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minxin-my.sharepoint.com/personal/kon_minxincorp_com/Documents/共用檔案區/ModeC_驗證資訊/MT3352_FW 驗證資訊/2. 打點模式驗證/放飛測試/12月/231229/"/>
    </mc:Choice>
  </mc:AlternateContent>
  <xr:revisionPtr revIDLastSave="7028" documentId="13_ncr:1_{120FB2DE-7CFE-4D9D-8920-72067C91940A}" xr6:coauthVersionLast="47" xr6:coauthVersionMax="47" xr10:uidLastSave="{4730A28E-4D52-4F86-8058-734E2F4720A5}"/>
  <bookViews>
    <workbookView xWindow="-103" yWindow="-103" windowWidth="22149" windowHeight="13200" tabRatio="799" firstSheet="5" activeTab="5" xr2:uid="{00000000-000D-0000-FFFF-FFFF00000000}"/>
    <workbookView xWindow="-86" yWindow="0" windowWidth="11143" windowHeight="13080" firstSheet="1" activeTab="1" xr2:uid="{FE463467-4729-406C-9881-6C871ACA473A}"/>
  </bookViews>
  <sheets>
    <sheet name="說明" sheetId="49" r:id="rId1"/>
    <sheet name="放飛紀錄" sheetId="46" r:id="rId2"/>
    <sheet name="CN測試數據彙整" sheetId="50" state="hidden" r:id="rId3"/>
    <sheet name="鴿子配對表" sheetId="48" r:id="rId4"/>
    <sheet name="公式對照表" sheetId="44" state="hidden" r:id="rId5"/>
    <sheet name="樞紐分析" sheetId="43" r:id="rId6"/>
    <sheet name="星系對照樞紐表" sheetId="53" r:id="rId7"/>
  </sheets>
  <externalReferences>
    <externalReference r:id="rId8"/>
  </externalReferences>
  <definedNames>
    <definedName name="_xlnm._FilterDatabase" localSheetId="2" hidden="1">CN測試數據彙整!$A$2:$Z$103</definedName>
    <definedName name="a" localSheetId="1">#REF!</definedName>
    <definedName name="a" localSheetId="3">#REF!</definedName>
    <definedName name="a">#REF!</definedName>
  </definedNames>
  <calcPr calcId="191028"/>
  <pivotCaches>
    <pivotCache cacheId="3592" r:id="rId9"/>
    <pivotCache cacheId="3593" r:id="rId10"/>
    <pivotCache cacheId="359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6" i="46" l="1"/>
  <c r="AE127" i="46"/>
  <c r="Z127" i="46"/>
  <c r="AC127" i="46" s="1"/>
  <c r="L127" i="46"/>
  <c r="AE126" i="46"/>
  <c r="Z126" i="46"/>
  <c r="AC126" i="46" s="1"/>
  <c r="AE125" i="46"/>
  <c r="Z125" i="46"/>
  <c r="AC125" i="46" s="1"/>
  <c r="L125" i="46"/>
  <c r="AE124" i="46"/>
  <c r="Z124" i="46"/>
  <c r="AC124" i="46" s="1"/>
  <c r="L124" i="46"/>
  <c r="AE123" i="46"/>
  <c r="Z123" i="46"/>
  <c r="AC123" i="46" s="1"/>
  <c r="L123" i="46"/>
  <c r="AE122" i="46"/>
  <c r="Z122" i="46"/>
  <c r="AC122" i="46" s="1"/>
  <c r="L122" i="46"/>
  <c r="AE121" i="46"/>
  <c r="Z121" i="46"/>
  <c r="AC121" i="46" s="1"/>
  <c r="L121" i="46"/>
  <c r="AE120" i="46"/>
  <c r="Z120" i="46"/>
  <c r="AC120" i="46" s="1"/>
  <c r="L120" i="46"/>
  <c r="AE119" i="46"/>
  <c r="Z119" i="46"/>
  <c r="AC119" i="46" s="1"/>
  <c r="L119" i="46"/>
  <c r="AE118" i="46"/>
  <c r="Z118" i="46"/>
  <c r="AC118" i="46" s="1"/>
  <c r="L118" i="46"/>
  <c r="AE117" i="46"/>
  <c r="Z117" i="46"/>
  <c r="AC117" i="46" s="1"/>
  <c r="AE116" i="46"/>
  <c r="Z116" i="46"/>
  <c r="AC116" i="46" s="1"/>
  <c r="L116" i="46"/>
  <c r="AE115" i="46"/>
  <c r="Z115" i="46"/>
  <c r="AC115" i="46" s="1"/>
  <c r="L115" i="46"/>
  <c r="AE114" i="46"/>
  <c r="Z114" i="46"/>
  <c r="AC114" i="46" s="1"/>
  <c r="L114" i="46"/>
  <c r="AE113" i="46"/>
  <c r="Z113" i="46"/>
  <c r="AC113" i="46" s="1"/>
  <c r="L113" i="46"/>
  <c r="AE112" i="46"/>
  <c r="Z112" i="46"/>
  <c r="AC112" i="46" s="1"/>
  <c r="L112" i="46"/>
  <c r="AE111" i="46"/>
  <c r="Z111" i="46"/>
  <c r="AC111" i="46" s="1"/>
  <c r="L111" i="46"/>
  <c r="AE110" i="46"/>
  <c r="Z110" i="46"/>
  <c r="AC110" i="46" s="1"/>
  <c r="L110" i="46"/>
  <c r="L501" i="46"/>
  <c r="L502" i="46"/>
  <c r="L503" i="46"/>
  <c r="L504" i="46"/>
  <c r="L505" i="46"/>
  <c r="L506" i="46"/>
  <c r="L507" i="46"/>
  <c r="L508" i="46"/>
  <c r="L509" i="46"/>
  <c r="L510" i="46"/>
  <c r="L511" i="46"/>
  <c r="L512" i="46"/>
  <c r="L513" i="46"/>
  <c r="L514" i="46"/>
  <c r="L515" i="46"/>
  <c r="L516" i="46"/>
  <c r="L517" i="46"/>
  <c r="L518" i="46"/>
  <c r="L519" i="46"/>
  <c r="L520" i="46"/>
  <c r="L521" i="46"/>
  <c r="L522" i="46"/>
  <c r="L523" i="46"/>
  <c r="L524" i="46"/>
  <c r="L525" i="46"/>
  <c r="L526" i="46"/>
  <c r="L527" i="46"/>
  <c r="L528" i="46"/>
  <c r="L529" i="46"/>
  <c r="L530" i="46"/>
  <c r="L531" i="46"/>
  <c r="L532" i="46"/>
  <c r="L533" i="46"/>
  <c r="L534" i="46"/>
  <c r="L535" i="46"/>
  <c r="L536" i="46"/>
  <c r="L537" i="46"/>
  <c r="L538" i="46"/>
  <c r="L539" i="46"/>
  <c r="L540" i="46"/>
  <c r="L541" i="46"/>
  <c r="L542" i="46"/>
  <c r="L543" i="46"/>
  <c r="L544" i="46"/>
  <c r="L545" i="46"/>
  <c r="L546" i="46"/>
  <c r="L547" i="46"/>
  <c r="L548" i="46"/>
  <c r="L549" i="46"/>
  <c r="L550" i="46"/>
  <c r="L551" i="46"/>
  <c r="L552" i="46"/>
  <c r="L553" i="46"/>
  <c r="L554" i="46"/>
  <c r="L555" i="46"/>
  <c r="L556" i="46"/>
  <c r="L557" i="46"/>
  <c r="L558" i="46"/>
  <c r="L559" i="46"/>
  <c r="L560" i="46"/>
  <c r="L561" i="46"/>
  <c r="L562" i="46"/>
  <c r="L563" i="46"/>
  <c r="L564" i="46"/>
  <c r="L565" i="46"/>
  <c r="L566" i="46"/>
  <c r="L567" i="46"/>
  <c r="L568" i="46"/>
  <c r="L569" i="46"/>
  <c r="L570" i="46"/>
  <c r="L571" i="46"/>
  <c r="L572" i="46"/>
  <c r="L573" i="46"/>
  <c r="L574" i="46"/>
  <c r="L575" i="46"/>
  <c r="L576" i="46"/>
  <c r="L577" i="46"/>
  <c r="L578" i="46"/>
  <c r="L579" i="46"/>
  <c r="L580" i="46"/>
  <c r="L581" i="46"/>
  <c r="L582" i="46"/>
  <c r="L583" i="46"/>
  <c r="L584" i="46"/>
  <c r="L585" i="46"/>
  <c r="L586" i="46"/>
  <c r="L587" i="46"/>
  <c r="L588" i="46"/>
  <c r="L589" i="46"/>
  <c r="L590" i="46"/>
  <c r="L591" i="46"/>
  <c r="L592" i="46"/>
  <c r="L593" i="46"/>
  <c r="L594" i="46"/>
  <c r="L595" i="46"/>
  <c r="L596" i="46"/>
  <c r="L597" i="46"/>
  <c r="L598" i="46"/>
  <c r="L599" i="46"/>
  <c r="L600" i="46"/>
  <c r="L601" i="46"/>
  <c r="L602" i="46"/>
  <c r="L603" i="46"/>
  <c r="L604" i="46"/>
  <c r="L605" i="46"/>
  <c r="L606" i="46"/>
  <c r="L607" i="46"/>
  <c r="L608" i="46"/>
  <c r="L609" i="46"/>
  <c r="L610" i="46"/>
  <c r="L611" i="46"/>
  <c r="L612" i="46"/>
  <c r="L613" i="46"/>
  <c r="L614" i="46"/>
  <c r="L615" i="46"/>
  <c r="L616" i="46"/>
  <c r="L617" i="46"/>
  <c r="L618" i="46"/>
  <c r="L619" i="46"/>
  <c r="L620" i="46"/>
  <c r="L621" i="46"/>
  <c r="L622" i="46"/>
  <c r="L623" i="46"/>
  <c r="L624" i="46"/>
  <c r="L625" i="46"/>
  <c r="L626" i="46"/>
  <c r="L627" i="46"/>
  <c r="L628" i="46"/>
  <c r="L629" i="46"/>
  <c r="L630" i="46"/>
  <c r="L631" i="46"/>
  <c r="L632" i="46"/>
  <c r="L633" i="46"/>
  <c r="L634" i="46"/>
  <c r="L635" i="46"/>
  <c r="L636" i="46"/>
  <c r="L637" i="46"/>
  <c r="L638" i="46"/>
  <c r="L639" i="46"/>
  <c r="L640" i="46"/>
  <c r="L641" i="46"/>
  <c r="L642" i="46"/>
  <c r="L643" i="46"/>
  <c r="L644" i="46"/>
  <c r="L645" i="46"/>
  <c r="L646" i="46"/>
  <c r="L647" i="46"/>
  <c r="L648" i="46"/>
  <c r="L649" i="46"/>
  <c r="L650" i="46"/>
  <c r="L651" i="46"/>
  <c r="L652" i="46"/>
  <c r="L653" i="46"/>
  <c r="L654" i="46"/>
  <c r="L655" i="46"/>
  <c r="L656" i="46"/>
  <c r="L657" i="46"/>
  <c r="L658" i="46"/>
  <c r="L659" i="46"/>
  <c r="L660" i="46"/>
  <c r="L661" i="46"/>
  <c r="L662" i="46"/>
  <c r="L663" i="46"/>
  <c r="L664" i="46"/>
  <c r="L665" i="46"/>
  <c r="L666" i="46"/>
  <c r="L667" i="46"/>
  <c r="L668" i="46"/>
  <c r="L669" i="46"/>
  <c r="L670" i="46"/>
  <c r="L671" i="46"/>
  <c r="L672" i="46"/>
  <c r="L673" i="46"/>
  <c r="L674" i="46"/>
  <c r="L675" i="46"/>
  <c r="L676" i="46"/>
  <c r="L677" i="46"/>
  <c r="L678" i="46"/>
  <c r="L679" i="46"/>
  <c r="L680" i="46"/>
  <c r="L681" i="46"/>
  <c r="L682" i="46"/>
  <c r="L683" i="46"/>
  <c r="L684" i="46"/>
  <c r="L685" i="46"/>
  <c r="L686" i="46"/>
  <c r="L687" i="46"/>
  <c r="L688" i="46"/>
  <c r="L689" i="46"/>
  <c r="L690" i="46"/>
  <c r="L691" i="46"/>
  <c r="L692" i="46"/>
  <c r="L693" i="46"/>
  <c r="L694" i="46"/>
  <c r="L695" i="46"/>
  <c r="L696" i="46"/>
  <c r="L697" i="46"/>
  <c r="L698" i="46"/>
  <c r="L699" i="46"/>
  <c r="L700" i="46"/>
  <c r="L701" i="46"/>
  <c r="L702" i="46"/>
  <c r="L703" i="46"/>
  <c r="L704" i="46"/>
  <c r="L705" i="46"/>
  <c r="L706" i="46"/>
  <c r="L707" i="46"/>
  <c r="L708" i="46"/>
  <c r="L709" i="46"/>
  <c r="L710" i="46"/>
  <c r="L711" i="46"/>
  <c r="L712" i="46"/>
  <c r="L713" i="46"/>
  <c r="L714" i="46"/>
  <c r="L715" i="46"/>
  <c r="L716" i="46"/>
  <c r="L717" i="46"/>
  <c r="L718" i="46"/>
  <c r="L719" i="46"/>
  <c r="L720" i="46"/>
  <c r="L721" i="46"/>
  <c r="L722" i="46"/>
  <c r="L723" i="46"/>
  <c r="L724" i="46"/>
  <c r="L725" i="46"/>
  <c r="L726" i="46"/>
  <c r="L727" i="46"/>
  <c r="L728" i="46"/>
  <c r="L729" i="46"/>
  <c r="L730" i="46"/>
  <c r="L731" i="46"/>
  <c r="L732" i="46"/>
  <c r="L733" i="46"/>
  <c r="L734" i="46"/>
  <c r="L735" i="46"/>
  <c r="L736" i="46"/>
  <c r="L737" i="46"/>
  <c r="L738" i="46"/>
  <c r="L739" i="46"/>
  <c r="L740" i="46"/>
  <c r="L741" i="46"/>
  <c r="L742" i="46"/>
  <c r="L743" i="46"/>
  <c r="L744" i="46"/>
  <c r="L745" i="46"/>
  <c r="L746" i="46"/>
  <c r="L747" i="46"/>
  <c r="L748" i="46"/>
  <c r="L749" i="46"/>
  <c r="L750" i="46"/>
  <c r="L751" i="46"/>
  <c r="L752" i="46"/>
  <c r="L753" i="46"/>
  <c r="L754" i="46"/>
  <c r="L755" i="46"/>
  <c r="L756" i="46"/>
  <c r="L757" i="46"/>
  <c r="L758" i="46"/>
  <c r="L759" i="46"/>
  <c r="L760" i="46"/>
  <c r="L761" i="46"/>
  <c r="L762" i="46"/>
  <c r="L763" i="46"/>
  <c r="L764" i="46"/>
  <c r="L765" i="46"/>
  <c r="L766" i="46"/>
  <c r="L767" i="46"/>
  <c r="L768" i="46"/>
  <c r="L769" i="46"/>
  <c r="L770" i="46"/>
  <c r="L771" i="46"/>
  <c r="L772" i="46"/>
  <c r="L773" i="46"/>
  <c r="L774" i="46"/>
  <c r="L775" i="46"/>
  <c r="L776" i="46"/>
  <c r="L777" i="46"/>
  <c r="L778" i="46"/>
  <c r="L779" i="46"/>
  <c r="L780" i="46"/>
  <c r="L781" i="46"/>
  <c r="L782" i="46"/>
  <c r="L783" i="46"/>
  <c r="L784" i="46"/>
  <c r="L785" i="46"/>
  <c r="L786" i="46"/>
  <c r="L787" i="46"/>
  <c r="L788" i="46"/>
  <c r="L789" i="46"/>
  <c r="L790" i="46"/>
  <c r="L791" i="46"/>
  <c r="L792" i="46"/>
  <c r="L793" i="46"/>
  <c r="L794" i="46"/>
  <c r="L795" i="46"/>
  <c r="L796" i="46"/>
  <c r="L797" i="46"/>
  <c r="L798" i="46"/>
  <c r="L799" i="46"/>
  <c r="L800" i="46"/>
  <c r="L801" i="46"/>
  <c r="L802" i="46"/>
  <c r="L803" i="46"/>
  <c r="L804" i="46"/>
  <c r="L805" i="46"/>
  <c r="L806" i="46"/>
  <c r="L807" i="46"/>
  <c r="L808" i="46"/>
  <c r="L809" i="46"/>
  <c r="L810" i="46"/>
  <c r="L811" i="46"/>
  <c r="L812" i="46"/>
  <c r="L813" i="46"/>
  <c r="L814" i="46"/>
  <c r="L815" i="46"/>
  <c r="L816" i="46"/>
  <c r="L817" i="46"/>
  <c r="L818" i="46"/>
  <c r="L819" i="46"/>
  <c r="L820" i="46"/>
  <c r="L821" i="46"/>
  <c r="L822" i="46"/>
  <c r="L823" i="46"/>
  <c r="L824" i="46"/>
  <c r="L825" i="46"/>
  <c r="L826" i="46"/>
  <c r="L827" i="46"/>
  <c r="L828" i="46"/>
  <c r="L829" i="46"/>
  <c r="L830" i="46"/>
  <c r="L831" i="46"/>
  <c r="L832" i="46"/>
  <c r="L833" i="46"/>
  <c r="L834" i="46"/>
  <c r="L835" i="46"/>
  <c r="L836" i="46"/>
  <c r="L837" i="46"/>
  <c r="L838" i="46"/>
  <c r="L839" i="46"/>
  <c r="L840" i="46"/>
  <c r="L841" i="46"/>
  <c r="L842" i="46"/>
  <c r="L843" i="46"/>
  <c r="L844" i="46"/>
  <c r="L845" i="46"/>
  <c r="L846" i="46"/>
  <c r="L847" i="46"/>
  <c r="L848" i="46"/>
  <c r="L849" i="46"/>
  <c r="L850" i="46"/>
  <c r="L851" i="46"/>
  <c r="L852" i="46"/>
  <c r="L853" i="46"/>
  <c r="L854" i="46"/>
  <c r="L855" i="46"/>
  <c r="L856" i="46"/>
  <c r="L857" i="46"/>
  <c r="L858" i="46"/>
  <c r="L859" i="46"/>
  <c r="L860" i="46"/>
  <c r="L861" i="46"/>
  <c r="L862" i="46"/>
  <c r="L863" i="46"/>
  <c r="L864" i="46"/>
  <c r="L865" i="46"/>
  <c r="L866" i="46"/>
  <c r="L867" i="46"/>
  <c r="L868" i="46"/>
  <c r="L869" i="46"/>
  <c r="L870" i="46"/>
  <c r="L871" i="46"/>
  <c r="L872" i="46"/>
  <c r="L873" i="46"/>
  <c r="L874" i="46"/>
  <c r="L875" i="46"/>
  <c r="L876" i="46"/>
  <c r="L877" i="46"/>
  <c r="L878" i="46"/>
  <c r="L879" i="46"/>
  <c r="L880" i="46"/>
  <c r="L881" i="46"/>
  <c r="L882" i="46"/>
  <c r="L883" i="46"/>
  <c r="L884" i="46"/>
  <c r="L885" i="46"/>
  <c r="L886" i="46"/>
  <c r="L887" i="46"/>
  <c r="L888" i="46"/>
  <c r="L889" i="46"/>
  <c r="L890" i="46"/>
  <c r="L891" i="46"/>
  <c r="L892" i="46"/>
  <c r="L893" i="46"/>
  <c r="L894" i="46"/>
  <c r="L895" i="46"/>
  <c r="L896" i="46"/>
  <c r="L897" i="46"/>
  <c r="L898" i="46"/>
  <c r="L899" i="46"/>
  <c r="L900" i="46"/>
  <c r="L901" i="46"/>
  <c r="L902" i="46"/>
  <c r="L903" i="46"/>
  <c r="L904" i="46"/>
  <c r="L905" i="46"/>
  <c r="L906" i="46"/>
  <c r="L907" i="46"/>
  <c r="L908" i="46"/>
  <c r="L909" i="46"/>
  <c r="L910" i="46"/>
  <c r="L911" i="46"/>
  <c r="L912" i="46"/>
  <c r="L913" i="46"/>
  <c r="L914" i="46"/>
  <c r="L915" i="46"/>
  <c r="L916" i="46"/>
  <c r="L917" i="46"/>
  <c r="L918" i="46"/>
  <c r="L919" i="46"/>
  <c r="L920" i="46"/>
  <c r="L921" i="46"/>
  <c r="L922" i="46"/>
  <c r="L923" i="46"/>
  <c r="L924" i="46"/>
  <c r="L925" i="46"/>
  <c r="L926" i="46"/>
  <c r="L927" i="46"/>
  <c r="L928" i="46"/>
  <c r="L929" i="46"/>
  <c r="L930" i="46"/>
  <c r="L931" i="46"/>
  <c r="L932" i="46"/>
  <c r="L933" i="46"/>
  <c r="L934" i="46"/>
  <c r="L935" i="46"/>
  <c r="L936" i="46"/>
  <c r="L937" i="46"/>
  <c r="L938" i="46"/>
  <c r="L939" i="46"/>
  <c r="L940" i="46"/>
  <c r="L941" i="46"/>
  <c r="L942" i="46"/>
  <c r="L943" i="46"/>
  <c r="L944" i="46"/>
  <c r="L945" i="46"/>
  <c r="L946" i="46"/>
  <c r="L947" i="46"/>
  <c r="L948" i="46"/>
  <c r="L949" i="46"/>
  <c r="L950" i="46"/>
  <c r="L951" i="46"/>
  <c r="L952" i="46"/>
  <c r="L953" i="46"/>
  <c r="L954" i="46"/>
  <c r="L955" i="46"/>
  <c r="L956" i="46"/>
  <c r="L957" i="46"/>
  <c r="L958" i="46"/>
  <c r="L959" i="46"/>
  <c r="L960" i="46"/>
  <c r="L961" i="46"/>
  <c r="L962" i="46"/>
  <c r="L963" i="46"/>
  <c r="L964" i="46"/>
  <c r="L965" i="46"/>
  <c r="L966" i="46"/>
  <c r="L967" i="46"/>
  <c r="L968" i="46"/>
  <c r="L969" i="46"/>
  <c r="L970" i="46"/>
  <c r="L971" i="46"/>
  <c r="L972" i="46"/>
  <c r="L973" i="46"/>
  <c r="L974" i="46"/>
  <c r="L975" i="46"/>
  <c r="L976" i="46"/>
  <c r="L977" i="46"/>
  <c r="L978" i="46"/>
  <c r="L979" i="46"/>
  <c r="L980" i="46"/>
  <c r="L981" i="46"/>
  <c r="L982" i="46"/>
  <c r="L983" i="46"/>
  <c r="L984" i="46"/>
  <c r="L985" i="46"/>
  <c r="L986" i="46"/>
  <c r="L987" i="46"/>
  <c r="L988" i="46"/>
  <c r="L989" i="46"/>
  <c r="L990" i="46"/>
  <c r="L991" i="46"/>
  <c r="L992" i="46"/>
  <c r="L993" i="46"/>
  <c r="L994" i="46"/>
  <c r="L995" i="46"/>
  <c r="L996" i="46"/>
  <c r="L997" i="46"/>
  <c r="L998" i="46"/>
  <c r="L999" i="46"/>
  <c r="L1000" i="46"/>
  <c r="L1001" i="46"/>
  <c r="L1002" i="46"/>
  <c r="L1003" i="46"/>
  <c r="L1004" i="46"/>
  <c r="L1005" i="46"/>
  <c r="L1006" i="46"/>
  <c r="L1007" i="46"/>
  <c r="L1008" i="46"/>
  <c r="L1009" i="46"/>
  <c r="L1010" i="46"/>
  <c r="L1011" i="46"/>
  <c r="L1012" i="46"/>
  <c r="L1013" i="46"/>
  <c r="L1014" i="46"/>
  <c r="L1015" i="46"/>
  <c r="L1016" i="46"/>
  <c r="L1017" i="46"/>
  <c r="L1018" i="46"/>
  <c r="L1019" i="46"/>
  <c r="L1020" i="46"/>
  <c r="L1021" i="46"/>
  <c r="L1022" i="46"/>
  <c r="L1023" i="46"/>
  <c r="L1024" i="46"/>
  <c r="L1025" i="46"/>
  <c r="L1026" i="46"/>
  <c r="L1027" i="46"/>
  <c r="L1028" i="46"/>
  <c r="L1029" i="46"/>
  <c r="L1030" i="46"/>
  <c r="L1031" i="46"/>
  <c r="L1032" i="46"/>
  <c r="L1033" i="46"/>
  <c r="L1034" i="46"/>
  <c r="L1035" i="46"/>
  <c r="L1036" i="46"/>
  <c r="L1037" i="46"/>
  <c r="L1038" i="46"/>
  <c r="L1039" i="46"/>
  <c r="L1040" i="46"/>
  <c r="L1041" i="46"/>
  <c r="L1042" i="46"/>
  <c r="L1043" i="46"/>
  <c r="L1044" i="46"/>
  <c r="L1045" i="46"/>
  <c r="L1046" i="46"/>
  <c r="L1047" i="46"/>
  <c r="L1048" i="46"/>
  <c r="L1049" i="46"/>
  <c r="L1050" i="46"/>
  <c r="L1051" i="46"/>
  <c r="L1052" i="46"/>
  <c r="L1053" i="46"/>
  <c r="L1054" i="46"/>
  <c r="L1055" i="46"/>
  <c r="L1056" i="46"/>
  <c r="L1057" i="46"/>
  <c r="L1058" i="46"/>
  <c r="L1059" i="46"/>
  <c r="L1060" i="46"/>
  <c r="L1061" i="46"/>
  <c r="L1062" i="46"/>
  <c r="L1063" i="46"/>
  <c r="L1064" i="46"/>
  <c r="L1065" i="46"/>
  <c r="L1066" i="46"/>
  <c r="L1067" i="46"/>
  <c r="L1068" i="46"/>
  <c r="L1069" i="46"/>
  <c r="L1070" i="46"/>
  <c r="L1071" i="46"/>
  <c r="L1072" i="46"/>
  <c r="L1073" i="46"/>
  <c r="L1074" i="46"/>
  <c r="L1075" i="46"/>
  <c r="L1076" i="46"/>
  <c r="L1077" i="46"/>
  <c r="L1078" i="46"/>
  <c r="L1079" i="46"/>
  <c r="L1080" i="46"/>
  <c r="L1081" i="46"/>
  <c r="L1082" i="46"/>
  <c r="L1083" i="46"/>
  <c r="L1084" i="46"/>
  <c r="L1085" i="46"/>
  <c r="L1086" i="46"/>
  <c r="L1087" i="46"/>
  <c r="L1088" i="46"/>
  <c r="L1089" i="46"/>
  <c r="L1090" i="46"/>
  <c r="L1091" i="46"/>
  <c r="L1092" i="46"/>
  <c r="L1093" i="46"/>
  <c r="L1094" i="46"/>
  <c r="L1095" i="46"/>
  <c r="L1096" i="46"/>
  <c r="L1097" i="46"/>
  <c r="L1098" i="46"/>
  <c r="L1099" i="46"/>
  <c r="L1100" i="46"/>
  <c r="L1101" i="46"/>
  <c r="L1102" i="46"/>
  <c r="L1103" i="46"/>
  <c r="L1104" i="46"/>
  <c r="L1105" i="46"/>
  <c r="L1106" i="46"/>
  <c r="L1107" i="46"/>
  <c r="L1108" i="46"/>
  <c r="L1109" i="46"/>
  <c r="L1110" i="46"/>
  <c r="L1111" i="46"/>
  <c r="L1112" i="46"/>
  <c r="L1113" i="46"/>
  <c r="L1114" i="46"/>
  <c r="L1115" i="46"/>
  <c r="L1116" i="46"/>
  <c r="L1117" i="46"/>
  <c r="L1118" i="46"/>
  <c r="L1119" i="46"/>
  <c r="L1120" i="46"/>
  <c r="L1121" i="46"/>
  <c r="L1122" i="46"/>
  <c r="L1123" i="46"/>
  <c r="L1124" i="46"/>
  <c r="L1125" i="46"/>
  <c r="L1126" i="46"/>
  <c r="L1127" i="46"/>
  <c r="L1128" i="46"/>
  <c r="L1129" i="46"/>
  <c r="L1130" i="46"/>
  <c r="L1131" i="46"/>
  <c r="L1132" i="46"/>
  <c r="L1133" i="46"/>
  <c r="L1134" i="46"/>
  <c r="L1135" i="46"/>
  <c r="L1136" i="46"/>
  <c r="L1137" i="46"/>
  <c r="L1138" i="46"/>
  <c r="L1139" i="46"/>
  <c r="L1140" i="46"/>
  <c r="L1141" i="46"/>
  <c r="L1142" i="46"/>
  <c r="L1143" i="46"/>
  <c r="L1144" i="46"/>
  <c r="L1145" i="46"/>
  <c r="L1146" i="46"/>
  <c r="L1147" i="46"/>
  <c r="L1148" i="46"/>
  <c r="L1149" i="46"/>
  <c r="L1150" i="46"/>
  <c r="L1151" i="46"/>
  <c r="L1152" i="46"/>
  <c r="L1153" i="46"/>
  <c r="L1154" i="46"/>
  <c r="L1155" i="46"/>
  <c r="L1156" i="46"/>
  <c r="L1157" i="46"/>
  <c r="L1158" i="46"/>
  <c r="L1159" i="46"/>
  <c r="L1160" i="46"/>
  <c r="L1161" i="46"/>
  <c r="L1162" i="46"/>
  <c r="L1163" i="46"/>
  <c r="L1164" i="46"/>
  <c r="L1165" i="46"/>
  <c r="L1166" i="46"/>
  <c r="L1167" i="46"/>
  <c r="L1168" i="46"/>
  <c r="L1169" i="46"/>
  <c r="L1170" i="46"/>
  <c r="L1171" i="46"/>
  <c r="L1172" i="46"/>
  <c r="L1173" i="46"/>
  <c r="L1174" i="46"/>
  <c r="L1175" i="46"/>
  <c r="L1176" i="46"/>
  <c r="L1177" i="46"/>
  <c r="L1178" i="46"/>
  <c r="L1179" i="46"/>
  <c r="L1180" i="46"/>
  <c r="L1181" i="46"/>
  <c r="L1182" i="46"/>
  <c r="L1183" i="46"/>
  <c r="L1184" i="46"/>
  <c r="L1185" i="46"/>
  <c r="L1186" i="46"/>
  <c r="L1187" i="46"/>
  <c r="L1188" i="46"/>
  <c r="L1189" i="46"/>
  <c r="L1190" i="46"/>
  <c r="L1191" i="46"/>
  <c r="L1192" i="46"/>
  <c r="L1193" i="46"/>
  <c r="L1194" i="46"/>
  <c r="L1195" i="46"/>
  <c r="L1196" i="46"/>
  <c r="L1197" i="46"/>
  <c r="L1198" i="46"/>
  <c r="L1199" i="46"/>
  <c r="L1200" i="46"/>
  <c r="L1201" i="46"/>
  <c r="L1202" i="46"/>
  <c r="L1203" i="46"/>
  <c r="L1204" i="46"/>
  <c r="L1205" i="46"/>
  <c r="L1206" i="46"/>
  <c r="L1207" i="46"/>
  <c r="L1208" i="46"/>
  <c r="L1209" i="46"/>
  <c r="L1210" i="46"/>
  <c r="L1211" i="46"/>
  <c r="L1212" i="46"/>
  <c r="L1213" i="46"/>
  <c r="L1214" i="46"/>
  <c r="L1215" i="46"/>
  <c r="L1216" i="46"/>
  <c r="L1217" i="46"/>
  <c r="L1218" i="46"/>
  <c r="L1219" i="46"/>
  <c r="L1220" i="46"/>
  <c r="L1221" i="46"/>
  <c r="L1222" i="46"/>
  <c r="L1223" i="46"/>
  <c r="L1224" i="46"/>
  <c r="L1225" i="46"/>
  <c r="L1226" i="46"/>
  <c r="L1227" i="46"/>
  <c r="L1228" i="46"/>
  <c r="L1229" i="46"/>
  <c r="L1230" i="46"/>
  <c r="L1231" i="46"/>
  <c r="L1232" i="46"/>
  <c r="L1233" i="46"/>
  <c r="L1234" i="46"/>
  <c r="L1235" i="46"/>
  <c r="L1236" i="46"/>
  <c r="L1237" i="46"/>
  <c r="L1238" i="46"/>
  <c r="L1239" i="46"/>
  <c r="L1240" i="46"/>
  <c r="L1241" i="46"/>
  <c r="L1242" i="46"/>
  <c r="L1243" i="46"/>
  <c r="L1244" i="46"/>
  <c r="L1245" i="46"/>
  <c r="L1246" i="46"/>
  <c r="L1247" i="46"/>
  <c r="L1248" i="46"/>
  <c r="L1249" i="46"/>
  <c r="L1250" i="46"/>
  <c r="L1251" i="46"/>
  <c r="L1252" i="46"/>
  <c r="L1253" i="46"/>
  <c r="L1254" i="46"/>
  <c r="L1255" i="46"/>
  <c r="L1256" i="46"/>
  <c r="L1257" i="46"/>
  <c r="L1258" i="46"/>
  <c r="L1259" i="46"/>
  <c r="L1260" i="46"/>
  <c r="L1261" i="46"/>
  <c r="L1262" i="46"/>
  <c r="L1263" i="46"/>
  <c r="L1264" i="46"/>
  <c r="L1265" i="46"/>
  <c r="L1266" i="46"/>
  <c r="L1267" i="46"/>
  <c r="L1268" i="46"/>
  <c r="L1269" i="46"/>
  <c r="L1270" i="46"/>
  <c r="L1271" i="46"/>
  <c r="L1272" i="46"/>
  <c r="L1273" i="46"/>
  <c r="L1274" i="46"/>
  <c r="L1275" i="46"/>
  <c r="L1276" i="46"/>
  <c r="L1277" i="46"/>
  <c r="L1278" i="46"/>
  <c r="L1279" i="46"/>
  <c r="L1280" i="46"/>
  <c r="L1281" i="46"/>
  <c r="L1282" i="46"/>
  <c r="L1283" i="46"/>
  <c r="L1284" i="46"/>
  <c r="L1285" i="46"/>
  <c r="L1286" i="46"/>
  <c r="L1287" i="46"/>
  <c r="L1288" i="46"/>
  <c r="L1289" i="46"/>
  <c r="L1290" i="46"/>
  <c r="L1291" i="46"/>
  <c r="L1292" i="46"/>
  <c r="L1293" i="46"/>
  <c r="L1294" i="46"/>
  <c r="L1295" i="46"/>
  <c r="L1296" i="46"/>
  <c r="L1297" i="46"/>
  <c r="L1298" i="46"/>
  <c r="L1299" i="46"/>
  <c r="L1300" i="46"/>
  <c r="L1301" i="46"/>
  <c r="L1302" i="46"/>
  <c r="L1303" i="46"/>
  <c r="L1304" i="46"/>
  <c r="L1305" i="46"/>
  <c r="L1306" i="46"/>
  <c r="L1307" i="46"/>
  <c r="L1308" i="46"/>
  <c r="L1309" i="46"/>
  <c r="L1310" i="46"/>
  <c r="L1311" i="46"/>
  <c r="L1312" i="46"/>
  <c r="L1313" i="46"/>
  <c r="L1314" i="46"/>
  <c r="L1315" i="46"/>
  <c r="L1316" i="46"/>
  <c r="L1317" i="46"/>
  <c r="L1318" i="46"/>
  <c r="L1319" i="46"/>
  <c r="L1320" i="46"/>
  <c r="L1321" i="46"/>
  <c r="L1322" i="46"/>
  <c r="L1323" i="46"/>
  <c r="L1324" i="46"/>
  <c r="L1325" i="46"/>
  <c r="L1326" i="46"/>
  <c r="L1327" i="46"/>
  <c r="L1328" i="46"/>
  <c r="L1329" i="46"/>
  <c r="L1330" i="46"/>
  <c r="L1331" i="46"/>
  <c r="L1332" i="46"/>
  <c r="L1333" i="46"/>
  <c r="L1334" i="46"/>
  <c r="L1335" i="46"/>
  <c r="L1336" i="46"/>
  <c r="L1337" i="46"/>
  <c r="L1338" i="46"/>
  <c r="L1339" i="46"/>
  <c r="L1340" i="46"/>
  <c r="L1341" i="46"/>
  <c r="L1342" i="46"/>
  <c r="L1343" i="46"/>
  <c r="L1344" i="46"/>
  <c r="L1345" i="46"/>
  <c r="L1346" i="46"/>
  <c r="L1347" i="46"/>
  <c r="L1348" i="46"/>
  <c r="L1349" i="46"/>
  <c r="L1350" i="46"/>
  <c r="L1351" i="46"/>
  <c r="L1352" i="46"/>
  <c r="L1353" i="46"/>
  <c r="L1354" i="46"/>
  <c r="L1355" i="46"/>
  <c r="L1356" i="46"/>
  <c r="L1357" i="46"/>
  <c r="L1358" i="46"/>
  <c r="L1359" i="46"/>
  <c r="L1360" i="46"/>
  <c r="L1361" i="46"/>
  <c r="L1362" i="46"/>
  <c r="L1363" i="46"/>
  <c r="L1364" i="46"/>
  <c r="L1365" i="46"/>
  <c r="L1366" i="46"/>
  <c r="L1367" i="46"/>
  <c r="L1368" i="46"/>
  <c r="L1369" i="46"/>
  <c r="L1370" i="46"/>
  <c r="L1371" i="46"/>
  <c r="L1372" i="46"/>
  <c r="L1373" i="46"/>
  <c r="L1374" i="46"/>
  <c r="L1375" i="46"/>
  <c r="L1376" i="46"/>
  <c r="L1377" i="46"/>
  <c r="L1378" i="46"/>
  <c r="L1379" i="46"/>
  <c r="L1380" i="46"/>
  <c r="L1381" i="46"/>
  <c r="L1382" i="46"/>
  <c r="L1383" i="46"/>
  <c r="L1384" i="46"/>
  <c r="L1385" i="46"/>
  <c r="L1386" i="46"/>
  <c r="L1387" i="46"/>
  <c r="L1388" i="46"/>
  <c r="L1389" i="46"/>
  <c r="L1390" i="46"/>
  <c r="L1391" i="46"/>
  <c r="L1392" i="46"/>
  <c r="L1393" i="46"/>
  <c r="L1394" i="46"/>
  <c r="L1395" i="46"/>
  <c r="L1396" i="46"/>
  <c r="L1397" i="46"/>
  <c r="L1398" i="46"/>
  <c r="L1399" i="46"/>
  <c r="L1400" i="46"/>
  <c r="L1401" i="46"/>
  <c r="L1402" i="46"/>
  <c r="L1403" i="46"/>
  <c r="L1404" i="46"/>
  <c r="L1405" i="46"/>
  <c r="L1406" i="46"/>
  <c r="L1407" i="46"/>
  <c r="L1408" i="46"/>
  <c r="L1409" i="46"/>
  <c r="L1410" i="46"/>
  <c r="L1411" i="46"/>
  <c r="L1412" i="46"/>
  <c r="L1413" i="46"/>
  <c r="L1414" i="46"/>
  <c r="L1415" i="46"/>
  <c r="L1416" i="46"/>
  <c r="L1417" i="46"/>
  <c r="L1418" i="46"/>
  <c r="L1419" i="46"/>
  <c r="L1420" i="46"/>
  <c r="L1421" i="46"/>
  <c r="L1422" i="46"/>
  <c r="L1423" i="46"/>
  <c r="L1424" i="46"/>
  <c r="L1425" i="46"/>
  <c r="L1426" i="46"/>
  <c r="L1427" i="46"/>
  <c r="L1428" i="46"/>
  <c r="L1429" i="46"/>
  <c r="L1430" i="46"/>
  <c r="L1431" i="46"/>
  <c r="L1432" i="46"/>
  <c r="L1433" i="46"/>
  <c r="L1434" i="46"/>
  <c r="L1435" i="46"/>
  <c r="L1436" i="46"/>
  <c r="L1437" i="46"/>
  <c r="L1438" i="46"/>
  <c r="L1439" i="46"/>
  <c r="L1440" i="46"/>
  <c r="L1441" i="46"/>
  <c r="L1442" i="46"/>
  <c r="L1443" i="46"/>
  <c r="L1444" i="46"/>
  <c r="L1445" i="46"/>
  <c r="L1446" i="46"/>
  <c r="L1447" i="46"/>
  <c r="L1448" i="46"/>
  <c r="L1449" i="46"/>
  <c r="L1450" i="46"/>
  <c r="L1451" i="46"/>
  <c r="L1452" i="46"/>
  <c r="L1453" i="46"/>
  <c r="L1454" i="46"/>
  <c r="L1455" i="46"/>
  <c r="L1456" i="46"/>
  <c r="L1457" i="46"/>
  <c r="L1458" i="46"/>
  <c r="L1459" i="46"/>
  <c r="L1460" i="46"/>
  <c r="L1461" i="46"/>
  <c r="L1462" i="46"/>
  <c r="L1463" i="46"/>
  <c r="L1464" i="46"/>
  <c r="L1465" i="46"/>
  <c r="L1466" i="46"/>
  <c r="L1467" i="46"/>
  <c r="L1468" i="46"/>
  <c r="L1469" i="46"/>
  <c r="L1470" i="46"/>
  <c r="L1471" i="46"/>
  <c r="L1472" i="46"/>
  <c r="L1473" i="46"/>
  <c r="L1474" i="46"/>
  <c r="L1475" i="46"/>
  <c r="L1476" i="46"/>
  <c r="L1477" i="46"/>
  <c r="L1478" i="46"/>
  <c r="L1479" i="46"/>
  <c r="L1480" i="46"/>
  <c r="L1481" i="46"/>
  <c r="L1482" i="46"/>
  <c r="L1483" i="46"/>
  <c r="L1484" i="46"/>
  <c r="L1485" i="46"/>
  <c r="L1486" i="46"/>
  <c r="L1487" i="46"/>
  <c r="L1488" i="46"/>
  <c r="L1489" i="46"/>
  <c r="L1490" i="46"/>
  <c r="L1491" i="46"/>
  <c r="L1492" i="46"/>
  <c r="L1493" i="46"/>
  <c r="L1494" i="46"/>
  <c r="L1495" i="46"/>
  <c r="L1496" i="46"/>
  <c r="L1497" i="46"/>
  <c r="L1498" i="46"/>
  <c r="L1499" i="46"/>
  <c r="L1500" i="46"/>
  <c r="L1501" i="46"/>
  <c r="L1502" i="46"/>
  <c r="L1503" i="46"/>
  <c r="L1504" i="46"/>
  <c r="L1505" i="46"/>
  <c r="L1506" i="46"/>
  <c r="L1507" i="46"/>
  <c r="L1508" i="46"/>
  <c r="L1509" i="46"/>
  <c r="L1510" i="46"/>
  <c r="L1511" i="46"/>
  <c r="L1512" i="46"/>
  <c r="L1513" i="46"/>
  <c r="L1514" i="46"/>
  <c r="L1515" i="46"/>
  <c r="L1516" i="46"/>
  <c r="L1517" i="46"/>
  <c r="L1518" i="46"/>
  <c r="L1519" i="46"/>
  <c r="L1520" i="46"/>
  <c r="L1521" i="46"/>
  <c r="L1522" i="46"/>
  <c r="L1523" i="46"/>
  <c r="L1524" i="46"/>
  <c r="L1525" i="46"/>
  <c r="L1526" i="46"/>
  <c r="L1527" i="46"/>
  <c r="L1528" i="46"/>
  <c r="L1529" i="46"/>
  <c r="L1530" i="46"/>
  <c r="L1531" i="46"/>
  <c r="L1532" i="46"/>
  <c r="L1533" i="46"/>
  <c r="L1534" i="46"/>
  <c r="L1535" i="46"/>
  <c r="L1536" i="46"/>
  <c r="L1537" i="46"/>
  <c r="L1538" i="46"/>
  <c r="L1539" i="46"/>
  <c r="L1540" i="46"/>
  <c r="L1541" i="46"/>
  <c r="L1542" i="46"/>
  <c r="L1543" i="46"/>
  <c r="L1544" i="46"/>
  <c r="L1545" i="46"/>
  <c r="L1546" i="46"/>
  <c r="L1547" i="46"/>
  <c r="L1548" i="46"/>
  <c r="L1549" i="46"/>
  <c r="L1550" i="46"/>
  <c r="L1551" i="46"/>
  <c r="L1552" i="46"/>
  <c r="L1553" i="46"/>
  <c r="L1554" i="46"/>
  <c r="L1555" i="46"/>
  <c r="L1556" i="46"/>
  <c r="L1557" i="46"/>
  <c r="L1558" i="46"/>
  <c r="L1559" i="46"/>
  <c r="L1560" i="46"/>
  <c r="L1561" i="46"/>
  <c r="L1562" i="46"/>
  <c r="L1563" i="46"/>
  <c r="L1564" i="46"/>
  <c r="L1565" i="46"/>
  <c r="L1566" i="46"/>
  <c r="L1567" i="46"/>
  <c r="L1568" i="46"/>
  <c r="L1569" i="46"/>
  <c r="L1570" i="46"/>
  <c r="L1571" i="46"/>
  <c r="L1572" i="46"/>
  <c r="L1573" i="46"/>
  <c r="L1574" i="46"/>
  <c r="L1575" i="46"/>
  <c r="L1576" i="46"/>
  <c r="L1577" i="46"/>
  <c r="L1578" i="46"/>
  <c r="L1579" i="46"/>
  <c r="L1580" i="46"/>
  <c r="L1581" i="46"/>
  <c r="L1582" i="46"/>
  <c r="L1583" i="46"/>
  <c r="L1584" i="46"/>
  <c r="L1585" i="46"/>
  <c r="L1586" i="46"/>
  <c r="L1587" i="46"/>
  <c r="L1588" i="46"/>
  <c r="L1589" i="46"/>
  <c r="L1590" i="46"/>
  <c r="L1591" i="46"/>
  <c r="L1592" i="46"/>
  <c r="L1593" i="46"/>
  <c r="L1594" i="46"/>
  <c r="L1595" i="46"/>
  <c r="L1596" i="46"/>
  <c r="L1597" i="46"/>
  <c r="L1598" i="46"/>
  <c r="L1599" i="46"/>
  <c r="L1600" i="46"/>
  <c r="L1601" i="46"/>
  <c r="L1602" i="46"/>
  <c r="L1603" i="46"/>
  <c r="L1604" i="46"/>
  <c r="L1605" i="46"/>
  <c r="L1606" i="46"/>
  <c r="L1607" i="46"/>
  <c r="L1608" i="46"/>
  <c r="L1609" i="46"/>
  <c r="L1610" i="46"/>
  <c r="L1611" i="46"/>
  <c r="L1612" i="46"/>
  <c r="L1613" i="46"/>
  <c r="L1614" i="46"/>
  <c r="L1615" i="46"/>
  <c r="L1616" i="46"/>
  <c r="L1617" i="46"/>
  <c r="L1618" i="46"/>
  <c r="L1619" i="46"/>
  <c r="L1620" i="46"/>
  <c r="L1621" i="46"/>
  <c r="L1622" i="46"/>
  <c r="L1623" i="46"/>
  <c r="L1624" i="46"/>
  <c r="L1625" i="46"/>
  <c r="L1626" i="46"/>
  <c r="L1627" i="46"/>
  <c r="L1628" i="46"/>
  <c r="L1629" i="46"/>
  <c r="L1630" i="46"/>
  <c r="L1631" i="46"/>
  <c r="L1632" i="46"/>
  <c r="L1633" i="46"/>
  <c r="L1634" i="46"/>
  <c r="L1635" i="46"/>
  <c r="L1636" i="46"/>
  <c r="L1637" i="46"/>
  <c r="L1638" i="46"/>
  <c r="L1639" i="46"/>
  <c r="L1640" i="46"/>
  <c r="L1641" i="46"/>
  <c r="L1642" i="46"/>
  <c r="L1643" i="46"/>
  <c r="L1644" i="46"/>
  <c r="L1645" i="46"/>
  <c r="L1646" i="46"/>
  <c r="L1647" i="46"/>
  <c r="L1648" i="46"/>
  <c r="L1649" i="46"/>
  <c r="L1650" i="46"/>
  <c r="L1651" i="46"/>
  <c r="L1652" i="46"/>
  <c r="L1653" i="46"/>
  <c r="L1654" i="46"/>
  <c r="L1655" i="46"/>
  <c r="L1656" i="46"/>
  <c r="L1657" i="46"/>
  <c r="L1658" i="46"/>
  <c r="L1659" i="46"/>
  <c r="L1660" i="46"/>
  <c r="L1661" i="46"/>
  <c r="L1662" i="46"/>
  <c r="L1663" i="46"/>
  <c r="L1664" i="46"/>
  <c r="L1665" i="46"/>
  <c r="L1666" i="46"/>
  <c r="L1667" i="46"/>
  <c r="L1668" i="46"/>
  <c r="L1669" i="46"/>
  <c r="L1670" i="46"/>
  <c r="L1671" i="46"/>
  <c r="L1672" i="46"/>
  <c r="L1673" i="46"/>
  <c r="L1674" i="46"/>
  <c r="L1675" i="46"/>
  <c r="L1676" i="46"/>
  <c r="L1677" i="46"/>
  <c r="L1678" i="46"/>
  <c r="L1679" i="46"/>
  <c r="L1680" i="46"/>
  <c r="L1681" i="46"/>
  <c r="L1682" i="46"/>
  <c r="L1683" i="46"/>
  <c r="L1684" i="46"/>
  <c r="L1685" i="46"/>
  <c r="L1686" i="46"/>
  <c r="L1687" i="46"/>
  <c r="L1688" i="46"/>
  <c r="L1689" i="46"/>
  <c r="L1690" i="46"/>
  <c r="L1691" i="46"/>
  <c r="L1692" i="46"/>
  <c r="L1693" i="46"/>
  <c r="L1694" i="46"/>
  <c r="L1695" i="46"/>
  <c r="L1696" i="46"/>
  <c r="L1697" i="46"/>
  <c r="L1698" i="46"/>
  <c r="L1699" i="46"/>
  <c r="L1700" i="46"/>
  <c r="L1701" i="46"/>
  <c r="L1702" i="46"/>
  <c r="L1703" i="46"/>
  <c r="L1704" i="46"/>
  <c r="L1705" i="46"/>
  <c r="L1706" i="46"/>
  <c r="L1707" i="46"/>
  <c r="L1708" i="46"/>
  <c r="L1709" i="46"/>
  <c r="L1710" i="46"/>
  <c r="L1711" i="46"/>
  <c r="L1712" i="46"/>
  <c r="L1713" i="46"/>
  <c r="L1714" i="46"/>
  <c r="L1715" i="46"/>
  <c r="L1716" i="46"/>
  <c r="L1717" i="46"/>
  <c r="L1718" i="46"/>
  <c r="L1719" i="46"/>
  <c r="L1720" i="46"/>
  <c r="L1721" i="46"/>
  <c r="L1722" i="46"/>
  <c r="L1723" i="46"/>
  <c r="L1724" i="46"/>
  <c r="L1725" i="46"/>
  <c r="L1726" i="46"/>
  <c r="L1727" i="46"/>
  <c r="L1728" i="46"/>
  <c r="L1729" i="46"/>
  <c r="L1730" i="46"/>
  <c r="L1731" i="46"/>
  <c r="L1732" i="46"/>
  <c r="L1733" i="46"/>
  <c r="L1734" i="46"/>
  <c r="L1735" i="46"/>
  <c r="L1736" i="46"/>
  <c r="L1737" i="46"/>
  <c r="L1738" i="46"/>
  <c r="L1739" i="46"/>
  <c r="L1740" i="46"/>
  <c r="L1741" i="46"/>
  <c r="L1742" i="46"/>
  <c r="L1743" i="46"/>
  <c r="L1744" i="46"/>
  <c r="L1745" i="46"/>
  <c r="L1746" i="46"/>
  <c r="L1747" i="46"/>
  <c r="L1748" i="46"/>
  <c r="L1749" i="46"/>
  <c r="L1750" i="46"/>
  <c r="L1751" i="46"/>
  <c r="L1752" i="46"/>
  <c r="L1753" i="46"/>
  <c r="L1754" i="46"/>
  <c r="L1755" i="46"/>
  <c r="L1756" i="46"/>
  <c r="L1757" i="46"/>
  <c r="L1758" i="46"/>
  <c r="L1759" i="46"/>
  <c r="L1760" i="46"/>
  <c r="L1761" i="46"/>
  <c r="L1762" i="46"/>
  <c r="L1763" i="46"/>
  <c r="L1764" i="46"/>
  <c r="L1765" i="46"/>
  <c r="L1766" i="46"/>
  <c r="L1767" i="46"/>
  <c r="L1768" i="46"/>
  <c r="L1769" i="46"/>
  <c r="L1770" i="46"/>
  <c r="L1771" i="46"/>
  <c r="L1772" i="46"/>
  <c r="L1773" i="46"/>
  <c r="L1774" i="46"/>
  <c r="L1775" i="46"/>
  <c r="L1776" i="46"/>
  <c r="L1777" i="46"/>
  <c r="L1778" i="46"/>
  <c r="L1779" i="46"/>
  <c r="L1780" i="46"/>
  <c r="L1781" i="46"/>
  <c r="L1782" i="46"/>
  <c r="L1783" i="46"/>
  <c r="L1784" i="46"/>
  <c r="L1785" i="46"/>
  <c r="L1786" i="46"/>
  <c r="L1787" i="46"/>
  <c r="L1788" i="46"/>
  <c r="L1789" i="46"/>
  <c r="L1790" i="46"/>
  <c r="L1791" i="46"/>
  <c r="L1792" i="46"/>
  <c r="L1793" i="46"/>
  <c r="L1794" i="46"/>
  <c r="L1795" i="46"/>
  <c r="L1796" i="46"/>
  <c r="L1797" i="46"/>
  <c r="L1798" i="46"/>
  <c r="L1799" i="46"/>
  <c r="L1800" i="46"/>
  <c r="L1801" i="46"/>
  <c r="L1802" i="46"/>
  <c r="L1803" i="46"/>
  <c r="L1804" i="46"/>
  <c r="L1805" i="46"/>
  <c r="L1806" i="46"/>
  <c r="L1807" i="46"/>
  <c r="L1808" i="46"/>
  <c r="L1809" i="46"/>
  <c r="L1810" i="46"/>
  <c r="L1811" i="46"/>
  <c r="L1812" i="46"/>
  <c r="L1813" i="46"/>
  <c r="L1814" i="46"/>
  <c r="L1815" i="46"/>
  <c r="L1816" i="46"/>
  <c r="L1817" i="46"/>
  <c r="L1818" i="46"/>
  <c r="L1819" i="46"/>
  <c r="L1820" i="46"/>
  <c r="L1821" i="46"/>
  <c r="L1822" i="46"/>
  <c r="L1823" i="46"/>
  <c r="L1824" i="46"/>
  <c r="L1825" i="46"/>
  <c r="L1826" i="46"/>
  <c r="L1827" i="46"/>
  <c r="L1828" i="46"/>
  <c r="L1829" i="46"/>
  <c r="L1830" i="46"/>
  <c r="L1831" i="46"/>
  <c r="L1832" i="46"/>
  <c r="L1833" i="46"/>
  <c r="L1834" i="46"/>
  <c r="L1835" i="46"/>
  <c r="L1836" i="46"/>
  <c r="L1837" i="46"/>
  <c r="L1838" i="46"/>
  <c r="L1839" i="46"/>
  <c r="L1840" i="46"/>
  <c r="L1841" i="46"/>
  <c r="L1842" i="46"/>
  <c r="L1843" i="46"/>
  <c r="L1844" i="46"/>
  <c r="L1845" i="46"/>
  <c r="L1846" i="46"/>
  <c r="L1847" i="46"/>
  <c r="L1848" i="46"/>
  <c r="L1849" i="46"/>
  <c r="L1850" i="46"/>
  <c r="L1851" i="46"/>
  <c r="L1852" i="46"/>
  <c r="L1853" i="46"/>
  <c r="L1854" i="46"/>
  <c r="L1855" i="46"/>
  <c r="L1856" i="46"/>
  <c r="L1857" i="46"/>
  <c r="L1858" i="46"/>
  <c r="L1859" i="46"/>
  <c r="L1860" i="46"/>
  <c r="L1861" i="46"/>
  <c r="L1862" i="46"/>
  <c r="L1863" i="46"/>
  <c r="L1864" i="46"/>
  <c r="L1865" i="46"/>
  <c r="L1866" i="46"/>
  <c r="L1867" i="46"/>
  <c r="L1868" i="46"/>
  <c r="L1869" i="46"/>
  <c r="L1870" i="46"/>
  <c r="L1871" i="46"/>
  <c r="L1872" i="46"/>
  <c r="L1873" i="46"/>
  <c r="L1874" i="46"/>
  <c r="L1875" i="46"/>
  <c r="L1876" i="46"/>
  <c r="L1877" i="46"/>
  <c r="L1878" i="46"/>
  <c r="L1879" i="46"/>
  <c r="L1880" i="46"/>
  <c r="L1881" i="46"/>
  <c r="L1882" i="46"/>
  <c r="L1883" i="46"/>
  <c r="L1884" i="46"/>
  <c r="L1885" i="46"/>
  <c r="L1886" i="46"/>
  <c r="L1887" i="46"/>
  <c r="L1888" i="46"/>
  <c r="L1889" i="46"/>
  <c r="L1890" i="46"/>
  <c r="L1891" i="46"/>
  <c r="L1892" i="46"/>
  <c r="L1893" i="46"/>
  <c r="L1894" i="46"/>
  <c r="L1895" i="46"/>
  <c r="L1896" i="46"/>
  <c r="L1897" i="46"/>
  <c r="L1898" i="46"/>
  <c r="L1899" i="46"/>
  <c r="L1900" i="46"/>
  <c r="L1901" i="46"/>
  <c r="L1902" i="46"/>
  <c r="L1903" i="46"/>
  <c r="L1904" i="46"/>
  <c r="L1905" i="46"/>
  <c r="L1906" i="46"/>
  <c r="L1907" i="46"/>
  <c r="L1908" i="46"/>
  <c r="L1909" i="46"/>
  <c r="L1910" i="46"/>
  <c r="L1911" i="46"/>
  <c r="L1912" i="46"/>
  <c r="L1913" i="46"/>
  <c r="L1914" i="46"/>
  <c r="L1915" i="46"/>
  <c r="L1916" i="46"/>
  <c r="L1917" i="46"/>
  <c r="L1918" i="46"/>
  <c r="L1919" i="46"/>
  <c r="L1920" i="46"/>
  <c r="L1921" i="46"/>
  <c r="L1922" i="46"/>
  <c r="L1923" i="46"/>
  <c r="L1924" i="46"/>
  <c r="L1925" i="46"/>
  <c r="L1926" i="46"/>
  <c r="L1927" i="46"/>
  <c r="L1928" i="46"/>
  <c r="L1929" i="46"/>
  <c r="L1930" i="46"/>
  <c r="L1931" i="46"/>
  <c r="L1932" i="46"/>
  <c r="L1933" i="46"/>
  <c r="L1934" i="46"/>
  <c r="L1935" i="46"/>
  <c r="L1936" i="46"/>
  <c r="L1937" i="46"/>
  <c r="L1938" i="46"/>
  <c r="L1939" i="46"/>
  <c r="L1940" i="46"/>
  <c r="L1941" i="46"/>
  <c r="L1942" i="46"/>
  <c r="L1943" i="46"/>
  <c r="L1944" i="46"/>
  <c r="L1945" i="46"/>
  <c r="L1946" i="46"/>
  <c r="L1947" i="46"/>
  <c r="L1948" i="46"/>
  <c r="L1949" i="46"/>
  <c r="L1950" i="46"/>
  <c r="L1951" i="46"/>
  <c r="L1952" i="46"/>
  <c r="L1953" i="46"/>
  <c r="L1954" i="46"/>
  <c r="L1955" i="46"/>
  <c r="L1956" i="46"/>
  <c r="L1957" i="46"/>
  <c r="L1958" i="46"/>
  <c r="L1959" i="46"/>
  <c r="L1960" i="46"/>
  <c r="L1961" i="46"/>
  <c r="L1962" i="46"/>
  <c r="L1963" i="46"/>
  <c r="L1964" i="46"/>
  <c r="L1965" i="46"/>
  <c r="L1966" i="46"/>
  <c r="L1967" i="46"/>
  <c r="L1968" i="46"/>
  <c r="L1969" i="46"/>
  <c r="L1970" i="46"/>
  <c r="L1971" i="46"/>
  <c r="L1972" i="46"/>
  <c r="L1973" i="46"/>
  <c r="L1974" i="46"/>
  <c r="L1975" i="46"/>
  <c r="L1976" i="46"/>
  <c r="L1977" i="46"/>
  <c r="L1978" i="46"/>
  <c r="L1979" i="46"/>
  <c r="L1980" i="46"/>
  <c r="L1981" i="46"/>
  <c r="L1982" i="46"/>
  <c r="L1983" i="46"/>
  <c r="L1984" i="46"/>
  <c r="L1985" i="46"/>
  <c r="L1986" i="46"/>
  <c r="L1987" i="46"/>
  <c r="L1988" i="46"/>
  <c r="L1989" i="46"/>
  <c r="L1990" i="46"/>
  <c r="L1991" i="46"/>
  <c r="L1992" i="46"/>
  <c r="L1993" i="46"/>
  <c r="L1994" i="46"/>
  <c r="L1995" i="46"/>
  <c r="L1996" i="46"/>
  <c r="L1997" i="46"/>
  <c r="L1998" i="46"/>
  <c r="L1999" i="46"/>
  <c r="L2000" i="46"/>
  <c r="L2001" i="46"/>
  <c r="L2002" i="46"/>
  <c r="L2003" i="46"/>
  <c r="L2004" i="46"/>
  <c r="L2005" i="46"/>
  <c r="L2006" i="46"/>
  <c r="L2007" i="46"/>
  <c r="L2008" i="46"/>
  <c r="L2009" i="46"/>
  <c r="L2010" i="46"/>
  <c r="L2011" i="46"/>
  <c r="L2012" i="46"/>
  <c r="L2013" i="46"/>
  <c r="L2014" i="46"/>
  <c r="L2015" i="46"/>
  <c r="L2016" i="46"/>
  <c r="L2017" i="46"/>
  <c r="L2018" i="46"/>
  <c r="L2019" i="46"/>
  <c r="L2020" i="46"/>
  <c r="L2021" i="46"/>
  <c r="L2022" i="46"/>
  <c r="L2023" i="46"/>
  <c r="L2024" i="46"/>
  <c r="L2025" i="46"/>
  <c r="L2026" i="46"/>
  <c r="L2027" i="46"/>
  <c r="L2028" i="46"/>
  <c r="L2029" i="46"/>
  <c r="L2030" i="46"/>
  <c r="L2031" i="46"/>
  <c r="L2032" i="46"/>
  <c r="L2033" i="46"/>
  <c r="L2034" i="46"/>
  <c r="L2035" i="46"/>
  <c r="L2036" i="46"/>
  <c r="L2037" i="46"/>
  <c r="L2038" i="46"/>
  <c r="L2039" i="46"/>
  <c r="L2040" i="46"/>
  <c r="L2041" i="46"/>
  <c r="L2042" i="46"/>
  <c r="L2043" i="46"/>
  <c r="L2044" i="46"/>
  <c r="L2045" i="46"/>
  <c r="L2046" i="46"/>
  <c r="L2047" i="46"/>
  <c r="L2048" i="46"/>
  <c r="L2049" i="46"/>
  <c r="L2050" i="46"/>
  <c r="L2051" i="46"/>
  <c r="L2052" i="46"/>
  <c r="L2053" i="46"/>
  <c r="L2054" i="46"/>
  <c r="L2055" i="46"/>
  <c r="L2056" i="46"/>
  <c r="L2057" i="46"/>
  <c r="L2058" i="46"/>
  <c r="L2059" i="46"/>
  <c r="L2060" i="46"/>
  <c r="L2061" i="46"/>
  <c r="L2062" i="46"/>
  <c r="L2063" i="46"/>
  <c r="L2064" i="46"/>
  <c r="L2065" i="46"/>
  <c r="L2066" i="46"/>
  <c r="L2067" i="46"/>
  <c r="L2068" i="46"/>
  <c r="L2069" i="46"/>
  <c r="L2070" i="46"/>
  <c r="L2071" i="46"/>
  <c r="L2072" i="46"/>
  <c r="L2073" i="46"/>
  <c r="L2074" i="46"/>
  <c r="L2075" i="46"/>
  <c r="L2076" i="46"/>
  <c r="L2077" i="46"/>
  <c r="L2078" i="46"/>
  <c r="L2079" i="46"/>
  <c r="L2080" i="46"/>
  <c r="L2081" i="46"/>
  <c r="L2082" i="46"/>
  <c r="L2083" i="46"/>
  <c r="L2084" i="46"/>
  <c r="L2085" i="46"/>
  <c r="L2086" i="46"/>
  <c r="L2087" i="46"/>
  <c r="L2088" i="46"/>
  <c r="L2089" i="46"/>
  <c r="L2090" i="46"/>
  <c r="L2091" i="46"/>
  <c r="L2092" i="46"/>
  <c r="L2093" i="46"/>
  <c r="L2094" i="46"/>
  <c r="L2095" i="46"/>
  <c r="L2096" i="46"/>
  <c r="L2097" i="46"/>
  <c r="L2098" i="46"/>
  <c r="L2099" i="46"/>
  <c r="L2100" i="46"/>
  <c r="L2101" i="46"/>
  <c r="L2102" i="46"/>
  <c r="L2103" i="46"/>
  <c r="L2104" i="46"/>
  <c r="L2105" i="46"/>
  <c r="L2106" i="46"/>
  <c r="L2107" i="46"/>
  <c r="L2108" i="46"/>
  <c r="L2109" i="46"/>
  <c r="L2110" i="46"/>
  <c r="L2111" i="46"/>
  <c r="L2112" i="46"/>
  <c r="L2113" i="46"/>
  <c r="L2114" i="46"/>
  <c r="L2115" i="46"/>
  <c r="L2116" i="46"/>
  <c r="L2117" i="46"/>
  <c r="L2118" i="46"/>
  <c r="L2119" i="46"/>
  <c r="L2120" i="46"/>
  <c r="L2121" i="46"/>
  <c r="L2122" i="46"/>
  <c r="L2123" i="46"/>
  <c r="L2124" i="46"/>
  <c r="L2125" i="46"/>
  <c r="L2126" i="46"/>
  <c r="L2127" i="46"/>
  <c r="L2128" i="46"/>
  <c r="L2129" i="46"/>
  <c r="L2130" i="46"/>
  <c r="L2131" i="46"/>
  <c r="L2132" i="46"/>
  <c r="L2133" i="46"/>
  <c r="L2134" i="46"/>
  <c r="L2135" i="46"/>
  <c r="L2136" i="46"/>
  <c r="L2137" i="46"/>
  <c r="L2138" i="46"/>
  <c r="L2139" i="46"/>
  <c r="L2140" i="46"/>
  <c r="L2141" i="46"/>
  <c r="L2142" i="46"/>
  <c r="L2143" i="46"/>
  <c r="L2144" i="46"/>
  <c r="L2145" i="46"/>
  <c r="L2146" i="46"/>
  <c r="L2147" i="46"/>
  <c r="L2148" i="46"/>
  <c r="L2149" i="46"/>
  <c r="L2150" i="46"/>
  <c r="L2151" i="46"/>
  <c r="L2152" i="46"/>
  <c r="L2153" i="46"/>
  <c r="L2154" i="46"/>
  <c r="L2155" i="46"/>
  <c r="L2156" i="46"/>
  <c r="L2157" i="46"/>
  <c r="L2158" i="46"/>
  <c r="L2159" i="46"/>
  <c r="L2160" i="46"/>
  <c r="L2161" i="46"/>
  <c r="L2162" i="46"/>
  <c r="L2163" i="46"/>
  <c r="L2164" i="46"/>
  <c r="L2165" i="46"/>
  <c r="L2166" i="46"/>
  <c r="L2167" i="46"/>
  <c r="L2168" i="46"/>
  <c r="L2169" i="46"/>
  <c r="L2170" i="46"/>
  <c r="L2171" i="46"/>
  <c r="L2172" i="46"/>
  <c r="L2173" i="46"/>
  <c r="L2174" i="46"/>
  <c r="L2175" i="46"/>
  <c r="L2176" i="46"/>
  <c r="L2177" i="46"/>
  <c r="L2178" i="46"/>
  <c r="L2179" i="46"/>
  <c r="L2180" i="46"/>
  <c r="L2181" i="46"/>
  <c r="L2182" i="46"/>
  <c r="L2183" i="46"/>
  <c r="L2184" i="46"/>
  <c r="L2185" i="46"/>
  <c r="L2186" i="46"/>
  <c r="L2187" i="46"/>
  <c r="L2188" i="46"/>
  <c r="L2189" i="46"/>
  <c r="L2190" i="46"/>
  <c r="L2191" i="46"/>
  <c r="L2192" i="46"/>
  <c r="L2193" i="46"/>
  <c r="L2194" i="46"/>
  <c r="L2195" i="46"/>
  <c r="L2196" i="46"/>
  <c r="L2197" i="46"/>
  <c r="L2198" i="46"/>
  <c r="L2199" i="46"/>
  <c r="L2200" i="46"/>
  <c r="L2201" i="46"/>
  <c r="L2202" i="46"/>
  <c r="L2203" i="46"/>
  <c r="L2204" i="46"/>
  <c r="L2205" i="46"/>
  <c r="L2206" i="46"/>
  <c r="L2207" i="46"/>
  <c r="L2208" i="46"/>
  <c r="L2209" i="46"/>
  <c r="L2210" i="46"/>
  <c r="L2211" i="46"/>
  <c r="L2212" i="46"/>
  <c r="L2213" i="46"/>
  <c r="L2214" i="46"/>
  <c r="L2215" i="46"/>
  <c r="L2216" i="46"/>
  <c r="L2217" i="46"/>
  <c r="L2218" i="46"/>
  <c r="L2219" i="46"/>
  <c r="L2220" i="46"/>
  <c r="L2221" i="46"/>
  <c r="L2222" i="46"/>
  <c r="L2223" i="46"/>
  <c r="L2224" i="46"/>
  <c r="L2225" i="46"/>
  <c r="L2226" i="46"/>
  <c r="L2227" i="46"/>
  <c r="L2228" i="46"/>
  <c r="L2229" i="46"/>
  <c r="L2230" i="46"/>
  <c r="L2231" i="46"/>
  <c r="L2232" i="46"/>
  <c r="L2233" i="46"/>
  <c r="L2234" i="46"/>
  <c r="L2235" i="46"/>
  <c r="L2236" i="46"/>
  <c r="L2237" i="46"/>
  <c r="L2238" i="46"/>
  <c r="L2239" i="46"/>
  <c r="L2240" i="46"/>
  <c r="L2241" i="46"/>
  <c r="L2242" i="46"/>
  <c r="L2243" i="46"/>
  <c r="L2244" i="46"/>
  <c r="L2245" i="46"/>
  <c r="L2246" i="46"/>
  <c r="L2247" i="46"/>
  <c r="L2248" i="46"/>
  <c r="L2249" i="46"/>
  <c r="L2250" i="46"/>
  <c r="L2251" i="46"/>
  <c r="L2252" i="46"/>
  <c r="L2253" i="46"/>
  <c r="L2254" i="46"/>
  <c r="L2255" i="46"/>
  <c r="L2256" i="46"/>
  <c r="L2257" i="46"/>
  <c r="L2258" i="46"/>
  <c r="L2259" i="46"/>
  <c r="L2260" i="46"/>
  <c r="L2261" i="46"/>
  <c r="L2262" i="46"/>
  <c r="L2263" i="46"/>
  <c r="L2264" i="46"/>
  <c r="L2265" i="46"/>
  <c r="L2266" i="46"/>
  <c r="L2267" i="46"/>
  <c r="L2268" i="46"/>
  <c r="L2269" i="46"/>
  <c r="L2270" i="46"/>
  <c r="L2271" i="46"/>
  <c r="L2272" i="46"/>
  <c r="L2273" i="46"/>
  <c r="L2274" i="46"/>
  <c r="L2275" i="46"/>
  <c r="L2276" i="46"/>
  <c r="L2277" i="46"/>
  <c r="L2278" i="46"/>
  <c r="L2279" i="46"/>
  <c r="L2280" i="46"/>
  <c r="L2281" i="46"/>
  <c r="L2282" i="46"/>
  <c r="L2283" i="46"/>
  <c r="L2284" i="46"/>
  <c r="L2285" i="46"/>
  <c r="L2286" i="46"/>
  <c r="L2287" i="46"/>
  <c r="L2288" i="46"/>
  <c r="L2289" i="46"/>
  <c r="L2290" i="46"/>
  <c r="L2291" i="46"/>
  <c r="L2292" i="46"/>
  <c r="L2293" i="46"/>
  <c r="L2294" i="46"/>
  <c r="L2295" i="46"/>
  <c r="L2296" i="46"/>
  <c r="L2297" i="46"/>
  <c r="L2298" i="46"/>
  <c r="L2299" i="46"/>
  <c r="L2300" i="46"/>
  <c r="L2301" i="46"/>
  <c r="L2302" i="46"/>
  <c r="L2303" i="46"/>
  <c r="L2304" i="46"/>
  <c r="L2305" i="46"/>
  <c r="L2306" i="46"/>
  <c r="L2307" i="46"/>
  <c r="L2308" i="46"/>
  <c r="L2309" i="46"/>
  <c r="L2310" i="46"/>
  <c r="L2311" i="46"/>
  <c r="L2312" i="46"/>
  <c r="L2313" i="46"/>
  <c r="L2314" i="46"/>
  <c r="L2315" i="46"/>
  <c r="L2316" i="46"/>
  <c r="L2317" i="46"/>
  <c r="L2318" i="46"/>
  <c r="L2319" i="46"/>
  <c r="L2320" i="46"/>
  <c r="L2321" i="46"/>
  <c r="L2322" i="46"/>
  <c r="L2323" i="46"/>
  <c r="L2324" i="46"/>
  <c r="L2325" i="46"/>
  <c r="L2326" i="46"/>
  <c r="L2327" i="46"/>
  <c r="L2328" i="46"/>
  <c r="L2329" i="46"/>
  <c r="L2330" i="46"/>
  <c r="L2331" i="46"/>
  <c r="L2332" i="46"/>
  <c r="L2333" i="46"/>
  <c r="L2334" i="46"/>
  <c r="L2335" i="46"/>
  <c r="L2336" i="46"/>
  <c r="L2337" i="46"/>
  <c r="L2338" i="46"/>
  <c r="L2339" i="46"/>
  <c r="L2340" i="46"/>
  <c r="L2341" i="46"/>
  <c r="L2342" i="46"/>
  <c r="L2343" i="46"/>
  <c r="L2344" i="46"/>
  <c r="L2345" i="46"/>
  <c r="L2346" i="46"/>
  <c r="L2347" i="46"/>
  <c r="L2348" i="46"/>
  <c r="L2349" i="46"/>
  <c r="L2350" i="46"/>
  <c r="L2351" i="46"/>
  <c r="L2352" i="46"/>
  <c r="L2353" i="46"/>
  <c r="L2354" i="46"/>
  <c r="L2355" i="46"/>
  <c r="L2356" i="46"/>
  <c r="L2357" i="46"/>
  <c r="L2358" i="46"/>
  <c r="L2359" i="46"/>
  <c r="L2360" i="46"/>
  <c r="L2361" i="46"/>
  <c r="L2362" i="46"/>
  <c r="L2363" i="46"/>
  <c r="L2364" i="46"/>
  <c r="L2365" i="46"/>
  <c r="L2366" i="46"/>
  <c r="L2367" i="46"/>
  <c r="L2368" i="46"/>
  <c r="L2369" i="46"/>
  <c r="L2370" i="46"/>
  <c r="L2371" i="46"/>
  <c r="L2372" i="46"/>
  <c r="L2373" i="46"/>
  <c r="L2374" i="46"/>
  <c r="L2375" i="46"/>
  <c r="L2376" i="46"/>
  <c r="L2377" i="46"/>
  <c r="L2378" i="46"/>
  <c r="L2379" i="46"/>
  <c r="L2380" i="46"/>
  <c r="L2381" i="46"/>
  <c r="L2382" i="46"/>
  <c r="L2383" i="46"/>
  <c r="L2384" i="46"/>
  <c r="L2385" i="46"/>
  <c r="L2386" i="46"/>
  <c r="L2387" i="46"/>
  <c r="L2388" i="46"/>
  <c r="L2389" i="46"/>
  <c r="L2390" i="46"/>
  <c r="L2391" i="46"/>
  <c r="L2392" i="46"/>
  <c r="L2393" i="46"/>
  <c r="L2394" i="46"/>
  <c r="L2395" i="46"/>
  <c r="L2396" i="46"/>
  <c r="L2397" i="46"/>
  <c r="L2398" i="46"/>
  <c r="L2399" i="46"/>
  <c r="L2400" i="46"/>
  <c r="L2401" i="46"/>
  <c r="L2402" i="46"/>
  <c r="L2403" i="46"/>
  <c r="L2404" i="46"/>
  <c r="L2405" i="46"/>
  <c r="L2406" i="46"/>
  <c r="L2407" i="46"/>
  <c r="L2408" i="46"/>
  <c r="L2409" i="46"/>
  <c r="L2410" i="46"/>
  <c r="L2411" i="46"/>
  <c r="L2412" i="46"/>
  <c r="L2413" i="46"/>
  <c r="L2414" i="46"/>
  <c r="L2415" i="46"/>
  <c r="L2416" i="46"/>
  <c r="L2417" i="46"/>
  <c r="L2418" i="46"/>
  <c r="L2419" i="46"/>
  <c r="L2420" i="46"/>
  <c r="L2421" i="46"/>
  <c r="L2422" i="46"/>
  <c r="L2423" i="46"/>
  <c r="L2424" i="46"/>
  <c r="L2425" i="46"/>
  <c r="L2426" i="46"/>
  <c r="L2427" i="46"/>
  <c r="L2428" i="46"/>
  <c r="L2429" i="46"/>
  <c r="L2430" i="46"/>
  <c r="L2431" i="46"/>
  <c r="L2432" i="46"/>
  <c r="L2433" i="46"/>
  <c r="L2434" i="46"/>
  <c r="L2435" i="46"/>
  <c r="L2436" i="46"/>
  <c r="L2437" i="46"/>
  <c r="L2438" i="46"/>
  <c r="L2439" i="46"/>
  <c r="L2440" i="46"/>
  <c r="L2441" i="46"/>
  <c r="L2442" i="46"/>
  <c r="L2443" i="46"/>
  <c r="L2444" i="46"/>
  <c r="L2445" i="46"/>
  <c r="L2446" i="46"/>
  <c r="L2447" i="46"/>
  <c r="L2448" i="46"/>
  <c r="L2449" i="46"/>
  <c r="L2450" i="46"/>
  <c r="L2451" i="46"/>
  <c r="L2452" i="46"/>
  <c r="L2453" i="46"/>
  <c r="L2454" i="46"/>
  <c r="L2455" i="46"/>
  <c r="L2456" i="46"/>
  <c r="L2457" i="46"/>
  <c r="L2458" i="46"/>
  <c r="L2459" i="46"/>
  <c r="L2460" i="46"/>
  <c r="L2461" i="46"/>
  <c r="L2462" i="46"/>
  <c r="L2463" i="46"/>
  <c r="L2464" i="46"/>
  <c r="L2465" i="46"/>
  <c r="L2466" i="46"/>
  <c r="L2467" i="46"/>
  <c r="L2468" i="46"/>
  <c r="L2469" i="46"/>
  <c r="L2470" i="46"/>
  <c r="L2471" i="46"/>
  <c r="L2472" i="46"/>
  <c r="L2473" i="46"/>
  <c r="L2474" i="46"/>
  <c r="L2475" i="46"/>
  <c r="L2476" i="46"/>
  <c r="L2477" i="46"/>
  <c r="L2478" i="46"/>
  <c r="L2479" i="46"/>
  <c r="L2480" i="46"/>
  <c r="L2481" i="46"/>
  <c r="L2482" i="46"/>
  <c r="L2483" i="46"/>
  <c r="L2484" i="46"/>
  <c r="L2485" i="46"/>
  <c r="L2486" i="46"/>
  <c r="L2487" i="46"/>
  <c r="L2488" i="46"/>
  <c r="L2489" i="46"/>
  <c r="L2490" i="46"/>
  <c r="L2491" i="46"/>
  <c r="L2492" i="46"/>
  <c r="L2493" i="46"/>
  <c r="L2494" i="46"/>
  <c r="L2495" i="46"/>
  <c r="L2496" i="46"/>
  <c r="L2497" i="46"/>
  <c r="L2498" i="46"/>
  <c r="L2499" i="46"/>
  <c r="L2500" i="46"/>
  <c r="L2501" i="46"/>
  <c r="L2502" i="46"/>
  <c r="L2503" i="46"/>
  <c r="L2504" i="46"/>
  <c r="L2505" i="46"/>
  <c r="L2506" i="46"/>
  <c r="L2507" i="46"/>
  <c r="L2508" i="46"/>
  <c r="L2509" i="46"/>
  <c r="L2510" i="46"/>
  <c r="L2511" i="46"/>
  <c r="L2512" i="46"/>
  <c r="L2513" i="46"/>
  <c r="L2514" i="46"/>
  <c r="L2515" i="46"/>
  <c r="L2516" i="46"/>
  <c r="L2517" i="46"/>
  <c r="L2518" i="46"/>
  <c r="L2519" i="46"/>
  <c r="L2520" i="46"/>
  <c r="L2521" i="46"/>
  <c r="L2522" i="46"/>
  <c r="L2523" i="46"/>
  <c r="L2524" i="46"/>
  <c r="L2525" i="46"/>
  <c r="L2526" i="46"/>
  <c r="L2527" i="46"/>
  <c r="L2528" i="46"/>
  <c r="L2529" i="46"/>
  <c r="L2530" i="46"/>
  <c r="L2531" i="46"/>
  <c r="L2532" i="46"/>
  <c r="L2533" i="46"/>
  <c r="L2534" i="46"/>
  <c r="L2535" i="46"/>
  <c r="L2536" i="46"/>
  <c r="L2537" i="46"/>
  <c r="L2538" i="46"/>
  <c r="L2539" i="46"/>
  <c r="L2540" i="46"/>
  <c r="L2541" i="46"/>
  <c r="L2542" i="46"/>
  <c r="L2543" i="46"/>
  <c r="L2544" i="46"/>
  <c r="L2545" i="46"/>
  <c r="L2546" i="46"/>
  <c r="L2547" i="46"/>
  <c r="L2548" i="46"/>
  <c r="L2549" i="46"/>
  <c r="L2550" i="46"/>
  <c r="L2551" i="46"/>
  <c r="L2552" i="46"/>
  <c r="L2553" i="46"/>
  <c r="L2554" i="46"/>
  <c r="L2555" i="46"/>
  <c r="L2556" i="46"/>
  <c r="L2557" i="46"/>
  <c r="L2558" i="46"/>
  <c r="L2559" i="46"/>
  <c r="L2560" i="46"/>
  <c r="L2561" i="46"/>
  <c r="L2562" i="46"/>
  <c r="L2563" i="46"/>
  <c r="L2564" i="46"/>
  <c r="L2565" i="46"/>
  <c r="L2566" i="46"/>
  <c r="L2567" i="46"/>
  <c r="L2568" i="46"/>
  <c r="L2569" i="46"/>
  <c r="L2570" i="46"/>
  <c r="L2571" i="46"/>
  <c r="L2572" i="46"/>
  <c r="L2573" i="46"/>
  <c r="L2574" i="46"/>
  <c r="L2575" i="46"/>
  <c r="L2576" i="46"/>
  <c r="L2577" i="46"/>
  <c r="L2578" i="46"/>
  <c r="L2579" i="46"/>
  <c r="L2580" i="46"/>
  <c r="L2581" i="46"/>
  <c r="L2582" i="46"/>
  <c r="L2583" i="46"/>
  <c r="L2584" i="46"/>
  <c r="L2585" i="46"/>
  <c r="L2586" i="46"/>
  <c r="L2587" i="46"/>
  <c r="L2588" i="46"/>
  <c r="L2589" i="46"/>
  <c r="L2590" i="46"/>
  <c r="L2591" i="46"/>
  <c r="L2592" i="46"/>
  <c r="L2593" i="46"/>
  <c r="L2594" i="46"/>
  <c r="L2595" i="46"/>
  <c r="L2596" i="46"/>
  <c r="L2597" i="46"/>
  <c r="L2598" i="46"/>
  <c r="L2599" i="46"/>
  <c r="L2600" i="46"/>
  <c r="L2601" i="46"/>
  <c r="L2602" i="46"/>
  <c r="L2603" i="46"/>
  <c r="L2604" i="46"/>
  <c r="L2605" i="46"/>
  <c r="L2606" i="46"/>
  <c r="L2607" i="46"/>
  <c r="L2608" i="46"/>
  <c r="L2609" i="46"/>
  <c r="L2610" i="46"/>
  <c r="L2611" i="46"/>
  <c r="L2612" i="46"/>
  <c r="L2613" i="46"/>
  <c r="L2614" i="46"/>
  <c r="L2615" i="46"/>
  <c r="L2616" i="46"/>
  <c r="L2617" i="46"/>
  <c r="L2618" i="46"/>
  <c r="L2619" i="46"/>
  <c r="L2620" i="46"/>
  <c r="L2621" i="46"/>
  <c r="L2622" i="46"/>
  <c r="L2623" i="46"/>
  <c r="L2624" i="46"/>
  <c r="L2625" i="46"/>
  <c r="L2626" i="46"/>
  <c r="L2627" i="46"/>
  <c r="L2628" i="46"/>
  <c r="L2629" i="46"/>
  <c r="L2630" i="46"/>
  <c r="L2631" i="46"/>
  <c r="L2632" i="46"/>
  <c r="L2633" i="46"/>
  <c r="L2634" i="46"/>
  <c r="L2635" i="46"/>
  <c r="L2636" i="46"/>
  <c r="L2637" i="46"/>
  <c r="L2638" i="46"/>
  <c r="L2639" i="46"/>
  <c r="L2640" i="46"/>
  <c r="L2641" i="46"/>
  <c r="L2642" i="46"/>
  <c r="L2643" i="46"/>
  <c r="L2644" i="46"/>
  <c r="L2645" i="46"/>
  <c r="L2646" i="46"/>
  <c r="L2647" i="46"/>
  <c r="L2648" i="46"/>
  <c r="L2649" i="46"/>
  <c r="L2650" i="46"/>
  <c r="L2651" i="46"/>
  <c r="L2652" i="46"/>
  <c r="L2653" i="46"/>
  <c r="L2654" i="46"/>
  <c r="L2655" i="46"/>
  <c r="L2656" i="46"/>
  <c r="L2657" i="46"/>
  <c r="L2658" i="46"/>
  <c r="L2659" i="46"/>
  <c r="L2660" i="46"/>
  <c r="L2661" i="46"/>
  <c r="L2662" i="46"/>
  <c r="L2663" i="46"/>
  <c r="L2664" i="46"/>
  <c r="L2665" i="46"/>
  <c r="L2666" i="46"/>
  <c r="L2667" i="46"/>
  <c r="L2668" i="46"/>
  <c r="L2669" i="46"/>
  <c r="L2670" i="46"/>
  <c r="L2671" i="46"/>
  <c r="L2672" i="46"/>
  <c r="L2673" i="46"/>
  <c r="L2674" i="46"/>
  <c r="L2675" i="46"/>
  <c r="L2676" i="46"/>
  <c r="L2677" i="46"/>
  <c r="L2678" i="46"/>
  <c r="L2679" i="46"/>
  <c r="L2680" i="46"/>
  <c r="L2681" i="46"/>
  <c r="L2682" i="46"/>
  <c r="L2683" i="46"/>
  <c r="L2684" i="46"/>
  <c r="L2685" i="46"/>
  <c r="L2686" i="46"/>
  <c r="L2687" i="46"/>
  <c r="L2688" i="46"/>
  <c r="L2689" i="46"/>
  <c r="L2690" i="46"/>
  <c r="L2691" i="46"/>
  <c r="L2692" i="46"/>
  <c r="L2693" i="46"/>
  <c r="L2694" i="46"/>
  <c r="L2695" i="46"/>
  <c r="L2696" i="46"/>
  <c r="L2697" i="46"/>
  <c r="L2698" i="46"/>
  <c r="L2699" i="46"/>
  <c r="L2700" i="46"/>
  <c r="L2701" i="46"/>
  <c r="L2702" i="46"/>
  <c r="L2703" i="46"/>
  <c r="L2704" i="46"/>
  <c r="L2705" i="46"/>
  <c r="L2706" i="46"/>
  <c r="L2707" i="46"/>
  <c r="L2708" i="46"/>
  <c r="L2709" i="46"/>
  <c r="L2710" i="46"/>
  <c r="L2711" i="46"/>
  <c r="L2712" i="46"/>
  <c r="L2713" i="46"/>
  <c r="L2714" i="46"/>
  <c r="L2715" i="46"/>
  <c r="L2716" i="46"/>
  <c r="L2717" i="46"/>
  <c r="L2718" i="46"/>
  <c r="L2719" i="46"/>
  <c r="L2720" i="46"/>
  <c r="L2721" i="46"/>
  <c r="L2722" i="46"/>
  <c r="L2723" i="46"/>
  <c r="L2724" i="46"/>
  <c r="L2725" i="46"/>
  <c r="L2726" i="46"/>
  <c r="L2727" i="46"/>
  <c r="L2728" i="46"/>
  <c r="L2729" i="46"/>
  <c r="L2730" i="46"/>
  <c r="L2731" i="46"/>
  <c r="L2732" i="46"/>
  <c r="L2733" i="46"/>
  <c r="L2734" i="46"/>
  <c r="L2735" i="46"/>
  <c r="L2736" i="46"/>
  <c r="L2737" i="46"/>
  <c r="L2738" i="46"/>
  <c r="L2739" i="46"/>
  <c r="L2740" i="46"/>
  <c r="L2741" i="46"/>
  <c r="L2742" i="46"/>
  <c r="L2743" i="46"/>
  <c r="L2744" i="46"/>
  <c r="L2745" i="46"/>
  <c r="L2746" i="46"/>
  <c r="L2747" i="46"/>
  <c r="L2748" i="46"/>
  <c r="L2749" i="46"/>
  <c r="L2750" i="46"/>
  <c r="L2751" i="46"/>
  <c r="L2752" i="46"/>
  <c r="L2753" i="46"/>
  <c r="L2754" i="46"/>
  <c r="L2755" i="46"/>
  <c r="L2756" i="46"/>
  <c r="L2757" i="46"/>
  <c r="L2758" i="46"/>
  <c r="L2759" i="46"/>
  <c r="L2760" i="46"/>
  <c r="L2761" i="46"/>
  <c r="L2762" i="46"/>
  <c r="L2763" i="46"/>
  <c r="L2764" i="46"/>
  <c r="L2765" i="46"/>
  <c r="L2766" i="46"/>
  <c r="L2767" i="46"/>
  <c r="L2768" i="46"/>
  <c r="L2769" i="46"/>
  <c r="L2770" i="46"/>
  <c r="L2771" i="46"/>
  <c r="L2772" i="46"/>
  <c r="L2773" i="46"/>
  <c r="L2774" i="46"/>
  <c r="L2775" i="46"/>
  <c r="L2776" i="46"/>
  <c r="L2777" i="46"/>
  <c r="L2778" i="46"/>
  <c r="L2779" i="46"/>
  <c r="L2780" i="46"/>
  <c r="L2781" i="46"/>
  <c r="L2782" i="46"/>
  <c r="L2783" i="46"/>
  <c r="L2784" i="46"/>
  <c r="L2785" i="46"/>
  <c r="L2786" i="46"/>
  <c r="L2787" i="46"/>
  <c r="L2788" i="46"/>
  <c r="L2789" i="46"/>
  <c r="L2790" i="46"/>
  <c r="L2791" i="46"/>
  <c r="L2792" i="46"/>
  <c r="L2793" i="46"/>
  <c r="L2794" i="46"/>
  <c r="L2795" i="46"/>
  <c r="L2796" i="46"/>
  <c r="L2797" i="46"/>
  <c r="L2798" i="46"/>
  <c r="L2799" i="46"/>
  <c r="L2800" i="46"/>
  <c r="L2801" i="46"/>
  <c r="L2802" i="46"/>
  <c r="L2803" i="46"/>
  <c r="L2804" i="46"/>
  <c r="L2805" i="46"/>
  <c r="L2806" i="46"/>
  <c r="L2807" i="46"/>
  <c r="L2808" i="46"/>
  <c r="L2809" i="46"/>
  <c r="L2810" i="46"/>
  <c r="L2811" i="46"/>
  <c r="L2812" i="46"/>
  <c r="L2813" i="46"/>
  <c r="L2814" i="46"/>
  <c r="L2815" i="46"/>
  <c r="L2816" i="46"/>
  <c r="L2817" i="46"/>
  <c r="L2818" i="46"/>
  <c r="L2819" i="46"/>
  <c r="L2820" i="46"/>
  <c r="L2821" i="46"/>
  <c r="L2822" i="46"/>
  <c r="L2823" i="46"/>
  <c r="L2824" i="46"/>
  <c r="L2825" i="46"/>
  <c r="L2826" i="46"/>
  <c r="L2827" i="46"/>
  <c r="L2828" i="46"/>
  <c r="L2829" i="46"/>
  <c r="L2830" i="46"/>
  <c r="L2831" i="46"/>
  <c r="L2832" i="46"/>
  <c r="L2833" i="46"/>
  <c r="L2834" i="46"/>
  <c r="L2835" i="46"/>
  <c r="L2836" i="46"/>
  <c r="L2837" i="46"/>
  <c r="L2838" i="46"/>
  <c r="L2839" i="46"/>
  <c r="L2840" i="46"/>
  <c r="L2841" i="46"/>
  <c r="L2842" i="46"/>
  <c r="L2843" i="46"/>
  <c r="L2844" i="46"/>
  <c r="L2845" i="46"/>
  <c r="L2846" i="46"/>
  <c r="L2847" i="46"/>
  <c r="L2848" i="46"/>
  <c r="L2849" i="46"/>
  <c r="L2850" i="46"/>
  <c r="L2851" i="46"/>
  <c r="L2852" i="46"/>
  <c r="L2853" i="46"/>
  <c r="L2854" i="46"/>
  <c r="L2855" i="46"/>
  <c r="L2856" i="46"/>
  <c r="L2857" i="46"/>
  <c r="L2858" i="46"/>
  <c r="L2859" i="46"/>
  <c r="L2860" i="46"/>
  <c r="L2861" i="46"/>
  <c r="L2862" i="46"/>
  <c r="L2863" i="46"/>
  <c r="L2864" i="46"/>
  <c r="L2865" i="46"/>
  <c r="L2866" i="46"/>
  <c r="L2867" i="46"/>
  <c r="L2868" i="46"/>
  <c r="L2869" i="46"/>
  <c r="L2870" i="46"/>
  <c r="L2871" i="46"/>
  <c r="L2872" i="46"/>
  <c r="L2873" i="46"/>
  <c r="L2874" i="46"/>
  <c r="L2875" i="46"/>
  <c r="L2876" i="46"/>
  <c r="L2877" i="46"/>
  <c r="L2878" i="46"/>
  <c r="L2879" i="46"/>
  <c r="L2880" i="46"/>
  <c r="L2881" i="46"/>
  <c r="L2882" i="46"/>
  <c r="L2883" i="46"/>
  <c r="L2884" i="46"/>
  <c r="L2885" i="46"/>
  <c r="L2886" i="46"/>
  <c r="L2887" i="46"/>
  <c r="L2888" i="46"/>
  <c r="L2889" i="46"/>
  <c r="L2890" i="46"/>
  <c r="L2891" i="46"/>
  <c r="L2892" i="46"/>
  <c r="L2893" i="46"/>
  <c r="L2894" i="46"/>
  <c r="L2895" i="46"/>
  <c r="L2896" i="46"/>
  <c r="L2897" i="46"/>
  <c r="L2898" i="46"/>
  <c r="L2899" i="46"/>
  <c r="L2900" i="46"/>
  <c r="L2901" i="46"/>
  <c r="L2902" i="46"/>
  <c r="L2903" i="46"/>
  <c r="L2904" i="46"/>
  <c r="L2905" i="46"/>
  <c r="L2906" i="46"/>
  <c r="L2907" i="46"/>
  <c r="L2908" i="46"/>
  <c r="L2909" i="46"/>
  <c r="L2910" i="46"/>
  <c r="L2911" i="46"/>
  <c r="L2912" i="46"/>
  <c r="L2913" i="46"/>
  <c r="L2914" i="46"/>
  <c r="L2915" i="46"/>
  <c r="L2916" i="46"/>
  <c r="L2917" i="46"/>
  <c r="L2918" i="46"/>
  <c r="L2919" i="46"/>
  <c r="L2920" i="46"/>
  <c r="L2921" i="46"/>
  <c r="L2922" i="46"/>
  <c r="L2923" i="46"/>
  <c r="L2924" i="46"/>
  <c r="L2925" i="46"/>
  <c r="L2926" i="46"/>
  <c r="L2927" i="46"/>
  <c r="L2928" i="46"/>
  <c r="L2929" i="46"/>
  <c r="L2930" i="46"/>
  <c r="L2931" i="46"/>
  <c r="L2932" i="46"/>
  <c r="L2933" i="46"/>
  <c r="L2934" i="46"/>
  <c r="L2935" i="46"/>
  <c r="L2936" i="46"/>
  <c r="L2937" i="46"/>
  <c r="L2938" i="46"/>
  <c r="L2939" i="46"/>
  <c r="L2940" i="46"/>
  <c r="L2941" i="46"/>
  <c r="L2942" i="46"/>
  <c r="L2943" i="46"/>
  <c r="L2944" i="46"/>
  <c r="L2945" i="46"/>
  <c r="L2946" i="46"/>
  <c r="L2947" i="46"/>
  <c r="L2948" i="46"/>
  <c r="L2949" i="46"/>
  <c r="L2950" i="46"/>
  <c r="L2951" i="46"/>
  <c r="L2952" i="46"/>
  <c r="L2953" i="46"/>
  <c r="L2954" i="46"/>
  <c r="L2955" i="46"/>
  <c r="L2956" i="46"/>
  <c r="L2957" i="46"/>
  <c r="L2958" i="46"/>
  <c r="L2959" i="46"/>
  <c r="L2960" i="46"/>
  <c r="L2961" i="46"/>
  <c r="L2962" i="46"/>
  <c r="L2963" i="46"/>
  <c r="L2964" i="46"/>
  <c r="L2965" i="46"/>
  <c r="L2966" i="46"/>
  <c r="L2967" i="46"/>
  <c r="L2968" i="46"/>
  <c r="L2969" i="46"/>
  <c r="L2970" i="46"/>
  <c r="L2971" i="46"/>
  <c r="L2972" i="46"/>
  <c r="L2973" i="46"/>
  <c r="L2974" i="46"/>
  <c r="L2975" i="46"/>
  <c r="L2976" i="46"/>
  <c r="L2977" i="46"/>
  <c r="L2978" i="46"/>
  <c r="L2979" i="46"/>
  <c r="L2980" i="46"/>
  <c r="L2981" i="46"/>
  <c r="L2982" i="46"/>
  <c r="L2983" i="46"/>
  <c r="L2984" i="46"/>
  <c r="L2985" i="46"/>
  <c r="L2986" i="46"/>
  <c r="L2987" i="46"/>
  <c r="L2988" i="46"/>
  <c r="L2989" i="46"/>
  <c r="L2990" i="46"/>
  <c r="L2991" i="46"/>
  <c r="L2992" i="46"/>
  <c r="L2993" i="46"/>
  <c r="L2994" i="46"/>
  <c r="L2995" i="46"/>
  <c r="L2996" i="46"/>
  <c r="L2997" i="46"/>
  <c r="L2998" i="46"/>
  <c r="L2999" i="46"/>
  <c r="L3000" i="46"/>
  <c r="L3001" i="46"/>
  <c r="L3002" i="46"/>
  <c r="L3003" i="46"/>
  <c r="L3004" i="46"/>
  <c r="L3005" i="46"/>
  <c r="L3006" i="46"/>
  <c r="L3007" i="46"/>
  <c r="L3008" i="46"/>
  <c r="L3009" i="46"/>
  <c r="L3010" i="46"/>
  <c r="L3011" i="46"/>
  <c r="L3012" i="46"/>
  <c r="L3013" i="46"/>
  <c r="L3014" i="46"/>
  <c r="L3015" i="46"/>
  <c r="L3016" i="46"/>
  <c r="L3017" i="46"/>
  <c r="L3018" i="46"/>
  <c r="L3019" i="46"/>
  <c r="L3020" i="46"/>
  <c r="L3021" i="46"/>
  <c r="L3022" i="46"/>
  <c r="L3023" i="46"/>
  <c r="L3024" i="46"/>
  <c r="L3025" i="46"/>
  <c r="L3026" i="46"/>
  <c r="L3027" i="46"/>
  <c r="L3028" i="46"/>
  <c r="L3029" i="46"/>
  <c r="L3030" i="46"/>
  <c r="L3031" i="46"/>
  <c r="L3032" i="46"/>
  <c r="L3033" i="46"/>
  <c r="L3034" i="46"/>
  <c r="L3035" i="46"/>
  <c r="L3036" i="46"/>
  <c r="L3037" i="46"/>
  <c r="L3038" i="46"/>
  <c r="L3039" i="46"/>
  <c r="L3040" i="46"/>
  <c r="L3041" i="46"/>
  <c r="L3042" i="46"/>
  <c r="L3043" i="46"/>
  <c r="L3044" i="46"/>
  <c r="L3045" i="46"/>
  <c r="L3046" i="46"/>
  <c r="L3047" i="46"/>
  <c r="L3048" i="46"/>
  <c r="L3049" i="46"/>
  <c r="L3050" i="46"/>
  <c r="L3051" i="46"/>
  <c r="L3052" i="46"/>
  <c r="L3053" i="46"/>
  <c r="L3054" i="46"/>
  <c r="L3055" i="46"/>
  <c r="L3056" i="46"/>
  <c r="L3057" i="46"/>
  <c r="L3058" i="46"/>
  <c r="L3059" i="46"/>
  <c r="L3060" i="46"/>
  <c r="L3061" i="46"/>
  <c r="L3062" i="46"/>
  <c r="L3063" i="46"/>
  <c r="L3064" i="46"/>
  <c r="L3065" i="46"/>
  <c r="L3066" i="46"/>
  <c r="L3067" i="46"/>
  <c r="L3068" i="46"/>
  <c r="L3069" i="46"/>
  <c r="L3070" i="46"/>
  <c r="L3071" i="46"/>
  <c r="L3072" i="46"/>
  <c r="L3073" i="46"/>
  <c r="L3074" i="46"/>
  <c r="L3075" i="46"/>
  <c r="L3076" i="46"/>
  <c r="L3077" i="46"/>
  <c r="L3078" i="46"/>
  <c r="L3079" i="46"/>
  <c r="L3080" i="46"/>
  <c r="L3081" i="46"/>
  <c r="L3082" i="46"/>
  <c r="L3083" i="46"/>
  <c r="L3084" i="46"/>
  <c r="L3085" i="46"/>
  <c r="L3086" i="46"/>
  <c r="L3087" i="46"/>
  <c r="L3088" i="46"/>
  <c r="L3089" i="46"/>
  <c r="L3090" i="46"/>
  <c r="L3091" i="46"/>
  <c r="L3092" i="46"/>
  <c r="L3093" i="46"/>
  <c r="L3094" i="46"/>
  <c r="L3095" i="46"/>
  <c r="L3096" i="46"/>
  <c r="L3097" i="46"/>
  <c r="L3098" i="46"/>
  <c r="L3099" i="46"/>
  <c r="L3100" i="46"/>
  <c r="L3101" i="46"/>
  <c r="L3102" i="46"/>
  <c r="L3103" i="46"/>
  <c r="L3104" i="46"/>
  <c r="L3105" i="46"/>
  <c r="L3106" i="46"/>
  <c r="L3107" i="46"/>
  <c r="L3108" i="46"/>
  <c r="L3109" i="46"/>
  <c r="L3110" i="46"/>
  <c r="L3111" i="46"/>
  <c r="L3112" i="46"/>
  <c r="L3113" i="46"/>
  <c r="L3114" i="46"/>
  <c r="L3115" i="46"/>
  <c r="L3116" i="46"/>
  <c r="L3117" i="46"/>
  <c r="L3118" i="46"/>
  <c r="L3119" i="46"/>
  <c r="L3120" i="46"/>
  <c r="L3121" i="46"/>
  <c r="L3122" i="46"/>
  <c r="L3123" i="46"/>
  <c r="L3124" i="46"/>
  <c r="L3125" i="46"/>
  <c r="L3126" i="46"/>
  <c r="L3127" i="46"/>
  <c r="L3128" i="46"/>
  <c r="L3129" i="46"/>
  <c r="L3130" i="46"/>
  <c r="L3131" i="46"/>
  <c r="L3132" i="46"/>
  <c r="L3133" i="46"/>
  <c r="L3134" i="46"/>
  <c r="L3135" i="46"/>
  <c r="L3136" i="46"/>
  <c r="L3137" i="46"/>
  <c r="L3138" i="46"/>
  <c r="L3139" i="46"/>
  <c r="L3140" i="46"/>
  <c r="L3141" i="46"/>
  <c r="L3142" i="46"/>
  <c r="L3143" i="46"/>
  <c r="L3144" i="46"/>
  <c r="L3145" i="46"/>
  <c r="L3146" i="46"/>
  <c r="L3147" i="46"/>
  <c r="L3148" i="46"/>
  <c r="L3149" i="46"/>
  <c r="L3150" i="46"/>
  <c r="L3151" i="46"/>
  <c r="L3152" i="46"/>
  <c r="L3153" i="46"/>
  <c r="L3154" i="46"/>
  <c r="L3155" i="46"/>
  <c r="L3156" i="46"/>
  <c r="L3157" i="46"/>
  <c r="L3158" i="46"/>
  <c r="L3159" i="46"/>
  <c r="L3160" i="46"/>
  <c r="L3161" i="46"/>
  <c r="L3162" i="46"/>
  <c r="L3163" i="46"/>
  <c r="L3164" i="46"/>
  <c r="L3165" i="46"/>
  <c r="L3166" i="46"/>
  <c r="L3167" i="46"/>
  <c r="L3168" i="46"/>
  <c r="L3169" i="46"/>
  <c r="L3170" i="46"/>
  <c r="L3171" i="46"/>
  <c r="L3172" i="46"/>
  <c r="L3173" i="46"/>
  <c r="L3174" i="46"/>
  <c r="L3175" i="46"/>
  <c r="L3176" i="46"/>
  <c r="L3177" i="46"/>
  <c r="L3178" i="46"/>
  <c r="L3179" i="46"/>
  <c r="L3180" i="46"/>
  <c r="L3181" i="46"/>
  <c r="L3182" i="46"/>
  <c r="L3183" i="46"/>
  <c r="L3184" i="46"/>
  <c r="L3185" i="46"/>
  <c r="L3186" i="46"/>
  <c r="L3187" i="46"/>
  <c r="L3188" i="46"/>
  <c r="L3189" i="46"/>
  <c r="L3190" i="46"/>
  <c r="L3191" i="46"/>
  <c r="L3192" i="46"/>
  <c r="L3193" i="46"/>
  <c r="L3194" i="46"/>
  <c r="L3195" i="46"/>
  <c r="L3196" i="46"/>
  <c r="L3197" i="46"/>
  <c r="L3198" i="46"/>
  <c r="L3199" i="46"/>
  <c r="L3200" i="46"/>
  <c r="L3201" i="46"/>
  <c r="L3202" i="46"/>
  <c r="L3203" i="46"/>
  <c r="L3204" i="46"/>
  <c r="L3205" i="46"/>
  <c r="L3206" i="46"/>
  <c r="L3207" i="46"/>
  <c r="L3208" i="46"/>
  <c r="L3209" i="46"/>
  <c r="L3210" i="46"/>
  <c r="L3211" i="46"/>
  <c r="L3212" i="46"/>
  <c r="L3213" i="46"/>
  <c r="L3214" i="46"/>
  <c r="L3215" i="46"/>
  <c r="L3216" i="46"/>
  <c r="L3217" i="46"/>
  <c r="L3218" i="46"/>
  <c r="L3219" i="46"/>
  <c r="L3220" i="46"/>
  <c r="L3221" i="46"/>
  <c r="L3222" i="46"/>
  <c r="L3223" i="46"/>
  <c r="L3224" i="46"/>
  <c r="L3225" i="46"/>
  <c r="L3226" i="46"/>
  <c r="L3227" i="46"/>
  <c r="L3228" i="46"/>
  <c r="L3229" i="46"/>
  <c r="L3230" i="46"/>
  <c r="L3231" i="46"/>
  <c r="L3232" i="46"/>
  <c r="L3233" i="46"/>
  <c r="L3234" i="46"/>
  <c r="L3235" i="46"/>
  <c r="L3236" i="46"/>
  <c r="L3237" i="46"/>
  <c r="L3238" i="46"/>
  <c r="L3239" i="46"/>
  <c r="L3240" i="46"/>
  <c r="L3241" i="46"/>
  <c r="L3242" i="46"/>
  <c r="L3243" i="46"/>
  <c r="L3244" i="46"/>
  <c r="L3245" i="46"/>
  <c r="L3246" i="46"/>
  <c r="L3247" i="46"/>
  <c r="L3248" i="46"/>
  <c r="L3249" i="46"/>
  <c r="L3250" i="46"/>
  <c r="L3251" i="46"/>
  <c r="L3252" i="46"/>
  <c r="L3253" i="46"/>
  <c r="L3254" i="46"/>
  <c r="L3255" i="46"/>
  <c r="L3256" i="46"/>
  <c r="L3257" i="46"/>
  <c r="L3258" i="46"/>
  <c r="L3259" i="46"/>
  <c r="L3260" i="46"/>
  <c r="L3261" i="46"/>
  <c r="L3262" i="46"/>
  <c r="L3263" i="46"/>
  <c r="L3264" i="46"/>
  <c r="L3265" i="46"/>
  <c r="L3266" i="46"/>
  <c r="L3267" i="46"/>
  <c r="L3268" i="46"/>
  <c r="L3269" i="46"/>
  <c r="L3270" i="46"/>
  <c r="L3271" i="46"/>
  <c r="L3272" i="46"/>
  <c r="L3273" i="46"/>
  <c r="L3274" i="46"/>
  <c r="L3275" i="46"/>
  <c r="L3276" i="46"/>
  <c r="L3277" i="46"/>
  <c r="L3278" i="46"/>
  <c r="L3279" i="46"/>
  <c r="L3280" i="46"/>
  <c r="L3281" i="46"/>
  <c r="L3282" i="46"/>
  <c r="L3283" i="46"/>
  <c r="L3284" i="46"/>
  <c r="L3285" i="46"/>
  <c r="L3286" i="46"/>
  <c r="L3287" i="46"/>
  <c r="L3288" i="46"/>
  <c r="L3289" i="46"/>
  <c r="L3290" i="46"/>
  <c r="L3291" i="46"/>
  <c r="L3292" i="46"/>
  <c r="L3293" i="46"/>
  <c r="L3294" i="46"/>
  <c r="L3295" i="46"/>
  <c r="L3296" i="46"/>
  <c r="L3297" i="46"/>
  <c r="L3298" i="46"/>
  <c r="L3299" i="46"/>
  <c r="L3300" i="46"/>
  <c r="L3301" i="46"/>
  <c r="L3302" i="46"/>
  <c r="L3303" i="46"/>
  <c r="L3304" i="46"/>
  <c r="L3305" i="46"/>
  <c r="L3306" i="46"/>
  <c r="L3307" i="46"/>
  <c r="L3308" i="46"/>
  <c r="L3309" i="46"/>
  <c r="L3310" i="46"/>
  <c r="L3311" i="46"/>
  <c r="L3312" i="46"/>
  <c r="L3313" i="46"/>
  <c r="L3314" i="46"/>
  <c r="L3315" i="46"/>
  <c r="L3316" i="46"/>
  <c r="L3317" i="46"/>
  <c r="L3318" i="46"/>
  <c r="L3319" i="46"/>
  <c r="L3320" i="46"/>
  <c r="L3321" i="46"/>
  <c r="L3322" i="46"/>
  <c r="L3323" i="46"/>
  <c r="L3324" i="46"/>
  <c r="L3325" i="46"/>
  <c r="L3326" i="46"/>
  <c r="L3327" i="46"/>
  <c r="L3328" i="46"/>
  <c r="L3329" i="46"/>
  <c r="L3330" i="46"/>
  <c r="L3331" i="46"/>
  <c r="L3332" i="46"/>
  <c r="L3333" i="46"/>
  <c r="L3334" i="46"/>
  <c r="L3335" i="46"/>
  <c r="L3336" i="46"/>
  <c r="L3337" i="46"/>
  <c r="L3338" i="46"/>
  <c r="L3339" i="46"/>
  <c r="L3340" i="46"/>
  <c r="L3341" i="46"/>
  <c r="L3342" i="46"/>
  <c r="L3343" i="46"/>
  <c r="L3344" i="46"/>
  <c r="L3345" i="46"/>
  <c r="L3346" i="46"/>
  <c r="L3347" i="46"/>
  <c r="L3348" i="46"/>
  <c r="L3349" i="46"/>
  <c r="L3350" i="46"/>
  <c r="L3351" i="46"/>
  <c r="L3352" i="46"/>
  <c r="L3353" i="46"/>
  <c r="L3354" i="46"/>
  <c r="L3355" i="46"/>
  <c r="L3356" i="46"/>
  <c r="L3357" i="46"/>
  <c r="L3358" i="46"/>
  <c r="L3359" i="46"/>
  <c r="L3360" i="46"/>
  <c r="L3361" i="46"/>
  <c r="L3362" i="46"/>
  <c r="L3363" i="46"/>
  <c r="L3364" i="46"/>
  <c r="L3365" i="46"/>
  <c r="L3366" i="46"/>
  <c r="L3367" i="46"/>
  <c r="L3368" i="46"/>
  <c r="L3369" i="46"/>
  <c r="L3370" i="46"/>
  <c r="L3371" i="46"/>
  <c r="L3372" i="46"/>
  <c r="L3373" i="46"/>
  <c r="L3374" i="46"/>
  <c r="L3375" i="46"/>
  <c r="L3376" i="46"/>
  <c r="L3377" i="46"/>
  <c r="L3378" i="46"/>
  <c r="L3379" i="46"/>
  <c r="L3380" i="46"/>
  <c r="L3381" i="46"/>
  <c r="L3382" i="46"/>
  <c r="L3383" i="46"/>
  <c r="L3384" i="46"/>
  <c r="L3385" i="46"/>
  <c r="L3386" i="46"/>
  <c r="L3387" i="46"/>
  <c r="L3388" i="46"/>
  <c r="L3389" i="46"/>
  <c r="L3390" i="46"/>
  <c r="L3391" i="46"/>
  <c r="L3392" i="46"/>
  <c r="L3393" i="46"/>
  <c r="L3394" i="46"/>
  <c r="L3395" i="46"/>
  <c r="L3396" i="46"/>
  <c r="L3397" i="46"/>
  <c r="L3398" i="46"/>
  <c r="L3399" i="46"/>
  <c r="L3400" i="46"/>
  <c r="L3401" i="46"/>
  <c r="L3402" i="46"/>
  <c r="L3403" i="46"/>
  <c r="L3404" i="46"/>
  <c r="L3405" i="46"/>
  <c r="L3406" i="46"/>
  <c r="L3407" i="46"/>
  <c r="L3408" i="46"/>
  <c r="L3409" i="46"/>
  <c r="L3410" i="46"/>
  <c r="L3411" i="46"/>
  <c r="L3412" i="46"/>
  <c r="L3413" i="46"/>
  <c r="L3414" i="46"/>
  <c r="L3415" i="46"/>
  <c r="L3416" i="46"/>
  <c r="L3417" i="46"/>
  <c r="L3418" i="46"/>
  <c r="L3419" i="46"/>
  <c r="L3420" i="46"/>
  <c r="L3421" i="46"/>
  <c r="L3422" i="46"/>
  <c r="L3423" i="46"/>
  <c r="L3424" i="46"/>
  <c r="L3425" i="46"/>
  <c r="L3426" i="46"/>
  <c r="L3427" i="46"/>
  <c r="L3428" i="46"/>
  <c r="L3429" i="46"/>
  <c r="L3430" i="46"/>
  <c r="L3431" i="46"/>
  <c r="L3432" i="46"/>
  <c r="L3433" i="46"/>
  <c r="L3434" i="46"/>
  <c r="L3435" i="46"/>
  <c r="L3436" i="46"/>
  <c r="L3437" i="46"/>
  <c r="L3438" i="46"/>
  <c r="L3439" i="46"/>
  <c r="L3440" i="46"/>
  <c r="L3441" i="46"/>
  <c r="L3442" i="46"/>
  <c r="L3443" i="46"/>
  <c r="L3444" i="46"/>
  <c r="L3445" i="46"/>
  <c r="L3446" i="46"/>
  <c r="L3447" i="46"/>
  <c r="L3448" i="46"/>
  <c r="L3449" i="46"/>
  <c r="L3450" i="46"/>
  <c r="L3451" i="46"/>
  <c r="L3452" i="46"/>
  <c r="L3453" i="46"/>
  <c r="L3454" i="46"/>
  <c r="L3455" i="46"/>
  <c r="L3456" i="46"/>
  <c r="L3457" i="46"/>
  <c r="L3458" i="46"/>
  <c r="L3459" i="46"/>
  <c r="L3460" i="46"/>
  <c r="L3461" i="46"/>
  <c r="L3462" i="46"/>
  <c r="L3463" i="46"/>
  <c r="L3464" i="46"/>
  <c r="L3465" i="46"/>
  <c r="L3466" i="46"/>
  <c r="L3467" i="46"/>
  <c r="L3468" i="46"/>
  <c r="L3469" i="46"/>
  <c r="L3470" i="46"/>
  <c r="L3471" i="46"/>
  <c r="L3472" i="46"/>
  <c r="L3473" i="46"/>
  <c r="L3474" i="46"/>
  <c r="L3475" i="46"/>
  <c r="L3476" i="46"/>
  <c r="L3477" i="46"/>
  <c r="L3478" i="46"/>
  <c r="L3479" i="46"/>
  <c r="L3480" i="46"/>
  <c r="L3481" i="46"/>
  <c r="L3482" i="46"/>
  <c r="L3483" i="46"/>
  <c r="L3484" i="46"/>
  <c r="L3485" i="46"/>
  <c r="L3486" i="46"/>
  <c r="L3487" i="46"/>
  <c r="L3488" i="46"/>
  <c r="L3489" i="46"/>
  <c r="L3490" i="46"/>
  <c r="L3491" i="46"/>
  <c r="L3492" i="46"/>
  <c r="L3493" i="46"/>
  <c r="L3494" i="46"/>
  <c r="L3495" i="46"/>
  <c r="L3496" i="46"/>
  <c r="L3497" i="46"/>
  <c r="L3498" i="46"/>
  <c r="L3499" i="46"/>
  <c r="L3500" i="46"/>
  <c r="L3501" i="46"/>
  <c r="L3502" i="46"/>
  <c r="L3503" i="46"/>
  <c r="L3504" i="46"/>
  <c r="L3505" i="46"/>
  <c r="L3506" i="46"/>
  <c r="L3507" i="46"/>
  <c r="L3508" i="46"/>
  <c r="L3509" i="46"/>
  <c r="L3510" i="46"/>
  <c r="L3511" i="46"/>
  <c r="L3512" i="46"/>
  <c r="L3513" i="46"/>
  <c r="L3514" i="46"/>
  <c r="L3515" i="46"/>
  <c r="L3516" i="46"/>
  <c r="L3517" i="46"/>
  <c r="L3518" i="46"/>
  <c r="L3519" i="46"/>
  <c r="L3520" i="46"/>
  <c r="L3521" i="46"/>
  <c r="L3522" i="46"/>
  <c r="L3523" i="46"/>
  <c r="L3524" i="46"/>
  <c r="L3525" i="46"/>
  <c r="L3526" i="46"/>
  <c r="L3527" i="46"/>
  <c r="L3528" i="46"/>
  <c r="L3529" i="46"/>
  <c r="L3530" i="46"/>
  <c r="L3531" i="46"/>
  <c r="L3532" i="46"/>
  <c r="L3533" i="46"/>
  <c r="L3534" i="46"/>
  <c r="L3535" i="46"/>
  <c r="L3536" i="46"/>
  <c r="L3537" i="46"/>
  <c r="L3538" i="46"/>
  <c r="L3539" i="46"/>
  <c r="L3540" i="46"/>
  <c r="L3541" i="46"/>
  <c r="L3542" i="46"/>
  <c r="L3543" i="46"/>
  <c r="L3544" i="46"/>
  <c r="L3545" i="46"/>
  <c r="L3546" i="46"/>
  <c r="L3547" i="46"/>
  <c r="L3548" i="46"/>
  <c r="L3549" i="46"/>
  <c r="L3550" i="46"/>
  <c r="L3551" i="46"/>
  <c r="L3552" i="46"/>
  <c r="L3553" i="46"/>
  <c r="L3554" i="46"/>
  <c r="L3555" i="46"/>
  <c r="L3556" i="46"/>
  <c r="L3557" i="46"/>
  <c r="L3558" i="46"/>
  <c r="L3559" i="46"/>
  <c r="L3560" i="46"/>
  <c r="L3561" i="46"/>
  <c r="L3562" i="46"/>
  <c r="L3563" i="46"/>
  <c r="L3564" i="46"/>
  <c r="L3565" i="46"/>
  <c r="L3566" i="46"/>
  <c r="L3567" i="46"/>
  <c r="L3568" i="46"/>
  <c r="L3569" i="46"/>
  <c r="L3570" i="46"/>
  <c r="L3571" i="46"/>
  <c r="L3572" i="46"/>
  <c r="L3573" i="46"/>
  <c r="L3574" i="46"/>
  <c r="L3575" i="46"/>
  <c r="L3576" i="46"/>
  <c r="L3577" i="46"/>
  <c r="L3578" i="46"/>
  <c r="L3579" i="46"/>
  <c r="L3580" i="46"/>
  <c r="L3581" i="46"/>
  <c r="L3582" i="46"/>
  <c r="L3583" i="46"/>
  <c r="L3584" i="46"/>
  <c r="L3585" i="46"/>
  <c r="L3586" i="46"/>
  <c r="L3587" i="46"/>
  <c r="L3588" i="46"/>
  <c r="L3589" i="46"/>
  <c r="L3590" i="46"/>
  <c r="L3591" i="46"/>
  <c r="L3592" i="46"/>
  <c r="L3593" i="46"/>
  <c r="L3594" i="46"/>
  <c r="L3595" i="46"/>
  <c r="L3596" i="46"/>
  <c r="L3597" i="46"/>
  <c r="L3598" i="46"/>
  <c r="L3599" i="46"/>
  <c r="L3600" i="46"/>
  <c r="L3601" i="46"/>
  <c r="L3602" i="46"/>
  <c r="L3603" i="46"/>
  <c r="L3604" i="46"/>
  <c r="L3605" i="46"/>
  <c r="L3606" i="46"/>
  <c r="L3607" i="46"/>
  <c r="L3608" i="46"/>
  <c r="L3609" i="46"/>
  <c r="L3610" i="46"/>
  <c r="L3611" i="46"/>
  <c r="L3612" i="46"/>
  <c r="L3613" i="46"/>
  <c r="L3614" i="46"/>
  <c r="L3615" i="46"/>
  <c r="L3616" i="46"/>
  <c r="L3617" i="46"/>
  <c r="L3618" i="46"/>
  <c r="L3619" i="46"/>
  <c r="L3620" i="46"/>
  <c r="L3621" i="46"/>
  <c r="L3622" i="46"/>
  <c r="L3623" i="46"/>
  <c r="L3624" i="46"/>
  <c r="L3625" i="46"/>
  <c r="L3626" i="46"/>
  <c r="L3627" i="46"/>
  <c r="L3628" i="46"/>
  <c r="L3629" i="46"/>
  <c r="L3630" i="46"/>
  <c r="L3631" i="46"/>
  <c r="L3632" i="46"/>
  <c r="L3633" i="46"/>
  <c r="L3634" i="46"/>
  <c r="L3635" i="46"/>
  <c r="L3636" i="46"/>
  <c r="L3637" i="46"/>
  <c r="L3638" i="46"/>
  <c r="L3639" i="46"/>
  <c r="L3640" i="46"/>
  <c r="L3641" i="46"/>
  <c r="L3642" i="46"/>
  <c r="L3643" i="46"/>
  <c r="L3644" i="46"/>
  <c r="L3645" i="46"/>
  <c r="L3646" i="46"/>
  <c r="L3647" i="46"/>
  <c r="L3648" i="46"/>
  <c r="L3649" i="46"/>
  <c r="L3650" i="46"/>
  <c r="L3651" i="46"/>
  <c r="L3652" i="46"/>
  <c r="L3653" i="46"/>
  <c r="L3654" i="46"/>
  <c r="L3655" i="46"/>
  <c r="L3656" i="46"/>
  <c r="L3657" i="46"/>
  <c r="L3658" i="46"/>
  <c r="L3659" i="46"/>
  <c r="L3660" i="46"/>
  <c r="L3661" i="46"/>
  <c r="L3662" i="46"/>
  <c r="L3663" i="46"/>
  <c r="L3664" i="46"/>
  <c r="L3665" i="46"/>
  <c r="L3666" i="46"/>
  <c r="L3667" i="46"/>
  <c r="L3668" i="46"/>
  <c r="L3669" i="46"/>
  <c r="L3670" i="46"/>
  <c r="L3671" i="46"/>
  <c r="L3672" i="46"/>
  <c r="L3673" i="46"/>
  <c r="L3674" i="46"/>
  <c r="L3675" i="46"/>
  <c r="L3676" i="46"/>
  <c r="L3677" i="46"/>
  <c r="L3678" i="46"/>
  <c r="L3679" i="46"/>
  <c r="L3680" i="46"/>
  <c r="L3681" i="46"/>
  <c r="L3682" i="46"/>
  <c r="L3683" i="46"/>
  <c r="L3684" i="46"/>
  <c r="L3685" i="46"/>
  <c r="L3686" i="46"/>
  <c r="L3687" i="46"/>
  <c r="L3688" i="46"/>
  <c r="L3689" i="46"/>
  <c r="L3690" i="46"/>
  <c r="L3691" i="46"/>
  <c r="L3692" i="46"/>
  <c r="L3693" i="46"/>
  <c r="L3694" i="46"/>
  <c r="L3695" i="46"/>
  <c r="L3696" i="46"/>
  <c r="L3697" i="46"/>
  <c r="L3698" i="46"/>
  <c r="L3699" i="46"/>
  <c r="L3700" i="46"/>
  <c r="L3701" i="46"/>
  <c r="L3702" i="46"/>
  <c r="L3703" i="46"/>
  <c r="L3704" i="46"/>
  <c r="L3705" i="46"/>
  <c r="L3706" i="46"/>
  <c r="L3707" i="46"/>
  <c r="L3708" i="46"/>
  <c r="L3709" i="46"/>
  <c r="L3710" i="46"/>
  <c r="L3711" i="46"/>
  <c r="L3712" i="46"/>
  <c r="L3713" i="46"/>
  <c r="L3714" i="46"/>
  <c r="L3715" i="46"/>
  <c r="L3716" i="46"/>
  <c r="L3717" i="46"/>
  <c r="L3718" i="46"/>
  <c r="L3719" i="46"/>
  <c r="L3720" i="46"/>
  <c r="L3721" i="46"/>
  <c r="L3722" i="46"/>
  <c r="L3723" i="46"/>
  <c r="L3724" i="46"/>
  <c r="L3725" i="46"/>
  <c r="L3726" i="46"/>
  <c r="L3727" i="46"/>
  <c r="L3728" i="46"/>
  <c r="L3729" i="46"/>
  <c r="L3730" i="46"/>
  <c r="L3731" i="46"/>
  <c r="L3732" i="46"/>
  <c r="L3733" i="46"/>
  <c r="L3734" i="46"/>
  <c r="L3735" i="46"/>
  <c r="L3736" i="46"/>
  <c r="L3737" i="46"/>
  <c r="L3738" i="46"/>
  <c r="L3739" i="46"/>
  <c r="L3740" i="46"/>
  <c r="L3741" i="46"/>
  <c r="L3742" i="46"/>
  <c r="L3743" i="46"/>
  <c r="L3744" i="46"/>
  <c r="L3745" i="46"/>
  <c r="L3746" i="46"/>
  <c r="L3747" i="46"/>
  <c r="L3748" i="46"/>
  <c r="L3749" i="46"/>
  <c r="L3750" i="46"/>
  <c r="L3751" i="46"/>
  <c r="L3752" i="46"/>
  <c r="L3753" i="46"/>
  <c r="L3754" i="46"/>
  <c r="L3755" i="46"/>
  <c r="L3756" i="46"/>
  <c r="L3757" i="46"/>
  <c r="L3758" i="46"/>
  <c r="L3759" i="46"/>
  <c r="L3760" i="46"/>
  <c r="L3761" i="46"/>
  <c r="L3762" i="46"/>
  <c r="L3763" i="46"/>
  <c r="L3764" i="46"/>
  <c r="L3765" i="46"/>
  <c r="L3766" i="46"/>
  <c r="L3767" i="46"/>
  <c r="L3768" i="46"/>
  <c r="L3769" i="46"/>
  <c r="L3770" i="46"/>
  <c r="L3771" i="46"/>
  <c r="L3772" i="46"/>
  <c r="L3773" i="46"/>
  <c r="L3774" i="46"/>
  <c r="L3775" i="46"/>
  <c r="L3776" i="46"/>
  <c r="L3777" i="46"/>
  <c r="L3778" i="46"/>
  <c r="L3779" i="46"/>
  <c r="L3780" i="46"/>
  <c r="L3781" i="46"/>
  <c r="L3782" i="46"/>
  <c r="L3783" i="46"/>
  <c r="L3784" i="46"/>
  <c r="L3785" i="46"/>
  <c r="L3786" i="46"/>
  <c r="L3787" i="46"/>
  <c r="L3788" i="46"/>
  <c r="L3789" i="46"/>
  <c r="L3790" i="46"/>
  <c r="L3791" i="46"/>
  <c r="L3792" i="46"/>
  <c r="L3793" i="46"/>
  <c r="L3794" i="46"/>
  <c r="L3795" i="46"/>
  <c r="L3796" i="46"/>
  <c r="L3797" i="46"/>
  <c r="L3798" i="46"/>
  <c r="L3799" i="46"/>
  <c r="L3800" i="46"/>
  <c r="L3801" i="46"/>
  <c r="L3802" i="46"/>
  <c r="L3803" i="46"/>
  <c r="L3804" i="46"/>
  <c r="L3805" i="46"/>
  <c r="L3806" i="46"/>
  <c r="L3807" i="46"/>
  <c r="L3808" i="46"/>
  <c r="L3809" i="46"/>
  <c r="L3810" i="46"/>
  <c r="L3811" i="46"/>
  <c r="L3812" i="46"/>
  <c r="L3813" i="46"/>
  <c r="L3814" i="46"/>
  <c r="L3815" i="46"/>
  <c r="L3816" i="46"/>
  <c r="L3817" i="46"/>
  <c r="L3818" i="46"/>
  <c r="L3819" i="46"/>
  <c r="L3820" i="46"/>
  <c r="L3821" i="46"/>
  <c r="L3822" i="46"/>
  <c r="L3823" i="46"/>
  <c r="L3824" i="46"/>
  <c r="L3825" i="46"/>
  <c r="L3826" i="46"/>
  <c r="L3827" i="46"/>
  <c r="L3828" i="46"/>
  <c r="L3829" i="46"/>
  <c r="L3830" i="46"/>
  <c r="L3831" i="46"/>
  <c r="L3832" i="46"/>
  <c r="L3833" i="46"/>
  <c r="L3834" i="46"/>
  <c r="L3835" i="46"/>
  <c r="L3836" i="46"/>
  <c r="L3837" i="46"/>
  <c r="L3838" i="46"/>
  <c r="L3839" i="46"/>
  <c r="L3840" i="46"/>
  <c r="L3841" i="46"/>
  <c r="L3842" i="46"/>
  <c r="L3843" i="46"/>
  <c r="L3844" i="46"/>
  <c r="L3845" i="46"/>
  <c r="L3846" i="46"/>
  <c r="L3847" i="46"/>
  <c r="L3848" i="46"/>
  <c r="L3849" i="46"/>
  <c r="L3850" i="46"/>
  <c r="L3851" i="46"/>
  <c r="L3852" i="46"/>
  <c r="L3853" i="46"/>
  <c r="L3854" i="46"/>
  <c r="L3855" i="46"/>
  <c r="L3856" i="46"/>
  <c r="L3857" i="46"/>
  <c r="L3858" i="46"/>
  <c r="L3859" i="46"/>
  <c r="L3860" i="46"/>
  <c r="L3861" i="46"/>
  <c r="L3862" i="46"/>
  <c r="L3863" i="46"/>
  <c r="L3864" i="46"/>
  <c r="L3865" i="46"/>
  <c r="L3866" i="46"/>
  <c r="L3867" i="46"/>
  <c r="L3868" i="46"/>
  <c r="L3869" i="46"/>
  <c r="L3870" i="46"/>
  <c r="L3871" i="46"/>
  <c r="L3872" i="46"/>
  <c r="L3873" i="46"/>
  <c r="L3874" i="46"/>
  <c r="L3875" i="46"/>
  <c r="L3876" i="46"/>
  <c r="L3877" i="46"/>
  <c r="L3878" i="46"/>
  <c r="L3879" i="46"/>
  <c r="L3880" i="46"/>
  <c r="L3881" i="46"/>
  <c r="L3882" i="46"/>
  <c r="L3883" i="46"/>
  <c r="L3884" i="46"/>
  <c r="L3885" i="46"/>
  <c r="L3886" i="46"/>
  <c r="L3887" i="46"/>
  <c r="L3888" i="46"/>
  <c r="L3889" i="46"/>
  <c r="L3890" i="46"/>
  <c r="L3891" i="46"/>
  <c r="L3892" i="46"/>
  <c r="L3893" i="46"/>
  <c r="L3894" i="46"/>
  <c r="L3895" i="46"/>
  <c r="L3896" i="46"/>
  <c r="L3897" i="46"/>
  <c r="L3898" i="46"/>
  <c r="L3899" i="46"/>
  <c r="L3900" i="46"/>
  <c r="L3901" i="46"/>
  <c r="L3902" i="46"/>
  <c r="L3903" i="46"/>
  <c r="L3904" i="46"/>
  <c r="L3905" i="46"/>
  <c r="L3906" i="46"/>
  <c r="L3907" i="46"/>
  <c r="L3908" i="46"/>
  <c r="L3909" i="46"/>
  <c r="L3910" i="46"/>
  <c r="L3911" i="46"/>
  <c r="L3912" i="46"/>
  <c r="L3913" i="46"/>
  <c r="L3914" i="46"/>
  <c r="L3915" i="46"/>
  <c r="L3916" i="46"/>
  <c r="L3917" i="46"/>
  <c r="L3918" i="46"/>
  <c r="L3919" i="46"/>
  <c r="L3920" i="46"/>
  <c r="L3921" i="46"/>
  <c r="L3922" i="46"/>
  <c r="L3923" i="46"/>
  <c r="L3924" i="46"/>
  <c r="L3925" i="46"/>
  <c r="L3926" i="46"/>
  <c r="L3927" i="46"/>
  <c r="L3928" i="46"/>
  <c r="L3929" i="46"/>
  <c r="L3930" i="46"/>
  <c r="L3931" i="46"/>
  <c r="L3932" i="46"/>
  <c r="L3933" i="46"/>
  <c r="L3934" i="46"/>
  <c r="L3935" i="46"/>
  <c r="L3936" i="46"/>
  <c r="L3937" i="46"/>
  <c r="L3938" i="46"/>
  <c r="L3939" i="46"/>
  <c r="L3940" i="46"/>
  <c r="L3941" i="46"/>
  <c r="L3942" i="46"/>
  <c r="L3943" i="46"/>
  <c r="L3944" i="46"/>
  <c r="L3945" i="46"/>
  <c r="L3946" i="46"/>
  <c r="L3947" i="46"/>
  <c r="L3948" i="46"/>
  <c r="L3949" i="46"/>
  <c r="L3950" i="46"/>
  <c r="L3951" i="46"/>
  <c r="L3952" i="46"/>
  <c r="L3953" i="46"/>
  <c r="L3954" i="46"/>
  <c r="L3955" i="46"/>
  <c r="L3956" i="46"/>
  <c r="L3957" i="46"/>
  <c r="L3958" i="46"/>
  <c r="L3959" i="46"/>
  <c r="L3960" i="46"/>
  <c r="L3961" i="46"/>
  <c r="L3962" i="46"/>
  <c r="L3963" i="46"/>
  <c r="L3964" i="46"/>
  <c r="L3965" i="46"/>
  <c r="L3966" i="46"/>
  <c r="L3967" i="46"/>
  <c r="L3968" i="46"/>
  <c r="L3969" i="46"/>
  <c r="L3970" i="46"/>
  <c r="L3971" i="46"/>
  <c r="L3972" i="46"/>
  <c r="L3973" i="46"/>
  <c r="L3974" i="46"/>
  <c r="L3975" i="46"/>
  <c r="L3976" i="46"/>
  <c r="L3977" i="46"/>
  <c r="L3978" i="46"/>
  <c r="L3979" i="46"/>
  <c r="L3980" i="46"/>
  <c r="L3981" i="46"/>
  <c r="L3982" i="46"/>
  <c r="L3983" i="46"/>
  <c r="L3984" i="46"/>
  <c r="L3985" i="46"/>
  <c r="L3986" i="46"/>
  <c r="L3987" i="46"/>
  <c r="L3988" i="46"/>
  <c r="L3989" i="46"/>
  <c r="L3990" i="46"/>
  <c r="L3991" i="46"/>
  <c r="L3992" i="46"/>
  <c r="L3993" i="46"/>
  <c r="L3994" i="46"/>
  <c r="L3995" i="46"/>
  <c r="L3996" i="46"/>
  <c r="L3997" i="46"/>
  <c r="L3998" i="46"/>
  <c r="L3999" i="46"/>
  <c r="L4000" i="46"/>
  <c r="L4001" i="46"/>
  <c r="L4002" i="46"/>
  <c r="L4003" i="46"/>
  <c r="L4004" i="46"/>
  <c r="L4005" i="46"/>
  <c r="L4006" i="46"/>
  <c r="L4007" i="46"/>
  <c r="L4008" i="46"/>
  <c r="L4009" i="46"/>
  <c r="L4010" i="46"/>
  <c r="L4011" i="46"/>
  <c r="L4012" i="46"/>
  <c r="L4013" i="46"/>
  <c r="L4014" i="46"/>
  <c r="L4015" i="46"/>
  <c r="L4016" i="46"/>
  <c r="L4017" i="46"/>
  <c r="L4018" i="46"/>
  <c r="L4019" i="46"/>
  <c r="L4020" i="46"/>
  <c r="L4021" i="46"/>
  <c r="L4022" i="46"/>
  <c r="L4023" i="46"/>
  <c r="L4024" i="46"/>
  <c r="L4025" i="46"/>
  <c r="L4026" i="46"/>
  <c r="L4027" i="46"/>
  <c r="L4028" i="46"/>
  <c r="L4029" i="46"/>
  <c r="L4030" i="46"/>
  <c r="L4031" i="46"/>
  <c r="L4032" i="46"/>
  <c r="L4033" i="46"/>
  <c r="L4034" i="46"/>
  <c r="L4035" i="46"/>
  <c r="L4036" i="46"/>
  <c r="L4037" i="46"/>
  <c r="L4038" i="46"/>
  <c r="L4039" i="46"/>
  <c r="L4040" i="46"/>
  <c r="L4041" i="46"/>
  <c r="L4042" i="46"/>
  <c r="L4043" i="46"/>
  <c r="L4044" i="46"/>
  <c r="L4045" i="46"/>
  <c r="L4046" i="46"/>
  <c r="L4047" i="46"/>
  <c r="L4048" i="46"/>
  <c r="L4049" i="46"/>
  <c r="L4050" i="46"/>
  <c r="L4051" i="46"/>
  <c r="L4052" i="46"/>
  <c r="L4053" i="46"/>
  <c r="L4054" i="46"/>
  <c r="L4055" i="46"/>
  <c r="L4056" i="46"/>
  <c r="L4057" i="46"/>
  <c r="L4058" i="46"/>
  <c r="L4059" i="46"/>
  <c r="L4060" i="46"/>
  <c r="L4061" i="46"/>
  <c r="L4062" i="46"/>
  <c r="L4063" i="46"/>
  <c r="L4064" i="46"/>
  <c r="L4065" i="46"/>
  <c r="L4066" i="46"/>
  <c r="L4067" i="46"/>
  <c r="L4068" i="46"/>
  <c r="L4069" i="46"/>
  <c r="L4070" i="46"/>
  <c r="L4071" i="46"/>
  <c r="L4072" i="46"/>
  <c r="L4073" i="46"/>
  <c r="L4074" i="46"/>
  <c r="L4075" i="46"/>
  <c r="L4076" i="46"/>
  <c r="L4077" i="46"/>
  <c r="L4078" i="46"/>
  <c r="L4079" i="46"/>
  <c r="L4080" i="46"/>
  <c r="L4081" i="46"/>
  <c r="L4082" i="46"/>
  <c r="L4083" i="46"/>
  <c r="L4084" i="46"/>
  <c r="L4085" i="46"/>
  <c r="L4086" i="46"/>
  <c r="L4087" i="46"/>
  <c r="L4088" i="46"/>
  <c r="L4089" i="46"/>
  <c r="L4090" i="46"/>
  <c r="L4091" i="46"/>
  <c r="L4092" i="46"/>
  <c r="L4093" i="46"/>
  <c r="L4094" i="46"/>
  <c r="L4095" i="46"/>
  <c r="L4096" i="46"/>
  <c r="L4097" i="46"/>
  <c r="L4098" i="46"/>
  <c r="L4099" i="46"/>
  <c r="L4100" i="46"/>
  <c r="L4101" i="46"/>
  <c r="L4102" i="46"/>
  <c r="L4103" i="46"/>
  <c r="L4104" i="46"/>
  <c r="L4105" i="46"/>
  <c r="L4106" i="46"/>
  <c r="L4107" i="46"/>
  <c r="L4108" i="46"/>
  <c r="L4109" i="46"/>
  <c r="L4110" i="46"/>
  <c r="L4111" i="46"/>
  <c r="L4112" i="46"/>
  <c r="L4113" i="46"/>
  <c r="L4114" i="46"/>
  <c r="L4115" i="46"/>
  <c r="L4116" i="46"/>
  <c r="L4117" i="46"/>
  <c r="L4118" i="46"/>
  <c r="L4119" i="46"/>
  <c r="L4120" i="46"/>
  <c r="L4121" i="46"/>
  <c r="L4122" i="46"/>
  <c r="L4123" i="46"/>
  <c r="L4124" i="46"/>
  <c r="L4125" i="46"/>
  <c r="L4126" i="46"/>
  <c r="L4127" i="46"/>
  <c r="L4128" i="46"/>
  <c r="L4129" i="46"/>
  <c r="L4130" i="46"/>
  <c r="L4131" i="46"/>
  <c r="L4132" i="46"/>
  <c r="L4133" i="46"/>
  <c r="L4134" i="46"/>
  <c r="L4135" i="46"/>
  <c r="L4136" i="46"/>
  <c r="L4137" i="46"/>
  <c r="L4138" i="46"/>
  <c r="L4139" i="46"/>
  <c r="L4140" i="46"/>
  <c r="L4141" i="46"/>
  <c r="L4142" i="46"/>
  <c r="L4143" i="46"/>
  <c r="L4144" i="46"/>
  <c r="L4145" i="46"/>
  <c r="L4146" i="46"/>
  <c r="L4147" i="46"/>
  <c r="L4148" i="46"/>
  <c r="L4149" i="46"/>
  <c r="L4150" i="46"/>
  <c r="L4151" i="46"/>
  <c r="L4152" i="46"/>
  <c r="L4153" i="46"/>
  <c r="L4154" i="46"/>
  <c r="L4155" i="46"/>
  <c r="L4156" i="46"/>
  <c r="L4157" i="46"/>
  <c r="L4158" i="46"/>
  <c r="L4159" i="46"/>
  <c r="L4160" i="46"/>
  <c r="L4161" i="46"/>
  <c r="L4162" i="46"/>
  <c r="L4163" i="46"/>
  <c r="L4164" i="46"/>
  <c r="L4165" i="46"/>
  <c r="L4166" i="46"/>
  <c r="L4167" i="46"/>
  <c r="L4168" i="46"/>
  <c r="L4169" i="46"/>
  <c r="L4170" i="46"/>
  <c r="L4171" i="46"/>
  <c r="L4172" i="46"/>
  <c r="L4173" i="46"/>
  <c r="L4174" i="46"/>
  <c r="L4175" i="46"/>
  <c r="L4176" i="46"/>
  <c r="L4177" i="46"/>
  <c r="L4178" i="46"/>
  <c r="L4179" i="46"/>
  <c r="L4180" i="46"/>
  <c r="L4181" i="46"/>
  <c r="L4182" i="46"/>
  <c r="L4183" i="46"/>
  <c r="L4184" i="46"/>
  <c r="L4185" i="46"/>
  <c r="L4186" i="46"/>
  <c r="L4187" i="46"/>
  <c r="L4188" i="46"/>
  <c r="L4189" i="46"/>
  <c r="L4190" i="46"/>
  <c r="L4191" i="46"/>
  <c r="L4192" i="46"/>
  <c r="L4193" i="46"/>
  <c r="L4194" i="46"/>
  <c r="L4195" i="46"/>
  <c r="L4196" i="46"/>
  <c r="L4197" i="46"/>
  <c r="L4198" i="46"/>
  <c r="L4199" i="46"/>
  <c r="L4200" i="46"/>
  <c r="L4201" i="46"/>
  <c r="L4202" i="46"/>
  <c r="L4203" i="46"/>
  <c r="L4204" i="46"/>
  <c r="L4205" i="46"/>
  <c r="L4206" i="46"/>
  <c r="L4207" i="46"/>
  <c r="L4208" i="46"/>
  <c r="L4209" i="46"/>
  <c r="L4210" i="46"/>
  <c r="L4211" i="46"/>
  <c r="L4212" i="46"/>
  <c r="L4213" i="46"/>
  <c r="L4214" i="46"/>
  <c r="L4215" i="46"/>
  <c r="L4216" i="46"/>
  <c r="L4217" i="46"/>
  <c r="L4218" i="46"/>
  <c r="L4219" i="46"/>
  <c r="L4220" i="46"/>
  <c r="L4221" i="46"/>
  <c r="L4222" i="46"/>
  <c r="L4223" i="46"/>
  <c r="L4224" i="46"/>
  <c r="L4225" i="46"/>
  <c r="L4226" i="46"/>
  <c r="L4227" i="46"/>
  <c r="L4228" i="46"/>
  <c r="L4229" i="46"/>
  <c r="L4230" i="46"/>
  <c r="L4231" i="46"/>
  <c r="L4232" i="46"/>
  <c r="L4233" i="46"/>
  <c r="L4234" i="46"/>
  <c r="L4235" i="46"/>
  <c r="L4236" i="46"/>
  <c r="L4237" i="46"/>
  <c r="L4238" i="46"/>
  <c r="L4239" i="46"/>
  <c r="L4240" i="46"/>
  <c r="L4241" i="46"/>
  <c r="L4242" i="46"/>
  <c r="L4243" i="46"/>
  <c r="L4244" i="46"/>
  <c r="L4245" i="46"/>
  <c r="L4246" i="46"/>
  <c r="L4247" i="46"/>
  <c r="L4248" i="46"/>
  <c r="L4249" i="46"/>
  <c r="L4250" i="46"/>
  <c r="L4251" i="46"/>
  <c r="L4252" i="46"/>
  <c r="L4253" i="46"/>
  <c r="L4254" i="46"/>
  <c r="L4255" i="46"/>
  <c r="L4256" i="46"/>
  <c r="L4257" i="46"/>
  <c r="L4258" i="46"/>
  <c r="L4259" i="46"/>
  <c r="L4260" i="46"/>
  <c r="L4261" i="46"/>
  <c r="L4262" i="46"/>
  <c r="L4263" i="46"/>
  <c r="L4264" i="46"/>
  <c r="L4265" i="46"/>
  <c r="L4266" i="46"/>
  <c r="L4267" i="46"/>
  <c r="L4268" i="46"/>
  <c r="L4269" i="46"/>
  <c r="L4270" i="46"/>
  <c r="L4271" i="46"/>
  <c r="L4272" i="46"/>
  <c r="L4273" i="46"/>
  <c r="L4274" i="46"/>
  <c r="L4275" i="46"/>
  <c r="L4276" i="46"/>
  <c r="L4277" i="46"/>
  <c r="L4278" i="46"/>
  <c r="L4279" i="46"/>
  <c r="L4280" i="46"/>
  <c r="L4281" i="46"/>
  <c r="L4282" i="46"/>
  <c r="L4283" i="46"/>
  <c r="L4284" i="46"/>
  <c r="L4285" i="46"/>
  <c r="L4286" i="46"/>
  <c r="L4287" i="46"/>
  <c r="L4288" i="46"/>
  <c r="L4289" i="46"/>
  <c r="L4290" i="46"/>
  <c r="L4291" i="46"/>
  <c r="L4292" i="46"/>
  <c r="L4293" i="46"/>
  <c r="L4294" i="46"/>
  <c r="L4295" i="46"/>
  <c r="L4296" i="46"/>
  <c r="L4297" i="46"/>
  <c r="L4298" i="46"/>
  <c r="L4299" i="46"/>
  <c r="L4300" i="46"/>
  <c r="L4301" i="46"/>
  <c r="L4302" i="46"/>
  <c r="L4303" i="46"/>
  <c r="L4304" i="46"/>
  <c r="L4305" i="46"/>
  <c r="L4306" i="46"/>
  <c r="L4307" i="46"/>
  <c r="L4308" i="46"/>
  <c r="L4309" i="46"/>
  <c r="L4310" i="46"/>
  <c r="L4311" i="46"/>
  <c r="L4312" i="46"/>
  <c r="L4313" i="46"/>
  <c r="L4314" i="46"/>
  <c r="L4315" i="46"/>
  <c r="L4316" i="46"/>
  <c r="L4317" i="46"/>
  <c r="L4318" i="46"/>
  <c r="L4319" i="46"/>
  <c r="L4320" i="46"/>
  <c r="L4321" i="46"/>
  <c r="L4322" i="46"/>
  <c r="L4323" i="46"/>
  <c r="L4324" i="46"/>
  <c r="L4325" i="46"/>
  <c r="L4326" i="46"/>
  <c r="L4327" i="46"/>
  <c r="L4328" i="46"/>
  <c r="L4329" i="46"/>
  <c r="L4330" i="46"/>
  <c r="L4331" i="46"/>
  <c r="L4332" i="46"/>
  <c r="L4333" i="46"/>
  <c r="L4334" i="46"/>
  <c r="L4335" i="46"/>
  <c r="L4336" i="46"/>
  <c r="L4337" i="46"/>
  <c r="L4338" i="46"/>
  <c r="L4339" i="46"/>
  <c r="L4340" i="46"/>
  <c r="L4341" i="46"/>
  <c r="L4342" i="46"/>
  <c r="L4343" i="46"/>
  <c r="L4344" i="46"/>
  <c r="L4345" i="46"/>
  <c r="L4346" i="46"/>
  <c r="L4347" i="46"/>
  <c r="L4348" i="46"/>
  <c r="L4349" i="46"/>
  <c r="L4350" i="46"/>
  <c r="L4351" i="46"/>
  <c r="L4352" i="46"/>
  <c r="L4353" i="46"/>
  <c r="L4354" i="46"/>
  <c r="L4355" i="46"/>
  <c r="L4356" i="46"/>
  <c r="L4357" i="46"/>
  <c r="L4358" i="46"/>
  <c r="L4359" i="46"/>
  <c r="L4360" i="46"/>
  <c r="L4361" i="46"/>
  <c r="L4362" i="46"/>
  <c r="L4363" i="46"/>
  <c r="L4364" i="46"/>
  <c r="L4365" i="46"/>
  <c r="L4366" i="46"/>
  <c r="L4367" i="46"/>
  <c r="L4368" i="46"/>
  <c r="L4369" i="46"/>
  <c r="L4370" i="46"/>
  <c r="L4371" i="46"/>
  <c r="L4372" i="46"/>
  <c r="L4373" i="46"/>
  <c r="L4374" i="46"/>
  <c r="L4375" i="46"/>
  <c r="L4376" i="46"/>
  <c r="L4377" i="46"/>
  <c r="L4378" i="46"/>
  <c r="L4379" i="46"/>
  <c r="L4380" i="46"/>
  <c r="L4381" i="46"/>
  <c r="L4382" i="46"/>
  <c r="L4383" i="46"/>
  <c r="L4384" i="46"/>
  <c r="L4385" i="46"/>
  <c r="L4386" i="46"/>
  <c r="L4387" i="46"/>
  <c r="L4388" i="46"/>
  <c r="L4389" i="46"/>
  <c r="L4390" i="46"/>
  <c r="L4391" i="46"/>
  <c r="L4392" i="46"/>
  <c r="L4393" i="46"/>
  <c r="L4394" i="46"/>
  <c r="L4395" i="46"/>
  <c r="L4396" i="46"/>
  <c r="L4397" i="46"/>
  <c r="L4398" i="46"/>
  <c r="L4399" i="46"/>
  <c r="L4400" i="46"/>
  <c r="L4401" i="46"/>
  <c r="L4402" i="46"/>
  <c r="L4403" i="46"/>
  <c r="L4404" i="46"/>
  <c r="L4405" i="46"/>
  <c r="L4406" i="46"/>
  <c r="L4407" i="46"/>
  <c r="L4408" i="46"/>
  <c r="L4409" i="46"/>
  <c r="L4410" i="46"/>
  <c r="L4411" i="46"/>
  <c r="L4412" i="46"/>
  <c r="L4413" i="46"/>
  <c r="L4414" i="46"/>
  <c r="L4415" i="46"/>
  <c r="L4416" i="46"/>
  <c r="L4417" i="46"/>
  <c r="L4418" i="46"/>
  <c r="L4419" i="46"/>
  <c r="L4420" i="46"/>
  <c r="L4421" i="46"/>
  <c r="L4422" i="46"/>
  <c r="L4423" i="46"/>
  <c r="L4424" i="46"/>
  <c r="L4425" i="46"/>
  <c r="L4426" i="46"/>
  <c r="L4427" i="46"/>
  <c r="L4428" i="46"/>
  <c r="L4429" i="46"/>
  <c r="L4430" i="46"/>
  <c r="L4431" i="46"/>
  <c r="L4432" i="46"/>
  <c r="L4433" i="46"/>
  <c r="L4434" i="46"/>
  <c r="L4435" i="46"/>
  <c r="L4436" i="46"/>
  <c r="L4437" i="46"/>
  <c r="L4438" i="46"/>
  <c r="L4439" i="46"/>
  <c r="L4440" i="46"/>
  <c r="L4441" i="46"/>
  <c r="L4442" i="46"/>
  <c r="L4443" i="46"/>
  <c r="L4444" i="46"/>
  <c r="L4445" i="46"/>
  <c r="L4446" i="46"/>
  <c r="L4447" i="46"/>
  <c r="L4448" i="46"/>
  <c r="L4449" i="46"/>
  <c r="L4450" i="46"/>
  <c r="L4451" i="46"/>
  <c r="L4452" i="46"/>
  <c r="L4453" i="46"/>
  <c r="L4454" i="46"/>
  <c r="L4455" i="46"/>
  <c r="L4456" i="46"/>
  <c r="L4457" i="46"/>
  <c r="L4458" i="46"/>
  <c r="L4459" i="46"/>
  <c r="L4460" i="46"/>
  <c r="L4461" i="46"/>
  <c r="L4462" i="46"/>
  <c r="L4463" i="46"/>
  <c r="L4464" i="46"/>
  <c r="L4465" i="46"/>
  <c r="L4466" i="46"/>
  <c r="L4467" i="46"/>
  <c r="L4468" i="46"/>
  <c r="L4469" i="46"/>
  <c r="L4470" i="46"/>
  <c r="L4471" i="46"/>
  <c r="L4472" i="46"/>
  <c r="L4473" i="46"/>
  <c r="L4474" i="46"/>
  <c r="L4475" i="46"/>
  <c r="L4476" i="46"/>
  <c r="L4477" i="46"/>
  <c r="L4478" i="46"/>
  <c r="L4479" i="46"/>
  <c r="L4480" i="46"/>
  <c r="L4481" i="46"/>
  <c r="L4482" i="46"/>
  <c r="L4483" i="46"/>
  <c r="L4484" i="46"/>
  <c r="L4485" i="46"/>
  <c r="L4486" i="46"/>
  <c r="L4487" i="46"/>
  <c r="L4488" i="46"/>
  <c r="L4489" i="46"/>
  <c r="L4490" i="46"/>
  <c r="L4491" i="46"/>
  <c r="L4492" i="46"/>
  <c r="L4493" i="46"/>
  <c r="L4494" i="46"/>
  <c r="L4495" i="46"/>
  <c r="L4496" i="46"/>
  <c r="L4497" i="46"/>
  <c r="L4498" i="46"/>
  <c r="L4499" i="46"/>
  <c r="L4500" i="46"/>
  <c r="L4501" i="46"/>
  <c r="L4502" i="46"/>
  <c r="L4503" i="46"/>
  <c r="L4504" i="46"/>
  <c r="L4505" i="46"/>
  <c r="L4506" i="46"/>
  <c r="L4507" i="46"/>
  <c r="L4508" i="46"/>
  <c r="L4509" i="46"/>
  <c r="L4510" i="46"/>
  <c r="L4511" i="46"/>
  <c r="L4512" i="46"/>
  <c r="L4513" i="46"/>
  <c r="L4514" i="46"/>
  <c r="L4515" i="46"/>
  <c r="L4516" i="46"/>
  <c r="L4517" i="46"/>
  <c r="L4518" i="46"/>
  <c r="L4519" i="46"/>
  <c r="L4520" i="46"/>
  <c r="L4521" i="46"/>
  <c r="L4522" i="46"/>
  <c r="L4523" i="46"/>
  <c r="L4524" i="46"/>
  <c r="L4525" i="46"/>
  <c r="L4526" i="46"/>
  <c r="L4527" i="46"/>
  <c r="L4528" i="46"/>
  <c r="L4529" i="46"/>
  <c r="L4530" i="46"/>
  <c r="L4531" i="46"/>
  <c r="L4532" i="46"/>
  <c r="L4533" i="46"/>
  <c r="L4534" i="46"/>
  <c r="L4535" i="46"/>
  <c r="L4536" i="46"/>
  <c r="L4537" i="46"/>
  <c r="L4538" i="46"/>
  <c r="L4539" i="46"/>
  <c r="L4540" i="46"/>
  <c r="L4541" i="46"/>
  <c r="L4542" i="46"/>
  <c r="L4543" i="46"/>
  <c r="L4544" i="46"/>
  <c r="L4545" i="46"/>
  <c r="L4546" i="46"/>
  <c r="L4547" i="46"/>
  <c r="L4548" i="46"/>
  <c r="L4549" i="46"/>
  <c r="L4550" i="46"/>
  <c r="L4551" i="46"/>
  <c r="L4552" i="46"/>
  <c r="L4553" i="46"/>
  <c r="L4554" i="46"/>
  <c r="L4555" i="46"/>
  <c r="L4556" i="46"/>
  <c r="L4557" i="46"/>
  <c r="L4558" i="46"/>
  <c r="L4559" i="46"/>
  <c r="L4560" i="46"/>
  <c r="L4561" i="46"/>
  <c r="L4562" i="46"/>
  <c r="L4563" i="46"/>
  <c r="L4564" i="46"/>
  <c r="L4565" i="46"/>
  <c r="L4566" i="46"/>
  <c r="L4567" i="46"/>
  <c r="L4568" i="46"/>
  <c r="L4569" i="46"/>
  <c r="L4570" i="46"/>
  <c r="L4571" i="46"/>
  <c r="L4572" i="46"/>
  <c r="L4573" i="46"/>
  <c r="L4574" i="46"/>
  <c r="L4575" i="46"/>
  <c r="L4576" i="46"/>
  <c r="L4577" i="46"/>
  <c r="L4578" i="46"/>
  <c r="L4579" i="46"/>
  <c r="L4580" i="46"/>
  <c r="L4581" i="46"/>
  <c r="L4582" i="46"/>
  <c r="L4583" i="46"/>
  <c r="L4584" i="46"/>
  <c r="L4585" i="46"/>
  <c r="L4586" i="46"/>
  <c r="L4587" i="46"/>
  <c r="L4588" i="46"/>
  <c r="L4589" i="46"/>
  <c r="L4590" i="46"/>
  <c r="L4591" i="46"/>
  <c r="L4592" i="46"/>
  <c r="L4593" i="46"/>
  <c r="L4594" i="46"/>
  <c r="L4595" i="46"/>
  <c r="L4596" i="46"/>
  <c r="L4597" i="46"/>
  <c r="L4598" i="46"/>
  <c r="L4599" i="46"/>
  <c r="L4600" i="46"/>
  <c r="L4601" i="46"/>
  <c r="L4602" i="46"/>
  <c r="L4603" i="46"/>
  <c r="L4604" i="46"/>
  <c r="L4605" i="46"/>
  <c r="L4606" i="46"/>
  <c r="L4607" i="46"/>
  <c r="L4608" i="46"/>
  <c r="L4609" i="46"/>
  <c r="L4610" i="46"/>
  <c r="L4611" i="46"/>
  <c r="L4612" i="46"/>
  <c r="L4613" i="46"/>
  <c r="L4614" i="46"/>
  <c r="L4615" i="46"/>
  <c r="L4616" i="46"/>
  <c r="L4617" i="46"/>
  <c r="L4618" i="46"/>
  <c r="L4619" i="46"/>
  <c r="L4620" i="46"/>
  <c r="L4621" i="46"/>
  <c r="L4622" i="46"/>
  <c r="L4623" i="46"/>
  <c r="L4624" i="46"/>
  <c r="L4625" i="46"/>
  <c r="L4626" i="46"/>
  <c r="L4627" i="46"/>
  <c r="L4628" i="46"/>
  <c r="L4629" i="46"/>
  <c r="L4630" i="46"/>
  <c r="L4631" i="46"/>
  <c r="L4632" i="46"/>
  <c r="L4633" i="46"/>
  <c r="L4634" i="46"/>
  <c r="L4635" i="46"/>
  <c r="L4636" i="46"/>
  <c r="L4637" i="46"/>
  <c r="L4638" i="46"/>
  <c r="L4639" i="46"/>
  <c r="L4640" i="46"/>
  <c r="L4641" i="46"/>
  <c r="L4642" i="46"/>
  <c r="L4643" i="46"/>
  <c r="L4644" i="46"/>
  <c r="L4645" i="46"/>
  <c r="L4646" i="46"/>
  <c r="L4647" i="46"/>
  <c r="L4648" i="46"/>
  <c r="L4649" i="46"/>
  <c r="L4650" i="46"/>
  <c r="L4651" i="46"/>
  <c r="L4652" i="46"/>
  <c r="L4653" i="46"/>
  <c r="L4654" i="46"/>
  <c r="L4655" i="46"/>
  <c r="L4656" i="46"/>
  <c r="L4657" i="46"/>
  <c r="L4658" i="46"/>
  <c r="L4659" i="46"/>
  <c r="L4660" i="46"/>
  <c r="L4661" i="46"/>
  <c r="L4662" i="46"/>
  <c r="L4663" i="46"/>
  <c r="L4664" i="46"/>
  <c r="L4665" i="46"/>
  <c r="L4666" i="46"/>
  <c r="L4667" i="46"/>
  <c r="L4668" i="46"/>
  <c r="L4669" i="46"/>
  <c r="L4670" i="46"/>
  <c r="L4671" i="46"/>
  <c r="L4672" i="46"/>
  <c r="L4673" i="46"/>
  <c r="L4674" i="46"/>
  <c r="L4675" i="46"/>
  <c r="L4676" i="46"/>
  <c r="L4677" i="46"/>
  <c r="L4678" i="46"/>
  <c r="L4679" i="46"/>
  <c r="L4680" i="46"/>
  <c r="L4681" i="46"/>
  <c r="L4682" i="46"/>
  <c r="L4683" i="46"/>
  <c r="L4684" i="46"/>
  <c r="L4685" i="46"/>
  <c r="L4686" i="46"/>
  <c r="L4687" i="46"/>
  <c r="L4688" i="46"/>
  <c r="L4689" i="46"/>
  <c r="L4690" i="46"/>
  <c r="L4691" i="46"/>
  <c r="L4692" i="46"/>
  <c r="L4693" i="46"/>
  <c r="L4694" i="46"/>
  <c r="L4695" i="46"/>
  <c r="L4696" i="46"/>
  <c r="L4697" i="46"/>
  <c r="L4698" i="46"/>
  <c r="L4699" i="46"/>
  <c r="L4700" i="46"/>
  <c r="L4701" i="46"/>
  <c r="L4702" i="46"/>
  <c r="L4703" i="46"/>
  <c r="L4704" i="46"/>
  <c r="L4705" i="46"/>
  <c r="L4706" i="46"/>
  <c r="L4707" i="46"/>
  <c r="L4708" i="46"/>
  <c r="L4709" i="46"/>
  <c r="L4710" i="46"/>
  <c r="L4711" i="46"/>
  <c r="L4712" i="46"/>
  <c r="L4713" i="46"/>
  <c r="L4714" i="46"/>
  <c r="L4715" i="46"/>
  <c r="L4716" i="46"/>
  <c r="L4717" i="46"/>
  <c r="L4718" i="46"/>
  <c r="L4719" i="46"/>
  <c r="L4720" i="46"/>
  <c r="L4721" i="46"/>
  <c r="L4722" i="46"/>
  <c r="L4723" i="46"/>
  <c r="L4724" i="46"/>
  <c r="L4725" i="46"/>
  <c r="L4726" i="46"/>
  <c r="L4727" i="46"/>
  <c r="L4728" i="46"/>
  <c r="L4729" i="46"/>
  <c r="L4730" i="46"/>
  <c r="L4731" i="46"/>
  <c r="L4732" i="46"/>
  <c r="L4733" i="46"/>
  <c r="L4734" i="46"/>
  <c r="L4735" i="46"/>
  <c r="L4736" i="46"/>
  <c r="L4737" i="46"/>
  <c r="L4738" i="46"/>
  <c r="L4739" i="46"/>
  <c r="L4740" i="46"/>
  <c r="L4741" i="46"/>
  <c r="L4742" i="46"/>
  <c r="L4743" i="46"/>
  <c r="L4744" i="46"/>
  <c r="L4745" i="46"/>
  <c r="L4746" i="46"/>
  <c r="L4747" i="46"/>
  <c r="L4748" i="46"/>
  <c r="L4749" i="46"/>
  <c r="L4750" i="46"/>
  <c r="L4751" i="46"/>
  <c r="L4752" i="46"/>
  <c r="L4753" i="46"/>
  <c r="L4754" i="46"/>
  <c r="L4755" i="46"/>
  <c r="L4756" i="46"/>
  <c r="L4757" i="46"/>
  <c r="L4758" i="46"/>
  <c r="L4759" i="46"/>
  <c r="L4760" i="46"/>
  <c r="L4761" i="46"/>
  <c r="L4762" i="46"/>
  <c r="L4763" i="46"/>
  <c r="L4764" i="46"/>
  <c r="L4765" i="46"/>
  <c r="L4766" i="46"/>
  <c r="L4767" i="46"/>
  <c r="L4768" i="46"/>
  <c r="L4769" i="46"/>
  <c r="L4770" i="46"/>
  <c r="L4771" i="46"/>
  <c r="L4772" i="46"/>
  <c r="L4773" i="46"/>
  <c r="L4774" i="46"/>
  <c r="L4775" i="46"/>
  <c r="L4776" i="46"/>
  <c r="L4777" i="46"/>
  <c r="L4778" i="46"/>
  <c r="L4779" i="46"/>
  <c r="L4780" i="46"/>
  <c r="L4781" i="46"/>
  <c r="L4782" i="46"/>
  <c r="L4783" i="46"/>
  <c r="L4784" i="46"/>
  <c r="L4785" i="46"/>
  <c r="L4786" i="46"/>
  <c r="L4787" i="46"/>
  <c r="L4788" i="46"/>
  <c r="L4789" i="46"/>
  <c r="L4790" i="46"/>
  <c r="L4791" i="46"/>
  <c r="L4792" i="46"/>
  <c r="L4793" i="46"/>
  <c r="L4794" i="46"/>
  <c r="L4795" i="46"/>
  <c r="L4796" i="46"/>
  <c r="L4797" i="46"/>
  <c r="L4798" i="46"/>
  <c r="L4799" i="46"/>
  <c r="L4800" i="46"/>
  <c r="L4801" i="46"/>
  <c r="L4802" i="46"/>
  <c r="L4803" i="46"/>
  <c r="L4804" i="46"/>
  <c r="L4805" i="46"/>
  <c r="L4806" i="46"/>
  <c r="L4807" i="46"/>
  <c r="L4808" i="46"/>
  <c r="L4809" i="46"/>
  <c r="L4810" i="46"/>
  <c r="L4811" i="46"/>
  <c r="L4812" i="46"/>
  <c r="L4813" i="46"/>
  <c r="L4814" i="46"/>
  <c r="L4815" i="46"/>
  <c r="L4816" i="46"/>
  <c r="L4817" i="46"/>
  <c r="L4818" i="46"/>
  <c r="L4819" i="46"/>
  <c r="L4820" i="46"/>
  <c r="L4821" i="46"/>
  <c r="L4822" i="46"/>
  <c r="L4823" i="46"/>
  <c r="L4824" i="46"/>
  <c r="L4825" i="46"/>
  <c r="L4826" i="46"/>
  <c r="L4827" i="46"/>
  <c r="L4828" i="46"/>
  <c r="L4829" i="46"/>
  <c r="L4830" i="46"/>
  <c r="L4831" i="46"/>
  <c r="L4832" i="46"/>
  <c r="L4833" i="46"/>
  <c r="L4834" i="46"/>
  <c r="L4835" i="46"/>
  <c r="L4836" i="46"/>
  <c r="L4837" i="46"/>
  <c r="L4838" i="46"/>
  <c r="L4839" i="46"/>
  <c r="L4840" i="46"/>
  <c r="L4841" i="46"/>
  <c r="L4842" i="46"/>
  <c r="L4843" i="46"/>
  <c r="L4844" i="46"/>
  <c r="L4845" i="46"/>
  <c r="L4846" i="46"/>
  <c r="L4847" i="46"/>
  <c r="L4848" i="46"/>
  <c r="L4849" i="46"/>
  <c r="L4850" i="46"/>
  <c r="L4851" i="46"/>
  <c r="L4852" i="46"/>
  <c r="L4853" i="46"/>
  <c r="L4854" i="46"/>
  <c r="L4855" i="46"/>
  <c r="L4856" i="46"/>
  <c r="L4857" i="46"/>
  <c r="L4858" i="46"/>
  <c r="L4859" i="46"/>
  <c r="L4860" i="46"/>
  <c r="L4861" i="46"/>
  <c r="L4862" i="46"/>
  <c r="L4863" i="46"/>
  <c r="L4864" i="46"/>
  <c r="L4865" i="46"/>
  <c r="L4866" i="46"/>
  <c r="L4867" i="46"/>
  <c r="L4868" i="46"/>
  <c r="L4869" i="46"/>
  <c r="L4870" i="46"/>
  <c r="L4871" i="46"/>
  <c r="L4872" i="46"/>
  <c r="L4873" i="46"/>
  <c r="L4874" i="46"/>
  <c r="L4875" i="46"/>
  <c r="L4876" i="46"/>
  <c r="L4877" i="46"/>
  <c r="L4878" i="46"/>
  <c r="L4879" i="46"/>
  <c r="L4880" i="46"/>
  <c r="L4881" i="46"/>
  <c r="L4882" i="46"/>
  <c r="L4883" i="46"/>
  <c r="L4884" i="46"/>
  <c r="L4885" i="46"/>
  <c r="L4886" i="46"/>
  <c r="L4887" i="46"/>
  <c r="L4888" i="46"/>
  <c r="L4889" i="46"/>
  <c r="L4890" i="46"/>
  <c r="L4891" i="46"/>
  <c r="L4892" i="46"/>
  <c r="L4893" i="46"/>
  <c r="L4894" i="46"/>
  <c r="L4895" i="46"/>
  <c r="L4896" i="46"/>
  <c r="L4897" i="46"/>
  <c r="L4898" i="46"/>
  <c r="L4899" i="46"/>
  <c r="L4900" i="46"/>
  <c r="L4901" i="46"/>
  <c r="L4902" i="46"/>
  <c r="L4903" i="46"/>
  <c r="L4904" i="46"/>
  <c r="L4905" i="46"/>
  <c r="L4906" i="46"/>
  <c r="L4907" i="46"/>
  <c r="L4908" i="46"/>
  <c r="L4909" i="46"/>
  <c r="L4910" i="46"/>
  <c r="L4911" i="46"/>
  <c r="L4912" i="46"/>
  <c r="L4913" i="46"/>
  <c r="L4914" i="46"/>
  <c r="L4915" i="46"/>
  <c r="L4916" i="46"/>
  <c r="L4917" i="46"/>
  <c r="L4918" i="46"/>
  <c r="L4919" i="46"/>
  <c r="L4920" i="46"/>
  <c r="L4921" i="46"/>
  <c r="L4922" i="46"/>
  <c r="L4923" i="46"/>
  <c r="L4924" i="46"/>
  <c r="L4925" i="46"/>
  <c r="L4926" i="46"/>
  <c r="L4927" i="46"/>
  <c r="L4928" i="46"/>
  <c r="L4929" i="46"/>
  <c r="L4930" i="46"/>
  <c r="L4931" i="46"/>
  <c r="L4932" i="46"/>
  <c r="L4933" i="46"/>
  <c r="L4934" i="46"/>
  <c r="L4935" i="46"/>
  <c r="L4936" i="46"/>
  <c r="L4937" i="46"/>
  <c r="L4938" i="46"/>
  <c r="L4939" i="46"/>
  <c r="L4940" i="46"/>
  <c r="L4941" i="46"/>
  <c r="L4942" i="46"/>
  <c r="L4943" i="46"/>
  <c r="L4944" i="46"/>
  <c r="L4945" i="46"/>
  <c r="L4946" i="46"/>
  <c r="L4947" i="46"/>
  <c r="L4948" i="46"/>
  <c r="L4949" i="46"/>
  <c r="L4950" i="46"/>
  <c r="L4951" i="46"/>
  <c r="L4952" i="46"/>
  <c r="L4953" i="46"/>
  <c r="L4954" i="46"/>
  <c r="L4955" i="46"/>
  <c r="L4956" i="46"/>
  <c r="L4957" i="46"/>
  <c r="L4958" i="46"/>
  <c r="L4959" i="46"/>
  <c r="L4960" i="46"/>
  <c r="L4961" i="46"/>
  <c r="L4962" i="46"/>
  <c r="L4963" i="46"/>
  <c r="L4964" i="46"/>
  <c r="L4965" i="46"/>
  <c r="L4966" i="46"/>
  <c r="L4967" i="46"/>
  <c r="L4968" i="46"/>
  <c r="L4969" i="46"/>
  <c r="L4970" i="46"/>
  <c r="L4971" i="46"/>
  <c r="L4972" i="46"/>
  <c r="L4973" i="46"/>
  <c r="L4974" i="46"/>
  <c r="L4975" i="46"/>
  <c r="L4976" i="46"/>
  <c r="L4977" i="46"/>
  <c r="L4978" i="46"/>
  <c r="L4979" i="46"/>
  <c r="L4980" i="46"/>
  <c r="L4981" i="46"/>
  <c r="L4982" i="46"/>
  <c r="L4983" i="46"/>
  <c r="L4984" i="46"/>
  <c r="L4985" i="46"/>
  <c r="L4986" i="46"/>
  <c r="L4987" i="46"/>
  <c r="L4988" i="46"/>
  <c r="L4989" i="46"/>
  <c r="L4990" i="46"/>
  <c r="L4991" i="46"/>
  <c r="L4992" i="46"/>
  <c r="L4993" i="46"/>
  <c r="L4994" i="46"/>
  <c r="L4995" i="46"/>
  <c r="L4996" i="46"/>
  <c r="L4997" i="46"/>
  <c r="L4998" i="46"/>
  <c r="L4999" i="46"/>
  <c r="L5000" i="46"/>
  <c r="Z501" i="46"/>
  <c r="Z502" i="46"/>
  <c r="Z503" i="46"/>
  <c r="Z504" i="46"/>
  <c r="Z505" i="46"/>
  <c r="Z506" i="46"/>
  <c r="Z507" i="46"/>
  <c r="Z508" i="46"/>
  <c r="Z509" i="46"/>
  <c r="Z510" i="46"/>
  <c r="Z511" i="46"/>
  <c r="Z512" i="46"/>
  <c r="Z513" i="46"/>
  <c r="Z514" i="46"/>
  <c r="Z515" i="46"/>
  <c r="Z516" i="46"/>
  <c r="Z517" i="46"/>
  <c r="Z518" i="46"/>
  <c r="Z519" i="46"/>
  <c r="Z520" i="46"/>
  <c r="Z521" i="46"/>
  <c r="Z522" i="46"/>
  <c r="Z523" i="46"/>
  <c r="Z524" i="46"/>
  <c r="Z525" i="46"/>
  <c r="Z526" i="46"/>
  <c r="Z527" i="46"/>
  <c r="Z528" i="46"/>
  <c r="Z529" i="46"/>
  <c r="Z530" i="46"/>
  <c r="Z531" i="46"/>
  <c r="Z532" i="46"/>
  <c r="Z533" i="46"/>
  <c r="Z534" i="46"/>
  <c r="Z535" i="46"/>
  <c r="Z536" i="46"/>
  <c r="Z537" i="46"/>
  <c r="Z538" i="46"/>
  <c r="Z539" i="46"/>
  <c r="Z540" i="46"/>
  <c r="Z541" i="46"/>
  <c r="Z542" i="46"/>
  <c r="Z543" i="46"/>
  <c r="Z544" i="46"/>
  <c r="Z545" i="46"/>
  <c r="Z546" i="46"/>
  <c r="Z547" i="46"/>
  <c r="Z548" i="46"/>
  <c r="Z549" i="46"/>
  <c r="Z550" i="46"/>
  <c r="Z551" i="46"/>
  <c r="Z552" i="46"/>
  <c r="Z553" i="46"/>
  <c r="Z554" i="46"/>
  <c r="Z555" i="46"/>
  <c r="Z556" i="46"/>
  <c r="Z557" i="46"/>
  <c r="Z558" i="46"/>
  <c r="Z559" i="46"/>
  <c r="Z560" i="46"/>
  <c r="Z561" i="46"/>
  <c r="Z562" i="46"/>
  <c r="Z563" i="46"/>
  <c r="Z564" i="46"/>
  <c r="Z565" i="46"/>
  <c r="Z566" i="46"/>
  <c r="Z567" i="46"/>
  <c r="Z568" i="46"/>
  <c r="Z569" i="46"/>
  <c r="Z570" i="46"/>
  <c r="Z571" i="46"/>
  <c r="Z572" i="46"/>
  <c r="Z573" i="46"/>
  <c r="Z574" i="46"/>
  <c r="Z575" i="46"/>
  <c r="Z576" i="46"/>
  <c r="Z577" i="46"/>
  <c r="Z578" i="46"/>
  <c r="Z579" i="46"/>
  <c r="Z580" i="46"/>
  <c r="Z581" i="46"/>
  <c r="Z582" i="46"/>
  <c r="Z583" i="46"/>
  <c r="Z584" i="46"/>
  <c r="Z585" i="46"/>
  <c r="Z586" i="46"/>
  <c r="Z587" i="46"/>
  <c r="Z588" i="46"/>
  <c r="Z589" i="46"/>
  <c r="Z590" i="46"/>
  <c r="Z591" i="46"/>
  <c r="Z592" i="46"/>
  <c r="Z593" i="46"/>
  <c r="Z594" i="46"/>
  <c r="Z595" i="46"/>
  <c r="Z596" i="46"/>
  <c r="Z597" i="46"/>
  <c r="Z598" i="46"/>
  <c r="Z599" i="46"/>
  <c r="Z600" i="46"/>
  <c r="Z601" i="46"/>
  <c r="Z602" i="46"/>
  <c r="Z603" i="46"/>
  <c r="Z604" i="46"/>
  <c r="Z605" i="46"/>
  <c r="Z606" i="46"/>
  <c r="Z607" i="46"/>
  <c r="Z608" i="46"/>
  <c r="Z609" i="46"/>
  <c r="Z610" i="46"/>
  <c r="Z611" i="46"/>
  <c r="Z612" i="46"/>
  <c r="Z613" i="46"/>
  <c r="Z614" i="46"/>
  <c r="Z615" i="46"/>
  <c r="Z616" i="46"/>
  <c r="Z617" i="46"/>
  <c r="Z618" i="46"/>
  <c r="Z619" i="46"/>
  <c r="Z620" i="46"/>
  <c r="Z621" i="46"/>
  <c r="Z622" i="46"/>
  <c r="Z623" i="46"/>
  <c r="Z624" i="46"/>
  <c r="Z625" i="46"/>
  <c r="Z626" i="46"/>
  <c r="Z627" i="46"/>
  <c r="Z628" i="46"/>
  <c r="Z629" i="46"/>
  <c r="Z630" i="46"/>
  <c r="Z631" i="46"/>
  <c r="Z632" i="46"/>
  <c r="Z633" i="46"/>
  <c r="Z634" i="46"/>
  <c r="Z635" i="46"/>
  <c r="Z636" i="46"/>
  <c r="Z637" i="46"/>
  <c r="Z638" i="46"/>
  <c r="Z639" i="46"/>
  <c r="Z640" i="46"/>
  <c r="Z641" i="46"/>
  <c r="Z642" i="46"/>
  <c r="Z643" i="46"/>
  <c r="Z644" i="46"/>
  <c r="Z645" i="46"/>
  <c r="Z646" i="46"/>
  <c r="Z647" i="46"/>
  <c r="Z648" i="46"/>
  <c r="Z649" i="46"/>
  <c r="Z650" i="46"/>
  <c r="Z651" i="46"/>
  <c r="Z652" i="46"/>
  <c r="Z653" i="46"/>
  <c r="Z654" i="46"/>
  <c r="Z655" i="46"/>
  <c r="Z656" i="46"/>
  <c r="Z657" i="46"/>
  <c r="Z658" i="46"/>
  <c r="Z659" i="46"/>
  <c r="Z660" i="46"/>
  <c r="Z661" i="46"/>
  <c r="Z662" i="46"/>
  <c r="Z663" i="46"/>
  <c r="Z664" i="46"/>
  <c r="Z665" i="46"/>
  <c r="Z666" i="46"/>
  <c r="Z667" i="46"/>
  <c r="Z668" i="46"/>
  <c r="Z669" i="46"/>
  <c r="Z670" i="46"/>
  <c r="Z671" i="46"/>
  <c r="Z672" i="46"/>
  <c r="Z673" i="46"/>
  <c r="Z674" i="46"/>
  <c r="Z675" i="46"/>
  <c r="Z676" i="46"/>
  <c r="Z677" i="46"/>
  <c r="Z678" i="46"/>
  <c r="Z679" i="46"/>
  <c r="Z680" i="46"/>
  <c r="Z681" i="46"/>
  <c r="Z682" i="46"/>
  <c r="Z683" i="46"/>
  <c r="Z684" i="46"/>
  <c r="Z685" i="46"/>
  <c r="Z686" i="46"/>
  <c r="Z687" i="46"/>
  <c r="Z688" i="46"/>
  <c r="Z689" i="46"/>
  <c r="Z690" i="46"/>
  <c r="Z691" i="46"/>
  <c r="Z692" i="46"/>
  <c r="Z693" i="46"/>
  <c r="Z694" i="46"/>
  <c r="Z695" i="46"/>
  <c r="Z696" i="46"/>
  <c r="Z697" i="46"/>
  <c r="Z698" i="46"/>
  <c r="Z699" i="46"/>
  <c r="Z700" i="46"/>
  <c r="Z701" i="46"/>
  <c r="Z702" i="46"/>
  <c r="Z703" i="46"/>
  <c r="Z704" i="46"/>
  <c r="Z705" i="46"/>
  <c r="Z706" i="46"/>
  <c r="Z707" i="46"/>
  <c r="Z708" i="46"/>
  <c r="Z709" i="46"/>
  <c r="Z710" i="46"/>
  <c r="Z711" i="46"/>
  <c r="Z712" i="46"/>
  <c r="Z713" i="46"/>
  <c r="Z714" i="46"/>
  <c r="Z715" i="46"/>
  <c r="Z716" i="46"/>
  <c r="Z717" i="46"/>
  <c r="Z718" i="46"/>
  <c r="Z719" i="46"/>
  <c r="Z720" i="46"/>
  <c r="Z721" i="46"/>
  <c r="Z722" i="46"/>
  <c r="Z723" i="46"/>
  <c r="Z724" i="46"/>
  <c r="Z725" i="46"/>
  <c r="Z726" i="46"/>
  <c r="Z727" i="46"/>
  <c r="Z728" i="46"/>
  <c r="Z729" i="46"/>
  <c r="Z730" i="46"/>
  <c r="Z731" i="46"/>
  <c r="Z732" i="46"/>
  <c r="Z733" i="46"/>
  <c r="Z734" i="46"/>
  <c r="Z735" i="46"/>
  <c r="Z736" i="46"/>
  <c r="Z737" i="46"/>
  <c r="Z738" i="46"/>
  <c r="Z739" i="46"/>
  <c r="Z740" i="46"/>
  <c r="Z741" i="46"/>
  <c r="Z742" i="46"/>
  <c r="Z743" i="46"/>
  <c r="Z744" i="46"/>
  <c r="Z745" i="46"/>
  <c r="Z746" i="46"/>
  <c r="Z747" i="46"/>
  <c r="Z748" i="46"/>
  <c r="Z749" i="46"/>
  <c r="Z750" i="46"/>
  <c r="Z751" i="46"/>
  <c r="Z752" i="46"/>
  <c r="Z753" i="46"/>
  <c r="Z754" i="46"/>
  <c r="Z755" i="46"/>
  <c r="Z756" i="46"/>
  <c r="Z757" i="46"/>
  <c r="Z758" i="46"/>
  <c r="Z759" i="46"/>
  <c r="Z760" i="46"/>
  <c r="Z761" i="46"/>
  <c r="Z762" i="46"/>
  <c r="Z763" i="46"/>
  <c r="Z764" i="46"/>
  <c r="Z765" i="46"/>
  <c r="Z766" i="46"/>
  <c r="Z767" i="46"/>
  <c r="Z768" i="46"/>
  <c r="Z769" i="46"/>
  <c r="Z770" i="46"/>
  <c r="Z771" i="46"/>
  <c r="Z772" i="46"/>
  <c r="Z773" i="46"/>
  <c r="Z774" i="46"/>
  <c r="Z775" i="46"/>
  <c r="Z776" i="46"/>
  <c r="Z777" i="46"/>
  <c r="Z778" i="46"/>
  <c r="Z779" i="46"/>
  <c r="Z780" i="46"/>
  <c r="Z781" i="46"/>
  <c r="Z782" i="46"/>
  <c r="Z783" i="46"/>
  <c r="Z784" i="46"/>
  <c r="Z785" i="46"/>
  <c r="Z786" i="46"/>
  <c r="Z787" i="46"/>
  <c r="Z788" i="46"/>
  <c r="Z789" i="46"/>
  <c r="Z790" i="46"/>
  <c r="Z791" i="46"/>
  <c r="Z792" i="46"/>
  <c r="Z793" i="46"/>
  <c r="Z794" i="46"/>
  <c r="Z795" i="46"/>
  <c r="Z796" i="46"/>
  <c r="Z797" i="46"/>
  <c r="Z798" i="46"/>
  <c r="Z799" i="46"/>
  <c r="Z800" i="46"/>
  <c r="Z801" i="46"/>
  <c r="Z802" i="46"/>
  <c r="Z803" i="46"/>
  <c r="Z804" i="46"/>
  <c r="Z805" i="46"/>
  <c r="Z806" i="46"/>
  <c r="Z807" i="46"/>
  <c r="Z808" i="46"/>
  <c r="Z809" i="46"/>
  <c r="Z810" i="46"/>
  <c r="Z811" i="46"/>
  <c r="Z812" i="46"/>
  <c r="Z813" i="46"/>
  <c r="Z814" i="46"/>
  <c r="Z815" i="46"/>
  <c r="Z816" i="46"/>
  <c r="Z817" i="46"/>
  <c r="Z818" i="46"/>
  <c r="Z819" i="46"/>
  <c r="Z820" i="46"/>
  <c r="Z821" i="46"/>
  <c r="Z822" i="46"/>
  <c r="Z823" i="46"/>
  <c r="Z824" i="46"/>
  <c r="Z825" i="46"/>
  <c r="Z826" i="46"/>
  <c r="Z827" i="46"/>
  <c r="Z828" i="46"/>
  <c r="Z829" i="46"/>
  <c r="Z830" i="46"/>
  <c r="Z831" i="46"/>
  <c r="Z832" i="46"/>
  <c r="Z833" i="46"/>
  <c r="Z834" i="46"/>
  <c r="Z835" i="46"/>
  <c r="Z836" i="46"/>
  <c r="Z837" i="46"/>
  <c r="Z838" i="46"/>
  <c r="Z839" i="46"/>
  <c r="Z840" i="46"/>
  <c r="Z841" i="46"/>
  <c r="Z842" i="46"/>
  <c r="Z843" i="46"/>
  <c r="Z844" i="46"/>
  <c r="Z845" i="46"/>
  <c r="Z846" i="46"/>
  <c r="Z847" i="46"/>
  <c r="Z848" i="46"/>
  <c r="Z849" i="46"/>
  <c r="Z850" i="46"/>
  <c r="Z851" i="46"/>
  <c r="Z852" i="46"/>
  <c r="Z853" i="46"/>
  <c r="Z854" i="46"/>
  <c r="Z855" i="46"/>
  <c r="Z856" i="46"/>
  <c r="Z857" i="46"/>
  <c r="Z858" i="46"/>
  <c r="Z859" i="46"/>
  <c r="Z860" i="46"/>
  <c r="Z861" i="46"/>
  <c r="Z862" i="46"/>
  <c r="Z863" i="46"/>
  <c r="Z864" i="46"/>
  <c r="Z865" i="46"/>
  <c r="Z866" i="46"/>
  <c r="Z867" i="46"/>
  <c r="Z868" i="46"/>
  <c r="Z869" i="46"/>
  <c r="Z870" i="46"/>
  <c r="Z871" i="46"/>
  <c r="Z872" i="46"/>
  <c r="Z873" i="46"/>
  <c r="Z874" i="46"/>
  <c r="Z875" i="46"/>
  <c r="Z876" i="46"/>
  <c r="Z877" i="46"/>
  <c r="Z878" i="46"/>
  <c r="Z879" i="46"/>
  <c r="Z880" i="46"/>
  <c r="Z881" i="46"/>
  <c r="Z882" i="46"/>
  <c r="Z883" i="46"/>
  <c r="Z884" i="46"/>
  <c r="Z885" i="46"/>
  <c r="Z886" i="46"/>
  <c r="Z887" i="46"/>
  <c r="Z888" i="46"/>
  <c r="Z889" i="46"/>
  <c r="Z890" i="46"/>
  <c r="Z891" i="46"/>
  <c r="Z892" i="46"/>
  <c r="Z893" i="46"/>
  <c r="Z894" i="46"/>
  <c r="Z895" i="46"/>
  <c r="Z896" i="46"/>
  <c r="Z897" i="46"/>
  <c r="Z898" i="46"/>
  <c r="Z899" i="46"/>
  <c r="Z900" i="46"/>
  <c r="Z901" i="46"/>
  <c r="Z902" i="46"/>
  <c r="Z903" i="46"/>
  <c r="Z904" i="46"/>
  <c r="Z905" i="46"/>
  <c r="Z906" i="46"/>
  <c r="Z907" i="46"/>
  <c r="Z908" i="46"/>
  <c r="Z909" i="46"/>
  <c r="Z910" i="46"/>
  <c r="Z911" i="46"/>
  <c r="Z912" i="46"/>
  <c r="Z913" i="46"/>
  <c r="Z914" i="46"/>
  <c r="Z915" i="46"/>
  <c r="Z916" i="46"/>
  <c r="Z917" i="46"/>
  <c r="Z918" i="46"/>
  <c r="Z919" i="46"/>
  <c r="Z920" i="46"/>
  <c r="Z921" i="46"/>
  <c r="Z922" i="46"/>
  <c r="Z923" i="46"/>
  <c r="Z924" i="46"/>
  <c r="Z925" i="46"/>
  <c r="Z926" i="46"/>
  <c r="Z927" i="46"/>
  <c r="Z928" i="46"/>
  <c r="Z929" i="46"/>
  <c r="Z930" i="46"/>
  <c r="Z931" i="46"/>
  <c r="Z932" i="46"/>
  <c r="Z933" i="46"/>
  <c r="Z934" i="46"/>
  <c r="Z935" i="46"/>
  <c r="Z936" i="46"/>
  <c r="Z937" i="46"/>
  <c r="Z938" i="46"/>
  <c r="Z939" i="46"/>
  <c r="Z940" i="46"/>
  <c r="Z941" i="46"/>
  <c r="Z942" i="46"/>
  <c r="Z943" i="46"/>
  <c r="Z944" i="46"/>
  <c r="Z945" i="46"/>
  <c r="Z946" i="46"/>
  <c r="Z947" i="46"/>
  <c r="Z948" i="46"/>
  <c r="Z949" i="46"/>
  <c r="Z950" i="46"/>
  <c r="Z951" i="46"/>
  <c r="Z952" i="46"/>
  <c r="Z953" i="46"/>
  <c r="Z954" i="46"/>
  <c r="Z955" i="46"/>
  <c r="Z956" i="46"/>
  <c r="Z957" i="46"/>
  <c r="Z958" i="46"/>
  <c r="Z959" i="46"/>
  <c r="Z960" i="46"/>
  <c r="Z961" i="46"/>
  <c r="Z962" i="46"/>
  <c r="Z963" i="46"/>
  <c r="Z964" i="46"/>
  <c r="Z965" i="46"/>
  <c r="Z966" i="46"/>
  <c r="Z967" i="46"/>
  <c r="Z968" i="46"/>
  <c r="Z969" i="46"/>
  <c r="Z970" i="46"/>
  <c r="Z971" i="46"/>
  <c r="Z972" i="46"/>
  <c r="Z973" i="46"/>
  <c r="Z974" i="46"/>
  <c r="Z975" i="46"/>
  <c r="Z976" i="46"/>
  <c r="Z977" i="46"/>
  <c r="Z978" i="46"/>
  <c r="Z979" i="46"/>
  <c r="Z980" i="46"/>
  <c r="Z981" i="46"/>
  <c r="Z982" i="46"/>
  <c r="Z983" i="46"/>
  <c r="Z984" i="46"/>
  <c r="Z985" i="46"/>
  <c r="Z986" i="46"/>
  <c r="Z987" i="46"/>
  <c r="Z988" i="46"/>
  <c r="Z989" i="46"/>
  <c r="Z990" i="46"/>
  <c r="Z991" i="46"/>
  <c r="Z992" i="46"/>
  <c r="Z993" i="46"/>
  <c r="Z994" i="46"/>
  <c r="Z995" i="46"/>
  <c r="Z996" i="46"/>
  <c r="Z997" i="46"/>
  <c r="Z998" i="46"/>
  <c r="Z999" i="46"/>
  <c r="Z1000" i="46"/>
  <c r="Z1001" i="46"/>
  <c r="Z1002" i="46"/>
  <c r="Z1003" i="46"/>
  <c r="Z1004" i="46"/>
  <c r="Z1005" i="46"/>
  <c r="Z1006" i="46"/>
  <c r="Z1007" i="46"/>
  <c r="Z1008" i="46"/>
  <c r="Z1009" i="46"/>
  <c r="Z1010" i="46"/>
  <c r="Z1011" i="46"/>
  <c r="Z1012" i="46"/>
  <c r="Z1013" i="46"/>
  <c r="Z1014" i="46"/>
  <c r="Z1015" i="46"/>
  <c r="Z1016" i="46"/>
  <c r="Z1017" i="46"/>
  <c r="Z1018" i="46"/>
  <c r="Z1019" i="46"/>
  <c r="Z1020" i="46"/>
  <c r="Z1021" i="46"/>
  <c r="Z1022" i="46"/>
  <c r="Z1023" i="46"/>
  <c r="Z1024" i="46"/>
  <c r="Z1025" i="46"/>
  <c r="Z1026" i="46"/>
  <c r="Z1027" i="46"/>
  <c r="Z1028" i="46"/>
  <c r="Z1029" i="46"/>
  <c r="Z1030" i="46"/>
  <c r="Z1031" i="46"/>
  <c r="Z1032" i="46"/>
  <c r="Z1033" i="46"/>
  <c r="Z1034" i="46"/>
  <c r="Z1035" i="46"/>
  <c r="Z1036" i="46"/>
  <c r="Z1037" i="46"/>
  <c r="Z1038" i="46"/>
  <c r="Z1039" i="46"/>
  <c r="Z1040" i="46"/>
  <c r="Z1041" i="46"/>
  <c r="Z1042" i="46"/>
  <c r="Z1043" i="46"/>
  <c r="Z1044" i="46"/>
  <c r="Z1045" i="46"/>
  <c r="Z1046" i="46"/>
  <c r="Z1047" i="46"/>
  <c r="Z1048" i="46"/>
  <c r="Z1049" i="46"/>
  <c r="Z1050" i="46"/>
  <c r="Z1051" i="46"/>
  <c r="Z1052" i="46"/>
  <c r="Z1053" i="46"/>
  <c r="Z1054" i="46"/>
  <c r="Z1055" i="46"/>
  <c r="Z1056" i="46"/>
  <c r="Z1057" i="46"/>
  <c r="Z1058" i="46"/>
  <c r="Z1059" i="46"/>
  <c r="Z1060" i="46"/>
  <c r="Z1061" i="46"/>
  <c r="Z1062" i="46"/>
  <c r="Z1063" i="46"/>
  <c r="Z1064" i="46"/>
  <c r="Z1065" i="46"/>
  <c r="Z1066" i="46"/>
  <c r="Z1067" i="46"/>
  <c r="Z1068" i="46"/>
  <c r="Z1069" i="46"/>
  <c r="Z1070" i="46"/>
  <c r="Z1071" i="46"/>
  <c r="Z1072" i="46"/>
  <c r="Z1073" i="46"/>
  <c r="Z1074" i="46"/>
  <c r="Z1075" i="46"/>
  <c r="Z1076" i="46"/>
  <c r="Z1077" i="46"/>
  <c r="Z1078" i="46"/>
  <c r="Z1079" i="46"/>
  <c r="Z1080" i="46"/>
  <c r="Z1081" i="46"/>
  <c r="Z1082" i="46"/>
  <c r="Z1083" i="46"/>
  <c r="Z1084" i="46"/>
  <c r="Z1085" i="46"/>
  <c r="Z1086" i="46"/>
  <c r="Z1087" i="46"/>
  <c r="Z1088" i="46"/>
  <c r="Z1089" i="46"/>
  <c r="Z1090" i="46"/>
  <c r="Z1091" i="46"/>
  <c r="Z1092" i="46"/>
  <c r="Z1093" i="46"/>
  <c r="Z1094" i="46"/>
  <c r="Z1095" i="46"/>
  <c r="Z1096" i="46"/>
  <c r="Z1097" i="46"/>
  <c r="Z1098" i="46"/>
  <c r="Z1099" i="46"/>
  <c r="Z1100" i="46"/>
  <c r="Z1101" i="46"/>
  <c r="Z1102" i="46"/>
  <c r="Z1103" i="46"/>
  <c r="Z1104" i="46"/>
  <c r="Z1105" i="46"/>
  <c r="Z1106" i="46"/>
  <c r="Z1107" i="46"/>
  <c r="Z1108" i="46"/>
  <c r="Z1109" i="46"/>
  <c r="Z1110" i="46"/>
  <c r="Z1111" i="46"/>
  <c r="Z1112" i="46"/>
  <c r="Z1113" i="46"/>
  <c r="Z1114" i="46"/>
  <c r="Z1115" i="46"/>
  <c r="Z1116" i="46"/>
  <c r="Z1117" i="46"/>
  <c r="Z1118" i="46"/>
  <c r="Z1119" i="46"/>
  <c r="Z1120" i="46"/>
  <c r="Z1121" i="46"/>
  <c r="Z1122" i="46"/>
  <c r="Z1123" i="46"/>
  <c r="Z1124" i="46"/>
  <c r="Z1125" i="46"/>
  <c r="Z1126" i="46"/>
  <c r="Z1127" i="46"/>
  <c r="Z1128" i="46"/>
  <c r="Z1129" i="46"/>
  <c r="Z1130" i="46"/>
  <c r="Z1131" i="46"/>
  <c r="Z1132" i="46"/>
  <c r="Z1133" i="46"/>
  <c r="Z1134" i="46"/>
  <c r="Z1135" i="46"/>
  <c r="Z1136" i="46"/>
  <c r="Z1137" i="46"/>
  <c r="Z1138" i="46"/>
  <c r="Z1139" i="46"/>
  <c r="Z1140" i="46"/>
  <c r="Z1141" i="46"/>
  <c r="Z1142" i="46"/>
  <c r="Z1143" i="46"/>
  <c r="Z1144" i="46"/>
  <c r="Z1145" i="46"/>
  <c r="Z1146" i="46"/>
  <c r="Z1147" i="46"/>
  <c r="Z1148" i="46"/>
  <c r="Z1149" i="46"/>
  <c r="Z1150" i="46"/>
  <c r="Z1151" i="46"/>
  <c r="Z1152" i="46"/>
  <c r="Z1153" i="46"/>
  <c r="Z1154" i="46"/>
  <c r="Z1155" i="46"/>
  <c r="Z1156" i="46"/>
  <c r="Z1157" i="46"/>
  <c r="Z1158" i="46"/>
  <c r="Z1159" i="46"/>
  <c r="Z1160" i="46"/>
  <c r="Z1161" i="46"/>
  <c r="Z1162" i="46"/>
  <c r="Z1163" i="46"/>
  <c r="Z1164" i="46"/>
  <c r="Z1165" i="46"/>
  <c r="Z1166" i="46"/>
  <c r="Z1167" i="46"/>
  <c r="Z1168" i="46"/>
  <c r="Z1169" i="46"/>
  <c r="Z1170" i="46"/>
  <c r="Z1171" i="46"/>
  <c r="Z1172" i="46"/>
  <c r="Z1173" i="46"/>
  <c r="Z1174" i="46"/>
  <c r="Z1175" i="46"/>
  <c r="Z1176" i="46"/>
  <c r="Z1177" i="46"/>
  <c r="Z1178" i="46"/>
  <c r="Z1179" i="46"/>
  <c r="Z1180" i="46"/>
  <c r="Z1181" i="46"/>
  <c r="Z1182" i="46"/>
  <c r="Z1183" i="46"/>
  <c r="Z1184" i="46"/>
  <c r="Z1185" i="46"/>
  <c r="Z1186" i="46"/>
  <c r="Z1187" i="46"/>
  <c r="Z1188" i="46"/>
  <c r="Z1189" i="46"/>
  <c r="Z1190" i="46"/>
  <c r="Z1191" i="46"/>
  <c r="Z1192" i="46"/>
  <c r="Z1193" i="46"/>
  <c r="Z1194" i="46"/>
  <c r="Z1195" i="46"/>
  <c r="Z1196" i="46"/>
  <c r="Z1197" i="46"/>
  <c r="Z1198" i="46"/>
  <c r="Z1199" i="46"/>
  <c r="Z1200" i="46"/>
  <c r="Z1201" i="46"/>
  <c r="Z1202" i="46"/>
  <c r="Z1203" i="46"/>
  <c r="Z1204" i="46"/>
  <c r="Z1205" i="46"/>
  <c r="Z1206" i="46"/>
  <c r="Z1207" i="46"/>
  <c r="Z1208" i="46"/>
  <c r="Z1209" i="46"/>
  <c r="Z1210" i="46"/>
  <c r="Z1211" i="46"/>
  <c r="Z1212" i="46"/>
  <c r="Z1213" i="46"/>
  <c r="Z1214" i="46"/>
  <c r="Z1215" i="46"/>
  <c r="Z1216" i="46"/>
  <c r="Z1217" i="46"/>
  <c r="Z1218" i="46"/>
  <c r="Z1219" i="46"/>
  <c r="Z1220" i="46"/>
  <c r="Z1221" i="46"/>
  <c r="Z1222" i="46"/>
  <c r="Z1223" i="46"/>
  <c r="Z1224" i="46"/>
  <c r="Z1225" i="46"/>
  <c r="Z1226" i="46"/>
  <c r="Z1227" i="46"/>
  <c r="Z1228" i="46"/>
  <c r="Z1229" i="46"/>
  <c r="Z1230" i="46"/>
  <c r="Z1231" i="46"/>
  <c r="Z1232" i="46"/>
  <c r="Z1233" i="46"/>
  <c r="Z1234" i="46"/>
  <c r="Z1235" i="46"/>
  <c r="Z1236" i="46"/>
  <c r="Z1237" i="46"/>
  <c r="Z1238" i="46"/>
  <c r="Z1239" i="46"/>
  <c r="Z1240" i="46"/>
  <c r="Z1241" i="46"/>
  <c r="Z1242" i="46"/>
  <c r="Z1243" i="46"/>
  <c r="Z1244" i="46"/>
  <c r="Z1245" i="46"/>
  <c r="Z1246" i="46"/>
  <c r="Z1247" i="46"/>
  <c r="Z1248" i="46"/>
  <c r="Z1249" i="46"/>
  <c r="Z1250" i="46"/>
  <c r="Z1251" i="46"/>
  <c r="Z1252" i="46"/>
  <c r="Z1253" i="46"/>
  <c r="Z1254" i="46"/>
  <c r="Z1255" i="46"/>
  <c r="Z1256" i="46"/>
  <c r="Z1257" i="46"/>
  <c r="Z1258" i="46"/>
  <c r="Z1259" i="46"/>
  <c r="Z1260" i="46"/>
  <c r="Z1261" i="46"/>
  <c r="Z1262" i="46"/>
  <c r="Z1263" i="46"/>
  <c r="Z1264" i="46"/>
  <c r="Z1265" i="46"/>
  <c r="Z1266" i="46"/>
  <c r="Z1267" i="46"/>
  <c r="Z1268" i="46"/>
  <c r="Z1269" i="46"/>
  <c r="Z1270" i="46"/>
  <c r="Z1271" i="46"/>
  <c r="Z1272" i="46"/>
  <c r="Z1273" i="46"/>
  <c r="Z1274" i="46"/>
  <c r="Z1275" i="46"/>
  <c r="Z1276" i="46"/>
  <c r="Z1277" i="46"/>
  <c r="Z1278" i="46"/>
  <c r="Z1279" i="46"/>
  <c r="Z1280" i="46"/>
  <c r="Z1281" i="46"/>
  <c r="Z1282" i="46"/>
  <c r="Z1283" i="46"/>
  <c r="Z1284" i="46"/>
  <c r="Z1285" i="46"/>
  <c r="Z1286" i="46"/>
  <c r="Z1287" i="46"/>
  <c r="Z1288" i="46"/>
  <c r="Z1289" i="46"/>
  <c r="Z1290" i="46"/>
  <c r="Z1291" i="46"/>
  <c r="Z1292" i="46"/>
  <c r="Z1293" i="46"/>
  <c r="Z1294" i="46"/>
  <c r="Z1295" i="46"/>
  <c r="Z1296" i="46"/>
  <c r="Z1297" i="46"/>
  <c r="Z1298" i="46"/>
  <c r="Z1299" i="46"/>
  <c r="Z1300" i="46"/>
  <c r="Z1301" i="46"/>
  <c r="Z1302" i="46"/>
  <c r="Z1303" i="46"/>
  <c r="Z1304" i="46"/>
  <c r="Z1305" i="46"/>
  <c r="Z1306" i="46"/>
  <c r="Z1307" i="46"/>
  <c r="Z1308" i="46"/>
  <c r="Z1309" i="46"/>
  <c r="Z1310" i="46"/>
  <c r="Z1311" i="46"/>
  <c r="Z1312" i="46"/>
  <c r="Z1313" i="46"/>
  <c r="Z1314" i="46"/>
  <c r="Z1315" i="46"/>
  <c r="Z1316" i="46"/>
  <c r="Z1317" i="46"/>
  <c r="Z1318" i="46"/>
  <c r="Z1319" i="46"/>
  <c r="Z1320" i="46"/>
  <c r="Z1321" i="46"/>
  <c r="Z1322" i="46"/>
  <c r="Z1323" i="46"/>
  <c r="Z1324" i="46"/>
  <c r="Z1325" i="46"/>
  <c r="Z1326" i="46"/>
  <c r="Z1327" i="46"/>
  <c r="Z1328" i="46"/>
  <c r="Z1329" i="46"/>
  <c r="Z1330" i="46"/>
  <c r="Z1331" i="46"/>
  <c r="Z1332" i="46"/>
  <c r="Z1333" i="46"/>
  <c r="Z1334" i="46"/>
  <c r="Z1335" i="46"/>
  <c r="Z1336" i="46"/>
  <c r="Z1337" i="46"/>
  <c r="Z1338" i="46"/>
  <c r="Z1339" i="46"/>
  <c r="Z1340" i="46"/>
  <c r="Z1341" i="46"/>
  <c r="Z1342" i="46"/>
  <c r="Z1343" i="46"/>
  <c r="Z1344" i="46"/>
  <c r="Z1345" i="46"/>
  <c r="Z1346" i="46"/>
  <c r="Z1347" i="46"/>
  <c r="Z1348" i="46"/>
  <c r="Z1349" i="46"/>
  <c r="Z1350" i="46"/>
  <c r="Z1351" i="46"/>
  <c r="Z1352" i="46"/>
  <c r="Z1353" i="46"/>
  <c r="Z1354" i="46"/>
  <c r="Z1355" i="46"/>
  <c r="Z1356" i="46"/>
  <c r="Z1357" i="46"/>
  <c r="Z1358" i="46"/>
  <c r="Z1359" i="46"/>
  <c r="Z1360" i="46"/>
  <c r="Z1361" i="46"/>
  <c r="Z1362" i="46"/>
  <c r="Z1363" i="46"/>
  <c r="Z1364" i="46"/>
  <c r="Z1365" i="46"/>
  <c r="Z1366" i="46"/>
  <c r="Z1367" i="46"/>
  <c r="Z1368" i="46"/>
  <c r="Z1369" i="46"/>
  <c r="Z1370" i="46"/>
  <c r="Z1371" i="46"/>
  <c r="Z1372" i="46"/>
  <c r="Z1373" i="46"/>
  <c r="Z1374" i="46"/>
  <c r="Z1375" i="46"/>
  <c r="Z1376" i="46"/>
  <c r="Z1377" i="46"/>
  <c r="Z1378" i="46"/>
  <c r="Z1379" i="46"/>
  <c r="Z1380" i="46"/>
  <c r="Z1381" i="46"/>
  <c r="Z1382" i="46"/>
  <c r="Z1383" i="46"/>
  <c r="Z1384" i="46"/>
  <c r="Z1385" i="46"/>
  <c r="Z1386" i="46"/>
  <c r="Z1387" i="46"/>
  <c r="Z1388" i="46"/>
  <c r="Z1389" i="46"/>
  <c r="Z1390" i="46"/>
  <c r="Z1391" i="46"/>
  <c r="Z1392" i="46"/>
  <c r="Z1393" i="46"/>
  <c r="Z1394" i="46"/>
  <c r="Z1395" i="46"/>
  <c r="Z1396" i="46"/>
  <c r="Z1397" i="46"/>
  <c r="Z1398" i="46"/>
  <c r="Z1399" i="46"/>
  <c r="Z1400" i="46"/>
  <c r="Z1401" i="46"/>
  <c r="Z1402" i="46"/>
  <c r="Z1403" i="46"/>
  <c r="Z1404" i="46"/>
  <c r="Z1405" i="46"/>
  <c r="Z1406" i="46"/>
  <c r="Z1407" i="46"/>
  <c r="Z1408" i="46"/>
  <c r="Z1409" i="46"/>
  <c r="Z1410" i="46"/>
  <c r="Z1411" i="46"/>
  <c r="Z1412" i="46"/>
  <c r="Z1413" i="46"/>
  <c r="Z1414" i="46"/>
  <c r="Z1415" i="46"/>
  <c r="Z1416" i="46"/>
  <c r="Z1417" i="46"/>
  <c r="Z1418" i="46"/>
  <c r="Z1419" i="46"/>
  <c r="Z1420" i="46"/>
  <c r="Z1421" i="46"/>
  <c r="Z1422" i="46"/>
  <c r="Z1423" i="46"/>
  <c r="Z1424" i="46"/>
  <c r="Z1425" i="46"/>
  <c r="Z1426" i="46"/>
  <c r="Z1427" i="46"/>
  <c r="Z1428" i="46"/>
  <c r="Z1429" i="46"/>
  <c r="Z1430" i="46"/>
  <c r="Z1431" i="46"/>
  <c r="Z1432" i="46"/>
  <c r="Z1433" i="46"/>
  <c r="Z1434" i="46"/>
  <c r="Z1435" i="46"/>
  <c r="Z1436" i="46"/>
  <c r="Z1437" i="46"/>
  <c r="Z1438" i="46"/>
  <c r="Z1439" i="46"/>
  <c r="Z1440" i="46"/>
  <c r="Z1441" i="46"/>
  <c r="Z1442" i="46"/>
  <c r="Z1443" i="46"/>
  <c r="Z1444" i="46"/>
  <c r="Z1445" i="46"/>
  <c r="Z1446" i="46"/>
  <c r="Z1447" i="46"/>
  <c r="Z1448" i="46"/>
  <c r="Z1449" i="46"/>
  <c r="Z1450" i="46"/>
  <c r="Z1451" i="46"/>
  <c r="Z1452" i="46"/>
  <c r="Z1453" i="46"/>
  <c r="Z1454" i="46"/>
  <c r="Z1455" i="46"/>
  <c r="Z1456" i="46"/>
  <c r="Z1457" i="46"/>
  <c r="Z1458" i="46"/>
  <c r="Z1459" i="46"/>
  <c r="Z1460" i="46"/>
  <c r="Z1461" i="46"/>
  <c r="Z1462" i="46"/>
  <c r="Z1463" i="46"/>
  <c r="Z1464" i="46"/>
  <c r="Z1465" i="46"/>
  <c r="Z1466" i="46"/>
  <c r="Z1467" i="46"/>
  <c r="Z1468" i="46"/>
  <c r="Z1469" i="46"/>
  <c r="Z1470" i="46"/>
  <c r="Z1471" i="46"/>
  <c r="Z1472" i="46"/>
  <c r="Z1473" i="46"/>
  <c r="Z1474" i="46"/>
  <c r="Z1475" i="46"/>
  <c r="Z1476" i="46"/>
  <c r="Z1477" i="46"/>
  <c r="Z1478" i="46"/>
  <c r="Z1479" i="46"/>
  <c r="Z1480" i="46"/>
  <c r="Z1481" i="46"/>
  <c r="Z1482" i="46"/>
  <c r="Z1483" i="46"/>
  <c r="Z1484" i="46"/>
  <c r="Z1485" i="46"/>
  <c r="Z1486" i="46"/>
  <c r="Z1487" i="46"/>
  <c r="Z1488" i="46"/>
  <c r="Z1489" i="46"/>
  <c r="Z1490" i="46"/>
  <c r="Z1491" i="46"/>
  <c r="Z1492" i="46"/>
  <c r="Z1493" i="46"/>
  <c r="Z1494" i="46"/>
  <c r="Z1495" i="46"/>
  <c r="Z1496" i="46"/>
  <c r="Z1497" i="46"/>
  <c r="Z1498" i="46"/>
  <c r="Z1499" i="46"/>
  <c r="Z1500" i="46"/>
  <c r="Z1501" i="46"/>
  <c r="Z1502" i="46"/>
  <c r="Z1503" i="46"/>
  <c r="Z1504" i="46"/>
  <c r="Z1505" i="46"/>
  <c r="Z1506" i="46"/>
  <c r="Z1507" i="46"/>
  <c r="Z1508" i="46"/>
  <c r="Z1509" i="46"/>
  <c r="Z1510" i="46"/>
  <c r="Z1511" i="46"/>
  <c r="Z1512" i="46"/>
  <c r="Z1513" i="46"/>
  <c r="Z1514" i="46"/>
  <c r="Z1515" i="46"/>
  <c r="Z1516" i="46"/>
  <c r="Z1517" i="46"/>
  <c r="Z1518" i="46"/>
  <c r="Z1519" i="46"/>
  <c r="Z1520" i="46"/>
  <c r="Z1521" i="46"/>
  <c r="Z1522" i="46"/>
  <c r="Z1523" i="46"/>
  <c r="Z1524" i="46"/>
  <c r="Z1525" i="46"/>
  <c r="Z1526" i="46"/>
  <c r="Z1527" i="46"/>
  <c r="Z1528" i="46"/>
  <c r="Z1529" i="46"/>
  <c r="Z1530" i="46"/>
  <c r="Z1531" i="46"/>
  <c r="Z1532" i="46"/>
  <c r="Z1533" i="46"/>
  <c r="Z1534" i="46"/>
  <c r="Z1535" i="46"/>
  <c r="Z1536" i="46"/>
  <c r="Z1537" i="46"/>
  <c r="Z1538" i="46"/>
  <c r="Z1539" i="46"/>
  <c r="Z1540" i="46"/>
  <c r="Z1541" i="46"/>
  <c r="Z1542" i="46"/>
  <c r="Z1543" i="46"/>
  <c r="Z1544" i="46"/>
  <c r="Z1545" i="46"/>
  <c r="Z1546" i="46"/>
  <c r="Z1547" i="46"/>
  <c r="Z1548" i="46"/>
  <c r="Z1549" i="46"/>
  <c r="Z1550" i="46"/>
  <c r="Z1551" i="46"/>
  <c r="Z1552" i="46"/>
  <c r="Z1553" i="46"/>
  <c r="Z1554" i="46"/>
  <c r="Z1555" i="46"/>
  <c r="Z1556" i="46"/>
  <c r="Z1557" i="46"/>
  <c r="Z1558" i="46"/>
  <c r="Z1559" i="46"/>
  <c r="Z1560" i="46"/>
  <c r="Z1561" i="46"/>
  <c r="Z1562" i="46"/>
  <c r="Z1563" i="46"/>
  <c r="Z1564" i="46"/>
  <c r="Z1565" i="46"/>
  <c r="Z1566" i="46"/>
  <c r="Z1567" i="46"/>
  <c r="Z1568" i="46"/>
  <c r="Z1569" i="46"/>
  <c r="Z1570" i="46"/>
  <c r="Z1571" i="46"/>
  <c r="Z1572" i="46"/>
  <c r="Z1573" i="46"/>
  <c r="Z1574" i="46"/>
  <c r="Z1575" i="46"/>
  <c r="Z1576" i="46"/>
  <c r="Z1577" i="46"/>
  <c r="Z1578" i="46"/>
  <c r="Z1579" i="46"/>
  <c r="Z1580" i="46"/>
  <c r="Z1581" i="46"/>
  <c r="Z1582" i="46"/>
  <c r="Z1583" i="46"/>
  <c r="Z1584" i="46"/>
  <c r="Z1585" i="46"/>
  <c r="Z1586" i="46"/>
  <c r="Z1587" i="46"/>
  <c r="Z1588" i="46"/>
  <c r="Z1589" i="46"/>
  <c r="Z1590" i="46"/>
  <c r="Z1591" i="46"/>
  <c r="Z1592" i="46"/>
  <c r="Z1593" i="46"/>
  <c r="Z1594" i="46"/>
  <c r="Z1595" i="46"/>
  <c r="Z1596" i="46"/>
  <c r="Z1597" i="46"/>
  <c r="Z1598" i="46"/>
  <c r="Z1599" i="46"/>
  <c r="Z1600" i="46"/>
  <c r="Z1601" i="46"/>
  <c r="Z1602" i="46"/>
  <c r="Z1603" i="46"/>
  <c r="Z1604" i="46"/>
  <c r="Z1605" i="46"/>
  <c r="Z1606" i="46"/>
  <c r="Z1607" i="46"/>
  <c r="Z1608" i="46"/>
  <c r="Z1609" i="46"/>
  <c r="Z1610" i="46"/>
  <c r="Z1611" i="46"/>
  <c r="Z1612" i="46"/>
  <c r="Z1613" i="46"/>
  <c r="Z1614" i="46"/>
  <c r="Z1615" i="46"/>
  <c r="Z1616" i="46"/>
  <c r="Z1617" i="46"/>
  <c r="Z1618" i="46"/>
  <c r="Z1619" i="46"/>
  <c r="Z1620" i="46"/>
  <c r="Z1621" i="46"/>
  <c r="Z1622" i="46"/>
  <c r="Z1623" i="46"/>
  <c r="Z1624" i="46"/>
  <c r="Z1625" i="46"/>
  <c r="Z1626" i="46"/>
  <c r="Z1627" i="46"/>
  <c r="Z1628" i="46"/>
  <c r="Z1629" i="46"/>
  <c r="Z1630" i="46"/>
  <c r="Z1631" i="46"/>
  <c r="Z1632" i="46"/>
  <c r="Z1633" i="46"/>
  <c r="Z1634" i="46"/>
  <c r="Z1635" i="46"/>
  <c r="Z1636" i="46"/>
  <c r="Z1637" i="46"/>
  <c r="Z1638" i="46"/>
  <c r="Z1639" i="46"/>
  <c r="Z1640" i="46"/>
  <c r="Z1641" i="46"/>
  <c r="Z1642" i="46"/>
  <c r="Z1643" i="46"/>
  <c r="Z1644" i="46"/>
  <c r="Z1645" i="46"/>
  <c r="Z1646" i="46"/>
  <c r="Z1647" i="46"/>
  <c r="Z1648" i="46"/>
  <c r="Z1649" i="46"/>
  <c r="Z1650" i="46"/>
  <c r="Z1651" i="46"/>
  <c r="Z1652" i="46"/>
  <c r="Z1653" i="46"/>
  <c r="Z1654" i="46"/>
  <c r="Z1655" i="46"/>
  <c r="Z1656" i="46"/>
  <c r="Z1657" i="46"/>
  <c r="Z1658" i="46"/>
  <c r="Z1659" i="46"/>
  <c r="Z1660" i="46"/>
  <c r="Z1661" i="46"/>
  <c r="Z1662" i="46"/>
  <c r="Z1663" i="46"/>
  <c r="Z1664" i="46"/>
  <c r="Z1665" i="46"/>
  <c r="Z1666" i="46"/>
  <c r="Z1667" i="46"/>
  <c r="Z1668" i="46"/>
  <c r="Z1669" i="46"/>
  <c r="Z1670" i="46"/>
  <c r="Z1671" i="46"/>
  <c r="Z1672" i="46"/>
  <c r="Z1673" i="46"/>
  <c r="Z1674" i="46"/>
  <c r="Z1675" i="46"/>
  <c r="Z1676" i="46"/>
  <c r="Z1677" i="46"/>
  <c r="Z1678" i="46"/>
  <c r="Z1679" i="46"/>
  <c r="Z1680" i="46"/>
  <c r="Z1681" i="46"/>
  <c r="Z1682" i="46"/>
  <c r="Z1683" i="46"/>
  <c r="Z1684" i="46"/>
  <c r="Z1685" i="46"/>
  <c r="Z1686" i="46"/>
  <c r="Z1687" i="46"/>
  <c r="Z1688" i="46"/>
  <c r="Z1689" i="46"/>
  <c r="Z1690" i="46"/>
  <c r="Z1691" i="46"/>
  <c r="Z1692" i="46"/>
  <c r="Z1693" i="46"/>
  <c r="Z1694" i="46"/>
  <c r="Z1695" i="46"/>
  <c r="Z1696" i="46"/>
  <c r="Z1697" i="46"/>
  <c r="Z1698" i="46"/>
  <c r="Z1699" i="46"/>
  <c r="Z1700" i="46"/>
  <c r="Z1701" i="46"/>
  <c r="Z1702" i="46"/>
  <c r="Z1703" i="46"/>
  <c r="Z1704" i="46"/>
  <c r="Z1705" i="46"/>
  <c r="Z1706" i="46"/>
  <c r="Z1707" i="46"/>
  <c r="Z1708" i="46"/>
  <c r="Z1709" i="46"/>
  <c r="Z1710" i="46"/>
  <c r="Z1711" i="46"/>
  <c r="Z1712" i="46"/>
  <c r="Z1713" i="46"/>
  <c r="Z1714" i="46"/>
  <c r="Z1715" i="46"/>
  <c r="Z1716" i="46"/>
  <c r="Z1717" i="46"/>
  <c r="Z1718" i="46"/>
  <c r="Z1719" i="46"/>
  <c r="Z1720" i="46"/>
  <c r="Z1721" i="46"/>
  <c r="Z1722" i="46"/>
  <c r="Z1723" i="46"/>
  <c r="Z1724" i="46"/>
  <c r="Z1725" i="46"/>
  <c r="Z1726" i="46"/>
  <c r="Z1727" i="46"/>
  <c r="Z1728" i="46"/>
  <c r="Z1729" i="46"/>
  <c r="Z1730" i="46"/>
  <c r="Z1731" i="46"/>
  <c r="Z1732" i="46"/>
  <c r="Z1733" i="46"/>
  <c r="Z1734" i="46"/>
  <c r="Z1735" i="46"/>
  <c r="Z1736" i="46"/>
  <c r="Z1737" i="46"/>
  <c r="Z1738" i="46"/>
  <c r="Z1739" i="46"/>
  <c r="Z1740" i="46"/>
  <c r="Z1741" i="46"/>
  <c r="Z1742" i="46"/>
  <c r="Z1743" i="46"/>
  <c r="Z1744" i="46"/>
  <c r="Z1745" i="46"/>
  <c r="Z1746" i="46"/>
  <c r="Z1747" i="46"/>
  <c r="Z1748" i="46"/>
  <c r="Z1749" i="46"/>
  <c r="Z1750" i="46"/>
  <c r="Z1751" i="46"/>
  <c r="Z1752" i="46"/>
  <c r="Z1753" i="46"/>
  <c r="Z1754" i="46"/>
  <c r="Z1755" i="46"/>
  <c r="Z1756" i="46"/>
  <c r="Z1757" i="46"/>
  <c r="Z1758" i="46"/>
  <c r="Z1759" i="46"/>
  <c r="Z1760" i="46"/>
  <c r="Z1761" i="46"/>
  <c r="Z1762" i="46"/>
  <c r="Z1763" i="46"/>
  <c r="Z1764" i="46"/>
  <c r="Z1765" i="46"/>
  <c r="Z1766" i="46"/>
  <c r="Z1767" i="46"/>
  <c r="Z1768" i="46"/>
  <c r="Z1769" i="46"/>
  <c r="Z1770" i="46"/>
  <c r="Z1771" i="46"/>
  <c r="Z1772" i="46"/>
  <c r="Z1773" i="46"/>
  <c r="Z1774" i="46"/>
  <c r="Z1775" i="46"/>
  <c r="Z1776" i="46"/>
  <c r="Z1777" i="46"/>
  <c r="Z1778" i="46"/>
  <c r="Z1779" i="46"/>
  <c r="Z1780" i="46"/>
  <c r="Z1781" i="46"/>
  <c r="Z1782" i="46"/>
  <c r="Z1783" i="46"/>
  <c r="Z1784" i="46"/>
  <c r="Z1785" i="46"/>
  <c r="Z1786" i="46"/>
  <c r="Z1787" i="46"/>
  <c r="Z1788" i="46"/>
  <c r="Z1789" i="46"/>
  <c r="Z1790" i="46"/>
  <c r="Z1791" i="46"/>
  <c r="Z1792" i="46"/>
  <c r="Z1793" i="46"/>
  <c r="Z1794" i="46"/>
  <c r="Z1795" i="46"/>
  <c r="Z1796" i="46"/>
  <c r="Z1797" i="46"/>
  <c r="Z1798" i="46"/>
  <c r="Z1799" i="46"/>
  <c r="Z1800" i="46"/>
  <c r="Z1801" i="46"/>
  <c r="Z1802" i="46"/>
  <c r="Z1803" i="46"/>
  <c r="Z1804" i="46"/>
  <c r="Z1805" i="46"/>
  <c r="Z1806" i="46"/>
  <c r="Z1807" i="46"/>
  <c r="Z1808" i="46"/>
  <c r="Z1809" i="46"/>
  <c r="Z1810" i="46"/>
  <c r="Z1811" i="46"/>
  <c r="Z1812" i="46"/>
  <c r="Z1813" i="46"/>
  <c r="Z1814" i="46"/>
  <c r="Z1815" i="46"/>
  <c r="Z1816" i="46"/>
  <c r="Z1817" i="46"/>
  <c r="Z1818" i="46"/>
  <c r="Z1819" i="46"/>
  <c r="Z1820" i="46"/>
  <c r="Z1821" i="46"/>
  <c r="Z1822" i="46"/>
  <c r="Z1823" i="46"/>
  <c r="Z1824" i="46"/>
  <c r="Z1825" i="46"/>
  <c r="Z1826" i="46"/>
  <c r="Z1827" i="46"/>
  <c r="Z1828" i="46"/>
  <c r="Z1829" i="46"/>
  <c r="Z1830" i="46"/>
  <c r="Z1831" i="46"/>
  <c r="Z1832" i="46"/>
  <c r="Z1833" i="46"/>
  <c r="Z1834" i="46"/>
  <c r="Z1835" i="46"/>
  <c r="Z1836" i="46"/>
  <c r="Z1837" i="46"/>
  <c r="Z1838" i="46"/>
  <c r="Z1839" i="46"/>
  <c r="Z1840" i="46"/>
  <c r="Z1841" i="46"/>
  <c r="Z1842" i="46"/>
  <c r="Z1843" i="46"/>
  <c r="Z1844" i="46"/>
  <c r="Z1845" i="46"/>
  <c r="Z1846" i="46"/>
  <c r="Z1847" i="46"/>
  <c r="Z1848" i="46"/>
  <c r="Z1849" i="46"/>
  <c r="Z1850" i="46"/>
  <c r="Z1851" i="46"/>
  <c r="Z1852" i="46"/>
  <c r="Z1853" i="46"/>
  <c r="Z1854" i="46"/>
  <c r="Z1855" i="46"/>
  <c r="Z1856" i="46"/>
  <c r="Z1857" i="46"/>
  <c r="Z1858" i="46"/>
  <c r="Z1859" i="46"/>
  <c r="Z1860" i="46"/>
  <c r="Z1861" i="46"/>
  <c r="Z1862" i="46"/>
  <c r="Z1863" i="46"/>
  <c r="Z1864" i="46"/>
  <c r="Z1865" i="46"/>
  <c r="Z1866" i="46"/>
  <c r="Z1867" i="46"/>
  <c r="Z1868" i="46"/>
  <c r="Z1869" i="46"/>
  <c r="Z1870" i="46"/>
  <c r="Z1871" i="46"/>
  <c r="Z1872" i="46"/>
  <c r="Z1873" i="46"/>
  <c r="Z1874" i="46"/>
  <c r="Z1875" i="46"/>
  <c r="Z1876" i="46"/>
  <c r="Z1877" i="46"/>
  <c r="Z1878" i="46"/>
  <c r="Z1879" i="46"/>
  <c r="Z1880" i="46"/>
  <c r="Z1881" i="46"/>
  <c r="Z1882" i="46"/>
  <c r="Z1883" i="46"/>
  <c r="Z1884" i="46"/>
  <c r="Z1885" i="46"/>
  <c r="Z1886" i="46"/>
  <c r="Z1887" i="46"/>
  <c r="Z1888" i="46"/>
  <c r="Z1889" i="46"/>
  <c r="Z1890" i="46"/>
  <c r="Z1891" i="46"/>
  <c r="Z1892" i="46"/>
  <c r="Z1893" i="46"/>
  <c r="Z1894" i="46"/>
  <c r="Z1895" i="46"/>
  <c r="Z1896" i="46"/>
  <c r="Z1897" i="46"/>
  <c r="Z1898" i="46"/>
  <c r="Z1899" i="46"/>
  <c r="Z1900" i="46"/>
  <c r="Z1901" i="46"/>
  <c r="Z1902" i="46"/>
  <c r="Z1903" i="46"/>
  <c r="Z1904" i="46"/>
  <c r="Z1905" i="46"/>
  <c r="Z1906" i="46"/>
  <c r="Z1907" i="46"/>
  <c r="Z1908" i="46"/>
  <c r="Z1909" i="46"/>
  <c r="Z1910" i="46"/>
  <c r="Z1911" i="46"/>
  <c r="Z1912" i="46"/>
  <c r="Z1913" i="46"/>
  <c r="Z1914" i="46"/>
  <c r="Z1915" i="46"/>
  <c r="Z1916" i="46"/>
  <c r="Z1917" i="46"/>
  <c r="Z1918" i="46"/>
  <c r="Z1919" i="46"/>
  <c r="Z1920" i="46"/>
  <c r="Z1921" i="46"/>
  <c r="Z1922" i="46"/>
  <c r="Z1923" i="46"/>
  <c r="Z1924" i="46"/>
  <c r="Z1925" i="46"/>
  <c r="Z1926" i="46"/>
  <c r="Z1927" i="46"/>
  <c r="Z1928" i="46"/>
  <c r="Z1929" i="46"/>
  <c r="Z1930" i="46"/>
  <c r="Z1931" i="46"/>
  <c r="Z1932" i="46"/>
  <c r="Z1933" i="46"/>
  <c r="Z1934" i="46"/>
  <c r="Z1935" i="46"/>
  <c r="Z1936" i="46"/>
  <c r="Z1937" i="46"/>
  <c r="Z1938" i="46"/>
  <c r="Z1939" i="46"/>
  <c r="Z1940" i="46"/>
  <c r="Z1941" i="46"/>
  <c r="Z1942" i="46"/>
  <c r="Z1943" i="46"/>
  <c r="Z1944" i="46"/>
  <c r="Z1945" i="46"/>
  <c r="Z1946" i="46"/>
  <c r="Z1947" i="46"/>
  <c r="Z1948" i="46"/>
  <c r="Z1949" i="46"/>
  <c r="Z1950" i="46"/>
  <c r="Z1951" i="46"/>
  <c r="Z1952" i="46"/>
  <c r="Z1953" i="46"/>
  <c r="Z1954" i="46"/>
  <c r="Z1955" i="46"/>
  <c r="Z1956" i="46"/>
  <c r="Z1957" i="46"/>
  <c r="Z1958" i="46"/>
  <c r="Z1959" i="46"/>
  <c r="Z1960" i="46"/>
  <c r="Z1961" i="46"/>
  <c r="Z1962" i="46"/>
  <c r="Z1963" i="46"/>
  <c r="Z1964" i="46"/>
  <c r="Z1965" i="46"/>
  <c r="Z1966" i="46"/>
  <c r="Z1967" i="46"/>
  <c r="Z1968" i="46"/>
  <c r="Z1969" i="46"/>
  <c r="Z1970" i="46"/>
  <c r="Z1971" i="46"/>
  <c r="Z1972" i="46"/>
  <c r="Z1973" i="46"/>
  <c r="Z1974" i="46"/>
  <c r="Z1975" i="46"/>
  <c r="Z1976" i="46"/>
  <c r="Z1977" i="46"/>
  <c r="Z1978" i="46"/>
  <c r="Z1979" i="46"/>
  <c r="Z1980" i="46"/>
  <c r="Z1981" i="46"/>
  <c r="Z1982" i="46"/>
  <c r="Z1983" i="46"/>
  <c r="Z1984" i="46"/>
  <c r="Z1985" i="46"/>
  <c r="Z1986" i="46"/>
  <c r="Z1987" i="46"/>
  <c r="Z1988" i="46"/>
  <c r="Z1989" i="46"/>
  <c r="Z1990" i="46"/>
  <c r="Z1991" i="46"/>
  <c r="Z1992" i="46"/>
  <c r="Z1993" i="46"/>
  <c r="Z1994" i="46"/>
  <c r="Z1995" i="46"/>
  <c r="Z1996" i="46"/>
  <c r="Z1997" i="46"/>
  <c r="Z1998" i="46"/>
  <c r="Z1999" i="46"/>
  <c r="Z2000" i="46"/>
  <c r="Z2001" i="46"/>
  <c r="Z2002" i="46"/>
  <c r="Z2003" i="46"/>
  <c r="Z2004" i="46"/>
  <c r="Z2005" i="46"/>
  <c r="Z2006" i="46"/>
  <c r="Z2007" i="46"/>
  <c r="Z2008" i="46"/>
  <c r="Z2009" i="46"/>
  <c r="Z2010" i="46"/>
  <c r="Z2011" i="46"/>
  <c r="Z2012" i="46"/>
  <c r="Z2013" i="46"/>
  <c r="Z2014" i="46"/>
  <c r="Z2015" i="46"/>
  <c r="Z2016" i="46"/>
  <c r="Z2017" i="46"/>
  <c r="Z2018" i="46"/>
  <c r="Z2019" i="46"/>
  <c r="Z2020" i="46"/>
  <c r="Z2021" i="46"/>
  <c r="Z2022" i="46"/>
  <c r="Z2023" i="46"/>
  <c r="Z2024" i="46"/>
  <c r="Z2025" i="46"/>
  <c r="Z2026" i="46"/>
  <c r="Z2027" i="46"/>
  <c r="Z2028" i="46"/>
  <c r="Z2029" i="46"/>
  <c r="Z2030" i="46"/>
  <c r="Z2031" i="46"/>
  <c r="Z2032" i="46"/>
  <c r="Z2033" i="46"/>
  <c r="Z2034" i="46"/>
  <c r="Z2035" i="46"/>
  <c r="Z2036" i="46"/>
  <c r="Z2037" i="46"/>
  <c r="Z2038" i="46"/>
  <c r="Z2039" i="46"/>
  <c r="Z2040" i="46"/>
  <c r="Z2041" i="46"/>
  <c r="Z2042" i="46"/>
  <c r="Z2043" i="46"/>
  <c r="Z2044" i="46"/>
  <c r="Z2045" i="46"/>
  <c r="Z2046" i="46"/>
  <c r="Z2047" i="46"/>
  <c r="Z2048" i="46"/>
  <c r="Z2049" i="46"/>
  <c r="Z2050" i="46"/>
  <c r="Z2051" i="46"/>
  <c r="Z2052" i="46"/>
  <c r="Z2053" i="46"/>
  <c r="Z2054" i="46"/>
  <c r="Z2055" i="46"/>
  <c r="Z2056" i="46"/>
  <c r="Z2057" i="46"/>
  <c r="Z2058" i="46"/>
  <c r="Z2059" i="46"/>
  <c r="Z2060" i="46"/>
  <c r="Z2061" i="46"/>
  <c r="Z2062" i="46"/>
  <c r="Z2063" i="46"/>
  <c r="Z2064" i="46"/>
  <c r="Z2065" i="46"/>
  <c r="Z2066" i="46"/>
  <c r="Z2067" i="46"/>
  <c r="Z2068" i="46"/>
  <c r="Z2069" i="46"/>
  <c r="Z2070" i="46"/>
  <c r="Z2071" i="46"/>
  <c r="Z2072" i="46"/>
  <c r="Z2073" i="46"/>
  <c r="Z2074" i="46"/>
  <c r="Z2075" i="46"/>
  <c r="Z2076" i="46"/>
  <c r="Z2077" i="46"/>
  <c r="Z2078" i="46"/>
  <c r="Z2079" i="46"/>
  <c r="Z2080" i="46"/>
  <c r="Z2081" i="46"/>
  <c r="Z2082" i="46"/>
  <c r="Z2083" i="46"/>
  <c r="Z2084" i="46"/>
  <c r="Z2085" i="46"/>
  <c r="Z2086" i="46"/>
  <c r="Z2087" i="46"/>
  <c r="Z2088" i="46"/>
  <c r="Z2089" i="46"/>
  <c r="Z2090" i="46"/>
  <c r="Z2091" i="46"/>
  <c r="Z2092" i="46"/>
  <c r="Z2093" i="46"/>
  <c r="Z2094" i="46"/>
  <c r="Z2095" i="46"/>
  <c r="Z2096" i="46"/>
  <c r="Z2097" i="46"/>
  <c r="Z2098" i="46"/>
  <c r="Z2099" i="46"/>
  <c r="Z2100" i="46"/>
  <c r="Z2101" i="46"/>
  <c r="Z2102" i="46"/>
  <c r="Z2103" i="46"/>
  <c r="Z2104" i="46"/>
  <c r="Z2105" i="46"/>
  <c r="Z2106" i="46"/>
  <c r="Z2107" i="46"/>
  <c r="Z2108" i="46"/>
  <c r="Z2109" i="46"/>
  <c r="Z2110" i="46"/>
  <c r="Z2111" i="46"/>
  <c r="Z2112" i="46"/>
  <c r="Z2113" i="46"/>
  <c r="Z2114" i="46"/>
  <c r="Z2115" i="46"/>
  <c r="Z2116" i="46"/>
  <c r="Z2117" i="46"/>
  <c r="Z2118" i="46"/>
  <c r="Z2119" i="46"/>
  <c r="Z2120" i="46"/>
  <c r="Z2121" i="46"/>
  <c r="Z2122" i="46"/>
  <c r="Z2123" i="46"/>
  <c r="Z2124" i="46"/>
  <c r="Z2125" i="46"/>
  <c r="Z2126" i="46"/>
  <c r="Z2127" i="46"/>
  <c r="Z2128" i="46"/>
  <c r="Z2129" i="46"/>
  <c r="Z2130" i="46"/>
  <c r="Z2131" i="46"/>
  <c r="Z2132" i="46"/>
  <c r="Z2133" i="46"/>
  <c r="Z2134" i="46"/>
  <c r="Z2135" i="46"/>
  <c r="Z2136" i="46"/>
  <c r="Z2137" i="46"/>
  <c r="Z2138" i="46"/>
  <c r="Z2139" i="46"/>
  <c r="Z2140" i="46"/>
  <c r="Z2141" i="46"/>
  <c r="Z2142" i="46"/>
  <c r="Z2143" i="46"/>
  <c r="Z2144" i="46"/>
  <c r="Z2145" i="46"/>
  <c r="Z2146" i="46"/>
  <c r="Z2147" i="46"/>
  <c r="Z2148" i="46"/>
  <c r="Z2149" i="46"/>
  <c r="Z2150" i="46"/>
  <c r="Z2151" i="46"/>
  <c r="Z2152" i="46"/>
  <c r="Z2153" i="46"/>
  <c r="Z2154" i="46"/>
  <c r="Z2155" i="46"/>
  <c r="Z2156" i="46"/>
  <c r="Z2157" i="46"/>
  <c r="Z2158" i="46"/>
  <c r="Z2159" i="46"/>
  <c r="Z2160" i="46"/>
  <c r="Z2161" i="46"/>
  <c r="Z2162" i="46"/>
  <c r="Z2163" i="46"/>
  <c r="Z2164" i="46"/>
  <c r="Z2165" i="46"/>
  <c r="Z2166" i="46"/>
  <c r="Z2167" i="46"/>
  <c r="Z2168" i="46"/>
  <c r="Z2169" i="46"/>
  <c r="Z2170" i="46"/>
  <c r="Z2171" i="46"/>
  <c r="Z2172" i="46"/>
  <c r="Z2173" i="46"/>
  <c r="Z2174" i="46"/>
  <c r="Z2175" i="46"/>
  <c r="Z2176" i="46"/>
  <c r="Z2177" i="46"/>
  <c r="Z2178" i="46"/>
  <c r="Z2179" i="46"/>
  <c r="Z2180" i="46"/>
  <c r="Z2181" i="46"/>
  <c r="Z2182" i="46"/>
  <c r="Z2183" i="46"/>
  <c r="Z2184" i="46"/>
  <c r="Z2185" i="46"/>
  <c r="Z2186" i="46"/>
  <c r="Z2187" i="46"/>
  <c r="Z2188" i="46"/>
  <c r="Z2189" i="46"/>
  <c r="Z2190" i="46"/>
  <c r="Z2191" i="46"/>
  <c r="Z2192" i="46"/>
  <c r="Z2193" i="46"/>
  <c r="Z2194" i="46"/>
  <c r="Z2195" i="46"/>
  <c r="Z2196" i="46"/>
  <c r="Z2197" i="46"/>
  <c r="Z2198" i="46"/>
  <c r="Z2199" i="46"/>
  <c r="Z2200" i="46"/>
  <c r="Z2201" i="46"/>
  <c r="Z2202" i="46"/>
  <c r="Z2203" i="46"/>
  <c r="Z2204" i="46"/>
  <c r="Z2205" i="46"/>
  <c r="Z2206" i="46"/>
  <c r="Z2207" i="46"/>
  <c r="Z2208" i="46"/>
  <c r="Z2209" i="46"/>
  <c r="Z2210" i="46"/>
  <c r="Z2211" i="46"/>
  <c r="Z2212" i="46"/>
  <c r="Z2213" i="46"/>
  <c r="Z2214" i="46"/>
  <c r="Z2215" i="46"/>
  <c r="Z2216" i="46"/>
  <c r="Z2217" i="46"/>
  <c r="Z2218" i="46"/>
  <c r="Z2219" i="46"/>
  <c r="Z2220" i="46"/>
  <c r="Z2221" i="46"/>
  <c r="Z2222" i="46"/>
  <c r="Z2223" i="46"/>
  <c r="Z2224" i="46"/>
  <c r="Z2225" i="46"/>
  <c r="Z2226" i="46"/>
  <c r="Z2227" i="46"/>
  <c r="Z2228" i="46"/>
  <c r="Z2229" i="46"/>
  <c r="Z2230" i="46"/>
  <c r="Z2231" i="46"/>
  <c r="Z2232" i="46"/>
  <c r="Z2233" i="46"/>
  <c r="Z2234" i="46"/>
  <c r="Z2235" i="46"/>
  <c r="Z2236" i="46"/>
  <c r="Z2237" i="46"/>
  <c r="Z2238" i="46"/>
  <c r="Z2239" i="46"/>
  <c r="Z2240" i="46"/>
  <c r="Z2241" i="46"/>
  <c r="Z2242" i="46"/>
  <c r="Z2243" i="46"/>
  <c r="Z2244" i="46"/>
  <c r="Z2245" i="46"/>
  <c r="Z2246" i="46"/>
  <c r="Z2247" i="46"/>
  <c r="Z2248" i="46"/>
  <c r="Z2249" i="46"/>
  <c r="Z2250" i="46"/>
  <c r="Z2251" i="46"/>
  <c r="Z2252" i="46"/>
  <c r="Z2253" i="46"/>
  <c r="Z2254" i="46"/>
  <c r="Z2255" i="46"/>
  <c r="Z2256" i="46"/>
  <c r="Z2257" i="46"/>
  <c r="Z2258" i="46"/>
  <c r="Z2259" i="46"/>
  <c r="Z2260" i="46"/>
  <c r="Z2261" i="46"/>
  <c r="Z2262" i="46"/>
  <c r="Z2263" i="46"/>
  <c r="Z2264" i="46"/>
  <c r="Z2265" i="46"/>
  <c r="Z2266" i="46"/>
  <c r="Z2267" i="46"/>
  <c r="Z2268" i="46"/>
  <c r="Z2269" i="46"/>
  <c r="Z2270" i="46"/>
  <c r="Z2271" i="46"/>
  <c r="Z2272" i="46"/>
  <c r="Z2273" i="46"/>
  <c r="Z2274" i="46"/>
  <c r="Z2275" i="46"/>
  <c r="Z2276" i="46"/>
  <c r="Z2277" i="46"/>
  <c r="Z2278" i="46"/>
  <c r="Z2279" i="46"/>
  <c r="Z2280" i="46"/>
  <c r="Z2281" i="46"/>
  <c r="Z2282" i="46"/>
  <c r="Z2283" i="46"/>
  <c r="Z2284" i="46"/>
  <c r="Z2285" i="46"/>
  <c r="Z2286" i="46"/>
  <c r="Z2287" i="46"/>
  <c r="Z2288" i="46"/>
  <c r="Z2289" i="46"/>
  <c r="Z2290" i="46"/>
  <c r="Z2291" i="46"/>
  <c r="Z2292" i="46"/>
  <c r="Z2293" i="46"/>
  <c r="Z2294" i="46"/>
  <c r="Z2295" i="46"/>
  <c r="Z2296" i="46"/>
  <c r="Z2297" i="46"/>
  <c r="Z2298" i="46"/>
  <c r="Z2299" i="46"/>
  <c r="Z2300" i="46"/>
  <c r="Z2301" i="46"/>
  <c r="Z2302" i="46"/>
  <c r="Z2303" i="46"/>
  <c r="Z2304" i="46"/>
  <c r="Z2305" i="46"/>
  <c r="Z2306" i="46"/>
  <c r="Z2307" i="46"/>
  <c r="Z2308" i="46"/>
  <c r="Z2309" i="46"/>
  <c r="Z2310" i="46"/>
  <c r="Z2311" i="46"/>
  <c r="Z2312" i="46"/>
  <c r="Z2313" i="46"/>
  <c r="Z2314" i="46"/>
  <c r="Z2315" i="46"/>
  <c r="Z2316" i="46"/>
  <c r="Z2317" i="46"/>
  <c r="Z2318" i="46"/>
  <c r="Z2319" i="46"/>
  <c r="Z2320" i="46"/>
  <c r="Z2321" i="46"/>
  <c r="Z2322" i="46"/>
  <c r="Z2323" i="46"/>
  <c r="Z2324" i="46"/>
  <c r="Z2325" i="46"/>
  <c r="Z2326" i="46"/>
  <c r="Z2327" i="46"/>
  <c r="Z2328" i="46"/>
  <c r="Z2329" i="46"/>
  <c r="Z2330" i="46"/>
  <c r="Z2331" i="46"/>
  <c r="Z2332" i="46"/>
  <c r="Z2333" i="46"/>
  <c r="Z2334" i="46"/>
  <c r="Z2335" i="46"/>
  <c r="Z2336" i="46"/>
  <c r="Z2337" i="46"/>
  <c r="Z2338" i="46"/>
  <c r="Z2339" i="46"/>
  <c r="Z2340" i="46"/>
  <c r="Z2341" i="46"/>
  <c r="Z2342" i="46"/>
  <c r="Z2343" i="46"/>
  <c r="Z2344" i="46"/>
  <c r="Z2345" i="46"/>
  <c r="Z2346" i="46"/>
  <c r="Z2347" i="46"/>
  <c r="Z2348" i="46"/>
  <c r="Z2349" i="46"/>
  <c r="Z2350" i="46"/>
  <c r="Z2351" i="46"/>
  <c r="Z2352" i="46"/>
  <c r="Z2353" i="46"/>
  <c r="Z2354" i="46"/>
  <c r="Z2355" i="46"/>
  <c r="Z2356" i="46"/>
  <c r="Z2357" i="46"/>
  <c r="Z2358" i="46"/>
  <c r="Z2359" i="46"/>
  <c r="Z2360" i="46"/>
  <c r="Z2361" i="46"/>
  <c r="Z2362" i="46"/>
  <c r="Z2363" i="46"/>
  <c r="Z2364" i="46"/>
  <c r="Z2365" i="46"/>
  <c r="Z2366" i="46"/>
  <c r="Z2367" i="46"/>
  <c r="Z2368" i="46"/>
  <c r="Z2369" i="46"/>
  <c r="Z2370" i="46"/>
  <c r="Z2371" i="46"/>
  <c r="Z2372" i="46"/>
  <c r="Z2373" i="46"/>
  <c r="Z2374" i="46"/>
  <c r="Z2375" i="46"/>
  <c r="Z2376" i="46"/>
  <c r="Z2377" i="46"/>
  <c r="Z2378" i="46"/>
  <c r="Z2379" i="46"/>
  <c r="Z2380" i="46"/>
  <c r="Z2381" i="46"/>
  <c r="Z2382" i="46"/>
  <c r="Z2383" i="46"/>
  <c r="Z2384" i="46"/>
  <c r="Z2385" i="46"/>
  <c r="Z2386" i="46"/>
  <c r="Z2387" i="46"/>
  <c r="Z2388" i="46"/>
  <c r="Z2389" i="46"/>
  <c r="Z2390" i="46"/>
  <c r="Z2391" i="46"/>
  <c r="Z2392" i="46"/>
  <c r="Z2393" i="46"/>
  <c r="Z2394" i="46"/>
  <c r="Z2395" i="46"/>
  <c r="Z2396" i="46"/>
  <c r="Z2397" i="46"/>
  <c r="Z2398" i="46"/>
  <c r="Z2399" i="46"/>
  <c r="Z2400" i="46"/>
  <c r="Z2401" i="46"/>
  <c r="Z2402" i="46"/>
  <c r="Z2403" i="46"/>
  <c r="Z2404" i="46"/>
  <c r="Z2405" i="46"/>
  <c r="Z2406" i="46"/>
  <c r="Z2407" i="46"/>
  <c r="Z2408" i="46"/>
  <c r="Z2409" i="46"/>
  <c r="Z2410" i="46"/>
  <c r="Z2411" i="46"/>
  <c r="Z2412" i="46"/>
  <c r="Z2413" i="46"/>
  <c r="Z2414" i="46"/>
  <c r="Z2415" i="46"/>
  <c r="Z2416" i="46"/>
  <c r="Z2417" i="46"/>
  <c r="Z2418" i="46"/>
  <c r="Z2419" i="46"/>
  <c r="Z2420" i="46"/>
  <c r="Z2421" i="46"/>
  <c r="Z2422" i="46"/>
  <c r="Z2423" i="46"/>
  <c r="Z2424" i="46"/>
  <c r="Z2425" i="46"/>
  <c r="Z2426" i="46"/>
  <c r="Z2427" i="46"/>
  <c r="Z2428" i="46"/>
  <c r="Z2429" i="46"/>
  <c r="Z2430" i="46"/>
  <c r="Z2431" i="46"/>
  <c r="Z2432" i="46"/>
  <c r="Z2433" i="46"/>
  <c r="Z2434" i="46"/>
  <c r="Z2435" i="46"/>
  <c r="Z2436" i="46"/>
  <c r="Z2437" i="46"/>
  <c r="Z2438" i="46"/>
  <c r="Z2439" i="46"/>
  <c r="Z2440" i="46"/>
  <c r="Z2441" i="46"/>
  <c r="Z2442" i="46"/>
  <c r="Z2443" i="46"/>
  <c r="Z2444" i="46"/>
  <c r="Z2445" i="46"/>
  <c r="Z2446" i="46"/>
  <c r="Z2447" i="46"/>
  <c r="Z2448" i="46"/>
  <c r="Z2449" i="46"/>
  <c r="Z2450" i="46"/>
  <c r="Z2451" i="46"/>
  <c r="Z2452" i="46"/>
  <c r="Z2453" i="46"/>
  <c r="Z2454" i="46"/>
  <c r="Z2455" i="46"/>
  <c r="Z2456" i="46"/>
  <c r="Z2457" i="46"/>
  <c r="Z2458" i="46"/>
  <c r="Z2459" i="46"/>
  <c r="Z2460" i="46"/>
  <c r="Z2461" i="46"/>
  <c r="Z2462" i="46"/>
  <c r="Z2463" i="46"/>
  <c r="Z2464" i="46"/>
  <c r="Z2465" i="46"/>
  <c r="Z2466" i="46"/>
  <c r="Z2467" i="46"/>
  <c r="Z2468" i="46"/>
  <c r="Z2469" i="46"/>
  <c r="Z2470" i="46"/>
  <c r="Z2471" i="46"/>
  <c r="Z2472" i="46"/>
  <c r="Z2473" i="46"/>
  <c r="Z2474" i="46"/>
  <c r="Z2475" i="46"/>
  <c r="Z2476" i="46"/>
  <c r="Z2477" i="46"/>
  <c r="Z2478" i="46"/>
  <c r="Z2479" i="46"/>
  <c r="Z2480" i="46"/>
  <c r="Z2481" i="46"/>
  <c r="Z2482" i="46"/>
  <c r="Z2483" i="46"/>
  <c r="Z2484" i="46"/>
  <c r="Z2485" i="46"/>
  <c r="Z2486" i="46"/>
  <c r="Z2487" i="46"/>
  <c r="Z2488" i="46"/>
  <c r="Z2489" i="46"/>
  <c r="Z2490" i="46"/>
  <c r="Z2491" i="46"/>
  <c r="Z2492" i="46"/>
  <c r="Z2493" i="46"/>
  <c r="Z2494" i="46"/>
  <c r="Z2495" i="46"/>
  <c r="Z2496" i="46"/>
  <c r="Z2497" i="46"/>
  <c r="Z2498" i="46"/>
  <c r="Z2499" i="46"/>
  <c r="Z2500" i="46"/>
  <c r="Z2501" i="46"/>
  <c r="Z2502" i="46"/>
  <c r="Z2503" i="46"/>
  <c r="Z2504" i="46"/>
  <c r="Z2505" i="46"/>
  <c r="Z2506" i="46"/>
  <c r="Z2507" i="46"/>
  <c r="Z2508" i="46"/>
  <c r="Z2509" i="46"/>
  <c r="Z2510" i="46"/>
  <c r="Z2511" i="46"/>
  <c r="Z2512" i="46"/>
  <c r="Z2513" i="46"/>
  <c r="Z2514" i="46"/>
  <c r="Z2515" i="46"/>
  <c r="Z2516" i="46"/>
  <c r="Z2517" i="46"/>
  <c r="Z2518" i="46"/>
  <c r="Z2519" i="46"/>
  <c r="Z2520" i="46"/>
  <c r="Z2521" i="46"/>
  <c r="Z2522" i="46"/>
  <c r="Z2523" i="46"/>
  <c r="Z2524" i="46"/>
  <c r="Z2525" i="46"/>
  <c r="Z2526" i="46"/>
  <c r="Z2527" i="46"/>
  <c r="Z2528" i="46"/>
  <c r="Z2529" i="46"/>
  <c r="Z2530" i="46"/>
  <c r="Z2531" i="46"/>
  <c r="Z2532" i="46"/>
  <c r="Z2533" i="46"/>
  <c r="Z2534" i="46"/>
  <c r="Z2535" i="46"/>
  <c r="Z2536" i="46"/>
  <c r="Z2537" i="46"/>
  <c r="Z2538" i="46"/>
  <c r="Z2539" i="46"/>
  <c r="Z2540" i="46"/>
  <c r="Z2541" i="46"/>
  <c r="Z2542" i="46"/>
  <c r="Z2543" i="46"/>
  <c r="Z2544" i="46"/>
  <c r="Z2545" i="46"/>
  <c r="Z2546" i="46"/>
  <c r="Z2547" i="46"/>
  <c r="Z2548" i="46"/>
  <c r="Z2549" i="46"/>
  <c r="Z2550" i="46"/>
  <c r="Z2551" i="46"/>
  <c r="Z2552" i="46"/>
  <c r="Z2553" i="46"/>
  <c r="Z2554" i="46"/>
  <c r="Z2555" i="46"/>
  <c r="Z2556" i="46"/>
  <c r="Z2557" i="46"/>
  <c r="Z2558" i="46"/>
  <c r="Z2559" i="46"/>
  <c r="Z2560" i="46"/>
  <c r="Z2561" i="46"/>
  <c r="Z2562" i="46"/>
  <c r="Z2563" i="46"/>
  <c r="Z2564" i="46"/>
  <c r="Z2565" i="46"/>
  <c r="Z2566" i="46"/>
  <c r="Z2567" i="46"/>
  <c r="Z2568" i="46"/>
  <c r="Z2569" i="46"/>
  <c r="Z2570" i="46"/>
  <c r="Z2571" i="46"/>
  <c r="Z2572" i="46"/>
  <c r="Z2573" i="46"/>
  <c r="Z2574" i="46"/>
  <c r="Z2575" i="46"/>
  <c r="Z2576" i="46"/>
  <c r="Z2577" i="46"/>
  <c r="Z2578" i="46"/>
  <c r="Z2579" i="46"/>
  <c r="Z2580" i="46"/>
  <c r="Z2581" i="46"/>
  <c r="Z2582" i="46"/>
  <c r="Z2583" i="46"/>
  <c r="Z2584" i="46"/>
  <c r="Z2585" i="46"/>
  <c r="Z2586" i="46"/>
  <c r="Z2587" i="46"/>
  <c r="Z2588" i="46"/>
  <c r="Z2589" i="46"/>
  <c r="Z2590" i="46"/>
  <c r="Z2591" i="46"/>
  <c r="Z2592" i="46"/>
  <c r="Z2593" i="46"/>
  <c r="Z2594" i="46"/>
  <c r="Z2595" i="46"/>
  <c r="Z2596" i="46"/>
  <c r="Z2597" i="46"/>
  <c r="Z2598" i="46"/>
  <c r="Z2599" i="46"/>
  <c r="Z2600" i="46"/>
  <c r="Z2601" i="46"/>
  <c r="Z2602" i="46"/>
  <c r="Z2603" i="46"/>
  <c r="Z2604" i="46"/>
  <c r="Z2605" i="46"/>
  <c r="Z2606" i="46"/>
  <c r="Z2607" i="46"/>
  <c r="Z2608" i="46"/>
  <c r="Z2609" i="46"/>
  <c r="Z2610" i="46"/>
  <c r="Z2611" i="46"/>
  <c r="Z2612" i="46"/>
  <c r="Z2613" i="46"/>
  <c r="Z2614" i="46"/>
  <c r="Z2615" i="46"/>
  <c r="Z2616" i="46"/>
  <c r="Z2617" i="46"/>
  <c r="Z2618" i="46"/>
  <c r="Z2619" i="46"/>
  <c r="Z2620" i="46"/>
  <c r="Z2621" i="46"/>
  <c r="Z2622" i="46"/>
  <c r="Z2623" i="46"/>
  <c r="Z2624" i="46"/>
  <c r="Z2625" i="46"/>
  <c r="Z2626" i="46"/>
  <c r="Z2627" i="46"/>
  <c r="Z2628" i="46"/>
  <c r="Z2629" i="46"/>
  <c r="Z2630" i="46"/>
  <c r="Z2631" i="46"/>
  <c r="Z2632" i="46"/>
  <c r="Z2633" i="46"/>
  <c r="Z2634" i="46"/>
  <c r="Z2635" i="46"/>
  <c r="Z2636" i="46"/>
  <c r="Z2637" i="46"/>
  <c r="Z2638" i="46"/>
  <c r="Z2639" i="46"/>
  <c r="Z2640" i="46"/>
  <c r="Z2641" i="46"/>
  <c r="Z2642" i="46"/>
  <c r="Z2643" i="46"/>
  <c r="Z2644" i="46"/>
  <c r="Z2645" i="46"/>
  <c r="Z2646" i="46"/>
  <c r="Z2647" i="46"/>
  <c r="Z2648" i="46"/>
  <c r="Z2649" i="46"/>
  <c r="Z2650" i="46"/>
  <c r="Z2651" i="46"/>
  <c r="Z2652" i="46"/>
  <c r="Z2653" i="46"/>
  <c r="Z2654" i="46"/>
  <c r="Z2655" i="46"/>
  <c r="Z2656" i="46"/>
  <c r="Z2657" i="46"/>
  <c r="Z2658" i="46"/>
  <c r="Z2659" i="46"/>
  <c r="Z2660" i="46"/>
  <c r="Z2661" i="46"/>
  <c r="Z2662" i="46"/>
  <c r="Z2663" i="46"/>
  <c r="Z2664" i="46"/>
  <c r="Z2665" i="46"/>
  <c r="Z2666" i="46"/>
  <c r="Z2667" i="46"/>
  <c r="Z2668" i="46"/>
  <c r="Z2669" i="46"/>
  <c r="Z2670" i="46"/>
  <c r="Z2671" i="46"/>
  <c r="Z2672" i="46"/>
  <c r="Z2673" i="46"/>
  <c r="Z2674" i="46"/>
  <c r="Z2675" i="46"/>
  <c r="Z2676" i="46"/>
  <c r="Z2677" i="46"/>
  <c r="Z2678" i="46"/>
  <c r="Z2679" i="46"/>
  <c r="Z2680" i="46"/>
  <c r="Z2681" i="46"/>
  <c r="Z2682" i="46"/>
  <c r="Z2683" i="46"/>
  <c r="Z2684" i="46"/>
  <c r="Z2685" i="46"/>
  <c r="Z2686" i="46"/>
  <c r="Z2687" i="46"/>
  <c r="Z2688" i="46"/>
  <c r="Z2689" i="46"/>
  <c r="Z2690" i="46"/>
  <c r="Z2691" i="46"/>
  <c r="Z2692" i="46"/>
  <c r="Z2693" i="46"/>
  <c r="Z2694" i="46"/>
  <c r="Z2695" i="46"/>
  <c r="Z2696" i="46"/>
  <c r="Z2697" i="46"/>
  <c r="Z2698" i="46"/>
  <c r="Z2699" i="46"/>
  <c r="Z2700" i="46"/>
  <c r="Z2701" i="46"/>
  <c r="Z2702" i="46"/>
  <c r="Z2703" i="46"/>
  <c r="Z2704" i="46"/>
  <c r="Z2705" i="46"/>
  <c r="Z2706" i="46"/>
  <c r="Z2707" i="46"/>
  <c r="Z2708" i="46"/>
  <c r="Z2709" i="46"/>
  <c r="Z2710" i="46"/>
  <c r="Z2711" i="46"/>
  <c r="Z2712" i="46"/>
  <c r="Z2713" i="46"/>
  <c r="Z2714" i="46"/>
  <c r="Z2715" i="46"/>
  <c r="Z2716" i="46"/>
  <c r="Z2717" i="46"/>
  <c r="Z2718" i="46"/>
  <c r="Z2719" i="46"/>
  <c r="Z2720" i="46"/>
  <c r="Z2721" i="46"/>
  <c r="Z2722" i="46"/>
  <c r="Z2723" i="46"/>
  <c r="Z2724" i="46"/>
  <c r="Z2725" i="46"/>
  <c r="Z2726" i="46"/>
  <c r="Z2727" i="46"/>
  <c r="Z2728" i="46"/>
  <c r="Z2729" i="46"/>
  <c r="Z2730" i="46"/>
  <c r="Z2731" i="46"/>
  <c r="Z2732" i="46"/>
  <c r="Z2733" i="46"/>
  <c r="Z2734" i="46"/>
  <c r="Z2735" i="46"/>
  <c r="Z2736" i="46"/>
  <c r="Z2737" i="46"/>
  <c r="Z2738" i="46"/>
  <c r="Z2739" i="46"/>
  <c r="Z2740" i="46"/>
  <c r="Z2741" i="46"/>
  <c r="Z2742" i="46"/>
  <c r="Z2743" i="46"/>
  <c r="Z2744" i="46"/>
  <c r="Z2745" i="46"/>
  <c r="Z2746" i="46"/>
  <c r="Z2747" i="46"/>
  <c r="Z2748" i="46"/>
  <c r="Z2749" i="46"/>
  <c r="Z2750" i="46"/>
  <c r="Z2751" i="46"/>
  <c r="Z2752" i="46"/>
  <c r="Z2753" i="46"/>
  <c r="Z2754" i="46"/>
  <c r="Z2755" i="46"/>
  <c r="Z2756" i="46"/>
  <c r="Z2757" i="46"/>
  <c r="Z2758" i="46"/>
  <c r="Z2759" i="46"/>
  <c r="Z2760" i="46"/>
  <c r="Z2761" i="46"/>
  <c r="Z2762" i="46"/>
  <c r="Z2763" i="46"/>
  <c r="Z2764" i="46"/>
  <c r="Z2765" i="46"/>
  <c r="Z2766" i="46"/>
  <c r="Z2767" i="46"/>
  <c r="Z2768" i="46"/>
  <c r="Z2769" i="46"/>
  <c r="Z2770" i="46"/>
  <c r="Z2771" i="46"/>
  <c r="Z2772" i="46"/>
  <c r="Z2773" i="46"/>
  <c r="Z2774" i="46"/>
  <c r="Z2775" i="46"/>
  <c r="Z2776" i="46"/>
  <c r="Z2777" i="46"/>
  <c r="Z2778" i="46"/>
  <c r="Z2779" i="46"/>
  <c r="Z2780" i="46"/>
  <c r="Z2781" i="46"/>
  <c r="Z2782" i="46"/>
  <c r="Z2783" i="46"/>
  <c r="Z2784" i="46"/>
  <c r="Z2785" i="46"/>
  <c r="Z2786" i="46"/>
  <c r="Z2787" i="46"/>
  <c r="Z2788" i="46"/>
  <c r="Z2789" i="46"/>
  <c r="Z2790" i="46"/>
  <c r="Z2791" i="46"/>
  <c r="Z2792" i="46"/>
  <c r="Z2793" i="46"/>
  <c r="Z2794" i="46"/>
  <c r="Z2795" i="46"/>
  <c r="Z2796" i="46"/>
  <c r="Z2797" i="46"/>
  <c r="Z2798" i="46"/>
  <c r="Z2799" i="46"/>
  <c r="Z2800" i="46"/>
  <c r="Z2801" i="46"/>
  <c r="Z2802" i="46"/>
  <c r="Z2803" i="46"/>
  <c r="Z2804" i="46"/>
  <c r="Z2805" i="46"/>
  <c r="Z2806" i="46"/>
  <c r="Z2807" i="46"/>
  <c r="Z2808" i="46"/>
  <c r="Z2809" i="46"/>
  <c r="Z2810" i="46"/>
  <c r="Z2811" i="46"/>
  <c r="Z2812" i="46"/>
  <c r="Z2813" i="46"/>
  <c r="Z2814" i="46"/>
  <c r="Z2815" i="46"/>
  <c r="Z2816" i="46"/>
  <c r="Z2817" i="46"/>
  <c r="Z2818" i="46"/>
  <c r="Z2819" i="46"/>
  <c r="Z2820" i="46"/>
  <c r="Z2821" i="46"/>
  <c r="Z2822" i="46"/>
  <c r="Z2823" i="46"/>
  <c r="Z2824" i="46"/>
  <c r="Z2825" i="46"/>
  <c r="Z2826" i="46"/>
  <c r="Z2827" i="46"/>
  <c r="Z2828" i="46"/>
  <c r="Z2829" i="46"/>
  <c r="Z2830" i="46"/>
  <c r="Z2831" i="46"/>
  <c r="Z2832" i="46"/>
  <c r="Z2833" i="46"/>
  <c r="Z2834" i="46"/>
  <c r="Z2835" i="46"/>
  <c r="Z2836" i="46"/>
  <c r="Z2837" i="46"/>
  <c r="Z2838" i="46"/>
  <c r="Z2839" i="46"/>
  <c r="Z2840" i="46"/>
  <c r="Z2841" i="46"/>
  <c r="Z2842" i="46"/>
  <c r="Z2843" i="46"/>
  <c r="Z2844" i="46"/>
  <c r="Z2845" i="46"/>
  <c r="Z2846" i="46"/>
  <c r="Z2847" i="46"/>
  <c r="Z2848" i="46"/>
  <c r="Z2849" i="46"/>
  <c r="Z2850" i="46"/>
  <c r="Z2851" i="46"/>
  <c r="Z2852" i="46"/>
  <c r="Z2853" i="46"/>
  <c r="Z2854" i="46"/>
  <c r="Z2855" i="46"/>
  <c r="Z2856" i="46"/>
  <c r="Z2857" i="46"/>
  <c r="Z2858" i="46"/>
  <c r="Z2859" i="46"/>
  <c r="Z2860" i="46"/>
  <c r="Z2861" i="46"/>
  <c r="Z2862" i="46"/>
  <c r="Z2863" i="46"/>
  <c r="Z2864" i="46"/>
  <c r="Z2865" i="46"/>
  <c r="Z2866" i="46"/>
  <c r="Z2867" i="46"/>
  <c r="Z2868" i="46"/>
  <c r="Z2869" i="46"/>
  <c r="Z2870" i="46"/>
  <c r="Z2871" i="46"/>
  <c r="Z2872" i="46"/>
  <c r="Z2873" i="46"/>
  <c r="Z2874" i="46"/>
  <c r="Z2875" i="46"/>
  <c r="Z2876" i="46"/>
  <c r="Z2877" i="46"/>
  <c r="Z2878" i="46"/>
  <c r="Z2879" i="46"/>
  <c r="Z2880" i="46"/>
  <c r="Z2881" i="46"/>
  <c r="Z2882" i="46"/>
  <c r="Z2883" i="46"/>
  <c r="Z2884" i="46"/>
  <c r="Z2885" i="46"/>
  <c r="Z2886" i="46"/>
  <c r="Z2887" i="46"/>
  <c r="Z2888" i="46"/>
  <c r="Z2889" i="46"/>
  <c r="Z2890" i="46"/>
  <c r="Z2891" i="46"/>
  <c r="Z2892" i="46"/>
  <c r="Z2893" i="46"/>
  <c r="Z2894" i="46"/>
  <c r="Z2895" i="46"/>
  <c r="Z2896" i="46"/>
  <c r="Z2897" i="46"/>
  <c r="Z2898" i="46"/>
  <c r="Z2899" i="46"/>
  <c r="Z2900" i="46"/>
  <c r="Z2901" i="46"/>
  <c r="Z2902" i="46"/>
  <c r="Z2903" i="46"/>
  <c r="Z2904" i="46"/>
  <c r="Z2905" i="46"/>
  <c r="Z2906" i="46"/>
  <c r="Z2907" i="46"/>
  <c r="Z2908" i="46"/>
  <c r="Z2909" i="46"/>
  <c r="Z2910" i="46"/>
  <c r="Z2911" i="46"/>
  <c r="Z2912" i="46"/>
  <c r="Z2913" i="46"/>
  <c r="Z2914" i="46"/>
  <c r="Z2915" i="46"/>
  <c r="Z2916" i="46"/>
  <c r="Z2917" i="46"/>
  <c r="Z2918" i="46"/>
  <c r="Z2919" i="46"/>
  <c r="Z2920" i="46"/>
  <c r="Z2921" i="46"/>
  <c r="Z2922" i="46"/>
  <c r="Z2923" i="46"/>
  <c r="Z2924" i="46"/>
  <c r="Z2925" i="46"/>
  <c r="Z2926" i="46"/>
  <c r="Z2927" i="46"/>
  <c r="Z2928" i="46"/>
  <c r="Z2929" i="46"/>
  <c r="Z2930" i="46"/>
  <c r="Z2931" i="46"/>
  <c r="Z2932" i="46"/>
  <c r="Z2933" i="46"/>
  <c r="Z2934" i="46"/>
  <c r="Z2935" i="46"/>
  <c r="Z2936" i="46"/>
  <c r="Z2937" i="46"/>
  <c r="Z2938" i="46"/>
  <c r="Z2939" i="46"/>
  <c r="Z2940" i="46"/>
  <c r="Z2941" i="46"/>
  <c r="Z2942" i="46"/>
  <c r="Z2943" i="46"/>
  <c r="Z2944" i="46"/>
  <c r="Z2945" i="46"/>
  <c r="Z2946" i="46"/>
  <c r="Z2947" i="46"/>
  <c r="Z2948" i="46"/>
  <c r="Z2949" i="46"/>
  <c r="Z2950" i="46"/>
  <c r="Z2951" i="46"/>
  <c r="Z2952" i="46"/>
  <c r="Z2953" i="46"/>
  <c r="Z2954" i="46"/>
  <c r="Z2955" i="46"/>
  <c r="Z2956" i="46"/>
  <c r="Z2957" i="46"/>
  <c r="Z2958" i="46"/>
  <c r="Z2959" i="46"/>
  <c r="Z2960" i="46"/>
  <c r="Z2961" i="46"/>
  <c r="Z2962" i="46"/>
  <c r="Z2963" i="46"/>
  <c r="Z2964" i="46"/>
  <c r="Z2965" i="46"/>
  <c r="Z2966" i="46"/>
  <c r="Z2967" i="46"/>
  <c r="Z2968" i="46"/>
  <c r="Z2969" i="46"/>
  <c r="Z2970" i="46"/>
  <c r="Z2971" i="46"/>
  <c r="Z2972" i="46"/>
  <c r="Z2973" i="46"/>
  <c r="Z2974" i="46"/>
  <c r="Z2975" i="46"/>
  <c r="Z2976" i="46"/>
  <c r="Z2977" i="46"/>
  <c r="Z2978" i="46"/>
  <c r="Z2979" i="46"/>
  <c r="Z2980" i="46"/>
  <c r="Z2981" i="46"/>
  <c r="Z2982" i="46"/>
  <c r="Z2983" i="46"/>
  <c r="Z2984" i="46"/>
  <c r="Z2985" i="46"/>
  <c r="Z2986" i="46"/>
  <c r="Z2987" i="46"/>
  <c r="Z2988" i="46"/>
  <c r="Z2989" i="46"/>
  <c r="Z2990" i="46"/>
  <c r="Z2991" i="46"/>
  <c r="Z2992" i="46"/>
  <c r="Z2993" i="46"/>
  <c r="Z2994" i="46"/>
  <c r="Z2995" i="46"/>
  <c r="Z2996" i="46"/>
  <c r="Z2997" i="46"/>
  <c r="Z2998" i="46"/>
  <c r="Z2999" i="46"/>
  <c r="Z3000" i="46"/>
  <c r="Z3001" i="46"/>
  <c r="Z3002" i="46"/>
  <c r="Z3003" i="46"/>
  <c r="Z3004" i="46"/>
  <c r="Z3005" i="46"/>
  <c r="Z3006" i="46"/>
  <c r="Z3007" i="46"/>
  <c r="Z3008" i="46"/>
  <c r="Z3009" i="46"/>
  <c r="Z3010" i="46"/>
  <c r="Z3011" i="46"/>
  <c r="Z3012" i="46"/>
  <c r="Z3013" i="46"/>
  <c r="Z3014" i="46"/>
  <c r="Z3015" i="46"/>
  <c r="Z3016" i="46"/>
  <c r="Z3017" i="46"/>
  <c r="Z3018" i="46"/>
  <c r="Z3019" i="46"/>
  <c r="Z3020" i="46"/>
  <c r="Z3021" i="46"/>
  <c r="Z3022" i="46"/>
  <c r="Z3023" i="46"/>
  <c r="Z3024" i="46"/>
  <c r="Z3025" i="46"/>
  <c r="Z3026" i="46"/>
  <c r="Z3027" i="46"/>
  <c r="Z3028" i="46"/>
  <c r="Z3029" i="46"/>
  <c r="Z3030" i="46"/>
  <c r="Z3031" i="46"/>
  <c r="Z3032" i="46"/>
  <c r="Z3033" i="46"/>
  <c r="Z3034" i="46"/>
  <c r="Z3035" i="46"/>
  <c r="Z3036" i="46"/>
  <c r="Z3037" i="46"/>
  <c r="Z3038" i="46"/>
  <c r="Z3039" i="46"/>
  <c r="Z3040" i="46"/>
  <c r="Z3041" i="46"/>
  <c r="Z3042" i="46"/>
  <c r="Z3043" i="46"/>
  <c r="Z3044" i="46"/>
  <c r="Z3045" i="46"/>
  <c r="Z3046" i="46"/>
  <c r="Z3047" i="46"/>
  <c r="Z3048" i="46"/>
  <c r="Z3049" i="46"/>
  <c r="Z3050" i="46"/>
  <c r="Z3051" i="46"/>
  <c r="Z3052" i="46"/>
  <c r="Z3053" i="46"/>
  <c r="Z3054" i="46"/>
  <c r="Z3055" i="46"/>
  <c r="Z3056" i="46"/>
  <c r="Z3057" i="46"/>
  <c r="Z3058" i="46"/>
  <c r="Z3059" i="46"/>
  <c r="Z3060" i="46"/>
  <c r="Z3061" i="46"/>
  <c r="Z3062" i="46"/>
  <c r="Z3063" i="46"/>
  <c r="Z3064" i="46"/>
  <c r="Z3065" i="46"/>
  <c r="Z3066" i="46"/>
  <c r="Z3067" i="46"/>
  <c r="Z3068" i="46"/>
  <c r="Z3069" i="46"/>
  <c r="Z3070" i="46"/>
  <c r="Z3071" i="46"/>
  <c r="Z3072" i="46"/>
  <c r="Z3073" i="46"/>
  <c r="Z3074" i="46"/>
  <c r="Z3075" i="46"/>
  <c r="Z3076" i="46"/>
  <c r="Z3077" i="46"/>
  <c r="Z3078" i="46"/>
  <c r="Z3079" i="46"/>
  <c r="Z3080" i="46"/>
  <c r="Z3081" i="46"/>
  <c r="Z3082" i="46"/>
  <c r="Z3083" i="46"/>
  <c r="Z3084" i="46"/>
  <c r="Z3085" i="46"/>
  <c r="Z3086" i="46"/>
  <c r="Z3087" i="46"/>
  <c r="Z3088" i="46"/>
  <c r="Z3089" i="46"/>
  <c r="Z3090" i="46"/>
  <c r="Z3091" i="46"/>
  <c r="Z3092" i="46"/>
  <c r="Z3093" i="46"/>
  <c r="Z3094" i="46"/>
  <c r="Z3095" i="46"/>
  <c r="Z3096" i="46"/>
  <c r="Z3097" i="46"/>
  <c r="Z3098" i="46"/>
  <c r="Z3099" i="46"/>
  <c r="Z3100" i="46"/>
  <c r="Z3101" i="46"/>
  <c r="Z3102" i="46"/>
  <c r="Z3103" i="46"/>
  <c r="Z3104" i="46"/>
  <c r="Z3105" i="46"/>
  <c r="Z3106" i="46"/>
  <c r="Z3107" i="46"/>
  <c r="Z3108" i="46"/>
  <c r="Z3109" i="46"/>
  <c r="Z3110" i="46"/>
  <c r="Z3111" i="46"/>
  <c r="Z3112" i="46"/>
  <c r="Z3113" i="46"/>
  <c r="Z3114" i="46"/>
  <c r="Z3115" i="46"/>
  <c r="Z3116" i="46"/>
  <c r="Z3117" i="46"/>
  <c r="Z3118" i="46"/>
  <c r="Z3119" i="46"/>
  <c r="Z3120" i="46"/>
  <c r="Z3121" i="46"/>
  <c r="Z3122" i="46"/>
  <c r="Z3123" i="46"/>
  <c r="Z3124" i="46"/>
  <c r="Z3125" i="46"/>
  <c r="Z3126" i="46"/>
  <c r="Z3127" i="46"/>
  <c r="Z3128" i="46"/>
  <c r="Z3129" i="46"/>
  <c r="Z3130" i="46"/>
  <c r="Z3131" i="46"/>
  <c r="Z3132" i="46"/>
  <c r="Z3133" i="46"/>
  <c r="Z3134" i="46"/>
  <c r="Z3135" i="46"/>
  <c r="Z3136" i="46"/>
  <c r="Z3137" i="46"/>
  <c r="Z3138" i="46"/>
  <c r="Z3139" i="46"/>
  <c r="Z3140" i="46"/>
  <c r="Z3141" i="46"/>
  <c r="Z3142" i="46"/>
  <c r="Z3143" i="46"/>
  <c r="Z3144" i="46"/>
  <c r="Z3145" i="46"/>
  <c r="Z3146" i="46"/>
  <c r="Z3147" i="46"/>
  <c r="Z3148" i="46"/>
  <c r="Z3149" i="46"/>
  <c r="Z3150" i="46"/>
  <c r="Z3151" i="46"/>
  <c r="Z3152" i="46"/>
  <c r="Z3153" i="46"/>
  <c r="Z3154" i="46"/>
  <c r="Z3155" i="46"/>
  <c r="Z3156" i="46"/>
  <c r="Z3157" i="46"/>
  <c r="Z3158" i="46"/>
  <c r="Z3159" i="46"/>
  <c r="Z3160" i="46"/>
  <c r="Z3161" i="46"/>
  <c r="Z3162" i="46"/>
  <c r="Z3163" i="46"/>
  <c r="Z3164" i="46"/>
  <c r="Z3165" i="46"/>
  <c r="Z3166" i="46"/>
  <c r="Z3167" i="46"/>
  <c r="Z3168" i="46"/>
  <c r="Z3169" i="46"/>
  <c r="Z3170" i="46"/>
  <c r="Z3171" i="46"/>
  <c r="Z3172" i="46"/>
  <c r="Z3173" i="46"/>
  <c r="Z3174" i="46"/>
  <c r="Z3175" i="46"/>
  <c r="Z3176" i="46"/>
  <c r="Z3177" i="46"/>
  <c r="Z3178" i="46"/>
  <c r="Z3179" i="46"/>
  <c r="Z3180" i="46"/>
  <c r="Z3181" i="46"/>
  <c r="Z3182" i="46"/>
  <c r="Z3183" i="46"/>
  <c r="Z3184" i="46"/>
  <c r="Z3185" i="46"/>
  <c r="Z3186" i="46"/>
  <c r="Z3187" i="46"/>
  <c r="Z3188" i="46"/>
  <c r="Z3189" i="46"/>
  <c r="Z3190" i="46"/>
  <c r="Z3191" i="46"/>
  <c r="Z3192" i="46"/>
  <c r="Z3193" i="46"/>
  <c r="Z3194" i="46"/>
  <c r="Z3195" i="46"/>
  <c r="Z3196" i="46"/>
  <c r="Z3197" i="46"/>
  <c r="Z3198" i="46"/>
  <c r="Z3199" i="46"/>
  <c r="Z3200" i="46"/>
  <c r="Z3201" i="46"/>
  <c r="Z3202" i="46"/>
  <c r="Z3203" i="46"/>
  <c r="Z3204" i="46"/>
  <c r="Z3205" i="46"/>
  <c r="Z3206" i="46"/>
  <c r="Z3207" i="46"/>
  <c r="Z3208" i="46"/>
  <c r="Z3209" i="46"/>
  <c r="Z3210" i="46"/>
  <c r="Z3211" i="46"/>
  <c r="Z3212" i="46"/>
  <c r="Z3213" i="46"/>
  <c r="Z3214" i="46"/>
  <c r="Z3215" i="46"/>
  <c r="Z3216" i="46"/>
  <c r="Z3217" i="46"/>
  <c r="Z3218" i="46"/>
  <c r="Z3219" i="46"/>
  <c r="Z3220" i="46"/>
  <c r="Z3221" i="46"/>
  <c r="Z3222" i="46"/>
  <c r="Z3223" i="46"/>
  <c r="Z3224" i="46"/>
  <c r="Z3225" i="46"/>
  <c r="Z3226" i="46"/>
  <c r="Z3227" i="46"/>
  <c r="Z3228" i="46"/>
  <c r="Z3229" i="46"/>
  <c r="Z3230" i="46"/>
  <c r="Z3231" i="46"/>
  <c r="Z3232" i="46"/>
  <c r="Z3233" i="46"/>
  <c r="Z3234" i="46"/>
  <c r="Z3235" i="46"/>
  <c r="Z3236" i="46"/>
  <c r="Z3237" i="46"/>
  <c r="Z3238" i="46"/>
  <c r="Z3239" i="46"/>
  <c r="Z3240" i="46"/>
  <c r="Z3241" i="46"/>
  <c r="Z3242" i="46"/>
  <c r="Z3243" i="46"/>
  <c r="Z3244" i="46"/>
  <c r="Z3245" i="46"/>
  <c r="Z3246" i="46"/>
  <c r="Z3247" i="46"/>
  <c r="Z3248" i="46"/>
  <c r="Z3249" i="46"/>
  <c r="Z3250" i="46"/>
  <c r="Z3251" i="46"/>
  <c r="Z3252" i="46"/>
  <c r="Z3253" i="46"/>
  <c r="Z3254" i="46"/>
  <c r="Z3255" i="46"/>
  <c r="Z3256" i="46"/>
  <c r="Z3257" i="46"/>
  <c r="Z3258" i="46"/>
  <c r="Z3259" i="46"/>
  <c r="Z3260" i="46"/>
  <c r="Z3261" i="46"/>
  <c r="Z3262" i="46"/>
  <c r="Z3263" i="46"/>
  <c r="Z3264" i="46"/>
  <c r="Z3265" i="46"/>
  <c r="Z3266" i="46"/>
  <c r="Z3267" i="46"/>
  <c r="Z3268" i="46"/>
  <c r="Z3269" i="46"/>
  <c r="Z3270" i="46"/>
  <c r="Z3271" i="46"/>
  <c r="Z3272" i="46"/>
  <c r="Z3273" i="46"/>
  <c r="Z3274" i="46"/>
  <c r="Z3275" i="46"/>
  <c r="Z3276" i="46"/>
  <c r="Z3277" i="46"/>
  <c r="Z3278" i="46"/>
  <c r="Z3279" i="46"/>
  <c r="Z3280" i="46"/>
  <c r="Z3281" i="46"/>
  <c r="Z3282" i="46"/>
  <c r="Z3283" i="46"/>
  <c r="Z3284" i="46"/>
  <c r="Z3285" i="46"/>
  <c r="Z3286" i="46"/>
  <c r="Z3287" i="46"/>
  <c r="Z3288" i="46"/>
  <c r="Z3289" i="46"/>
  <c r="Z3290" i="46"/>
  <c r="Z3291" i="46"/>
  <c r="Z3292" i="46"/>
  <c r="Z3293" i="46"/>
  <c r="Z3294" i="46"/>
  <c r="Z3295" i="46"/>
  <c r="Z3296" i="46"/>
  <c r="Z3297" i="46"/>
  <c r="Z3298" i="46"/>
  <c r="Z3299" i="46"/>
  <c r="Z3300" i="46"/>
  <c r="Z3301" i="46"/>
  <c r="Z3302" i="46"/>
  <c r="Z3303" i="46"/>
  <c r="Z3304" i="46"/>
  <c r="Z3305" i="46"/>
  <c r="Z3306" i="46"/>
  <c r="Z3307" i="46"/>
  <c r="Z3308" i="46"/>
  <c r="Z3309" i="46"/>
  <c r="Z3310" i="46"/>
  <c r="Z3311" i="46"/>
  <c r="Z3312" i="46"/>
  <c r="Z3313" i="46"/>
  <c r="Z3314" i="46"/>
  <c r="Z3315" i="46"/>
  <c r="Z3316" i="46"/>
  <c r="Z3317" i="46"/>
  <c r="Z3318" i="46"/>
  <c r="Z3319" i="46"/>
  <c r="Z3320" i="46"/>
  <c r="Z3321" i="46"/>
  <c r="Z3322" i="46"/>
  <c r="Z3323" i="46"/>
  <c r="Z3324" i="46"/>
  <c r="Z3325" i="46"/>
  <c r="Z3326" i="46"/>
  <c r="Z3327" i="46"/>
  <c r="Z3328" i="46"/>
  <c r="Z3329" i="46"/>
  <c r="Z3330" i="46"/>
  <c r="Z3331" i="46"/>
  <c r="Z3332" i="46"/>
  <c r="Z3333" i="46"/>
  <c r="Z3334" i="46"/>
  <c r="Z3335" i="46"/>
  <c r="Z3336" i="46"/>
  <c r="Z3337" i="46"/>
  <c r="Z3338" i="46"/>
  <c r="Z3339" i="46"/>
  <c r="Z3340" i="46"/>
  <c r="Z3341" i="46"/>
  <c r="Z3342" i="46"/>
  <c r="Z3343" i="46"/>
  <c r="Z3344" i="46"/>
  <c r="Z3345" i="46"/>
  <c r="Z3346" i="46"/>
  <c r="Z3347" i="46"/>
  <c r="Z3348" i="46"/>
  <c r="Z3349" i="46"/>
  <c r="Z3350" i="46"/>
  <c r="Z3351" i="46"/>
  <c r="Z3352" i="46"/>
  <c r="Z3353" i="46"/>
  <c r="Z3354" i="46"/>
  <c r="Z3355" i="46"/>
  <c r="Z3356" i="46"/>
  <c r="Z3357" i="46"/>
  <c r="Z3358" i="46"/>
  <c r="Z3359" i="46"/>
  <c r="Z3360" i="46"/>
  <c r="Z3361" i="46"/>
  <c r="Z3362" i="46"/>
  <c r="Z3363" i="46"/>
  <c r="Z3364" i="46"/>
  <c r="Z3365" i="46"/>
  <c r="Z3366" i="46"/>
  <c r="Z3367" i="46"/>
  <c r="Z3368" i="46"/>
  <c r="Z3369" i="46"/>
  <c r="Z3370" i="46"/>
  <c r="Z3371" i="46"/>
  <c r="Z3372" i="46"/>
  <c r="Z3373" i="46"/>
  <c r="Z3374" i="46"/>
  <c r="Z3375" i="46"/>
  <c r="Z3376" i="46"/>
  <c r="Z3377" i="46"/>
  <c r="Z3378" i="46"/>
  <c r="Z3379" i="46"/>
  <c r="Z3380" i="46"/>
  <c r="Z3381" i="46"/>
  <c r="Z3382" i="46"/>
  <c r="Z3383" i="46"/>
  <c r="Z3384" i="46"/>
  <c r="Z3385" i="46"/>
  <c r="Z3386" i="46"/>
  <c r="Z3387" i="46"/>
  <c r="Z3388" i="46"/>
  <c r="Z3389" i="46"/>
  <c r="Z3390" i="46"/>
  <c r="Z3391" i="46"/>
  <c r="Z3392" i="46"/>
  <c r="Z3393" i="46"/>
  <c r="Z3394" i="46"/>
  <c r="Z3395" i="46"/>
  <c r="Z3396" i="46"/>
  <c r="Z3397" i="46"/>
  <c r="Z3398" i="46"/>
  <c r="Z3399" i="46"/>
  <c r="Z3400" i="46"/>
  <c r="Z3401" i="46"/>
  <c r="Z3402" i="46"/>
  <c r="Z3403" i="46"/>
  <c r="Z3404" i="46"/>
  <c r="Z3405" i="46"/>
  <c r="Z3406" i="46"/>
  <c r="Z3407" i="46"/>
  <c r="Z3408" i="46"/>
  <c r="Z3409" i="46"/>
  <c r="Z3410" i="46"/>
  <c r="Z3411" i="46"/>
  <c r="Z3412" i="46"/>
  <c r="Z3413" i="46"/>
  <c r="Z3414" i="46"/>
  <c r="Z3415" i="46"/>
  <c r="Z3416" i="46"/>
  <c r="Z3417" i="46"/>
  <c r="Z3418" i="46"/>
  <c r="Z3419" i="46"/>
  <c r="Z3420" i="46"/>
  <c r="Z3421" i="46"/>
  <c r="Z3422" i="46"/>
  <c r="Z3423" i="46"/>
  <c r="Z3424" i="46"/>
  <c r="Z3425" i="46"/>
  <c r="Z3426" i="46"/>
  <c r="Z3427" i="46"/>
  <c r="Z3428" i="46"/>
  <c r="Z3429" i="46"/>
  <c r="Z3430" i="46"/>
  <c r="Z3431" i="46"/>
  <c r="Z3432" i="46"/>
  <c r="Z3433" i="46"/>
  <c r="Z3434" i="46"/>
  <c r="Z3435" i="46"/>
  <c r="Z3436" i="46"/>
  <c r="Z3437" i="46"/>
  <c r="Z3438" i="46"/>
  <c r="Z3439" i="46"/>
  <c r="Z3440" i="46"/>
  <c r="Z3441" i="46"/>
  <c r="Z3442" i="46"/>
  <c r="Z3443" i="46"/>
  <c r="Z3444" i="46"/>
  <c r="Z3445" i="46"/>
  <c r="Z3446" i="46"/>
  <c r="Z3447" i="46"/>
  <c r="Z3448" i="46"/>
  <c r="Z3449" i="46"/>
  <c r="Z3450" i="46"/>
  <c r="Z3451" i="46"/>
  <c r="Z3452" i="46"/>
  <c r="Z3453" i="46"/>
  <c r="Z3454" i="46"/>
  <c r="Z3455" i="46"/>
  <c r="Z3456" i="46"/>
  <c r="Z3457" i="46"/>
  <c r="Z3458" i="46"/>
  <c r="Z3459" i="46"/>
  <c r="Z3460" i="46"/>
  <c r="Z3461" i="46"/>
  <c r="Z3462" i="46"/>
  <c r="Z3463" i="46"/>
  <c r="Z3464" i="46"/>
  <c r="Z3465" i="46"/>
  <c r="Z3466" i="46"/>
  <c r="Z3467" i="46"/>
  <c r="Z3468" i="46"/>
  <c r="Z3469" i="46"/>
  <c r="Z3470" i="46"/>
  <c r="Z3471" i="46"/>
  <c r="Z3472" i="46"/>
  <c r="Z3473" i="46"/>
  <c r="Z3474" i="46"/>
  <c r="Z3475" i="46"/>
  <c r="Z3476" i="46"/>
  <c r="Z3477" i="46"/>
  <c r="Z3478" i="46"/>
  <c r="Z3479" i="46"/>
  <c r="Z3480" i="46"/>
  <c r="Z3481" i="46"/>
  <c r="Z3482" i="46"/>
  <c r="Z3483" i="46"/>
  <c r="Z3484" i="46"/>
  <c r="Z3485" i="46"/>
  <c r="Z3486" i="46"/>
  <c r="Z3487" i="46"/>
  <c r="Z3488" i="46"/>
  <c r="Z3489" i="46"/>
  <c r="Z3490" i="46"/>
  <c r="Z3491" i="46"/>
  <c r="Z3492" i="46"/>
  <c r="Z3493" i="46"/>
  <c r="Z3494" i="46"/>
  <c r="Z3495" i="46"/>
  <c r="Z3496" i="46"/>
  <c r="Z3497" i="46"/>
  <c r="Z3498" i="46"/>
  <c r="Z3499" i="46"/>
  <c r="Z3500" i="46"/>
  <c r="Z3501" i="46"/>
  <c r="Z3502" i="46"/>
  <c r="Z3503" i="46"/>
  <c r="Z3504" i="46"/>
  <c r="Z3505" i="46"/>
  <c r="Z3506" i="46"/>
  <c r="Z3507" i="46"/>
  <c r="Z3508" i="46"/>
  <c r="Z3509" i="46"/>
  <c r="Z3510" i="46"/>
  <c r="Z3511" i="46"/>
  <c r="Z3512" i="46"/>
  <c r="Z3513" i="46"/>
  <c r="Z3514" i="46"/>
  <c r="Z3515" i="46"/>
  <c r="Z3516" i="46"/>
  <c r="Z3517" i="46"/>
  <c r="Z3518" i="46"/>
  <c r="Z3519" i="46"/>
  <c r="Z3520" i="46"/>
  <c r="Z3521" i="46"/>
  <c r="Z3522" i="46"/>
  <c r="Z3523" i="46"/>
  <c r="Z3524" i="46"/>
  <c r="Z3525" i="46"/>
  <c r="Z3526" i="46"/>
  <c r="Z3527" i="46"/>
  <c r="Z3528" i="46"/>
  <c r="Z3529" i="46"/>
  <c r="Z3530" i="46"/>
  <c r="Z3531" i="46"/>
  <c r="Z3532" i="46"/>
  <c r="Z3533" i="46"/>
  <c r="Z3534" i="46"/>
  <c r="Z3535" i="46"/>
  <c r="Z3536" i="46"/>
  <c r="Z3537" i="46"/>
  <c r="Z3538" i="46"/>
  <c r="Z3539" i="46"/>
  <c r="Z3540" i="46"/>
  <c r="Z3541" i="46"/>
  <c r="Z3542" i="46"/>
  <c r="Z3543" i="46"/>
  <c r="Z3544" i="46"/>
  <c r="Z3545" i="46"/>
  <c r="Z3546" i="46"/>
  <c r="Z3547" i="46"/>
  <c r="Z3548" i="46"/>
  <c r="Z3549" i="46"/>
  <c r="Z3550" i="46"/>
  <c r="Z3551" i="46"/>
  <c r="Z3552" i="46"/>
  <c r="Z3553" i="46"/>
  <c r="Z3554" i="46"/>
  <c r="Z3555" i="46"/>
  <c r="Z3556" i="46"/>
  <c r="Z3557" i="46"/>
  <c r="Z3558" i="46"/>
  <c r="Z3559" i="46"/>
  <c r="Z3560" i="46"/>
  <c r="Z3561" i="46"/>
  <c r="Z3562" i="46"/>
  <c r="Z3563" i="46"/>
  <c r="Z3564" i="46"/>
  <c r="Z3565" i="46"/>
  <c r="Z3566" i="46"/>
  <c r="Z3567" i="46"/>
  <c r="Z3568" i="46"/>
  <c r="Z3569" i="46"/>
  <c r="Z3570" i="46"/>
  <c r="Z3571" i="46"/>
  <c r="Z3572" i="46"/>
  <c r="Z3573" i="46"/>
  <c r="Z3574" i="46"/>
  <c r="Z3575" i="46"/>
  <c r="Z3576" i="46"/>
  <c r="Z3577" i="46"/>
  <c r="Z3578" i="46"/>
  <c r="Z3579" i="46"/>
  <c r="Z3580" i="46"/>
  <c r="Z3581" i="46"/>
  <c r="Z3582" i="46"/>
  <c r="Z3583" i="46"/>
  <c r="Z3584" i="46"/>
  <c r="Z3585" i="46"/>
  <c r="Z3586" i="46"/>
  <c r="Z3587" i="46"/>
  <c r="Z3588" i="46"/>
  <c r="Z3589" i="46"/>
  <c r="Z3590" i="46"/>
  <c r="Z3591" i="46"/>
  <c r="Z3592" i="46"/>
  <c r="Z3593" i="46"/>
  <c r="Z3594" i="46"/>
  <c r="Z3595" i="46"/>
  <c r="Z3596" i="46"/>
  <c r="Z3597" i="46"/>
  <c r="Z3598" i="46"/>
  <c r="Z3599" i="46"/>
  <c r="Z3600" i="46"/>
  <c r="Z3601" i="46"/>
  <c r="Z3602" i="46"/>
  <c r="Z3603" i="46"/>
  <c r="Z3604" i="46"/>
  <c r="Z3605" i="46"/>
  <c r="Z3606" i="46"/>
  <c r="Z3607" i="46"/>
  <c r="Z3608" i="46"/>
  <c r="Z3609" i="46"/>
  <c r="Z3610" i="46"/>
  <c r="Z3611" i="46"/>
  <c r="Z3612" i="46"/>
  <c r="Z3613" i="46"/>
  <c r="Z3614" i="46"/>
  <c r="Z3615" i="46"/>
  <c r="Z3616" i="46"/>
  <c r="Z3617" i="46"/>
  <c r="Z3618" i="46"/>
  <c r="Z3619" i="46"/>
  <c r="Z3620" i="46"/>
  <c r="Z3621" i="46"/>
  <c r="Z3622" i="46"/>
  <c r="Z3623" i="46"/>
  <c r="Z3624" i="46"/>
  <c r="Z3625" i="46"/>
  <c r="Z3626" i="46"/>
  <c r="Z3627" i="46"/>
  <c r="Z3628" i="46"/>
  <c r="Z3629" i="46"/>
  <c r="Z3630" i="46"/>
  <c r="Z3631" i="46"/>
  <c r="Z3632" i="46"/>
  <c r="Z3633" i="46"/>
  <c r="Z3634" i="46"/>
  <c r="Z3635" i="46"/>
  <c r="Z3636" i="46"/>
  <c r="Z3637" i="46"/>
  <c r="Z3638" i="46"/>
  <c r="Z3639" i="46"/>
  <c r="Z3640" i="46"/>
  <c r="Z3641" i="46"/>
  <c r="Z3642" i="46"/>
  <c r="Z3643" i="46"/>
  <c r="Z3644" i="46"/>
  <c r="Z3645" i="46"/>
  <c r="Z3646" i="46"/>
  <c r="Z3647" i="46"/>
  <c r="Z3648" i="46"/>
  <c r="Z3649" i="46"/>
  <c r="Z3650" i="46"/>
  <c r="Z3651" i="46"/>
  <c r="Z3652" i="46"/>
  <c r="Z3653" i="46"/>
  <c r="Z3654" i="46"/>
  <c r="Z3655" i="46"/>
  <c r="Z3656" i="46"/>
  <c r="Z3657" i="46"/>
  <c r="Z3658" i="46"/>
  <c r="Z3659" i="46"/>
  <c r="Z3660" i="46"/>
  <c r="Z3661" i="46"/>
  <c r="Z3662" i="46"/>
  <c r="Z3663" i="46"/>
  <c r="Z3664" i="46"/>
  <c r="Z3665" i="46"/>
  <c r="Z3666" i="46"/>
  <c r="Z3667" i="46"/>
  <c r="Z3668" i="46"/>
  <c r="Z3669" i="46"/>
  <c r="Z3670" i="46"/>
  <c r="Z3671" i="46"/>
  <c r="Z3672" i="46"/>
  <c r="Z3673" i="46"/>
  <c r="Z3674" i="46"/>
  <c r="Z3675" i="46"/>
  <c r="Z3676" i="46"/>
  <c r="Z3677" i="46"/>
  <c r="Z3678" i="46"/>
  <c r="Z3679" i="46"/>
  <c r="Z3680" i="46"/>
  <c r="Z3681" i="46"/>
  <c r="Z3682" i="46"/>
  <c r="Z3683" i="46"/>
  <c r="Z3684" i="46"/>
  <c r="Z3685" i="46"/>
  <c r="Z3686" i="46"/>
  <c r="Z3687" i="46"/>
  <c r="Z3688" i="46"/>
  <c r="Z3689" i="46"/>
  <c r="Z3690" i="46"/>
  <c r="Z3691" i="46"/>
  <c r="Z3692" i="46"/>
  <c r="Z3693" i="46"/>
  <c r="Z3694" i="46"/>
  <c r="Z3695" i="46"/>
  <c r="Z3696" i="46"/>
  <c r="Z3697" i="46"/>
  <c r="Z3698" i="46"/>
  <c r="Z3699" i="46"/>
  <c r="Z3700" i="46"/>
  <c r="Z3701" i="46"/>
  <c r="Z3702" i="46"/>
  <c r="Z3703" i="46"/>
  <c r="Z3704" i="46"/>
  <c r="Z3705" i="46"/>
  <c r="Z3706" i="46"/>
  <c r="Z3707" i="46"/>
  <c r="Z3708" i="46"/>
  <c r="Z3709" i="46"/>
  <c r="Z3710" i="46"/>
  <c r="Z3711" i="46"/>
  <c r="Z3712" i="46"/>
  <c r="Z3713" i="46"/>
  <c r="Z3714" i="46"/>
  <c r="Z3715" i="46"/>
  <c r="Z3716" i="46"/>
  <c r="Z3717" i="46"/>
  <c r="Z3718" i="46"/>
  <c r="Z3719" i="46"/>
  <c r="Z3720" i="46"/>
  <c r="Z3721" i="46"/>
  <c r="Z3722" i="46"/>
  <c r="Z3723" i="46"/>
  <c r="Z3724" i="46"/>
  <c r="Z3725" i="46"/>
  <c r="Z3726" i="46"/>
  <c r="Z3727" i="46"/>
  <c r="Z3728" i="46"/>
  <c r="Z3729" i="46"/>
  <c r="Z3730" i="46"/>
  <c r="Z3731" i="46"/>
  <c r="Z3732" i="46"/>
  <c r="Z3733" i="46"/>
  <c r="Z3734" i="46"/>
  <c r="Z3735" i="46"/>
  <c r="Z3736" i="46"/>
  <c r="Z3737" i="46"/>
  <c r="Z3738" i="46"/>
  <c r="Z3739" i="46"/>
  <c r="Z3740" i="46"/>
  <c r="Z3741" i="46"/>
  <c r="Z3742" i="46"/>
  <c r="Z3743" i="46"/>
  <c r="Z3744" i="46"/>
  <c r="Z3745" i="46"/>
  <c r="Z3746" i="46"/>
  <c r="Z3747" i="46"/>
  <c r="Z3748" i="46"/>
  <c r="Z3749" i="46"/>
  <c r="Z3750" i="46"/>
  <c r="Z3751" i="46"/>
  <c r="Z3752" i="46"/>
  <c r="Z3753" i="46"/>
  <c r="Z3754" i="46"/>
  <c r="Z3755" i="46"/>
  <c r="Z3756" i="46"/>
  <c r="Z3757" i="46"/>
  <c r="Z3758" i="46"/>
  <c r="Z3759" i="46"/>
  <c r="Z3760" i="46"/>
  <c r="Z3761" i="46"/>
  <c r="Z3762" i="46"/>
  <c r="Z3763" i="46"/>
  <c r="Z3764" i="46"/>
  <c r="Z3765" i="46"/>
  <c r="Z3766" i="46"/>
  <c r="Z3767" i="46"/>
  <c r="Z3768" i="46"/>
  <c r="Z3769" i="46"/>
  <c r="Z3770" i="46"/>
  <c r="Z3771" i="46"/>
  <c r="Z3772" i="46"/>
  <c r="Z3773" i="46"/>
  <c r="Z3774" i="46"/>
  <c r="Z3775" i="46"/>
  <c r="Z3776" i="46"/>
  <c r="Z3777" i="46"/>
  <c r="Z3778" i="46"/>
  <c r="Z3779" i="46"/>
  <c r="Z3780" i="46"/>
  <c r="Z3781" i="46"/>
  <c r="Z3782" i="46"/>
  <c r="Z3783" i="46"/>
  <c r="Z3784" i="46"/>
  <c r="Z3785" i="46"/>
  <c r="Z3786" i="46"/>
  <c r="Z3787" i="46"/>
  <c r="Z3788" i="46"/>
  <c r="Z3789" i="46"/>
  <c r="Z3790" i="46"/>
  <c r="Z3791" i="46"/>
  <c r="Z3792" i="46"/>
  <c r="Z3793" i="46"/>
  <c r="Z3794" i="46"/>
  <c r="Z3795" i="46"/>
  <c r="Z3796" i="46"/>
  <c r="Z3797" i="46"/>
  <c r="Z3798" i="46"/>
  <c r="Z3799" i="46"/>
  <c r="Z3800" i="46"/>
  <c r="Z3801" i="46"/>
  <c r="Z3802" i="46"/>
  <c r="Z3803" i="46"/>
  <c r="Z3804" i="46"/>
  <c r="Z3805" i="46"/>
  <c r="Z3806" i="46"/>
  <c r="Z3807" i="46"/>
  <c r="Z3808" i="46"/>
  <c r="Z3809" i="46"/>
  <c r="Z3810" i="46"/>
  <c r="Z3811" i="46"/>
  <c r="Z3812" i="46"/>
  <c r="Z3813" i="46"/>
  <c r="Z3814" i="46"/>
  <c r="Z3815" i="46"/>
  <c r="Z3816" i="46"/>
  <c r="Z3817" i="46"/>
  <c r="Z3818" i="46"/>
  <c r="Z3819" i="46"/>
  <c r="Z3820" i="46"/>
  <c r="Z3821" i="46"/>
  <c r="Z3822" i="46"/>
  <c r="Z3823" i="46"/>
  <c r="Z3824" i="46"/>
  <c r="Z3825" i="46"/>
  <c r="Z3826" i="46"/>
  <c r="Z3827" i="46"/>
  <c r="Z3828" i="46"/>
  <c r="Z3829" i="46"/>
  <c r="Z3830" i="46"/>
  <c r="Z3831" i="46"/>
  <c r="Z3832" i="46"/>
  <c r="Z3833" i="46"/>
  <c r="Z3834" i="46"/>
  <c r="Z3835" i="46"/>
  <c r="Z3836" i="46"/>
  <c r="Z3837" i="46"/>
  <c r="Z3838" i="46"/>
  <c r="Z3839" i="46"/>
  <c r="Z3840" i="46"/>
  <c r="Z3841" i="46"/>
  <c r="Z3842" i="46"/>
  <c r="Z3843" i="46"/>
  <c r="Z3844" i="46"/>
  <c r="Z3845" i="46"/>
  <c r="Z3846" i="46"/>
  <c r="Z3847" i="46"/>
  <c r="Z3848" i="46"/>
  <c r="Z3849" i="46"/>
  <c r="Z3850" i="46"/>
  <c r="Z3851" i="46"/>
  <c r="Z3852" i="46"/>
  <c r="Z3853" i="46"/>
  <c r="Z3854" i="46"/>
  <c r="Z3855" i="46"/>
  <c r="Z3856" i="46"/>
  <c r="Z3857" i="46"/>
  <c r="Z3858" i="46"/>
  <c r="Z3859" i="46"/>
  <c r="Z3860" i="46"/>
  <c r="Z3861" i="46"/>
  <c r="Z3862" i="46"/>
  <c r="Z3863" i="46"/>
  <c r="Z3864" i="46"/>
  <c r="Z3865" i="46"/>
  <c r="Z3866" i="46"/>
  <c r="Z3867" i="46"/>
  <c r="Z3868" i="46"/>
  <c r="Z3869" i="46"/>
  <c r="Z3870" i="46"/>
  <c r="Z3871" i="46"/>
  <c r="Z3872" i="46"/>
  <c r="Z3873" i="46"/>
  <c r="Z3874" i="46"/>
  <c r="Z3875" i="46"/>
  <c r="Z3876" i="46"/>
  <c r="Z3877" i="46"/>
  <c r="Z3878" i="46"/>
  <c r="Z3879" i="46"/>
  <c r="Z3880" i="46"/>
  <c r="Z3881" i="46"/>
  <c r="Z3882" i="46"/>
  <c r="Z3883" i="46"/>
  <c r="Z3884" i="46"/>
  <c r="Z3885" i="46"/>
  <c r="Z3886" i="46"/>
  <c r="Z3887" i="46"/>
  <c r="Z3888" i="46"/>
  <c r="Z3889" i="46"/>
  <c r="Z3890" i="46"/>
  <c r="Z3891" i="46"/>
  <c r="Z3892" i="46"/>
  <c r="Z3893" i="46"/>
  <c r="Z3894" i="46"/>
  <c r="Z3895" i="46"/>
  <c r="Z3896" i="46"/>
  <c r="Z3897" i="46"/>
  <c r="Z3898" i="46"/>
  <c r="Z3899" i="46"/>
  <c r="Z3900" i="46"/>
  <c r="Z3901" i="46"/>
  <c r="Z3902" i="46"/>
  <c r="Z3903" i="46"/>
  <c r="Z3904" i="46"/>
  <c r="Z3905" i="46"/>
  <c r="Z3906" i="46"/>
  <c r="Z3907" i="46"/>
  <c r="Z3908" i="46"/>
  <c r="Z3909" i="46"/>
  <c r="Z3910" i="46"/>
  <c r="Z3911" i="46"/>
  <c r="Z3912" i="46"/>
  <c r="Z3913" i="46"/>
  <c r="Z3914" i="46"/>
  <c r="Z3915" i="46"/>
  <c r="Z3916" i="46"/>
  <c r="Z3917" i="46"/>
  <c r="Z3918" i="46"/>
  <c r="Z3919" i="46"/>
  <c r="Z3920" i="46"/>
  <c r="Z3921" i="46"/>
  <c r="Z3922" i="46"/>
  <c r="Z3923" i="46"/>
  <c r="Z3924" i="46"/>
  <c r="Z3925" i="46"/>
  <c r="Z3926" i="46"/>
  <c r="Z3927" i="46"/>
  <c r="Z3928" i="46"/>
  <c r="Z3929" i="46"/>
  <c r="Z3930" i="46"/>
  <c r="Z3931" i="46"/>
  <c r="Z3932" i="46"/>
  <c r="Z3933" i="46"/>
  <c r="Z3934" i="46"/>
  <c r="Z3935" i="46"/>
  <c r="Z3936" i="46"/>
  <c r="Z3937" i="46"/>
  <c r="Z3938" i="46"/>
  <c r="Z3939" i="46"/>
  <c r="Z3940" i="46"/>
  <c r="Z3941" i="46"/>
  <c r="Z3942" i="46"/>
  <c r="Z3943" i="46"/>
  <c r="Z3944" i="46"/>
  <c r="Z3945" i="46"/>
  <c r="Z3946" i="46"/>
  <c r="Z3947" i="46"/>
  <c r="Z3948" i="46"/>
  <c r="Z3949" i="46"/>
  <c r="Z3950" i="46"/>
  <c r="Z3951" i="46"/>
  <c r="Z3952" i="46"/>
  <c r="Z3953" i="46"/>
  <c r="Z3954" i="46"/>
  <c r="Z3955" i="46"/>
  <c r="Z3956" i="46"/>
  <c r="Z3957" i="46"/>
  <c r="Z3958" i="46"/>
  <c r="Z3959" i="46"/>
  <c r="Z3960" i="46"/>
  <c r="Z3961" i="46"/>
  <c r="Z3962" i="46"/>
  <c r="Z3963" i="46"/>
  <c r="Z3964" i="46"/>
  <c r="Z3965" i="46"/>
  <c r="Z3966" i="46"/>
  <c r="Z3967" i="46"/>
  <c r="Z3968" i="46"/>
  <c r="Z3969" i="46"/>
  <c r="Z3970" i="46"/>
  <c r="Z3971" i="46"/>
  <c r="Z3972" i="46"/>
  <c r="Z3973" i="46"/>
  <c r="Z3974" i="46"/>
  <c r="Z3975" i="46"/>
  <c r="Z3976" i="46"/>
  <c r="Z3977" i="46"/>
  <c r="Z3978" i="46"/>
  <c r="Z3979" i="46"/>
  <c r="Z3980" i="46"/>
  <c r="Z3981" i="46"/>
  <c r="Z3982" i="46"/>
  <c r="Z3983" i="46"/>
  <c r="Z3984" i="46"/>
  <c r="Z3985" i="46"/>
  <c r="Z3986" i="46"/>
  <c r="Z3987" i="46"/>
  <c r="Z3988" i="46"/>
  <c r="Z3989" i="46"/>
  <c r="Z3990" i="46"/>
  <c r="Z3991" i="46"/>
  <c r="Z3992" i="46"/>
  <c r="Z3993" i="46"/>
  <c r="Z3994" i="46"/>
  <c r="Z3995" i="46"/>
  <c r="Z3996" i="46"/>
  <c r="Z3997" i="46"/>
  <c r="Z3998" i="46"/>
  <c r="Z3999" i="46"/>
  <c r="Z4000" i="46"/>
  <c r="Z4001" i="46"/>
  <c r="Z4002" i="46"/>
  <c r="Z4003" i="46"/>
  <c r="Z4004" i="46"/>
  <c r="Z4005" i="46"/>
  <c r="Z4006" i="46"/>
  <c r="Z4007" i="46"/>
  <c r="Z4008" i="46"/>
  <c r="Z4009" i="46"/>
  <c r="Z4010" i="46"/>
  <c r="Z4011" i="46"/>
  <c r="Z4012" i="46"/>
  <c r="Z4013" i="46"/>
  <c r="Z4014" i="46"/>
  <c r="Z4015" i="46"/>
  <c r="Z4016" i="46"/>
  <c r="Z4017" i="46"/>
  <c r="Z4018" i="46"/>
  <c r="Z4019" i="46"/>
  <c r="Z4020" i="46"/>
  <c r="Z4021" i="46"/>
  <c r="Z4022" i="46"/>
  <c r="Z4023" i="46"/>
  <c r="Z4024" i="46"/>
  <c r="Z4025" i="46"/>
  <c r="Z4026" i="46"/>
  <c r="Z4027" i="46"/>
  <c r="Z4028" i="46"/>
  <c r="Z4029" i="46"/>
  <c r="Z4030" i="46"/>
  <c r="Z4031" i="46"/>
  <c r="Z4032" i="46"/>
  <c r="Z4033" i="46"/>
  <c r="Z4034" i="46"/>
  <c r="Z4035" i="46"/>
  <c r="Z4036" i="46"/>
  <c r="Z4037" i="46"/>
  <c r="Z4038" i="46"/>
  <c r="Z4039" i="46"/>
  <c r="Z4040" i="46"/>
  <c r="Z4041" i="46"/>
  <c r="Z4042" i="46"/>
  <c r="Z4043" i="46"/>
  <c r="Z4044" i="46"/>
  <c r="Z4045" i="46"/>
  <c r="Z4046" i="46"/>
  <c r="Z4047" i="46"/>
  <c r="Z4048" i="46"/>
  <c r="Z4049" i="46"/>
  <c r="Z4050" i="46"/>
  <c r="Z4051" i="46"/>
  <c r="Z4052" i="46"/>
  <c r="Z4053" i="46"/>
  <c r="Z4054" i="46"/>
  <c r="Z4055" i="46"/>
  <c r="Z4056" i="46"/>
  <c r="Z4057" i="46"/>
  <c r="Z4058" i="46"/>
  <c r="Z4059" i="46"/>
  <c r="Z4060" i="46"/>
  <c r="Z4061" i="46"/>
  <c r="Z4062" i="46"/>
  <c r="Z4063" i="46"/>
  <c r="Z4064" i="46"/>
  <c r="Z4065" i="46"/>
  <c r="Z4066" i="46"/>
  <c r="Z4067" i="46"/>
  <c r="Z4068" i="46"/>
  <c r="Z4069" i="46"/>
  <c r="Z4070" i="46"/>
  <c r="Z4071" i="46"/>
  <c r="Z4072" i="46"/>
  <c r="Z4073" i="46"/>
  <c r="Z4074" i="46"/>
  <c r="Z4075" i="46"/>
  <c r="Z4076" i="46"/>
  <c r="Z4077" i="46"/>
  <c r="Z4078" i="46"/>
  <c r="Z4079" i="46"/>
  <c r="Z4080" i="46"/>
  <c r="Z4081" i="46"/>
  <c r="Z4082" i="46"/>
  <c r="Z4083" i="46"/>
  <c r="Z4084" i="46"/>
  <c r="Z4085" i="46"/>
  <c r="Z4086" i="46"/>
  <c r="Z4087" i="46"/>
  <c r="Z4088" i="46"/>
  <c r="Z4089" i="46"/>
  <c r="Z4090" i="46"/>
  <c r="Z4091" i="46"/>
  <c r="Z4092" i="46"/>
  <c r="Z4093" i="46"/>
  <c r="Z4094" i="46"/>
  <c r="Z4095" i="46"/>
  <c r="Z4096" i="46"/>
  <c r="Z4097" i="46"/>
  <c r="Z4098" i="46"/>
  <c r="Z4099" i="46"/>
  <c r="Z4100" i="46"/>
  <c r="Z4101" i="46"/>
  <c r="Z4102" i="46"/>
  <c r="Z4103" i="46"/>
  <c r="Z4104" i="46"/>
  <c r="Z4105" i="46"/>
  <c r="Z4106" i="46"/>
  <c r="Z4107" i="46"/>
  <c r="Z4108" i="46"/>
  <c r="Z4109" i="46"/>
  <c r="Z4110" i="46"/>
  <c r="Z4111" i="46"/>
  <c r="Z4112" i="46"/>
  <c r="Z4113" i="46"/>
  <c r="Z4114" i="46"/>
  <c r="Z4115" i="46"/>
  <c r="Z4116" i="46"/>
  <c r="Z4117" i="46"/>
  <c r="Z4118" i="46"/>
  <c r="Z4119" i="46"/>
  <c r="Z4120" i="46"/>
  <c r="Z4121" i="46"/>
  <c r="Z4122" i="46"/>
  <c r="Z4123" i="46"/>
  <c r="Z4124" i="46"/>
  <c r="Z4125" i="46"/>
  <c r="Z4126" i="46"/>
  <c r="Z4127" i="46"/>
  <c r="Z4128" i="46"/>
  <c r="Z4129" i="46"/>
  <c r="Z4130" i="46"/>
  <c r="Z4131" i="46"/>
  <c r="Z4132" i="46"/>
  <c r="Z4133" i="46"/>
  <c r="Z4134" i="46"/>
  <c r="Z4135" i="46"/>
  <c r="Z4136" i="46"/>
  <c r="Z4137" i="46"/>
  <c r="Z4138" i="46"/>
  <c r="Z4139" i="46"/>
  <c r="Z4140" i="46"/>
  <c r="Z4141" i="46"/>
  <c r="Z4142" i="46"/>
  <c r="Z4143" i="46"/>
  <c r="Z4144" i="46"/>
  <c r="Z4145" i="46"/>
  <c r="Z4146" i="46"/>
  <c r="Z4147" i="46"/>
  <c r="Z4148" i="46"/>
  <c r="Z4149" i="46"/>
  <c r="Z4150" i="46"/>
  <c r="Z4151" i="46"/>
  <c r="Z4152" i="46"/>
  <c r="Z4153" i="46"/>
  <c r="Z4154" i="46"/>
  <c r="Z4155" i="46"/>
  <c r="Z4156" i="46"/>
  <c r="Z4157" i="46"/>
  <c r="Z4158" i="46"/>
  <c r="Z4159" i="46"/>
  <c r="Z4160" i="46"/>
  <c r="Z4161" i="46"/>
  <c r="Z4162" i="46"/>
  <c r="Z4163" i="46"/>
  <c r="Z4164" i="46"/>
  <c r="Z4165" i="46"/>
  <c r="Z4166" i="46"/>
  <c r="Z4167" i="46"/>
  <c r="Z4168" i="46"/>
  <c r="Z4169" i="46"/>
  <c r="Z4170" i="46"/>
  <c r="Z4171" i="46"/>
  <c r="Z4172" i="46"/>
  <c r="Z4173" i="46"/>
  <c r="Z4174" i="46"/>
  <c r="Z4175" i="46"/>
  <c r="Z4176" i="46"/>
  <c r="Z4177" i="46"/>
  <c r="Z4178" i="46"/>
  <c r="Z4179" i="46"/>
  <c r="Z4180" i="46"/>
  <c r="Z4181" i="46"/>
  <c r="Z4182" i="46"/>
  <c r="Z4183" i="46"/>
  <c r="Z4184" i="46"/>
  <c r="Z4185" i="46"/>
  <c r="Z4186" i="46"/>
  <c r="Z4187" i="46"/>
  <c r="Z4188" i="46"/>
  <c r="Z4189" i="46"/>
  <c r="Z4190" i="46"/>
  <c r="Z4191" i="46"/>
  <c r="Z4192" i="46"/>
  <c r="Z4193" i="46"/>
  <c r="Z4194" i="46"/>
  <c r="Z4195" i="46"/>
  <c r="Z4196" i="46"/>
  <c r="Z4197" i="46"/>
  <c r="Z4198" i="46"/>
  <c r="Z4199" i="46"/>
  <c r="Z4200" i="46"/>
  <c r="Z4201" i="46"/>
  <c r="Z4202" i="46"/>
  <c r="Z4203" i="46"/>
  <c r="Z4204" i="46"/>
  <c r="Z4205" i="46"/>
  <c r="Z4206" i="46"/>
  <c r="Z4207" i="46"/>
  <c r="Z4208" i="46"/>
  <c r="Z4209" i="46"/>
  <c r="Z4210" i="46"/>
  <c r="Z4211" i="46"/>
  <c r="Z4212" i="46"/>
  <c r="Z4213" i="46"/>
  <c r="Z4214" i="46"/>
  <c r="Z4215" i="46"/>
  <c r="Z4216" i="46"/>
  <c r="Z4217" i="46"/>
  <c r="Z4218" i="46"/>
  <c r="Z4219" i="46"/>
  <c r="Z4220" i="46"/>
  <c r="Z4221" i="46"/>
  <c r="Z4222" i="46"/>
  <c r="Z4223" i="46"/>
  <c r="Z4224" i="46"/>
  <c r="Z4225" i="46"/>
  <c r="Z4226" i="46"/>
  <c r="Z4227" i="46"/>
  <c r="Z4228" i="46"/>
  <c r="Z4229" i="46"/>
  <c r="Z4230" i="46"/>
  <c r="Z4231" i="46"/>
  <c r="Z4232" i="46"/>
  <c r="Z4233" i="46"/>
  <c r="Z4234" i="46"/>
  <c r="Z4235" i="46"/>
  <c r="Z4236" i="46"/>
  <c r="Z4237" i="46"/>
  <c r="Z4238" i="46"/>
  <c r="Z4239" i="46"/>
  <c r="Z4240" i="46"/>
  <c r="Z4241" i="46"/>
  <c r="Z4242" i="46"/>
  <c r="Z4243" i="46"/>
  <c r="Z4244" i="46"/>
  <c r="Z4245" i="46"/>
  <c r="Z4246" i="46"/>
  <c r="Z4247" i="46"/>
  <c r="Z4248" i="46"/>
  <c r="Z4249" i="46"/>
  <c r="Z4250" i="46"/>
  <c r="Z4251" i="46"/>
  <c r="Z4252" i="46"/>
  <c r="Z4253" i="46"/>
  <c r="Z4254" i="46"/>
  <c r="Z4255" i="46"/>
  <c r="Z4256" i="46"/>
  <c r="Z4257" i="46"/>
  <c r="Z4258" i="46"/>
  <c r="Z4259" i="46"/>
  <c r="Z4260" i="46"/>
  <c r="Z4261" i="46"/>
  <c r="Z4262" i="46"/>
  <c r="Z4263" i="46"/>
  <c r="Z4264" i="46"/>
  <c r="Z4265" i="46"/>
  <c r="Z4266" i="46"/>
  <c r="Z4267" i="46"/>
  <c r="Z4268" i="46"/>
  <c r="Z4269" i="46"/>
  <c r="Z4270" i="46"/>
  <c r="Z4271" i="46"/>
  <c r="Z4272" i="46"/>
  <c r="Z4273" i="46"/>
  <c r="Z4274" i="46"/>
  <c r="Z4275" i="46"/>
  <c r="Z4276" i="46"/>
  <c r="Z4277" i="46"/>
  <c r="Z4278" i="46"/>
  <c r="Z4279" i="46"/>
  <c r="Z4280" i="46"/>
  <c r="Z4281" i="46"/>
  <c r="Z4282" i="46"/>
  <c r="Z4283" i="46"/>
  <c r="Z4284" i="46"/>
  <c r="Z4285" i="46"/>
  <c r="Z4286" i="46"/>
  <c r="Z4287" i="46"/>
  <c r="Z4288" i="46"/>
  <c r="Z4289" i="46"/>
  <c r="Z4290" i="46"/>
  <c r="Z4291" i="46"/>
  <c r="Z4292" i="46"/>
  <c r="Z4293" i="46"/>
  <c r="Z4294" i="46"/>
  <c r="Z4295" i="46"/>
  <c r="Z4296" i="46"/>
  <c r="Z4297" i="46"/>
  <c r="Z4298" i="46"/>
  <c r="Z4299" i="46"/>
  <c r="Z4300" i="46"/>
  <c r="Z4301" i="46"/>
  <c r="Z4302" i="46"/>
  <c r="Z4303" i="46"/>
  <c r="Z4304" i="46"/>
  <c r="Z4305" i="46"/>
  <c r="Z4306" i="46"/>
  <c r="Z4307" i="46"/>
  <c r="Z4308" i="46"/>
  <c r="Z4309" i="46"/>
  <c r="Z4310" i="46"/>
  <c r="Z4311" i="46"/>
  <c r="Z4312" i="46"/>
  <c r="Z4313" i="46"/>
  <c r="Z4314" i="46"/>
  <c r="Z4315" i="46"/>
  <c r="Z4316" i="46"/>
  <c r="Z4317" i="46"/>
  <c r="Z4318" i="46"/>
  <c r="Z4319" i="46"/>
  <c r="Z4320" i="46"/>
  <c r="Z4321" i="46"/>
  <c r="Z4322" i="46"/>
  <c r="Z4323" i="46"/>
  <c r="Z4324" i="46"/>
  <c r="Z4325" i="46"/>
  <c r="Z4326" i="46"/>
  <c r="Z4327" i="46"/>
  <c r="Z4328" i="46"/>
  <c r="Z4329" i="46"/>
  <c r="Z4330" i="46"/>
  <c r="Z4331" i="46"/>
  <c r="Z4332" i="46"/>
  <c r="Z4333" i="46"/>
  <c r="Z4334" i="46"/>
  <c r="Z4335" i="46"/>
  <c r="Z4336" i="46"/>
  <c r="Z4337" i="46"/>
  <c r="Z4338" i="46"/>
  <c r="Z4339" i="46"/>
  <c r="Z4340" i="46"/>
  <c r="Z4341" i="46"/>
  <c r="Z4342" i="46"/>
  <c r="Z4343" i="46"/>
  <c r="Z4344" i="46"/>
  <c r="Z4345" i="46"/>
  <c r="Z4346" i="46"/>
  <c r="Z4347" i="46"/>
  <c r="Z4348" i="46"/>
  <c r="Z4349" i="46"/>
  <c r="Z4350" i="46"/>
  <c r="Z4351" i="46"/>
  <c r="Z4352" i="46"/>
  <c r="Z4353" i="46"/>
  <c r="Z4354" i="46"/>
  <c r="Z4355" i="46"/>
  <c r="Z4356" i="46"/>
  <c r="Z4357" i="46"/>
  <c r="Z4358" i="46"/>
  <c r="Z4359" i="46"/>
  <c r="Z4360" i="46"/>
  <c r="Z4361" i="46"/>
  <c r="Z4362" i="46"/>
  <c r="Z4363" i="46"/>
  <c r="Z4364" i="46"/>
  <c r="Z4365" i="46"/>
  <c r="Z4366" i="46"/>
  <c r="Z4367" i="46"/>
  <c r="Z4368" i="46"/>
  <c r="Z4369" i="46"/>
  <c r="Z4370" i="46"/>
  <c r="Z4371" i="46"/>
  <c r="Z4372" i="46"/>
  <c r="Z4373" i="46"/>
  <c r="Z4374" i="46"/>
  <c r="Z4375" i="46"/>
  <c r="Z4376" i="46"/>
  <c r="Z4377" i="46"/>
  <c r="Z4378" i="46"/>
  <c r="Z4379" i="46"/>
  <c r="Z4380" i="46"/>
  <c r="Z4381" i="46"/>
  <c r="Z4382" i="46"/>
  <c r="Z4383" i="46"/>
  <c r="Z4384" i="46"/>
  <c r="Z4385" i="46"/>
  <c r="Z4386" i="46"/>
  <c r="Z4387" i="46"/>
  <c r="Z4388" i="46"/>
  <c r="Z4389" i="46"/>
  <c r="Z4390" i="46"/>
  <c r="Z4391" i="46"/>
  <c r="Z4392" i="46"/>
  <c r="Z4393" i="46"/>
  <c r="Z4394" i="46"/>
  <c r="Z4395" i="46"/>
  <c r="Z4396" i="46"/>
  <c r="Z4397" i="46"/>
  <c r="Z4398" i="46"/>
  <c r="Z4399" i="46"/>
  <c r="Z4400" i="46"/>
  <c r="Z4401" i="46"/>
  <c r="Z4402" i="46"/>
  <c r="Z4403" i="46"/>
  <c r="Z4404" i="46"/>
  <c r="Z4405" i="46"/>
  <c r="Z4406" i="46"/>
  <c r="Z4407" i="46"/>
  <c r="Z4408" i="46"/>
  <c r="Z4409" i="46"/>
  <c r="Z4410" i="46"/>
  <c r="Z4411" i="46"/>
  <c r="Z4412" i="46"/>
  <c r="Z4413" i="46"/>
  <c r="Z4414" i="46"/>
  <c r="Z4415" i="46"/>
  <c r="Z4416" i="46"/>
  <c r="Z4417" i="46"/>
  <c r="Z4418" i="46"/>
  <c r="Z4419" i="46"/>
  <c r="Z4420" i="46"/>
  <c r="Z4421" i="46"/>
  <c r="Z4422" i="46"/>
  <c r="Z4423" i="46"/>
  <c r="Z4424" i="46"/>
  <c r="Z4425" i="46"/>
  <c r="Z4426" i="46"/>
  <c r="Z4427" i="46"/>
  <c r="Z4428" i="46"/>
  <c r="Z4429" i="46"/>
  <c r="Z4430" i="46"/>
  <c r="Z4431" i="46"/>
  <c r="Z4432" i="46"/>
  <c r="Z4433" i="46"/>
  <c r="Z4434" i="46"/>
  <c r="Z4435" i="46"/>
  <c r="Z4436" i="46"/>
  <c r="Z4437" i="46"/>
  <c r="Z4438" i="46"/>
  <c r="Z4439" i="46"/>
  <c r="Z4440" i="46"/>
  <c r="Z4441" i="46"/>
  <c r="Z4442" i="46"/>
  <c r="Z4443" i="46"/>
  <c r="Z4444" i="46"/>
  <c r="Z4445" i="46"/>
  <c r="Z4446" i="46"/>
  <c r="Z4447" i="46"/>
  <c r="Z4448" i="46"/>
  <c r="Z4449" i="46"/>
  <c r="Z4450" i="46"/>
  <c r="Z4451" i="46"/>
  <c r="Z4452" i="46"/>
  <c r="Z4453" i="46"/>
  <c r="Z4454" i="46"/>
  <c r="Z4455" i="46"/>
  <c r="Z4456" i="46"/>
  <c r="Z4457" i="46"/>
  <c r="Z4458" i="46"/>
  <c r="Z4459" i="46"/>
  <c r="Z4460" i="46"/>
  <c r="Z4461" i="46"/>
  <c r="Z4462" i="46"/>
  <c r="Z4463" i="46"/>
  <c r="Z4464" i="46"/>
  <c r="Z4465" i="46"/>
  <c r="Z4466" i="46"/>
  <c r="Z4467" i="46"/>
  <c r="Z4468" i="46"/>
  <c r="Z4469" i="46"/>
  <c r="Z4470" i="46"/>
  <c r="Z4471" i="46"/>
  <c r="Z4472" i="46"/>
  <c r="Z4473" i="46"/>
  <c r="Z4474" i="46"/>
  <c r="Z4475" i="46"/>
  <c r="Z4476" i="46"/>
  <c r="Z4477" i="46"/>
  <c r="Z4478" i="46"/>
  <c r="Z4479" i="46"/>
  <c r="Z4480" i="46"/>
  <c r="Z4481" i="46"/>
  <c r="Z4482" i="46"/>
  <c r="Z4483" i="46"/>
  <c r="Z4484" i="46"/>
  <c r="Z4485" i="46"/>
  <c r="Z4486" i="46"/>
  <c r="Z4487" i="46"/>
  <c r="Z4488" i="46"/>
  <c r="Z4489" i="46"/>
  <c r="Z4490" i="46"/>
  <c r="Z4491" i="46"/>
  <c r="Z4492" i="46"/>
  <c r="Z4493" i="46"/>
  <c r="Z4494" i="46"/>
  <c r="Z4495" i="46"/>
  <c r="Z4496" i="46"/>
  <c r="Z4497" i="46"/>
  <c r="Z4498" i="46"/>
  <c r="Z4499" i="46"/>
  <c r="Z4500" i="46"/>
  <c r="Z4501" i="46"/>
  <c r="Z4502" i="46"/>
  <c r="Z4503" i="46"/>
  <c r="Z4504" i="46"/>
  <c r="Z4505" i="46"/>
  <c r="Z4506" i="46"/>
  <c r="Z4507" i="46"/>
  <c r="Z4508" i="46"/>
  <c r="Z4509" i="46"/>
  <c r="Z4510" i="46"/>
  <c r="Z4511" i="46"/>
  <c r="Z4512" i="46"/>
  <c r="Z4513" i="46"/>
  <c r="Z4514" i="46"/>
  <c r="Z4515" i="46"/>
  <c r="Z4516" i="46"/>
  <c r="Z4517" i="46"/>
  <c r="Z4518" i="46"/>
  <c r="Z4519" i="46"/>
  <c r="Z4520" i="46"/>
  <c r="Z4521" i="46"/>
  <c r="Z4522" i="46"/>
  <c r="Z4523" i="46"/>
  <c r="Z4524" i="46"/>
  <c r="Z4525" i="46"/>
  <c r="Z4526" i="46"/>
  <c r="Z4527" i="46"/>
  <c r="Z4528" i="46"/>
  <c r="Z4529" i="46"/>
  <c r="Z4530" i="46"/>
  <c r="Z4531" i="46"/>
  <c r="Z4532" i="46"/>
  <c r="Z4533" i="46"/>
  <c r="Z4534" i="46"/>
  <c r="Z4535" i="46"/>
  <c r="Z4536" i="46"/>
  <c r="Z4537" i="46"/>
  <c r="Z4538" i="46"/>
  <c r="Z4539" i="46"/>
  <c r="Z4540" i="46"/>
  <c r="Z4541" i="46"/>
  <c r="Z4542" i="46"/>
  <c r="Z4543" i="46"/>
  <c r="Z4544" i="46"/>
  <c r="Z4545" i="46"/>
  <c r="Z4546" i="46"/>
  <c r="Z4547" i="46"/>
  <c r="Z4548" i="46"/>
  <c r="Z4549" i="46"/>
  <c r="Z4550" i="46"/>
  <c r="Z4551" i="46"/>
  <c r="Z4552" i="46"/>
  <c r="Z4553" i="46"/>
  <c r="Z4554" i="46"/>
  <c r="Z4555" i="46"/>
  <c r="Z4556" i="46"/>
  <c r="Z4557" i="46"/>
  <c r="Z4558" i="46"/>
  <c r="Z4559" i="46"/>
  <c r="Z4560" i="46"/>
  <c r="Z4561" i="46"/>
  <c r="Z4562" i="46"/>
  <c r="Z4563" i="46"/>
  <c r="Z4564" i="46"/>
  <c r="Z4565" i="46"/>
  <c r="Z4566" i="46"/>
  <c r="Z4567" i="46"/>
  <c r="Z4568" i="46"/>
  <c r="Z4569" i="46"/>
  <c r="Z4570" i="46"/>
  <c r="Z4571" i="46"/>
  <c r="Z4572" i="46"/>
  <c r="Z4573" i="46"/>
  <c r="Z4574" i="46"/>
  <c r="Z4575" i="46"/>
  <c r="Z4576" i="46"/>
  <c r="Z4577" i="46"/>
  <c r="Z4578" i="46"/>
  <c r="Z4579" i="46"/>
  <c r="Z4580" i="46"/>
  <c r="Z4581" i="46"/>
  <c r="Z4582" i="46"/>
  <c r="Z4583" i="46"/>
  <c r="Z4584" i="46"/>
  <c r="Z4585" i="46"/>
  <c r="Z4586" i="46"/>
  <c r="Z4587" i="46"/>
  <c r="Z4588" i="46"/>
  <c r="Z4589" i="46"/>
  <c r="Z4590" i="46"/>
  <c r="Z4591" i="46"/>
  <c r="Z4592" i="46"/>
  <c r="Z4593" i="46"/>
  <c r="Z4594" i="46"/>
  <c r="Z4595" i="46"/>
  <c r="Z4596" i="46"/>
  <c r="Z4597" i="46"/>
  <c r="Z4598" i="46"/>
  <c r="Z4599" i="46"/>
  <c r="Z4600" i="46"/>
  <c r="Z4601" i="46"/>
  <c r="Z4602" i="46"/>
  <c r="Z4603" i="46"/>
  <c r="Z4604" i="46"/>
  <c r="Z4605" i="46"/>
  <c r="Z4606" i="46"/>
  <c r="Z4607" i="46"/>
  <c r="Z4608" i="46"/>
  <c r="Z4609" i="46"/>
  <c r="Z4610" i="46"/>
  <c r="Z4611" i="46"/>
  <c r="Z4612" i="46"/>
  <c r="Z4613" i="46"/>
  <c r="Z4614" i="46"/>
  <c r="Z4615" i="46"/>
  <c r="Z4616" i="46"/>
  <c r="Z4617" i="46"/>
  <c r="Z4618" i="46"/>
  <c r="Z4619" i="46"/>
  <c r="Z4620" i="46"/>
  <c r="Z4621" i="46"/>
  <c r="Z4622" i="46"/>
  <c r="Z4623" i="46"/>
  <c r="Z4624" i="46"/>
  <c r="Z4625" i="46"/>
  <c r="Z4626" i="46"/>
  <c r="Z4627" i="46"/>
  <c r="Z4628" i="46"/>
  <c r="Z4629" i="46"/>
  <c r="Z4630" i="46"/>
  <c r="Z4631" i="46"/>
  <c r="Z4632" i="46"/>
  <c r="Z4633" i="46"/>
  <c r="Z4634" i="46"/>
  <c r="Z4635" i="46"/>
  <c r="Z4636" i="46"/>
  <c r="Z4637" i="46"/>
  <c r="Z4638" i="46"/>
  <c r="Z4639" i="46"/>
  <c r="Z4640" i="46"/>
  <c r="Z4641" i="46"/>
  <c r="Z4642" i="46"/>
  <c r="Z4643" i="46"/>
  <c r="Z4644" i="46"/>
  <c r="Z4645" i="46"/>
  <c r="Z4646" i="46"/>
  <c r="Z4647" i="46"/>
  <c r="Z4648" i="46"/>
  <c r="Z4649" i="46"/>
  <c r="Z4650" i="46"/>
  <c r="Z4651" i="46"/>
  <c r="Z4652" i="46"/>
  <c r="Z4653" i="46"/>
  <c r="Z4654" i="46"/>
  <c r="Z4655" i="46"/>
  <c r="Z4656" i="46"/>
  <c r="Z4657" i="46"/>
  <c r="Z4658" i="46"/>
  <c r="Z4659" i="46"/>
  <c r="Z4660" i="46"/>
  <c r="Z4661" i="46"/>
  <c r="Z4662" i="46"/>
  <c r="Z4663" i="46"/>
  <c r="Z4664" i="46"/>
  <c r="Z4665" i="46"/>
  <c r="Z4666" i="46"/>
  <c r="Z4667" i="46"/>
  <c r="Z4668" i="46"/>
  <c r="Z4669" i="46"/>
  <c r="Z4670" i="46"/>
  <c r="Z4671" i="46"/>
  <c r="Z4672" i="46"/>
  <c r="Z4673" i="46"/>
  <c r="Z4674" i="46"/>
  <c r="Z4675" i="46"/>
  <c r="Z4676" i="46"/>
  <c r="Z4677" i="46"/>
  <c r="Z4678" i="46"/>
  <c r="Z4679" i="46"/>
  <c r="Z4680" i="46"/>
  <c r="Z4681" i="46"/>
  <c r="Z4682" i="46"/>
  <c r="Z4683" i="46"/>
  <c r="Z4684" i="46"/>
  <c r="Z4685" i="46"/>
  <c r="Z4686" i="46"/>
  <c r="Z4687" i="46"/>
  <c r="Z4688" i="46"/>
  <c r="Z4689" i="46"/>
  <c r="Z4690" i="46"/>
  <c r="Z4691" i="46"/>
  <c r="Z4692" i="46"/>
  <c r="Z4693" i="46"/>
  <c r="Z4694" i="46"/>
  <c r="Z4695" i="46"/>
  <c r="Z4696" i="46"/>
  <c r="Z4697" i="46"/>
  <c r="Z4698" i="46"/>
  <c r="Z4699" i="46"/>
  <c r="Z4700" i="46"/>
  <c r="Z4701" i="46"/>
  <c r="Z4702" i="46"/>
  <c r="Z4703" i="46"/>
  <c r="Z4704" i="46"/>
  <c r="Z4705" i="46"/>
  <c r="Z4706" i="46"/>
  <c r="Z4707" i="46"/>
  <c r="Z4708" i="46"/>
  <c r="Z4709" i="46"/>
  <c r="Z4710" i="46"/>
  <c r="Z4711" i="46"/>
  <c r="Z4712" i="46"/>
  <c r="Z4713" i="46"/>
  <c r="Z4714" i="46"/>
  <c r="Z4715" i="46"/>
  <c r="Z4716" i="46"/>
  <c r="Z4717" i="46"/>
  <c r="Z4718" i="46"/>
  <c r="Z4719" i="46"/>
  <c r="Z4720" i="46"/>
  <c r="Z4721" i="46"/>
  <c r="Z4722" i="46"/>
  <c r="Z4723" i="46"/>
  <c r="Z4724" i="46"/>
  <c r="Z4725" i="46"/>
  <c r="Z4726" i="46"/>
  <c r="Z4727" i="46"/>
  <c r="Z4728" i="46"/>
  <c r="Z4729" i="46"/>
  <c r="Z4730" i="46"/>
  <c r="Z4731" i="46"/>
  <c r="Z4732" i="46"/>
  <c r="Z4733" i="46"/>
  <c r="Z4734" i="46"/>
  <c r="Z4735" i="46"/>
  <c r="Z4736" i="46"/>
  <c r="Z4737" i="46"/>
  <c r="Z4738" i="46"/>
  <c r="Z4739" i="46"/>
  <c r="Z4740" i="46"/>
  <c r="Z4741" i="46"/>
  <c r="Z4742" i="46"/>
  <c r="Z4743" i="46"/>
  <c r="Z4744" i="46"/>
  <c r="Z4745" i="46"/>
  <c r="Z4746" i="46"/>
  <c r="Z4747" i="46"/>
  <c r="Z4748" i="46"/>
  <c r="Z4749" i="46"/>
  <c r="Z4750" i="46"/>
  <c r="Z4751" i="46"/>
  <c r="Z4752" i="46"/>
  <c r="Z4753" i="46"/>
  <c r="Z4754" i="46"/>
  <c r="Z4755" i="46"/>
  <c r="Z4756" i="46"/>
  <c r="Z4757" i="46"/>
  <c r="Z4758" i="46"/>
  <c r="Z4759" i="46"/>
  <c r="Z4760" i="46"/>
  <c r="Z4761" i="46"/>
  <c r="Z4762" i="46"/>
  <c r="Z4763" i="46"/>
  <c r="Z4764" i="46"/>
  <c r="Z4765" i="46"/>
  <c r="Z4766" i="46"/>
  <c r="Z4767" i="46"/>
  <c r="Z4768" i="46"/>
  <c r="Z4769" i="46"/>
  <c r="Z4770" i="46"/>
  <c r="Z4771" i="46"/>
  <c r="Z4772" i="46"/>
  <c r="Z4773" i="46"/>
  <c r="Z4774" i="46"/>
  <c r="Z4775" i="46"/>
  <c r="Z4776" i="46"/>
  <c r="Z4777" i="46"/>
  <c r="Z4778" i="46"/>
  <c r="Z4779" i="46"/>
  <c r="Z4780" i="46"/>
  <c r="Z4781" i="46"/>
  <c r="Z4782" i="46"/>
  <c r="Z4783" i="46"/>
  <c r="Z4784" i="46"/>
  <c r="Z4785" i="46"/>
  <c r="Z4786" i="46"/>
  <c r="Z4787" i="46"/>
  <c r="Z4788" i="46"/>
  <c r="Z4789" i="46"/>
  <c r="Z4790" i="46"/>
  <c r="Z4791" i="46"/>
  <c r="Z4792" i="46"/>
  <c r="Z4793" i="46"/>
  <c r="Z4794" i="46"/>
  <c r="Z4795" i="46"/>
  <c r="Z4796" i="46"/>
  <c r="Z4797" i="46"/>
  <c r="Z4798" i="46"/>
  <c r="Z4799" i="46"/>
  <c r="Z4800" i="46"/>
  <c r="Z4801" i="46"/>
  <c r="Z4802" i="46"/>
  <c r="Z4803" i="46"/>
  <c r="Z4804" i="46"/>
  <c r="Z4805" i="46"/>
  <c r="Z4806" i="46"/>
  <c r="Z4807" i="46"/>
  <c r="Z4808" i="46"/>
  <c r="Z4809" i="46"/>
  <c r="Z4810" i="46"/>
  <c r="Z4811" i="46"/>
  <c r="Z4812" i="46"/>
  <c r="Z4813" i="46"/>
  <c r="Z4814" i="46"/>
  <c r="Z4815" i="46"/>
  <c r="Z4816" i="46"/>
  <c r="Z4817" i="46"/>
  <c r="Z4818" i="46"/>
  <c r="Z4819" i="46"/>
  <c r="Z4820" i="46"/>
  <c r="Z4821" i="46"/>
  <c r="Z4822" i="46"/>
  <c r="Z4823" i="46"/>
  <c r="Z4824" i="46"/>
  <c r="Z4825" i="46"/>
  <c r="Z4826" i="46"/>
  <c r="Z4827" i="46"/>
  <c r="Z4828" i="46"/>
  <c r="Z4829" i="46"/>
  <c r="Z4830" i="46"/>
  <c r="Z4831" i="46"/>
  <c r="Z4832" i="46"/>
  <c r="Z4833" i="46"/>
  <c r="Z4834" i="46"/>
  <c r="Z4835" i="46"/>
  <c r="Z4836" i="46"/>
  <c r="Z4837" i="46"/>
  <c r="Z4838" i="46"/>
  <c r="Z4839" i="46"/>
  <c r="Z4840" i="46"/>
  <c r="Z4841" i="46"/>
  <c r="Z4842" i="46"/>
  <c r="Z4843" i="46"/>
  <c r="Z4844" i="46"/>
  <c r="Z4845" i="46"/>
  <c r="Z4846" i="46"/>
  <c r="Z4847" i="46"/>
  <c r="Z4848" i="46"/>
  <c r="Z4849" i="46"/>
  <c r="Z4850" i="46"/>
  <c r="Z4851" i="46"/>
  <c r="Z4852" i="46"/>
  <c r="Z4853" i="46"/>
  <c r="Z4854" i="46"/>
  <c r="Z4855" i="46"/>
  <c r="Z4856" i="46"/>
  <c r="Z4857" i="46"/>
  <c r="Z4858" i="46"/>
  <c r="Z4859" i="46"/>
  <c r="Z4860" i="46"/>
  <c r="Z4861" i="46"/>
  <c r="Z4862" i="46"/>
  <c r="Z4863" i="46"/>
  <c r="Z4864" i="46"/>
  <c r="Z4865" i="46"/>
  <c r="Z4866" i="46"/>
  <c r="Z4867" i="46"/>
  <c r="Z4868" i="46"/>
  <c r="Z4869" i="46"/>
  <c r="Z4870" i="46"/>
  <c r="Z4871" i="46"/>
  <c r="Z4872" i="46"/>
  <c r="Z4873" i="46"/>
  <c r="Z4874" i="46"/>
  <c r="Z4875" i="46"/>
  <c r="Z4876" i="46"/>
  <c r="Z4877" i="46"/>
  <c r="Z4878" i="46"/>
  <c r="Z4879" i="46"/>
  <c r="Z4880" i="46"/>
  <c r="Z4881" i="46"/>
  <c r="Z4882" i="46"/>
  <c r="Z4883" i="46"/>
  <c r="Z4884" i="46"/>
  <c r="Z4885" i="46"/>
  <c r="Z4886" i="46"/>
  <c r="Z4887" i="46"/>
  <c r="Z4888" i="46"/>
  <c r="Z4889" i="46"/>
  <c r="Z4890" i="46"/>
  <c r="Z4891" i="46"/>
  <c r="Z4892" i="46"/>
  <c r="Z4893" i="46"/>
  <c r="Z4894" i="46"/>
  <c r="Z4895" i="46"/>
  <c r="Z4896" i="46"/>
  <c r="Z4897" i="46"/>
  <c r="Z4898" i="46"/>
  <c r="Z4899" i="46"/>
  <c r="Z4900" i="46"/>
  <c r="Z4901" i="46"/>
  <c r="Z4902" i="46"/>
  <c r="Z4903" i="46"/>
  <c r="Z4904" i="46"/>
  <c r="Z4905" i="46"/>
  <c r="Z4906" i="46"/>
  <c r="Z4907" i="46"/>
  <c r="Z4908" i="46"/>
  <c r="Z4909" i="46"/>
  <c r="Z4910" i="46"/>
  <c r="Z4911" i="46"/>
  <c r="Z4912" i="46"/>
  <c r="Z4913" i="46"/>
  <c r="Z4914" i="46"/>
  <c r="Z4915" i="46"/>
  <c r="Z4916" i="46"/>
  <c r="Z4917" i="46"/>
  <c r="Z4918" i="46"/>
  <c r="Z4919" i="46"/>
  <c r="Z4920" i="46"/>
  <c r="Z4921" i="46"/>
  <c r="Z4922" i="46"/>
  <c r="Z4923" i="46"/>
  <c r="Z4924" i="46"/>
  <c r="Z4925" i="46"/>
  <c r="Z4926" i="46"/>
  <c r="Z4927" i="46"/>
  <c r="Z4928" i="46"/>
  <c r="Z4929" i="46"/>
  <c r="Z4930" i="46"/>
  <c r="Z4931" i="46"/>
  <c r="Z4932" i="46"/>
  <c r="Z4933" i="46"/>
  <c r="Z4934" i="46"/>
  <c r="Z4935" i="46"/>
  <c r="Z4936" i="46"/>
  <c r="Z4937" i="46"/>
  <c r="Z4938" i="46"/>
  <c r="Z4939" i="46"/>
  <c r="Z4940" i="46"/>
  <c r="Z4941" i="46"/>
  <c r="Z4942" i="46"/>
  <c r="Z4943" i="46"/>
  <c r="Z4944" i="46"/>
  <c r="Z4945" i="46"/>
  <c r="Z4946" i="46"/>
  <c r="Z4947" i="46"/>
  <c r="Z4948" i="46"/>
  <c r="Z4949" i="46"/>
  <c r="Z4950" i="46"/>
  <c r="Z4951" i="46"/>
  <c r="Z4952" i="46"/>
  <c r="Z4953" i="46"/>
  <c r="Z4954" i="46"/>
  <c r="Z4955" i="46"/>
  <c r="Z4956" i="46"/>
  <c r="Z4957" i="46"/>
  <c r="Z4958" i="46"/>
  <c r="Z4959" i="46"/>
  <c r="Z4960" i="46"/>
  <c r="Z4961" i="46"/>
  <c r="Z4962" i="46"/>
  <c r="Z4963" i="46"/>
  <c r="Z4964" i="46"/>
  <c r="Z4965" i="46"/>
  <c r="Z4966" i="46"/>
  <c r="Z4967" i="46"/>
  <c r="Z4968" i="46"/>
  <c r="Z4969" i="46"/>
  <c r="Z4970" i="46"/>
  <c r="Z4971" i="46"/>
  <c r="Z4972" i="46"/>
  <c r="Z4973" i="46"/>
  <c r="Z4974" i="46"/>
  <c r="Z4975" i="46"/>
  <c r="Z4976" i="46"/>
  <c r="Z4977" i="46"/>
  <c r="Z4978" i="46"/>
  <c r="Z4979" i="46"/>
  <c r="Z4980" i="46"/>
  <c r="Z4981" i="46"/>
  <c r="Z4982" i="46"/>
  <c r="Z4983" i="46"/>
  <c r="Z4984" i="46"/>
  <c r="Z4985" i="46"/>
  <c r="Z4986" i="46"/>
  <c r="Z4987" i="46"/>
  <c r="Z4988" i="46"/>
  <c r="Z4989" i="46"/>
  <c r="Z4990" i="46"/>
  <c r="Z4991" i="46"/>
  <c r="Z4992" i="46"/>
  <c r="Z4993" i="46"/>
  <c r="Z4994" i="46"/>
  <c r="Z4995" i="46"/>
  <c r="Z4996" i="46"/>
  <c r="Z4997" i="46"/>
  <c r="Z4998" i="46"/>
  <c r="Z4999" i="46"/>
  <c r="Z5000" i="46"/>
  <c r="AC501" i="46"/>
  <c r="AC502" i="46"/>
  <c r="AF502" i="46" s="1"/>
  <c r="AC503" i="46"/>
  <c r="AF503" i="46" s="1"/>
  <c r="AC504" i="46"/>
  <c r="AF504" i="46" s="1"/>
  <c r="AC505" i="46"/>
  <c r="AF505" i="46" s="1"/>
  <c r="AC506" i="46"/>
  <c r="AF506" i="46" s="1"/>
  <c r="AC507" i="46"/>
  <c r="AF507" i="46" s="1"/>
  <c r="AC508" i="46"/>
  <c r="AF508" i="46" s="1"/>
  <c r="AC509" i="46"/>
  <c r="AF509" i="46" s="1"/>
  <c r="AC510" i="46"/>
  <c r="AF510" i="46" s="1"/>
  <c r="AC511" i="46"/>
  <c r="AC512" i="46"/>
  <c r="AC513" i="46"/>
  <c r="AC514" i="46"/>
  <c r="AD514" i="46" s="1"/>
  <c r="AC515" i="46"/>
  <c r="AC516" i="46"/>
  <c r="AC517" i="46"/>
  <c r="AC518" i="46"/>
  <c r="AF518" i="46" s="1"/>
  <c r="AC519" i="46"/>
  <c r="AF519" i="46" s="1"/>
  <c r="AC520" i="46"/>
  <c r="AF520" i="46" s="1"/>
  <c r="AC521" i="46"/>
  <c r="AF521" i="46" s="1"/>
  <c r="AC522" i="46"/>
  <c r="AF522" i="46" s="1"/>
  <c r="AC523" i="46"/>
  <c r="AF523" i="46" s="1"/>
  <c r="AC524" i="46"/>
  <c r="AF524" i="46" s="1"/>
  <c r="AC525" i="46"/>
  <c r="AF525" i="46" s="1"/>
  <c r="AC526" i="46"/>
  <c r="AF526" i="46" s="1"/>
  <c r="AC527" i="46"/>
  <c r="AF527" i="46" s="1"/>
  <c r="AC528" i="46"/>
  <c r="AC529" i="46"/>
  <c r="AC530" i="46"/>
  <c r="AC531" i="46"/>
  <c r="AC532" i="46"/>
  <c r="AC533" i="46"/>
  <c r="AF533" i="46" s="1"/>
  <c r="AC534" i="46"/>
  <c r="AC535" i="46"/>
  <c r="AC536" i="46"/>
  <c r="AC537" i="46"/>
  <c r="AC538" i="46"/>
  <c r="AD538" i="46" s="1"/>
  <c r="AC539" i="46"/>
  <c r="AC540" i="46"/>
  <c r="AC541" i="46"/>
  <c r="AC542" i="46"/>
  <c r="AC543" i="46"/>
  <c r="AC544" i="46"/>
  <c r="AC545" i="46"/>
  <c r="AC546" i="46"/>
  <c r="AC547" i="46"/>
  <c r="AC548" i="46"/>
  <c r="AC549" i="46"/>
  <c r="AC550" i="46"/>
  <c r="AC551" i="46"/>
  <c r="AC552" i="46"/>
  <c r="AD552" i="46" s="1"/>
  <c r="AC553" i="46"/>
  <c r="AF553" i="46" s="1"/>
  <c r="AC554" i="46"/>
  <c r="AC555" i="46"/>
  <c r="AC556" i="46"/>
  <c r="AF556" i="46" s="1"/>
  <c r="AC557" i="46"/>
  <c r="AC558" i="46"/>
  <c r="AC559" i="46"/>
  <c r="AC560" i="46"/>
  <c r="AC561" i="46"/>
  <c r="AC562" i="46"/>
  <c r="AC563" i="46"/>
  <c r="AC564" i="46"/>
  <c r="AC565" i="46"/>
  <c r="AC566" i="46"/>
  <c r="AC567" i="46"/>
  <c r="AC568" i="46"/>
  <c r="AC569" i="46"/>
  <c r="AC570" i="46"/>
  <c r="AC571" i="46"/>
  <c r="AC572" i="46"/>
  <c r="AC573" i="46"/>
  <c r="AC574" i="46"/>
  <c r="AC575" i="46"/>
  <c r="AD575" i="46" s="1"/>
  <c r="AC576" i="46"/>
  <c r="AC577" i="46"/>
  <c r="AC578" i="46"/>
  <c r="AC579" i="46"/>
  <c r="AC580" i="46"/>
  <c r="AC581" i="46"/>
  <c r="AF581" i="46" s="1"/>
  <c r="AC582" i="46"/>
  <c r="AC583" i="46"/>
  <c r="AC584" i="46"/>
  <c r="AC585" i="46"/>
  <c r="AC586" i="46"/>
  <c r="AD586" i="46" s="1"/>
  <c r="AC587" i="46"/>
  <c r="AC588" i="46"/>
  <c r="AC589" i="46"/>
  <c r="AD589" i="46" s="1"/>
  <c r="AC590" i="46"/>
  <c r="AC591" i="46"/>
  <c r="AC592" i="46"/>
  <c r="AC593" i="46"/>
  <c r="AC594" i="46"/>
  <c r="AC595" i="46"/>
  <c r="AC596" i="46"/>
  <c r="AC597" i="46"/>
  <c r="AC598" i="46"/>
  <c r="AC599" i="46"/>
  <c r="AC600" i="46"/>
  <c r="AC601" i="46"/>
  <c r="AC602" i="46"/>
  <c r="AD602" i="46" s="1"/>
  <c r="AC603" i="46"/>
  <c r="AC604" i="46"/>
  <c r="AC605" i="46"/>
  <c r="AC606" i="46"/>
  <c r="AC607" i="46"/>
  <c r="AC608" i="46"/>
  <c r="AC609" i="46"/>
  <c r="AC610" i="46"/>
  <c r="AC611" i="46"/>
  <c r="AC612" i="46"/>
  <c r="AC613" i="46"/>
  <c r="AD613" i="46" s="1"/>
  <c r="AC614" i="46"/>
  <c r="AC615" i="46"/>
  <c r="AF615" i="46" s="1"/>
  <c r="AC616" i="46"/>
  <c r="AC617" i="46"/>
  <c r="AC618" i="46"/>
  <c r="AC619" i="46"/>
  <c r="AC620" i="46"/>
  <c r="AC621" i="46"/>
  <c r="AC622" i="46"/>
  <c r="AC623" i="46"/>
  <c r="AC624" i="46"/>
  <c r="AC625" i="46"/>
  <c r="AC626" i="46"/>
  <c r="AC627" i="46"/>
  <c r="AC628" i="46"/>
  <c r="AC629" i="46"/>
  <c r="AF629" i="46" s="1"/>
  <c r="AC630" i="46"/>
  <c r="AC631" i="46"/>
  <c r="AC632" i="46"/>
  <c r="AC633" i="46"/>
  <c r="AF633" i="46" s="1"/>
  <c r="AC634" i="46"/>
  <c r="AC635" i="46"/>
  <c r="AC636" i="46"/>
  <c r="AC637" i="46"/>
  <c r="AC638" i="46"/>
  <c r="AC639" i="46"/>
  <c r="AC640" i="46"/>
  <c r="AC641" i="46"/>
  <c r="AC642" i="46"/>
  <c r="AC643" i="46"/>
  <c r="AC644" i="46"/>
  <c r="AC645" i="46"/>
  <c r="AF645" i="46" s="1"/>
  <c r="AC646" i="46"/>
  <c r="AC647" i="46"/>
  <c r="AC648" i="46"/>
  <c r="AD648" i="46" s="1"/>
  <c r="AC649" i="46"/>
  <c r="AC650" i="46"/>
  <c r="AF650" i="46" s="1"/>
  <c r="AC651" i="46"/>
  <c r="AF651" i="46" s="1"/>
  <c r="AC652" i="46"/>
  <c r="AC653" i="46"/>
  <c r="AC654" i="46"/>
  <c r="AC655" i="46"/>
  <c r="AC656" i="46"/>
  <c r="AC657" i="46"/>
  <c r="AC658" i="46"/>
  <c r="AC659" i="46"/>
  <c r="AC660" i="46"/>
  <c r="AC661" i="46"/>
  <c r="AC662" i="46"/>
  <c r="AC663" i="46"/>
  <c r="AD663" i="46" s="1"/>
  <c r="AC664" i="46"/>
  <c r="AD664" i="46" s="1"/>
  <c r="AC665" i="46"/>
  <c r="AD665" i="46" s="1"/>
  <c r="AC666" i="46"/>
  <c r="AD666" i="46" s="1"/>
  <c r="AC667" i="46"/>
  <c r="AC668" i="46"/>
  <c r="AC669" i="46"/>
  <c r="AC670" i="46"/>
  <c r="AC671" i="46"/>
  <c r="AC672" i="46"/>
  <c r="AC673" i="46"/>
  <c r="AC674" i="46"/>
  <c r="AC675" i="46"/>
  <c r="AC676" i="46"/>
  <c r="AC677" i="46"/>
  <c r="AD677" i="46" s="1"/>
  <c r="AC678" i="46"/>
  <c r="AC679" i="46"/>
  <c r="AC680" i="46"/>
  <c r="AF680" i="46" s="1"/>
  <c r="AC681" i="46"/>
  <c r="AC682" i="46"/>
  <c r="AC683" i="46"/>
  <c r="AC684" i="46"/>
  <c r="AF684" i="46" s="1"/>
  <c r="AC685" i="46"/>
  <c r="AC686" i="46"/>
  <c r="AC687" i="46"/>
  <c r="AC688" i="46"/>
  <c r="AC689" i="46"/>
  <c r="AC690" i="46"/>
  <c r="AC691" i="46"/>
  <c r="AC692" i="46"/>
  <c r="AD692" i="46" s="1"/>
  <c r="AC693" i="46"/>
  <c r="AD693" i="46" s="1"/>
  <c r="AC694" i="46"/>
  <c r="AC695" i="46"/>
  <c r="AC696" i="46"/>
  <c r="AC697" i="46"/>
  <c r="AC698" i="46"/>
  <c r="AC699" i="46"/>
  <c r="AC700" i="46"/>
  <c r="AC701" i="46"/>
  <c r="AC702" i="46"/>
  <c r="AC703" i="46"/>
  <c r="AD703" i="46" s="1"/>
  <c r="AC704" i="46"/>
  <c r="AC705" i="46"/>
  <c r="AC706" i="46"/>
  <c r="AC707" i="46"/>
  <c r="AC708" i="46"/>
  <c r="AC709" i="46"/>
  <c r="AC710" i="46"/>
  <c r="AF710" i="46" s="1"/>
  <c r="AC711" i="46"/>
  <c r="AD711" i="46" s="1"/>
  <c r="AC712" i="46"/>
  <c r="AF712" i="46" s="1"/>
  <c r="AC713" i="46"/>
  <c r="AF713" i="46" s="1"/>
  <c r="AC714" i="46"/>
  <c r="AD714" i="46" s="1"/>
  <c r="AC715" i="46"/>
  <c r="AC716" i="46"/>
  <c r="AC717" i="46"/>
  <c r="AC718" i="46"/>
  <c r="AC719" i="46"/>
  <c r="AC720" i="46"/>
  <c r="AC721" i="46"/>
  <c r="AC722" i="46"/>
  <c r="AC723" i="46"/>
  <c r="AC724" i="46"/>
  <c r="AC725" i="46"/>
  <c r="AF725" i="46" s="1"/>
  <c r="AC726" i="46"/>
  <c r="AC727" i="46"/>
  <c r="AD727" i="46" s="1"/>
  <c r="AC728" i="46"/>
  <c r="AC729" i="46"/>
  <c r="AC730" i="46"/>
  <c r="AC731" i="46"/>
  <c r="AC732" i="46"/>
  <c r="AC733" i="46"/>
  <c r="AC734" i="46"/>
  <c r="AC735" i="46"/>
  <c r="AC736" i="46"/>
  <c r="AC737" i="46"/>
  <c r="AC738" i="46"/>
  <c r="AC739" i="46"/>
  <c r="AC740" i="46"/>
  <c r="AC741" i="46"/>
  <c r="AF741" i="46" s="1"/>
  <c r="AC742" i="46"/>
  <c r="AF742" i="46" s="1"/>
  <c r="AC743" i="46"/>
  <c r="AC744" i="46"/>
  <c r="AD744" i="46" s="1"/>
  <c r="AC745" i="46"/>
  <c r="AD745" i="46" s="1"/>
  <c r="AC746" i="46"/>
  <c r="AD746" i="46" s="1"/>
  <c r="AC747" i="46"/>
  <c r="AD747" i="46" s="1"/>
  <c r="AC748" i="46"/>
  <c r="AD748" i="46" s="1"/>
  <c r="AC749" i="46"/>
  <c r="AC750" i="46"/>
  <c r="AC751" i="46"/>
  <c r="AC752" i="46"/>
  <c r="AC753" i="46"/>
  <c r="AC754" i="46"/>
  <c r="AC755" i="46"/>
  <c r="AC756" i="46"/>
  <c r="AC757" i="46"/>
  <c r="AC758" i="46"/>
  <c r="AC759" i="46"/>
  <c r="AF759" i="46" s="1"/>
  <c r="AC760" i="46"/>
  <c r="AC761" i="46"/>
  <c r="AD761" i="46" s="1"/>
  <c r="AC762" i="46"/>
  <c r="AD762" i="46" s="1"/>
  <c r="AC763" i="46"/>
  <c r="AC764" i="46"/>
  <c r="AC765" i="46"/>
  <c r="AC766" i="46"/>
  <c r="AC767" i="46"/>
  <c r="AC768" i="46"/>
  <c r="AC769" i="46"/>
  <c r="AC770" i="46"/>
  <c r="AC771" i="46"/>
  <c r="AC772" i="46"/>
  <c r="AC773" i="46"/>
  <c r="AD773" i="46" s="1"/>
  <c r="AC774" i="46"/>
  <c r="AC775" i="46"/>
  <c r="AC776" i="46"/>
  <c r="AC777" i="46"/>
  <c r="AC778" i="46"/>
  <c r="AC779" i="46"/>
  <c r="AC780" i="46"/>
  <c r="AC781" i="46"/>
  <c r="AC782" i="46"/>
  <c r="AC783" i="46"/>
  <c r="AC784" i="46"/>
  <c r="AC785" i="46"/>
  <c r="AC786" i="46"/>
  <c r="AC787" i="46"/>
  <c r="AC788" i="46"/>
  <c r="AC789" i="46"/>
  <c r="AC790" i="46"/>
  <c r="AF790" i="46" s="1"/>
  <c r="AC791" i="46"/>
  <c r="AD791" i="46" s="1"/>
  <c r="AC792" i="46"/>
  <c r="AC793" i="46"/>
  <c r="AF793" i="46" s="1"/>
  <c r="AC794" i="46"/>
  <c r="AC795" i="46"/>
  <c r="AC796" i="46"/>
  <c r="AC797" i="46"/>
  <c r="AC798" i="46"/>
  <c r="AC799" i="46"/>
  <c r="AC800" i="46"/>
  <c r="AC801" i="46"/>
  <c r="AC802" i="46"/>
  <c r="AC803" i="46"/>
  <c r="AC804" i="46"/>
  <c r="AC805" i="46"/>
  <c r="AC806" i="46"/>
  <c r="AC807" i="46"/>
  <c r="AF807" i="46" s="1"/>
  <c r="AC808" i="46"/>
  <c r="AC809" i="46"/>
  <c r="AC810" i="46"/>
  <c r="AD810" i="46" s="1"/>
  <c r="AC811" i="46"/>
  <c r="AC812" i="46"/>
  <c r="AC813" i="46"/>
  <c r="AC814" i="46"/>
  <c r="AC815" i="46"/>
  <c r="AC816" i="46"/>
  <c r="AC817" i="46"/>
  <c r="AC818" i="46"/>
  <c r="AC819" i="46"/>
  <c r="AC820" i="46"/>
  <c r="AC821" i="46"/>
  <c r="AC822" i="46"/>
  <c r="AC823" i="46"/>
  <c r="AC824" i="46"/>
  <c r="AD824" i="46" s="1"/>
  <c r="AC825" i="46"/>
  <c r="AD825" i="46" s="1"/>
  <c r="AC826" i="46"/>
  <c r="AC827" i="46"/>
  <c r="AC828" i="46"/>
  <c r="AD828" i="46" s="1"/>
  <c r="AC829" i="46"/>
  <c r="AD829" i="46" s="1"/>
  <c r="AC830" i="46"/>
  <c r="AC831" i="46"/>
  <c r="AC832" i="46"/>
  <c r="AC833" i="46"/>
  <c r="AD833" i="46" s="1"/>
  <c r="AC834" i="46"/>
  <c r="AC835" i="46"/>
  <c r="AC836" i="46"/>
  <c r="AC837" i="46"/>
  <c r="AF837" i="46" s="1"/>
  <c r="AC838" i="46"/>
  <c r="AC839" i="46"/>
  <c r="AF839" i="46" s="1"/>
  <c r="AC840" i="46"/>
  <c r="AD840" i="46" s="1"/>
  <c r="AC841" i="46"/>
  <c r="AC842" i="46"/>
  <c r="AC843" i="46"/>
  <c r="AC844" i="46"/>
  <c r="AC845" i="46"/>
  <c r="AC846" i="46"/>
  <c r="AC847" i="46"/>
  <c r="AC848" i="46"/>
  <c r="AC849" i="46"/>
  <c r="AC850" i="46"/>
  <c r="AC851" i="46"/>
  <c r="AC852" i="46"/>
  <c r="AC853" i="46"/>
  <c r="AC854" i="46"/>
  <c r="AC855" i="46"/>
  <c r="AD855" i="46" s="1"/>
  <c r="AC856" i="46"/>
  <c r="AD856" i="46" s="1"/>
  <c r="AC857" i="46"/>
  <c r="AD857" i="46" s="1"/>
  <c r="AC858" i="46"/>
  <c r="AD858" i="46" s="1"/>
  <c r="AC859" i="46"/>
  <c r="AC860" i="46"/>
  <c r="AC861" i="46"/>
  <c r="AC862" i="46"/>
  <c r="AC863" i="46"/>
  <c r="AC864" i="46"/>
  <c r="AC865" i="46"/>
  <c r="AC866" i="46"/>
  <c r="AC867" i="46"/>
  <c r="AC868" i="46"/>
  <c r="AC869" i="46"/>
  <c r="AC870" i="46"/>
  <c r="AC871" i="46"/>
  <c r="AF871" i="46" s="1"/>
  <c r="AC872" i="46"/>
  <c r="AD872" i="46" s="1"/>
  <c r="AC873" i="46"/>
  <c r="AD873" i="46" s="1"/>
  <c r="AC874" i="46"/>
  <c r="AD874" i="46" s="1"/>
  <c r="AC875" i="46"/>
  <c r="AD875" i="46" s="1"/>
  <c r="AC876" i="46"/>
  <c r="AC877" i="46"/>
  <c r="AC878" i="46"/>
  <c r="AC879" i="46"/>
  <c r="AC880" i="46"/>
  <c r="AC881" i="46"/>
  <c r="AC882" i="46"/>
  <c r="AC883" i="46"/>
  <c r="AC884" i="46"/>
  <c r="AC885" i="46"/>
  <c r="AF885" i="46" s="1"/>
  <c r="AC886" i="46"/>
  <c r="AC887" i="46"/>
  <c r="AC888" i="46"/>
  <c r="AD888" i="46" s="1"/>
  <c r="AC889" i="46"/>
  <c r="AD889" i="46" s="1"/>
  <c r="AC890" i="46"/>
  <c r="AD890" i="46" s="1"/>
  <c r="AC891" i="46"/>
  <c r="AC892" i="46"/>
  <c r="AC893" i="46"/>
  <c r="AC894" i="46"/>
  <c r="AC895" i="46"/>
  <c r="AC896" i="46"/>
  <c r="AC897" i="46"/>
  <c r="AC898" i="46"/>
  <c r="AC899" i="46"/>
  <c r="AC900" i="46"/>
  <c r="AC901" i="46"/>
  <c r="AD901" i="46" s="1"/>
  <c r="AC902" i="46"/>
  <c r="AC903" i="46"/>
  <c r="AC904" i="46"/>
  <c r="AC905" i="46"/>
  <c r="AF905" i="46" s="1"/>
  <c r="AC906" i="46"/>
  <c r="AF906" i="46" s="1"/>
  <c r="AC907" i="46"/>
  <c r="AC908" i="46"/>
  <c r="AC909" i="46"/>
  <c r="AD909" i="46" s="1"/>
  <c r="AC910" i="46"/>
  <c r="AC911" i="46"/>
  <c r="AC912" i="46"/>
  <c r="AC913" i="46"/>
  <c r="AC914" i="46"/>
  <c r="AC915" i="46"/>
  <c r="AC916" i="46"/>
  <c r="AC917" i="46"/>
  <c r="AC918" i="46"/>
  <c r="AC919" i="46"/>
  <c r="AD919" i="46" s="1"/>
  <c r="AC920" i="46"/>
  <c r="AC921" i="46"/>
  <c r="AF921" i="46" s="1"/>
  <c r="AC922" i="46"/>
  <c r="AC923" i="46"/>
  <c r="AC924" i="46"/>
  <c r="AC925" i="46"/>
  <c r="AC926" i="46"/>
  <c r="AC927" i="46"/>
  <c r="AC928" i="46"/>
  <c r="AC929" i="46"/>
  <c r="AC930" i="46"/>
  <c r="AC931" i="46"/>
  <c r="AC932" i="46"/>
  <c r="AC933" i="46"/>
  <c r="AC934" i="46"/>
  <c r="AC935" i="46"/>
  <c r="AD935" i="46" s="1"/>
  <c r="AC936" i="46"/>
  <c r="AD936" i="46" s="1"/>
  <c r="AC937" i="46"/>
  <c r="AC938" i="46"/>
  <c r="AD938" i="46" s="1"/>
  <c r="AC939" i="46"/>
  <c r="AC940" i="46"/>
  <c r="AC941" i="46"/>
  <c r="AC942" i="46"/>
  <c r="AC943" i="46"/>
  <c r="AC944" i="46"/>
  <c r="AC945" i="46"/>
  <c r="AC946" i="46"/>
  <c r="AC947" i="46"/>
  <c r="AC948" i="46"/>
  <c r="AC949" i="46"/>
  <c r="AC950" i="46"/>
  <c r="AC951" i="46"/>
  <c r="AF951" i="46" s="1"/>
  <c r="AC952" i="46"/>
  <c r="AC953" i="46"/>
  <c r="AF953" i="46" s="1"/>
  <c r="AC954" i="46"/>
  <c r="AD954" i="46" s="1"/>
  <c r="AC955" i="46"/>
  <c r="AD955" i="46" s="1"/>
  <c r="AC956" i="46"/>
  <c r="AD956" i="46" s="1"/>
  <c r="AC957" i="46"/>
  <c r="AC958" i="46"/>
  <c r="AC959" i="46"/>
  <c r="AC960" i="46"/>
  <c r="AC961" i="46"/>
  <c r="AC962" i="46"/>
  <c r="AC963" i="46"/>
  <c r="AC964" i="46"/>
  <c r="AC965" i="46"/>
  <c r="AC966" i="46"/>
  <c r="AC967" i="46"/>
  <c r="AC968" i="46"/>
  <c r="AC969" i="46"/>
  <c r="AD969" i="46" s="1"/>
  <c r="AC970" i="46"/>
  <c r="AC971" i="46"/>
  <c r="AC972" i="46"/>
  <c r="AC973" i="46"/>
  <c r="AC974" i="46"/>
  <c r="AC975" i="46"/>
  <c r="AC976" i="46"/>
  <c r="AC977" i="46"/>
  <c r="AC978" i="46"/>
  <c r="AC979" i="46"/>
  <c r="AC980" i="46"/>
  <c r="AC981" i="46"/>
  <c r="AC982" i="46"/>
  <c r="AF982" i="46" s="1"/>
  <c r="AC983" i="46"/>
  <c r="AC984" i="46"/>
  <c r="AC985" i="46"/>
  <c r="AC986" i="46"/>
  <c r="AC987" i="46"/>
  <c r="AD987" i="46" s="1"/>
  <c r="AC988" i="46"/>
  <c r="AD988" i="46" s="1"/>
  <c r="AC989" i="46"/>
  <c r="AD989" i="46" s="1"/>
  <c r="AC990" i="46"/>
  <c r="AC991" i="46"/>
  <c r="AC992" i="46"/>
  <c r="AC993" i="46"/>
  <c r="AC994" i="46"/>
  <c r="AC995" i="46"/>
  <c r="AC996" i="46"/>
  <c r="AC997" i="46"/>
  <c r="AD997" i="46" s="1"/>
  <c r="AC998" i="46"/>
  <c r="AC999" i="46"/>
  <c r="AD999" i="46" s="1"/>
  <c r="AC1000" i="46"/>
  <c r="AC1001" i="46"/>
  <c r="AF1001" i="46" s="1"/>
  <c r="AC1002" i="46"/>
  <c r="AC1003" i="46"/>
  <c r="AC1004" i="46"/>
  <c r="AC1005" i="46"/>
  <c r="AC1006" i="46"/>
  <c r="AC1007" i="46"/>
  <c r="AC1008" i="46"/>
  <c r="AC1009" i="46"/>
  <c r="AC1010" i="46"/>
  <c r="AC1011" i="46"/>
  <c r="AC1012" i="46"/>
  <c r="AC1013" i="46"/>
  <c r="AF1013" i="46" s="1"/>
  <c r="AC1014" i="46"/>
  <c r="AF1014" i="46" s="1"/>
  <c r="AC1015" i="46"/>
  <c r="AC1016" i="46"/>
  <c r="AC1017" i="46"/>
  <c r="AF1017" i="46" s="1"/>
  <c r="AC1018" i="46"/>
  <c r="AF1018" i="46" s="1"/>
  <c r="AC1019" i="46"/>
  <c r="AC1020" i="46"/>
  <c r="AC1021" i="46"/>
  <c r="AC1022" i="46"/>
  <c r="AC1023" i="46"/>
  <c r="AC1024" i="46"/>
  <c r="AC1025" i="46"/>
  <c r="AC1026" i="46"/>
  <c r="AC1027" i="46"/>
  <c r="AC1028" i="46"/>
  <c r="AC1029" i="46"/>
  <c r="AC1030" i="46"/>
  <c r="AC1031" i="46"/>
  <c r="AC1032" i="46"/>
  <c r="AC1033" i="46"/>
  <c r="AC1034" i="46"/>
  <c r="AC1035" i="46"/>
  <c r="AC1036" i="46"/>
  <c r="AD1036" i="46" s="1"/>
  <c r="AC1037" i="46"/>
  <c r="AF1037" i="46" s="1"/>
  <c r="AC1038" i="46"/>
  <c r="AC1039" i="46"/>
  <c r="AC1040" i="46"/>
  <c r="AC1041" i="46"/>
  <c r="AC1042" i="46"/>
  <c r="AC1043" i="46"/>
  <c r="AC1044" i="46"/>
  <c r="AC1045" i="46"/>
  <c r="AC1046" i="46"/>
  <c r="AF1046" i="46" s="1"/>
  <c r="AC1047" i="46"/>
  <c r="AC1048" i="46"/>
  <c r="AC1049" i="46"/>
  <c r="AC1050" i="46"/>
  <c r="AC1051" i="46"/>
  <c r="AC1052" i="46"/>
  <c r="AC1053" i="46"/>
  <c r="AC1054" i="46"/>
  <c r="AC1055" i="46"/>
  <c r="AD1055" i="46" s="1"/>
  <c r="AC1056" i="46"/>
  <c r="AD1056" i="46" s="1"/>
  <c r="AC1057" i="46"/>
  <c r="AC1058" i="46"/>
  <c r="AC1059" i="46"/>
  <c r="AC1060" i="46"/>
  <c r="AC1061" i="46"/>
  <c r="AC1062" i="46"/>
  <c r="AC1063" i="46"/>
  <c r="AC1064" i="46"/>
  <c r="AF1064" i="46" s="1"/>
  <c r="AC1065" i="46"/>
  <c r="AF1065" i="46" s="1"/>
  <c r="AC1066" i="46"/>
  <c r="AF1066" i="46" s="1"/>
  <c r="AC1067" i="46"/>
  <c r="AD1067" i="46" s="1"/>
  <c r="AC1068" i="46"/>
  <c r="AC1069" i="46"/>
  <c r="AC1070" i="46"/>
  <c r="AC1071" i="46"/>
  <c r="AC1072" i="46"/>
  <c r="AC1073" i="46"/>
  <c r="AC1074" i="46"/>
  <c r="AC1075" i="46"/>
  <c r="AC1076" i="46"/>
  <c r="AD1076" i="46" s="1"/>
  <c r="AC1077" i="46"/>
  <c r="AD1077" i="46" s="1"/>
  <c r="AC1078" i="46"/>
  <c r="AF1078" i="46" s="1"/>
  <c r="AC1079" i="46"/>
  <c r="AD1079" i="46" s="1"/>
  <c r="AC1080" i="46"/>
  <c r="AC1081" i="46"/>
  <c r="AC1082" i="46"/>
  <c r="AF1082" i="46" s="1"/>
  <c r="AC1083" i="46"/>
  <c r="AC1084" i="46"/>
  <c r="AC1085" i="46"/>
  <c r="AC1086" i="46"/>
  <c r="AC1087" i="46"/>
  <c r="AC1088" i="46"/>
  <c r="AC1089" i="46"/>
  <c r="AC1090" i="46"/>
  <c r="AC1091" i="46"/>
  <c r="AC1092" i="46"/>
  <c r="AC1093" i="46"/>
  <c r="AF1093" i="46" s="1"/>
  <c r="AC1094" i="46"/>
  <c r="AF1094" i="46" s="1"/>
  <c r="AC1095" i="46"/>
  <c r="AF1095" i="46" s="1"/>
  <c r="AC1096" i="46"/>
  <c r="AF1096" i="46" s="1"/>
  <c r="AC1097" i="46"/>
  <c r="AF1097" i="46" s="1"/>
  <c r="AC1098" i="46"/>
  <c r="AD1098" i="46" s="1"/>
  <c r="AC1099" i="46"/>
  <c r="AC1100" i="46"/>
  <c r="AC1101" i="46"/>
  <c r="AC1102" i="46"/>
  <c r="AC1103" i="46"/>
  <c r="AC1104" i="46"/>
  <c r="AC1105" i="46"/>
  <c r="AC1106" i="46"/>
  <c r="AC1107" i="46"/>
  <c r="AC1108" i="46"/>
  <c r="AC1109" i="46"/>
  <c r="AC1110" i="46"/>
  <c r="AC1111" i="46"/>
  <c r="AC1112" i="46"/>
  <c r="AC1113" i="46"/>
  <c r="AD1113" i="46" s="1"/>
  <c r="AC1114" i="46"/>
  <c r="AD1114" i="46" s="1"/>
  <c r="AC1115" i="46"/>
  <c r="AC1116" i="46"/>
  <c r="AC1117" i="46"/>
  <c r="AC1118" i="46"/>
  <c r="AC1119" i="46"/>
  <c r="AC1120" i="46"/>
  <c r="AC1121" i="46"/>
  <c r="AC1122" i="46"/>
  <c r="AC1123" i="46"/>
  <c r="AC1124" i="46"/>
  <c r="AC1125" i="46"/>
  <c r="AD1125" i="46" s="1"/>
  <c r="AC1126" i="46"/>
  <c r="AC1127" i="46"/>
  <c r="AF1127" i="46" s="1"/>
  <c r="AC1128" i="46"/>
  <c r="AF1128" i="46" s="1"/>
  <c r="AC1129" i="46"/>
  <c r="AF1129" i="46" s="1"/>
  <c r="AC1130" i="46"/>
  <c r="AD1130" i="46" s="1"/>
  <c r="AC1131" i="46"/>
  <c r="AC1132" i="46"/>
  <c r="AC1133" i="46"/>
  <c r="AC1134" i="46"/>
  <c r="AC1135" i="46"/>
  <c r="AC1136" i="46"/>
  <c r="AC1137" i="46"/>
  <c r="AC1138" i="46"/>
  <c r="AC1139" i="46"/>
  <c r="AC1140" i="46"/>
  <c r="AC1141" i="46"/>
  <c r="AF1141" i="46" s="1"/>
  <c r="AC1142" i="46"/>
  <c r="AC1143" i="46"/>
  <c r="AC1144" i="46"/>
  <c r="AC1145" i="46"/>
  <c r="AF1145" i="46" s="1"/>
  <c r="AC1146" i="46"/>
  <c r="AC1147" i="46"/>
  <c r="AC1148" i="46"/>
  <c r="AC1149" i="46"/>
  <c r="AC1150" i="46"/>
  <c r="AC1151" i="46"/>
  <c r="AC1152" i="46"/>
  <c r="AC1153" i="46"/>
  <c r="AC1154" i="46"/>
  <c r="AC1155" i="46"/>
  <c r="AC1156" i="46"/>
  <c r="AC1157" i="46"/>
  <c r="AC1158" i="46"/>
  <c r="AC1159" i="46"/>
  <c r="AC1160" i="46"/>
  <c r="AC1161" i="46"/>
  <c r="AF1161" i="46" s="1"/>
  <c r="AC1162" i="46"/>
  <c r="AF1162" i="46" s="1"/>
  <c r="AC1163" i="46"/>
  <c r="AC1164" i="46"/>
  <c r="AC1165" i="46"/>
  <c r="AD1165" i="46" s="1"/>
  <c r="AC1166" i="46"/>
  <c r="AC1167" i="46"/>
  <c r="AC1168" i="46"/>
  <c r="AC1169" i="46"/>
  <c r="AC1170" i="46"/>
  <c r="AC1171" i="46"/>
  <c r="AC1172" i="46"/>
  <c r="AC1173" i="46"/>
  <c r="AC1174" i="46"/>
  <c r="AF1174" i="46" s="1"/>
  <c r="AC1175" i="46"/>
  <c r="AF1175" i="46" s="1"/>
  <c r="AC1176" i="46"/>
  <c r="AD1176" i="46" s="1"/>
  <c r="AC1177" i="46"/>
  <c r="AD1177" i="46" s="1"/>
  <c r="AC1178" i="46"/>
  <c r="AC1179" i="46"/>
  <c r="AC1180" i="46"/>
  <c r="AC1181" i="46"/>
  <c r="AC1182" i="46"/>
  <c r="AC1183" i="46"/>
  <c r="AC1184" i="46"/>
  <c r="AC1185" i="46"/>
  <c r="AC1186" i="46"/>
  <c r="AC1187" i="46"/>
  <c r="AC1188" i="46"/>
  <c r="AC1189" i="46"/>
  <c r="AC1190" i="46"/>
  <c r="AC1191" i="46"/>
  <c r="AF1191" i="46" s="1"/>
  <c r="AC1192" i="46"/>
  <c r="AC1193" i="46"/>
  <c r="AC1194" i="46"/>
  <c r="AD1194" i="46" s="1"/>
  <c r="AC1195" i="46"/>
  <c r="AD1195" i="46" s="1"/>
  <c r="AC1196" i="46"/>
  <c r="AC1197" i="46"/>
  <c r="AC1198" i="46"/>
  <c r="AD1198" i="46" s="1"/>
  <c r="AC1199" i="46"/>
  <c r="AD1199" i="46" s="1"/>
  <c r="AC1200" i="46"/>
  <c r="AC1201" i="46"/>
  <c r="AC1202" i="46"/>
  <c r="AC1203" i="46"/>
  <c r="AC1204" i="46"/>
  <c r="AC1205" i="46"/>
  <c r="AC1206" i="46"/>
  <c r="AF1206" i="46" s="1"/>
  <c r="AC1207" i="46"/>
  <c r="AD1207" i="46" s="1"/>
  <c r="AC1208" i="46"/>
  <c r="AD1208" i="46" s="1"/>
  <c r="AC1209" i="46"/>
  <c r="AC1210" i="46"/>
  <c r="AF1210" i="46" s="1"/>
  <c r="AC1211" i="46"/>
  <c r="AC1212" i="46"/>
  <c r="AC1213" i="46"/>
  <c r="AC1214" i="46"/>
  <c r="AC1215" i="46"/>
  <c r="AC1216" i="46"/>
  <c r="AC1217" i="46"/>
  <c r="AC1218" i="46"/>
  <c r="AC1219" i="46"/>
  <c r="AC1220" i="46"/>
  <c r="AC1221" i="46"/>
  <c r="AF1221" i="46" s="1"/>
  <c r="AC1222" i="46"/>
  <c r="AC1223" i="46"/>
  <c r="AC1224" i="46"/>
  <c r="AC1225" i="46"/>
  <c r="AF1225" i="46" s="1"/>
  <c r="AC1226" i="46"/>
  <c r="AC1227" i="46"/>
  <c r="AC1228" i="46"/>
  <c r="AC1229" i="46"/>
  <c r="AC1230" i="46"/>
  <c r="AC1231" i="46"/>
  <c r="AC1232" i="46"/>
  <c r="AC1233" i="46"/>
  <c r="AC1234" i="46"/>
  <c r="AC1235" i="46"/>
  <c r="AC1236" i="46"/>
  <c r="AC1237" i="46"/>
  <c r="AC1238" i="46"/>
  <c r="AC1239" i="46"/>
  <c r="AD1239" i="46" s="1"/>
  <c r="AC1240" i="46"/>
  <c r="AC1241" i="46"/>
  <c r="AC1242" i="46"/>
  <c r="AC1243" i="46"/>
  <c r="AC1244" i="46"/>
  <c r="AC1245" i="46"/>
  <c r="AC1246" i="46"/>
  <c r="AC1247" i="46"/>
  <c r="AC1248" i="46"/>
  <c r="AC1249" i="46"/>
  <c r="AC1250" i="46"/>
  <c r="AC1251" i="46"/>
  <c r="AC1252" i="46"/>
  <c r="AC1253" i="46"/>
  <c r="AC1254" i="46"/>
  <c r="AC1255" i="46"/>
  <c r="AD1255" i="46" s="1"/>
  <c r="AC1256" i="46"/>
  <c r="AF1256" i="46" s="1"/>
  <c r="AC1257" i="46"/>
  <c r="AC1258" i="46"/>
  <c r="AF1258" i="46" s="1"/>
  <c r="AC1259" i="46"/>
  <c r="AC1260" i="46"/>
  <c r="AC1261" i="46"/>
  <c r="AC1262" i="46"/>
  <c r="AC1263" i="46"/>
  <c r="AC1264" i="46"/>
  <c r="AC1265" i="46"/>
  <c r="AC1266" i="46"/>
  <c r="AC1267" i="46"/>
  <c r="AC1268" i="46"/>
  <c r="AC1269" i="46"/>
  <c r="AF1269" i="46" s="1"/>
  <c r="AC1270" i="46"/>
  <c r="AF1270" i="46" s="1"/>
  <c r="AC1271" i="46"/>
  <c r="AC1272" i="46"/>
  <c r="AD1272" i="46" s="1"/>
  <c r="AC1273" i="46"/>
  <c r="AD1273" i="46" s="1"/>
  <c r="AC1274" i="46"/>
  <c r="AD1274" i="46" s="1"/>
  <c r="AC1275" i="46"/>
  <c r="AC1276" i="46"/>
  <c r="AC1277" i="46"/>
  <c r="AC1278" i="46"/>
  <c r="AC1279" i="46"/>
  <c r="AC1280" i="46"/>
  <c r="AC1281" i="46"/>
  <c r="AC1282" i="46"/>
  <c r="AC1283" i="46"/>
  <c r="AC1284" i="46"/>
  <c r="AC1285" i="46"/>
  <c r="AC1286" i="46"/>
  <c r="AC1287" i="46"/>
  <c r="AC1288" i="46"/>
  <c r="AC1289" i="46"/>
  <c r="AC1290" i="46"/>
  <c r="AC1291" i="46"/>
  <c r="AC1292" i="46"/>
  <c r="AC1293" i="46"/>
  <c r="AC1294" i="46"/>
  <c r="AF1294" i="46" s="1"/>
  <c r="AC1295" i="46"/>
  <c r="AC1296" i="46"/>
  <c r="AC1297" i="46"/>
  <c r="AC1298" i="46"/>
  <c r="AC1299" i="46"/>
  <c r="AC1300" i="46"/>
  <c r="AC1301" i="46"/>
  <c r="AD1301" i="46" s="1"/>
  <c r="AC1302" i="46"/>
  <c r="AC1303" i="46"/>
  <c r="AD1303" i="46" s="1"/>
  <c r="AC1304" i="46"/>
  <c r="AC1305" i="46"/>
  <c r="AC1306" i="46"/>
  <c r="AC1307" i="46"/>
  <c r="AD1307" i="46" s="1"/>
  <c r="AC1308" i="46"/>
  <c r="AC1309" i="46"/>
  <c r="AC1310" i="46"/>
  <c r="AC1311" i="46"/>
  <c r="AC1312" i="46"/>
  <c r="AC1313" i="46"/>
  <c r="AC1314" i="46"/>
  <c r="AC1315" i="46"/>
  <c r="AC1316" i="46"/>
  <c r="AC1317" i="46"/>
  <c r="AF1317" i="46" s="1"/>
  <c r="AC1318" i="46"/>
  <c r="AC1319" i="46"/>
  <c r="AD1319" i="46" s="1"/>
  <c r="AC1320" i="46"/>
  <c r="AF1320" i="46" s="1"/>
  <c r="AC1321" i="46"/>
  <c r="AF1321" i="46" s="1"/>
  <c r="AC1322" i="46"/>
  <c r="AD1322" i="46" s="1"/>
  <c r="AC1323" i="46"/>
  <c r="AC1324" i="46"/>
  <c r="AC1325" i="46"/>
  <c r="AC1326" i="46"/>
  <c r="AD1326" i="46" s="1"/>
  <c r="AC1327" i="46"/>
  <c r="AC1328" i="46"/>
  <c r="AC1329" i="46"/>
  <c r="AC1330" i="46"/>
  <c r="AC1331" i="46"/>
  <c r="AC1332" i="46"/>
  <c r="AC1333" i="46"/>
  <c r="AC1334" i="46"/>
  <c r="AC1335" i="46"/>
  <c r="AF1335" i="46" s="1"/>
  <c r="AC1336" i="46"/>
  <c r="AD1336" i="46" s="1"/>
  <c r="AC1337" i="46"/>
  <c r="AF1337" i="46" s="1"/>
  <c r="AC1338" i="46"/>
  <c r="AC1339" i="46"/>
  <c r="AC1340" i="46"/>
  <c r="AC1341" i="46"/>
  <c r="AC1342" i="46"/>
  <c r="AC1343" i="46"/>
  <c r="AC1344" i="46"/>
  <c r="AD1344" i="46" s="1"/>
  <c r="AC1345" i="46"/>
  <c r="AC1346" i="46"/>
  <c r="AC1347" i="46"/>
  <c r="AC1348" i="46"/>
  <c r="AC1349" i="46"/>
  <c r="AD1349" i="46" s="1"/>
  <c r="AC1350" i="46"/>
  <c r="AC1351" i="46"/>
  <c r="AF1351" i="46" s="1"/>
  <c r="AC1352" i="46"/>
  <c r="AF1352" i="46" s="1"/>
  <c r="AC1353" i="46"/>
  <c r="AF1353" i="46" s="1"/>
  <c r="AC1354" i="46"/>
  <c r="AD1354" i="46" s="1"/>
  <c r="AC1355" i="46"/>
  <c r="AC1356" i="46"/>
  <c r="AD1356" i="46" s="1"/>
  <c r="AC1357" i="46"/>
  <c r="AC1358" i="46"/>
  <c r="AC1359" i="46"/>
  <c r="AC1360" i="46"/>
  <c r="AC1361" i="46"/>
  <c r="AC1362" i="46"/>
  <c r="AC1363" i="46"/>
  <c r="AC1364" i="46"/>
  <c r="AC1365" i="46"/>
  <c r="AF1365" i="46" s="1"/>
  <c r="AC1366" i="46"/>
  <c r="AF1366" i="46" s="1"/>
  <c r="AC1367" i="46"/>
  <c r="AC1368" i="46"/>
  <c r="AC1369" i="46"/>
  <c r="AC1370" i="46"/>
  <c r="AC1371" i="46"/>
  <c r="AC1372" i="46"/>
  <c r="AC1373" i="46"/>
  <c r="AF1373" i="46" s="1"/>
  <c r="AC1374" i="46"/>
  <c r="AC1375" i="46"/>
  <c r="AC1376" i="46"/>
  <c r="AD1376" i="46" s="1"/>
  <c r="AC1377" i="46"/>
  <c r="AC1378" i="46"/>
  <c r="AC1379" i="46"/>
  <c r="AC1380" i="46"/>
  <c r="AC1381" i="46"/>
  <c r="AC1382" i="46"/>
  <c r="AC1383" i="46"/>
  <c r="AD1383" i="46" s="1"/>
  <c r="AC1384" i="46"/>
  <c r="AD1384" i="46" s="1"/>
  <c r="AC1385" i="46"/>
  <c r="AD1385" i="46" s="1"/>
  <c r="AC1386" i="46"/>
  <c r="AF1386" i="46" s="1"/>
  <c r="AC1387" i="46"/>
  <c r="AC1388" i="46"/>
  <c r="AC1389" i="46"/>
  <c r="AC1390" i="46"/>
  <c r="AC1391" i="46"/>
  <c r="AC1392" i="46"/>
  <c r="AC1393" i="46"/>
  <c r="AC1394" i="46"/>
  <c r="AC1395" i="46"/>
  <c r="AC1396" i="46"/>
  <c r="AC1397" i="46"/>
  <c r="AF1397" i="46" s="1"/>
  <c r="AC1398" i="46"/>
  <c r="AC1399" i="46"/>
  <c r="AD1399" i="46" s="1"/>
  <c r="AC1400" i="46"/>
  <c r="AC1401" i="46"/>
  <c r="AD1401" i="46" s="1"/>
  <c r="AC1402" i="46"/>
  <c r="AD1402" i="46" s="1"/>
  <c r="AC1403" i="46"/>
  <c r="AC1404" i="46"/>
  <c r="AC1405" i="46"/>
  <c r="AF1405" i="46" s="1"/>
  <c r="AC1406" i="46"/>
  <c r="AC1407" i="46"/>
  <c r="AC1408" i="46"/>
  <c r="AC1409" i="46"/>
  <c r="AC1410" i="46"/>
  <c r="AC1411" i="46"/>
  <c r="AC1412" i="46"/>
  <c r="AC1413" i="46"/>
  <c r="AC1414" i="46"/>
  <c r="AC1415" i="46"/>
  <c r="AF1415" i="46" s="1"/>
  <c r="AC1416" i="46"/>
  <c r="AD1416" i="46" s="1"/>
  <c r="AC1417" i="46"/>
  <c r="AD1417" i="46" s="1"/>
  <c r="AC1418" i="46"/>
  <c r="AD1418" i="46" s="1"/>
  <c r="AC1419" i="46"/>
  <c r="AC1420" i="46"/>
  <c r="AC1421" i="46"/>
  <c r="AC1422" i="46"/>
  <c r="AD1422" i="46" s="1"/>
  <c r="AC1423" i="46"/>
  <c r="AC1424" i="46"/>
  <c r="AC1425" i="46"/>
  <c r="AC1426" i="46"/>
  <c r="AC1427" i="46"/>
  <c r="AC1428" i="46"/>
  <c r="AC1429" i="46"/>
  <c r="AC1430" i="46"/>
  <c r="AC1431" i="46"/>
  <c r="AD1431" i="46" s="1"/>
  <c r="AC1432" i="46"/>
  <c r="AC1433" i="46"/>
  <c r="AC1434" i="46"/>
  <c r="AF1434" i="46" s="1"/>
  <c r="AC1435" i="46"/>
  <c r="AC1436" i="46"/>
  <c r="AC1437" i="46"/>
  <c r="AC1438" i="46"/>
  <c r="AC1439" i="46"/>
  <c r="AC1440" i="46"/>
  <c r="AC1441" i="46"/>
  <c r="AC1442" i="46"/>
  <c r="AC1443" i="46"/>
  <c r="AC1444" i="46"/>
  <c r="AC1445" i="46"/>
  <c r="AC1446" i="46"/>
  <c r="AC1447" i="46"/>
  <c r="AD1447" i="46" s="1"/>
  <c r="AC1448" i="46"/>
  <c r="AD1448" i="46" s="1"/>
  <c r="AC1449" i="46"/>
  <c r="AC1450" i="46"/>
  <c r="AD1450" i="46" s="1"/>
  <c r="AC1451" i="46"/>
  <c r="AC1452" i="46"/>
  <c r="AC1453" i="46"/>
  <c r="AC1454" i="46"/>
  <c r="AC1455" i="46"/>
  <c r="AC1456" i="46"/>
  <c r="AC1457" i="46"/>
  <c r="AC1458" i="46"/>
  <c r="AC1459" i="46"/>
  <c r="AC1460" i="46"/>
  <c r="AC1461" i="46"/>
  <c r="AC1462" i="46"/>
  <c r="AF1462" i="46" s="1"/>
  <c r="AC1463" i="46"/>
  <c r="AF1463" i="46" s="1"/>
  <c r="AC1464" i="46"/>
  <c r="AD1464" i="46" s="1"/>
  <c r="AC1465" i="46"/>
  <c r="AD1465" i="46" s="1"/>
  <c r="AC1466" i="46"/>
  <c r="AD1466" i="46" s="1"/>
  <c r="AC1467" i="46"/>
  <c r="AC1468" i="46"/>
  <c r="AD1468" i="46" s="1"/>
  <c r="AC1469" i="46"/>
  <c r="AC1470" i="46"/>
  <c r="AC1471" i="46"/>
  <c r="AC1472" i="46"/>
  <c r="AC1473" i="46"/>
  <c r="AD1473" i="46" s="1"/>
  <c r="AC1474" i="46"/>
  <c r="AC1475" i="46"/>
  <c r="AC1476" i="46"/>
  <c r="AC1477" i="46"/>
  <c r="AD1477" i="46" s="1"/>
  <c r="AC1478" i="46"/>
  <c r="AC1479" i="46"/>
  <c r="AC1480" i="46"/>
  <c r="AC1481" i="46"/>
  <c r="AC1482" i="46"/>
  <c r="AD1482" i="46" s="1"/>
  <c r="AC1483" i="46"/>
  <c r="AC1484" i="46"/>
  <c r="AD1484" i="46" s="1"/>
  <c r="AC1485" i="46"/>
  <c r="AF1485" i="46" s="1"/>
  <c r="AC1486" i="46"/>
  <c r="AC1487" i="46"/>
  <c r="AC1488" i="46"/>
  <c r="AC1489" i="46"/>
  <c r="AC1490" i="46"/>
  <c r="AC1491" i="46"/>
  <c r="AC1492" i="46"/>
  <c r="AC1493" i="46"/>
  <c r="AD1493" i="46" s="1"/>
  <c r="AC1494" i="46"/>
  <c r="AC1495" i="46"/>
  <c r="AD1495" i="46" s="1"/>
  <c r="AC1496" i="46"/>
  <c r="AC1497" i="46"/>
  <c r="AC1498" i="46"/>
  <c r="AD1498" i="46" s="1"/>
  <c r="AC1499" i="46"/>
  <c r="AC1500" i="46"/>
  <c r="AD1500" i="46" s="1"/>
  <c r="AC1501" i="46"/>
  <c r="AD1501" i="46" s="1"/>
  <c r="AC1502" i="46"/>
  <c r="AD1502" i="46" s="1"/>
  <c r="AC1503" i="46"/>
  <c r="AC1504" i="46"/>
  <c r="AC1505" i="46"/>
  <c r="AC1506" i="46"/>
  <c r="AC1507" i="46"/>
  <c r="AC1508" i="46"/>
  <c r="AC1509" i="46"/>
  <c r="AF1509" i="46" s="1"/>
  <c r="AC1510" i="46"/>
  <c r="AC1511" i="46"/>
  <c r="AC1512" i="46"/>
  <c r="AC1513" i="46"/>
  <c r="AC1514" i="46"/>
  <c r="AC1515" i="46"/>
  <c r="AC1516" i="46"/>
  <c r="AC1517" i="46"/>
  <c r="AC1518" i="46"/>
  <c r="AC1519" i="46"/>
  <c r="AC1520" i="46"/>
  <c r="AC1521" i="46"/>
  <c r="AC1522" i="46"/>
  <c r="AC1523" i="46"/>
  <c r="AC1524" i="46"/>
  <c r="AC1525" i="46"/>
  <c r="AF1525" i="46" s="1"/>
  <c r="AC1526" i="46"/>
  <c r="AF1526" i="46" s="1"/>
  <c r="AC1527" i="46"/>
  <c r="AC1528" i="46"/>
  <c r="AC1529" i="46"/>
  <c r="AC1530" i="46"/>
  <c r="AC1531" i="46"/>
  <c r="AC1532" i="46"/>
  <c r="AF1532" i="46" s="1"/>
  <c r="AC1533" i="46"/>
  <c r="AF1533" i="46" s="1"/>
  <c r="AC1534" i="46"/>
  <c r="AC1535" i="46"/>
  <c r="AC1536" i="46"/>
  <c r="AC1537" i="46"/>
  <c r="AC1538" i="46"/>
  <c r="AC1539" i="46"/>
  <c r="AC1540" i="46"/>
  <c r="AC1541" i="46"/>
  <c r="AD1541" i="46" s="1"/>
  <c r="AC1542" i="46"/>
  <c r="AC1543" i="46"/>
  <c r="AC1544" i="46"/>
  <c r="AD1544" i="46" s="1"/>
  <c r="AC1545" i="46"/>
  <c r="AD1545" i="46" s="1"/>
  <c r="AC1546" i="46"/>
  <c r="AD1546" i="46" s="1"/>
  <c r="AC1547" i="46"/>
  <c r="AC1548" i="46"/>
  <c r="AC1549" i="46"/>
  <c r="AC1550" i="46"/>
  <c r="AC1551" i="46"/>
  <c r="AC1552" i="46"/>
  <c r="AC1553" i="46"/>
  <c r="AC1554" i="46"/>
  <c r="AC1555" i="46"/>
  <c r="AC1556" i="46"/>
  <c r="AC1557" i="46"/>
  <c r="AD1557" i="46" s="1"/>
  <c r="AC1558" i="46"/>
  <c r="AF1558" i="46" s="1"/>
  <c r="AC1559" i="46"/>
  <c r="AD1559" i="46" s="1"/>
  <c r="AC1560" i="46"/>
  <c r="AC1561" i="46"/>
  <c r="AC1562" i="46"/>
  <c r="AC1563" i="46"/>
  <c r="AC1564" i="46"/>
  <c r="AC1565" i="46"/>
  <c r="AC1566" i="46"/>
  <c r="AF1566" i="46" s="1"/>
  <c r="AC1567" i="46"/>
  <c r="AC1568" i="46"/>
  <c r="AC1569" i="46"/>
  <c r="AC1570" i="46"/>
  <c r="AC1571" i="46"/>
  <c r="AC1572" i="46"/>
  <c r="AC1573" i="46"/>
  <c r="AF1573" i="46" s="1"/>
  <c r="AC1574" i="46"/>
  <c r="AC1575" i="46"/>
  <c r="AC1576" i="46"/>
  <c r="AC1577" i="46"/>
  <c r="AC1578" i="46"/>
  <c r="AC1579" i="46"/>
  <c r="AD1579" i="46" s="1"/>
  <c r="AC1580" i="46"/>
  <c r="AC1581" i="46"/>
  <c r="AC1582" i="46"/>
  <c r="AC1583" i="46"/>
  <c r="AC1584" i="46"/>
  <c r="AC1585" i="46"/>
  <c r="AC1586" i="46"/>
  <c r="AC1587" i="46"/>
  <c r="AC1588" i="46"/>
  <c r="AC1589" i="46"/>
  <c r="AF1589" i="46" s="1"/>
  <c r="AC1590" i="46"/>
  <c r="AC1591" i="46"/>
  <c r="AC1592" i="46"/>
  <c r="AC1593" i="46"/>
  <c r="AC1594" i="46"/>
  <c r="AC1595" i="46"/>
  <c r="AC1596" i="46"/>
  <c r="AC1597" i="46"/>
  <c r="AC1598" i="46"/>
  <c r="AC1599" i="46"/>
  <c r="AC1600" i="46"/>
  <c r="AD1600" i="46" s="1"/>
  <c r="AC1601" i="46"/>
  <c r="AC1602" i="46"/>
  <c r="AC1603" i="46"/>
  <c r="AC1604" i="46"/>
  <c r="AC1605" i="46"/>
  <c r="AD1605" i="46" s="1"/>
  <c r="AC1606" i="46"/>
  <c r="AC1607" i="46"/>
  <c r="AC1608" i="46"/>
  <c r="AD1608" i="46" s="1"/>
  <c r="AC1609" i="46"/>
  <c r="AD1609" i="46" s="1"/>
  <c r="AC1610" i="46"/>
  <c r="AC1611" i="46"/>
  <c r="AC1612" i="46"/>
  <c r="AC1613" i="46"/>
  <c r="AC1614" i="46"/>
  <c r="AC1615" i="46"/>
  <c r="AC1616" i="46"/>
  <c r="AC1617" i="46"/>
  <c r="AC1618" i="46"/>
  <c r="AC1619" i="46"/>
  <c r="AC1620" i="46"/>
  <c r="AC1621" i="46"/>
  <c r="AC1622" i="46"/>
  <c r="AF1622" i="46" s="1"/>
  <c r="AC1623" i="46"/>
  <c r="AD1623" i="46" s="1"/>
  <c r="AC1624" i="46"/>
  <c r="AC1625" i="46"/>
  <c r="AD1625" i="46" s="1"/>
  <c r="AC1626" i="46"/>
  <c r="AD1626" i="46" s="1"/>
  <c r="AC1627" i="46"/>
  <c r="AC1628" i="46"/>
  <c r="AC1629" i="46"/>
  <c r="AC1630" i="46"/>
  <c r="AC1631" i="46"/>
  <c r="AC1632" i="46"/>
  <c r="AC1633" i="46"/>
  <c r="AC1634" i="46"/>
  <c r="AC1635" i="46"/>
  <c r="AC1636" i="46"/>
  <c r="AC1637" i="46"/>
  <c r="AC1638" i="46"/>
  <c r="AF1638" i="46" s="1"/>
  <c r="AC1639" i="46"/>
  <c r="AC1640" i="46"/>
  <c r="AC1641" i="46"/>
  <c r="AC1642" i="46"/>
  <c r="AD1642" i="46" s="1"/>
  <c r="AC1643" i="46"/>
  <c r="AC1644" i="46"/>
  <c r="AC1645" i="46"/>
  <c r="AC1646" i="46"/>
  <c r="AC1647" i="46"/>
  <c r="AC1648" i="46"/>
  <c r="AC1649" i="46"/>
  <c r="AC1650" i="46"/>
  <c r="AC1651" i="46"/>
  <c r="AC1652" i="46"/>
  <c r="AC1653" i="46"/>
  <c r="AC1654" i="46"/>
  <c r="AC1655" i="46"/>
  <c r="AD1655" i="46" s="1"/>
  <c r="AC1656" i="46"/>
  <c r="AD1656" i="46" s="1"/>
  <c r="AC1657" i="46"/>
  <c r="AC1658" i="46"/>
  <c r="AF1658" i="46" s="1"/>
  <c r="AC1659" i="46"/>
  <c r="AC1660" i="46"/>
  <c r="AC1661" i="46"/>
  <c r="AC1662" i="46"/>
  <c r="AC1663" i="46"/>
  <c r="AC1664" i="46"/>
  <c r="AC1665" i="46"/>
  <c r="AC1666" i="46"/>
  <c r="AC1667" i="46"/>
  <c r="AC1668" i="46"/>
  <c r="AC1669" i="46"/>
  <c r="AD1669" i="46" s="1"/>
  <c r="AC1670" i="46"/>
  <c r="AC1671" i="46"/>
  <c r="AF1671" i="46" s="1"/>
  <c r="AC1672" i="46"/>
  <c r="AC1673" i="46"/>
  <c r="AC1674" i="46"/>
  <c r="AD1674" i="46" s="1"/>
  <c r="AC1675" i="46"/>
  <c r="AC1676" i="46"/>
  <c r="AC1677" i="46"/>
  <c r="AC1678" i="46"/>
  <c r="AC1679" i="46"/>
  <c r="AF1679" i="46" s="1"/>
  <c r="AC1680" i="46"/>
  <c r="AC1681" i="46"/>
  <c r="AC1682" i="46"/>
  <c r="AC1683" i="46"/>
  <c r="AC1684" i="46"/>
  <c r="AC1685" i="46"/>
  <c r="AC1686" i="46"/>
  <c r="AF1686" i="46" s="1"/>
  <c r="AC1687" i="46"/>
  <c r="AD1687" i="46" s="1"/>
  <c r="AC1688" i="46"/>
  <c r="AD1688" i="46" s="1"/>
  <c r="AC1689" i="46"/>
  <c r="AD1689" i="46" s="1"/>
  <c r="AC1690" i="46"/>
  <c r="AC1691" i="46"/>
  <c r="AC1692" i="46"/>
  <c r="AC1693" i="46"/>
  <c r="AC1694" i="46"/>
  <c r="AC1695" i="46"/>
  <c r="AC1696" i="46"/>
  <c r="AC1697" i="46"/>
  <c r="AC1698" i="46"/>
  <c r="AC1699" i="46"/>
  <c r="AC1700" i="46"/>
  <c r="AC1701" i="46"/>
  <c r="AF1701" i="46" s="1"/>
  <c r="AC1702" i="46"/>
  <c r="AC1703" i="46"/>
  <c r="AD1703" i="46" s="1"/>
  <c r="AC1704" i="46"/>
  <c r="AD1704" i="46" s="1"/>
  <c r="AC1705" i="46"/>
  <c r="AC1706" i="46"/>
  <c r="AC1707" i="46"/>
  <c r="AC1708" i="46"/>
  <c r="AC1709" i="46"/>
  <c r="AC1710" i="46"/>
  <c r="AC1711" i="46"/>
  <c r="AC1712" i="46"/>
  <c r="AC1713" i="46"/>
  <c r="AC1714" i="46"/>
  <c r="AC1715" i="46"/>
  <c r="AC1716" i="46"/>
  <c r="AC1717" i="46"/>
  <c r="AF1717" i="46" s="1"/>
  <c r="AC1718" i="46"/>
  <c r="AC1719" i="46"/>
  <c r="AD1719" i="46" s="1"/>
  <c r="AC1720" i="46"/>
  <c r="AD1720" i="46" s="1"/>
  <c r="AC1721" i="46"/>
  <c r="AD1721" i="46" s="1"/>
  <c r="AC1722" i="46"/>
  <c r="AD1722" i="46" s="1"/>
  <c r="AC1723" i="46"/>
  <c r="AD1723" i="46" s="1"/>
  <c r="AC1724" i="46"/>
  <c r="AD1724" i="46" s="1"/>
  <c r="AC1725" i="46"/>
  <c r="AC1726" i="46"/>
  <c r="AC1727" i="46"/>
  <c r="AC1728" i="46"/>
  <c r="AC1729" i="46"/>
  <c r="AC1730" i="46"/>
  <c r="AC1731" i="46"/>
  <c r="AC1732" i="46"/>
  <c r="AC1733" i="46"/>
  <c r="AC1734" i="46"/>
  <c r="AC1735" i="46"/>
  <c r="AC1736" i="46"/>
  <c r="AC1737" i="46"/>
  <c r="AD1737" i="46" s="1"/>
  <c r="AC1738" i="46"/>
  <c r="AD1738" i="46" s="1"/>
  <c r="AC1739" i="46"/>
  <c r="AC1740" i="46"/>
  <c r="AC1741" i="46"/>
  <c r="AC1742" i="46"/>
  <c r="AF1742" i="46" s="1"/>
  <c r="AC1743" i="46"/>
  <c r="AC1744" i="46"/>
  <c r="AC1745" i="46"/>
  <c r="AC1746" i="46"/>
  <c r="AC1747" i="46"/>
  <c r="AC1748" i="46"/>
  <c r="AC1749" i="46"/>
  <c r="AC1750" i="46"/>
  <c r="AC1751" i="46"/>
  <c r="AF1751" i="46" s="1"/>
  <c r="AC1752" i="46"/>
  <c r="AC1753" i="46"/>
  <c r="AC1754" i="46"/>
  <c r="AD1754" i="46" s="1"/>
  <c r="AC1755" i="46"/>
  <c r="AC1756" i="46"/>
  <c r="AC1757" i="46"/>
  <c r="AF1757" i="46" s="1"/>
  <c r="AC1758" i="46"/>
  <c r="AC1759" i="46"/>
  <c r="AC1760" i="46"/>
  <c r="AC1761" i="46"/>
  <c r="AC1762" i="46"/>
  <c r="AC1763" i="46"/>
  <c r="AC1764" i="46"/>
  <c r="AC1765" i="46"/>
  <c r="AC1766" i="46"/>
  <c r="AF1766" i="46" s="1"/>
  <c r="AC1767" i="46"/>
  <c r="AC1768" i="46"/>
  <c r="AC1769" i="46"/>
  <c r="AC1770" i="46"/>
  <c r="AC1771" i="46"/>
  <c r="AD1771" i="46" s="1"/>
  <c r="AC1772" i="46"/>
  <c r="AD1772" i="46" s="1"/>
  <c r="AC1773" i="46"/>
  <c r="AD1773" i="46" s="1"/>
  <c r="AC1774" i="46"/>
  <c r="AC1775" i="46"/>
  <c r="AC1776" i="46"/>
  <c r="AC1777" i="46"/>
  <c r="AC1778" i="46"/>
  <c r="AC1779" i="46"/>
  <c r="AC1780" i="46"/>
  <c r="AC1781" i="46"/>
  <c r="AF1781" i="46" s="1"/>
  <c r="AC1782" i="46"/>
  <c r="AC1783" i="46"/>
  <c r="AC1784" i="46"/>
  <c r="AD1784" i="46" s="1"/>
  <c r="AC1785" i="46"/>
  <c r="AC1786" i="46"/>
  <c r="AC1787" i="46"/>
  <c r="AC1788" i="46"/>
  <c r="AC1789" i="46"/>
  <c r="AD1789" i="46" s="1"/>
  <c r="AC1790" i="46"/>
  <c r="AD1790" i="46" s="1"/>
  <c r="AC1791" i="46"/>
  <c r="AF1791" i="46" s="1"/>
  <c r="AC1792" i="46"/>
  <c r="AC1793" i="46"/>
  <c r="AC1794" i="46"/>
  <c r="AC1795" i="46"/>
  <c r="AC1796" i="46"/>
  <c r="AC1797" i="46"/>
  <c r="AD1797" i="46" s="1"/>
  <c r="AC1798" i="46"/>
  <c r="AC1799" i="46"/>
  <c r="AC1800" i="46"/>
  <c r="AC1801" i="46"/>
  <c r="AC1802" i="46"/>
  <c r="AF1802" i="46" s="1"/>
  <c r="AC1803" i="46"/>
  <c r="AC1804" i="46"/>
  <c r="AC1805" i="46"/>
  <c r="AC1806" i="46"/>
  <c r="AC1807" i="46"/>
  <c r="AC1808" i="46"/>
  <c r="AC1809" i="46"/>
  <c r="AC1810" i="46"/>
  <c r="AC1811" i="46"/>
  <c r="AC1812" i="46"/>
  <c r="AC1813" i="46"/>
  <c r="AF1813" i="46" s="1"/>
  <c r="AC1814" i="46"/>
  <c r="AF1814" i="46" s="1"/>
  <c r="AC1815" i="46"/>
  <c r="AD1815" i="46" s="1"/>
  <c r="AC1816" i="46"/>
  <c r="AC1817" i="46"/>
  <c r="AC1818" i="46"/>
  <c r="AC1819" i="46"/>
  <c r="AC1820" i="46"/>
  <c r="AC1821" i="46"/>
  <c r="AC1822" i="46"/>
  <c r="AC1823" i="46"/>
  <c r="AC1824" i="46"/>
  <c r="AC1825" i="46"/>
  <c r="AC1826" i="46"/>
  <c r="AC1827" i="46"/>
  <c r="AC1828" i="46"/>
  <c r="AC1829" i="46"/>
  <c r="AC1830" i="46"/>
  <c r="AC1831" i="46"/>
  <c r="AD1831" i="46" s="1"/>
  <c r="AC1832" i="46"/>
  <c r="AD1832" i="46" s="1"/>
  <c r="AC1833" i="46"/>
  <c r="AC1834" i="46"/>
  <c r="AD1834" i="46" s="1"/>
  <c r="AC1835" i="46"/>
  <c r="AC1836" i="46"/>
  <c r="AC1837" i="46"/>
  <c r="AC1838" i="46"/>
  <c r="AC1839" i="46"/>
  <c r="AD1839" i="46" s="1"/>
  <c r="AC1840" i="46"/>
  <c r="AD1840" i="46" s="1"/>
  <c r="AC1841" i="46"/>
  <c r="AD1841" i="46" s="1"/>
  <c r="AC1842" i="46"/>
  <c r="AD1842" i="46" s="1"/>
  <c r="AC1843" i="46"/>
  <c r="AC1844" i="46"/>
  <c r="AC1845" i="46"/>
  <c r="AC1846" i="46"/>
  <c r="AC1847" i="46"/>
  <c r="AF1847" i="46" s="1"/>
  <c r="AC1848" i="46"/>
  <c r="AC1849" i="46"/>
  <c r="AC1850" i="46"/>
  <c r="AC1851" i="46"/>
  <c r="AC1852" i="46"/>
  <c r="AD1852" i="46" s="1"/>
  <c r="AC1853" i="46"/>
  <c r="AC1854" i="46"/>
  <c r="AC1855" i="46"/>
  <c r="AC1856" i="46"/>
  <c r="AC1857" i="46"/>
  <c r="AC1858" i="46"/>
  <c r="AC1859" i="46"/>
  <c r="AC1860" i="46"/>
  <c r="AC1861" i="46"/>
  <c r="AF1861" i="46" s="1"/>
  <c r="AC1862" i="46"/>
  <c r="AC1863" i="46"/>
  <c r="AD1863" i="46" s="1"/>
  <c r="AC1864" i="46"/>
  <c r="AD1864" i="46" s="1"/>
  <c r="AC1865" i="46"/>
  <c r="AC1866" i="46"/>
  <c r="AC1867" i="46"/>
  <c r="AC1868" i="46"/>
  <c r="AC1869" i="46"/>
  <c r="AC1870" i="46"/>
  <c r="AC1871" i="46"/>
  <c r="AC1872" i="46"/>
  <c r="AC1873" i="46"/>
  <c r="AC1874" i="46"/>
  <c r="AC1875" i="46"/>
  <c r="AC1876" i="46"/>
  <c r="AC1877" i="46"/>
  <c r="AC1878" i="46"/>
  <c r="AC1879" i="46"/>
  <c r="AC1880" i="46"/>
  <c r="AF1880" i="46" s="1"/>
  <c r="AC1881" i="46"/>
  <c r="AD1881" i="46" s="1"/>
  <c r="AC1882" i="46"/>
  <c r="AD1882" i="46" s="1"/>
  <c r="AC1883" i="46"/>
  <c r="AC1884" i="46"/>
  <c r="AC1885" i="46"/>
  <c r="AC1886" i="46"/>
  <c r="AC1887" i="46"/>
  <c r="AC1888" i="46"/>
  <c r="AC1889" i="46"/>
  <c r="AC1890" i="46"/>
  <c r="AC1891" i="46"/>
  <c r="AC1892" i="46"/>
  <c r="AC1893" i="46"/>
  <c r="AD1893" i="46" s="1"/>
  <c r="AC1894" i="46"/>
  <c r="AF1894" i="46" s="1"/>
  <c r="AC1895" i="46"/>
  <c r="AD1895" i="46" s="1"/>
  <c r="AC1896" i="46"/>
  <c r="AC1897" i="46"/>
  <c r="AD1897" i="46" s="1"/>
  <c r="AC1898" i="46"/>
  <c r="AD1898" i="46" s="1"/>
  <c r="AC1899" i="46"/>
  <c r="AC1900" i="46"/>
  <c r="AC1901" i="46"/>
  <c r="AC1902" i="46"/>
  <c r="AC1903" i="46"/>
  <c r="AC1904" i="46"/>
  <c r="AC1905" i="46"/>
  <c r="AC1906" i="46"/>
  <c r="AC1907" i="46"/>
  <c r="AC1908" i="46"/>
  <c r="AC1909" i="46"/>
  <c r="AF1909" i="46" s="1"/>
  <c r="AC1910" i="46"/>
  <c r="AF1910" i="46" s="1"/>
  <c r="AC1911" i="46"/>
  <c r="AC1912" i="46"/>
  <c r="AC1913" i="46"/>
  <c r="AC1914" i="46"/>
  <c r="AD1914" i="46" s="1"/>
  <c r="AC1915" i="46"/>
  <c r="AD1915" i="46" s="1"/>
  <c r="AC1916" i="46"/>
  <c r="AC1917" i="46"/>
  <c r="AC1918" i="46"/>
  <c r="AC1919" i="46"/>
  <c r="AC1920" i="46"/>
  <c r="AC1921" i="46"/>
  <c r="AC1922" i="46"/>
  <c r="AC1923" i="46"/>
  <c r="AC1924" i="46"/>
  <c r="AC1925" i="46"/>
  <c r="AD1925" i="46" s="1"/>
  <c r="AC1926" i="46"/>
  <c r="AC1927" i="46"/>
  <c r="AC1928" i="46"/>
  <c r="AC1929" i="46"/>
  <c r="AF1929" i="46" s="1"/>
  <c r="AC1930" i="46"/>
  <c r="AC1931" i="46"/>
  <c r="AC1932" i="46"/>
  <c r="AC1933" i="46"/>
  <c r="AC1934" i="46"/>
  <c r="AC1935" i="46"/>
  <c r="AC1936" i="46"/>
  <c r="AC1937" i="46"/>
  <c r="AC1938" i="46"/>
  <c r="AC1939" i="46"/>
  <c r="AC1940" i="46"/>
  <c r="AD1940" i="46" s="1"/>
  <c r="AC1941" i="46"/>
  <c r="AD1941" i="46" s="1"/>
  <c r="AC1942" i="46"/>
  <c r="AC1943" i="46"/>
  <c r="AC1944" i="46"/>
  <c r="AD1944" i="46" s="1"/>
  <c r="AC1945" i="46"/>
  <c r="AF1945" i="46" s="1"/>
  <c r="AC1946" i="46"/>
  <c r="AC1947" i="46"/>
  <c r="AC1948" i="46"/>
  <c r="AC1949" i="46"/>
  <c r="AC1950" i="46"/>
  <c r="AC1951" i="46"/>
  <c r="AC1952" i="46"/>
  <c r="AC1953" i="46"/>
  <c r="AC1954" i="46"/>
  <c r="AC1955" i="46"/>
  <c r="AC1956" i="46"/>
  <c r="AC1957" i="46"/>
  <c r="AD1957" i="46" s="1"/>
  <c r="AC1958" i="46"/>
  <c r="AC1959" i="46"/>
  <c r="AD1959" i="46" s="1"/>
  <c r="AC1960" i="46"/>
  <c r="AD1960" i="46" s="1"/>
  <c r="AC1961" i="46"/>
  <c r="AC1962" i="46"/>
  <c r="AD1962" i="46" s="1"/>
  <c r="AC1963" i="46"/>
  <c r="AC1964" i="46"/>
  <c r="AC1965" i="46"/>
  <c r="AC1966" i="46"/>
  <c r="AC1967" i="46"/>
  <c r="AC1968" i="46"/>
  <c r="AC1969" i="46"/>
  <c r="AC1970" i="46"/>
  <c r="AC1971" i="46"/>
  <c r="AC1972" i="46"/>
  <c r="AC1973" i="46"/>
  <c r="AC1974" i="46"/>
  <c r="AC1975" i="46"/>
  <c r="AD1975" i="46" s="1"/>
  <c r="AC1976" i="46"/>
  <c r="AD1976" i="46" s="1"/>
  <c r="AC1977" i="46"/>
  <c r="AD1977" i="46" s="1"/>
  <c r="AC1978" i="46"/>
  <c r="AD1978" i="46" s="1"/>
  <c r="AC1979" i="46"/>
  <c r="AC1980" i="46"/>
  <c r="AC1981" i="46"/>
  <c r="AC1982" i="46"/>
  <c r="AC1983" i="46"/>
  <c r="AC1984" i="46"/>
  <c r="AC1985" i="46"/>
  <c r="AC1986" i="46"/>
  <c r="AC1987" i="46"/>
  <c r="AC1988" i="46"/>
  <c r="AC1989" i="46"/>
  <c r="AC1990" i="46"/>
  <c r="AF1990" i="46" s="1"/>
  <c r="AC1991" i="46"/>
  <c r="AF1991" i="46" s="1"/>
  <c r="AC1992" i="46"/>
  <c r="AC1993" i="46"/>
  <c r="AF1993" i="46" s="1"/>
  <c r="AC1994" i="46"/>
  <c r="AD1994" i="46" s="1"/>
  <c r="AC1995" i="46"/>
  <c r="AF1995" i="46" s="1"/>
  <c r="AC1996" i="46"/>
  <c r="AC1997" i="46"/>
  <c r="AC1998" i="46"/>
  <c r="AC1999" i="46"/>
  <c r="AC2000" i="46"/>
  <c r="AC2001" i="46"/>
  <c r="AC2002" i="46"/>
  <c r="AC2003" i="46"/>
  <c r="AC2004" i="46"/>
  <c r="AC2005" i="46"/>
  <c r="AD2005" i="46" s="1"/>
  <c r="AC2006" i="46"/>
  <c r="AF2006" i="46" s="1"/>
  <c r="AC2007" i="46"/>
  <c r="AD2007" i="46" s="1"/>
  <c r="AC2008" i="46"/>
  <c r="AC2009" i="46"/>
  <c r="AF2009" i="46" s="1"/>
  <c r="AC2010" i="46"/>
  <c r="AC2011" i="46"/>
  <c r="AD2011" i="46" s="1"/>
  <c r="AC2012" i="46"/>
  <c r="AC2013" i="46"/>
  <c r="AC2014" i="46"/>
  <c r="AC2015" i="46"/>
  <c r="AC2016" i="46"/>
  <c r="AC2017" i="46"/>
  <c r="AC2018" i="46"/>
  <c r="AC2019" i="46"/>
  <c r="AC2020" i="46"/>
  <c r="AC2021" i="46"/>
  <c r="AF2021" i="46" s="1"/>
  <c r="AC2022" i="46"/>
  <c r="AF2022" i="46" s="1"/>
  <c r="AC2023" i="46"/>
  <c r="AC2024" i="46"/>
  <c r="AC2025" i="46"/>
  <c r="AD2025" i="46" s="1"/>
  <c r="AC2026" i="46"/>
  <c r="AD2026" i="46" s="1"/>
  <c r="AC2027" i="46"/>
  <c r="AC2028" i="46"/>
  <c r="AC2029" i="46"/>
  <c r="AC2030" i="46"/>
  <c r="AC2031" i="46"/>
  <c r="AC2032" i="46"/>
  <c r="AC2033" i="46"/>
  <c r="AC2034" i="46"/>
  <c r="AC2035" i="46"/>
  <c r="AC2036" i="46"/>
  <c r="AC2037" i="46"/>
  <c r="AC2038" i="46"/>
  <c r="AF2038" i="46" s="1"/>
  <c r="AC2039" i="46"/>
  <c r="AD2039" i="46" s="1"/>
  <c r="AC2040" i="46"/>
  <c r="AC2041" i="46"/>
  <c r="AD2041" i="46" s="1"/>
  <c r="AC2042" i="46"/>
  <c r="AD2042" i="46" s="1"/>
  <c r="AC2043" i="46"/>
  <c r="AD2043" i="46" s="1"/>
  <c r="AC2044" i="46"/>
  <c r="AC2045" i="46"/>
  <c r="AC2046" i="46"/>
  <c r="AC2047" i="46"/>
  <c r="AC2048" i="46"/>
  <c r="AC2049" i="46"/>
  <c r="AC2050" i="46"/>
  <c r="AC2051" i="46"/>
  <c r="AC2052" i="46"/>
  <c r="AC2053" i="46"/>
  <c r="AC2054" i="46"/>
  <c r="AC2055" i="46"/>
  <c r="AF2055" i="46" s="1"/>
  <c r="AC2056" i="46"/>
  <c r="AD2056" i="46" s="1"/>
  <c r="AC2057" i="46"/>
  <c r="AC2058" i="46"/>
  <c r="AC2059" i="46"/>
  <c r="AD2059" i="46" s="1"/>
  <c r="AC2060" i="46"/>
  <c r="AD2060" i="46" s="1"/>
  <c r="AC2061" i="46"/>
  <c r="AD2061" i="46" s="1"/>
  <c r="AC2062" i="46"/>
  <c r="AC2063" i="46"/>
  <c r="AC2064" i="46"/>
  <c r="AC2065" i="46"/>
  <c r="AC2066" i="46"/>
  <c r="AC2067" i="46"/>
  <c r="AC2068" i="46"/>
  <c r="AC2069" i="46"/>
  <c r="AC2070" i="46"/>
  <c r="AC2071" i="46"/>
  <c r="AD2071" i="46" s="1"/>
  <c r="AC2072" i="46"/>
  <c r="AC2073" i="46"/>
  <c r="AD2073" i="46" s="1"/>
  <c r="AC2074" i="46"/>
  <c r="AD2074" i="46" s="1"/>
  <c r="AC2075" i="46"/>
  <c r="AC2076" i="46"/>
  <c r="AC2077" i="46"/>
  <c r="AC2078" i="46"/>
  <c r="AC2079" i="46"/>
  <c r="AD2079" i="46" s="1"/>
  <c r="AC2080" i="46"/>
  <c r="AD2080" i="46" s="1"/>
  <c r="AC2081" i="46"/>
  <c r="AC2082" i="46"/>
  <c r="AC2083" i="46"/>
  <c r="AC2084" i="46"/>
  <c r="AD2084" i="46" s="1"/>
  <c r="AC2085" i="46"/>
  <c r="AD2085" i="46" s="1"/>
  <c r="AC2086" i="46"/>
  <c r="AC2087" i="46"/>
  <c r="AC2088" i="46"/>
  <c r="AC2089" i="46"/>
  <c r="AC2090" i="46"/>
  <c r="AD2090" i="46" s="1"/>
  <c r="AC2091" i="46"/>
  <c r="AC2092" i="46"/>
  <c r="AC2093" i="46"/>
  <c r="AC2094" i="46"/>
  <c r="AC2095" i="46"/>
  <c r="AC2096" i="46"/>
  <c r="AC2097" i="46"/>
  <c r="AC2098" i="46"/>
  <c r="AC2099" i="46"/>
  <c r="AC2100" i="46"/>
  <c r="AC2101" i="46"/>
  <c r="AF2101" i="46" s="1"/>
  <c r="AC2102" i="46"/>
  <c r="AF2102" i="46" s="1"/>
  <c r="AC2103" i="46"/>
  <c r="AC2104" i="46"/>
  <c r="AC2105" i="46"/>
  <c r="AC2106" i="46"/>
  <c r="AC2107" i="46"/>
  <c r="AC2108" i="46"/>
  <c r="AC2109" i="46"/>
  <c r="AC2110" i="46"/>
  <c r="AC2111" i="46"/>
  <c r="AC2112" i="46"/>
  <c r="AC2113" i="46"/>
  <c r="AC2114" i="46"/>
  <c r="AC2115" i="46"/>
  <c r="AC2116" i="46"/>
  <c r="AC2117" i="46"/>
  <c r="AC2118" i="46"/>
  <c r="AF2118" i="46" s="1"/>
  <c r="AC2119" i="46"/>
  <c r="AD2119" i="46" s="1"/>
  <c r="AC2120" i="46"/>
  <c r="AD2120" i="46" s="1"/>
  <c r="AC2121" i="46"/>
  <c r="AD2121" i="46" s="1"/>
  <c r="AC2122" i="46"/>
  <c r="AD2122" i="46" s="1"/>
  <c r="AC2123" i="46"/>
  <c r="AC2124" i="46"/>
  <c r="AC2125" i="46"/>
  <c r="AC2126" i="46"/>
  <c r="AD2126" i="46" s="1"/>
  <c r="AC2127" i="46"/>
  <c r="AC2128" i="46"/>
  <c r="AC2129" i="46"/>
  <c r="AC2130" i="46"/>
  <c r="AC2131" i="46"/>
  <c r="AC2132" i="46"/>
  <c r="AC2133" i="46"/>
  <c r="AD2133" i="46" s="1"/>
  <c r="AC2134" i="46"/>
  <c r="AF2134" i="46" s="1"/>
  <c r="AC2135" i="46"/>
  <c r="AF2135" i="46" s="1"/>
  <c r="AC2136" i="46"/>
  <c r="AF2136" i="46" s="1"/>
  <c r="AC2137" i="46"/>
  <c r="AD2137" i="46" s="1"/>
  <c r="AC2138" i="46"/>
  <c r="AD2138" i="46" s="1"/>
  <c r="AC2139" i="46"/>
  <c r="AC2140" i="46"/>
  <c r="AF2140" i="46" s="1"/>
  <c r="AC2141" i="46"/>
  <c r="AC2142" i="46"/>
  <c r="AC2143" i="46"/>
  <c r="AC2144" i="46"/>
  <c r="AC2145" i="46"/>
  <c r="AC2146" i="46"/>
  <c r="AC2147" i="46"/>
  <c r="AC2148" i="46"/>
  <c r="AC2149" i="46"/>
  <c r="AF2149" i="46" s="1"/>
  <c r="AC2150" i="46"/>
  <c r="AC2151" i="46"/>
  <c r="AC2152" i="46"/>
  <c r="AC2153" i="46"/>
  <c r="AD2153" i="46" s="1"/>
  <c r="AC2154" i="46"/>
  <c r="AD2154" i="46" s="1"/>
  <c r="AC2155" i="46"/>
  <c r="AD2155" i="46" s="1"/>
  <c r="AC2156" i="46"/>
  <c r="AD2156" i="46" s="1"/>
  <c r="AC2157" i="46"/>
  <c r="AC2158" i="46"/>
  <c r="AC2159" i="46"/>
  <c r="AC2160" i="46"/>
  <c r="AC2161" i="46"/>
  <c r="AC2162" i="46"/>
  <c r="AC2163" i="46"/>
  <c r="AC2164" i="46"/>
  <c r="AC2165" i="46"/>
  <c r="AD2165" i="46" s="1"/>
  <c r="AC2166" i="46"/>
  <c r="AC2167" i="46"/>
  <c r="AC2168" i="46"/>
  <c r="AC2169" i="46"/>
  <c r="AC2170" i="46"/>
  <c r="AC2171" i="46"/>
  <c r="AC2172" i="46"/>
  <c r="AD2172" i="46" s="1"/>
  <c r="AC2173" i="46"/>
  <c r="AC2174" i="46"/>
  <c r="AC2175" i="46"/>
  <c r="AC2176" i="46"/>
  <c r="AC2177" i="46"/>
  <c r="AC2178" i="46"/>
  <c r="AC2179" i="46"/>
  <c r="AC2180" i="46"/>
  <c r="AC2181" i="46"/>
  <c r="AF2181" i="46" s="1"/>
  <c r="AC2182" i="46"/>
  <c r="AF2182" i="46" s="1"/>
  <c r="AC2183" i="46"/>
  <c r="AC2184" i="46"/>
  <c r="AD2184" i="46" s="1"/>
  <c r="AC2185" i="46"/>
  <c r="AD2185" i="46" s="1"/>
  <c r="AC2186" i="46"/>
  <c r="AD2186" i="46" s="1"/>
  <c r="AC2187" i="46"/>
  <c r="AC2188" i="46"/>
  <c r="AC2189" i="46"/>
  <c r="AC2190" i="46"/>
  <c r="AC2191" i="46"/>
  <c r="AC2192" i="46"/>
  <c r="AC2193" i="46"/>
  <c r="AC2194" i="46"/>
  <c r="AC2195" i="46"/>
  <c r="AC2196" i="46"/>
  <c r="AC2197" i="46"/>
  <c r="AF2197" i="46" s="1"/>
  <c r="AC2198" i="46"/>
  <c r="AC2199" i="46"/>
  <c r="AC2200" i="46"/>
  <c r="AD2200" i="46" s="1"/>
  <c r="AC2201" i="46"/>
  <c r="AD2201" i="46" s="1"/>
  <c r="AC2202" i="46"/>
  <c r="AD2202" i="46" s="1"/>
  <c r="AC2203" i="46"/>
  <c r="AD2203" i="46" s="1"/>
  <c r="AC2204" i="46"/>
  <c r="AC2205" i="46"/>
  <c r="AC2206" i="46"/>
  <c r="AC2207" i="46"/>
  <c r="AC2208" i="46"/>
  <c r="AC2209" i="46"/>
  <c r="AC2210" i="46"/>
  <c r="AC2211" i="46"/>
  <c r="AC2212" i="46"/>
  <c r="AC2213" i="46"/>
  <c r="AC2214" i="46"/>
  <c r="AC2215" i="46"/>
  <c r="AC2216" i="46"/>
  <c r="AC2217" i="46"/>
  <c r="AF2217" i="46" s="1"/>
  <c r="AC2218" i="46"/>
  <c r="AD2218" i="46" s="1"/>
  <c r="AC2219" i="46"/>
  <c r="AF2219" i="46" s="1"/>
  <c r="AC2220" i="46"/>
  <c r="AD2220" i="46" s="1"/>
  <c r="AC2221" i="46"/>
  <c r="AD2221" i="46" s="1"/>
  <c r="AC2222" i="46"/>
  <c r="AC2223" i="46"/>
  <c r="AC2224" i="46"/>
  <c r="AC2225" i="46"/>
  <c r="AC2226" i="46"/>
  <c r="AC2227" i="46"/>
  <c r="AC2228" i="46"/>
  <c r="AC2229" i="46"/>
  <c r="AD2229" i="46" s="1"/>
  <c r="AC2230" i="46"/>
  <c r="AC2231" i="46"/>
  <c r="AD2231" i="46" s="1"/>
  <c r="AC2232" i="46"/>
  <c r="AD2232" i="46" s="1"/>
  <c r="AC2233" i="46"/>
  <c r="AF2233" i="46" s="1"/>
  <c r="AC2234" i="46"/>
  <c r="AC2235" i="46"/>
  <c r="AC2236" i="46"/>
  <c r="AC2237" i="46"/>
  <c r="AC2238" i="46"/>
  <c r="AC2239" i="46"/>
  <c r="AC2240" i="46"/>
  <c r="AC2241" i="46"/>
  <c r="AC2242" i="46"/>
  <c r="AC2243" i="46"/>
  <c r="AC2244" i="46"/>
  <c r="AC2245" i="46"/>
  <c r="AF2245" i="46" s="1"/>
  <c r="AC2246" i="46"/>
  <c r="AF2246" i="46" s="1"/>
  <c r="AC2247" i="46"/>
  <c r="AF2247" i="46" s="1"/>
  <c r="AC2248" i="46"/>
  <c r="AC2249" i="46"/>
  <c r="AC2250" i="46"/>
  <c r="AC2251" i="46"/>
  <c r="AC2252" i="46"/>
  <c r="AC2253" i="46"/>
  <c r="AC2254" i="46"/>
  <c r="AC2255" i="46"/>
  <c r="AC2256" i="46"/>
  <c r="AC2257" i="46"/>
  <c r="AC2258" i="46"/>
  <c r="AC2259" i="46"/>
  <c r="AC2260" i="46"/>
  <c r="AC2261" i="46"/>
  <c r="AF2261" i="46" s="1"/>
  <c r="AC2262" i="46"/>
  <c r="AC2263" i="46"/>
  <c r="AC2264" i="46"/>
  <c r="AD2264" i="46" s="1"/>
  <c r="AC2265" i="46"/>
  <c r="AD2265" i="46" s="1"/>
  <c r="AC2266" i="46"/>
  <c r="AC2267" i="46"/>
  <c r="AC2268" i="46"/>
  <c r="AF2268" i="46" s="1"/>
  <c r="AC2269" i="46"/>
  <c r="AF2269" i="46" s="1"/>
  <c r="AC2270" i="46"/>
  <c r="AC2271" i="46"/>
  <c r="AC2272" i="46"/>
  <c r="AC2273" i="46"/>
  <c r="AC2274" i="46"/>
  <c r="AC2275" i="46"/>
  <c r="AC2276" i="46"/>
  <c r="AC2277" i="46"/>
  <c r="AD2277" i="46" s="1"/>
  <c r="AC2278" i="46"/>
  <c r="AC2279" i="46"/>
  <c r="AD2279" i="46" s="1"/>
  <c r="AC2280" i="46"/>
  <c r="AD2280" i="46" s="1"/>
  <c r="AC2281" i="46"/>
  <c r="AD2281" i="46" s="1"/>
  <c r="AC2282" i="46"/>
  <c r="AD2282" i="46" s="1"/>
  <c r="AC2283" i="46"/>
  <c r="AC2284" i="46"/>
  <c r="AC2285" i="46"/>
  <c r="AC2286" i="46"/>
  <c r="AC2287" i="46"/>
  <c r="AC2288" i="46"/>
  <c r="AC2289" i="46"/>
  <c r="AC2290" i="46"/>
  <c r="AC2291" i="46"/>
  <c r="AC2292" i="46"/>
  <c r="AC2293" i="46"/>
  <c r="AC2294" i="46"/>
  <c r="AF2294" i="46" s="1"/>
  <c r="AC2295" i="46"/>
  <c r="AF2295" i="46" s="1"/>
  <c r="AC2296" i="46"/>
  <c r="AC2297" i="46"/>
  <c r="AC2298" i="46"/>
  <c r="AC2299" i="46"/>
  <c r="AC2300" i="46"/>
  <c r="AC2301" i="46"/>
  <c r="AC2302" i="46"/>
  <c r="AC2303" i="46"/>
  <c r="AC2304" i="46"/>
  <c r="AF2304" i="46" s="1"/>
  <c r="AC2305" i="46"/>
  <c r="AC2306" i="46"/>
  <c r="AC2307" i="46"/>
  <c r="AC2308" i="46"/>
  <c r="AC2309" i="46"/>
  <c r="AD2309" i="46" s="1"/>
  <c r="AC2310" i="46"/>
  <c r="AF2310" i="46" s="1"/>
  <c r="AC2311" i="46"/>
  <c r="AC2312" i="46"/>
  <c r="AC2313" i="46"/>
  <c r="AD2313" i="46" s="1"/>
  <c r="AC2314" i="46"/>
  <c r="AD2314" i="46" s="1"/>
  <c r="AC2315" i="46"/>
  <c r="AC2316" i="46"/>
  <c r="AC2317" i="46"/>
  <c r="AC2318" i="46"/>
  <c r="AC2319" i="46"/>
  <c r="AC2320" i="46"/>
  <c r="AC2321" i="46"/>
  <c r="AC2322" i="46"/>
  <c r="AC2323" i="46"/>
  <c r="AC2324" i="46"/>
  <c r="AC2325" i="46"/>
  <c r="AF2325" i="46" s="1"/>
  <c r="AC2326" i="46"/>
  <c r="AC2327" i="46"/>
  <c r="AF2327" i="46" s="1"/>
  <c r="AC2328" i="46"/>
  <c r="AC2329" i="46"/>
  <c r="AC2330" i="46"/>
  <c r="AC2331" i="46"/>
  <c r="AC2332" i="46"/>
  <c r="AC2333" i="46"/>
  <c r="AC2334" i="46"/>
  <c r="AC2335" i="46"/>
  <c r="AC2336" i="46"/>
  <c r="AC2337" i="46"/>
  <c r="AC2338" i="46"/>
  <c r="AC2339" i="46"/>
  <c r="AC2340" i="46"/>
  <c r="AC2341" i="46"/>
  <c r="AC2342" i="46"/>
  <c r="AC2343" i="46"/>
  <c r="AC2344" i="46"/>
  <c r="AC2345" i="46"/>
  <c r="AF2345" i="46" s="1"/>
  <c r="AC2346" i="46"/>
  <c r="AC2347" i="46"/>
  <c r="AC2348" i="46"/>
  <c r="AC2349" i="46"/>
  <c r="AC2350" i="46"/>
  <c r="AF2350" i="46" s="1"/>
  <c r="AC2351" i="46"/>
  <c r="AC2352" i="46"/>
  <c r="AC2353" i="46"/>
  <c r="AC2354" i="46"/>
  <c r="AC2355" i="46"/>
  <c r="AC2356" i="46"/>
  <c r="AC2357" i="46"/>
  <c r="AC2358" i="46"/>
  <c r="AC2359" i="46"/>
  <c r="AD2359" i="46" s="1"/>
  <c r="AC2360" i="46"/>
  <c r="AC2361" i="46"/>
  <c r="AD2361" i="46" s="1"/>
  <c r="AC2362" i="46"/>
  <c r="AC2363" i="46"/>
  <c r="AC2364" i="46"/>
  <c r="AC2365" i="46"/>
  <c r="AC2366" i="46"/>
  <c r="AF2366" i="46" s="1"/>
  <c r="AC2367" i="46"/>
  <c r="AF2367" i="46" s="1"/>
  <c r="AC2368" i="46"/>
  <c r="AD2368" i="46" s="1"/>
  <c r="AC2369" i="46"/>
  <c r="AC2370" i="46"/>
  <c r="AC2371" i="46"/>
  <c r="AC2372" i="46"/>
  <c r="AC2373" i="46"/>
  <c r="AC2374" i="46"/>
  <c r="AC2375" i="46"/>
  <c r="AC2376" i="46"/>
  <c r="AC2377" i="46"/>
  <c r="AD2377" i="46" s="1"/>
  <c r="AC2378" i="46"/>
  <c r="AD2378" i="46" s="1"/>
  <c r="AC2379" i="46"/>
  <c r="AC2380" i="46"/>
  <c r="AC2381" i="46"/>
  <c r="AC2382" i="46"/>
  <c r="AC2383" i="46"/>
  <c r="AC2384" i="46"/>
  <c r="AC2385" i="46"/>
  <c r="AC2386" i="46"/>
  <c r="AC2387" i="46"/>
  <c r="AC2388" i="46"/>
  <c r="AD2388" i="46" s="1"/>
  <c r="AC2389" i="46"/>
  <c r="AD2389" i="46" s="1"/>
  <c r="AC2390" i="46"/>
  <c r="AC2391" i="46"/>
  <c r="AC2392" i="46"/>
  <c r="AC2393" i="46"/>
  <c r="AC2394" i="46"/>
  <c r="AC2395" i="46"/>
  <c r="AC2396" i="46"/>
  <c r="AC2397" i="46"/>
  <c r="AF2397" i="46" s="1"/>
  <c r="AC2398" i="46"/>
  <c r="AC2399" i="46"/>
  <c r="AC2400" i="46"/>
  <c r="AC2401" i="46"/>
  <c r="AC2402" i="46"/>
  <c r="AC2403" i="46"/>
  <c r="AC2404" i="46"/>
  <c r="AC2405" i="46"/>
  <c r="AF2405" i="46" s="1"/>
  <c r="AC2406" i="46"/>
  <c r="AF2406" i="46" s="1"/>
  <c r="AC2407" i="46"/>
  <c r="AF2407" i="46" s="1"/>
  <c r="AC2408" i="46"/>
  <c r="AC2409" i="46"/>
  <c r="AC2410" i="46"/>
  <c r="AC2411" i="46"/>
  <c r="AC2412" i="46"/>
  <c r="AC2413" i="46"/>
  <c r="AC2414" i="46"/>
  <c r="AC2415" i="46"/>
  <c r="AD2415" i="46" s="1"/>
  <c r="AC2416" i="46"/>
  <c r="AD2416" i="46" s="1"/>
  <c r="AC2417" i="46"/>
  <c r="AC2418" i="46"/>
  <c r="AC2419" i="46"/>
  <c r="AC2420" i="46"/>
  <c r="AC2421" i="46"/>
  <c r="AC2422" i="46"/>
  <c r="AF2422" i="46" s="1"/>
  <c r="AC2423" i="46"/>
  <c r="AD2423" i="46" s="1"/>
  <c r="AC2424" i="46"/>
  <c r="AD2424" i="46" s="1"/>
  <c r="AC2425" i="46"/>
  <c r="AD2425" i="46" s="1"/>
  <c r="AC2426" i="46"/>
  <c r="AC2427" i="46"/>
  <c r="AC2428" i="46"/>
  <c r="AC2429" i="46"/>
  <c r="AC2430" i="46"/>
  <c r="AC2431" i="46"/>
  <c r="AC2432" i="46"/>
  <c r="AC2433" i="46"/>
  <c r="AC2434" i="46"/>
  <c r="AC2435" i="46"/>
  <c r="AC2436" i="46"/>
  <c r="AC2437" i="46"/>
  <c r="AD2437" i="46" s="1"/>
  <c r="AC2438" i="46"/>
  <c r="AC2439" i="46"/>
  <c r="AD2439" i="46" s="1"/>
  <c r="AC2440" i="46"/>
  <c r="AD2440" i="46" s="1"/>
  <c r="AC2441" i="46"/>
  <c r="AD2441" i="46" s="1"/>
  <c r="AC2442" i="46"/>
  <c r="AD2442" i="46" s="1"/>
  <c r="AC2443" i="46"/>
  <c r="AC2444" i="46"/>
  <c r="AC2445" i="46"/>
  <c r="AC2446" i="46"/>
  <c r="AC2447" i="46"/>
  <c r="AC2448" i="46"/>
  <c r="AC2449" i="46"/>
  <c r="AC2450" i="46"/>
  <c r="AC2451" i="46"/>
  <c r="AC2452" i="46"/>
  <c r="AC2453" i="46"/>
  <c r="AD2453" i="46" s="1"/>
  <c r="AC2454" i="46"/>
  <c r="AF2454" i="46" s="1"/>
  <c r="AC2455" i="46"/>
  <c r="AF2455" i="46" s="1"/>
  <c r="AC2456" i="46"/>
  <c r="AC2457" i="46"/>
  <c r="AF2457" i="46" s="1"/>
  <c r="AC2458" i="46"/>
  <c r="AC2459" i="46"/>
  <c r="AD2459" i="46" s="1"/>
  <c r="AC2460" i="46"/>
  <c r="AD2460" i="46" s="1"/>
  <c r="AC2461" i="46"/>
  <c r="AC2462" i="46"/>
  <c r="AC2463" i="46"/>
  <c r="AC2464" i="46"/>
  <c r="AC2465" i="46"/>
  <c r="AC2466" i="46"/>
  <c r="AC2467" i="46"/>
  <c r="AC2468" i="46"/>
  <c r="AD2468" i="46" s="1"/>
  <c r="AC2469" i="46"/>
  <c r="AD2469" i="46" s="1"/>
  <c r="AC2470" i="46"/>
  <c r="AC2471" i="46"/>
  <c r="AF2471" i="46" s="1"/>
  <c r="AC2472" i="46"/>
  <c r="AD2472" i="46" s="1"/>
  <c r="AC2473" i="46"/>
  <c r="AD2473" i="46" s="1"/>
  <c r="AC2474" i="46"/>
  <c r="AD2474" i="46" s="1"/>
  <c r="AC2475" i="46"/>
  <c r="AC2476" i="46"/>
  <c r="AC2477" i="46"/>
  <c r="AD2477" i="46" s="1"/>
  <c r="AC2478" i="46"/>
  <c r="AC2479" i="46"/>
  <c r="AC2480" i="46"/>
  <c r="AC2481" i="46"/>
  <c r="AC2482" i="46"/>
  <c r="AC2483" i="46"/>
  <c r="AC2484" i="46"/>
  <c r="AC2485" i="46"/>
  <c r="AC2486" i="46"/>
  <c r="AC2487" i="46"/>
  <c r="AC2488" i="46"/>
  <c r="AC2489" i="46"/>
  <c r="AC2490" i="46"/>
  <c r="AD2490" i="46" s="1"/>
  <c r="AC2491" i="46"/>
  <c r="AC2492" i="46"/>
  <c r="AC2493" i="46"/>
  <c r="AC2494" i="46"/>
  <c r="AC2495" i="46"/>
  <c r="AC2496" i="46"/>
  <c r="AC2497" i="46"/>
  <c r="AC2498" i="46"/>
  <c r="AC2499" i="46"/>
  <c r="AC2500" i="46"/>
  <c r="AC2501" i="46"/>
  <c r="AC2502" i="46"/>
  <c r="AF2502" i="46" s="1"/>
  <c r="AC2503" i="46"/>
  <c r="AF2503" i="46" s="1"/>
  <c r="AC2504" i="46"/>
  <c r="AC2505" i="46"/>
  <c r="AC2506" i="46"/>
  <c r="AD2506" i="46" s="1"/>
  <c r="AC2507" i="46"/>
  <c r="AC2508" i="46"/>
  <c r="AC2509" i="46"/>
  <c r="AC2510" i="46"/>
  <c r="AC2511" i="46"/>
  <c r="AF2511" i="46" s="1"/>
  <c r="AC2512" i="46"/>
  <c r="AC2513" i="46"/>
  <c r="AC2514" i="46"/>
  <c r="AC2515" i="46"/>
  <c r="AC2516" i="46"/>
  <c r="AC2517" i="46"/>
  <c r="AC2518" i="46"/>
  <c r="AC2519" i="46"/>
  <c r="AD2519" i="46" s="1"/>
  <c r="AC2520" i="46"/>
  <c r="AC2521" i="46"/>
  <c r="AC2522" i="46"/>
  <c r="AD2522" i="46" s="1"/>
  <c r="AC2523" i="46"/>
  <c r="AC2524" i="46"/>
  <c r="AD2524" i="46" s="1"/>
  <c r="AC2525" i="46"/>
  <c r="AD2525" i="46" s="1"/>
  <c r="AC2526" i="46"/>
  <c r="AC2527" i="46"/>
  <c r="AC2528" i="46"/>
  <c r="AC2529" i="46"/>
  <c r="AC2530" i="46"/>
  <c r="AC2531" i="46"/>
  <c r="AC2532" i="46"/>
  <c r="AC2533" i="46"/>
  <c r="AC2534" i="46"/>
  <c r="AC2535" i="46"/>
  <c r="AC2536" i="46"/>
  <c r="AF2536" i="46" s="1"/>
  <c r="AC2537" i="46"/>
  <c r="AC2538" i="46"/>
  <c r="AC2539" i="46"/>
  <c r="AC2540" i="46"/>
  <c r="AC2541" i="46"/>
  <c r="AC2542" i="46"/>
  <c r="AC2543" i="46"/>
  <c r="AC2544" i="46"/>
  <c r="AC2545" i="46"/>
  <c r="AC2546" i="46"/>
  <c r="AC2547" i="46"/>
  <c r="AC2548" i="46"/>
  <c r="AC2549" i="46"/>
  <c r="AD2549" i="46" s="1"/>
  <c r="AC2550" i="46"/>
  <c r="AF2550" i="46" s="1"/>
  <c r="AC2551" i="46"/>
  <c r="AC2552" i="46"/>
  <c r="AC2553" i="46"/>
  <c r="AC2554" i="46"/>
  <c r="AC2555" i="46"/>
  <c r="AC2556" i="46"/>
  <c r="AD2556" i="46" s="1"/>
  <c r="AC2557" i="46"/>
  <c r="AD2557" i="46" s="1"/>
  <c r="AC2558" i="46"/>
  <c r="AC2559" i="46"/>
  <c r="AC2560" i="46"/>
  <c r="AC2561" i="46"/>
  <c r="AC2562" i="46"/>
  <c r="AC2563" i="46"/>
  <c r="AC2564" i="46"/>
  <c r="AC2565" i="46"/>
  <c r="AC2566" i="46"/>
  <c r="AF2566" i="46" s="1"/>
  <c r="AC2567" i="46"/>
  <c r="AC2568" i="46"/>
  <c r="AC2569" i="46"/>
  <c r="AD2569" i="46" s="1"/>
  <c r="AC2570" i="46"/>
  <c r="AD2570" i="46" s="1"/>
  <c r="AC2571" i="46"/>
  <c r="AC2572" i="46"/>
  <c r="AC2573" i="46"/>
  <c r="AC2574" i="46"/>
  <c r="AC2575" i="46"/>
  <c r="AC2576" i="46"/>
  <c r="AD2576" i="46" s="1"/>
  <c r="AC2577" i="46"/>
  <c r="AC2578" i="46"/>
  <c r="AC2579" i="46"/>
  <c r="AC2580" i="46"/>
  <c r="AC2581" i="46"/>
  <c r="AC2582" i="46"/>
  <c r="AC2583" i="46"/>
  <c r="AD2583" i="46" s="1"/>
  <c r="AC2584" i="46"/>
  <c r="AC2585" i="46"/>
  <c r="AF2585" i="46" s="1"/>
  <c r="AC2586" i="46"/>
  <c r="AC2587" i="46"/>
  <c r="AC2588" i="46"/>
  <c r="AC2589" i="46"/>
  <c r="AC2590" i="46"/>
  <c r="AC2591" i="46"/>
  <c r="AC2592" i="46"/>
  <c r="AC2593" i="46"/>
  <c r="AC2594" i="46"/>
  <c r="AC2595" i="46"/>
  <c r="AC2596" i="46"/>
  <c r="AC2597" i="46"/>
  <c r="AC2598" i="46"/>
  <c r="AF2598" i="46" s="1"/>
  <c r="AC2599" i="46"/>
  <c r="AC2600" i="46"/>
  <c r="AC2601" i="46"/>
  <c r="AC2602" i="46"/>
  <c r="AD2602" i="46" s="1"/>
  <c r="AC2603" i="46"/>
  <c r="AC2604" i="46"/>
  <c r="AC2605" i="46"/>
  <c r="AC2606" i="46"/>
  <c r="AC2607" i="46"/>
  <c r="AC2608" i="46"/>
  <c r="AC2609" i="46"/>
  <c r="AC2610" i="46"/>
  <c r="AC2611" i="46"/>
  <c r="AC2612" i="46"/>
  <c r="AC2613" i="46"/>
  <c r="AC2614" i="46"/>
  <c r="AC2615" i="46"/>
  <c r="AD2615" i="46" s="1"/>
  <c r="AC2616" i="46"/>
  <c r="AD2616" i="46" s="1"/>
  <c r="AC2617" i="46"/>
  <c r="AD2617" i="46" s="1"/>
  <c r="AC2618" i="46"/>
  <c r="AC2619" i="46"/>
  <c r="AC2620" i="46"/>
  <c r="AF2620" i="46" s="1"/>
  <c r="AC2621" i="46"/>
  <c r="AC2622" i="46"/>
  <c r="AC2623" i="46"/>
  <c r="AC2624" i="46"/>
  <c r="AD2624" i="46" s="1"/>
  <c r="AC2625" i="46"/>
  <c r="AC2626" i="46"/>
  <c r="AC2627" i="46"/>
  <c r="AC2628" i="46"/>
  <c r="AC2629" i="46"/>
  <c r="AF2629" i="46" s="1"/>
  <c r="AC2630" i="46"/>
  <c r="AC2631" i="46"/>
  <c r="AD2631" i="46" s="1"/>
  <c r="AC2632" i="46"/>
  <c r="AD2632" i="46" s="1"/>
  <c r="AC2633" i="46"/>
  <c r="AD2633" i="46" s="1"/>
  <c r="AC2634" i="46"/>
  <c r="AD2634" i="46" s="1"/>
  <c r="AC2635" i="46"/>
  <c r="AC2636" i="46"/>
  <c r="AC2637" i="46"/>
  <c r="AC2638" i="46"/>
  <c r="AC2639" i="46"/>
  <c r="AC2640" i="46"/>
  <c r="AC2641" i="46"/>
  <c r="AC2642" i="46"/>
  <c r="AC2643" i="46"/>
  <c r="AC2644" i="46"/>
  <c r="AC2645" i="46"/>
  <c r="AC2646" i="46"/>
  <c r="AC2647" i="46"/>
  <c r="AC2648" i="46"/>
  <c r="AC2649" i="46"/>
  <c r="AD2649" i="46" s="1"/>
  <c r="AC2650" i="46"/>
  <c r="AD2650" i="46" s="1"/>
  <c r="AC2651" i="46"/>
  <c r="AC2652" i="46"/>
  <c r="AC2653" i="46"/>
  <c r="AF2653" i="46" s="1"/>
  <c r="AC2654" i="46"/>
  <c r="AC2655" i="46"/>
  <c r="AC2656" i="46"/>
  <c r="AC2657" i="46"/>
  <c r="AC2658" i="46"/>
  <c r="AC2659" i="46"/>
  <c r="AC2660" i="46"/>
  <c r="AC2661" i="46"/>
  <c r="AF2661" i="46" s="1"/>
  <c r="AC2662" i="46"/>
  <c r="AF2662" i="46" s="1"/>
  <c r="AC2663" i="46"/>
  <c r="AF2663" i="46" s="1"/>
  <c r="AC2664" i="46"/>
  <c r="AC2665" i="46"/>
  <c r="AC2666" i="46"/>
  <c r="AC2667" i="46"/>
  <c r="AC2668" i="46"/>
  <c r="AC2669" i="46"/>
  <c r="AC2670" i="46"/>
  <c r="AC2671" i="46"/>
  <c r="AC2672" i="46"/>
  <c r="AD2672" i="46" s="1"/>
  <c r="AC2673" i="46"/>
  <c r="AC2674" i="46"/>
  <c r="AC2675" i="46"/>
  <c r="AC2676" i="46"/>
  <c r="AD2676" i="46" s="1"/>
  <c r="AC2677" i="46"/>
  <c r="AD2677" i="46" s="1"/>
  <c r="AC2678" i="46"/>
  <c r="AC2679" i="46"/>
  <c r="AC2680" i="46"/>
  <c r="AC2681" i="46"/>
  <c r="AF2681" i="46" s="1"/>
  <c r="AC2682" i="46"/>
  <c r="AC2683" i="46"/>
  <c r="AC2684" i="46"/>
  <c r="AC2685" i="46"/>
  <c r="AC2686" i="46"/>
  <c r="AC2687" i="46"/>
  <c r="AC2688" i="46"/>
  <c r="AC2689" i="46"/>
  <c r="AC2690" i="46"/>
  <c r="AC2691" i="46"/>
  <c r="AC2692" i="46"/>
  <c r="AC2693" i="46"/>
  <c r="AC2694" i="46"/>
  <c r="AF2694" i="46" s="1"/>
  <c r="AC2695" i="46"/>
  <c r="AD2695" i="46" s="1"/>
  <c r="AC2696" i="46"/>
  <c r="AC2697" i="46"/>
  <c r="AC2698" i="46"/>
  <c r="AC2699" i="46"/>
  <c r="AC2700" i="46"/>
  <c r="AC2701" i="46"/>
  <c r="AF2701" i="46" s="1"/>
  <c r="AC2702" i="46"/>
  <c r="AC2703" i="46"/>
  <c r="AC2704" i="46"/>
  <c r="AC2705" i="46"/>
  <c r="AC2706" i="46"/>
  <c r="AC2707" i="46"/>
  <c r="AC2708" i="46"/>
  <c r="AC2709" i="46"/>
  <c r="AC2710" i="46"/>
  <c r="AC2711" i="46"/>
  <c r="AC2712" i="46"/>
  <c r="AD2712" i="46" s="1"/>
  <c r="AC2713" i="46"/>
  <c r="AC2714" i="46"/>
  <c r="AC2715" i="46"/>
  <c r="AC2716" i="46"/>
  <c r="AC2717" i="46"/>
  <c r="AC2718" i="46"/>
  <c r="AC2719" i="46"/>
  <c r="AC2720" i="46"/>
  <c r="AC2721" i="46"/>
  <c r="AC2722" i="46"/>
  <c r="AC2723" i="46"/>
  <c r="AC2724" i="46"/>
  <c r="AC2725" i="46"/>
  <c r="AD2725" i="46" s="1"/>
  <c r="AC2726" i="46"/>
  <c r="AF2726" i="46" s="1"/>
  <c r="AC2727" i="46"/>
  <c r="AF2727" i="46" s="1"/>
  <c r="AC2728" i="46"/>
  <c r="AF2728" i="46" s="1"/>
  <c r="AC2729" i="46"/>
  <c r="AC2730" i="46"/>
  <c r="AC2731" i="46"/>
  <c r="AC2732" i="46"/>
  <c r="AC2733" i="46"/>
  <c r="AC2734" i="46"/>
  <c r="AC2735" i="46"/>
  <c r="AC2736" i="46"/>
  <c r="AC2737" i="46"/>
  <c r="AC2738" i="46"/>
  <c r="AC2739" i="46"/>
  <c r="AC2740" i="46"/>
  <c r="AC2741" i="46"/>
  <c r="AD2741" i="46" s="1"/>
  <c r="AC2742" i="46"/>
  <c r="AF2742" i="46" s="1"/>
  <c r="AC2743" i="46"/>
  <c r="AD2743" i="46" s="1"/>
  <c r="AC2744" i="46"/>
  <c r="AD2744" i="46" s="1"/>
  <c r="AC2745" i="46"/>
  <c r="AC2746" i="46"/>
  <c r="AD2746" i="46" s="1"/>
  <c r="AC2747" i="46"/>
  <c r="AC2748" i="46"/>
  <c r="AC2749" i="46"/>
  <c r="AC2750" i="46"/>
  <c r="AC2751" i="46"/>
  <c r="AC2752" i="46"/>
  <c r="AC2753" i="46"/>
  <c r="AC2754" i="46"/>
  <c r="AC2755" i="46"/>
  <c r="AC2756" i="46"/>
  <c r="AC2757" i="46"/>
  <c r="AC2758" i="46"/>
  <c r="AC2759" i="46"/>
  <c r="AC2760" i="46"/>
  <c r="AC2761" i="46"/>
  <c r="AC2762" i="46"/>
  <c r="AC2763" i="46"/>
  <c r="AC2764" i="46"/>
  <c r="AC2765" i="46"/>
  <c r="AD2765" i="46" s="1"/>
  <c r="AC2766" i="46"/>
  <c r="AC2767" i="46"/>
  <c r="AC2768" i="46"/>
  <c r="AC2769" i="46"/>
  <c r="AC2770" i="46"/>
  <c r="AC2771" i="46"/>
  <c r="AC2772" i="46"/>
  <c r="AC2773" i="46"/>
  <c r="AC2774" i="46"/>
  <c r="AF2774" i="46" s="1"/>
  <c r="AC2775" i="46"/>
  <c r="AD2775" i="46" s="1"/>
  <c r="AC2776" i="46"/>
  <c r="AD2776" i="46" s="1"/>
  <c r="AC2777" i="46"/>
  <c r="AD2777" i="46" s="1"/>
  <c r="AC2778" i="46"/>
  <c r="AD2778" i="46" s="1"/>
  <c r="AC2779" i="46"/>
  <c r="AD2779" i="46" s="1"/>
  <c r="AC2780" i="46"/>
  <c r="AD2780" i="46" s="1"/>
  <c r="AC2781" i="46"/>
  <c r="AC2782" i="46"/>
  <c r="AF2782" i="46" s="1"/>
  <c r="AC2783" i="46"/>
  <c r="AC2784" i="46"/>
  <c r="AC2785" i="46"/>
  <c r="AC2786" i="46"/>
  <c r="AC2787" i="46"/>
  <c r="AC2788" i="46"/>
  <c r="AC2789" i="46"/>
  <c r="AF2789" i="46" s="1"/>
  <c r="AC2790" i="46"/>
  <c r="AF2790" i="46" s="1"/>
  <c r="AC2791" i="46"/>
  <c r="AF2791" i="46" s="1"/>
  <c r="AC2792" i="46"/>
  <c r="AD2792" i="46" s="1"/>
  <c r="AC2793" i="46"/>
  <c r="AD2793" i="46" s="1"/>
  <c r="AC2794" i="46"/>
  <c r="AD2794" i="46" s="1"/>
  <c r="AC2795" i="46"/>
  <c r="AC2796" i="46"/>
  <c r="AC2797" i="46"/>
  <c r="AC2798" i="46"/>
  <c r="AC2799" i="46"/>
  <c r="AC2800" i="46"/>
  <c r="AC2801" i="46"/>
  <c r="AC2802" i="46"/>
  <c r="AC2803" i="46"/>
  <c r="AC2804" i="46"/>
  <c r="AC2805" i="46"/>
  <c r="AF2805" i="46" s="1"/>
  <c r="AC2806" i="46"/>
  <c r="AC2807" i="46"/>
  <c r="AC2808" i="46"/>
  <c r="AC2809" i="46"/>
  <c r="AD2809" i="46" s="1"/>
  <c r="AC2810" i="46"/>
  <c r="AD2810" i="46" s="1"/>
  <c r="AC2811" i="46"/>
  <c r="AD2811" i="46" s="1"/>
  <c r="AC2812" i="46"/>
  <c r="AC2813" i="46"/>
  <c r="AC2814" i="46"/>
  <c r="AC2815" i="46"/>
  <c r="AC2816" i="46"/>
  <c r="AC2817" i="46"/>
  <c r="AC2818" i="46"/>
  <c r="AC2819" i="46"/>
  <c r="AC2820" i="46"/>
  <c r="AC2821" i="46"/>
  <c r="AD2821" i="46" s="1"/>
  <c r="AC2822" i="46"/>
  <c r="AF2822" i="46" s="1"/>
  <c r="AC2823" i="46"/>
  <c r="AC2824" i="46"/>
  <c r="AC2825" i="46"/>
  <c r="AC2826" i="46"/>
  <c r="AD2826" i="46" s="1"/>
  <c r="AC2827" i="46"/>
  <c r="AD2827" i="46" s="1"/>
  <c r="AC2828" i="46"/>
  <c r="AC2829" i="46"/>
  <c r="AC2830" i="46"/>
  <c r="AC2831" i="46"/>
  <c r="AC2832" i="46"/>
  <c r="AC2833" i="46"/>
  <c r="AC2834" i="46"/>
  <c r="AC2835" i="46"/>
  <c r="AC2836" i="46"/>
  <c r="AC2837" i="46"/>
  <c r="AF2837" i="46" s="1"/>
  <c r="AC2838" i="46"/>
  <c r="AC2839" i="46"/>
  <c r="AC2840" i="46"/>
  <c r="AC2841" i="46"/>
  <c r="AC2842" i="46"/>
  <c r="AC2843" i="46"/>
  <c r="AC2844" i="46"/>
  <c r="AF2844" i="46" s="1"/>
  <c r="AC2845" i="46"/>
  <c r="AC2846" i="46"/>
  <c r="AC2847" i="46"/>
  <c r="AC2848" i="46"/>
  <c r="AC2849" i="46"/>
  <c r="AC2850" i="46"/>
  <c r="AC2851" i="46"/>
  <c r="AC2852" i="46"/>
  <c r="AC2853" i="46"/>
  <c r="AC2854" i="46"/>
  <c r="AF2854" i="46" s="1"/>
  <c r="AC2855" i="46"/>
  <c r="AC2856" i="46"/>
  <c r="AD2856" i="46" s="1"/>
  <c r="AC2857" i="46"/>
  <c r="AC2858" i="46"/>
  <c r="AD2858" i="46" s="1"/>
  <c r="AC2859" i="46"/>
  <c r="AC2860" i="46"/>
  <c r="AC2861" i="46"/>
  <c r="AC2862" i="46"/>
  <c r="AC2863" i="46"/>
  <c r="AC2864" i="46"/>
  <c r="AC2865" i="46"/>
  <c r="AC2866" i="46"/>
  <c r="AC2867" i="46"/>
  <c r="AC2868" i="46"/>
  <c r="AC2869" i="46"/>
  <c r="AC2870" i="46"/>
  <c r="AF2870" i="46" s="1"/>
  <c r="AC2871" i="46"/>
  <c r="AD2871" i="46" s="1"/>
  <c r="AC2872" i="46"/>
  <c r="AD2872" i="46" s="1"/>
  <c r="AC2873" i="46"/>
  <c r="AD2873" i="46" s="1"/>
  <c r="AC2874" i="46"/>
  <c r="AC2875" i="46"/>
  <c r="AD2875" i="46" s="1"/>
  <c r="AC2876" i="46"/>
  <c r="AD2876" i="46" s="1"/>
  <c r="AC2877" i="46"/>
  <c r="AC2878" i="46"/>
  <c r="AC2879" i="46"/>
  <c r="AC2880" i="46"/>
  <c r="AC2881" i="46"/>
  <c r="AC2882" i="46"/>
  <c r="AC2883" i="46"/>
  <c r="AC2884" i="46"/>
  <c r="AC2885" i="46"/>
  <c r="AD2885" i="46" s="1"/>
  <c r="AC2886" i="46"/>
  <c r="AC2887" i="46"/>
  <c r="AD2887" i="46" s="1"/>
  <c r="AC2888" i="46"/>
  <c r="AC2889" i="46"/>
  <c r="AD2889" i="46" s="1"/>
  <c r="AC2890" i="46"/>
  <c r="AD2890" i="46" s="1"/>
  <c r="AC2891" i="46"/>
  <c r="AC2892" i="46"/>
  <c r="AD2892" i="46" s="1"/>
  <c r="AC2893" i="46"/>
  <c r="AC2894" i="46"/>
  <c r="AC2895" i="46"/>
  <c r="AC2896" i="46"/>
  <c r="AC2897" i="46"/>
  <c r="AC2898" i="46"/>
  <c r="AC2899" i="46"/>
  <c r="AC2900" i="46"/>
  <c r="AC2901" i="46"/>
  <c r="AD2901" i="46" s="1"/>
  <c r="AC2902" i="46"/>
  <c r="AC2903" i="46"/>
  <c r="AD2903" i="46" s="1"/>
  <c r="AC2904" i="46"/>
  <c r="AC2905" i="46"/>
  <c r="AC2906" i="46"/>
  <c r="AC2907" i="46"/>
  <c r="AC2908" i="46"/>
  <c r="AC2909" i="46"/>
  <c r="AC2910" i="46"/>
  <c r="AC2911" i="46"/>
  <c r="AC2912" i="46"/>
  <c r="AC2913" i="46"/>
  <c r="AC2914" i="46"/>
  <c r="AC2915" i="46"/>
  <c r="AC2916" i="46"/>
  <c r="AC2917" i="46"/>
  <c r="AC2918" i="46"/>
  <c r="AC2919" i="46"/>
  <c r="AC2920" i="46"/>
  <c r="AD2920" i="46" s="1"/>
  <c r="AC2921" i="46"/>
  <c r="AC2922" i="46"/>
  <c r="AD2922" i="46" s="1"/>
  <c r="AC2923" i="46"/>
  <c r="AC2924" i="46"/>
  <c r="AC2925" i="46"/>
  <c r="AC2926" i="46"/>
  <c r="AC2927" i="46"/>
  <c r="AC2928" i="46"/>
  <c r="AC2929" i="46"/>
  <c r="AC2930" i="46"/>
  <c r="AC2931" i="46"/>
  <c r="AC2932" i="46"/>
  <c r="AC2933" i="46"/>
  <c r="AC2934" i="46"/>
  <c r="AF2934" i="46" s="1"/>
  <c r="AC2935" i="46"/>
  <c r="AD2935" i="46" s="1"/>
  <c r="AC2936" i="46"/>
  <c r="AC2937" i="46"/>
  <c r="AD2937" i="46" s="1"/>
  <c r="AC2938" i="46"/>
  <c r="AC2939" i="46"/>
  <c r="AC2940" i="46"/>
  <c r="AC2941" i="46"/>
  <c r="AC2942" i="46"/>
  <c r="AC2943" i="46"/>
  <c r="AC2944" i="46"/>
  <c r="AC2945" i="46"/>
  <c r="AC2946" i="46"/>
  <c r="AC2947" i="46"/>
  <c r="AC2948" i="46"/>
  <c r="AC2949" i="46"/>
  <c r="AC2950" i="46"/>
  <c r="AC2951" i="46"/>
  <c r="AC2952" i="46"/>
  <c r="AC2953" i="46"/>
  <c r="AD2953" i="46" s="1"/>
  <c r="AC2954" i="46"/>
  <c r="AD2954" i="46" s="1"/>
  <c r="AC2955" i="46"/>
  <c r="AC2956" i="46"/>
  <c r="AC2957" i="46"/>
  <c r="AC2958" i="46"/>
  <c r="AC2959" i="46"/>
  <c r="AC2960" i="46"/>
  <c r="AC2961" i="46"/>
  <c r="AC2962" i="46"/>
  <c r="AC2963" i="46"/>
  <c r="AC2964" i="46"/>
  <c r="AC2965" i="46"/>
  <c r="AD2965" i="46" s="1"/>
  <c r="AC2966" i="46"/>
  <c r="AC2967" i="46"/>
  <c r="AD2967" i="46" s="1"/>
  <c r="AC2968" i="46"/>
  <c r="AD2968" i="46" s="1"/>
  <c r="AC2969" i="46"/>
  <c r="AC2970" i="46"/>
  <c r="AC2971" i="46"/>
  <c r="AC2972" i="46"/>
  <c r="AC2973" i="46"/>
  <c r="AC2974" i="46"/>
  <c r="AC2975" i="46"/>
  <c r="AC2976" i="46"/>
  <c r="AC2977" i="46"/>
  <c r="AC2978" i="46"/>
  <c r="AC2979" i="46"/>
  <c r="AC2980" i="46"/>
  <c r="AC2981" i="46"/>
  <c r="AF2981" i="46" s="1"/>
  <c r="AC2982" i="46"/>
  <c r="AC2983" i="46"/>
  <c r="AC2984" i="46"/>
  <c r="AC2985" i="46"/>
  <c r="AC2986" i="46"/>
  <c r="AD2986" i="46" s="1"/>
  <c r="AC2987" i="46"/>
  <c r="AC2988" i="46"/>
  <c r="AC2989" i="46"/>
  <c r="AD2989" i="46" s="1"/>
  <c r="AC2990" i="46"/>
  <c r="AC2991" i="46"/>
  <c r="AC2992" i="46"/>
  <c r="AC2993" i="46"/>
  <c r="AC2994" i="46"/>
  <c r="AC2995" i="46"/>
  <c r="AC2996" i="46"/>
  <c r="AC2997" i="46"/>
  <c r="AD2997" i="46" s="1"/>
  <c r="AC2998" i="46"/>
  <c r="AF2998" i="46" s="1"/>
  <c r="AC2999" i="46"/>
  <c r="AD2999" i="46" s="1"/>
  <c r="AC3000" i="46"/>
  <c r="AD3000" i="46" s="1"/>
  <c r="AC3001" i="46"/>
  <c r="AD3001" i="46" s="1"/>
  <c r="AC3002" i="46"/>
  <c r="AD3002" i="46" s="1"/>
  <c r="AC3003" i="46"/>
  <c r="AC3004" i="46"/>
  <c r="AC3005" i="46"/>
  <c r="AC3006" i="46"/>
  <c r="AC3007" i="46"/>
  <c r="AC3008" i="46"/>
  <c r="AC3009" i="46"/>
  <c r="AC3010" i="46"/>
  <c r="AC3011" i="46"/>
  <c r="AC3012" i="46"/>
  <c r="AC3013" i="46"/>
  <c r="AC3014" i="46"/>
  <c r="AF3014" i="46" s="1"/>
  <c r="AC3015" i="46"/>
  <c r="AD3015" i="46" s="1"/>
  <c r="AC3016" i="46"/>
  <c r="AC3017" i="46"/>
  <c r="AF3017" i="46" s="1"/>
  <c r="AC3018" i="46"/>
  <c r="AD3018" i="46" s="1"/>
  <c r="AC3019" i="46"/>
  <c r="AF3019" i="46" s="1"/>
  <c r="AC3020" i="46"/>
  <c r="AF3020" i="46" s="1"/>
  <c r="AC3021" i="46"/>
  <c r="AF3021" i="46" s="1"/>
  <c r="AC3022" i="46"/>
  <c r="AC3023" i="46"/>
  <c r="AC3024" i="46"/>
  <c r="AC3025" i="46"/>
  <c r="AC3026" i="46"/>
  <c r="AC3027" i="46"/>
  <c r="AC3028" i="46"/>
  <c r="AC3029" i="46"/>
  <c r="AD3029" i="46" s="1"/>
  <c r="AC3030" i="46"/>
  <c r="AD3030" i="46" s="1"/>
  <c r="AC3031" i="46"/>
  <c r="AC3032" i="46"/>
  <c r="AD3032" i="46" s="1"/>
  <c r="AC3033" i="46"/>
  <c r="AC3034" i="46"/>
  <c r="AD3034" i="46" s="1"/>
  <c r="AC3035" i="46"/>
  <c r="AC3036" i="46"/>
  <c r="AC3037" i="46"/>
  <c r="AC3038" i="46"/>
  <c r="AC3039" i="46"/>
  <c r="AC3040" i="46"/>
  <c r="AC3041" i="46"/>
  <c r="AC3042" i="46"/>
  <c r="AC3043" i="46"/>
  <c r="AC3044" i="46"/>
  <c r="AC3045" i="46"/>
  <c r="AC3046" i="46"/>
  <c r="AD3046" i="46" s="1"/>
  <c r="AC3047" i="46"/>
  <c r="AD3047" i="46" s="1"/>
  <c r="AC3048" i="46"/>
  <c r="AD3048" i="46" s="1"/>
  <c r="AC3049" i="46"/>
  <c r="AD3049" i="46" s="1"/>
  <c r="AC3050" i="46"/>
  <c r="AD3050" i="46" s="1"/>
  <c r="AC3051" i="46"/>
  <c r="AC3052" i="46"/>
  <c r="AC3053" i="46"/>
  <c r="AC3054" i="46"/>
  <c r="AC3055" i="46"/>
  <c r="AC3056" i="46"/>
  <c r="AC3057" i="46"/>
  <c r="AC3058" i="46"/>
  <c r="AC3059" i="46"/>
  <c r="AC3060" i="46"/>
  <c r="AC3061" i="46"/>
  <c r="AD3061" i="46" s="1"/>
  <c r="AC3062" i="46"/>
  <c r="AD3062" i="46" s="1"/>
  <c r="AC3063" i="46"/>
  <c r="AC3064" i="46"/>
  <c r="AC3065" i="46"/>
  <c r="AC3066" i="46"/>
  <c r="AD3066" i="46" s="1"/>
  <c r="AC3067" i="46"/>
  <c r="AD3067" i="46" s="1"/>
  <c r="AC3068" i="46"/>
  <c r="AC3069" i="46"/>
  <c r="AF3069" i="46" s="1"/>
  <c r="AC3070" i="46"/>
  <c r="AC3071" i="46"/>
  <c r="AC3072" i="46"/>
  <c r="AC3073" i="46"/>
  <c r="AC3074" i="46"/>
  <c r="AC3075" i="46"/>
  <c r="AC3076" i="46"/>
  <c r="AC3077" i="46"/>
  <c r="AC3078" i="46"/>
  <c r="AD3078" i="46" s="1"/>
  <c r="AC3079" i="46"/>
  <c r="AD3079" i="46" s="1"/>
  <c r="AC3080" i="46"/>
  <c r="AD3080" i="46" s="1"/>
  <c r="AC3081" i="46"/>
  <c r="AF3081" i="46" s="1"/>
  <c r="AC3082" i="46"/>
  <c r="AC3083" i="46"/>
  <c r="AC3084" i="46"/>
  <c r="AD3084" i="46" s="1"/>
  <c r="AC3085" i="46"/>
  <c r="AC3086" i="46"/>
  <c r="AC3087" i="46"/>
  <c r="AD3087" i="46" s="1"/>
  <c r="AC3088" i="46"/>
  <c r="AC3089" i="46"/>
  <c r="AC3090" i="46"/>
  <c r="AC3091" i="46"/>
  <c r="AC3092" i="46"/>
  <c r="AC3093" i="46"/>
  <c r="AF3093" i="46" s="1"/>
  <c r="AC3094" i="46"/>
  <c r="AD3094" i="46" s="1"/>
  <c r="AC3095" i="46"/>
  <c r="AC3096" i="46"/>
  <c r="AC3097" i="46"/>
  <c r="AC3098" i="46"/>
  <c r="AC3099" i="46"/>
  <c r="AC3100" i="46"/>
  <c r="AC3101" i="46"/>
  <c r="AD3101" i="46" s="1"/>
  <c r="AC3102" i="46"/>
  <c r="AF3102" i="46" s="1"/>
  <c r="AC3103" i="46"/>
  <c r="AC3104" i="46"/>
  <c r="AC3105" i="46"/>
  <c r="AC3106" i="46"/>
  <c r="AC3107" i="46"/>
  <c r="AC3108" i="46"/>
  <c r="AC3109" i="46"/>
  <c r="AD3109" i="46" s="1"/>
  <c r="AC3110" i="46"/>
  <c r="AD3110" i="46" s="1"/>
  <c r="AC3111" i="46"/>
  <c r="AD3111" i="46" s="1"/>
  <c r="AC3112" i="46"/>
  <c r="AD3112" i="46" s="1"/>
  <c r="AC3113" i="46"/>
  <c r="AC3114" i="46"/>
  <c r="AD3114" i="46" s="1"/>
  <c r="AC3115" i="46"/>
  <c r="AC3116" i="46"/>
  <c r="AC3117" i="46"/>
  <c r="AC3118" i="46"/>
  <c r="AC3119" i="46"/>
  <c r="AC3120" i="46"/>
  <c r="AC3121" i="46"/>
  <c r="AC3122" i="46"/>
  <c r="AC3123" i="46"/>
  <c r="AC3124" i="46"/>
  <c r="AC3125" i="46"/>
  <c r="AC3126" i="46"/>
  <c r="AF3126" i="46" s="1"/>
  <c r="AC3127" i="46"/>
  <c r="AC3128" i="46"/>
  <c r="AD3128" i="46" s="1"/>
  <c r="AC3129" i="46"/>
  <c r="AD3129" i="46" s="1"/>
  <c r="AC3130" i="46"/>
  <c r="AC3131" i="46"/>
  <c r="AC3132" i="46"/>
  <c r="AC3133" i="46"/>
  <c r="AC3134" i="46"/>
  <c r="AC3135" i="46"/>
  <c r="AC3136" i="46"/>
  <c r="AC3137" i="46"/>
  <c r="AC3138" i="46"/>
  <c r="AC3139" i="46"/>
  <c r="AC3140" i="46"/>
  <c r="AC3141" i="46"/>
  <c r="AC3142" i="46"/>
  <c r="AC3143" i="46"/>
  <c r="AC3144" i="46"/>
  <c r="AC3145" i="46"/>
  <c r="AC3146" i="46"/>
  <c r="AD3146" i="46" s="1"/>
  <c r="AC3147" i="46"/>
  <c r="AC3148" i="46"/>
  <c r="AC3149" i="46"/>
  <c r="AD3149" i="46" s="1"/>
  <c r="AC3150" i="46"/>
  <c r="AC3151" i="46"/>
  <c r="AC3152" i="46"/>
  <c r="AC3153" i="46"/>
  <c r="AC3154" i="46"/>
  <c r="AC3155" i="46"/>
  <c r="AC3156" i="46"/>
  <c r="AC3157" i="46"/>
  <c r="AF3157" i="46" s="1"/>
  <c r="AC3158" i="46"/>
  <c r="AF3158" i="46" s="1"/>
  <c r="AC3159" i="46"/>
  <c r="AF3159" i="46" s="1"/>
  <c r="AC3160" i="46"/>
  <c r="AC3161" i="46"/>
  <c r="AD3161" i="46" s="1"/>
  <c r="AC3162" i="46"/>
  <c r="AD3162" i="46" s="1"/>
  <c r="AC3163" i="46"/>
  <c r="AC3164" i="46"/>
  <c r="AC3165" i="46"/>
  <c r="AD3165" i="46" s="1"/>
  <c r="AC3166" i="46"/>
  <c r="AC3167" i="46"/>
  <c r="AC3168" i="46"/>
  <c r="AC3169" i="46"/>
  <c r="AC3170" i="46"/>
  <c r="AC3171" i="46"/>
  <c r="AC3172" i="46"/>
  <c r="AD3172" i="46" s="1"/>
  <c r="AC3173" i="46"/>
  <c r="AD3173" i="46" s="1"/>
  <c r="AC3174" i="46"/>
  <c r="AF3174" i="46" s="1"/>
  <c r="AC3175" i="46"/>
  <c r="AC3176" i="46"/>
  <c r="AF3176" i="46" s="1"/>
  <c r="AC3177" i="46"/>
  <c r="AF3177" i="46" s="1"/>
  <c r="AC3178" i="46"/>
  <c r="AD3178" i="46" s="1"/>
  <c r="AC3179" i="46"/>
  <c r="AC3180" i="46"/>
  <c r="AC3181" i="46"/>
  <c r="AC3182" i="46"/>
  <c r="AC3183" i="46"/>
  <c r="AC3184" i="46"/>
  <c r="AC3185" i="46"/>
  <c r="AC3186" i="46"/>
  <c r="AC3187" i="46"/>
  <c r="AC3188" i="46"/>
  <c r="AC3189" i="46"/>
  <c r="AC3190" i="46"/>
  <c r="AD3190" i="46" s="1"/>
  <c r="AC3191" i="46"/>
  <c r="AC3192" i="46"/>
  <c r="AC3193" i="46"/>
  <c r="AC3194" i="46"/>
  <c r="AC3195" i="46"/>
  <c r="AC3196" i="46"/>
  <c r="AC3197" i="46"/>
  <c r="AD3197" i="46" s="1"/>
  <c r="AC3198" i="46"/>
  <c r="AF3198" i="46" s="1"/>
  <c r="AC3199" i="46"/>
  <c r="AC3200" i="46"/>
  <c r="AC3201" i="46"/>
  <c r="AC3202" i="46"/>
  <c r="AC3203" i="46"/>
  <c r="AC3204" i="46"/>
  <c r="AC3205" i="46"/>
  <c r="AC3206" i="46"/>
  <c r="AD3206" i="46" s="1"/>
  <c r="AC3207" i="46"/>
  <c r="AF3207" i="46" s="1"/>
  <c r="AC3208" i="46"/>
  <c r="AF3208" i="46" s="1"/>
  <c r="AC3209" i="46"/>
  <c r="AD3209" i="46" s="1"/>
  <c r="AC3210" i="46"/>
  <c r="AC3211" i="46"/>
  <c r="AC3212" i="46"/>
  <c r="AC3213" i="46"/>
  <c r="AC3214" i="46"/>
  <c r="AC3215" i="46"/>
  <c r="AC3216" i="46"/>
  <c r="AC3217" i="46"/>
  <c r="AC3218" i="46"/>
  <c r="AC3219" i="46"/>
  <c r="AC3220" i="46"/>
  <c r="AC3221" i="46"/>
  <c r="AF3221" i="46" s="1"/>
  <c r="AC3222" i="46"/>
  <c r="AC3223" i="46"/>
  <c r="AD3223" i="46" s="1"/>
  <c r="AC3224" i="46"/>
  <c r="AD3224" i="46" s="1"/>
  <c r="AC3225" i="46"/>
  <c r="AD3225" i="46" s="1"/>
  <c r="AC3226" i="46"/>
  <c r="AD3226" i="46" s="1"/>
  <c r="AC3227" i="46"/>
  <c r="AC3228" i="46"/>
  <c r="AC3229" i="46"/>
  <c r="AC3230" i="46"/>
  <c r="AC3231" i="46"/>
  <c r="AC3232" i="46"/>
  <c r="AC3233" i="46"/>
  <c r="AC3234" i="46"/>
  <c r="AC3235" i="46"/>
  <c r="AC3236" i="46"/>
  <c r="AC3237" i="46"/>
  <c r="AF3237" i="46" s="1"/>
  <c r="AC3238" i="46"/>
  <c r="AD3238" i="46" s="1"/>
  <c r="AC3239" i="46"/>
  <c r="AD3239" i="46" s="1"/>
  <c r="AC3240" i="46"/>
  <c r="AC3241" i="46"/>
  <c r="AC3242" i="46"/>
  <c r="AC3243" i="46"/>
  <c r="AD3243" i="46" s="1"/>
  <c r="AC3244" i="46"/>
  <c r="AC3245" i="46"/>
  <c r="AC3246" i="46"/>
  <c r="AC3247" i="46"/>
  <c r="AC3248" i="46"/>
  <c r="AC3249" i="46"/>
  <c r="AC3250" i="46"/>
  <c r="AC3251" i="46"/>
  <c r="AC3252" i="46"/>
  <c r="AC3253" i="46"/>
  <c r="AD3253" i="46" s="1"/>
  <c r="AC3254" i="46"/>
  <c r="AD3254" i="46" s="1"/>
  <c r="AC3255" i="46"/>
  <c r="AD3255" i="46" s="1"/>
  <c r="AC3256" i="46"/>
  <c r="AC3257" i="46"/>
  <c r="AD3257" i="46" s="1"/>
  <c r="AC3258" i="46"/>
  <c r="AD3258" i="46" s="1"/>
  <c r="AC3259" i="46"/>
  <c r="AD3259" i="46" s="1"/>
  <c r="AC3260" i="46"/>
  <c r="AC3261" i="46"/>
  <c r="AC3262" i="46"/>
  <c r="AC3263" i="46"/>
  <c r="AC3264" i="46"/>
  <c r="AC3265" i="46"/>
  <c r="AC3266" i="46"/>
  <c r="AC3267" i="46"/>
  <c r="AC3268" i="46"/>
  <c r="AC3269" i="46"/>
  <c r="AF3269" i="46" s="1"/>
  <c r="AC3270" i="46"/>
  <c r="AF3270" i="46" s="1"/>
  <c r="AC3271" i="46"/>
  <c r="AC3272" i="46"/>
  <c r="AC3273" i="46"/>
  <c r="AD3273" i="46" s="1"/>
  <c r="AC3274" i="46"/>
  <c r="AD3274" i="46" s="1"/>
  <c r="AC3275" i="46"/>
  <c r="AC3276" i="46"/>
  <c r="AC3277" i="46"/>
  <c r="AD3277" i="46" s="1"/>
  <c r="AC3278" i="46"/>
  <c r="AC3279" i="46"/>
  <c r="AC3280" i="46"/>
  <c r="AC3281" i="46"/>
  <c r="AC3282" i="46"/>
  <c r="AC3283" i="46"/>
  <c r="AC3284" i="46"/>
  <c r="AC3285" i="46"/>
  <c r="AF3285" i="46" s="1"/>
  <c r="AC3286" i="46"/>
  <c r="AC3287" i="46"/>
  <c r="AD3287" i="46" s="1"/>
  <c r="AC3288" i="46"/>
  <c r="AD3288" i="46" s="1"/>
  <c r="AC3289" i="46"/>
  <c r="AC3290" i="46"/>
  <c r="AC3291" i="46"/>
  <c r="AC3292" i="46"/>
  <c r="AC3293" i="46"/>
  <c r="AC3294" i="46"/>
  <c r="AC3295" i="46"/>
  <c r="AC3296" i="46"/>
  <c r="AC3297" i="46"/>
  <c r="AC3298" i="46"/>
  <c r="AC3299" i="46"/>
  <c r="AC3300" i="46"/>
  <c r="AC3301" i="46"/>
  <c r="AC3302" i="46"/>
  <c r="AD3302" i="46" s="1"/>
  <c r="AC3303" i="46"/>
  <c r="AD3303" i="46" s="1"/>
  <c r="AC3304" i="46"/>
  <c r="AD3304" i="46" s="1"/>
  <c r="AC3305" i="46"/>
  <c r="AC3306" i="46"/>
  <c r="AC3307" i="46"/>
  <c r="AC3308" i="46"/>
  <c r="AC3309" i="46"/>
  <c r="AC3310" i="46"/>
  <c r="AC3311" i="46"/>
  <c r="AC3312" i="46"/>
  <c r="AC3313" i="46"/>
  <c r="AC3314" i="46"/>
  <c r="AC3315" i="46"/>
  <c r="AC3316" i="46"/>
  <c r="AC3317" i="46"/>
  <c r="AD3317" i="46" s="1"/>
  <c r="AC3318" i="46"/>
  <c r="AD3318" i="46" s="1"/>
  <c r="AC3319" i="46"/>
  <c r="AD3319" i="46" s="1"/>
  <c r="AC3320" i="46"/>
  <c r="AF3320" i="46" s="1"/>
  <c r="AC3321" i="46"/>
  <c r="AD3321" i="46" s="1"/>
  <c r="AC3322" i="46"/>
  <c r="AD3322" i="46" s="1"/>
  <c r="AC3323" i="46"/>
  <c r="AC3324" i="46"/>
  <c r="AC3325" i="46"/>
  <c r="AC3326" i="46"/>
  <c r="AC3327" i="46"/>
  <c r="AC3328" i="46"/>
  <c r="AC3329" i="46"/>
  <c r="AC3330" i="46"/>
  <c r="AC3331" i="46"/>
  <c r="AC3332" i="46"/>
  <c r="AC3333" i="46"/>
  <c r="AC3334" i="46"/>
  <c r="AF3334" i="46" s="1"/>
  <c r="AC3335" i="46"/>
  <c r="AC3336" i="46"/>
  <c r="AD3336" i="46" s="1"/>
  <c r="AC3337" i="46"/>
  <c r="AD3337" i="46" s="1"/>
  <c r="AC3338" i="46"/>
  <c r="AD3338" i="46" s="1"/>
  <c r="AC3339" i="46"/>
  <c r="AC3340" i="46"/>
  <c r="AC3341" i="46"/>
  <c r="AC3342" i="46"/>
  <c r="AC3343" i="46"/>
  <c r="AC3344" i="46"/>
  <c r="AC3345" i="46"/>
  <c r="AC3346" i="46"/>
  <c r="AC3347" i="46"/>
  <c r="AC3348" i="46"/>
  <c r="AC3349" i="46"/>
  <c r="AF3349" i="46" s="1"/>
  <c r="AC3350" i="46"/>
  <c r="AC3351" i="46"/>
  <c r="AF3351" i="46" s="1"/>
  <c r="AC3352" i="46"/>
  <c r="AC3353" i="46"/>
  <c r="AD3353" i="46" s="1"/>
  <c r="AC3354" i="46"/>
  <c r="AD3354" i="46" s="1"/>
  <c r="AC3355" i="46"/>
  <c r="AC3356" i="46"/>
  <c r="AC3357" i="46"/>
  <c r="AC3358" i="46"/>
  <c r="AC3359" i="46"/>
  <c r="AC3360" i="46"/>
  <c r="AC3361" i="46"/>
  <c r="AC3362" i="46"/>
  <c r="AC3363" i="46"/>
  <c r="AC3364" i="46"/>
  <c r="AC3365" i="46"/>
  <c r="AD3365" i="46" s="1"/>
  <c r="AC3366" i="46"/>
  <c r="AD3366" i="46" s="1"/>
  <c r="AC3367" i="46"/>
  <c r="AC3368" i="46"/>
  <c r="AD3368" i="46" s="1"/>
  <c r="AC3369" i="46"/>
  <c r="AD3369" i="46" s="1"/>
  <c r="AC3370" i="46"/>
  <c r="AD3370" i="46" s="1"/>
  <c r="AC3371" i="46"/>
  <c r="AC3372" i="46"/>
  <c r="AF3372" i="46" s="1"/>
  <c r="AC3373" i="46"/>
  <c r="AC3374" i="46"/>
  <c r="AC3375" i="46"/>
  <c r="AC3376" i="46"/>
  <c r="AC3377" i="46"/>
  <c r="AC3378" i="46"/>
  <c r="AC3379" i="46"/>
  <c r="AC3380" i="46"/>
  <c r="AC3381" i="46"/>
  <c r="AF3381" i="46" s="1"/>
  <c r="AC3382" i="46"/>
  <c r="AC3383" i="46"/>
  <c r="AC3384" i="46"/>
  <c r="AC3385" i="46"/>
  <c r="AD3385" i="46" s="1"/>
  <c r="AC3386" i="46"/>
  <c r="AC3387" i="46"/>
  <c r="AC3388" i="46"/>
  <c r="AC3389" i="46"/>
  <c r="AC3390" i="46"/>
  <c r="AC3391" i="46"/>
  <c r="AC3392" i="46"/>
  <c r="AC3393" i="46"/>
  <c r="AC3394" i="46"/>
  <c r="AC3395" i="46"/>
  <c r="AC3396" i="46"/>
  <c r="AD3396" i="46" s="1"/>
  <c r="AC3397" i="46"/>
  <c r="AD3397" i="46" s="1"/>
  <c r="AC3398" i="46"/>
  <c r="AF3398" i="46" s="1"/>
  <c r="AC3399" i="46"/>
  <c r="AF3399" i="46" s="1"/>
  <c r="AC3400" i="46"/>
  <c r="AC3401" i="46"/>
  <c r="AC3402" i="46"/>
  <c r="AC3403" i="46"/>
  <c r="AC3404" i="46"/>
  <c r="AC3405" i="46"/>
  <c r="AC3406" i="46"/>
  <c r="AC3407" i="46"/>
  <c r="AC3408" i="46"/>
  <c r="AC3409" i="46"/>
  <c r="AC3410" i="46"/>
  <c r="AC3411" i="46"/>
  <c r="AC3412" i="46"/>
  <c r="AC3413" i="46"/>
  <c r="AC3414" i="46"/>
  <c r="AD3414" i="46" s="1"/>
  <c r="AC3415" i="46"/>
  <c r="AC3416" i="46"/>
  <c r="AC3417" i="46"/>
  <c r="AD3417" i="46" s="1"/>
  <c r="AC3418" i="46"/>
  <c r="AD3418" i="46" s="1"/>
  <c r="AC3419" i="46"/>
  <c r="AC3420" i="46"/>
  <c r="AC3421" i="46"/>
  <c r="AC3422" i="46"/>
  <c r="AC3423" i="46"/>
  <c r="AC3424" i="46"/>
  <c r="AC3425" i="46"/>
  <c r="AC3426" i="46"/>
  <c r="AC3427" i="46"/>
  <c r="AC3428" i="46"/>
  <c r="AC3429" i="46"/>
  <c r="AC3430" i="46"/>
  <c r="AF3430" i="46" s="1"/>
  <c r="AC3431" i="46"/>
  <c r="AC3432" i="46"/>
  <c r="AC3433" i="46"/>
  <c r="AC3434" i="46"/>
  <c r="AD3434" i="46" s="1"/>
  <c r="AC3435" i="46"/>
  <c r="AC3436" i="46"/>
  <c r="AC3437" i="46"/>
  <c r="AC3438" i="46"/>
  <c r="AC3439" i="46"/>
  <c r="AC3440" i="46"/>
  <c r="AC3441" i="46"/>
  <c r="AC3442" i="46"/>
  <c r="AC3443" i="46"/>
  <c r="AC3444" i="46"/>
  <c r="AC3445" i="46"/>
  <c r="AF3445" i="46" s="1"/>
  <c r="AC3446" i="46"/>
  <c r="AD3446" i="46" s="1"/>
  <c r="AC3447" i="46"/>
  <c r="AD3447" i="46" s="1"/>
  <c r="AC3448" i="46"/>
  <c r="AC3449" i="46"/>
  <c r="AF3449" i="46" s="1"/>
  <c r="AC3450" i="46"/>
  <c r="AC3451" i="46"/>
  <c r="AD3451" i="46" s="1"/>
  <c r="AC3452" i="46"/>
  <c r="AD3452" i="46" s="1"/>
  <c r="AC3453" i="46"/>
  <c r="AC3454" i="46"/>
  <c r="AC3455" i="46"/>
  <c r="AC3456" i="46"/>
  <c r="AC3457" i="46"/>
  <c r="AC3458" i="46"/>
  <c r="AC3459" i="46"/>
  <c r="AC3460" i="46"/>
  <c r="AC3461" i="46"/>
  <c r="AC3462" i="46"/>
  <c r="AC3463" i="46"/>
  <c r="AD3463" i="46" s="1"/>
  <c r="AC3464" i="46"/>
  <c r="AD3464" i="46" s="1"/>
  <c r="AC3465" i="46"/>
  <c r="AF3465" i="46" s="1"/>
  <c r="AC3466" i="46"/>
  <c r="AC3467" i="46"/>
  <c r="AC3468" i="46"/>
  <c r="AC3469" i="46"/>
  <c r="AC3470" i="46"/>
  <c r="AC3471" i="46"/>
  <c r="AC3472" i="46"/>
  <c r="AC3473" i="46"/>
  <c r="AC3474" i="46"/>
  <c r="AC3475" i="46"/>
  <c r="AC3476" i="46"/>
  <c r="AC3477" i="46"/>
  <c r="AD3477" i="46" s="1"/>
  <c r="AC3478" i="46"/>
  <c r="AD3478" i="46" s="1"/>
  <c r="AC3479" i="46"/>
  <c r="AC3480" i="46"/>
  <c r="AC3481" i="46"/>
  <c r="AC3482" i="46"/>
  <c r="AD3482" i="46" s="1"/>
  <c r="AC3483" i="46"/>
  <c r="AC3484" i="46"/>
  <c r="AC3485" i="46"/>
  <c r="AC3486" i="46"/>
  <c r="AC3487" i="46"/>
  <c r="AC3488" i="46"/>
  <c r="AC3489" i="46"/>
  <c r="AC3490" i="46"/>
  <c r="AC3491" i="46"/>
  <c r="AC3492" i="46"/>
  <c r="AC3493" i="46"/>
  <c r="AC3494" i="46"/>
  <c r="AD3494" i="46" s="1"/>
  <c r="AC3495" i="46"/>
  <c r="AD3495" i="46" s="1"/>
  <c r="AC3496" i="46"/>
  <c r="AC3497" i="46"/>
  <c r="AC3498" i="46"/>
  <c r="AC3499" i="46"/>
  <c r="AC3500" i="46"/>
  <c r="AC3501" i="46"/>
  <c r="AC3502" i="46"/>
  <c r="AC3503" i="46"/>
  <c r="AC3504" i="46"/>
  <c r="AC3505" i="46"/>
  <c r="AC3506" i="46"/>
  <c r="AC3507" i="46"/>
  <c r="AC3508" i="46"/>
  <c r="AC3509" i="46"/>
  <c r="AC3510" i="46"/>
  <c r="AC3511" i="46"/>
  <c r="AD3511" i="46" s="1"/>
  <c r="AC3512" i="46"/>
  <c r="AD3512" i="46" s="1"/>
  <c r="AC3513" i="46"/>
  <c r="AF3513" i="46" s="1"/>
  <c r="AC3514" i="46"/>
  <c r="AD3514" i="46" s="1"/>
  <c r="AC3515" i="46"/>
  <c r="AC3516" i="46"/>
  <c r="AC3517" i="46"/>
  <c r="AC3518" i="46"/>
  <c r="AC3519" i="46"/>
  <c r="AC3520" i="46"/>
  <c r="AC3521" i="46"/>
  <c r="AC3522" i="46"/>
  <c r="AC3523" i="46"/>
  <c r="AC3524" i="46"/>
  <c r="AC3525" i="46"/>
  <c r="AC3526" i="46"/>
  <c r="AC3527" i="46"/>
  <c r="AC3528" i="46"/>
  <c r="AC3529" i="46"/>
  <c r="AD3529" i="46" s="1"/>
  <c r="AC3530" i="46"/>
  <c r="AD3530" i="46" s="1"/>
  <c r="AC3531" i="46"/>
  <c r="AC3532" i="46"/>
  <c r="AC3533" i="46"/>
  <c r="AC3534" i="46"/>
  <c r="AC3535" i="46"/>
  <c r="AC3536" i="46"/>
  <c r="AC3537" i="46"/>
  <c r="AC3538" i="46"/>
  <c r="AC3539" i="46"/>
  <c r="AC3540" i="46"/>
  <c r="AC3541" i="46"/>
  <c r="AD3541" i="46" s="1"/>
  <c r="AC3542" i="46"/>
  <c r="AD3542" i="46" s="1"/>
  <c r="AC3543" i="46"/>
  <c r="AD3543" i="46" s="1"/>
  <c r="AC3544" i="46"/>
  <c r="AD3544" i="46" s="1"/>
  <c r="AC3545" i="46"/>
  <c r="AD3545" i="46" s="1"/>
  <c r="AC3546" i="46"/>
  <c r="AD3546" i="46" s="1"/>
  <c r="AC3547" i="46"/>
  <c r="AC3548" i="46"/>
  <c r="AC3549" i="46"/>
  <c r="AC3550" i="46"/>
  <c r="AD3550" i="46" s="1"/>
  <c r="AC3551" i="46"/>
  <c r="AC3552" i="46"/>
  <c r="AC3553" i="46"/>
  <c r="AC3554" i="46"/>
  <c r="AC3555" i="46"/>
  <c r="AC3556" i="46"/>
  <c r="AC3557" i="46"/>
  <c r="AC3558" i="46"/>
  <c r="AD3558" i="46" s="1"/>
  <c r="AC3559" i="46"/>
  <c r="AD3559" i="46" s="1"/>
  <c r="AC3560" i="46"/>
  <c r="AC3561" i="46"/>
  <c r="AC3562" i="46"/>
  <c r="AC3563" i="46"/>
  <c r="AC3564" i="46"/>
  <c r="AC3565" i="46"/>
  <c r="AC3566" i="46"/>
  <c r="AC3567" i="46"/>
  <c r="AC3568" i="46"/>
  <c r="AC3569" i="46"/>
  <c r="AC3570" i="46"/>
  <c r="AC3571" i="46"/>
  <c r="AC3572" i="46"/>
  <c r="AC3573" i="46"/>
  <c r="AF3573" i="46" s="1"/>
  <c r="AC3574" i="46"/>
  <c r="AC3575" i="46"/>
  <c r="AC3576" i="46"/>
  <c r="AC3577" i="46"/>
  <c r="AC3578" i="46"/>
  <c r="AD3578" i="46" s="1"/>
  <c r="AC3579" i="46"/>
  <c r="AC3580" i="46"/>
  <c r="AC3581" i="46"/>
  <c r="AC3582" i="46"/>
  <c r="AC3583" i="46"/>
  <c r="AC3584" i="46"/>
  <c r="AC3585" i="46"/>
  <c r="AC3586" i="46"/>
  <c r="AC3587" i="46"/>
  <c r="AC3588" i="46"/>
  <c r="AC3589" i="46"/>
  <c r="AC3590" i="46"/>
  <c r="AF3590" i="46" s="1"/>
  <c r="AC3591" i="46"/>
  <c r="AD3591" i="46" s="1"/>
  <c r="AC3592" i="46"/>
  <c r="AD3592" i="46" s="1"/>
  <c r="AC3593" i="46"/>
  <c r="AC3594" i="46"/>
  <c r="AC3595" i="46"/>
  <c r="AC3596" i="46"/>
  <c r="AC3597" i="46"/>
  <c r="AC3598" i="46"/>
  <c r="AC3599" i="46"/>
  <c r="AF3599" i="46" s="1"/>
  <c r="AC3600" i="46"/>
  <c r="AC3601" i="46"/>
  <c r="AC3602" i="46"/>
  <c r="AC3603" i="46"/>
  <c r="AC3604" i="46"/>
  <c r="AC3605" i="46"/>
  <c r="AC3606" i="46"/>
  <c r="AC3607" i="46"/>
  <c r="AC3608" i="46"/>
  <c r="AC3609" i="46"/>
  <c r="AC3610" i="46"/>
  <c r="AC3611" i="46"/>
  <c r="AC3612" i="46"/>
  <c r="AC3613" i="46"/>
  <c r="AD3613" i="46" s="1"/>
  <c r="AC3614" i="46"/>
  <c r="AC3615" i="46"/>
  <c r="AC3616" i="46"/>
  <c r="AD3616" i="46" s="1"/>
  <c r="AC3617" i="46"/>
  <c r="AC3618" i="46"/>
  <c r="AC3619" i="46"/>
  <c r="AC3620" i="46"/>
  <c r="AD3620" i="46" s="1"/>
  <c r="AC3621" i="46"/>
  <c r="AD3621" i="46" s="1"/>
  <c r="AC3622" i="46"/>
  <c r="AD3622" i="46" s="1"/>
  <c r="AC3623" i="46"/>
  <c r="AD3623" i="46" s="1"/>
  <c r="AC3624" i="46"/>
  <c r="AC3625" i="46"/>
  <c r="AC3626" i="46"/>
  <c r="AC3627" i="46"/>
  <c r="AC3628" i="46"/>
  <c r="AC3629" i="46"/>
  <c r="AC3630" i="46"/>
  <c r="AC3631" i="46"/>
  <c r="AC3632" i="46"/>
  <c r="AC3633" i="46"/>
  <c r="AC3634" i="46"/>
  <c r="AC3635" i="46"/>
  <c r="AC3636" i="46"/>
  <c r="AC3637" i="46"/>
  <c r="AC3638" i="46"/>
  <c r="AC3639" i="46"/>
  <c r="AD3639" i="46" s="1"/>
  <c r="AC3640" i="46"/>
  <c r="AF3640" i="46" s="1"/>
  <c r="AC3641" i="46"/>
  <c r="AD3641" i="46" s="1"/>
  <c r="AC3642" i="46"/>
  <c r="AD3642" i="46" s="1"/>
  <c r="AC3643" i="46"/>
  <c r="AC3644" i="46"/>
  <c r="AC3645" i="46"/>
  <c r="AC3646" i="46"/>
  <c r="AC3647" i="46"/>
  <c r="AC3648" i="46"/>
  <c r="AC3649" i="46"/>
  <c r="AC3650" i="46"/>
  <c r="AC3651" i="46"/>
  <c r="AC3652" i="46"/>
  <c r="AC3653" i="46"/>
  <c r="AC3654" i="46"/>
  <c r="AF3654" i="46" s="1"/>
  <c r="AC3655" i="46"/>
  <c r="AC3656" i="46"/>
  <c r="AC3657" i="46"/>
  <c r="AC3658" i="46"/>
  <c r="AC3659" i="46"/>
  <c r="AC3660" i="46"/>
  <c r="AC3661" i="46"/>
  <c r="AC3662" i="46"/>
  <c r="AC3663" i="46"/>
  <c r="AC3664" i="46"/>
  <c r="AC3665" i="46"/>
  <c r="AC3666" i="46"/>
  <c r="AC3667" i="46"/>
  <c r="AC3668" i="46"/>
  <c r="AC3669" i="46"/>
  <c r="AC3670" i="46"/>
  <c r="AD3670" i="46" s="1"/>
  <c r="AC3671" i="46"/>
  <c r="AF3671" i="46" s="1"/>
  <c r="AC3672" i="46"/>
  <c r="AF3672" i="46" s="1"/>
  <c r="AC3673" i="46"/>
  <c r="AD3673" i="46" s="1"/>
  <c r="AC3674" i="46"/>
  <c r="AD3674" i="46" s="1"/>
  <c r="AC3675" i="46"/>
  <c r="AD3675" i="46" s="1"/>
  <c r="AC3676" i="46"/>
  <c r="AD3676" i="46" s="1"/>
  <c r="AC3677" i="46"/>
  <c r="AC3678" i="46"/>
  <c r="AC3679" i="46"/>
  <c r="AC3680" i="46"/>
  <c r="AC3681" i="46"/>
  <c r="AC3682" i="46"/>
  <c r="AC3683" i="46"/>
  <c r="AC3684" i="46"/>
  <c r="AC3685" i="46"/>
  <c r="AF3685" i="46" s="1"/>
  <c r="AC3686" i="46"/>
  <c r="AC3687" i="46"/>
  <c r="AC3688" i="46"/>
  <c r="AC3689" i="46"/>
  <c r="AC3690" i="46"/>
  <c r="AF3690" i="46" s="1"/>
  <c r="AC3691" i="46"/>
  <c r="AC3692" i="46"/>
  <c r="AC3693" i="46"/>
  <c r="AC3694" i="46"/>
  <c r="AC3695" i="46"/>
  <c r="AD3695" i="46" s="1"/>
  <c r="AC3696" i="46"/>
  <c r="AD3696" i="46" s="1"/>
  <c r="AC3697" i="46"/>
  <c r="AC3698" i="46"/>
  <c r="AC3699" i="46"/>
  <c r="AC3700" i="46"/>
  <c r="AC3701" i="46"/>
  <c r="AC3702" i="46"/>
  <c r="AD3702" i="46" s="1"/>
  <c r="AC3703" i="46"/>
  <c r="AC3704" i="46"/>
  <c r="AC3705" i="46"/>
  <c r="AF3705" i="46" s="1"/>
  <c r="AC3706" i="46"/>
  <c r="AF3706" i="46" s="1"/>
  <c r="AC3707" i="46"/>
  <c r="AC3708" i="46"/>
  <c r="AC3709" i="46"/>
  <c r="AC3710" i="46"/>
  <c r="AC3711" i="46"/>
  <c r="AC3712" i="46"/>
  <c r="AC3713" i="46"/>
  <c r="AC3714" i="46"/>
  <c r="AC3715" i="46"/>
  <c r="AC3716" i="46"/>
  <c r="AC3717" i="46"/>
  <c r="AC3718" i="46"/>
  <c r="AF3718" i="46" s="1"/>
  <c r="AC3719" i="46"/>
  <c r="AC3720" i="46"/>
  <c r="AC3721" i="46"/>
  <c r="AD3721" i="46" s="1"/>
  <c r="AC3722" i="46"/>
  <c r="AC3723" i="46"/>
  <c r="AC3724" i="46"/>
  <c r="AC3725" i="46"/>
  <c r="AC3726" i="46"/>
  <c r="AC3727" i="46"/>
  <c r="AC3728" i="46"/>
  <c r="AC3729" i="46"/>
  <c r="AC3730" i="46"/>
  <c r="AC3731" i="46"/>
  <c r="AC3732" i="46"/>
  <c r="AC3733" i="46"/>
  <c r="AF3733" i="46" s="1"/>
  <c r="AC3734" i="46"/>
  <c r="AF3734" i="46" s="1"/>
  <c r="AC3735" i="46"/>
  <c r="AD3735" i="46" s="1"/>
  <c r="AC3736" i="46"/>
  <c r="AD3736" i="46" s="1"/>
  <c r="AC3737" i="46"/>
  <c r="AD3737" i="46" s="1"/>
  <c r="AC3738" i="46"/>
  <c r="AF3738" i="46" s="1"/>
  <c r="AC3739" i="46"/>
  <c r="AC3740" i="46"/>
  <c r="AC3741" i="46"/>
  <c r="AD3741" i="46" s="1"/>
  <c r="AC3742" i="46"/>
  <c r="AC3743" i="46"/>
  <c r="AC3744" i="46"/>
  <c r="AF3744" i="46" s="1"/>
  <c r="AC3745" i="46"/>
  <c r="AC3746" i="46"/>
  <c r="AC3747" i="46"/>
  <c r="AC3748" i="46"/>
  <c r="AC3749" i="46"/>
  <c r="AF3749" i="46" s="1"/>
  <c r="AC3750" i="46"/>
  <c r="AC3751" i="46"/>
  <c r="AD3751" i="46" s="1"/>
  <c r="AC3752" i="46"/>
  <c r="AD3752" i="46" s="1"/>
  <c r="AC3753" i="46"/>
  <c r="AD3753" i="46" s="1"/>
  <c r="AC3754" i="46"/>
  <c r="AF3754" i="46" s="1"/>
  <c r="AC3755" i="46"/>
  <c r="AC3756" i="46"/>
  <c r="AC3757" i="46"/>
  <c r="AC3758" i="46"/>
  <c r="AC3759" i="46"/>
  <c r="AC3760" i="46"/>
  <c r="AC3761" i="46"/>
  <c r="AC3762" i="46"/>
  <c r="AC3763" i="46"/>
  <c r="AC3764" i="46"/>
  <c r="AC3765" i="46"/>
  <c r="AD3765" i="46" s="1"/>
  <c r="AC3766" i="46"/>
  <c r="AD3766" i="46" s="1"/>
  <c r="AC3767" i="46"/>
  <c r="AC3768" i="46"/>
  <c r="AD3768" i="46" s="1"/>
  <c r="AC3769" i="46"/>
  <c r="AD3769" i="46" s="1"/>
  <c r="AC3770" i="46"/>
  <c r="AD3770" i="46" s="1"/>
  <c r="AC3771" i="46"/>
  <c r="AC3772" i="46"/>
  <c r="AD3772" i="46" s="1"/>
  <c r="AC3773" i="46"/>
  <c r="AC3774" i="46"/>
  <c r="AC3775" i="46"/>
  <c r="AC3776" i="46"/>
  <c r="AC3777" i="46"/>
  <c r="AC3778" i="46"/>
  <c r="AC3779" i="46"/>
  <c r="AC3780" i="46"/>
  <c r="AC3781" i="46"/>
  <c r="AC3782" i="46"/>
  <c r="AF3782" i="46" s="1"/>
  <c r="AC3783" i="46"/>
  <c r="AF3783" i="46" s="1"/>
  <c r="AC3784" i="46"/>
  <c r="AC3785" i="46"/>
  <c r="AD3785" i="46" s="1"/>
  <c r="AC3786" i="46"/>
  <c r="AC3787" i="46"/>
  <c r="AC3788" i="46"/>
  <c r="AD3788" i="46" s="1"/>
  <c r="AC3789" i="46"/>
  <c r="AC3790" i="46"/>
  <c r="AC3791" i="46"/>
  <c r="AC3792" i="46"/>
  <c r="AC3793" i="46"/>
  <c r="AC3794" i="46"/>
  <c r="AC3795" i="46"/>
  <c r="AC3796" i="46"/>
  <c r="AC3797" i="46"/>
  <c r="AC3798" i="46"/>
  <c r="AD3798" i="46" s="1"/>
  <c r="AC3799" i="46"/>
  <c r="AC3800" i="46"/>
  <c r="AC3801" i="46"/>
  <c r="AC3802" i="46"/>
  <c r="AF3802" i="46" s="1"/>
  <c r="AC3803" i="46"/>
  <c r="AC3804" i="46"/>
  <c r="AC3805" i="46"/>
  <c r="AC3806" i="46"/>
  <c r="AC3807" i="46"/>
  <c r="AC3808" i="46"/>
  <c r="AC3809" i="46"/>
  <c r="AC3810" i="46"/>
  <c r="AC3811" i="46"/>
  <c r="AC3812" i="46"/>
  <c r="AC3813" i="46"/>
  <c r="AD3813" i="46" s="1"/>
  <c r="AC3814" i="46"/>
  <c r="AD3814" i="46" s="1"/>
  <c r="AC3815" i="46"/>
  <c r="AC3816" i="46"/>
  <c r="AD3816" i="46" s="1"/>
  <c r="AC3817" i="46"/>
  <c r="AD3817" i="46" s="1"/>
  <c r="AC3818" i="46"/>
  <c r="AC3819" i="46"/>
  <c r="AD3819" i="46" s="1"/>
  <c r="AC3820" i="46"/>
  <c r="AC3821" i="46"/>
  <c r="AC3822" i="46"/>
  <c r="AC3823" i="46"/>
  <c r="AC3824" i="46"/>
  <c r="AC3825" i="46"/>
  <c r="AC3826" i="46"/>
  <c r="AC3827" i="46"/>
  <c r="AC3828" i="46"/>
  <c r="AC3829" i="46"/>
  <c r="AC3830" i="46"/>
  <c r="AD3830" i="46" s="1"/>
  <c r="AC3831" i="46"/>
  <c r="AD3831" i="46" s="1"/>
  <c r="AC3832" i="46"/>
  <c r="AD3832" i="46" s="1"/>
  <c r="AC3833" i="46"/>
  <c r="AD3833" i="46" s="1"/>
  <c r="AC3834" i="46"/>
  <c r="AF3834" i="46" s="1"/>
  <c r="AC3835" i="46"/>
  <c r="AC3836" i="46"/>
  <c r="AC3837" i="46"/>
  <c r="AC3838" i="46"/>
  <c r="AD3838" i="46" s="1"/>
  <c r="AC3839" i="46"/>
  <c r="AC3840" i="46"/>
  <c r="AC3841" i="46"/>
  <c r="AC3842" i="46"/>
  <c r="AC3843" i="46"/>
  <c r="AC3844" i="46"/>
  <c r="AD3844" i="46" s="1"/>
  <c r="AC3845" i="46"/>
  <c r="AD3845" i="46" s="1"/>
  <c r="AC3846" i="46"/>
  <c r="AD3846" i="46" s="1"/>
  <c r="AC3847" i="46"/>
  <c r="AD3847" i="46" s="1"/>
  <c r="AC3848" i="46"/>
  <c r="AD3848" i="46" s="1"/>
  <c r="AC3849" i="46"/>
  <c r="AD3849" i="46" s="1"/>
  <c r="AC3850" i="46"/>
  <c r="AD3850" i="46" s="1"/>
  <c r="AC3851" i="46"/>
  <c r="AC3852" i="46"/>
  <c r="AC3853" i="46"/>
  <c r="AC3854" i="46"/>
  <c r="AC3855" i="46"/>
  <c r="AC3856" i="46"/>
  <c r="AC3857" i="46"/>
  <c r="AC3858" i="46"/>
  <c r="AC3859" i="46"/>
  <c r="AC3860" i="46"/>
  <c r="AC3861" i="46"/>
  <c r="AC3862" i="46"/>
  <c r="AC3863" i="46"/>
  <c r="AD3863" i="46" s="1"/>
  <c r="AC3864" i="46"/>
  <c r="AD3864" i="46" s="1"/>
  <c r="AC3865" i="46"/>
  <c r="AD3865" i="46" s="1"/>
  <c r="AC3866" i="46"/>
  <c r="AD3866" i="46" s="1"/>
  <c r="AC3867" i="46"/>
  <c r="AC3868" i="46"/>
  <c r="AC3869" i="46"/>
  <c r="AC3870" i="46"/>
  <c r="AC3871" i="46"/>
  <c r="AC3872" i="46"/>
  <c r="AD3872" i="46" s="1"/>
  <c r="AC3873" i="46"/>
  <c r="AC3874" i="46"/>
  <c r="AC3875" i="46"/>
  <c r="AC3876" i="46"/>
  <c r="AC3877" i="46"/>
  <c r="AC3878" i="46"/>
  <c r="AC3879" i="46"/>
  <c r="AD3879" i="46" s="1"/>
  <c r="AC3880" i="46"/>
  <c r="AC3881" i="46"/>
  <c r="AF3881" i="46" s="1"/>
  <c r="AC3882" i="46"/>
  <c r="AD3882" i="46" s="1"/>
  <c r="AC3883" i="46"/>
  <c r="AC3884" i="46"/>
  <c r="AC3885" i="46"/>
  <c r="AC3886" i="46"/>
  <c r="AC3887" i="46"/>
  <c r="AC3888" i="46"/>
  <c r="AC3889" i="46"/>
  <c r="AC3890" i="46"/>
  <c r="AC3891" i="46"/>
  <c r="AC3892" i="46"/>
  <c r="AC3893" i="46"/>
  <c r="AC3894" i="46"/>
  <c r="AC3895" i="46"/>
  <c r="AC3896" i="46"/>
  <c r="AC3897" i="46"/>
  <c r="AC3898" i="46"/>
  <c r="AD3898" i="46" s="1"/>
  <c r="AC3899" i="46"/>
  <c r="AD3899" i="46" s="1"/>
  <c r="AC3900" i="46"/>
  <c r="AC3901" i="46"/>
  <c r="AC3902" i="46"/>
  <c r="AC3903" i="46"/>
  <c r="AF3903" i="46" s="1"/>
  <c r="AC3904" i="46"/>
  <c r="AC3905" i="46"/>
  <c r="AC3906" i="46"/>
  <c r="AC3907" i="46"/>
  <c r="AC3908" i="46"/>
  <c r="AC3909" i="46"/>
  <c r="AD3909" i="46" s="1"/>
  <c r="AC3910" i="46"/>
  <c r="AF3910" i="46" s="1"/>
  <c r="AC3911" i="46"/>
  <c r="AC3912" i="46"/>
  <c r="AC3913" i="46"/>
  <c r="AC3914" i="46"/>
  <c r="AF3914" i="46" s="1"/>
  <c r="AC3915" i="46"/>
  <c r="AC3916" i="46"/>
  <c r="AC3917" i="46"/>
  <c r="AC3918" i="46"/>
  <c r="AC3919" i="46"/>
  <c r="AC3920" i="46"/>
  <c r="AC3921" i="46"/>
  <c r="AC3922" i="46"/>
  <c r="AC3923" i="46"/>
  <c r="AC3924" i="46"/>
  <c r="AC3925" i="46"/>
  <c r="AD3925" i="46" s="1"/>
  <c r="AC3926" i="46"/>
  <c r="AD3926" i="46" s="1"/>
  <c r="AC3927" i="46"/>
  <c r="AC3928" i="46"/>
  <c r="AC3929" i="46"/>
  <c r="AC3930" i="46"/>
  <c r="AC3931" i="46"/>
  <c r="AC3932" i="46"/>
  <c r="AC3933" i="46"/>
  <c r="AC3934" i="46"/>
  <c r="AC3935" i="46"/>
  <c r="AC3936" i="46"/>
  <c r="AC3937" i="46"/>
  <c r="AC3938" i="46"/>
  <c r="AC3939" i="46"/>
  <c r="AC3940" i="46"/>
  <c r="AC3941" i="46"/>
  <c r="AC3942" i="46"/>
  <c r="AC3943" i="46"/>
  <c r="AD3943" i="46" s="1"/>
  <c r="AC3944" i="46"/>
  <c r="AC3945" i="46"/>
  <c r="AC3946" i="46"/>
  <c r="AC3947" i="46"/>
  <c r="AC3948" i="46"/>
  <c r="AC3949" i="46"/>
  <c r="AC3950" i="46"/>
  <c r="AC3951" i="46"/>
  <c r="AC3952" i="46"/>
  <c r="AC3953" i="46"/>
  <c r="AC3954" i="46"/>
  <c r="AC3955" i="46"/>
  <c r="AC3956" i="46"/>
  <c r="AC3957" i="46"/>
  <c r="AC3958" i="46"/>
  <c r="AD3958" i="46" s="1"/>
  <c r="AC3959" i="46"/>
  <c r="AF3959" i="46" s="1"/>
  <c r="AC3960" i="46"/>
  <c r="AC3961" i="46"/>
  <c r="AF3961" i="46" s="1"/>
  <c r="AC3962" i="46"/>
  <c r="AF3962" i="46" s="1"/>
  <c r="AC3963" i="46"/>
  <c r="AF3963" i="46" s="1"/>
  <c r="AC3964" i="46"/>
  <c r="AF3964" i="46" s="1"/>
  <c r="AC3965" i="46"/>
  <c r="AD3965" i="46" s="1"/>
  <c r="AC3966" i="46"/>
  <c r="AC3967" i="46"/>
  <c r="AC3968" i="46"/>
  <c r="AC3969" i="46"/>
  <c r="AC3970" i="46"/>
  <c r="AC3971" i="46"/>
  <c r="AC3972" i="46"/>
  <c r="AC3973" i="46"/>
  <c r="AD3973" i="46" s="1"/>
  <c r="AC3974" i="46"/>
  <c r="AD3974" i="46" s="1"/>
  <c r="AC3975" i="46"/>
  <c r="AC3976" i="46"/>
  <c r="AC3977" i="46"/>
  <c r="AC3978" i="46"/>
  <c r="AC3979" i="46"/>
  <c r="AC3980" i="46"/>
  <c r="AC3981" i="46"/>
  <c r="AD3981" i="46" s="1"/>
  <c r="AC3982" i="46"/>
  <c r="AC3983" i="46"/>
  <c r="AF3983" i="46" s="1"/>
  <c r="AC3984" i="46"/>
  <c r="AC3985" i="46"/>
  <c r="AC3986" i="46"/>
  <c r="AC3987" i="46"/>
  <c r="AC3988" i="46"/>
  <c r="AC3989" i="46"/>
  <c r="AD3989" i="46" s="1"/>
  <c r="AC3990" i="46"/>
  <c r="AC3991" i="46"/>
  <c r="AF3991" i="46" s="1"/>
  <c r="AC3992" i="46"/>
  <c r="AD3992" i="46" s="1"/>
  <c r="AC3993" i="46"/>
  <c r="AD3993" i="46" s="1"/>
  <c r="AC3994" i="46"/>
  <c r="AD3994" i="46" s="1"/>
  <c r="AC3995" i="46"/>
  <c r="AC3996" i="46"/>
  <c r="AC3997" i="46"/>
  <c r="AC3998" i="46"/>
  <c r="AC3999" i="46"/>
  <c r="AC4000" i="46"/>
  <c r="AC4001" i="46"/>
  <c r="AC4002" i="46"/>
  <c r="AC4003" i="46"/>
  <c r="AC4004" i="46"/>
  <c r="AC4005" i="46"/>
  <c r="AC4006" i="46"/>
  <c r="AD4006" i="46" s="1"/>
  <c r="AC4007" i="46"/>
  <c r="AF4007" i="46" s="1"/>
  <c r="AC4008" i="46"/>
  <c r="AF4008" i="46" s="1"/>
  <c r="AC4009" i="46"/>
  <c r="AC4010" i="46"/>
  <c r="AC4011" i="46"/>
  <c r="AC4012" i="46"/>
  <c r="AC4013" i="46"/>
  <c r="AC4014" i="46"/>
  <c r="AC4015" i="46"/>
  <c r="AC4016" i="46"/>
  <c r="AC4017" i="46"/>
  <c r="AC4018" i="46"/>
  <c r="AC4019" i="46"/>
  <c r="AC4020" i="46"/>
  <c r="AC4021" i="46"/>
  <c r="AC4022" i="46"/>
  <c r="AD4022" i="46" s="1"/>
  <c r="AC4023" i="46"/>
  <c r="AC4024" i="46"/>
  <c r="AF4024" i="46" s="1"/>
  <c r="AC4025" i="46"/>
  <c r="AC4026" i="46"/>
  <c r="AD4026" i="46" s="1"/>
  <c r="AC4027" i="46"/>
  <c r="AC4028" i="46"/>
  <c r="AC4029" i="46"/>
  <c r="AC4030" i="46"/>
  <c r="AC4031" i="46"/>
  <c r="AC4032" i="46"/>
  <c r="AC4033" i="46"/>
  <c r="AD4033" i="46" s="1"/>
  <c r="AC4034" i="46"/>
  <c r="AC4035" i="46"/>
  <c r="AC4036" i="46"/>
  <c r="AC4037" i="46"/>
  <c r="AC4038" i="46"/>
  <c r="AD4038" i="46" s="1"/>
  <c r="AC4039" i="46"/>
  <c r="AD4039" i="46" s="1"/>
  <c r="AC4040" i="46"/>
  <c r="AD4040" i="46" s="1"/>
  <c r="AC4041" i="46"/>
  <c r="AD4041" i="46" s="1"/>
  <c r="AC4042" i="46"/>
  <c r="AD4042" i="46" s="1"/>
  <c r="AC4043" i="46"/>
  <c r="AF4043" i="46" s="1"/>
  <c r="AC4044" i="46"/>
  <c r="AC4045" i="46"/>
  <c r="AC4046" i="46"/>
  <c r="AC4047" i="46"/>
  <c r="AC4048" i="46"/>
  <c r="AC4049" i="46"/>
  <c r="AC4050" i="46"/>
  <c r="AC4051" i="46"/>
  <c r="AC4052" i="46"/>
  <c r="AC4053" i="46"/>
  <c r="AC4054" i="46"/>
  <c r="AD4054" i="46" s="1"/>
  <c r="AC4055" i="46"/>
  <c r="AD4055" i="46" s="1"/>
  <c r="AC4056" i="46"/>
  <c r="AC4057" i="46"/>
  <c r="AC4058" i="46"/>
  <c r="AC4059" i="46"/>
  <c r="AC4060" i="46"/>
  <c r="AC4061" i="46"/>
  <c r="AC4062" i="46"/>
  <c r="AC4063" i="46"/>
  <c r="AC4064" i="46"/>
  <c r="AC4065" i="46"/>
  <c r="AC4066" i="46"/>
  <c r="AC4067" i="46"/>
  <c r="AC4068" i="46"/>
  <c r="AC4069" i="46"/>
  <c r="AD4069" i="46" s="1"/>
  <c r="AC4070" i="46"/>
  <c r="AD4070" i="46" s="1"/>
  <c r="AC4071" i="46"/>
  <c r="AD4071" i="46" s="1"/>
  <c r="AC4072" i="46"/>
  <c r="AC4073" i="46"/>
  <c r="AC4074" i="46"/>
  <c r="AC4075" i="46"/>
  <c r="AF4075" i="46" s="1"/>
  <c r="AC4076" i="46"/>
  <c r="AC4077" i="46"/>
  <c r="AC4078" i="46"/>
  <c r="AC4079" i="46"/>
  <c r="AC4080" i="46"/>
  <c r="AC4081" i="46"/>
  <c r="AC4082" i="46"/>
  <c r="AC4083" i="46"/>
  <c r="AC4084" i="46"/>
  <c r="AC4085" i="46"/>
  <c r="AC4086" i="46"/>
  <c r="AC4087" i="46"/>
  <c r="AC4088" i="46"/>
  <c r="AC4089" i="46"/>
  <c r="AC4090" i="46"/>
  <c r="AD4090" i="46" s="1"/>
  <c r="AC4091" i="46"/>
  <c r="AC4092" i="46"/>
  <c r="AC4093" i="46"/>
  <c r="AC4094" i="46"/>
  <c r="AC4095" i="46"/>
  <c r="AC4096" i="46"/>
  <c r="AC4097" i="46"/>
  <c r="AC4098" i="46"/>
  <c r="AC4099" i="46"/>
  <c r="AC4100" i="46"/>
  <c r="AC4101" i="46"/>
  <c r="AC4102" i="46"/>
  <c r="AD4102" i="46" s="1"/>
  <c r="AC4103" i="46"/>
  <c r="AF4103" i="46" s="1"/>
  <c r="AC4104" i="46"/>
  <c r="AD4104" i="46" s="1"/>
  <c r="AC4105" i="46"/>
  <c r="AC4106" i="46"/>
  <c r="AF4106" i="46" s="1"/>
  <c r="AC4107" i="46"/>
  <c r="AC4108" i="46"/>
  <c r="AC4109" i="46"/>
  <c r="AC4110" i="46"/>
  <c r="AC4111" i="46"/>
  <c r="AF4111" i="46" s="1"/>
  <c r="AC4112" i="46"/>
  <c r="AC4113" i="46"/>
  <c r="AC4114" i="46"/>
  <c r="AC4115" i="46"/>
  <c r="AC4116" i="46"/>
  <c r="AC4117" i="46"/>
  <c r="AD4117" i="46" s="1"/>
  <c r="AC4118" i="46"/>
  <c r="AD4118" i="46" s="1"/>
  <c r="AC4119" i="46"/>
  <c r="AD4119" i="46" s="1"/>
  <c r="AC4120" i="46"/>
  <c r="AC4121" i="46"/>
  <c r="AC4122" i="46"/>
  <c r="AC4123" i="46"/>
  <c r="AC4124" i="46"/>
  <c r="AC4125" i="46"/>
  <c r="AC4126" i="46"/>
  <c r="AC4127" i="46"/>
  <c r="AC4128" i="46"/>
  <c r="AC4129" i="46"/>
  <c r="AC4130" i="46"/>
  <c r="AC4131" i="46"/>
  <c r="AC4132" i="46"/>
  <c r="AC4133" i="46"/>
  <c r="AC4134" i="46"/>
  <c r="AD4134" i="46" s="1"/>
  <c r="AC4135" i="46"/>
  <c r="AD4135" i="46" s="1"/>
  <c r="AC4136" i="46"/>
  <c r="AD4136" i="46" s="1"/>
  <c r="AC4137" i="46"/>
  <c r="AD4137" i="46" s="1"/>
  <c r="AC4138" i="46"/>
  <c r="AC4139" i="46"/>
  <c r="AC4140" i="46"/>
  <c r="AC4141" i="46"/>
  <c r="AC4142" i="46"/>
  <c r="AC4143" i="46"/>
  <c r="AC4144" i="46"/>
  <c r="AC4145" i="46"/>
  <c r="AC4146" i="46"/>
  <c r="AC4147" i="46"/>
  <c r="AC4148" i="46"/>
  <c r="AC4149" i="46"/>
  <c r="AD4149" i="46" s="1"/>
  <c r="AC4150" i="46"/>
  <c r="AD4150" i="46" s="1"/>
  <c r="AC4151" i="46"/>
  <c r="AD4151" i="46" s="1"/>
  <c r="AC4152" i="46"/>
  <c r="AC4153" i="46"/>
  <c r="AD4153" i="46" s="1"/>
  <c r="AC4154" i="46"/>
  <c r="AD4154" i="46" s="1"/>
  <c r="AC4155" i="46"/>
  <c r="AC4156" i="46"/>
  <c r="AC4157" i="46"/>
  <c r="AC4158" i="46"/>
  <c r="AC4159" i="46"/>
  <c r="AC4160" i="46"/>
  <c r="AC4161" i="46"/>
  <c r="AC4162" i="46"/>
  <c r="AC4163" i="46"/>
  <c r="AC4164" i="46"/>
  <c r="AC4165" i="46"/>
  <c r="AF4165" i="46" s="1"/>
  <c r="AC4166" i="46"/>
  <c r="AC4167" i="46"/>
  <c r="AD4167" i="46" s="1"/>
  <c r="AC4168" i="46"/>
  <c r="AF4168" i="46" s="1"/>
  <c r="AC4169" i="46"/>
  <c r="AF4169" i="46" s="1"/>
  <c r="AC4170" i="46"/>
  <c r="AF4170" i="46" s="1"/>
  <c r="AC4171" i="46"/>
  <c r="AC4172" i="46"/>
  <c r="AC4173" i="46"/>
  <c r="AC4174" i="46"/>
  <c r="AC4175" i="46"/>
  <c r="AC4176" i="46"/>
  <c r="AC4177" i="46"/>
  <c r="AC4178" i="46"/>
  <c r="AC4179" i="46"/>
  <c r="AC4180" i="46"/>
  <c r="AC4181" i="46"/>
  <c r="AC4182" i="46"/>
  <c r="AF4182" i="46" s="1"/>
  <c r="AC4183" i="46"/>
  <c r="AF4183" i="46" s="1"/>
  <c r="AC4184" i="46"/>
  <c r="AC4185" i="46"/>
  <c r="AD4185" i="46" s="1"/>
  <c r="AC4186" i="46"/>
  <c r="AD4186" i="46" s="1"/>
  <c r="AC4187" i="46"/>
  <c r="AC4188" i="46"/>
  <c r="AC4189" i="46"/>
  <c r="AC4190" i="46"/>
  <c r="AC4191" i="46"/>
  <c r="AC4192" i="46"/>
  <c r="AC4193" i="46"/>
  <c r="AC4194" i="46"/>
  <c r="AC4195" i="46"/>
  <c r="AC4196" i="46"/>
  <c r="AC4197" i="46"/>
  <c r="AD4197" i="46" s="1"/>
  <c r="AC4198" i="46"/>
  <c r="AD4198" i="46" s="1"/>
  <c r="AC4199" i="46"/>
  <c r="AF4199" i="46" s="1"/>
  <c r="AC4200" i="46"/>
  <c r="AF4200" i="46" s="1"/>
  <c r="AC4201" i="46"/>
  <c r="AC4202" i="46"/>
  <c r="AC4203" i="46"/>
  <c r="AC4204" i="46"/>
  <c r="AC4205" i="46"/>
  <c r="AC4206" i="46"/>
  <c r="AD4206" i="46" s="1"/>
  <c r="AC4207" i="46"/>
  <c r="AC4208" i="46"/>
  <c r="AC4209" i="46"/>
  <c r="AC4210" i="46"/>
  <c r="AC4211" i="46"/>
  <c r="AC4212" i="46"/>
  <c r="AC4213" i="46"/>
  <c r="AD4213" i="46" s="1"/>
  <c r="AC4214" i="46"/>
  <c r="AD4214" i="46" s="1"/>
  <c r="AC4215" i="46"/>
  <c r="AD4215" i="46" s="1"/>
  <c r="AC4216" i="46"/>
  <c r="AC4217" i="46"/>
  <c r="AC4218" i="46"/>
  <c r="AC4219" i="46"/>
  <c r="AC4220" i="46"/>
  <c r="AC4221" i="46"/>
  <c r="AC4222" i="46"/>
  <c r="AC4223" i="46"/>
  <c r="AC4224" i="46"/>
  <c r="AC4225" i="46"/>
  <c r="AC4226" i="46"/>
  <c r="AC4227" i="46"/>
  <c r="AC4228" i="46"/>
  <c r="AC4229" i="46"/>
  <c r="AF4229" i="46" s="1"/>
  <c r="AC4230" i="46"/>
  <c r="AC4231" i="46"/>
  <c r="AD4231" i="46" s="1"/>
  <c r="AC4232" i="46"/>
  <c r="AD4232" i="46" s="1"/>
  <c r="AC4233" i="46"/>
  <c r="AD4233" i="46" s="1"/>
  <c r="AC4234" i="46"/>
  <c r="AF4234" i="46" s="1"/>
  <c r="AC4235" i="46"/>
  <c r="AC4236" i="46"/>
  <c r="AF4236" i="46" s="1"/>
  <c r="AC4237" i="46"/>
  <c r="AC4238" i="46"/>
  <c r="AC4239" i="46"/>
  <c r="AC4240" i="46"/>
  <c r="AC4241" i="46"/>
  <c r="AC4242" i="46"/>
  <c r="AC4243" i="46"/>
  <c r="AC4244" i="46"/>
  <c r="AC4245" i="46"/>
  <c r="AC4246" i="46"/>
  <c r="AC4247" i="46"/>
  <c r="AF4247" i="46" s="1"/>
  <c r="AC4248" i="46"/>
  <c r="AC4249" i="46"/>
  <c r="AD4249" i="46" s="1"/>
  <c r="AC4250" i="46"/>
  <c r="AD4250" i="46" s="1"/>
  <c r="AC4251" i="46"/>
  <c r="AC4252" i="46"/>
  <c r="AC4253" i="46"/>
  <c r="AC4254" i="46"/>
  <c r="AC4255" i="46"/>
  <c r="AC4256" i="46"/>
  <c r="AC4257" i="46"/>
  <c r="AC4258" i="46"/>
  <c r="AC4259" i="46"/>
  <c r="AC4260" i="46"/>
  <c r="AC4261" i="46"/>
  <c r="AC4262" i="46"/>
  <c r="AD4262" i="46" s="1"/>
  <c r="AC4263" i="46"/>
  <c r="AD4263" i="46" s="1"/>
  <c r="AC4264" i="46"/>
  <c r="AD4264" i="46" s="1"/>
  <c r="AC4265" i="46"/>
  <c r="AD4265" i="46" s="1"/>
  <c r="AC4266" i="46"/>
  <c r="AD4266" i="46" s="1"/>
  <c r="AC4267" i="46"/>
  <c r="AC4268" i="46"/>
  <c r="AC4269" i="46"/>
  <c r="AC4270" i="46"/>
  <c r="AC4271" i="46"/>
  <c r="AC4272" i="46"/>
  <c r="AC4273" i="46"/>
  <c r="AC4274" i="46"/>
  <c r="AC4275" i="46"/>
  <c r="AC4276" i="46"/>
  <c r="AC4277" i="46"/>
  <c r="AC4278" i="46"/>
  <c r="AD4278" i="46" s="1"/>
  <c r="AC4279" i="46"/>
  <c r="AC4280" i="46"/>
  <c r="AD4280" i="46" s="1"/>
  <c r="AC4281" i="46"/>
  <c r="AD4281" i="46" s="1"/>
  <c r="AC4282" i="46"/>
  <c r="AD4282" i="46" s="1"/>
  <c r="AC4283" i="46"/>
  <c r="AF4283" i="46" s="1"/>
  <c r="AC4284" i="46"/>
  <c r="AC4285" i="46"/>
  <c r="AC4286" i="46"/>
  <c r="AC4287" i="46"/>
  <c r="AC4288" i="46"/>
  <c r="AC4289" i="46"/>
  <c r="AC4290" i="46"/>
  <c r="AC4291" i="46"/>
  <c r="AC4292" i="46"/>
  <c r="AC4293" i="46"/>
  <c r="AC4294" i="46"/>
  <c r="AD4294" i="46" s="1"/>
  <c r="AC4295" i="46"/>
  <c r="AC4296" i="46"/>
  <c r="AC4297" i="46"/>
  <c r="AF4297" i="46" s="1"/>
  <c r="AC4298" i="46"/>
  <c r="AD4298" i="46" s="1"/>
  <c r="AC4299" i="46"/>
  <c r="AC4300" i="46"/>
  <c r="AC4301" i="46"/>
  <c r="AC4302" i="46"/>
  <c r="AC4303" i="46"/>
  <c r="AD4303" i="46" s="1"/>
  <c r="AC4304" i="46"/>
  <c r="AD4304" i="46" s="1"/>
  <c r="AC4305" i="46"/>
  <c r="AC4306" i="46"/>
  <c r="AC4307" i="46"/>
  <c r="AC4308" i="46"/>
  <c r="AC4309" i="46"/>
  <c r="AC4310" i="46"/>
  <c r="AD4310" i="46" s="1"/>
  <c r="AC4311" i="46"/>
  <c r="AD4311" i="46" s="1"/>
  <c r="AC4312" i="46"/>
  <c r="AD4312" i="46" s="1"/>
  <c r="AC4313" i="46"/>
  <c r="AD4313" i="46" s="1"/>
  <c r="AC4314" i="46"/>
  <c r="AD4314" i="46" s="1"/>
  <c r="AC4315" i="46"/>
  <c r="AC4316" i="46"/>
  <c r="AC4317" i="46"/>
  <c r="AC4318" i="46"/>
  <c r="AC4319" i="46"/>
  <c r="AC4320" i="46"/>
  <c r="AC4321" i="46"/>
  <c r="AC4322" i="46"/>
  <c r="AC4323" i="46"/>
  <c r="AC4324" i="46"/>
  <c r="AD4324" i="46" s="1"/>
  <c r="AC4325" i="46"/>
  <c r="AD4325" i="46" s="1"/>
  <c r="AC4326" i="46"/>
  <c r="AC4327" i="46"/>
  <c r="AD4327" i="46" s="1"/>
  <c r="AC4328" i="46"/>
  <c r="AF4328" i="46" s="1"/>
  <c r="AC4329" i="46"/>
  <c r="AF4329" i="46" s="1"/>
  <c r="AC4330" i="46"/>
  <c r="AD4330" i="46" s="1"/>
  <c r="AC4331" i="46"/>
  <c r="AC4332" i="46"/>
  <c r="AC4333" i="46"/>
  <c r="AC4334" i="46"/>
  <c r="AD4334" i="46" s="1"/>
  <c r="AC4335" i="46"/>
  <c r="AC4336" i="46"/>
  <c r="AC4337" i="46"/>
  <c r="AC4338" i="46"/>
  <c r="AC4339" i="46"/>
  <c r="AC4340" i="46"/>
  <c r="AC4341" i="46"/>
  <c r="AF4341" i="46" s="1"/>
  <c r="AC4342" i="46"/>
  <c r="AD4342" i="46" s="1"/>
  <c r="AC4343" i="46"/>
  <c r="AD4343" i="46" s="1"/>
  <c r="AC4344" i="46"/>
  <c r="AD4344" i="46" s="1"/>
  <c r="AC4345" i="46"/>
  <c r="AF4345" i="46" s="1"/>
  <c r="AC4346" i="46"/>
  <c r="AF4346" i="46" s="1"/>
  <c r="AC4347" i="46"/>
  <c r="AC4348" i="46"/>
  <c r="AC4349" i="46"/>
  <c r="AC4350" i="46"/>
  <c r="AF4350" i="46" s="1"/>
  <c r="AC4351" i="46"/>
  <c r="AC4352" i="46"/>
  <c r="AC4353" i="46"/>
  <c r="AC4354" i="46"/>
  <c r="AC4355" i="46"/>
  <c r="AC4356" i="46"/>
  <c r="AC4357" i="46"/>
  <c r="AD4357" i="46" s="1"/>
  <c r="AC4358" i="46"/>
  <c r="AD4358" i="46" s="1"/>
  <c r="AC4359" i="46"/>
  <c r="AD4359" i="46" s="1"/>
  <c r="AC4360" i="46"/>
  <c r="AD4360" i="46" s="1"/>
  <c r="AC4361" i="46"/>
  <c r="AD4361" i="46" s="1"/>
  <c r="AC4362" i="46"/>
  <c r="AD4362" i="46" s="1"/>
  <c r="AC4363" i="46"/>
  <c r="AC4364" i="46"/>
  <c r="AC4365" i="46"/>
  <c r="AC4366" i="46"/>
  <c r="AC4367" i="46"/>
  <c r="AC4368" i="46"/>
  <c r="AC4369" i="46"/>
  <c r="AC4370" i="46"/>
  <c r="AC4371" i="46"/>
  <c r="AC4372" i="46"/>
  <c r="AC4373" i="46"/>
  <c r="AD4373" i="46" s="1"/>
  <c r="AC4374" i="46"/>
  <c r="AD4374" i="46" s="1"/>
  <c r="AC4375" i="46"/>
  <c r="AD4375" i="46" s="1"/>
  <c r="AC4376" i="46"/>
  <c r="AC4377" i="46"/>
  <c r="AC4378" i="46"/>
  <c r="AC4379" i="46"/>
  <c r="AF4379" i="46" s="1"/>
  <c r="AC4380" i="46"/>
  <c r="AF4380" i="46" s="1"/>
  <c r="AC4381" i="46"/>
  <c r="AC4382" i="46"/>
  <c r="AC4383" i="46"/>
  <c r="AC4384" i="46"/>
  <c r="AC4385" i="46"/>
  <c r="AC4386" i="46"/>
  <c r="AC4387" i="46"/>
  <c r="AC4388" i="46"/>
  <c r="AC4389" i="46"/>
  <c r="AD4389" i="46" s="1"/>
  <c r="AC4390" i="46"/>
  <c r="AC4391" i="46"/>
  <c r="AD4391" i="46" s="1"/>
  <c r="AC4392" i="46"/>
  <c r="AD4392" i="46" s="1"/>
  <c r="AC4393" i="46"/>
  <c r="AD4393" i="46" s="1"/>
  <c r="AC4394" i="46"/>
  <c r="AD4394" i="46" s="1"/>
  <c r="AC4395" i="46"/>
  <c r="AC4396" i="46"/>
  <c r="AC4397" i="46"/>
  <c r="AC4398" i="46"/>
  <c r="AC4399" i="46"/>
  <c r="AC4400" i="46"/>
  <c r="AC4401" i="46"/>
  <c r="AC4402" i="46"/>
  <c r="AC4403" i="46"/>
  <c r="AC4404" i="46"/>
  <c r="AC4405" i="46"/>
  <c r="AC4406" i="46"/>
  <c r="AD4406" i="46" s="1"/>
  <c r="AC4407" i="46"/>
  <c r="AD4407" i="46" s="1"/>
  <c r="AC4408" i="46"/>
  <c r="AC4409" i="46"/>
  <c r="AF4409" i="46" s="1"/>
  <c r="AC4410" i="46"/>
  <c r="AC4411" i="46"/>
  <c r="AC4412" i="46"/>
  <c r="AC4413" i="46"/>
  <c r="AC4414" i="46"/>
  <c r="AC4415" i="46"/>
  <c r="AC4416" i="46"/>
  <c r="AC4417" i="46"/>
  <c r="AC4418" i="46"/>
  <c r="AC4419" i="46"/>
  <c r="AC4420" i="46"/>
  <c r="AC4421" i="46"/>
  <c r="AD4421" i="46" s="1"/>
  <c r="AC4422" i="46"/>
  <c r="AC4423" i="46"/>
  <c r="AD4423" i="46" s="1"/>
  <c r="AC4424" i="46"/>
  <c r="AF4424" i="46" s="1"/>
  <c r="AC4425" i="46"/>
  <c r="AF4425" i="46" s="1"/>
  <c r="AC4426" i="46"/>
  <c r="AD4426" i="46" s="1"/>
  <c r="AC4427" i="46"/>
  <c r="AC4428" i="46"/>
  <c r="AC4429" i="46"/>
  <c r="AC4430" i="46"/>
  <c r="AC4431" i="46"/>
  <c r="AC4432" i="46"/>
  <c r="AC4433" i="46"/>
  <c r="AC4434" i="46"/>
  <c r="AC4435" i="46"/>
  <c r="AC4436" i="46"/>
  <c r="AC4437" i="46"/>
  <c r="AF4437" i="46" s="1"/>
  <c r="AC4438" i="46"/>
  <c r="AC4439" i="46"/>
  <c r="AD4439" i="46" s="1"/>
  <c r="AC4440" i="46"/>
  <c r="AD4440" i="46" s="1"/>
  <c r="AC4441" i="46"/>
  <c r="AD4441" i="46" s="1"/>
  <c r="AC4442" i="46"/>
  <c r="AC4443" i="46"/>
  <c r="AC4444" i="46"/>
  <c r="AC4445" i="46"/>
  <c r="AC4446" i="46"/>
  <c r="AC4447" i="46"/>
  <c r="AC4448" i="46"/>
  <c r="AC4449" i="46"/>
  <c r="AC4450" i="46"/>
  <c r="AC4451" i="46"/>
  <c r="AC4452" i="46"/>
  <c r="AC4453" i="46"/>
  <c r="AC4454" i="46"/>
  <c r="AC4455" i="46"/>
  <c r="AC4456" i="46"/>
  <c r="AC4457" i="46"/>
  <c r="AD4457" i="46" s="1"/>
  <c r="AC4458" i="46"/>
  <c r="AD4458" i="46" s="1"/>
  <c r="AC4459" i="46"/>
  <c r="AC4460" i="46"/>
  <c r="AC4461" i="46"/>
  <c r="AC4462" i="46"/>
  <c r="AC4463" i="46"/>
  <c r="AC4464" i="46"/>
  <c r="AC4465" i="46"/>
  <c r="AC4466" i="46"/>
  <c r="AC4467" i="46"/>
  <c r="AC4468" i="46"/>
  <c r="AC4469" i="46"/>
  <c r="AC4470" i="46"/>
  <c r="AC4471" i="46"/>
  <c r="AC4472" i="46"/>
  <c r="AD4472" i="46" s="1"/>
  <c r="AC4473" i="46"/>
  <c r="AC4474" i="46"/>
  <c r="AD4474" i="46" s="1"/>
  <c r="AC4475" i="46"/>
  <c r="AC4476" i="46"/>
  <c r="AC4477" i="46"/>
  <c r="AC4478" i="46"/>
  <c r="AC4479" i="46"/>
  <c r="AC4480" i="46"/>
  <c r="AC4481" i="46"/>
  <c r="AC4482" i="46"/>
  <c r="AC4483" i="46"/>
  <c r="AC4484" i="46"/>
  <c r="AD4484" i="46" s="1"/>
  <c r="AC4485" i="46"/>
  <c r="AD4485" i="46" s="1"/>
  <c r="AC4486" i="46"/>
  <c r="AD4486" i="46" s="1"/>
  <c r="AC4487" i="46"/>
  <c r="AC4488" i="46"/>
  <c r="AC4489" i="46"/>
  <c r="AC4490" i="46"/>
  <c r="AC4491" i="46"/>
  <c r="AC4492" i="46"/>
  <c r="AC4493" i="46"/>
  <c r="AC4494" i="46"/>
  <c r="AC4495" i="46"/>
  <c r="AC4496" i="46"/>
  <c r="AC4497" i="46"/>
  <c r="AC4498" i="46"/>
  <c r="AC4499" i="46"/>
  <c r="AC4500" i="46"/>
  <c r="AC4501" i="46"/>
  <c r="AC4502" i="46"/>
  <c r="AD4502" i="46" s="1"/>
  <c r="AC4503" i="46"/>
  <c r="AD4503" i="46" s="1"/>
  <c r="AC4504" i="46"/>
  <c r="AF4504" i="46" s="1"/>
  <c r="AC4505" i="46"/>
  <c r="AF4505" i="46" s="1"/>
  <c r="AC4506" i="46"/>
  <c r="AD4506" i="46" s="1"/>
  <c r="AC4507" i="46"/>
  <c r="AC4508" i="46"/>
  <c r="AC4509" i="46"/>
  <c r="AC4510" i="46"/>
  <c r="AC4511" i="46"/>
  <c r="AC4512" i="46"/>
  <c r="AC4513" i="46"/>
  <c r="AC4514" i="46"/>
  <c r="AC4515" i="46"/>
  <c r="AC4516" i="46"/>
  <c r="AC4517" i="46"/>
  <c r="AC4518" i="46"/>
  <c r="AC4519" i="46"/>
  <c r="AC4520" i="46"/>
  <c r="AC4521" i="46"/>
  <c r="AD4521" i="46" s="1"/>
  <c r="AC4522" i="46"/>
  <c r="AD4522" i="46" s="1"/>
  <c r="AC4523" i="46"/>
  <c r="AC4524" i="46"/>
  <c r="AC4525" i="46"/>
  <c r="AC4526" i="46"/>
  <c r="AC4527" i="46"/>
  <c r="AC4528" i="46"/>
  <c r="AC4529" i="46"/>
  <c r="AC4530" i="46"/>
  <c r="AC4531" i="46"/>
  <c r="AC4532" i="46"/>
  <c r="AC4533" i="46"/>
  <c r="AF4533" i="46" s="1"/>
  <c r="AC4534" i="46"/>
  <c r="AD4534" i="46" s="1"/>
  <c r="AC4535" i="46"/>
  <c r="AD4535" i="46" s="1"/>
  <c r="AC4536" i="46"/>
  <c r="AD4536" i="46" s="1"/>
  <c r="AC4537" i="46"/>
  <c r="AD4537" i="46" s="1"/>
  <c r="AC4538" i="46"/>
  <c r="AC4539" i="46"/>
  <c r="AC4540" i="46"/>
  <c r="AC4541" i="46"/>
  <c r="AC4542" i="46"/>
  <c r="AC4543" i="46"/>
  <c r="AC4544" i="46"/>
  <c r="AC4545" i="46"/>
  <c r="AC4546" i="46"/>
  <c r="AC4547" i="46"/>
  <c r="AC4548" i="46"/>
  <c r="AD4548" i="46" s="1"/>
  <c r="AC4549" i="46"/>
  <c r="AD4549" i="46" s="1"/>
  <c r="AC4550" i="46"/>
  <c r="AD4550" i="46" s="1"/>
  <c r="AC4551" i="46"/>
  <c r="AF4551" i="46" s="1"/>
  <c r="AC4552" i="46"/>
  <c r="AC4553" i="46"/>
  <c r="AD4553" i="46" s="1"/>
  <c r="AC4554" i="46"/>
  <c r="AD4554" i="46" s="1"/>
  <c r="AC4555" i="46"/>
  <c r="AC4556" i="46"/>
  <c r="AC4557" i="46"/>
  <c r="AC4558" i="46"/>
  <c r="AC4559" i="46"/>
  <c r="AF4559" i="46" s="1"/>
  <c r="AC4560" i="46"/>
  <c r="AC4561" i="46"/>
  <c r="AC4562" i="46"/>
  <c r="AC4563" i="46"/>
  <c r="AC4564" i="46"/>
  <c r="AC4565" i="46"/>
  <c r="AC4566" i="46"/>
  <c r="AF4566" i="46" s="1"/>
  <c r="AC4567" i="46"/>
  <c r="AD4567" i="46" s="1"/>
  <c r="AC4568" i="46"/>
  <c r="AD4568" i="46" s="1"/>
  <c r="AC4569" i="46"/>
  <c r="AC4570" i="46"/>
  <c r="AC4571" i="46"/>
  <c r="AC4572" i="46"/>
  <c r="AC4573" i="46"/>
  <c r="AC4574" i="46"/>
  <c r="AC4575" i="46"/>
  <c r="AC4576" i="46"/>
  <c r="AC4577" i="46"/>
  <c r="AC4578" i="46"/>
  <c r="AC4579" i="46"/>
  <c r="AC4580" i="46"/>
  <c r="AC4581" i="46"/>
  <c r="AC4582" i="46"/>
  <c r="AD4582" i="46" s="1"/>
  <c r="AC4583" i="46"/>
  <c r="AF4583" i="46" s="1"/>
  <c r="AC4584" i="46"/>
  <c r="AC4585" i="46"/>
  <c r="AD4585" i="46" s="1"/>
  <c r="AC4586" i="46"/>
  <c r="AD4586" i="46" s="1"/>
  <c r="AC4587" i="46"/>
  <c r="AC4588" i="46"/>
  <c r="AC4589" i="46"/>
  <c r="AC4590" i="46"/>
  <c r="AC4591" i="46"/>
  <c r="AD4591" i="46" s="1"/>
  <c r="AC4592" i="46"/>
  <c r="AC4593" i="46"/>
  <c r="AC4594" i="46"/>
  <c r="AC4595" i="46"/>
  <c r="AC4596" i="46"/>
  <c r="AC4597" i="46"/>
  <c r="AD4597" i="46" s="1"/>
  <c r="AC4598" i="46"/>
  <c r="AD4598" i="46" s="1"/>
  <c r="AC4599" i="46"/>
  <c r="AD4599" i="46" s="1"/>
  <c r="AC4600" i="46"/>
  <c r="AD4600" i="46" s="1"/>
  <c r="AC4601" i="46"/>
  <c r="AD4601" i="46" s="1"/>
  <c r="AC4602" i="46"/>
  <c r="AD4602" i="46" s="1"/>
  <c r="AC4603" i="46"/>
  <c r="AC4604" i="46"/>
  <c r="AC4605" i="46"/>
  <c r="AC4606" i="46"/>
  <c r="AC4607" i="46"/>
  <c r="AC4608" i="46"/>
  <c r="AC4609" i="46"/>
  <c r="AC4610" i="46"/>
  <c r="AF4610" i="46" s="1"/>
  <c r="AC4611" i="46"/>
  <c r="AC4612" i="46"/>
  <c r="AC4613" i="46"/>
  <c r="AD4613" i="46" s="1"/>
  <c r="AC4614" i="46"/>
  <c r="AD4614" i="46" s="1"/>
  <c r="AC4615" i="46"/>
  <c r="AD4615" i="46" s="1"/>
  <c r="AC4616" i="46"/>
  <c r="AD4616" i="46" s="1"/>
  <c r="AC4617" i="46"/>
  <c r="AD4617" i="46" s="1"/>
  <c r="AC4618" i="46"/>
  <c r="AC4619" i="46"/>
  <c r="AC4620" i="46"/>
  <c r="AC4621" i="46"/>
  <c r="AC4622" i="46"/>
  <c r="AC4623" i="46"/>
  <c r="AC4624" i="46"/>
  <c r="AC4625" i="46"/>
  <c r="AC4626" i="46"/>
  <c r="AC4627" i="46"/>
  <c r="AC4628" i="46"/>
  <c r="AC4629" i="46"/>
  <c r="AC4630" i="46"/>
  <c r="AD4630" i="46" s="1"/>
  <c r="AC4631" i="46"/>
  <c r="AD4631" i="46" s="1"/>
  <c r="AC4632" i="46"/>
  <c r="AC4633" i="46"/>
  <c r="AD4633" i="46" s="1"/>
  <c r="AC4634" i="46"/>
  <c r="AD4634" i="46" s="1"/>
  <c r="AC4635" i="46"/>
  <c r="AC4636" i="46"/>
  <c r="AF4636" i="46" s="1"/>
  <c r="AC4637" i="46"/>
  <c r="AC4638" i="46"/>
  <c r="AC4639" i="46"/>
  <c r="AF4639" i="46" s="1"/>
  <c r="AC4640" i="46"/>
  <c r="AC4641" i="46"/>
  <c r="AC4642" i="46"/>
  <c r="AC4643" i="46"/>
  <c r="AC4644" i="46"/>
  <c r="AC4645" i="46"/>
  <c r="AF4645" i="46" s="1"/>
  <c r="AC4646" i="46"/>
  <c r="AD4646" i="46" s="1"/>
  <c r="AC4647" i="46"/>
  <c r="AD4647" i="46" s="1"/>
  <c r="AC4648" i="46"/>
  <c r="AD4648" i="46" s="1"/>
  <c r="AC4649" i="46"/>
  <c r="AC4650" i="46"/>
  <c r="AD4650" i="46" s="1"/>
  <c r="AC4651" i="46"/>
  <c r="AC4652" i="46"/>
  <c r="AC4653" i="46"/>
  <c r="AC4654" i="46"/>
  <c r="AD4654" i="46" s="1"/>
  <c r="AC4655" i="46"/>
  <c r="AC4656" i="46"/>
  <c r="AD4656" i="46" s="1"/>
  <c r="AC4657" i="46"/>
  <c r="AC4658" i="46"/>
  <c r="AC4659" i="46"/>
  <c r="AC4660" i="46"/>
  <c r="AC4661" i="46"/>
  <c r="AC4662" i="46"/>
  <c r="AC4663" i="46"/>
  <c r="AD4663" i="46" s="1"/>
  <c r="AC4664" i="46"/>
  <c r="AC4665" i="46"/>
  <c r="AF4665" i="46" s="1"/>
  <c r="AC4666" i="46"/>
  <c r="AF4666" i="46" s="1"/>
  <c r="AC4667" i="46"/>
  <c r="AC4668" i="46"/>
  <c r="AF4668" i="46" s="1"/>
  <c r="AC4669" i="46"/>
  <c r="AC4670" i="46"/>
  <c r="AD4670" i="46" s="1"/>
  <c r="AC4671" i="46"/>
  <c r="AD4671" i="46" s="1"/>
  <c r="AC4672" i="46"/>
  <c r="AF4672" i="46" s="1"/>
  <c r="AC4673" i="46"/>
  <c r="AC4674" i="46"/>
  <c r="AC4675" i="46"/>
  <c r="AC4676" i="46"/>
  <c r="AC4677" i="46"/>
  <c r="AD4677" i="46" s="1"/>
  <c r="AC4678" i="46"/>
  <c r="AD4678" i="46" s="1"/>
  <c r="AC4679" i="46"/>
  <c r="AC4680" i="46"/>
  <c r="AD4680" i="46" s="1"/>
  <c r="AC4681" i="46"/>
  <c r="AD4681" i="46" s="1"/>
  <c r="AC4682" i="46"/>
  <c r="AD4682" i="46" s="1"/>
  <c r="AC4683" i="46"/>
  <c r="AC4684" i="46"/>
  <c r="AC4685" i="46"/>
  <c r="AC4686" i="46"/>
  <c r="AC4687" i="46"/>
  <c r="AC4688" i="46"/>
  <c r="AC4689" i="46"/>
  <c r="AC4690" i="46"/>
  <c r="AC4691" i="46"/>
  <c r="AC4692" i="46"/>
  <c r="AC4693" i="46"/>
  <c r="AD4693" i="46" s="1"/>
  <c r="AC4694" i="46"/>
  <c r="AC4695" i="46"/>
  <c r="AC4696" i="46"/>
  <c r="AD4696" i="46" s="1"/>
  <c r="AC4697" i="46"/>
  <c r="AD4697" i="46" s="1"/>
  <c r="AC4698" i="46"/>
  <c r="AD4698" i="46" s="1"/>
  <c r="AC4699" i="46"/>
  <c r="AC4700" i="46"/>
  <c r="AC4701" i="46"/>
  <c r="AC4702" i="46"/>
  <c r="AC4703" i="46"/>
  <c r="AC4704" i="46"/>
  <c r="AC4705" i="46"/>
  <c r="AC4706" i="46"/>
  <c r="AC4707" i="46"/>
  <c r="AC4708" i="46"/>
  <c r="AC4709" i="46"/>
  <c r="AC4710" i="46"/>
  <c r="AC4711" i="46"/>
  <c r="AF4711" i="46" s="1"/>
  <c r="AC4712" i="46"/>
  <c r="AC4713" i="46"/>
  <c r="AC4714" i="46"/>
  <c r="AC4715" i="46"/>
  <c r="AC4716" i="46"/>
  <c r="AC4717" i="46"/>
  <c r="AC4718" i="46"/>
  <c r="AC4719" i="46"/>
  <c r="AC4720" i="46"/>
  <c r="AC4721" i="46"/>
  <c r="AC4722" i="46"/>
  <c r="AC4723" i="46"/>
  <c r="AC4724" i="46"/>
  <c r="AC4725" i="46"/>
  <c r="AF4725" i="46" s="1"/>
  <c r="AC4726" i="46"/>
  <c r="AD4726" i="46" s="1"/>
  <c r="AC4727" i="46"/>
  <c r="AF4727" i="46" s="1"/>
  <c r="AC4728" i="46"/>
  <c r="AD4728" i="46" s="1"/>
  <c r="AC4729" i="46"/>
  <c r="AF4729" i="46" s="1"/>
  <c r="AC4730" i="46"/>
  <c r="AD4730" i="46" s="1"/>
  <c r="AC4731" i="46"/>
  <c r="AC4732" i="46"/>
  <c r="AC4733" i="46"/>
  <c r="AC4734" i="46"/>
  <c r="AC4735" i="46"/>
  <c r="AC4736" i="46"/>
  <c r="AC4737" i="46"/>
  <c r="AC4738" i="46"/>
  <c r="AC4739" i="46"/>
  <c r="AC4740" i="46"/>
  <c r="AC4741" i="46"/>
  <c r="AD4741" i="46" s="1"/>
  <c r="AC4742" i="46"/>
  <c r="AD4742" i="46" s="1"/>
  <c r="AC4743" i="46"/>
  <c r="AC4744" i="46"/>
  <c r="AC4745" i="46"/>
  <c r="AC4746" i="46"/>
  <c r="AC4747" i="46"/>
  <c r="AC4748" i="46"/>
  <c r="AC4749" i="46"/>
  <c r="AC4750" i="46"/>
  <c r="AC4751" i="46"/>
  <c r="AC4752" i="46"/>
  <c r="AC4753" i="46"/>
  <c r="AC4754" i="46"/>
  <c r="AC4755" i="46"/>
  <c r="AC4756" i="46"/>
  <c r="AC4757" i="46"/>
  <c r="AC4758" i="46"/>
  <c r="AC4759" i="46"/>
  <c r="AF4759" i="46" s="1"/>
  <c r="AC4760" i="46"/>
  <c r="AF4760" i="46" s="1"/>
  <c r="AC4761" i="46"/>
  <c r="AF4761" i="46" s="1"/>
  <c r="AC4762" i="46"/>
  <c r="AF4762" i="46" s="1"/>
  <c r="AC4763" i="46"/>
  <c r="AC4764" i="46"/>
  <c r="AC4765" i="46"/>
  <c r="AC4766" i="46"/>
  <c r="AC4767" i="46"/>
  <c r="AC4768" i="46"/>
  <c r="AF4768" i="46" s="1"/>
  <c r="AC4769" i="46"/>
  <c r="AC4770" i="46"/>
  <c r="AC4771" i="46"/>
  <c r="AC4772" i="46"/>
  <c r="AC4773" i="46"/>
  <c r="AF4773" i="46" s="1"/>
  <c r="AC4774" i="46"/>
  <c r="AD4774" i="46" s="1"/>
  <c r="AC4775" i="46"/>
  <c r="AD4775" i="46" s="1"/>
  <c r="AC4776" i="46"/>
  <c r="AF4776" i="46" s="1"/>
  <c r="AC4777" i="46"/>
  <c r="AF4777" i="46" s="1"/>
  <c r="AC4778" i="46"/>
  <c r="AF4778" i="46" s="1"/>
  <c r="AC4779" i="46"/>
  <c r="AC4780" i="46"/>
  <c r="AC4781" i="46"/>
  <c r="AC4782" i="46"/>
  <c r="AC4783" i="46"/>
  <c r="AC4784" i="46"/>
  <c r="AF4784" i="46" s="1"/>
  <c r="AC4785" i="46"/>
  <c r="AC4786" i="46"/>
  <c r="AC4787" i="46"/>
  <c r="AC4788" i="46"/>
  <c r="AC4789" i="46"/>
  <c r="AD4789" i="46" s="1"/>
  <c r="AC4790" i="46"/>
  <c r="AD4790" i="46" s="1"/>
  <c r="AC4791" i="46"/>
  <c r="AC4792" i="46"/>
  <c r="AC4793" i="46"/>
  <c r="AC4794" i="46"/>
  <c r="AD4794" i="46" s="1"/>
  <c r="AC4795" i="46"/>
  <c r="AC4796" i="46"/>
  <c r="AF4796" i="46" s="1"/>
  <c r="AC4797" i="46"/>
  <c r="AC4798" i="46"/>
  <c r="AC4799" i="46"/>
  <c r="AC4800" i="46"/>
  <c r="AC4801" i="46"/>
  <c r="AC4802" i="46"/>
  <c r="AC4803" i="46"/>
  <c r="AC4804" i="46"/>
  <c r="AC4805" i="46"/>
  <c r="AF4805" i="46" s="1"/>
  <c r="AC4806" i="46"/>
  <c r="AC4807" i="46"/>
  <c r="AF4807" i="46" s="1"/>
  <c r="AC4808" i="46"/>
  <c r="AC4809" i="46"/>
  <c r="AC4810" i="46"/>
  <c r="AC4811" i="46"/>
  <c r="AC4812" i="46"/>
  <c r="AC4813" i="46"/>
  <c r="AC4814" i="46"/>
  <c r="AC4815" i="46"/>
  <c r="AD4815" i="46" s="1"/>
  <c r="AC4816" i="46"/>
  <c r="AC4817" i="46"/>
  <c r="AC4818" i="46"/>
  <c r="AC4819" i="46"/>
  <c r="AC4820" i="46"/>
  <c r="AC4821" i="46"/>
  <c r="AF4821" i="46" s="1"/>
  <c r="AC4822" i="46"/>
  <c r="AD4822" i="46" s="1"/>
  <c r="AC4823" i="46"/>
  <c r="AC4824" i="46"/>
  <c r="AC4825" i="46"/>
  <c r="AC4826" i="46"/>
  <c r="AD4826" i="46" s="1"/>
  <c r="AC4827" i="46"/>
  <c r="AC4828" i="46"/>
  <c r="AC4829" i="46"/>
  <c r="AC4830" i="46"/>
  <c r="AC4831" i="46"/>
  <c r="AC4832" i="46"/>
  <c r="AD4832" i="46" s="1"/>
  <c r="AC4833" i="46"/>
  <c r="AC4834" i="46"/>
  <c r="AC4835" i="46"/>
  <c r="AC4836" i="46"/>
  <c r="AC4837" i="46"/>
  <c r="AD4837" i="46" s="1"/>
  <c r="AC4838" i="46"/>
  <c r="AD4838" i="46" s="1"/>
  <c r="AC4839" i="46"/>
  <c r="AD4839" i="46" s="1"/>
  <c r="AC4840" i="46"/>
  <c r="AC4841" i="46"/>
  <c r="AD4841" i="46" s="1"/>
  <c r="AC4842" i="46"/>
  <c r="AD4842" i="46" s="1"/>
  <c r="AC4843" i="46"/>
  <c r="AF4843" i="46" s="1"/>
  <c r="AC4844" i="46"/>
  <c r="AC4845" i="46"/>
  <c r="AC4846" i="46"/>
  <c r="AC4847" i="46"/>
  <c r="AC4848" i="46"/>
  <c r="AD4848" i="46" s="1"/>
  <c r="AC4849" i="46"/>
  <c r="AC4850" i="46"/>
  <c r="AC4851" i="46"/>
  <c r="AC4852" i="46"/>
  <c r="AC4853" i="46"/>
  <c r="AD4853" i="46" s="1"/>
  <c r="AC4854" i="46"/>
  <c r="AD4854" i="46" s="1"/>
  <c r="AC4855" i="46"/>
  <c r="AF4855" i="46" s="1"/>
  <c r="AC4856" i="46"/>
  <c r="AF4856" i="46" s="1"/>
  <c r="AC4857" i="46"/>
  <c r="AF4857" i="46" s="1"/>
  <c r="AC4858" i="46"/>
  <c r="AF4858" i="46" s="1"/>
  <c r="AC4859" i="46"/>
  <c r="AC4860" i="46"/>
  <c r="AC4861" i="46"/>
  <c r="AC4862" i="46"/>
  <c r="AC4863" i="46"/>
  <c r="AC4864" i="46"/>
  <c r="AC4865" i="46"/>
  <c r="AC4866" i="46"/>
  <c r="AC4867" i="46"/>
  <c r="AC4868" i="46"/>
  <c r="AC4869" i="46"/>
  <c r="AC4870" i="46"/>
  <c r="AF4870" i="46" s="1"/>
  <c r="AC4871" i="46"/>
  <c r="AF4871" i="46" s="1"/>
  <c r="AC4872" i="46"/>
  <c r="AC4873" i="46"/>
  <c r="AD4873" i="46" s="1"/>
  <c r="AC4874" i="46"/>
  <c r="AC4875" i="46"/>
  <c r="AF4875" i="46" s="1"/>
  <c r="AC4876" i="46"/>
  <c r="AF4876" i="46" s="1"/>
  <c r="AC4877" i="46"/>
  <c r="AC4878" i="46"/>
  <c r="AC4879" i="46"/>
  <c r="AC4880" i="46"/>
  <c r="AC4881" i="46"/>
  <c r="AC4882" i="46"/>
  <c r="AC4883" i="46"/>
  <c r="AC4884" i="46"/>
  <c r="AC4885" i="46"/>
  <c r="AD4885" i="46" s="1"/>
  <c r="AC4886" i="46"/>
  <c r="AD4886" i="46" s="1"/>
  <c r="AC4887" i="46"/>
  <c r="AD4887" i="46" s="1"/>
  <c r="AC4888" i="46"/>
  <c r="AD4888" i="46" s="1"/>
  <c r="AC4889" i="46"/>
  <c r="AD4889" i="46" s="1"/>
  <c r="AC4890" i="46"/>
  <c r="AD4890" i="46" s="1"/>
  <c r="AC4891" i="46"/>
  <c r="AC4892" i="46"/>
  <c r="AC4893" i="46"/>
  <c r="AC4894" i="46"/>
  <c r="AC4895" i="46"/>
  <c r="AC4896" i="46"/>
  <c r="AC4897" i="46"/>
  <c r="AC4898" i="46"/>
  <c r="AC4899" i="46"/>
  <c r="AC4900" i="46"/>
  <c r="AC4901" i="46"/>
  <c r="AC4902" i="46"/>
  <c r="AD4902" i="46" s="1"/>
  <c r="AC4903" i="46"/>
  <c r="AC4904" i="46"/>
  <c r="AC4905" i="46"/>
  <c r="AF4905" i="46" s="1"/>
  <c r="AC4906" i="46"/>
  <c r="AC4907" i="46"/>
  <c r="AC4908" i="46"/>
  <c r="AC4909" i="46"/>
  <c r="AC4910" i="46"/>
  <c r="AC4911" i="46"/>
  <c r="AC4912" i="46"/>
  <c r="AD4912" i="46" s="1"/>
  <c r="AC4913" i="46"/>
  <c r="AC4914" i="46"/>
  <c r="AC4915" i="46"/>
  <c r="AC4916" i="46"/>
  <c r="AC4917" i="46"/>
  <c r="AC4918" i="46"/>
  <c r="AF4918" i="46" s="1"/>
  <c r="AC4919" i="46"/>
  <c r="AF4919" i="46" s="1"/>
  <c r="AC4920" i="46"/>
  <c r="AD4920" i="46" s="1"/>
  <c r="AC4921" i="46"/>
  <c r="AD4921" i="46" s="1"/>
  <c r="AC4922" i="46"/>
  <c r="AD4922" i="46" s="1"/>
  <c r="AC4923" i="46"/>
  <c r="AC4924" i="46"/>
  <c r="AC4925" i="46"/>
  <c r="AC4926" i="46"/>
  <c r="AD4926" i="46" s="1"/>
  <c r="AC4927" i="46"/>
  <c r="AD4927" i="46" s="1"/>
  <c r="AC4928" i="46"/>
  <c r="AC4929" i="46"/>
  <c r="AC4930" i="46"/>
  <c r="AC4931" i="46"/>
  <c r="AC4932" i="46"/>
  <c r="AC4933" i="46"/>
  <c r="AC4934" i="46"/>
  <c r="AC4935" i="46"/>
  <c r="AD4935" i="46" s="1"/>
  <c r="AC4936" i="46"/>
  <c r="AD4936" i="46" s="1"/>
  <c r="AC4937" i="46"/>
  <c r="AD4937" i="46" s="1"/>
  <c r="AC4938" i="46"/>
  <c r="AF4938" i="46" s="1"/>
  <c r="AC4939" i="46"/>
  <c r="AC4940" i="46"/>
  <c r="AC4941" i="46"/>
  <c r="AC4942" i="46"/>
  <c r="AC4943" i="46"/>
  <c r="AC4944" i="46"/>
  <c r="AC4945" i="46"/>
  <c r="AC4946" i="46"/>
  <c r="AC4947" i="46"/>
  <c r="AC4948" i="46"/>
  <c r="AC4949" i="46"/>
  <c r="AD4949" i="46" s="1"/>
  <c r="AC4950" i="46"/>
  <c r="AD4950" i="46" s="1"/>
  <c r="AC4951" i="46"/>
  <c r="AD4951" i="46" s="1"/>
  <c r="AC4952" i="46"/>
  <c r="AC4953" i="46"/>
  <c r="AF4953" i="46" s="1"/>
  <c r="AC4954" i="46"/>
  <c r="AF4954" i="46" s="1"/>
  <c r="AC4955" i="46"/>
  <c r="AF4955" i="46" s="1"/>
  <c r="AC4956" i="46"/>
  <c r="AC4957" i="46"/>
  <c r="AC4958" i="46"/>
  <c r="AC4959" i="46"/>
  <c r="AC4960" i="46"/>
  <c r="AC4961" i="46"/>
  <c r="AC4962" i="46"/>
  <c r="AC4963" i="46"/>
  <c r="AC4964" i="46"/>
  <c r="AC4965" i="46"/>
  <c r="AF4965" i="46" s="1"/>
  <c r="AC4966" i="46"/>
  <c r="AC4967" i="46"/>
  <c r="AC4968" i="46"/>
  <c r="AF4968" i="46" s="1"/>
  <c r="AC4969" i="46"/>
  <c r="AD4969" i="46" s="1"/>
  <c r="AC4970" i="46"/>
  <c r="AD4970" i="46" s="1"/>
  <c r="AC4971" i="46"/>
  <c r="AC4972" i="46"/>
  <c r="AC4973" i="46"/>
  <c r="AC4974" i="46"/>
  <c r="AC4975" i="46"/>
  <c r="AC4976" i="46"/>
  <c r="AC4977" i="46"/>
  <c r="AC4978" i="46"/>
  <c r="AC4979" i="46"/>
  <c r="AC4980" i="46"/>
  <c r="AC4981" i="46"/>
  <c r="AD4981" i="46" s="1"/>
  <c r="AC4982" i="46"/>
  <c r="AC4983" i="46"/>
  <c r="AD4983" i="46" s="1"/>
  <c r="AC4984" i="46"/>
  <c r="AC4985" i="46"/>
  <c r="AD4985" i="46" s="1"/>
  <c r="AC4986" i="46"/>
  <c r="AD4986" i="46" s="1"/>
  <c r="AC4987" i="46"/>
  <c r="AC4988" i="46"/>
  <c r="AC4989" i="46"/>
  <c r="AC4990" i="46"/>
  <c r="AC4991" i="46"/>
  <c r="AC4992" i="46"/>
  <c r="AD4992" i="46" s="1"/>
  <c r="AC4993" i="46"/>
  <c r="AC4994" i="46"/>
  <c r="AC4995" i="46"/>
  <c r="AC4996" i="46"/>
  <c r="AC4997" i="46"/>
  <c r="AC4998" i="46"/>
  <c r="AC4999" i="46"/>
  <c r="AD4999" i="46" s="1"/>
  <c r="AC5000" i="46"/>
  <c r="AD5000" i="46" s="1"/>
  <c r="AD501" i="46"/>
  <c r="AD502" i="46"/>
  <c r="AD503" i="46"/>
  <c r="AD504" i="46"/>
  <c r="AD505" i="46"/>
  <c r="AD506" i="46"/>
  <c r="AD507" i="46"/>
  <c r="AD508" i="46"/>
  <c r="AD509" i="46"/>
  <c r="AD510" i="46"/>
  <c r="AD515" i="46"/>
  <c r="AD516" i="46"/>
  <c r="AD517" i="46"/>
  <c r="AD518" i="46"/>
  <c r="AD519" i="46"/>
  <c r="AD520" i="46"/>
  <c r="AD521" i="46"/>
  <c r="AD522" i="46"/>
  <c r="AD523" i="46"/>
  <c r="AD524" i="46"/>
  <c r="AD525" i="46"/>
  <c r="AD526" i="46"/>
  <c r="AD527" i="46"/>
  <c r="AD531" i="46"/>
  <c r="AD532" i="46"/>
  <c r="AD533" i="46"/>
  <c r="AD547" i="46"/>
  <c r="AD548" i="46"/>
  <c r="AD549" i="46"/>
  <c r="AD563" i="46"/>
  <c r="AD564" i="46"/>
  <c r="AD565" i="46"/>
  <c r="AD579" i="46"/>
  <c r="AD580" i="46"/>
  <c r="AD581" i="46"/>
  <c r="AD595" i="46"/>
  <c r="AD596" i="46"/>
  <c r="AD597" i="46"/>
  <c r="AD601" i="46"/>
  <c r="AD611" i="46"/>
  <c r="AD612" i="46"/>
  <c r="AD627" i="46"/>
  <c r="AD628" i="46"/>
  <c r="AD629" i="46"/>
  <c r="AD643" i="46"/>
  <c r="AD644" i="46"/>
  <c r="AD645" i="46"/>
  <c r="AD647" i="46"/>
  <c r="AD650" i="46"/>
  <c r="AD651" i="46"/>
  <c r="AD659" i="46"/>
  <c r="AD660" i="46"/>
  <c r="AD661" i="46"/>
  <c r="AD675" i="46"/>
  <c r="AD676" i="46"/>
  <c r="AD680" i="46"/>
  <c r="AD691" i="46"/>
  <c r="AD707" i="46"/>
  <c r="AD708" i="46"/>
  <c r="AD709" i="46"/>
  <c r="AD710" i="46"/>
  <c r="AD723" i="46"/>
  <c r="AD724" i="46"/>
  <c r="AD725" i="46"/>
  <c r="AD739" i="46"/>
  <c r="AD740" i="46"/>
  <c r="AD741" i="46"/>
  <c r="AD755" i="46"/>
  <c r="AD756" i="46"/>
  <c r="AD759" i="46"/>
  <c r="AD771" i="46"/>
  <c r="AD772" i="46"/>
  <c r="AD787" i="46"/>
  <c r="AD788" i="46"/>
  <c r="AD789" i="46"/>
  <c r="AD803" i="46"/>
  <c r="AD804" i="46"/>
  <c r="AD805" i="46"/>
  <c r="AD807" i="46"/>
  <c r="AD819" i="46"/>
  <c r="AD820" i="46"/>
  <c r="AD821" i="46"/>
  <c r="AD835" i="46"/>
  <c r="AD836" i="46"/>
  <c r="AD839" i="46"/>
  <c r="AD851" i="46"/>
  <c r="AD852" i="46"/>
  <c r="AD853" i="46"/>
  <c r="AD867" i="46"/>
  <c r="AD868" i="46"/>
  <c r="AD869" i="46"/>
  <c r="AD871" i="46"/>
  <c r="AD883" i="46"/>
  <c r="AD884" i="46"/>
  <c r="AD885" i="46"/>
  <c r="AD899" i="46"/>
  <c r="AD900" i="46"/>
  <c r="AD915" i="46"/>
  <c r="AD916" i="46"/>
  <c r="AD917" i="46"/>
  <c r="AD921" i="46"/>
  <c r="AD931" i="46"/>
  <c r="AD932" i="46"/>
  <c r="AD933" i="46"/>
  <c r="AD947" i="46"/>
  <c r="AD948" i="46"/>
  <c r="AD963" i="46"/>
  <c r="AD964" i="46"/>
  <c r="AD965" i="46"/>
  <c r="AD979" i="46"/>
  <c r="AD980" i="46"/>
  <c r="AD981" i="46"/>
  <c r="AD982" i="46"/>
  <c r="AD995" i="46"/>
  <c r="AD996" i="46"/>
  <c r="AD1001" i="46"/>
  <c r="AD1011" i="46"/>
  <c r="AD1012" i="46"/>
  <c r="AD1013" i="46"/>
  <c r="AD1027" i="46"/>
  <c r="AD1028" i="46"/>
  <c r="AD1029" i="46"/>
  <c r="AD1043" i="46"/>
  <c r="AD1044" i="46"/>
  <c r="AD1045" i="46"/>
  <c r="AD1046" i="46"/>
  <c r="AD1059" i="46"/>
  <c r="AD1060" i="46"/>
  <c r="AD1061" i="46"/>
  <c r="AD1075" i="46"/>
  <c r="AD1078" i="46"/>
  <c r="AD1091" i="46"/>
  <c r="AD1092" i="46"/>
  <c r="AD1093" i="46"/>
  <c r="AD1107" i="46"/>
  <c r="AD1108" i="46"/>
  <c r="AD1109" i="46"/>
  <c r="AD1123" i="46"/>
  <c r="AD1124" i="46"/>
  <c r="AD1139" i="46"/>
  <c r="AD1140" i="46"/>
  <c r="AD1141" i="46"/>
  <c r="AD1145" i="46"/>
  <c r="AD1155" i="46"/>
  <c r="AD1156" i="46"/>
  <c r="AD1157" i="46"/>
  <c r="AD1171" i="46"/>
  <c r="AD1172" i="46"/>
  <c r="AD1173" i="46"/>
  <c r="AD1187" i="46"/>
  <c r="AD1188" i="46"/>
  <c r="AD1189" i="46"/>
  <c r="AD1203" i="46"/>
  <c r="AD1204" i="46"/>
  <c r="AD1205" i="46"/>
  <c r="AD1206" i="46"/>
  <c r="AD1210" i="46"/>
  <c r="AD1219" i="46"/>
  <c r="AD1220" i="46"/>
  <c r="AD1221" i="46"/>
  <c r="AD1225" i="46"/>
  <c r="AD1235" i="46"/>
  <c r="AD1236" i="46"/>
  <c r="AD1237" i="46"/>
  <c r="AD1251" i="46"/>
  <c r="AD1252" i="46"/>
  <c r="AD1253" i="46"/>
  <c r="AD1267" i="46"/>
  <c r="AD1268" i="46"/>
  <c r="AD1269" i="46"/>
  <c r="AD1270" i="46"/>
  <c r="AD1283" i="46"/>
  <c r="AD1284" i="46"/>
  <c r="AD1285" i="46"/>
  <c r="AD1299" i="46"/>
  <c r="AD1300" i="46"/>
  <c r="AD1315" i="46"/>
  <c r="AD1316" i="46"/>
  <c r="AD1317" i="46"/>
  <c r="AD1331" i="46"/>
  <c r="AD1332" i="46"/>
  <c r="AD1333" i="46"/>
  <c r="AD1335" i="46"/>
  <c r="AD1337" i="46"/>
  <c r="AD1347" i="46"/>
  <c r="AD1348" i="46"/>
  <c r="AD1353" i="46"/>
  <c r="AD1363" i="46"/>
  <c r="AD1364" i="46"/>
  <c r="AD1365" i="46"/>
  <c r="AD1366" i="46"/>
  <c r="AD1379" i="46"/>
  <c r="AD1380" i="46"/>
  <c r="AD1381" i="46"/>
  <c r="AD1395" i="46"/>
  <c r="AD1396" i="46"/>
  <c r="AD1411" i="46"/>
  <c r="AD1412" i="46"/>
  <c r="AD1413" i="46"/>
  <c r="AD1427" i="46"/>
  <c r="AD1428" i="46"/>
  <c r="AD1429" i="46"/>
  <c r="AD1443" i="46"/>
  <c r="AD1444" i="46"/>
  <c r="AD1445" i="46"/>
  <c r="AD1459" i="46"/>
  <c r="AD1460" i="46"/>
  <c r="AD1461" i="46"/>
  <c r="AD1475" i="46"/>
  <c r="AD1476" i="46"/>
  <c r="AD1491" i="46"/>
  <c r="AD1492" i="46"/>
  <c r="AD1507" i="46"/>
  <c r="AD1508" i="46"/>
  <c r="AD1509" i="46"/>
  <c r="AD1523" i="46"/>
  <c r="AD1524" i="46"/>
  <c r="AD1525" i="46"/>
  <c r="AD1526" i="46"/>
  <c r="AD1527" i="46"/>
  <c r="AD1539" i="46"/>
  <c r="AD1540" i="46"/>
  <c r="AD1555" i="46"/>
  <c r="AD1556" i="46"/>
  <c r="AD1571" i="46"/>
  <c r="AD1572" i="46"/>
  <c r="AD1573" i="46"/>
  <c r="AD1587" i="46"/>
  <c r="AD1588" i="46"/>
  <c r="AD1589" i="46"/>
  <c r="AD1603" i="46"/>
  <c r="AD1604" i="46"/>
  <c r="AD1619" i="46"/>
  <c r="AD1620" i="46"/>
  <c r="AD1621" i="46"/>
  <c r="AD1635" i="46"/>
  <c r="AD1636" i="46"/>
  <c r="AD1637" i="46"/>
  <c r="AD1651" i="46"/>
  <c r="AD1652" i="46"/>
  <c r="AD1653" i="46"/>
  <c r="AD1667" i="46"/>
  <c r="AD1668" i="46"/>
  <c r="AD1671" i="46"/>
  <c r="AD1683" i="46"/>
  <c r="AD1684" i="46"/>
  <c r="AD1685" i="46"/>
  <c r="AD1686" i="46"/>
  <c r="AD1699" i="46"/>
  <c r="AD1700" i="46"/>
  <c r="AD1701" i="46"/>
  <c r="AD1715" i="46"/>
  <c r="AD1716" i="46"/>
  <c r="AD1731" i="46"/>
  <c r="AD1732" i="46"/>
  <c r="AD1733" i="46"/>
  <c r="AD1747" i="46"/>
  <c r="AD1748" i="46"/>
  <c r="AD1749" i="46"/>
  <c r="AD1751" i="46"/>
  <c r="AD1763" i="46"/>
  <c r="AD1764" i="46"/>
  <c r="AD1765" i="46"/>
  <c r="AD1779" i="46"/>
  <c r="AD1780" i="46"/>
  <c r="AD1781" i="46"/>
  <c r="AD1795" i="46"/>
  <c r="AD1796" i="46"/>
  <c r="AD1811" i="46"/>
  <c r="AD1812" i="46"/>
  <c r="AD1813" i="46"/>
  <c r="AD1827" i="46"/>
  <c r="AD1828" i="46"/>
  <c r="AD1829" i="46"/>
  <c r="AD1843" i="46"/>
  <c r="AD1844" i="46"/>
  <c r="AD1845" i="46"/>
  <c r="AD1847" i="46"/>
  <c r="AD1859" i="46"/>
  <c r="AD1860" i="46"/>
  <c r="AD1875" i="46"/>
  <c r="AD1876" i="46"/>
  <c r="AD1877" i="46"/>
  <c r="AD1891" i="46"/>
  <c r="AD1892" i="46"/>
  <c r="AD1907" i="46"/>
  <c r="AD1908" i="46"/>
  <c r="AD1909" i="46"/>
  <c r="AD1910" i="46"/>
  <c r="AD1923" i="46"/>
  <c r="AD1924" i="46"/>
  <c r="AD1929" i="46"/>
  <c r="AD1939" i="46"/>
  <c r="AD1955" i="46"/>
  <c r="AD1956" i="46"/>
  <c r="AD1971" i="46"/>
  <c r="AD1972" i="46"/>
  <c r="AD1973" i="46"/>
  <c r="AD1987" i="46"/>
  <c r="AD1988" i="46"/>
  <c r="AD1989" i="46"/>
  <c r="AD2003" i="46"/>
  <c r="AD2004" i="46"/>
  <c r="AD2019" i="46"/>
  <c r="AD2020" i="46"/>
  <c r="AD2021" i="46"/>
  <c r="AD2022" i="46"/>
  <c r="AD2035" i="46"/>
  <c r="AD2036" i="46"/>
  <c r="AD2037" i="46"/>
  <c r="AD2038" i="46"/>
  <c r="AD2051" i="46"/>
  <c r="AD2052" i="46"/>
  <c r="AD2053" i="46"/>
  <c r="AD2067" i="46"/>
  <c r="AD2068" i="46"/>
  <c r="AD2069" i="46"/>
  <c r="AD2083" i="46"/>
  <c r="AD2099" i="46"/>
  <c r="AD2100" i="46"/>
  <c r="AD2101" i="46"/>
  <c r="AD2102" i="46"/>
  <c r="AD2115" i="46"/>
  <c r="AD2116" i="46"/>
  <c r="AD2117" i="46"/>
  <c r="AD2131" i="46"/>
  <c r="AD2132" i="46"/>
  <c r="AD2147" i="46"/>
  <c r="AD2148" i="46"/>
  <c r="AD2149" i="46"/>
  <c r="AD2163" i="46"/>
  <c r="AD2164" i="46"/>
  <c r="AD2167" i="46"/>
  <c r="AD2179" i="46"/>
  <c r="AD2180" i="46"/>
  <c r="AD2181" i="46"/>
  <c r="AD2195" i="46"/>
  <c r="AD2196" i="46"/>
  <c r="AD2211" i="46"/>
  <c r="AD2212" i="46"/>
  <c r="AD2213" i="46"/>
  <c r="AD2217" i="46"/>
  <c r="AD2227" i="46"/>
  <c r="AD2228" i="46"/>
  <c r="AD2243" i="46"/>
  <c r="AD2244" i="46"/>
  <c r="AD2245" i="46"/>
  <c r="AD2246" i="46"/>
  <c r="AD2259" i="46"/>
  <c r="AD2260" i="46"/>
  <c r="AD2261" i="46"/>
  <c r="AD2275" i="46"/>
  <c r="AD2276" i="46"/>
  <c r="AD2291" i="46"/>
  <c r="AD2292" i="46"/>
  <c r="AD2293" i="46"/>
  <c r="AD2294" i="46"/>
  <c r="AD2295" i="46"/>
  <c r="AD2307" i="46"/>
  <c r="AD2308" i="46"/>
  <c r="AD2323" i="46"/>
  <c r="AD2324" i="46"/>
  <c r="AD2325" i="46"/>
  <c r="AD2339" i="46"/>
  <c r="AD2340" i="46"/>
  <c r="AD2341" i="46"/>
  <c r="AD2355" i="46"/>
  <c r="AD2356" i="46"/>
  <c r="AD2357" i="46"/>
  <c r="AD2371" i="46"/>
  <c r="AD2372" i="46"/>
  <c r="AD2373" i="46"/>
  <c r="AD2387" i="46"/>
  <c r="AD2403" i="46"/>
  <c r="AD2404" i="46"/>
  <c r="AD2405" i="46"/>
  <c r="AD2419" i="46"/>
  <c r="AD2420" i="46"/>
  <c r="AD2421" i="46"/>
  <c r="AD2422" i="46"/>
  <c r="AD2435" i="46"/>
  <c r="AD2436" i="46"/>
  <c r="AD2451" i="46"/>
  <c r="AD2452" i="46"/>
  <c r="AD2467" i="46"/>
  <c r="AD2471" i="46"/>
  <c r="AD2483" i="46"/>
  <c r="AD2484" i="46"/>
  <c r="AD2485" i="46"/>
  <c r="AD2499" i="46"/>
  <c r="AD2500" i="46"/>
  <c r="AD2515" i="46"/>
  <c r="AD2516" i="46"/>
  <c r="AD2517" i="46"/>
  <c r="AD2531" i="46"/>
  <c r="AD2532" i="46"/>
  <c r="AD2533" i="46"/>
  <c r="AD2536" i="46"/>
  <c r="AD2547" i="46"/>
  <c r="AD2548" i="46"/>
  <c r="AD2563" i="46"/>
  <c r="AD2564" i="46"/>
  <c r="AD2565" i="46"/>
  <c r="AD2579" i="46"/>
  <c r="AD2580" i="46"/>
  <c r="AD2581" i="46"/>
  <c r="AD2595" i="46"/>
  <c r="AD2596" i="46"/>
  <c r="AD2597" i="46"/>
  <c r="AD2598" i="46"/>
  <c r="AD2611" i="46"/>
  <c r="AD2612" i="46"/>
  <c r="AD2613" i="46"/>
  <c r="AD2620" i="46"/>
  <c r="AD2627" i="46"/>
  <c r="AD2628" i="46"/>
  <c r="AD2629" i="46"/>
  <c r="AD2643" i="46"/>
  <c r="AD2644" i="46"/>
  <c r="AD2645" i="46"/>
  <c r="AD2659" i="46"/>
  <c r="AD2660" i="46"/>
  <c r="AD2661" i="46"/>
  <c r="AD2662" i="46"/>
  <c r="AD2663" i="46"/>
  <c r="AD2675" i="46"/>
  <c r="AD2691" i="46"/>
  <c r="AD2692" i="46"/>
  <c r="AD2693" i="46"/>
  <c r="AD2694" i="46"/>
  <c r="AD2707" i="46"/>
  <c r="AD2708" i="46"/>
  <c r="AD2709" i="46"/>
  <c r="AD2711" i="46"/>
  <c r="AD2723" i="46"/>
  <c r="AD2724" i="46"/>
  <c r="AD2739" i="46"/>
  <c r="AD2740" i="46"/>
  <c r="AD2755" i="46"/>
  <c r="AD2756" i="46"/>
  <c r="AD2757" i="46"/>
  <c r="AD2771" i="46"/>
  <c r="AD2772" i="46"/>
  <c r="AD2773" i="46"/>
  <c r="AD2787" i="46"/>
  <c r="AD2788" i="46"/>
  <c r="AD2789" i="46"/>
  <c r="AD2790" i="46"/>
  <c r="AD2791" i="46"/>
  <c r="AD2803" i="46"/>
  <c r="AD2804" i="46"/>
  <c r="AD2819" i="46"/>
  <c r="AD2820" i="46"/>
  <c r="AD2835" i="46"/>
  <c r="AD2836" i="46"/>
  <c r="AD2837" i="46"/>
  <c r="AD2839" i="46"/>
  <c r="AD2851" i="46"/>
  <c r="AD2852" i="46"/>
  <c r="AD2853" i="46"/>
  <c r="AD2867" i="46"/>
  <c r="AD2868" i="46"/>
  <c r="AD2869" i="46"/>
  <c r="AD2870" i="46"/>
  <c r="AD2883" i="46"/>
  <c r="AD2884" i="46"/>
  <c r="AD2899" i="46"/>
  <c r="AD2900" i="46"/>
  <c r="AD2915" i="46"/>
  <c r="AD2916" i="46"/>
  <c r="AD2917" i="46"/>
  <c r="AD2931" i="46"/>
  <c r="AD2932" i="46"/>
  <c r="AD2933" i="46"/>
  <c r="AD2947" i="46"/>
  <c r="AD2948" i="46"/>
  <c r="AD2949" i="46"/>
  <c r="AD2963" i="46"/>
  <c r="AD2964" i="46"/>
  <c r="AD2979" i="46"/>
  <c r="AD2980" i="46"/>
  <c r="AD2995" i="46"/>
  <c r="AD2996" i="46"/>
  <c r="AD3011" i="46"/>
  <c r="AD3012" i="46"/>
  <c r="AD3013" i="46"/>
  <c r="AD3014" i="46"/>
  <c r="AD3017" i="46"/>
  <c r="AD3027" i="46"/>
  <c r="AD3028" i="46"/>
  <c r="AD3043" i="46"/>
  <c r="AD3044" i="46"/>
  <c r="AD3045" i="46"/>
  <c r="AD3059" i="46"/>
  <c r="AD3060" i="46"/>
  <c r="AD3075" i="46"/>
  <c r="AD3076" i="46"/>
  <c r="AD3077" i="46"/>
  <c r="AD3091" i="46"/>
  <c r="AD3092" i="46"/>
  <c r="AD3093" i="46"/>
  <c r="AD3107" i="46"/>
  <c r="AD3108" i="46"/>
  <c r="AD3123" i="46"/>
  <c r="AD3124" i="46"/>
  <c r="AD3125" i="46"/>
  <c r="AD3126" i="46"/>
  <c r="AD3127" i="46"/>
  <c r="AD3139" i="46"/>
  <c r="AD3140" i="46"/>
  <c r="AD3141" i="46"/>
  <c r="AD3155" i="46"/>
  <c r="AD3156" i="46"/>
  <c r="AD3157" i="46"/>
  <c r="AD3171" i="46"/>
  <c r="AD3174" i="46"/>
  <c r="AD3175" i="46"/>
  <c r="AD3176" i="46"/>
  <c r="AD3177" i="46"/>
  <c r="AD3187" i="46"/>
  <c r="AD3188" i="46"/>
  <c r="AD3189" i="46"/>
  <c r="AD3203" i="46"/>
  <c r="AD3204" i="46"/>
  <c r="AD3205" i="46"/>
  <c r="AD3207" i="46"/>
  <c r="AD3219" i="46"/>
  <c r="AD3220" i="46"/>
  <c r="AD3221" i="46"/>
  <c r="AD3235" i="46"/>
  <c r="AD3236" i="46"/>
  <c r="AD3237" i="46"/>
  <c r="AD3251" i="46"/>
  <c r="AD3252" i="46"/>
  <c r="AD3267" i="46"/>
  <c r="AD3268" i="46"/>
  <c r="AD3269" i="46"/>
  <c r="AD3270" i="46"/>
  <c r="AD3283" i="46"/>
  <c r="AD3284" i="46"/>
  <c r="AD3285" i="46"/>
  <c r="AD3299" i="46"/>
  <c r="AD3300" i="46"/>
  <c r="AD3301" i="46"/>
  <c r="AD3315" i="46"/>
  <c r="AD3316" i="46"/>
  <c r="AD3331" i="46"/>
  <c r="AD3332" i="46"/>
  <c r="AD3333" i="46"/>
  <c r="AD3334" i="46"/>
  <c r="AD3347" i="46"/>
  <c r="AD3348" i="46"/>
  <c r="AD3349" i="46"/>
  <c r="AD3363" i="46"/>
  <c r="AD3364" i="46"/>
  <c r="AD3379" i="46"/>
  <c r="AD3380" i="46"/>
  <c r="AD3381" i="46"/>
  <c r="AD3395" i="46"/>
  <c r="AD3398" i="46"/>
  <c r="AD3411" i="46"/>
  <c r="AD3412" i="46"/>
  <c r="AD3413" i="46"/>
  <c r="AD3427" i="46"/>
  <c r="AD3428" i="46"/>
  <c r="AD3429" i="46"/>
  <c r="AD3430" i="46"/>
  <c r="AD3443" i="46"/>
  <c r="AD3444" i="46"/>
  <c r="AD3459" i="46"/>
  <c r="AD3460" i="46"/>
  <c r="AD3461" i="46"/>
  <c r="AD3475" i="46"/>
  <c r="AD3476" i="46"/>
  <c r="AD3491" i="46"/>
  <c r="AD3492" i="46"/>
  <c r="AD3493" i="46"/>
  <c r="AD3507" i="46"/>
  <c r="AD3508" i="46"/>
  <c r="AD3509" i="46"/>
  <c r="AD3510" i="46"/>
  <c r="AD3523" i="46"/>
  <c r="AD3524" i="46"/>
  <c r="AD3525" i="46"/>
  <c r="AD3539" i="46"/>
  <c r="AD3540" i="46"/>
  <c r="AD3555" i="46"/>
  <c r="AD3556" i="46"/>
  <c r="AD3557" i="46"/>
  <c r="AD3571" i="46"/>
  <c r="AD3572" i="46"/>
  <c r="AD3573" i="46"/>
  <c r="AD3587" i="46"/>
  <c r="AD3588" i="46"/>
  <c r="AD3589" i="46"/>
  <c r="AD3590" i="46"/>
  <c r="AD3603" i="46"/>
  <c r="AD3604" i="46"/>
  <c r="AD3605" i="46"/>
  <c r="AD3619" i="46"/>
  <c r="AD3635" i="46"/>
  <c r="AD3636" i="46"/>
  <c r="AD3637" i="46"/>
  <c r="AD3651" i="46"/>
  <c r="AD3652" i="46"/>
  <c r="AD3653" i="46"/>
  <c r="AD3654" i="46"/>
  <c r="AD3667" i="46"/>
  <c r="AD3668" i="46"/>
  <c r="AD3669" i="46"/>
  <c r="AD3683" i="46"/>
  <c r="AD3684" i="46"/>
  <c r="AD3685" i="46"/>
  <c r="AD3699" i="46"/>
  <c r="AD3700" i="46"/>
  <c r="AD3715" i="46"/>
  <c r="AD3716" i="46"/>
  <c r="AD3717" i="46"/>
  <c r="AD3718" i="46"/>
  <c r="AD3731" i="46"/>
  <c r="AD3732" i="46"/>
  <c r="AD3733" i="46"/>
  <c r="AD3734" i="46"/>
  <c r="AD3747" i="46"/>
  <c r="AD3748" i="46"/>
  <c r="AD3749" i="46"/>
  <c r="AD3763" i="46"/>
  <c r="AD3764" i="46"/>
  <c r="AD3779" i="46"/>
  <c r="AD3780" i="46"/>
  <c r="AD3781" i="46"/>
  <c r="AD3782" i="46"/>
  <c r="AD3795" i="46"/>
  <c r="AD3796" i="46"/>
  <c r="AD3797" i="46"/>
  <c r="AD3802" i="46"/>
  <c r="AD3811" i="46"/>
  <c r="AD3812" i="46"/>
  <c r="AD3827" i="46"/>
  <c r="AD3828" i="46"/>
  <c r="AD3829" i="46"/>
  <c r="AD3843" i="46"/>
  <c r="AD3859" i="46"/>
  <c r="AD3860" i="46"/>
  <c r="AD3861" i="46"/>
  <c r="AD3862" i="46"/>
  <c r="AD3875" i="46"/>
  <c r="AD3876" i="46"/>
  <c r="AD3877" i="46"/>
  <c r="AD3878" i="46"/>
  <c r="AD3891" i="46"/>
  <c r="AD3892" i="46"/>
  <c r="AD3893" i="46"/>
  <c r="AD3907" i="46"/>
  <c r="AD3908" i="46"/>
  <c r="AD3923" i="46"/>
  <c r="AD3924" i="46"/>
  <c r="AD3939" i="46"/>
  <c r="AD3940" i="46"/>
  <c r="AD3941" i="46"/>
  <c r="AD3942" i="46"/>
  <c r="AD3955" i="46"/>
  <c r="AD3956" i="46"/>
  <c r="AD3957" i="46"/>
  <c r="AD3961" i="46"/>
  <c r="AD3962" i="46"/>
  <c r="AD3971" i="46"/>
  <c r="AD3972" i="46"/>
  <c r="AD3987" i="46"/>
  <c r="AD3988" i="46"/>
  <c r="AD4003" i="46"/>
  <c r="AD4004" i="46"/>
  <c r="AD4005" i="46"/>
  <c r="AD4019" i="46"/>
  <c r="AD4020" i="46"/>
  <c r="AD4021" i="46"/>
  <c r="AD4025" i="46"/>
  <c r="AD4035" i="46"/>
  <c r="AD4036" i="46"/>
  <c r="AD4037" i="46"/>
  <c r="AD4051" i="46"/>
  <c r="AD4052" i="46"/>
  <c r="AD4053" i="46"/>
  <c r="AD4067" i="46"/>
  <c r="AD4068" i="46"/>
  <c r="AD4083" i="46"/>
  <c r="AD4084" i="46"/>
  <c r="AD4085" i="46"/>
  <c r="AD4086" i="46"/>
  <c r="AD4099" i="46"/>
  <c r="AD4100" i="46"/>
  <c r="AD4101" i="46"/>
  <c r="AD4115" i="46"/>
  <c r="AD4116" i="46"/>
  <c r="AD4131" i="46"/>
  <c r="AD4132" i="46"/>
  <c r="AD4133" i="46"/>
  <c r="AD4147" i="46"/>
  <c r="AD4148" i="46"/>
  <c r="AD4163" i="46"/>
  <c r="AD4164" i="46"/>
  <c r="AD4165" i="46"/>
  <c r="AD4179" i="46"/>
  <c r="AD4180" i="46"/>
  <c r="AD4181" i="46"/>
  <c r="AD4182" i="46"/>
  <c r="AD4195" i="46"/>
  <c r="AD4196" i="46"/>
  <c r="AD4199" i="46"/>
  <c r="AD4201" i="46"/>
  <c r="AD4202" i="46"/>
  <c r="AD4211" i="46"/>
  <c r="AD4212" i="46"/>
  <c r="AD4227" i="46"/>
  <c r="AD4228" i="46"/>
  <c r="AD4229" i="46"/>
  <c r="AD4243" i="46"/>
  <c r="AD4244" i="46"/>
  <c r="AD4245" i="46"/>
  <c r="AD4246" i="46"/>
  <c r="AD4247" i="46"/>
  <c r="AD4259" i="46"/>
  <c r="AD4260" i="46"/>
  <c r="AD4261" i="46"/>
  <c r="AD4275" i="46"/>
  <c r="AD4276" i="46"/>
  <c r="AD4277" i="46"/>
  <c r="AD4291" i="46"/>
  <c r="AD4292" i="46"/>
  <c r="AD4293" i="46"/>
  <c r="AD4307" i="46"/>
  <c r="AD4308" i="46"/>
  <c r="AD4309" i="46"/>
  <c r="AD4323" i="46"/>
  <c r="AD4339" i="46"/>
  <c r="AD4340" i="46"/>
  <c r="AD4341" i="46"/>
  <c r="AD4355" i="46"/>
  <c r="AD4356" i="46"/>
  <c r="AD4371" i="46"/>
  <c r="AD4372" i="46"/>
  <c r="AD4387" i="46"/>
  <c r="AD4388" i="46"/>
  <c r="AD4403" i="46"/>
  <c r="AD4404" i="46"/>
  <c r="AD4405" i="46"/>
  <c r="AD4419" i="46"/>
  <c r="AD4420" i="46"/>
  <c r="AD4435" i="46"/>
  <c r="AD4436" i="46"/>
  <c r="AD4437" i="46"/>
  <c r="AD4451" i="46"/>
  <c r="AD4452" i="46"/>
  <c r="AD4453" i="46"/>
  <c r="AD4467" i="46"/>
  <c r="AD4468" i="46"/>
  <c r="AD4469" i="46"/>
  <c r="AD4470" i="46"/>
  <c r="AD4471" i="46"/>
  <c r="AD4483" i="46"/>
  <c r="AD4499" i="46"/>
  <c r="AD4500" i="46"/>
  <c r="AD4501" i="46"/>
  <c r="AD4515" i="46"/>
  <c r="AD4516" i="46"/>
  <c r="AD4517" i="46"/>
  <c r="AD4518" i="46"/>
  <c r="AD4519" i="46"/>
  <c r="AD4531" i="46"/>
  <c r="AD4532" i="46"/>
  <c r="AD4533" i="46"/>
  <c r="AD4547" i="46"/>
  <c r="AD4563" i="46"/>
  <c r="AD4564" i="46"/>
  <c r="AD4565" i="46"/>
  <c r="AD4579" i="46"/>
  <c r="AD4580" i="46"/>
  <c r="AD4581" i="46"/>
  <c r="AD4583" i="46"/>
  <c r="AD4595" i="46"/>
  <c r="AD4596" i="46"/>
  <c r="AD4611" i="46"/>
  <c r="AD4612" i="46"/>
  <c r="AD4627" i="46"/>
  <c r="AD4628" i="46"/>
  <c r="AD4629" i="46"/>
  <c r="AD4643" i="46"/>
  <c r="AD4644" i="46"/>
  <c r="AD4645" i="46"/>
  <c r="AD4649" i="46"/>
  <c r="AD4659" i="46"/>
  <c r="AD4660" i="46"/>
  <c r="AD4661" i="46"/>
  <c r="AD4675" i="46"/>
  <c r="AD4676" i="46"/>
  <c r="AD4691" i="46"/>
  <c r="AD4692" i="46"/>
  <c r="AD4707" i="46"/>
  <c r="AD4708" i="46"/>
  <c r="AD4709" i="46"/>
  <c r="AD4710" i="46"/>
  <c r="AD4711" i="46"/>
  <c r="AD4723" i="46"/>
  <c r="AD4724" i="46"/>
  <c r="AD4725" i="46"/>
  <c r="AD4739" i="46"/>
  <c r="AD4740" i="46"/>
  <c r="AD4755" i="46"/>
  <c r="AD4756" i="46"/>
  <c r="AD4757" i="46"/>
  <c r="AD4758" i="46"/>
  <c r="AD4759" i="46"/>
  <c r="AD4760" i="46"/>
  <c r="AD4761" i="46"/>
  <c r="AD4762" i="46"/>
  <c r="AD4771" i="46"/>
  <c r="AD4772" i="46"/>
  <c r="AD4773" i="46"/>
  <c r="AD4787" i="46"/>
  <c r="AD4788" i="46"/>
  <c r="AD4803" i="46"/>
  <c r="AD4804" i="46"/>
  <c r="AD4809" i="46"/>
  <c r="AD4810" i="46"/>
  <c r="AD4819" i="46"/>
  <c r="AD4820" i="46"/>
  <c r="AD4821" i="46"/>
  <c r="AD4835" i="46"/>
  <c r="AD4836" i="46"/>
  <c r="AD4851" i="46"/>
  <c r="AD4852" i="46"/>
  <c r="AD4867" i="46"/>
  <c r="AD4868" i="46"/>
  <c r="AD4869" i="46"/>
  <c r="AD4883" i="46"/>
  <c r="AD4884" i="46"/>
  <c r="AD4899" i="46"/>
  <c r="AD4900" i="46"/>
  <c r="AD4901" i="46"/>
  <c r="AD4905" i="46"/>
  <c r="AD4915" i="46"/>
  <c r="AD4916" i="46"/>
  <c r="AD4917" i="46"/>
  <c r="AD4918" i="46"/>
  <c r="AD4919" i="46"/>
  <c r="AD4931" i="46"/>
  <c r="AD4932" i="46"/>
  <c r="AD4933" i="46"/>
  <c r="AD4947" i="46"/>
  <c r="AD4948" i="46"/>
  <c r="AD4963" i="46"/>
  <c r="AD4964" i="46"/>
  <c r="AD4965" i="46"/>
  <c r="AD4968" i="46"/>
  <c r="AD4979" i="46"/>
  <c r="AD4980" i="46"/>
  <c r="AD4995" i="46"/>
  <c r="AD4996" i="46"/>
  <c r="AD4997" i="46"/>
  <c r="AD4998" i="46"/>
  <c r="AE501" i="46"/>
  <c r="AE502" i="46"/>
  <c r="AE503" i="46"/>
  <c r="AE504" i="46"/>
  <c r="AE505" i="46"/>
  <c r="AE506" i="46"/>
  <c r="AE507" i="46"/>
  <c r="AE508" i="46"/>
  <c r="AE509" i="46"/>
  <c r="AE510" i="46"/>
  <c r="AE511" i="46"/>
  <c r="AE512" i="46"/>
  <c r="AE513" i="46"/>
  <c r="AE514" i="46"/>
  <c r="AE515" i="46"/>
  <c r="AE516" i="46"/>
  <c r="AE517" i="46"/>
  <c r="AE518" i="46"/>
  <c r="AE519" i="46"/>
  <c r="AE520" i="46"/>
  <c r="AE521" i="46"/>
  <c r="AE522" i="46"/>
  <c r="AE523" i="46"/>
  <c r="AE524" i="46"/>
  <c r="AE525" i="46"/>
  <c r="AE526" i="46"/>
  <c r="AE527" i="46"/>
  <c r="AE528" i="46"/>
  <c r="AE529" i="46"/>
  <c r="AE530" i="46"/>
  <c r="AE531" i="46"/>
  <c r="AE532" i="46"/>
  <c r="AE533" i="46"/>
  <c r="AE534" i="46"/>
  <c r="AE535" i="46"/>
  <c r="AE536" i="46"/>
  <c r="AE537" i="46"/>
  <c r="AE538" i="46"/>
  <c r="AE539" i="46"/>
  <c r="AE540" i="46"/>
  <c r="AE541" i="46"/>
  <c r="AE542" i="46"/>
  <c r="AE543" i="46"/>
  <c r="AE544" i="46"/>
  <c r="AE545" i="46"/>
  <c r="AE546" i="46"/>
  <c r="AE547" i="46"/>
  <c r="AE548" i="46"/>
  <c r="AE549" i="46"/>
  <c r="AE550" i="46"/>
  <c r="AE551" i="46"/>
  <c r="AE552" i="46"/>
  <c r="AE553" i="46"/>
  <c r="AE554" i="46"/>
  <c r="AE555" i="46"/>
  <c r="AE556" i="46"/>
  <c r="AE557" i="46"/>
  <c r="AE558" i="46"/>
  <c r="AE559" i="46"/>
  <c r="AE560" i="46"/>
  <c r="AE561" i="46"/>
  <c r="AE562" i="46"/>
  <c r="AE563" i="46"/>
  <c r="AE564" i="46"/>
  <c r="AE565" i="46"/>
  <c r="AE566" i="46"/>
  <c r="AE567" i="46"/>
  <c r="AE568" i="46"/>
  <c r="AE569" i="46"/>
  <c r="AE570" i="46"/>
  <c r="AE571" i="46"/>
  <c r="AE572" i="46"/>
  <c r="AE573" i="46"/>
  <c r="AE574" i="46"/>
  <c r="AE575" i="46"/>
  <c r="AE576" i="46"/>
  <c r="AE577" i="46"/>
  <c r="AE578" i="46"/>
  <c r="AE579" i="46"/>
  <c r="AE580" i="46"/>
  <c r="AE581" i="46"/>
  <c r="AE582" i="46"/>
  <c r="AE583" i="46"/>
  <c r="AE584" i="46"/>
  <c r="AE585" i="46"/>
  <c r="AE586" i="46"/>
  <c r="AE587" i="46"/>
  <c r="AE588" i="46"/>
  <c r="AE589" i="46"/>
  <c r="AE590" i="46"/>
  <c r="AE591" i="46"/>
  <c r="AE592" i="46"/>
  <c r="AE593" i="46"/>
  <c r="AE594" i="46"/>
  <c r="AE595" i="46"/>
  <c r="AE596" i="46"/>
  <c r="AE597" i="46"/>
  <c r="AE598" i="46"/>
  <c r="AE599" i="46"/>
  <c r="AE600" i="46"/>
  <c r="AE601" i="46"/>
  <c r="AE602" i="46"/>
  <c r="AE603" i="46"/>
  <c r="AE604" i="46"/>
  <c r="AE605" i="46"/>
  <c r="AE606" i="46"/>
  <c r="AE607" i="46"/>
  <c r="AE608" i="46"/>
  <c r="AE609" i="46"/>
  <c r="AE610" i="46"/>
  <c r="AE611" i="46"/>
  <c r="AE612" i="46"/>
  <c r="AE613" i="46"/>
  <c r="AE614" i="46"/>
  <c r="AE615" i="46"/>
  <c r="AE616" i="46"/>
  <c r="AE617" i="46"/>
  <c r="AE618" i="46"/>
  <c r="AE619" i="46"/>
  <c r="AE620" i="46"/>
  <c r="AE621" i="46"/>
  <c r="AE622" i="46"/>
  <c r="AE623" i="46"/>
  <c r="AE624" i="46"/>
  <c r="AE625" i="46"/>
  <c r="AE626" i="46"/>
  <c r="AE627" i="46"/>
  <c r="AE628" i="46"/>
  <c r="AE629" i="46"/>
  <c r="AE630" i="46"/>
  <c r="AE631" i="46"/>
  <c r="AE632" i="46"/>
  <c r="AE633" i="46"/>
  <c r="AE634" i="46"/>
  <c r="AE635" i="46"/>
  <c r="AE636" i="46"/>
  <c r="AE637" i="46"/>
  <c r="AE638" i="46"/>
  <c r="AE639" i="46"/>
  <c r="AE640" i="46"/>
  <c r="AE641" i="46"/>
  <c r="AE642" i="46"/>
  <c r="AE643" i="46"/>
  <c r="AE644" i="46"/>
  <c r="AE645" i="46"/>
  <c r="AE646" i="46"/>
  <c r="AE647" i="46"/>
  <c r="AE648" i="46"/>
  <c r="AE649" i="46"/>
  <c r="AE650" i="46"/>
  <c r="AE651" i="46"/>
  <c r="AE652" i="46"/>
  <c r="AE653" i="46"/>
  <c r="AE654" i="46"/>
  <c r="AE655" i="46"/>
  <c r="AE656" i="46"/>
  <c r="AE657" i="46"/>
  <c r="AE658" i="46"/>
  <c r="AE659" i="46"/>
  <c r="AE660" i="46"/>
  <c r="AE661" i="46"/>
  <c r="AE662" i="46"/>
  <c r="AE663" i="46"/>
  <c r="AE664" i="46"/>
  <c r="AE665" i="46"/>
  <c r="AE666" i="46"/>
  <c r="AE667" i="46"/>
  <c r="AE668" i="46"/>
  <c r="AE669" i="46"/>
  <c r="AE670" i="46"/>
  <c r="AE671" i="46"/>
  <c r="AE672" i="46"/>
  <c r="AE673" i="46"/>
  <c r="AE674" i="46"/>
  <c r="AE675" i="46"/>
  <c r="AE676" i="46"/>
  <c r="AE677" i="46"/>
  <c r="AE678" i="46"/>
  <c r="AE679" i="46"/>
  <c r="AE680" i="46"/>
  <c r="AE681" i="46"/>
  <c r="AE682" i="46"/>
  <c r="AE683" i="46"/>
  <c r="AE684" i="46"/>
  <c r="AE685" i="46"/>
  <c r="AE686" i="46"/>
  <c r="AE687" i="46"/>
  <c r="AE688" i="46"/>
  <c r="AE689" i="46"/>
  <c r="AE690" i="46"/>
  <c r="AE691" i="46"/>
  <c r="AE692" i="46"/>
  <c r="AE693" i="46"/>
  <c r="AE694" i="46"/>
  <c r="AE695" i="46"/>
  <c r="AE696" i="46"/>
  <c r="AE697" i="46"/>
  <c r="AE698" i="46"/>
  <c r="AE699" i="46"/>
  <c r="AE700" i="46"/>
  <c r="AE701" i="46"/>
  <c r="AE702" i="46"/>
  <c r="AE703" i="46"/>
  <c r="AE704" i="46"/>
  <c r="AE705" i="46"/>
  <c r="AE706" i="46"/>
  <c r="AE707" i="46"/>
  <c r="AE708" i="46"/>
  <c r="AE709" i="46"/>
  <c r="AE710" i="46"/>
  <c r="AE711" i="46"/>
  <c r="AE712" i="46"/>
  <c r="AE713" i="46"/>
  <c r="AE714" i="46"/>
  <c r="AE715" i="46"/>
  <c r="AE716" i="46"/>
  <c r="AE717" i="46"/>
  <c r="AE718" i="46"/>
  <c r="AE719" i="46"/>
  <c r="AE720" i="46"/>
  <c r="AE721" i="46"/>
  <c r="AE722" i="46"/>
  <c r="AE723" i="46"/>
  <c r="AE724" i="46"/>
  <c r="AE725" i="46"/>
  <c r="AE726" i="46"/>
  <c r="AE727" i="46"/>
  <c r="AE728" i="46"/>
  <c r="AE729" i="46"/>
  <c r="AE730" i="46"/>
  <c r="AE731" i="46"/>
  <c r="AE732" i="46"/>
  <c r="AE733" i="46"/>
  <c r="AE734" i="46"/>
  <c r="AE735" i="46"/>
  <c r="AE736" i="46"/>
  <c r="AE737" i="46"/>
  <c r="AE738" i="46"/>
  <c r="AE739" i="46"/>
  <c r="AE740" i="46"/>
  <c r="AE741" i="46"/>
  <c r="AE742" i="46"/>
  <c r="AE743" i="46"/>
  <c r="AE744" i="46"/>
  <c r="AE745" i="46"/>
  <c r="AE746" i="46"/>
  <c r="AE747" i="46"/>
  <c r="AE748" i="46"/>
  <c r="AE749" i="46"/>
  <c r="AE750" i="46"/>
  <c r="AE751" i="46"/>
  <c r="AE752" i="46"/>
  <c r="AE753" i="46"/>
  <c r="AE754" i="46"/>
  <c r="AE755" i="46"/>
  <c r="AE756" i="46"/>
  <c r="AE757" i="46"/>
  <c r="AE758" i="46"/>
  <c r="AE759" i="46"/>
  <c r="AE760" i="46"/>
  <c r="AE761" i="46"/>
  <c r="AE762" i="46"/>
  <c r="AE763" i="46"/>
  <c r="AE764" i="46"/>
  <c r="AE765" i="46"/>
  <c r="AE766" i="46"/>
  <c r="AE767" i="46"/>
  <c r="AE768" i="46"/>
  <c r="AE769" i="46"/>
  <c r="AE770" i="46"/>
  <c r="AE771" i="46"/>
  <c r="AE772" i="46"/>
  <c r="AE773" i="46"/>
  <c r="AE774" i="46"/>
  <c r="AE775" i="46"/>
  <c r="AE776" i="46"/>
  <c r="AE777" i="46"/>
  <c r="AE778" i="46"/>
  <c r="AE779" i="46"/>
  <c r="AE780" i="46"/>
  <c r="AE781" i="46"/>
  <c r="AE782" i="46"/>
  <c r="AE783" i="46"/>
  <c r="AE784" i="46"/>
  <c r="AE785" i="46"/>
  <c r="AE786" i="46"/>
  <c r="AE787" i="46"/>
  <c r="AE788" i="46"/>
  <c r="AE789" i="46"/>
  <c r="AE790" i="46"/>
  <c r="AE791" i="46"/>
  <c r="AE792" i="46"/>
  <c r="AE793" i="46"/>
  <c r="AE794" i="46"/>
  <c r="AE795" i="46"/>
  <c r="AE796" i="46"/>
  <c r="AE797" i="46"/>
  <c r="AE798" i="46"/>
  <c r="AE799" i="46"/>
  <c r="AE800" i="46"/>
  <c r="AE801" i="46"/>
  <c r="AE802" i="46"/>
  <c r="AE803" i="46"/>
  <c r="AE804" i="46"/>
  <c r="AE805" i="46"/>
  <c r="AE806" i="46"/>
  <c r="AE807" i="46"/>
  <c r="AE808" i="46"/>
  <c r="AE809" i="46"/>
  <c r="AE810" i="46"/>
  <c r="AE811" i="46"/>
  <c r="AE812" i="46"/>
  <c r="AE813" i="46"/>
  <c r="AE814" i="46"/>
  <c r="AE815" i="46"/>
  <c r="AE816" i="46"/>
  <c r="AE817" i="46"/>
  <c r="AE818" i="46"/>
  <c r="AE819" i="46"/>
  <c r="AE820" i="46"/>
  <c r="AE821" i="46"/>
  <c r="AE822" i="46"/>
  <c r="AE823" i="46"/>
  <c r="AE824" i="46"/>
  <c r="AE825" i="46"/>
  <c r="AE826" i="46"/>
  <c r="AE827" i="46"/>
  <c r="AE828" i="46"/>
  <c r="AE829" i="46"/>
  <c r="AE830" i="46"/>
  <c r="AE831" i="46"/>
  <c r="AE832" i="46"/>
  <c r="AE833" i="46"/>
  <c r="AE834" i="46"/>
  <c r="AE835" i="46"/>
  <c r="AE836" i="46"/>
  <c r="AE837" i="46"/>
  <c r="AE838" i="46"/>
  <c r="AE839" i="46"/>
  <c r="AE840" i="46"/>
  <c r="AE841" i="46"/>
  <c r="AE842" i="46"/>
  <c r="AE843" i="46"/>
  <c r="AE844" i="46"/>
  <c r="AE845" i="46"/>
  <c r="AE846" i="46"/>
  <c r="AE847" i="46"/>
  <c r="AE848" i="46"/>
  <c r="AE849" i="46"/>
  <c r="AE850" i="46"/>
  <c r="AE851" i="46"/>
  <c r="AE852" i="46"/>
  <c r="AE853" i="46"/>
  <c r="AE854" i="46"/>
  <c r="AE855" i="46"/>
  <c r="AE856" i="46"/>
  <c r="AE857" i="46"/>
  <c r="AE858" i="46"/>
  <c r="AE859" i="46"/>
  <c r="AE860" i="46"/>
  <c r="AE861" i="46"/>
  <c r="AE862" i="46"/>
  <c r="AE863" i="46"/>
  <c r="AE864" i="46"/>
  <c r="AE865" i="46"/>
  <c r="AE866" i="46"/>
  <c r="AE867" i="46"/>
  <c r="AE868" i="46"/>
  <c r="AE869" i="46"/>
  <c r="AE870" i="46"/>
  <c r="AE871" i="46"/>
  <c r="AE872" i="46"/>
  <c r="AE873" i="46"/>
  <c r="AE874" i="46"/>
  <c r="AE875" i="46"/>
  <c r="AE876" i="46"/>
  <c r="AE877" i="46"/>
  <c r="AE878" i="46"/>
  <c r="AE879" i="46"/>
  <c r="AE880" i="46"/>
  <c r="AE881" i="46"/>
  <c r="AE882" i="46"/>
  <c r="AE883" i="46"/>
  <c r="AE884" i="46"/>
  <c r="AE885" i="46"/>
  <c r="AE886" i="46"/>
  <c r="AE887" i="46"/>
  <c r="AE888" i="46"/>
  <c r="AE889" i="46"/>
  <c r="AE890" i="46"/>
  <c r="AE891" i="46"/>
  <c r="AE892" i="46"/>
  <c r="AE893" i="46"/>
  <c r="AE894" i="46"/>
  <c r="AE895" i="46"/>
  <c r="AE896" i="46"/>
  <c r="AE897" i="46"/>
  <c r="AE898" i="46"/>
  <c r="AE899" i="46"/>
  <c r="AE900" i="46"/>
  <c r="AE901" i="46"/>
  <c r="AE902" i="46"/>
  <c r="AE903" i="46"/>
  <c r="AE904" i="46"/>
  <c r="AE905" i="46"/>
  <c r="AE906" i="46"/>
  <c r="AE907" i="46"/>
  <c r="AE908" i="46"/>
  <c r="AE909" i="46"/>
  <c r="AE910" i="46"/>
  <c r="AE911" i="46"/>
  <c r="AE912" i="46"/>
  <c r="AE913" i="46"/>
  <c r="AE914" i="46"/>
  <c r="AE915" i="46"/>
  <c r="AE916" i="46"/>
  <c r="AE917" i="46"/>
  <c r="AE918" i="46"/>
  <c r="AE919" i="46"/>
  <c r="AE920" i="46"/>
  <c r="AE921" i="46"/>
  <c r="AE922" i="46"/>
  <c r="AE923" i="46"/>
  <c r="AE924" i="46"/>
  <c r="AE925" i="46"/>
  <c r="AE926" i="46"/>
  <c r="AE927" i="46"/>
  <c r="AE928" i="46"/>
  <c r="AE929" i="46"/>
  <c r="AE930" i="46"/>
  <c r="AE931" i="46"/>
  <c r="AE932" i="46"/>
  <c r="AE933" i="46"/>
  <c r="AE934" i="46"/>
  <c r="AE935" i="46"/>
  <c r="AE936" i="46"/>
  <c r="AE937" i="46"/>
  <c r="AE938" i="46"/>
  <c r="AE939" i="46"/>
  <c r="AE940" i="46"/>
  <c r="AE941" i="46"/>
  <c r="AE942" i="46"/>
  <c r="AE943" i="46"/>
  <c r="AE944" i="46"/>
  <c r="AE945" i="46"/>
  <c r="AE946" i="46"/>
  <c r="AE947" i="46"/>
  <c r="AE948" i="46"/>
  <c r="AE949" i="46"/>
  <c r="AE950" i="46"/>
  <c r="AE951" i="46"/>
  <c r="AE952" i="46"/>
  <c r="AE953" i="46"/>
  <c r="AE954" i="46"/>
  <c r="AE955" i="46"/>
  <c r="AE956" i="46"/>
  <c r="AE957" i="46"/>
  <c r="AE958" i="46"/>
  <c r="AE959" i="46"/>
  <c r="AE960" i="46"/>
  <c r="AE961" i="46"/>
  <c r="AE962" i="46"/>
  <c r="AE963" i="46"/>
  <c r="AE964" i="46"/>
  <c r="AE965" i="46"/>
  <c r="AE966" i="46"/>
  <c r="AE967" i="46"/>
  <c r="AE968" i="46"/>
  <c r="AE969" i="46"/>
  <c r="AE970" i="46"/>
  <c r="AE971" i="46"/>
  <c r="AE972" i="46"/>
  <c r="AE973" i="46"/>
  <c r="AE974" i="46"/>
  <c r="AE975" i="46"/>
  <c r="AE976" i="46"/>
  <c r="AE977" i="46"/>
  <c r="AE978" i="46"/>
  <c r="AE979" i="46"/>
  <c r="AE980" i="46"/>
  <c r="AE981" i="46"/>
  <c r="AE982" i="46"/>
  <c r="AE983" i="46"/>
  <c r="AE984" i="46"/>
  <c r="AE985" i="46"/>
  <c r="AE986" i="46"/>
  <c r="AE987" i="46"/>
  <c r="AE988" i="46"/>
  <c r="AE989" i="46"/>
  <c r="AE990" i="46"/>
  <c r="AE991" i="46"/>
  <c r="AE992" i="46"/>
  <c r="AE993" i="46"/>
  <c r="AE994" i="46"/>
  <c r="AE995" i="46"/>
  <c r="AE996" i="46"/>
  <c r="AE997" i="46"/>
  <c r="AE998" i="46"/>
  <c r="AE999" i="46"/>
  <c r="AE1000" i="46"/>
  <c r="AE1001" i="46"/>
  <c r="AE1002" i="46"/>
  <c r="AE1003" i="46"/>
  <c r="AE1004" i="46"/>
  <c r="AE1005" i="46"/>
  <c r="AE1006" i="46"/>
  <c r="AE1007" i="46"/>
  <c r="AE1008" i="46"/>
  <c r="AE1009" i="46"/>
  <c r="AE1010" i="46"/>
  <c r="AE1011" i="46"/>
  <c r="AE1012" i="46"/>
  <c r="AE1013" i="46"/>
  <c r="AE1014" i="46"/>
  <c r="AE1015" i="46"/>
  <c r="AE1016" i="46"/>
  <c r="AE1017" i="46"/>
  <c r="AE1018" i="46"/>
  <c r="AE1019" i="46"/>
  <c r="AE1020" i="46"/>
  <c r="AE1021" i="46"/>
  <c r="AE1022" i="46"/>
  <c r="AE1023" i="46"/>
  <c r="AE1024" i="46"/>
  <c r="AE1025" i="46"/>
  <c r="AE1026" i="46"/>
  <c r="AE1027" i="46"/>
  <c r="AE1028" i="46"/>
  <c r="AE1029" i="46"/>
  <c r="AE1030" i="46"/>
  <c r="AE1031" i="46"/>
  <c r="AE1032" i="46"/>
  <c r="AE1033" i="46"/>
  <c r="AE1034" i="46"/>
  <c r="AE1035" i="46"/>
  <c r="AE1036" i="46"/>
  <c r="AE1037" i="46"/>
  <c r="AE1038" i="46"/>
  <c r="AE1039" i="46"/>
  <c r="AE1040" i="46"/>
  <c r="AE1041" i="46"/>
  <c r="AE1042" i="46"/>
  <c r="AE1043" i="46"/>
  <c r="AE1044" i="46"/>
  <c r="AE1045" i="46"/>
  <c r="AE1046" i="46"/>
  <c r="AE1047" i="46"/>
  <c r="AE1048" i="46"/>
  <c r="AE1049" i="46"/>
  <c r="AE1050" i="46"/>
  <c r="AE1051" i="46"/>
  <c r="AE1052" i="46"/>
  <c r="AE1053" i="46"/>
  <c r="AE1054" i="46"/>
  <c r="AE1055" i="46"/>
  <c r="AE1056" i="46"/>
  <c r="AE1057" i="46"/>
  <c r="AE1058" i="46"/>
  <c r="AE1059" i="46"/>
  <c r="AE1060" i="46"/>
  <c r="AE1061" i="46"/>
  <c r="AE1062" i="46"/>
  <c r="AE1063" i="46"/>
  <c r="AE1064" i="46"/>
  <c r="AE1065" i="46"/>
  <c r="AE1066" i="46"/>
  <c r="AE1067" i="46"/>
  <c r="AE1068" i="46"/>
  <c r="AE1069" i="46"/>
  <c r="AE1070" i="46"/>
  <c r="AE1071" i="46"/>
  <c r="AE1072" i="46"/>
  <c r="AE1073" i="46"/>
  <c r="AE1074" i="46"/>
  <c r="AE1075" i="46"/>
  <c r="AE1076" i="46"/>
  <c r="AE1077" i="46"/>
  <c r="AE1078" i="46"/>
  <c r="AE1079" i="46"/>
  <c r="AE1080" i="46"/>
  <c r="AE1081" i="46"/>
  <c r="AE1082" i="46"/>
  <c r="AE1083" i="46"/>
  <c r="AE1084" i="46"/>
  <c r="AE1085" i="46"/>
  <c r="AE1086" i="46"/>
  <c r="AE1087" i="46"/>
  <c r="AE1088" i="46"/>
  <c r="AE1089" i="46"/>
  <c r="AE1090" i="46"/>
  <c r="AE1091" i="46"/>
  <c r="AE1092" i="46"/>
  <c r="AE1093" i="46"/>
  <c r="AE1094" i="46"/>
  <c r="AE1095" i="46"/>
  <c r="AE1096" i="46"/>
  <c r="AE1097" i="46"/>
  <c r="AE1098" i="46"/>
  <c r="AE1099" i="46"/>
  <c r="AE1100" i="46"/>
  <c r="AE1101" i="46"/>
  <c r="AE1102" i="46"/>
  <c r="AE1103" i="46"/>
  <c r="AE1104" i="46"/>
  <c r="AE1105" i="46"/>
  <c r="AE1106" i="46"/>
  <c r="AE1107" i="46"/>
  <c r="AE1108" i="46"/>
  <c r="AE1109" i="46"/>
  <c r="AE1110" i="46"/>
  <c r="AE1111" i="46"/>
  <c r="AE1112" i="46"/>
  <c r="AE1113" i="46"/>
  <c r="AE1114" i="46"/>
  <c r="AE1115" i="46"/>
  <c r="AE1116" i="46"/>
  <c r="AE1117" i="46"/>
  <c r="AE1118" i="46"/>
  <c r="AE1119" i="46"/>
  <c r="AE1120" i="46"/>
  <c r="AE1121" i="46"/>
  <c r="AE1122" i="46"/>
  <c r="AE1123" i="46"/>
  <c r="AE1124" i="46"/>
  <c r="AE1125" i="46"/>
  <c r="AE1126" i="46"/>
  <c r="AE1127" i="46"/>
  <c r="AE1128" i="46"/>
  <c r="AE1129" i="46"/>
  <c r="AE1130" i="46"/>
  <c r="AE1131" i="46"/>
  <c r="AE1132" i="46"/>
  <c r="AE1133" i="46"/>
  <c r="AE1134" i="46"/>
  <c r="AE1135" i="46"/>
  <c r="AE1136" i="46"/>
  <c r="AE1137" i="46"/>
  <c r="AE1138" i="46"/>
  <c r="AE1139" i="46"/>
  <c r="AE1140" i="46"/>
  <c r="AE1141" i="46"/>
  <c r="AE1142" i="46"/>
  <c r="AE1143" i="46"/>
  <c r="AE1144" i="46"/>
  <c r="AE1145" i="46"/>
  <c r="AE1146" i="46"/>
  <c r="AE1147" i="46"/>
  <c r="AE1148" i="46"/>
  <c r="AE1149" i="46"/>
  <c r="AE1150" i="46"/>
  <c r="AE1151" i="46"/>
  <c r="AE1152" i="46"/>
  <c r="AE1153" i="46"/>
  <c r="AE1154" i="46"/>
  <c r="AE1155" i="46"/>
  <c r="AE1156" i="46"/>
  <c r="AE1157" i="46"/>
  <c r="AE1158" i="46"/>
  <c r="AE1159" i="46"/>
  <c r="AE1160" i="46"/>
  <c r="AE1161" i="46"/>
  <c r="AE1162" i="46"/>
  <c r="AE1163" i="46"/>
  <c r="AE1164" i="46"/>
  <c r="AE1165" i="46"/>
  <c r="AE1166" i="46"/>
  <c r="AE1167" i="46"/>
  <c r="AE1168" i="46"/>
  <c r="AE1169" i="46"/>
  <c r="AE1170" i="46"/>
  <c r="AE1171" i="46"/>
  <c r="AE1172" i="46"/>
  <c r="AE1173" i="46"/>
  <c r="AE1174" i="46"/>
  <c r="AE1175" i="46"/>
  <c r="AE1176" i="46"/>
  <c r="AE1177" i="46"/>
  <c r="AE1178" i="46"/>
  <c r="AE1179" i="46"/>
  <c r="AE1180" i="46"/>
  <c r="AE1181" i="46"/>
  <c r="AE1182" i="46"/>
  <c r="AE1183" i="46"/>
  <c r="AE1184" i="46"/>
  <c r="AE1185" i="46"/>
  <c r="AE1186" i="46"/>
  <c r="AE1187" i="46"/>
  <c r="AE1188" i="46"/>
  <c r="AE1189" i="46"/>
  <c r="AE1190" i="46"/>
  <c r="AE1191" i="46"/>
  <c r="AE1192" i="46"/>
  <c r="AE1193" i="46"/>
  <c r="AE1194" i="46"/>
  <c r="AE1195" i="46"/>
  <c r="AE1196" i="46"/>
  <c r="AE1197" i="46"/>
  <c r="AE1198" i="46"/>
  <c r="AE1199" i="46"/>
  <c r="AE1200" i="46"/>
  <c r="AE1201" i="46"/>
  <c r="AE1202" i="46"/>
  <c r="AE1203" i="46"/>
  <c r="AE1204" i="46"/>
  <c r="AE1205" i="46"/>
  <c r="AE1206" i="46"/>
  <c r="AE1207" i="46"/>
  <c r="AE1208" i="46"/>
  <c r="AE1209" i="46"/>
  <c r="AE1210" i="46"/>
  <c r="AE1211" i="46"/>
  <c r="AE1212" i="46"/>
  <c r="AE1213" i="46"/>
  <c r="AE1214" i="46"/>
  <c r="AE1215" i="46"/>
  <c r="AE1216" i="46"/>
  <c r="AE1217" i="46"/>
  <c r="AE1218" i="46"/>
  <c r="AE1219" i="46"/>
  <c r="AE1220" i="46"/>
  <c r="AE1221" i="46"/>
  <c r="AE1222" i="46"/>
  <c r="AE1223" i="46"/>
  <c r="AE1224" i="46"/>
  <c r="AE1225" i="46"/>
  <c r="AE1226" i="46"/>
  <c r="AE1227" i="46"/>
  <c r="AE1228" i="46"/>
  <c r="AE1229" i="46"/>
  <c r="AE1230" i="46"/>
  <c r="AE1231" i="46"/>
  <c r="AE1232" i="46"/>
  <c r="AE1233" i="46"/>
  <c r="AE1234" i="46"/>
  <c r="AE1235" i="46"/>
  <c r="AE1236" i="46"/>
  <c r="AE1237" i="46"/>
  <c r="AE1238" i="46"/>
  <c r="AE1239" i="46"/>
  <c r="AE1240" i="46"/>
  <c r="AE1241" i="46"/>
  <c r="AE1242" i="46"/>
  <c r="AE1243" i="46"/>
  <c r="AE1244" i="46"/>
  <c r="AE1245" i="46"/>
  <c r="AE1246" i="46"/>
  <c r="AE1247" i="46"/>
  <c r="AE1248" i="46"/>
  <c r="AE1249" i="46"/>
  <c r="AE1250" i="46"/>
  <c r="AE1251" i="46"/>
  <c r="AE1252" i="46"/>
  <c r="AE1253" i="46"/>
  <c r="AE1254" i="46"/>
  <c r="AE1255" i="46"/>
  <c r="AE1256" i="46"/>
  <c r="AE1257" i="46"/>
  <c r="AE1258" i="46"/>
  <c r="AE1259" i="46"/>
  <c r="AE1260" i="46"/>
  <c r="AE1261" i="46"/>
  <c r="AE1262" i="46"/>
  <c r="AE1263" i="46"/>
  <c r="AE1264" i="46"/>
  <c r="AE1265" i="46"/>
  <c r="AE1266" i="46"/>
  <c r="AE1267" i="46"/>
  <c r="AE1268" i="46"/>
  <c r="AE1269" i="46"/>
  <c r="AE1270" i="46"/>
  <c r="AE1271" i="46"/>
  <c r="AE1272" i="46"/>
  <c r="AE1273" i="46"/>
  <c r="AE1274" i="46"/>
  <c r="AE1275" i="46"/>
  <c r="AE1276" i="46"/>
  <c r="AE1277" i="46"/>
  <c r="AE1278" i="46"/>
  <c r="AE1279" i="46"/>
  <c r="AE1280" i="46"/>
  <c r="AE1281" i="46"/>
  <c r="AE1282" i="46"/>
  <c r="AE1283" i="46"/>
  <c r="AE1284" i="46"/>
  <c r="AE1285" i="46"/>
  <c r="AE1286" i="46"/>
  <c r="AE1287" i="46"/>
  <c r="AE1288" i="46"/>
  <c r="AE1289" i="46"/>
  <c r="AE1290" i="46"/>
  <c r="AE1291" i="46"/>
  <c r="AE1292" i="46"/>
  <c r="AE1293" i="46"/>
  <c r="AE1294" i="46"/>
  <c r="AE1295" i="46"/>
  <c r="AE1296" i="46"/>
  <c r="AE1297" i="46"/>
  <c r="AE1298" i="46"/>
  <c r="AE1299" i="46"/>
  <c r="AE1300" i="46"/>
  <c r="AE1301" i="46"/>
  <c r="AE1302" i="46"/>
  <c r="AE1303" i="46"/>
  <c r="AE1304" i="46"/>
  <c r="AE1305" i="46"/>
  <c r="AE1306" i="46"/>
  <c r="AE1307" i="46"/>
  <c r="AE1308" i="46"/>
  <c r="AE1309" i="46"/>
  <c r="AE1310" i="46"/>
  <c r="AE1311" i="46"/>
  <c r="AE1312" i="46"/>
  <c r="AE1313" i="46"/>
  <c r="AE1314" i="46"/>
  <c r="AE1315" i="46"/>
  <c r="AE1316" i="46"/>
  <c r="AE1317" i="46"/>
  <c r="AE1318" i="46"/>
  <c r="AE1319" i="46"/>
  <c r="AE1320" i="46"/>
  <c r="AE1321" i="46"/>
  <c r="AE1322" i="46"/>
  <c r="AE1323" i="46"/>
  <c r="AE1324" i="46"/>
  <c r="AE1325" i="46"/>
  <c r="AE1326" i="46"/>
  <c r="AE1327" i="46"/>
  <c r="AE1328" i="46"/>
  <c r="AE1329" i="46"/>
  <c r="AE1330" i="46"/>
  <c r="AE1331" i="46"/>
  <c r="AE1332" i="46"/>
  <c r="AE1333" i="46"/>
  <c r="AE1334" i="46"/>
  <c r="AE1335" i="46"/>
  <c r="AE1336" i="46"/>
  <c r="AE1337" i="46"/>
  <c r="AE1338" i="46"/>
  <c r="AE1339" i="46"/>
  <c r="AE1340" i="46"/>
  <c r="AE1341" i="46"/>
  <c r="AE1342" i="46"/>
  <c r="AE1343" i="46"/>
  <c r="AE1344" i="46"/>
  <c r="AE1345" i="46"/>
  <c r="AE1346" i="46"/>
  <c r="AE1347" i="46"/>
  <c r="AE1348" i="46"/>
  <c r="AE1349" i="46"/>
  <c r="AE1350" i="46"/>
  <c r="AE1351" i="46"/>
  <c r="AE1352" i="46"/>
  <c r="AE1353" i="46"/>
  <c r="AE1354" i="46"/>
  <c r="AE1355" i="46"/>
  <c r="AE1356" i="46"/>
  <c r="AE1357" i="46"/>
  <c r="AE1358" i="46"/>
  <c r="AE1359" i="46"/>
  <c r="AE1360" i="46"/>
  <c r="AE1361" i="46"/>
  <c r="AE1362" i="46"/>
  <c r="AE1363" i="46"/>
  <c r="AE1364" i="46"/>
  <c r="AE1365" i="46"/>
  <c r="AE1366" i="46"/>
  <c r="AE1367" i="46"/>
  <c r="AE1368" i="46"/>
  <c r="AE1369" i="46"/>
  <c r="AE1370" i="46"/>
  <c r="AE1371" i="46"/>
  <c r="AE1372" i="46"/>
  <c r="AE1373" i="46"/>
  <c r="AE1374" i="46"/>
  <c r="AE1375" i="46"/>
  <c r="AE1376" i="46"/>
  <c r="AE1377" i="46"/>
  <c r="AE1378" i="46"/>
  <c r="AE1379" i="46"/>
  <c r="AE1380" i="46"/>
  <c r="AE1381" i="46"/>
  <c r="AE1382" i="46"/>
  <c r="AE1383" i="46"/>
  <c r="AE1384" i="46"/>
  <c r="AE1385" i="46"/>
  <c r="AE1386" i="46"/>
  <c r="AE1387" i="46"/>
  <c r="AE1388" i="46"/>
  <c r="AE1389" i="46"/>
  <c r="AE1390" i="46"/>
  <c r="AE1391" i="46"/>
  <c r="AE1392" i="46"/>
  <c r="AE1393" i="46"/>
  <c r="AE1394" i="46"/>
  <c r="AE1395" i="46"/>
  <c r="AE1396" i="46"/>
  <c r="AE1397" i="46"/>
  <c r="AE1398" i="46"/>
  <c r="AE1399" i="46"/>
  <c r="AE1400" i="46"/>
  <c r="AE1401" i="46"/>
  <c r="AE1402" i="46"/>
  <c r="AE1403" i="46"/>
  <c r="AE1404" i="46"/>
  <c r="AE1405" i="46"/>
  <c r="AE1406" i="46"/>
  <c r="AE1407" i="46"/>
  <c r="AE1408" i="46"/>
  <c r="AE1409" i="46"/>
  <c r="AE1410" i="46"/>
  <c r="AE1411" i="46"/>
  <c r="AE1412" i="46"/>
  <c r="AE1413" i="46"/>
  <c r="AE1414" i="46"/>
  <c r="AE1415" i="46"/>
  <c r="AE1416" i="46"/>
  <c r="AE1417" i="46"/>
  <c r="AE1418" i="46"/>
  <c r="AE1419" i="46"/>
  <c r="AE1420" i="46"/>
  <c r="AE1421" i="46"/>
  <c r="AE1422" i="46"/>
  <c r="AE1423" i="46"/>
  <c r="AE1424" i="46"/>
  <c r="AE1425" i="46"/>
  <c r="AE1426" i="46"/>
  <c r="AE1427" i="46"/>
  <c r="AE1428" i="46"/>
  <c r="AE1429" i="46"/>
  <c r="AE1430" i="46"/>
  <c r="AE1431" i="46"/>
  <c r="AE1432" i="46"/>
  <c r="AE1433" i="46"/>
  <c r="AE1434" i="46"/>
  <c r="AE1435" i="46"/>
  <c r="AE1436" i="46"/>
  <c r="AE1437" i="46"/>
  <c r="AE1438" i="46"/>
  <c r="AE1439" i="46"/>
  <c r="AE1440" i="46"/>
  <c r="AE1441" i="46"/>
  <c r="AE1442" i="46"/>
  <c r="AE1443" i="46"/>
  <c r="AE1444" i="46"/>
  <c r="AE1445" i="46"/>
  <c r="AE1446" i="46"/>
  <c r="AE1447" i="46"/>
  <c r="AE1448" i="46"/>
  <c r="AE1449" i="46"/>
  <c r="AE1450" i="46"/>
  <c r="AE1451" i="46"/>
  <c r="AE1452" i="46"/>
  <c r="AE1453" i="46"/>
  <c r="AE1454" i="46"/>
  <c r="AE1455" i="46"/>
  <c r="AE1456" i="46"/>
  <c r="AE1457" i="46"/>
  <c r="AE1458" i="46"/>
  <c r="AE1459" i="46"/>
  <c r="AE1460" i="46"/>
  <c r="AE1461" i="46"/>
  <c r="AE1462" i="46"/>
  <c r="AE1463" i="46"/>
  <c r="AE1464" i="46"/>
  <c r="AE1465" i="46"/>
  <c r="AE1466" i="46"/>
  <c r="AE1467" i="46"/>
  <c r="AE1468" i="46"/>
  <c r="AE1469" i="46"/>
  <c r="AE1470" i="46"/>
  <c r="AE1471" i="46"/>
  <c r="AE1472" i="46"/>
  <c r="AE1473" i="46"/>
  <c r="AE1474" i="46"/>
  <c r="AE1475" i="46"/>
  <c r="AE1476" i="46"/>
  <c r="AE1477" i="46"/>
  <c r="AE1478" i="46"/>
  <c r="AE1479" i="46"/>
  <c r="AE1480" i="46"/>
  <c r="AE1481" i="46"/>
  <c r="AE1482" i="46"/>
  <c r="AE1483" i="46"/>
  <c r="AE1484" i="46"/>
  <c r="AE1485" i="46"/>
  <c r="AE1486" i="46"/>
  <c r="AE1487" i="46"/>
  <c r="AE1488" i="46"/>
  <c r="AE1489" i="46"/>
  <c r="AE1490" i="46"/>
  <c r="AE1491" i="46"/>
  <c r="AE1492" i="46"/>
  <c r="AE1493" i="46"/>
  <c r="AE1494" i="46"/>
  <c r="AE1495" i="46"/>
  <c r="AE1496" i="46"/>
  <c r="AE1497" i="46"/>
  <c r="AE1498" i="46"/>
  <c r="AE1499" i="46"/>
  <c r="AE1500" i="46"/>
  <c r="AE1501" i="46"/>
  <c r="AE1502" i="46"/>
  <c r="AE1503" i="46"/>
  <c r="AE1504" i="46"/>
  <c r="AE1505" i="46"/>
  <c r="AE1506" i="46"/>
  <c r="AE1507" i="46"/>
  <c r="AE1508" i="46"/>
  <c r="AE1509" i="46"/>
  <c r="AE1510" i="46"/>
  <c r="AE1511" i="46"/>
  <c r="AE1512" i="46"/>
  <c r="AE1513" i="46"/>
  <c r="AE1514" i="46"/>
  <c r="AE1515" i="46"/>
  <c r="AE1516" i="46"/>
  <c r="AE1517" i="46"/>
  <c r="AE1518" i="46"/>
  <c r="AE1519" i="46"/>
  <c r="AE1520" i="46"/>
  <c r="AE1521" i="46"/>
  <c r="AE1522" i="46"/>
  <c r="AE1523" i="46"/>
  <c r="AE1524" i="46"/>
  <c r="AE1525" i="46"/>
  <c r="AE1526" i="46"/>
  <c r="AE1527" i="46"/>
  <c r="AE1528" i="46"/>
  <c r="AE1529" i="46"/>
  <c r="AE1530" i="46"/>
  <c r="AE1531" i="46"/>
  <c r="AE1532" i="46"/>
  <c r="AE1533" i="46"/>
  <c r="AE1534" i="46"/>
  <c r="AE1535" i="46"/>
  <c r="AE1536" i="46"/>
  <c r="AE1537" i="46"/>
  <c r="AE1538" i="46"/>
  <c r="AE1539" i="46"/>
  <c r="AE1540" i="46"/>
  <c r="AE1541" i="46"/>
  <c r="AE1542" i="46"/>
  <c r="AE1543" i="46"/>
  <c r="AE1544" i="46"/>
  <c r="AE1545" i="46"/>
  <c r="AE1546" i="46"/>
  <c r="AE1547" i="46"/>
  <c r="AE1548" i="46"/>
  <c r="AE1549" i="46"/>
  <c r="AE1550" i="46"/>
  <c r="AE1551" i="46"/>
  <c r="AE1552" i="46"/>
  <c r="AE1553" i="46"/>
  <c r="AE1554" i="46"/>
  <c r="AE1555" i="46"/>
  <c r="AE1556" i="46"/>
  <c r="AE1557" i="46"/>
  <c r="AE1558" i="46"/>
  <c r="AE1559" i="46"/>
  <c r="AE1560" i="46"/>
  <c r="AE1561" i="46"/>
  <c r="AE1562" i="46"/>
  <c r="AE1563" i="46"/>
  <c r="AE1564" i="46"/>
  <c r="AE1565" i="46"/>
  <c r="AE1566" i="46"/>
  <c r="AE1567" i="46"/>
  <c r="AE1568" i="46"/>
  <c r="AE1569" i="46"/>
  <c r="AE1570" i="46"/>
  <c r="AE1571" i="46"/>
  <c r="AE1572" i="46"/>
  <c r="AE1573" i="46"/>
  <c r="AE1574" i="46"/>
  <c r="AE1575" i="46"/>
  <c r="AE1576" i="46"/>
  <c r="AE1577" i="46"/>
  <c r="AE1578" i="46"/>
  <c r="AE1579" i="46"/>
  <c r="AE1580" i="46"/>
  <c r="AE1581" i="46"/>
  <c r="AE1582" i="46"/>
  <c r="AE1583" i="46"/>
  <c r="AE1584" i="46"/>
  <c r="AE1585" i="46"/>
  <c r="AE1586" i="46"/>
  <c r="AE1587" i="46"/>
  <c r="AE1588" i="46"/>
  <c r="AE1589" i="46"/>
  <c r="AE1590" i="46"/>
  <c r="AE1591" i="46"/>
  <c r="AE1592" i="46"/>
  <c r="AE1593" i="46"/>
  <c r="AE1594" i="46"/>
  <c r="AE1595" i="46"/>
  <c r="AE1596" i="46"/>
  <c r="AE1597" i="46"/>
  <c r="AE1598" i="46"/>
  <c r="AE1599" i="46"/>
  <c r="AE1600" i="46"/>
  <c r="AE1601" i="46"/>
  <c r="AE1602" i="46"/>
  <c r="AE1603" i="46"/>
  <c r="AE1604" i="46"/>
  <c r="AE1605" i="46"/>
  <c r="AE1606" i="46"/>
  <c r="AE1607" i="46"/>
  <c r="AE1608" i="46"/>
  <c r="AE1609" i="46"/>
  <c r="AE1610" i="46"/>
  <c r="AE1611" i="46"/>
  <c r="AE1612" i="46"/>
  <c r="AE1613" i="46"/>
  <c r="AE1614" i="46"/>
  <c r="AE1615" i="46"/>
  <c r="AE1616" i="46"/>
  <c r="AE1617" i="46"/>
  <c r="AE1618" i="46"/>
  <c r="AE1619" i="46"/>
  <c r="AE1620" i="46"/>
  <c r="AE1621" i="46"/>
  <c r="AE1622" i="46"/>
  <c r="AE1623" i="46"/>
  <c r="AE1624" i="46"/>
  <c r="AE1625" i="46"/>
  <c r="AE1626" i="46"/>
  <c r="AE1627" i="46"/>
  <c r="AE1628" i="46"/>
  <c r="AE1629" i="46"/>
  <c r="AE1630" i="46"/>
  <c r="AE1631" i="46"/>
  <c r="AE1632" i="46"/>
  <c r="AE1633" i="46"/>
  <c r="AE1634" i="46"/>
  <c r="AE1635" i="46"/>
  <c r="AE1636" i="46"/>
  <c r="AE1637" i="46"/>
  <c r="AE1638" i="46"/>
  <c r="AE1639" i="46"/>
  <c r="AE1640" i="46"/>
  <c r="AE1641" i="46"/>
  <c r="AE1642" i="46"/>
  <c r="AE1643" i="46"/>
  <c r="AE1644" i="46"/>
  <c r="AE1645" i="46"/>
  <c r="AE1646" i="46"/>
  <c r="AE1647" i="46"/>
  <c r="AE1648" i="46"/>
  <c r="AE1649" i="46"/>
  <c r="AE1650" i="46"/>
  <c r="AE1651" i="46"/>
  <c r="AE1652" i="46"/>
  <c r="AE1653" i="46"/>
  <c r="AE1654" i="46"/>
  <c r="AE1655" i="46"/>
  <c r="AE1656" i="46"/>
  <c r="AE1657" i="46"/>
  <c r="AE1658" i="46"/>
  <c r="AE1659" i="46"/>
  <c r="AE1660" i="46"/>
  <c r="AE1661" i="46"/>
  <c r="AE1662" i="46"/>
  <c r="AE1663" i="46"/>
  <c r="AE1664" i="46"/>
  <c r="AE1665" i="46"/>
  <c r="AE1666" i="46"/>
  <c r="AE1667" i="46"/>
  <c r="AE1668" i="46"/>
  <c r="AE1669" i="46"/>
  <c r="AE1670" i="46"/>
  <c r="AE1671" i="46"/>
  <c r="AE1672" i="46"/>
  <c r="AE1673" i="46"/>
  <c r="AE1674" i="46"/>
  <c r="AE1675" i="46"/>
  <c r="AE1676" i="46"/>
  <c r="AE1677" i="46"/>
  <c r="AE1678" i="46"/>
  <c r="AE1679" i="46"/>
  <c r="AE1680" i="46"/>
  <c r="AE1681" i="46"/>
  <c r="AE1682" i="46"/>
  <c r="AE1683" i="46"/>
  <c r="AE1684" i="46"/>
  <c r="AE1685" i="46"/>
  <c r="AE1686" i="46"/>
  <c r="AE1687" i="46"/>
  <c r="AE1688" i="46"/>
  <c r="AE1689" i="46"/>
  <c r="AE1690" i="46"/>
  <c r="AE1691" i="46"/>
  <c r="AE1692" i="46"/>
  <c r="AE1693" i="46"/>
  <c r="AE1694" i="46"/>
  <c r="AE1695" i="46"/>
  <c r="AE1696" i="46"/>
  <c r="AE1697" i="46"/>
  <c r="AE1698" i="46"/>
  <c r="AE1699" i="46"/>
  <c r="AE1700" i="46"/>
  <c r="AE1701" i="46"/>
  <c r="AE1702" i="46"/>
  <c r="AE1703" i="46"/>
  <c r="AE1704" i="46"/>
  <c r="AE1705" i="46"/>
  <c r="AE1706" i="46"/>
  <c r="AE1707" i="46"/>
  <c r="AE1708" i="46"/>
  <c r="AE1709" i="46"/>
  <c r="AE1710" i="46"/>
  <c r="AE1711" i="46"/>
  <c r="AE1712" i="46"/>
  <c r="AE1713" i="46"/>
  <c r="AE1714" i="46"/>
  <c r="AE1715" i="46"/>
  <c r="AE1716" i="46"/>
  <c r="AE1717" i="46"/>
  <c r="AE1718" i="46"/>
  <c r="AE1719" i="46"/>
  <c r="AE1720" i="46"/>
  <c r="AE1721" i="46"/>
  <c r="AE1722" i="46"/>
  <c r="AE1723" i="46"/>
  <c r="AE1724" i="46"/>
  <c r="AE1725" i="46"/>
  <c r="AE1726" i="46"/>
  <c r="AE1727" i="46"/>
  <c r="AE1728" i="46"/>
  <c r="AE1729" i="46"/>
  <c r="AE1730" i="46"/>
  <c r="AE1731" i="46"/>
  <c r="AE1732" i="46"/>
  <c r="AE1733" i="46"/>
  <c r="AE1734" i="46"/>
  <c r="AE1735" i="46"/>
  <c r="AE1736" i="46"/>
  <c r="AE1737" i="46"/>
  <c r="AE1738" i="46"/>
  <c r="AE1739" i="46"/>
  <c r="AE1740" i="46"/>
  <c r="AE1741" i="46"/>
  <c r="AE1742" i="46"/>
  <c r="AE1743" i="46"/>
  <c r="AE1744" i="46"/>
  <c r="AE1745" i="46"/>
  <c r="AE1746" i="46"/>
  <c r="AE1747" i="46"/>
  <c r="AE1748" i="46"/>
  <c r="AE1749" i="46"/>
  <c r="AE1750" i="46"/>
  <c r="AE1751" i="46"/>
  <c r="AE1752" i="46"/>
  <c r="AE1753" i="46"/>
  <c r="AE1754" i="46"/>
  <c r="AE1755" i="46"/>
  <c r="AE1756" i="46"/>
  <c r="AE1757" i="46"/>
  <c r="AE1758" i="46"/>
  <c r="AE1759" i="46"/>
  <c r="AE1760" i="46"/>
  <c r="AE1761" i="46"/>
  <c r="AE1762" i="46"/>
  <c r="AE1763" i="46"/>
  <c r="AE1764" i="46"/>
  <c r="AE1765" i="46"/>
  <c r="AE1766" i="46"/>
  <c r="AE1767" i="46"/>
  <c r="AE1768" i="46"/>
  <c r="AE1769" i="46"/>
  <c r="AE1770" i="46"/>
  <c r="AE1771" i="46"/>
  <c r="AE1772" i="46"/>
  <c r="AE1773" i="46"/>
  <c r="AE1774" i="46"/>
  <c r="AE1775" i="46"/>
  <c r="AE1776" i="46"/>
  <c r="AE1777" i="46"/>
  <c r="AE1778" i="46"/>
  <c r="AE1779" i="46"/>
  <c r="AE1780" i="46"/>
  <c r="AE1781" i="46"/>
  <c r="AE1782" i="46"/>
  <c r="AE1783" i="46"/>
  <c r="AE1784" i="46"/>
  <c r="AE1785" i="46"/>
  <c r="AE1786" i="46"/>
  <c r="AE1787" i="46"/>
  <c r="AE1788" i="46"/>
  <c r="AE1789" i="46"/>
  <c r="AE1790" i="46"/>
  <c r="AE1791" i="46"/>
  <c r="AE1792" i="46"/>
  <c r="AE1793" i="46"/>
  <c r="AE1794" i="46"/>
  <c r="AE1795" i="46"/>
  <c r="AE1796" i="46"/>
  <c r="AE1797" i="46"/>
  <c r="AE1798" i="46"/>
  <c r="AE1799" i="46"/>
  <c r="AE1800" i="46"/>
  <c r="AE1801" i="46"/>
  <c r="AE1802" i="46"/>
  <c r="AE1803" i="46"/>
  <c r="AE1804" i="46"/>
  <c r="AE1805" i="46"/>
  <c r="AE1806" i="46"/>
  <c r="AE1807" i="46"/>
  <c r="AE1808" i="46"/>
  <c r="AE1809" i="46"/>
  <c r="AE1810" i="46"/>
  <c r="AE1811" i="46"/>
  <c r="AE1812" i="46"/>
  <c r="AE1813" i="46"/>
  <c r="AE1814" i="46"/>
  <c r="AE1815" i="46"/>
  <c r="AE1816" i="46"/>
  <c r="AE1817" i="46"/>
  <c r="AE1818" i="46"/>
  <c r="AE1819" i="46"/>
  <c r="AE1820" i="46"/>
  <c r="AE1821" i="46"/>
  <c r="AE1822" i="46"/>
  <c r="AE1823" i="46"/>
  <c r="AE1824" i="46"/>
  <c r="AE1825" i="46"/>
  <c r="AE1826" i="46"/>
  <c r="AE1827" i="46"/>
  <c r="AE1828" i="46"/>
  <c r="AE1829" i="46"/>
  <c r="AE1830" i="46"/>
  <c r="AE1831" i="46"/>
  <c r="AE1832" i="46"/>
  <c r="AE1833" i="46"/>
  <c r="AE1834" i="46"/>
  <c r="AE1835" i="46"/>
  <c r="AE1836" i="46"/>
  <c r="AE1837" i="46"/>
  <c r="AE1838" i="46"/>
  <c r="AE1839" i="46"/>
  <c r="AE1840" i="46"/>
  <c r="AE1841" i="46"/>
  <c r="AE1842" i="46"/>
  <c r="AE1843" i="46"/>
  <c r="AE1844" i="46"/>
  <c r="AE1845" i="46"/>
  <c r="AE1846" i="46"/>
  <c r="AE1847" i="46"/>
  <c r="AE1848" i="46"/>
  <c r="AE1849" i="46"/>
  <c r="AE1850" i="46"/>
  <c r="AE1851" i="46"/>
  <c r="AE1852" i="46"/>
  <c r="AE1853" i="46"/>
  <c r="AE1854" i="46"/>
  <c r="AE1855" i="46"/>
  <c r="AE1856" i="46"/>
  <c r="AE1857" i="46"/>
  <c r="AE1858" i="46"/>
  <c r="AE1859" i="46"/>
  <c r="AE1860" i="46"/>
  <c r="AE1861" i="46"/>
  <c r="AE1862" i="46"/>
  <c r="AE1863" i="46"/>
  <c r="AE1864" i="46"/>
  <c r="AE1865" i="46"/>
  <c r="AE1866" i="46"/>
  <c r="AE1867" i="46"/>
  <c r="AE1868" i="46"/>
  <c r="AE1869" i="46"/>
  <c r="AE1870" i="46"/>
  <c r="AE1871" i="46"/>
  <c r="AE1872" i="46"/>
  <c r="AE1873" i="46"/>
  <c r="AE1874" i="46"/>
  <c r="AE1875" i="46"/>
  <c r="AE1876" i="46"/>
  <c r="AE1877" i="46"/>
  <c r="AE1878" i="46"/>
  <c r="AE1879" i="46"/>
  <c r="AE1880" i="46"/>
  <c r="AE1881" i="46"/>
  <c r="AE1882" i="46"/>
  <c r="AE1883" i="46"/>
  <c r="AE1884" i="46"/>
  <c r="AE1885" i="46"/>
  <c r="AE1886" i="46"/>
  <c r="AE1887" i="46"/>
  <c r="AE1888" i="46"/>
  <c r="AE1889" i="46"/>
  <c r="AE1890" i="46"/>
  <c r="AE1891" i="46"/>
  <c r="AE1892" i="46"/>
  <c r="AE1893" i="46"/>
  <c r="AE1894" i="46"/>
  <c r="AE1895" i="46"/>
  <c r="AE1896" i="46"/>
  <c r="AE1897" i="46"/>
  <c r="AE1898" i="46"/>
  <c r="AE1899" i="46"/>
  <c r="AE1900" i="46"/>
  <c r="AE1901" i="46"/>
  <c r="AE1902" i="46"/>
  <c r="AE1903" i="46"/>
  <c r="AE1904" i="46"/>
  <c r="AE1905" i="46"/>
  <c r="AE1906" i="46"/>
  <c r="AE1907" i="46"/>
  <c r="AE1908" i="46"/>
  <c r="AE1909" i="46"/>
  <c r="AE1910" i="46"/>
  <c r="AE1911" i="46"/>
  <c r="AE1912" i="46"/>
  <c r="AE1913" i="46"/>
  <c r="AE1914" i="46"/>
  <c r="AE1915" i="46"/>
  <c r="AE1916" i="46"/>
  <c r="AE1917" i="46"/>
  <c r="AE1918" i="46"/>
  <c r="AE1919" i="46"/>
  <c r="AE1920" i="46"/>
  <c r="AE1921" i="46"/>
  <c r="AE1922" i="46"/>
  <c r="AE1923" i="46"/>
  <c r="AE1924" i="46"/>
  <c r="AE1925" i="46"/>
  <c r="AE1926" i="46"/>
  <c r="AE1927" i="46"/>
  <c r="AE1928" i="46"/>
  <c r="AE1929" i="46"/>
  <c r="AE1930" i="46"/>
  <c r="AE1931" i="46"/>
  <c r="AE1932" i="46"/>
  <c r="AE1933" i="46"/>
  <c r="AE1934" i="46"/>
  <c r="AE1935" i="46"/>
  <c r="AE1936" i="46"/>
  <c r="AE1937" i="46"/>
  <c r="AE1938" i="46"/>
  <c r="AE1939" i="46"/>
  <c r="AE1940" i="46"/>
  <c r="AE1941" i="46"/>
  <c r="AE1942" i="46"/>
  <c r="AE1943" i="46"/>
  <c r="AE1944" i="46"/>
  <c r="AE1945" i="46"/>
  <c r="AE1946" i="46"/>
  <c r="AE1947" i="46"/>
  <c r="AE1948" i="46"/>
  <c r="AE1949" i="46"/>
  <c r="AE1950" i="46"/>
  <c r="AE1951" i="46"/>
  <c r="AE1952" i="46"/>
  <c r="AE1953" i="46"/>
  <c r="AE1954" i="46"/>
  <c r="AE1955" i="46"/>
  <c r="AE1956" i="46"/>
  <c r="AE1957" i="46"/>
  <c r="AE1958" i="46"/>
  <c r="AE1959" i="46"/>
  <c r="AE1960" i="46"/>
  <c r="AE1961" i="46"/>
  <c r="AE1962" i="46"/>
  <c r="AE1963" i="46"/>
  <c r="AE1964" i="46"/>
  <c r="AE1965" i="46"/>
  <c r="AE1966" i="46"/>
  <c r="AE1967" i="46"/>
  <c r="AE1968" i="46"/>
  <c r="AE1969" i="46"/>
  <c r="AE1970" i="46"/>
  <c r="AE1971" i="46"/>
  <c r="AE1972" i="46"/>
  <c r="AE1973" i="46"/>
  <c r="AE1974" i="46"/>
  <c r="AE1975" i="46"/>
  <c r="AE1976" i="46"/>
  <c r="AE1977" i="46"/>
  <c r="AE1978" i="46"/>
  <c r="AE1979" i="46"/>
  <c r="AE1980" i="46"/>
  <c r="AE1981" i="46"/>
  <c r="AE1982" i="46"/>
  <c r="AE1983" i="46"/>
  <c r="AE1984" i="46"/>
  <c r="AE1985" i="46"/>
  <c r="AE1986" i="46"/>
  <c r="AE1987" i="46"/>
  <c r="AE1988" i="46"/>
  <c r="AE1989" i="46"/>
  <c r="AE1990" i="46"/>
  <c r="AE1991" i="46"/>
  <c r="AE1992" i="46"/>
  <c r="AE1993" i="46"/>
  <c r="AE1994" i="46"/>
  <c r="AE1995" i="46"/>
  <c r="AE1996" i="46"/>
  <c r="AE1997" i="46"/>
  <c r="AE1998" i="46"/>
  <c r="AE1999" i="46"/>
  <c r="AE2000" i="46"/>
  <c r="AE2001" i="46"/>
  <c r="AE2002" i="46"/>
  <c r="AE2003" i="46"/>
  <c r="AE2004" i="46"/>
  <c r="AE2005" i="46"/>
  <c r="AE2006" i="46"/>
  <c r="AE2007" i="46"/>
  <c r="AE2008" i="46"/>
  <c r="AE2009" i="46"/>
  <c r="AE2010" i="46"/>
  <c r="AE2011" i="46"/>
  <c r="AE2012" i="46"/>
  <c r="AE2013" i="46"/>
  <c r="AE2014" i="46"/>
  <c r="AE2015" i="46"/>
  <c r="AE2016" i="46"/>
  <c r="AE2017" i="46"/>
  <c r="AE2018" i="46"/>
  <c r="AE2019" i="46"/>
  <c r="AE2020" i="46"/>
  <c r="AE2021" i="46"/>
  <c r="AE2022" i="46"/>
  <c r="AE2023" i="46"/>
  <c r="AE2024" i="46"/>
  <c r="AE2025" i="46"/>
  <c r="AE2026" i="46"/>
  <c r="AE2027" i="46"/>
  <c r="AE2028" i="46"/>
  <c r="AE2029" i="46"/>
  <c r="AE2030" i="46"/>
  <c r="AE2031" i="46"/>
  <c r="AE2032" i="46"/>
  <c r="AE2033" i="46"/>
  <c r="AE2034" i="46"/>
  <c r="AE2035" i="46"/>
  <c r="AE2036" i="46"/>
  <c r="AE2037" i="46"/>
  <c r="AE2038" i="46"/>
  <c r="AE2039" i="46"/>
  <c r="AE2040" i="46"/>
  <c r="AE2041" i="46"/>
  <c r="AE2042" i="46"/>
  <c r="AE2043" i="46"/>
  <c r="AE2044" i="46"/>
  <c r="AE2045" i="46"/>
  <c r="AE2046" i="46"/>
  <c r="AE2047" i="46"/>
  <c r="AE2048" i="46"/>
  <c r="AE2049" i="46"/>
  <c r="AE2050" i="46"/>
  <c r="AE2051" i="46"/>
  <c r="AE2052" i="46"/>
  <c r="AE2053" i="46"/>
  <c r="AE2054" i="46"/>
  <c r="AE2055" i="46"/>
  <c r="AE2056" i="46"/>
  <c r="AE2057" i="46"/>
  <c r="AE2058" i="46"/>
  <c r="AE2059" i="46"/>
  <c r="AE2060" i="46"/>
  <c r="AE2061" i="46"/>
  <c r="AE2062" i="46"/>
  <c r="AE2063" i="46"/>
  <c r="AE2064" i="46"/>
  <c r="AE2065" i="46"/>
  <c r="AE2066" i="46"/>
  <c r="AE2067" i="46"/>
  <c r="AE2068" i="46"/>
  <c r="AE2069" i="46"/>
  <c r="AE2070" i="46"/>
  <c r="AE2071" i="46"/>
  <c r="AE2072" i="46"/>
  <c r="AE2073" i="46"/>
  <c r="AE2074" i="46"/>
  <c r="AE2075" i="46"/>
  <c r="AE2076" i="46"/>
  <c r="AE2077" i="46"/>
  <c r="AE2078" i="46"/>
  <c r="AE2079" i="46"/>
  <c r="AE2080" i="46"/>
  <c r="AE2081" i="46"/>
  <c r="AE2082" i="46"/>
  <c r="AE2083" i="46"/>
  <c r="AE2084" i="46"/>
  <c r="AE2085" i="46"/>
  <c r="AE2086" i="46"/>
  <c r="AE2087" i="46"/>
  <c r="AE2088" i="46"/>
  <c r="AE2089" i="46"/>
  <c r="AE2090" i="46"/>
  <c r="AE2091" i="46"/>
  <c r="AE2092" i="46"/>
  <c r="AE2093" i="46"/>
  <c r="AE2094" i="46"/>
  <c r="AE2095" i="46"/>
  <c r="AE2096" i="46"/>
  <c r="AE2097" i="46"/>
  <c r="AE2098" i="46"/>
  <c r="AE2099" i="46"/>
  <c r="AE2100" i="46"/>
  <c r="AE2101" i="46"/>
  <c r="AE2102" i="46"/>
  <c r="AE2103" i="46"/>
  <c r="AE2104" i="46"/>
  <c r="AE2105" i="46"/>
  <c r="AE2106" i="46"/>
  <c r="AE2107" i="46"/>
  <c r="AE2108" i="46"/>
  <c r="AE2109" i="46"/>
  <c r="AE2110" i="46"/>
  <c r="AE2111" i="46"/>
  <c r="AE2112" i="46"/>
  <c r="AE2113" i="46"/>
  <c r="AE2114" i="46"/>
  <c r="AE2115" i="46"/>
  <c r="AE2116" i="46"/>
  <c r="AE2117" i="46"/>
  <c r="AE2118" i="46"/>
  <c r="AE2119" i="46"/>
  <c r="AE2120" i="46"/>
  <c r="AE2121" i="46"/>
  <c r="AE2122" i="46"/>
  <c r="AE2123" i="46"/>
  <c r="AE2124" i="46"/>
  <c r="AE2125" i="46"/>
  <c r="AE2126" i="46"/>
  <c r="AE2127" i="46"/>
  <c r="AE2128" i="46"/>
  <c r="AE2129" i="46"/>
  <c r="AE2130" i="46"/>
  <c r="AE2131" i="46"/>
  <c r="AE2132" i="46"/>
  <c r="AE2133" i="46"/>
  <c r="AE2134" i="46"/>
  <c r="AE2135" i="46"/>
  <c r="AE2136" i="46"/>
  <c r="AE2137" i="46"/>
  <c r="AE2138" i="46"/>
  <c r="AE2139" i="46"/>
  <c r="AE2140" i="46"/>
  <c r="AE2141" i="46"/>
  <c r="AE2142" i="46"/>
  <c r="AE2143" i="46"/>
  <c r="AE2144" i="46"/>
  <c r="AE2145" i="46"/>
  <c r="AE2146" i="46"/>
  <c r="AE2147" i="46"/>
  <c r="AE2148" i="46"/>
  <c r="AE2149" i="46"/>
  <c r="AE2150" i="46"/>
  <c r="AE2151" i="46"/>
  <c r="AE2152" i="46"/>
  <c r="AE2153" i="46"/>
  <c r="AE2154" i="46"/>
  <c r="AE2155" i="46"/>
  <c r="AE2156" i="46"/>
  <c r="AE2157" i="46"/>
  <c r="AE2158" i="46"/>
  <c r="AE2159" i="46"/>
  <c r="AE2160" i="46"/>
  <c r="AE2161" i="46"/>
  <c r="AE2162" i="46"/>
  <c r="AE2163" i="46"/>
  <c r="AE2164" i="46"/>
  <c r="AE2165" i="46"/>
  <c r="AE2166" i="46"/>
  <c r="AE2167" i="46"/>
  <c r="AE2168" i="46"/>
  <c r="AE2169" i="46"/>
  <c r="AE2170" i="46"/>
  <c r="AE2171" i="46"/>
  <c r="AE2172" i="46"/>
  <c r="AE2173" i="46"/>
  <c r="AE2174" i="46"/>
  <c r="AE2175" i="46"/>
  <c r="AE2176" i="46"/>
  <c r="AE2177" i="46"/>
  <c r="AE2178" i="46"/>
  <c r="AE2179" i="46"/>
  <c r="AE2180" i="46"/>
  <c r="AE2181" i="46"/>
  <c r="AE2182" i="46"/>
  <c r="AE2183" i="46"/>
  <c r="AE2184" i="46"/>
  <c r="AE2185" i="46"/>
  <c r="AE2186" i="46"/>
  <c r="AE2187" i="46"/>
  <c r="AE2188" i="46"/>
  <c r="AE2189" i="46"/>
  <c r="AE2190" i="46"/>
  <c r="AE2191" i="46"/>
  <c r="AE2192" i="46"/>
  <c r="AE2193" i="46"/>
  <c r="AE2194" i="46"/>
  <c r="AE2195" i="46"/>
  <c r="AE2196" i="46"/>
  <c r="AE2197" i="46"/>
  <c r="AE2198" i="46"/>
  <c r="AE2199" i="46"/>
  <c r="AE2200" i="46"/>
  <c r="AE2201" i="46"/>
  <c r="AE2202" i="46"/>
  <c r="AE2203" i="46"/>
  <c r="AE2204" i="46"/>
  <c r="AE2205" i="46"/>
  <c r="AE2206" i="46"/>
  <c r="AE2207" i="46"/>
  <c r="AE2208" i="46"/>
  <c r="AE2209" i="46"/>
  <c r="AE2210" i="46"/>
  <c r="AE2211" i="46"/>
  <c r="AE2212" i="46"/>
  <c r="AE2213" i="46"/>
  <c r="AE2214" i="46"/>
  <c r="AE2215" i="46"/>
  <c r="AE2216" i="46"/>
  <c r="AE2217" i="46"/>
  <c r="AE2218" i="46"/>
  <c r="AE2219" i="46"/>
  <c r="AE2220" i="46"/>
  <c r="AE2221" i="46"/>
  <c r="AE2222" i="46"/>
  <c r="AE2223" i="46"/>
  <c r="AE2224" i="46"/>
  <c r="AE2225" i="46"/>
  <c r="AE2226" i="46"/>
  <c r="AE2227" i="46"/>
  <c r="AE2228" i="46"/>
  <c r="AE2229" i="46"/>
  <c r="AE2230" i="46"/>
  <c r="AE2231" i="46"/>
  <c r="AE2232" i="46"/>
  <c r="AE2233" i="46"/>
  <c r="AE2234" i="46"/>
  <c r="AE2235" i="46"/>
  <c r="AE2236" i="46"/>
  <c r="AE2237" i="46"/>
  <c r="AE2238" i="46"/>
  <c r="AE2239" i="46"/>
  <c r="AE2240" i="46"/>
  <c r="AE2241" i="46"/>
  <c r="AE2242" i="46"/>
  <c r="AE2243" i="46"/>
  <c r="AE2244" i="46"/>
  <c r="AE2245" i="46"/>
  <c r="AE2246" i="46"/>
  <c r="AE2247" i="46"/>
  <c r="AE2248" i="46"/>
  <c r="AE2249" i="46"/>
  <c r="AE2250" i="46"/>
  <c r="AE2251" i="46"/>
  <c r="AE2252" i="46"/>
  <c r="AE2253" i="46"/>
  <c r="AE2254" i="46"/>
  <c r="AE2255" i="46"/>
  <c r="AE2256" i="46"/>
  <c r="AE2257" i="46"/>
  <c r="AE2258" i="46"/>
  <c r="AE2259" i="46"/>
  <c r="AE2260" i="46"/>
  <c r="AE2261" i="46"/>
  <c r="AE2262" i="46"/>
  <c r="AE2263" i="46"/>
  <c r="AE2264" i="46"/>
  <c r="AE2265" i="46"/>
  <c r="AE2266" i="46"/>
  <c r="AE2267" i="46"/>
  <c r="AE2268" i="46"/>
  <c r="AE2269" i="46"/>
  <c r="AE2270" i="46"/>
  <c r="AE2271" i="46"/>
  <c r="AE2272" i="46"/>
  <c r="AE2273" i="46"/>
  <c r="AE2274" i="46"/>
  <c r="AE2275" i="46"/>
  <c r="AE2276" i="46"/>
  <c r="AE2277" i="46"/>
  <c r="AE2278" i="46"/>
  <c r="AE2279" i="46"/>
  <c r="AE2280" i="46"/>
  <c r="AE2281" i="46"/>
  <c r="AE2282" i="46"/>
  <c r="AE2283" i="46"/>
  <c r="AE2284" i="46"/>
  <c r="AE2285" i="46"/>
  <c r="AE2286" i="46"/>
  <c r="AE2287" i="46"/>
  <c r="AE2288" i="46"/>
  <c r="AE2289" i="46"/>
  <c r="AE2290" i="46"/>
  <c r="AE2291" i="46"/>
  <c r="AE2292" i="46"/>
  <c r="AE2293" i="46"/>
  <c r="AE2294" i="46"/>
  <c r="AE2295" i="46"/>
  <c r="AE2296" i="46"/>
  <c r="AE2297" i="46"/>
  <c r="AE2298" i="46"/>
  <c r="AE2299" i="46"/>
  <c r="AE2300" i="46"/>
  <c r="AE2301" i="46"/>
  <c r="AE2302" i="46"/>
  <c r="AE2303" i="46"/>
  <c r="AE2304" i="46"/>
  <c r="AE2305" i="46"/>
  <c r="AE2306" i="46"/>
  <c r="AE2307" i="46"/>
  <c r="AE2308" i="46"/>
  <c r="AE2309" i="46"/>
  <c r="AE2310" i="46"/>
  <c r="AE2311" i="46"/>
  <c r="AE2312" i="46"/>
  <c r="AE2313" i="46"/>
  <c r="AE2314" i="46"/>
  <c r="AE2315" i="46"/>
  <c r="AE2316" i="46"/>
  <c r="AE2317" i="46"/>
  <c r="AE2318" i="46"/>
  <c r="AE2319" i="46"/>
  <c r="AE2320" i="46"/>
  <c r="AE2321" i="46"/>
  <c r="AE2322" i="46"/>
  <c r="AE2323" i="46"/>
  <c r="AE2324" i="46"/>
  <c r="AE2325" i="46"/>
  <c r="AE2326" i="46"/>
  <c r="AE2327" i="46"/>
  <c r="AE2328" i="46"/>
  <c r="AE2329" i="46"/>
  <c r="AE2330" i="46"/>
  <c r="AE2331" i="46"/>
  <c r="AE2332" i="46"/>
  <c r="AE2333" i="46"/>
  <c r="AE2334" i="46"/>
  <c r="AE2335" i="46"/>
  <c r="AE2336" i="46"/>
  <c r="AE2337" i="46"/>
  <c r="AE2338" i="46"/>
  <c r="AE2339" i="46"/>
  <c r="AE2340" i="46"/>
  <c r="AE2341" i="46"/>
  <c r="AE2342" i="46"/>
  <c r="AE2343" i="46"/>
  <c r="AE2344" i="46"/>
  <c r="AE2345" i="46"/>
  <c r="AE2346" i="46"/>
  <c r="AE2347" i="46"/>
  <c r="AE2348" i="46"/>
  <c r="AE2349" i="46"/>
  <c r="AE2350" i="46"/>
  <c r="AE2351" i="46"/>
  <c r="AE2352" i="46"/>
  <c r="AE2353" i="46"/>
  <c r="AE2354" i="46"/>
  <c r="AE2355" i="46"/>
  <c r="AE2356" i="46"/>
  <c r="AE2357" i="46"/>
  <c r="AE2358" i="46"/>
  <c r="AE2359" i="46"/>
  <c r="AE2360" i="46"/>
  <c r="AE2361" i="46"/>
  <c r="AE2362" i="46"/>
  <c r="AE2363" i="46"/>
  <c r="AE2364" i="46"/>
  <c r="AE2365" i="46"/>
  <c r="AE2366" i="46"/>
  <c r="AE2367" i="46"/>
  <c r="AE2368" i="46"/>
  <c r="AE2369" i="46"/>
  <c r="AE2370" i="46"/>
  <c r="AE2371" i="46"/>
  <c r="AE2372" i="46"/>
  <c r="AE2373" i="46"/>
  <c r="AE2374" i="46"/>
  <c r="AE2375" i="46"/>
  <c r="AE2376" i="46"/>
  <c r="AE2377" i="46"/>
  <c r="AE2378" i="46"/>
  <c r="AE2379" i="46"/>
  <c r="AE2380" i="46"/>
  <c r="AE2381" i="46"/>
  <c r="AE2382" i="46"/>
  <c r="AE2383" i="46"/>
  <c r="AE2384" i="46"/>
  <c r="AE2385" i="46"/>
  <c r="AE2386" i="46"/>
  <c r="AE2387" i="46"/>
  <c r="AE2388" i="46"/>
  <c r="AE2389" i="46"/>
  <c r="AE2390" i="46"/>
  <c r="AE2391" i="46"/>
  <c r="AE2392" i="46"/>
  <c r="AE2393" i="46"/>
  <c r="AE2394" i="46"/>
  <c r="AE2395" i="46"/>
  <c r="AE2396" i="46"/>
  <c r="AE2397" i="46"/>
  <c r="AE2398" i="46"/>
  <c r="AE2399" i="46"/>
  <c r="AE2400" i="46"/>
  <c r="AE2401" i="46"/>
  <c r="AE2402" i="46"/>
  <c r="AE2403" i="46"/>
  <c r="AE2404" i="46"/>
  <c r="AE2405" i="46"/>
  <c r="AE2406" i="46"/>
  <c r="AE2407" i="46"/>
  <c r="AE2408" i="46"/>
  <c r="AE2409" i="46"/>
  <c r="AE2410" i="46"/>
  <c r="AE2411" i="46"/>
  <c r="AE2412" i="46"/>
  <c r="AE2413" i="46"/>
  <c r="AE2414" i="46"/>
  <c r="AE2415" i="46"/>
  <c r="AE2416" i="46"/>
  <c r="AE2417" i="46"/>
  <c r="AE2418" i="46"/>
  <c r="AE2419" i="46"/>
  <c r="AE2420" i="46"/>
  <c r="AE2421" i="46"/>
  <c r="AE2422" i="46"/>
  <c r="AE2423" i="46"/>
  <c r="AE2424" i="46"/>
  <c r="AE2425" i="46"/>
  <c r="AE2426" i="46"/>
  <c r="AE2427" i="46"/>
  <c r="AE2428" i="46"/>
  <c r="AE2429" i="46"/>
  <c r="AE2430" i="46"/>
  <c r="AE2431" i="46"/>
  <c r="AE2432" i="46"/>
  <c r="AE2433" i="46"/>
  <c r="AE2434" i="46"/>
  <c r="AE2435" i="46"/>
  <c r="AE2436" i="46"/>
  <c r="AE2437" i="46"/>
  <c r="AE2438" i="46"/>
  <c r="AE2439" i="46"/>
  <c r="AE2440" i="46"/>
  <c r="AE2441" i="46"/>
  <c r="AE2442" i="46"/>
  <c r="AE2443" i="46"/>
  <c r="AE2444" i="46"/>
  <c r="AE2445" i="46"/>
  <c r="AE2446" i="46"/>
  <c r="AE2447" i="46"/>
  <c r="AE2448" i="46"/>
  <c r="AE2449" i="46"/>
  <c r="AE2450" i="46"/>
  <c r="AE2451" i="46"/>
  <c r="AE2452" i="46"/>
  <c r="AE2453" i="46"/>
  <c r="AE2454" i="46"/>
  <c r="AE2455" i="46"/>
  <c r="AE2456" i="46"/>
  <c r="AE2457" i="46"/>
  <c r="AE2458" i="46"/>
  <c r="AE2459" i="46"/>
  <c r="AE2460" i="46"/>
  <c r="AE2461" i="46"/>
  <c r="AE2462" i="46"/>
  <c r="AE2463" i="46"/>
  <c r="AE2464" i="46"/>
  <c r="AE2465" i="46"/>
  <c r="AE2466" i="46"/>
  <c r="AE2467" i="46"/>
  <c r="AE2468" i="46"/>
  <c r="AE2469" i="46"/>
  <c r="AE2470" i="46"/>
  <c r="AE2471" i="46"/>
  <c r="AE2472" i="46"/>
  <c r="AE2473" i="46"/>
  <c r="AE2474" i="46"/>
  <c r="AE2475" i="46"/>
  <c r="AE2476" i="46"/>
  <c r="AE2477" i="46"/>
  <c r="AE2478" i="46"/>
  <c r="AE2479" i="46"/>
  <c r="AE2480" i="46"/>
  <c r="AE2481" i="46"/>
  <c r="AE2482" i="46"/>
  <c r="AE2483" i="46"/>
  <c r="AE2484" i="46"/>
  <c r="AE2485" i="46"/>
  <c r="AE2486" i="46"/>
  <c r="AE2487" i="46"/>
  <c r="AE2488" i="46"/>
  <c r="AE2489" i="46"/>
  <c r="AE2490" i="46"/>
  <c r="AE2491" i="46"/>
  <c r="AE2492" i="46"/>
  <c r="AE2493" i="46"/>
  <c r="AE2494" i="46"/>
  <c r="AE2495" i="46"/>
  <c r="AE2496" i="46"/>
  <c r="AE2497" i="46"/>
  <c r="AE2498" i="46"/>
  <c r="AE2499" i="46"/>
  <c r="AE2500" i="46"/>
  <c r="AE2501" i="46"/>
  <c r="AE2502" i="46"/>
  <c r="AE2503" i="46"/>
  <c r="AE2504" i="46"/>
  <c r="AE2505" i="46"/>
  <c r="AE2506" i="46"/>
  <c r="AE2507" i="46"/>
  <c r="AE2508" i="46"/>
  <c r="AE2509" i="46"/>
  <c r="AE2510" i="46"/>
  <c r="AE2511" i="46"/>
  <c r="AE2512" i="46"/>
  <c r="AE2513" i="46"/>
  <c r="AE2514" i="46"/>
  <c r="AE2515" i="46"/>
  <c r="AE2516" i="46"/>
  <c r="AE2517" i="46"/>
  <c r="AE2518" i="46"/>
  <c r="AE2519" i="46"/>
  <c r="AE2520" i="46"/>
  <c r="AE2521" i="46"/>
  <c r="AE2522" i="46"/>
  <c r="AE2523" i="46"/>
  <c r="AE2524" i="46"/>
  <c r="AE2525" i="46"/>
  <c r="AE2526" i="46"/>
  <c r="AE2527" i="46"/>
  <c r="AE2528" i="46"/>
  <c r="AE2529" i="46"/>
  <c r="AE2530" i="46"/>
  <c r="AE2531" i="46"/>
  <c r="AE2532" i="46"/>
  <c r="AE2533" i="46"/>
  <c r="AE2534" i="46"/>
  <c r="AE2535" i="46"/>
  <c r="AE2536" i="46"/>
  <c r="AE2537" i="46"/>
  <c r="AE2538" i="46"/>
  <c r="AE2539" i="46"/>
  <c r="AE2540" i="46"/>
  <c r="AE2541" i="46"/>
  <c r="AE2542" i="46"/>
  <c r="AE2543" i="46"/>
  <c r="AE2544" i="46"/>
  <c r="AE2545" i="46"/>
  <c r="AE2546" i="46"/>
  <c r="AE2547" i="46"/>
  <c r="AE2548" i="46"/>
  <c r="AE2549" i="46"/>
  <c r="AE2550" i="46"/>
  <c r="AE2551" i="46"/>
  <c r="AE2552" i="46"/>
  <c r="AE2553" i="46"/>
  <c r="AE2554" i="46"/>
  <c r="AE2555" i="46"/>
  <c r="AE2556" i="46"/>
  <c r="AE2557" i="46"/>
  <c r="AE2558" i="46"/>
  <c r="AE2559" i="46"/>
  <c r="AE2560" i="46"/>
  <c r="AE2561" i="46"/>
  <c r="AE2562" i="46"/>
  <c r="AE2563" i="46"/>
  <c r="AE2564" i="46"/>
  <c r="AE2565" i="46"/>
  <c r="AE2566" i="46"/>
  <c r="AE2567" i="46"/>
  <c r="AE2568" i="46"/>
  <c r="AE2569" i="46"/>
  <c r="AE2570" i="46"/>
  <c r="AE2571" i="46"/>
  <c r="AE2572" i="46"/>
  <c r="AE2573" i="46"/>
  <c r="AE2574" i="46"/>
  <c r="AE2575" i="46"/>
  <c r="AE2576" i="46"/>
  <c r="AE2577" i="46"/>
  <c r="AE2578" i="46"/>
  <c r="AE2579" i="46"/>
  <c r="AE2580" i="46"/>
  <c r="AE2581" i="46"/>
  <c r="AE2582" i="46"/>
  <c r="AE2583" i="46"/>
  <c r="AE2584" i="46"/>
  <c r="AE2585" i="46"/>
  <c r="AE2586" i="46"/>
  <c r="AE2587" i="46"/>
  <c r="AE2588" i="46"/>
  <c r="AE2589" i="46"/>
  <c r="AE2590" i="46"/>
  <c r="AE2591" i="46"/>
  <c r="AE2592" i="46"/>
  <c r="AE2593" i="46"/>
  <c r="AE2594" i="46"/>
  <c r="AE2595" i="46"/>
  <c r="AE2596" i="46"/>
  <c r="AE2597" i="46"/>
  <c r="AE2598" i="46"/>
  <c r="AE2599" i="46"/>
  <c r="AE2600" i="46"/>
  <c r="AE2601" i="46"/>
  <c r="AE2602" i="46"/>
  <c r="AE2603" i="46"/>
  <c r="AE2604" i="46"/>
  <c r="AE2605" i="46"/>
  <c r="AE2606" i="46"/>
  <c r="AE2607" i="46"/>
  <c r="AE2608" i="46"/>
  <c r="AE2609" i="46"/>
  <c r="AE2610" i="46"/>
  <c r="AE2611" i="46"/>
  <c r="AE2612" i="46"/>
  <c r="AE2613" i="46"/>
  <c r="AE2614" i="46"/>
  <c r="AE2615" i="46"/>
  <c r="AE2616" i="46"/>
  <c r="AE2617" i="46"/>
  <c r="AE2618" i="46"/>
  <c r="AE2619" i="46"/>
  <c r="AE2620" i="46"/>
  <c r="AE2621" i="46"/>
  <c r="AE2622" i="46"/>
  <c r="AE2623" i="46"/>
  <c r="AE2624" i="46"/>
  <c r="AE2625" i="46"/>
  <c r="AE2626" i="46"/>
  <c r="AE2627" i="46"/>
  <c r="AE2628" i="46"/>
  <c r="AE2629" i="46"/>
  <c r="AE2630" i="46"/>
  <c r="AE2631" i="46"/>
  <c r="AE2632" i="46"/>
  <c r="AE2633" i="46"/>
  <c r="AE2634" i="46"/>
  <c r="AE2635" i="46"/>
  <c r="AE2636" i="46"/>
  <c r="AE2637" i="46"/>
  <c r="AE2638" i="46"/>
  <c r="AE2639" i="46"/>
  <c r="AE2640" i="46"/>
  <c r="AE2641" i="46"/>
  <c r="AE2642" i="46"/>
  <c r="AE2643" i="46"/>
  <c r="AE2644" i="46"/>
  <c r="AE2645" i="46"/>
  <c r="AE2646" i="46"/>
  <c r="AE2647" i="46"/>
  <c r="AE2648" i="46"/>
  <c r="AE2649" i="46"/>
  <c r="AE2650" i="46"/>
  <c r="AE2651" i="46"/>
  <c r="AE2652" i="46"/>
  <c r="AE2653" i="46"/>
  <c r="AE2654" i="46"/>
  <c r="AE2655" i="46"/>
  <c r="AE2656" i="46"/>
  <c r="AE2657" i="46"/>
  <c r="AE2658" i="46"/>
  <c r="AE2659" i="46"/>
  <c r="AE2660" i="46"/>
  <c r="AE2661" i="46"/>
  <c r="AE2662" i="46"/>
  <c r="AE2663" i="46"/>
  <c r="AE2664" i="46"/>
  <c r="AE2665" i="46"/>
  <c r="AE2666" i="46"/>
  <c r="AE2667" i="46"/>
  <c r="AE2668" i="46"/>
  <c r="AE2669" i="46"/>
  <c r="AE2670" i="46"/>
  <c r="AE2671" i="46"/>
  <c r="AE2672" i="46"/>
  <c r="AE2673" i="46"/>
  <c r="AE2674" i="46"/>
  <c r="AE2675" i="46"/>
  <c r="AE2676" i="46"/>
  <c r="AE2677" i="46"/>
  <c r="AE2678" i="46"/>
  <c r="AE2679" i="46"/>
  <c r="AE2680" i="46"/>
  <c r="AE2681" i="46"/>
  <c r="AE2682" i="46"/>
  <c r="AE2683" i="46"/>
  <c r="AE2684" i="46"/>
  <c r="AE2685" i="46"/>
  <c r="AE2686" i="46"/>
  <c r="AE2687" i="46"/>
  <c r="AE2688" i="46"/>
  <c r="AE2689" i="46"/>
  <c r="AE2690" i="46"/>
  <c r="AE2691" i="46"/>
  <c r="AE2692" i="46"/>
  <c r="AE2693" i="46"/>
  <c r="AE2694" i="46"/>
  <c r="AE2695" i="46"/>
  <c r="AE2696" i="46"/>
  <c r="AE2697" i="46"/>
  <c r="AE2698" i="46"/>
  <c r="AE2699" i="46"/>
  <c r="AE2700" i="46"/>
  <c r="AE2701" i="46"/>
  <c r="AE2702" i="46"/>
  <c r="AE2703" i="46"/>
  <c r="AE2704" i="46"/>
  <c r="AE2705" i="46"/>
  <c r="AE2706" i="46"/>
  <c r="AE2707" i="46"/>
  <c r="AE2708" i="46"/>
  <c r="AE2709" i="46"/>
  <c r="AE2710" i="46"/>
  <c r="AE2711" i="46"/>
  <c r="AE2712" i="46"/>
  <c r="AE2713" i="46"/>
  <c r="AE2714" i="46"/>
  <c r="AE2715" i="46"/>
  <c r="AE2716" i="46"/>
  <c r="AE2717" i="46"/>
  <c r="AE2718" i="46"/>
  <c r="AE2719" i="46"/>
  <c r="AE2720" i="46"/>
  <c r="AE2721" i="46"/>
  <c r="AE2722" i="46"/>
  <c r="AE2723" i="46"/>
  <c r="AE2724" i="46"/>
  <c r="AE2725" i="46"/>
  <c r="AE2726" i="46"/>
  <c r="AE2727" i="46"/>
  <c r="AE2728" i="46"/>
  <c r="AE2729" i="46"/>
  <c r="AE2730" i="46"/>
  <c r="AE2731" i="46"/>
  <c r="AE2732" i="46"/>
  <c r="AE2733" i="46"/>
  <c r="AE2734" i="46"/>
  <c r="AE2735" i="46"/>
  <c r="AE2736" i="46"/>
  <c r="AE2737" i="46"/>
  <c r="AE2738" i="46"/>
  <c r="AE2739" i="46"/>
  <c r="AE2740" i="46"/>
  <c r="AE2741" i="46"/>
  <c r="AE2742" i="46"/>
  <c r="AE2743" i="46"/>
  <c r="AE2744" i="46"/>
  <c r="AE2745" i="46"/>
  <c r="AE2746" i="46"/>
  <c r="AE2747" i="46"/>
  <c r="AE2748" i="46"/>
  <c r="AE2749" i="46"/>
  <c r="AE2750" i="46"/>
  <c r="AE2751" i="46"/>
  <c r="AE2752" i="46"/>
  <c r="AE2753" i="46"/>
  <c r="AE2754" i="46"/>
  <c r="AE2755" i="46"/>
  <c r="AE2756" i="46"/>
  <c r="AE2757" i="46"/>
  <c r="AE2758" i="46"/>
  <c r="AE2759" i="46"/>
  <c r="AE2760" i="46"/>
  <c r="AE2761" i="46"/>
  <c r="AE2762" i="46"/>
  <c r="AE2763" i="46"/>
  <c r="AE2764" i="46"/>
  <c r="AE2765" i="46"/>
  <c r="AE2766" i="46"/>
  <c r="AE2767" i="46"/>
  <c r="AE2768" i="46"/>
  <c r="AE2769" i="46"/>
  <c r="AE2770" i="46"/>
  <c r="AE2771" i="46"/>
  <c r="AE2772" i="46"/>
  <c r="AE2773" i="46"/>
  <c r="AE2774" i="46"/>
  <c r="AE2775" i="46"/>
  <c r="AE2776" i="46"/>
  <c r="AE2777" i="46"/>
  <c r="AE2778" i="46"/>
  <c r="AE2779" i="46"/>
  <c r="AE2780" i="46"/>
  <c r="AE2781" i="46"/>
  <c r="AE2782" i="46"/>
  <c r="AE2783" i="46"/>
  <c r="AE2784" i="46"/>
  <c r="AE2785" i="46"/>
  <c r="AE2786" i="46"/>
  <c r="AE2787" i="46"/>
  <c r="AE2788" i="46"/>
  <c r="AE2789" i="46"/>
  <c r="AE2790" i="46"/>
  <c r="AE2791" i="46"/>
  <c r="AE2792" i="46"/>
  <c r="AE2793" i="46"/>
  <c r="AE2794" i="46"/>
  <c r="AE2795" i="46"/>
  <c r="AE2796" i="46"/>
  <c r="AE2797" i="46"/>
  <c r="AE2798" i="46"/>
  <c r="AE2799" i="46"/>
  <c r="AE2800" i="46"/>
  <c r="AE2801" i="46"/>
  <c r="AE2802" i="46"/>
  <c r="AE2803" i="46"/>
  <c r="AE2804" i="46"/>
  <c r="AE2805" i="46"/>
  <c r="AE2806" i="46"/>
  <c r="AE2807" i="46"/>
  <c r="AE2808" i="46"/>
  <c r="AE2809" i="46"/>
  <c r="AE2810" i="46"/>
  <c r="AE2811" i="46"/>
  <c r="AE2812" i="46"/>
  <c r="AE2813" i="46"/>
  <c r="AE2814" i="46"/>
  <c r="AE2815" i="46"/>
  <c r="AE2816" i="46"/>
  <c r="AE2817" i="46"/>
  <c r="AE2818" i="46"/>
  <c r="AE2819" i="46"/>
  <c r="AE2820" i="46"/>
  <c r="AE2821" i="46"/>
  <c r="AE2822" i="46"/>
  <c r="AE2823" i="46"/>
  <c r="AE2824" i="46"/>
  <c r="AE2825" i="46"/>
  <c r="AE2826" i="46"/>
  <c r="AE2827" i="46"/>
  <c r="AE2828" i="46"/>
  <c r="AE2829" i="46"/>
  <c r="AE2830" i="46"/>
  <c r="AE2831" i="46"/>
  <c r="AE2832" i="46"/>
  <c r="AE2833" i="46"/>
  <c r="AE2834" i="46"/>
  <c r="AE2835" i="46"/>
  <c r="AE2836" i="46"/>
  <c r="AE2837" i="46"/>
  <c r="AE2838" i="46"/>
  <c r="AE2839" i="46"/>
  <c r="AE2840" i="46"/>
  <c r="AE2841" i="46"/>
  <c r="AE2842" i="46"/>
  <c r="AE2843" i="46"/>
  <c r="AE2844" i="46"/>
  <c r="AE2845" i="46"/>
  <c r="AE2846" i="46"/>
  <c r="AE2847" i="46"/>
  <c r="AE2848" i="46"/>
  <c r="AE2849" i="46"/>
  <c r="AE2850" i="46"/>
  <c r="AE2851" i="46"/>
  <c r="AE2852" i="46"/>
  <c r="AE2853" i="46"/>
  <c r="AE2854" i="46"/>
  <c r="AE2855" i="46"/>
  <c r="AE2856" i="46"/>
  <c r="AE2857" i="46"/>
  <c r="AE2858" i="46"/>
  <c r="AE2859" i="46"/>
  <c r="AE2860" i="46"/>
  <c r="AE2861" i="46"/>
  <c r="AE2862" i="46"/>
  <c r="AE2863" i="46"/>
  <c r="AE2864" i="46"/>
  <c r="AE2865" i="46"/>
  <c r="AE2866" i="46"/>
  <c r="AE2867" i="46"/>
  <c r="AE2868" i="46"/>
  <c r="AE2869" i="46"/>
  <c r="AE2870" i="46"/>
  <c r="AE2871" i="46"/>
  <c r="AE2872" i="46"/>
  <c r="AE2873" i="46"/>
  <c r="AE2874" i="46"/>
  <c r="AE2875" i="46"/>
  <c r="AE2876" i="46"/>
  <c r="AE2877" i="46"/>
  <c r="AE2878" i="46"/>
  <c r="AE2879" i="46"/>
  <c r="AE2880" i="46"/>
  <c r="AE2881" i="46"/>
  <c r="AE2882" i="46"/>
  <c r="AE2883" i="46"/>
  <c r="AE2884" i="46"/>
  <c r="AE2885" i="46"/>
  <c r="AE2886" i="46"/>
  <c r="AE2887" i="46"/>
  <c r="AE2888" i="46"/>
  <c r="AE2889" i="46"/>
  <c r="AE2890" i="46"/>
  <c r="AE2891" i="46"/>
  <c r="AE2892" i="46"/>
  <c r="AE2893" i="46"/>
  <c r="AE2894" i="46"/>
  <c r="AE2895" i="46"/>
  <c r="AE2896" i="46"/>
  <c r="AE2897" i="46"/>
  <c r="AE2898" i="46"/>
  <c r="AE2899" i="46"/>
  <c r="AE2900" i="46"/>
  <c r="AE2901" i="46"/>
  <c r="AE2902" i="46"/>
  <c r="AE2903" i="46"/>
  <c r="AE2904" i="46"/>
  <c r="AE2905" i="46"/>
  <c r="AE2906" i="46"/>
  <c r="AE2907" i="46"/>
  <c r="AE2908" i="46"/>
  <c r="AE2909" i="46"/>
  <c r="AE2910" i="46"/>
  <c r="AE2911" i="46"/>
  <c r="AE2912" i="46"/>
  <c r="AE2913" i="46"/>
  <c r="AE2914" i="46"/>
  <c r="AE2915" i="46"/>
  <c r="AE2916" i="46"/>
  <c r="AE2917" i="46"/>
  <c r="AE2918" i="46"/>
  <c r="AE2919" i="46"/>
  <c r="AE2920" i="46"/>
  <c r="AE2921" i="46"/>
  <c r="AE2922" i="46"/>
  <c r="AE2923" i="46"/>
  <c r="AE2924" i="46"/>
  <c r="AE2925" i="46"/>
  <c r="AE2926" i="46"/>
  <c r="AE2927" i="46"/>
  <c r="AE2928" i="46"/>
  <c r="AE2929" i="46"/>
  <c r="AE2930" i="46"/>
  <c r="AE2931" i="46"/>
  <c r="AE2932" i="46"/>
  <c r="AE2933" i="46"/>
  <c r="AE2934" i="46"/>
  <c r="AE2935" i="46"/>
  <c r="AE2936" i="46"/>
  <c r="AE2937" i="46"/>
  <c r="AE2938" i="46"/>
  <c r="AE2939" i="46"/>
  <c r="AE2940" i="46"/>
  <c r="AE2941" i="46"/>
  <c r="AE2942" i="46"/>
  <c r="AE2943" i="46"/>
  <c r="AE2944" i="46"/>
  <c r="AE2945" i="46"/>
  <c r="AE2946" i="46"/>
  <c r="AE2947" i="46"/>
  <c r="AE2948" i="46"/>
  <c r="AE2949" i="46"/>
  <c r="AE2950" i="46"/>
  <c r="AE2951" i="46"/>
  <c r="AE2952" i="46"/>
  <c r="AE2953" i="46"/>
  <c r="AE2954" i="46"/>
  <c r="AE2955" i="46"/>
  <c r="AE2956" i="46"/>
  <c r="AE2957" i="46"/>
  <c r="AE2958" i="46"/>
  <c r="AE2959" i="46"/>
  <c r="AE2960" i="46"/>
  <c r="AE2961" i="46"/>
  <c r="AE2962" i="46"/>
  <c r="AE2963" i="46"/>
  <c r="AE2964" i="46"/>
  <c r="AE2965" i="46"/>
  <c r="AE2966" i="46"/>
  <c r="AE2967" i="46"/>
  <c r="AE2968" i="46"/>
  <c r="AE2969" i="46"/>
  <c r="AE2970" i="46"/>
  <c r="AE2971" i="46"/>
  <c r="AE2972" i="46"/>
  <c r="AE2973" i="46"/>
  <c r="AE2974" i="46"/>
  <c r="AE2975" i="46"/>
  <c r="AE2976" i="46"/>
  <c r="AE2977" i="46"/>
  <c r="AE2978" i="46"/>
  <c r="AE2979" i="46"/>
  <c r="AE2980" i="46"/>
  <c r="AE2981" i="46"/>
  <c r="AE2982" i="46"/>
  <c r="AE2983" i="46"/>
  <c r="AE2984" i="46"/>
  <c r="AE2985" i="46"/>
  <c r="AE2986" i="46"/>
  <c r="AE2987" i="46"/>
  <c r="AE2988" i="46"/>
  <c r="AE2989" i="46"/>
  <c r="AE2990" i="46"/>
  <c r="AE2991" i="46"/>
  <c r="AE2992" i="46"/>
  <c r="AE2993" i="46"/>
  <c r="AE2994" i="46"/>
  <c r="AE2995" i="46"/>
  <c r="AE2996" i="46"/>
  <c r="AE2997" i="46"/>
  <c r="AE2998" i="46"/>
  <c r="AE2999" i="46"/>
  <c r="AE3000" i="46"/>
  <c r="AE3001" i="46"/>
  <c r="AE3002" i="46"/>
  <c r="AE3003" i="46"/>
  <c r="AE3004" i="46"/>
  <c r="AE3005" i="46"/>
  <c r="AE3006" i="46"/>
  <c r="AE3007" i="46"/>
  <c r="AE3008" i="46"/>
  <c r="AE3009" i="46"/>
  <c r="AE3010" i="46"/>
  <c r="AE3011" i="46"/>
  <c r="AE3012" i="46"/>
  <c r="AE3013" i="46"/>
  <c r="AE3014" i="46"/>
  <c r="AE3015" i="46"/>
  <c r="AE3016" i="46"/>
  <c r="AE3017" i="46"/>
  <c r="AE3018" i="46"/>
  <c r="AE3019" i="46"/>
  <c r="AE3020" i="46"/>
  <c r="AE3021" i="46"/>
  <c r="AE3022" i="46"/>
  <c r="AE3023" i="46"/>
  <c r="AE3024" i="46"/>
  <c r="AE3025" i="46"/>
  <c r="AE3026" i="46"/>
  <c r="AE3027" i="46"/>
  <c r="AE3028" i="46"/>
  <c r="AE3029" i="46"/>
  <c r="AE3030" i="46"/>
  <c r="AE3031" i="46"/>
  <c r="AE3032" i="46"/>
  <c r="AE3033" i="46"/>
  <c r="AE3034" i="46"/>
  <c r="AE3035" i="46"/>
  <c r="AE3036" i="46"/>
  <c r="AE3037" i="46"/>
  <c r="AE3038" i="46"/>
  <c r="AE3039" i="46"/>
  <c r="AE3040" i="46"/>
  <c r="AE3041" i="46"/>
  <c r="AE3042" i="46"/>
  <c r="AE3043" i="46"/>
  <c r="AE3044" i="46"/>
  <c r="AE3045" i="46"/>
  <c r="AE3046" i="46"/>
  <c r="AE3047" i="46"/>
  <c r="AE3048" i="46"/>
  <c r="AE3049" i="46"/>
  <c r="AE3050" i="46"/>
  <c r="AE3051" i="46"/>
  <c r="AE3052" i="46"/>
  <c r="AE3053" i="46"/>
  <c r="AE3054" i="46"/>
  <c r="AE3055" i="46"/>
  <c r="AE3056" i="46"/>
  <c r="AE3057" i="46"/>
  <c r="AE3058" i="46"/>
  <c r="AE3059" i="46"/>
  <c r="AE3060" i="46"/>
  <c r="AE3061" i="46"/>
  <c r="AE3062" i="46"/>
  <c r="AE3063" i="46"/>
  <c r="AE3064" i="46"/>
  <c r="AE3065" i="46"/>
  <c r="AE3066" i="46"/>
  <c r="AE3067" i="46"/>
  <c r="AE3068" i="46"/>
  <c r="AE3069" i="46"/>
  <c r="AE3070" i="46"/>
  <c r="AE3071" i="46"/>
  <c r="AE3072" i="46"/>
  <c r="AE3073" i="46"/>
  <c r="AE3074" i="46"/>
  <c r="AE3075" i="46"/>
  <c r="AE3076" i="46"/>
  <c r="AE3077" i="46"/>
  <c r="AE3078" i="46"/>
  <c r="AE3079" i="46"/>
  <c r="AE3080" i="46"/>
  <c r="AE3081" i="46"/>
  <c r="AE3082" i="46"/>
  <c r="AE3083" i="46"/>
  <c r="AE3084" i="46"/>
  <c r="AE3085" i="46"/>
  <c r="AE3086" i="46"/>
  <c r="AE3087" i="46"/>
  <c r="AE3088" i="46"/>
  <c r="AE3089" i="46"/>
  <c r="AE3090" i="46"/>
  <c r="AE3091" i="46"/>
  <c r="AE3092" i="46"/>
  <c r="AE3093" i="46"/>
  <c r="AE3094" i="46"/>
  <c r="AE3095" i="46"/>
  <c r="AE3096" i="46"/>
  <c r="AE3097" i="46"/>
  <c r="AE3098" i="46"/>
  <c r="AE3099" i="46"/>
  <c r="AE3100" i="46"/>
  <c r="AE3101" i="46"/>
  <c r="AE3102" i="46"/>
  <c r="AE3103" i="46"/>
  <c r="AE3104" i="46"/>
  <c r="AE3105" i="46"/>
  <c r="AE3106" i="46"/>
  <c r="AE3107" i="46"/>
  <c r="AE3108" i="46"/>
  <c r="AE3109" i="46"/>
  <c r="AE3110" i="46"/>
  <c r="AE3111" i="46"/>
  <c r="AE3112" i="46"/>
  <c r="AE3113" i="46"/>
  <c r="AE3114" i="46"/>
  <c r="AE3115" i="46"/>
  <c r="AE3116" i="46"/>
  <c r="AE3117" i="46"/>
  <c r="AE3118" i="46"/>
  <c r="AE3119" i="46"/>
  <c r="AE3120" i="46"/>
  <c r="AE3121" i="46"/>
  <c r="AE3122" i="46"/>
  <c r="AE3123" i="46"/>
  <c r="AE3124" i="46"/>
  <c r="AE3125" i="46"/>
  <c r="AE3126" i="46"/>
  <c r="AE3127" i="46"/>
  <c r="AE3128" i="46"/>
  <c r="AE3129" i="46"/>
  <c r="AE3130" i="46"/>
  <c r="AE3131" i="46"/>
  <c r="AE3132" i="46"/>
  <c r="AE3133" i="46"/>
  <c r="AE3134" i="46"/>
  <c r="AE3135" i="46"/>
  <c r="AE3136" i="46"/>
  <c r="AE3137" i="46"/>
  <c r="AE3138" i="46"/>
  <c r="AE3139" i="46"/>
  <c r="AE3140" i="46"/>
  <c r="AE3141" i="46"/>
  <c r="AE3142" i="46"/>
  <c r="AE3143" i="46"/>
  <c r="AE3144" i="46"/>
  <c r="AE3145" i="46"/>
  <c r="AE3146" i="46"/>
  <c r="AE3147" i="46"/>
  <c r="AE3148" i="46"/>
  <c r="AE3149" i="46"/>
  <c r="AE3150" i="46"/>
  <c r="AE3151" i="46"/>
  <c r="AE3152" i="46"/>
  <c r="AE3153" i="46"/>
  <c r="AE3154" i="46"/>
  <c r="AE3155" i="46"/>
  <c r="AE3156" i="46"/>
  <c r="AE3157" i="46"/>
  <c r="AE3158" i="46"/>
  <c r="AE3159" i="46"/>
  <c r="AE3160" i="46"/>
  <c r="AE3161" i="46"/>
  <c r="AE3162" i="46"/>
  <c r="AE3163" i="46"/>
  <c r="AE3164" i="46"/>
  <c r="AE3165" i="46"/>
  <c r="AE3166" i="46"/>
  <c r="AE3167" i="46"/>
  <c r="AE3168" i="46"/>
  <c r="AE3169" i="46"/>
  <c r="AE3170" i="46"/>
  <c r="AE3171" i="46"/>
  <c r="AE3172" i="46"/>
  <c r="AE3173" i="46"/>
  <c r="AE3174" i="46"/>
  <c r="AE3175" i="46"/>
  <c r="AE3176" i="46"/>
  <c r="AE3177" i="46"/>
  <c r="AE3178" i="46"/>
  <c r="AE3179" i="46"/>
  <c r="AE3180" i="46"/>
  <c r="AE3181" i="46"/>
  <c r="AE3182" i="46"/>
  <c r="AE3183" i="46"/>
  <c r="AE3184" i="46"/>
  <c r="AE3185" i="46"/>
  <c r="AE3186" i="46"/>
  <c r="AE3187" i="46"/>
  <c r="AE3188" i="46"/>
  <c r="AE3189" i="46"/>
  <c r="AE3190" i="46"/>
  <c r="AE3191" i="46"/>
  <c r="AE3192" i="46"/>
  <c r="AE3193" i="46"/>
  <c r="AE3194" i="46"/>
  <c r="AE3195" i="46"/>
  <c r="AE3196" i="46"/>
  <c r="AE3197" i="46"/>
  <c r="AE3198" i="46"/>
  <c r="AE3199" i="46"/>
  <c r="AE3200" i="46"/>
  <c r="AE3201" i="46"/>
  <c r="AE3202" i="46"/>
  <c r="AE3203" i="46"/>
  <c r="AE3204" i="46"/>
  <c r="AE3205" i="46"/>
  <c r="AE3206" i="46"/>
  <c r="AE3207" i="46"/>
  <c r="AE3208" i="46"/>
  <c r="AE3209" i="46"/>
  <c r="AE3210" i="46"/>
  <c r="AE3211" i="46"/>
  <c r="AE3212" i="46"/>
  <c r="AE3213" i="46"/>
  <c r="AE3214" i="46"/>
  <c r="AE3215" i="46"/>
  <c r="AE3216" i="46"/>
  <c r="AE3217" i="46"/>
  <c r="AE3218" i="46"/>
  <c r="AE3219" i="46"/>
  <c r="AE3220" i="46"/>
  <c r="AE3221" i="46"/>
  <c r="AE3222" i="46"/>
  <c r="AE3223" i="46"/>
  <c r="AE3224" i="46"/>
  <c r="AE3225" i="46"/>
  <c r="AE3226" i="46"/>
  <c r="AE3227" i="46"/>
  <c r="AE3228" i="46"/>
  <c r="AE3229" i="46"/>
  <c r="AE3230" i="46"/>
  <c r="AE3231" i="46"/>
  <c r="AE3232" i="46"/>
  <c r="AE3233" i="46"/>
  <c r="AE3234" i="46"/>
  <c r="AE3235" i="46"/>
  <c r="AE3236" i="46"/>
  <c r="AE3237" i="46"/>
  <c r="AE3238" i="46"/>
  <c r="AE3239" i="46"/>
  <c r="AE3240" i="46"/>
  <c r="AE3241" i="46"/>
  <c r="AE3242" i="46"/>
  <c r="AE3243" i="46"/>
  <c r="AE3244" i="46"/>
  <c r="AE3245" i="46"/>
  <c r="AE3246" i="46"/>
  <c r="AE3247" i="46"/>
  <c r="AE3248" i="46"/>
  <c r="AE3249" i="46"/>
  <c r="AE3250" i="46"/>
  <c r="AE3251" i="46"/>
  <c r="AE3252" i="46"/>
  <c r="AE3253" i="46"/>
  <c r="AE3254" i="46"/>
  <c r="AE3255" i="46"/>
  <c r="AE3256" i="46"/>
  <c r="AE3257" i="46"/>
  <c r="AE3258" i="46"/>
  <c r="AE3259" i="46"/>
  <c r="AE3260" i="46"/>
  <c r="AE3261" i="46"/>
  <c r="AE3262" i="46"/>
  <c r="AE3263" i="46"/>
  <c r="AE3264" i="46"/>
  <c r="AE3265" i="46"/>
  <c r="AE3266" i="46"/>
  <c r="AE3267" i="46"/>
  <c r="AE3268" i="46"/>
  <c r="AE3269" i="46"/>
  <c r="AE3270" i="46"/>
  <c r="AE3271" i="46"/>
  <c r="AE3272" i="46"/>
  <c r="AE3273" i="46"/>
  <c r="AE3274" i="46"/>
  <c r="AE3275" i="46"/>
  <c r="AE3276" i="46"/>
  <c r="AE3277" i="46"/>
  <c r="AE3278" i="46"/>
  <c r="AE3279" i="46"/>
  <c r="AE3280" i="46"/>
  <c r="AE3281" i="46"/>
  <c r="AE3282" i="46"/>
  <c r="AE3283" i="46"/>
  <c r="AE3284" i="46"/>
  <c r="AE3285" i="46"/>
  <c r="AE3286" i="46"/>
  <c r="AE3287" i="46"/>
  <c r="AE3288" i="46"/>
  <c r="AE3289" i="46"/>
  <c r="AE3290" i="46"/>
  <c r="AE3291" i="46"/>
  <c r="AE3292" i="46"/>
  <c r="AE3293" i="46"/>
  <c r="AE3294" i="46"/>
  <c r="AE3295" i="46"/>
  <c r="AE3296" i="46"/>
  <c r="AE3297" i="46"/>
  <c r="AE3298" i="46"/>
  <c r="AE3299" i="46"/>
  <c r="AE3300" i="46"/>
  <c r="AE3301" i="46"/>
  <c r="AE3302" i="46"/>
  <c r="AE3303" i="46"/>
  <c r="AE3304" i="46"/>
  <c r="AE3305" i="46"/>
  <c r="AE3306" i="46"/>
  <c r="AE3307" i="46"/>
  <c r="AE3308" i="46"/>
  <c r="AE3309" i="46"/>
  <c r="AE3310" i="46"/>
  <c r="AE3311" i="46"/>
  <c r="AE3312" i="46"/>
  <c r="AE3313" i="46"/>
  <c r="AE3314" i="46"/>
  <c r="AE3315" i="46"/>
  <c r="AE3316" i="46"/>
  <c r="AE3317" i="46"/>
  <c r="AE3318" i="46"/>
  <c r="AE3319" i="46"/>
  <c r="AE3320" i="46"/>
  <c r="AE3321" i="46"/>
  <c r="AE3322" i="46"/>
  <c r="AE3323" i="46"/>
  <c r="AE3324" i="46"/>
  <c r="AE3325" i="46"/>
  <c r="AE3326" i="46"/>
  <c r="AE3327" i="46"/>
  <c r="AE3328" i="46"/>
  <c r="AE3329" i="46"/>
  <c r="AE3330" i="46"/>
  <c r="AE3331" i="46"/>
  <c r="AE3332" i="46"/>
  <c r="AE3333" i="46"/>
  <c r="AE3334" i="46"/>
  <c r="AE3335" i="46"/>
  <c r="AE3336" i="46"/>
  <c r="AE3337" i="46"/>
  <c r="AE3338" i="46"/>
  <c r="AE3339" i="46"/>
  <c r="AE3340" i="46"/>
  <c r="AE3341" i="46"/>
  <c r="AE3342" i="46"/>
  <c r="AE3343" i="46"/>
  <c r="AE3344" i="46"/>
  <c r="AE3345" i="46"/>
  <c r="AE3346" i="46"/>
  <c r="AE3347" i="46"/>
  <c r="AE3348" i="46"/>
  <c r="AE3349" i="46"/>
  <c r="AE3350" i="46"/>
  <c r="AE3351" i="46"/>
  <c r="AE3352" i="46"/>
  <c r="AE3353" i="46"/>
  <c r="AE3354" i="46"/>
  <c r="AE3355" i="46"/>
  <c r="AE3356" i="46"/>
  <c r="AE3357" i="46"/>
  <c r="AE3358" i="46"/>
  <c r="AE3359" i="46"/>
  <c r="AE3360" i="46"/>
  <c r="AE3361" i="46"/>
  <c r="AE3362" i="46"/>
  <c r="AE3363" i="46"/>
  <c r="AE3364" i="46"/>
  <c r="AE3365" i="46"/>
  <c r="AE3366" i="46"/>
  <c r="AE3367" i="46"/>
  <c r="AE3368" i="46"/>
  <c r="AE3369" i="46"/>
  <c r="AE3370" i="46"/>
  <c r="AE3371" i="46"/>
  <c r="AE3372" i="46"/>
  <c r="AE3373" i="46"/>
  <c r="AE3374" i="46"/>
  <c r="AE3375" i="46"/>
  <c r="AE3376" i="46"/>
  <c r="AE3377" i="46"/>
  <c r="AE3378" i="46"/>
  <c r="AE3379" i="46"/>
  <c r="AE3380" i="46"/>
  <c r="AE3381" i="46"/>
  <c r="AE3382" i="46"/>
  <c r="AE3383" i="46"/>
  <c r="AE3384" i="46"/>
  <c r="AE3385" i="46"/>
  <c r="AE3386" i="46"/>
  <c r="AE3387" i="46"/>
  <c r="AE3388" i="46"/>
  <c r="AE3389" i="46"/>
  <c r="AE3390" i="46"/>
  <c r="AE3391" i="46"/>
  <c r="AE3392" i="46"/>
  <c r="AE3393" i="46"/>
  <c r="AE3394" i="46"/>
  <c r="AE3395" i="46"/>
  <c r="AE3396" i="46"/>
  <c r="AE3397" i="46"/>
  <c r="AE3398" i="46"/>
  <c r="AE3399" i="46"/>
  <c r="AE3400" i="46"/>
  <c r="AE3401" i="46"/>
  <c r="AE3402" i="46"/>
  <c r="AE3403" i="46"/>
  <c r="AE3404" i="46"/>
  <c r="AE3405" i="46"/>
  <c r="AE3406" i="46"/>
  <c r="AE3407" i="46"/>
  <c r="AE3408" i="46"/>
  <c r="AE3409" i="46"/>
  <c r="AE3410" i="46"/>
  <c r="AE3411" i="46"/>
  <c r="AE3412" i="46"/>
  <c r="AE3413" i="46"/>
  <c r="AE3414" i="46"/>
  <c r="AE3415" i="46"/>
  <c r="AE3416" i="46"/>
  <c r="AE3417" i="46"/>
  <c r="AE3418" i="46"/>
  <c r="AE3419" i="46"/>
  <c r="AE3420" i="46"/>
  <c r="AE3421" i="46"/>
  <c r="AE3422" i="46"/>
  <c r="AE3423" i="46"/>
  <c r="AE3424" i="46"/>
  <c r="AE3425" i="46"/>
  <c r="AE3426" i="46"/>
  <c r="AE3427" i="46"/>
  <c r="AE3428" i="46"/>
  <c r="AE3429" i="46"/>
  <c r="AE3430" i="46"/>
  <c r="AE3431" i="46"/>
  <c r="AE3432" i="46"/>
  <c r="AE3433" i="46"/>
  <c r="AE3434" i="46"/>
  <c r="AE3435" i="46"/>
  <c r="AE3436" i="46"/>
  <c r="AE3437" i="46"/>
  <c r="AE3438" i="46"/>
  <c r="AE3439" i="46"/>
  <c r="AE3440" i="46"/>
  <c r="AE3441" i="46"/>
  <c r="AE3442" i="46"/>
  <c r="AE3443" i="46"/>
  <c r="AE3444" i="46"/>
  <c r="AE3445" i="46"/>
  <c r="AE3446" i="46"/>
  <c r="AE3447" i="46"/>
  <c r="AE3448" i="46"/>
  <c r="AE3449" i="46"/>
  <c r="AE3450" i="46"/>
  <c r="AE3451" i="46"/>
  <c r="AE3452" i="46"/>
  <c r="AE3453" i="46"/>
  <c r="AE3454" i="46"/>
  <c r="AE3455" i="46"/>
  <c r="AE3456" i="46"/>
  <c r="AE3457" i="46"/>
  <c r="AE3458" i="46"/>
  <c r="AE3459" i="46"/>
  <c r="AE3460" i="46"/>
  <c r="AE3461" i="46"/>
  <c r="AE3462" i="46"/>
  <c r="AE3463" i="46"/>
  <c r="AE3464" i="46"/>
  <c r="AE3465" i="46"/>
  <c r="AE3466" i="46"/>
  <c r="AE3467" i="46"/>
  <c r="AE3468" i="46"/>
  <c r="AE3469" i="46"/>
  <c r="AE3470" i="46"/>
  <c r="AE3471" i="46"/>
  <c r="AE3472" i="46"/>
  <c r="AE3473" i="46"/>
  <c r="AE3474" i="46"/>
  <c r="AE3475" i="46"/>
  <c r="AE3476" i="46"/>
  <c r="AE3477" i="46"/>
  <c r="AE3478" i="46"/>
  <c r="AE3479" i="46"/>
  <c r="AE3480" i="46"/>
  <c r="AE3481" i="46"/>
  <c r="AE3482" i="46"/>
  <c r="AE3483" i="46"/>
  <c r="AE3484" i="46"/>
  <c r="AE3485" i="46"/>
  <c r="AE3486" i="46"/>
  <c r="AE3487" i="46"/>
  <c r="AE3488" i="46"/>
  <c r="AE3489" i="46"/>
  <c r="AE3490" i="46"/>
  <c r="AE3491" i="46"/>
  <c r="AE3492" i="46"/>
  <c r="AE3493" i="46"/>
  <c r="AE3494" i="46"/>
  <c r="AE3495" i="46"/>
  <c r="AE3496" i="46"/>
  <c r="AE3497" i="46"/>
  <c r="AE3498" i="46"/>
  <c r="AE3499" i="46"/>
  <c r="AE3500" i="46"/>
  <c r="AE3501" i="46"/>
  <c r="AE3502" i="46"/>
  <c r="AE3503" i="46"/>
  <c r="AE3504" i="46"/>
  <c r="AE3505" i="46"/>
  <c r="AE3506" i="46"/>
  <c r="AE3507" i="46"/>
  <c r="AE3508" i="46"/>
  <c r="AE3509" i="46"/>
  <c r="AE3510" i="46"/>
  <c r="AE3511" i="46"/>
  <c r="AE3512" i="46"/>
  <c r="AE3513" i="46"/>
  <c r="AE3514" i="46"/>
  <c r="AE3515" i="46"/>
  <c r="AE3516" i="46"/>
  <c r="AE3517" i="46"/>
  <c r="AE3518" i="46"/>
  <c r="AE3519" i="46"/>
  <c r="AE3520" i="46"/>
  <c r="AE3521" i="46"/>
  <c r="AE3522" i="46"/>
  <c r="AE3523" i="46"/>
  <c r="AE3524" i="46"/>
  <c r="AE3525" i="46"/>
  <c r="AE3526" i="46"/>
  <c r="AE3527" i="46"/>
  <c r="AE3528" i="46"/>
  <c r="AE3529" i="46"/>
  <c r="AE3530" i="46"/>
  <c r="AE3531" i="46"/>
  <c r="AE3532" i="46"/>
  <c r="AE3533" i="46"/>
  <c r="AE3534" i="46"/>
  <c r="AE3535" i="46"/>
  <c r="AE3536" i="46"/>
  <c r="AE3537" i="46"/>
  <c r="AE3538" i="46"/>
  <c r="AE3539" i="46"/>
  <c r="AE3540" i="46"/>
  <c r="AE3541" i="46"/>
  <c r="AE3542" i="46"/>
  <c r="AE3543" i="46"/>
  <c r="AE3544" i="46"/>
  <c r="AE3545" i="46"/>
  <c r="AE3546" i="46"/>
  <c r="AE3547" i="46"/>
  <c r="AE3548" i="46"/>
  <c r="AE3549" i="46"/>
  <c r="AE3550" i="46"/>
  <c r="AE3551" i="46"/>
  <c r="AE3552" i="46"/>
  <c r="AE3553" i="46"/>
  <c r="AE3554" i="46"/>
  <c r="AE3555" i="46"/>
  <c r="AE3556" i="46"/>
  <c r="AE3557" i="46"/>
  <c r="AE3558" i="46"/>
  <c r="AE3559" i="46"/>
  <c r="AE3560" i="46"/>
  <c r="AE3561" i="46"/>
  <c r="AE3562" i="46"/>
  <c r="AE3563" i="46"/>
  <c r="AE3564" i="46"/>
  <c r="AE3565" i="46"/>
  <c r="AE3566" i="46"/>
  <c r="AE3567" i="46"/>
  <c r="AE3568" i="46"/>
  <c r="AE3569" i="46"/>
  <c r="AE3570" i="46"/>
  <c r="AE3571" i="46"/>
  <c r="AE3572" i="46"/>
  <c r="AE3573" i="46"/>
  <c r="AE3574" i="46"/>
  <c r="AE3575" i="46"/>
  <c r="AE3576" i="46"/>
  <c r="AE3577" i="46"/>
  <c r="AE3578" i="46"/>
  <c r="AE3579" i="46"/>
  <c r="AE3580" i="46"/>
  <c r="AE3581" i="46"/>
  <c r="AE3582" i="46"/>
  <c r="AE3583" i="46"/>
  <c r="AE3584" i="46"/>
  <c r="AE3585" i="46"/>
  <c r="AE3586" i="46"/>
  <c r="AE3587" i="46"/>
  <c r="AE3588" i="46"/>
  <c r="AE3589" i="46"/>
  <c r="AE3590" i="46"/>
  <c r="AE3591" i="46"/>
  <c r="AE3592" i="46"/>
  <c r="AE3593" i="46"/>
  <c r="AE3594" i="46"/>
  <c r="AE3595" i="46"/>
  <c r="AE3596" i="46"/>
  <c r="AE3597" i="46"/>
  <c r="AE3598" i="46"/>
  <c r="AE3599" i="46"/>
  <c r="AE3600" i="46"/>
  <c r="AE3601" i="46"/>
  <c r="AE3602" i="46"/>
  <c r="AE3603" i="46"/>
  <c r="AE3604" i="46"/>
  <c r="AE3605" i="46"/>
  <c r="AE3606" i="46"/>
  <c r="AE3607" i="46"/>
  <c r="AE3608" i="46"/>
  <c r="AE3609" i="46"/>
  <c r="AE3610" i="46"/>
  <c r="AE3611" i="46"/>
  <c r="AE3612" i="46"/>
  <c r="AE3613" i="46"/>
  <c r="AE3614" i="46"/>
  <c r="AE3615" i="46"/>
  <c r="AE3616" i="46"/>
  <c r="AE3617" i="46"/>
  <c r="AE3618" i="46"/>
  <c r="AE3619" i="46"/>
  <c r="AE3620" i="46"/>
  <c r="AE3621" i="46"/>
  <c r="AE3622" i="46"/>
  <c r="AE3623" i="46"/>
  <c r="AE3624" i="46"/>
  <c r="AE3625" i="46"/>
  <c r="AE3626" i="46"/>
  <c r="AE3627" i="46"/>
  <c r="AE3628" i="46"/>
  <c r="AE3629" i="46"/>
  <c r="AE3630" i="46"/>
  <c r="AE3631" i="46"/>
  <c r="AE3632" i="46"/>
  <c r="AE3633" i="46"/>
  <c r="AE3634" i="46"/>
  <c r="AE3635" i="46"/>
  <c r="AE3636" i="46"/>
  <c r="AE3637" i="46"/>
  <c r="AE3638" i="46"/>
  <c r="AE3639" i="46"/>
  <c r="AE3640" i="46"/>
  <c r="AE3641" i="46"/>
  <c r="AE3642" i="46"/>
  <c r="AE3643" i="46"/>
  <c r="AE3644" i="46"/>
  <c r="AE3645" i="46"/>
  <c r="AE3646" i="46"/>
  <c r="AE3647" i="46"/>
  <c r="AE3648" i="46"/>
  <c r="AE3649" i="46"/>
  <c r="AE3650" i="46"/>
  <c r="AE3651" i="46"/>
  <c r="AE3652" i="46"/>
  <c r="AE3653" i="46"/>
  <c r="AE3654" i="46"/>
  <c r="AE3655" i="46"/>
  <c r="AE3656" i="46"/>
  <c r="AE3657" i="46"/>
  <c r="AE3658" i="46"/>
  <c r="AE3659" i="46"/>
  <c r="AE3660" i="46"/>
  <c r="AE3661" i="46"/>
  <c r="AE3662" i="46"/>
  <c r="AE3663" i="46"/>
  <c r="AE3664" i="46"/>
  <c r="AE3665" i="46"/>
  <c r="AE3666" i="46"/>
  <c r="AE3667" i="46"/>
  <c r="AE3668" i="46"/>
  <c r="AE3669" i="46"/>
  <c r="AE3670" i="46"/>
  <c r="AE3671" i="46"/>
  <c r="AE3672" i="46"/>
  <c r="AE3673" i="46"/>
  <c r="AE3674" i="46"/>
  <c r="AE3675" i="46"/>
  <c r="AE3676" i="46"/>
  <c r="AE3677" i="46"/>
  <c r="AE3678" i="46"/>
  <c r="AE3679" i="46"/>
  <c r="AE3680" i="46"/>
  <c r="AE3681" i="46"/>
  <c r="AE3682" i="46"/>
  <c r="AE3683" i="46"/>
  <c r="AE3684" i="46"/>
  <c r="AE3685" i="46"/>
  <c r="AE3686" i="46"/>
  <c r="AE3687" i="46"/>
  <c r="AE3688" i="46"/>
  <c r="AE3689" i="46"/>
  <c r="AE3690" i="46"/>
  <c r="AE3691" i="46"/>
  <c r="AE3692" i="46"/>
  <c r="AE3693" i="46"/>
  <c r="AE3694" i="46"/>
  <c r="AE3695" i="46"/>
  <c r="AE3696" i="46"/>
  <c r="AE3697" i="46"/>
  <c r="AE3698" i="46"/>
  <c r="AE3699" i="46"/>
  <c r="AE3700" i="46"/>
  <c r="AE3701" i="46"/>
  <c r="AE3702" i="46"/>
  <c r="AE3703" i="46"/>
  <c r="AE3704" i="46"/>
  <c r="AE3705" i="46"/>
  <c r="AE3706" i="46"/>
  <c r="AE3707" i="46"/>
  <c r="AE3708" i="46"/>
  <c r="AE3709" i="46"/>
  <c r="AE3710" i="46"/>
  <c r="AE3711" i="46"/>
  <c r="AE3712" i="46"/>
  <c r="AE3713" i="46"/>
  <c r="AE3714" i="46"/>
  <c r="AE3715" i="46"/>
  <c r="AE3716" i="46"/>
  <c r="AE3717" i="46"/>
  <c r="AE3718" i="46"/>
  <c r="AE3719" i="46"/>
  <c r="AE3720" i="46"/>
  <c r="AE3721" i="46"/>
  <c r="AE3722" i="46"/>
  <c r="AE3723" i="46"/>
  <c r="AE3724" i="46"/>
  <c r="AE3725" i="46"/>
  <c r="AE3726" i="46"/>
  <c r="AE3727" i="46"/>
  <c r="AE3728" i="46"/>
  <c r="AE3729" i="46"/>
  <c r="AE3730" i="46"/>
  <c r="AE3731" i="46"/>
  <c r="AE3732" i="46"/>
  <c r="AE3733" i="46"/>
  <c r="AE3734" i="46"/>
  <c r="AE3735" i="46"/>
  <c r="AE3736" i="46"/>
  <c r="AE3737" i="46"/>
  <c r="AE3738" i="46"/>
  <c r="AE3739" i="46"/>
  <c r="AE3740" i="46"/>
  <c r="AE3741" i="46"/>
  <c r="AE3742" i="46"/>
  <c r="AE3743" i="46"/>
  <c r="AE3744" i="46"/>
  <c r="AE3745" i="46"/>
  <c r="AE3746" i="46"/>
  <c r="AE3747" i="46"/>
  <c r="AE3748" i="46"/>
  <c r="AE3749" i="46"/>
  <c r="AE3750" i="46"/>
  <c r="AE3751" i="46"/>
  <c r="AE3752" i="46"/>
  <c r="AE3753" i="46"/>
  <c r="AE3754" i="46"/>
  <c r="AE3755" i="46"/>
  <c r="AE3756" i="46"/>
  <c r="AE3757" i="46"/>
  <c r="AE3758" i="46"/>
  <c r="AE3759" i="46"/>
  <c r="AE3760" i="46"/>
  <c r="AE3761" i="46"/>
  <c r="AE3762" i="46"/>
  <c r="AE3763" i="46"/>
  <c r="AE3764" i="46"/>
  <c r="AE3765" i="46"/>
  <c r="AE3766" i="46"/>
  <c r="AE3767" i="46"/>
  <c r="AE3768" i="46"/>
  <c r="AE3769" i="46"/>
  <c r="AE3770" i="46"/>
  <c r="AE3771" i="46"/>
  <c r="AE3772" i="46"/>
  <c r="AE3773" i="46"/>
  <c r="AE3774" i="46"/>
  <c r="AE3775" i="46"/>
  <c r="AE3776" i="46"/>
  <c r="AE3777" i="46"/>
  <c r="AE3778" i="46"/>
  <c r="AE3779" i="46"/>
  <c r="AE3780" i="46"/>
  <c r="AE3781" i="46"/>
  <c r="AE3782" i="46"/>
  <c r="AE3783" i="46"/>
  <c r="AE3784" i="46"/>
  <c r="AE3785" i="46"/>
  <c r="AE3786" i="46"/>
  <c r="AE3787" i="46"/>
  <c r="AE3788" i="46"/>
  <c r="AE3789" i="46"/>
  <c r="AE3790" i="46"/>
  <c r="AE3791" i="46"/>
  <c r="AE3792" i="46"/>
  <c r="AE3793" i="46"/>
  <c r="AE3794" i="46"/>
  <c r="AE3795" i="46"/>
  <c r="AE3796" i="46"/>
  <c r="AE3797" i="46"/>
  <c r="AE3798" i="46"/>
  <c r="AE3799" i="46"/>
  <c r="AE3800" i="46"/>
  <c r="AE3801" i="46"/>
  <c r="AE3802" i="46"/>
  <c r="AE3803" i="46"/>
  <c r="AE3804" i="46"/>
  <c r="AE3805" i="46"/>
  <c r="AE3806" i="46"/>
  <c r="AE3807" i="46"/>
  <c r="AE3808" i="46"/>
  <c r="AE3809" i="46"/>
  <c r="AE3810" i="46"/>
  <c r="AE3811" i="46"/>
  <c r="AE3812" i="46"/>
  <c r="AE3813" i="46"/>
  <c r="AE3814" i="46"/>
  <c r="AE3815" i="46"/>
  <c r="AE3816" i="46"/>
  <c r="AE3817" i="46"/>
  <c r="AE3818" i="46"/>
  <c r="AE3819" i="46"/>
  <c r="AE3820" i="46"/>
  <c r="AE3821" i="46"/>
  <c r="AE3822" i="46"/>
  <c r="AE3823" i="46"/>
  <c r="AE3824" i="46"/>
  <c r="AE3825" i="46"/>
  <c r="AE3826" i="46"/>
  <c r="AE3827" i="46"/>
  <c r="AE3828" i="46"/>
  <c r="AE3829" i="46"/>
  <c r="AE3830" i="46"/>
  <c r="AE3831" i="46"/>
  <c r="AE3832" i="46"/>
  <c r="AE3833" i="46"/>
  <c r="AE3834" i="46"/>
  <c r="AE3835" i="46"/>
  <c r="AE3836" i="46"/>
  <c r="AE3837" i="46"/>
  <c r="AE3838" i="46"/>
  <c r="AE3839" i="46"/>
  <c r="AE3840" i="46"/>
  <c r="AE3841" i="46"/>
  <c r="AE3842" i="46"/>
  <c r="AE3843" i="46"/>
  <c r="AE3844" i="46"/>
  <c r="AE3845" i="46"/>
  <c r="AE3846" i="46"/>
  <c r="AE3847" i="46"/>
  <c r="AE3848" i="46"/>
  <c r="AE3849" i="46"/>
  <c r="AE3850" i="46"/>
  <c r="AE3851" i="46"/>
  <c r="AE3852" i="46"/>
  <c r="AE3853" i="46"/>
  <c r="AE3854" i="46"/>
  <c r="AE3855" i="46"/>
  <c r="AE3856" i="46"/>
  <c r="AE3857" i="46"/>
  <c r="AE3858" i="46"/>
  <c r="AE3859" i="46"/>
  <c r="AE3860" i="46"/>
  <c r="AE3861" i="46"/>
  <c r="AE3862" i="46"/>
  <c r="AE3863" i="46"/>
  <c r="AE3864" i="46"/>
  <c r="AE3865" i="46"/>
  <c r="AE3866" i="46"/>
  <c r="AE3867" i="46"/>
  <c r="AE3868" i="46"/>
  <c r="AE3869" i="46"/>
  <c r="AE3870" i="46"/>
  <c r="AE3871" i="46"/>
  <c r="AE3872" i="46"/>
  <c r="AE3873" i="46"/>
  <c r="AE3874" i="46"/>
  <c r="AE3875" i="46"/>
  <c r="AE3876" i="46"/>
  <c r="AE3877" i="46"/>
  <c r="AE3878" i="46"/>
  <c r="AE3879" i="46"/>
  <c r="AE3880" i="46"/>
  <c r="AE3881" i="46"/>
  <c r="AE3882" i="46"/>
  <c r="AE3883" i="46"/>
  <c r="AE3884" i="46"/>
  <c r="AE3885" i="46"/>
  <c r="AE3886" i="46"/>
  <c r="AE3887" i="46"/>
  <c r="AE3888" i="46"/>
  <c r="AE3889" i="46"/>
  <c r="AE3890" i="46"/>
  <c r="AE3891" i="46"/>
  <c r="AE3892" i="46"/>
  <c r="AE3893" i="46"/>
  <c r="AE3894" i="46"/>
  <c r="AE3895" i="46"/>
  <c r="AE3896" i="46"/>
  <c r="AE3897" i="46"/>
  <c r="AE3898" i="46"/>
  <c r="AE3899" i="46"/>
  <c r="AE3900" i="46"/>
  <c r="AE3901" i="46"/>
  <c r="AE3902" i="46"/>
  <c r="AE3903" i="46"/>
  <c r="AE3904" i="46"/>
  <c r="AE3905" i="46"/>
  <c r="AE3906" i="46"/>
  <c r="AE3907" i="46"/>
  <c r="AE3908" i="46"/>
  <c r="AE3909" i="46"/>
  <c r="AE3910" i="46"/>
  <c r="AE3911" i="46"/>
  <c r="AE3912" i="46"/>
  <c r="AE3913" i="46"/>
  <c r="AE3914" i="46"/>
  <c r="AE3915" i="46"/>
  <c r="AE3916" i="46"/>
  <c r="AE3917" i="46"/>
  <c r="AE3918" i="46"/>
  <c r="AE3919" i="46"/>
  <c r="AE3920" i="46"/>
  <c r="AE3921" i="46"/>
  <c r="AE3922" i="46"/>
  <c r="AE3923" i="46"/>
  <c r="AE3924" i="46"/>
  <c r="AE3925" i="46"/>
  <c r="AE3926" i="46"/>
  <c r="AE3927" i="46"/>
  <c r="AE3928" i="46"/>
  <c r="AE3929" i="46"/>
  <c r="AE3930" i="46"/>
  <c r="AE3931" i="46"/>
  <c r="AE3932" i="46"/>
  <c r="AE3933" i="46"/>
  <c r="AE3934" i="46"/>
  <c r="AE3935" i="46"/>
  <c r="AE3936" i="46"/>
  <c r="AE3937" i="46"/>
  <c r="AE3938" i="46"/>
  <c r="AE3939" i="46"/>
  <c r="AE3940" i="46"/>
  <c r="AE3941" i="46"/>
  <c r="AE3942" i="46"/>
  <c r="AE3943" i="46"/>
  <c r="AE3944" i="46"/>
  <c r="AE3945" i="46"/>
  <c r="AE3946" i="46"/>
  <c r="AE3947" i="46"/>
  <c r="AE3948" i="46"/>
  <c r="AE3949" i="46"/>
  <c r="AE3950" i="46"/>
  <c r="AE3951" i="46"/>
  <c r="AE3952" i="46"/>
  <c r="AE3953" i="46"/>
  <c r="AE3954" i="46"/>
  <c r="AE3955" i="46"/>
  <c r="AE3956" i="46"/>
  <c r="AE3957" i="46"/>
  <c r="AE3958" i="46"/>
  <c r="AE3959" i="46"/>
  <c r="AE3960" i="46"/>
  <c r="AE3961" i="46"/>
  <c r="AE3962" i="46"/>
  <c r="AE3963" i="46"/>
  <c r="AE3964" i="46"/>
  <c r="AE3965" i="46"/>
  <c r="AE3966" i="46"/>
  <c r="AE3967" i="46"/>
  <c r="AE3968" i="46"/>
  <c r="AE3969" i="46"/>
  <c r="AE3970" i="46"/>
  <c r="AE3971" i="46"/>
  <c r="AE3972" i="46"/>
  <c r="AE3973" i="46"/>
  <c r="AE3974" i="46"/>
  <c r="AE3975" i="46"/>
  <c r="AE3976" i="46"/>
  <c r="AE3977" i="46"/>
  <c r="AE3978" i="46"/>
  <c r="AE3979" i="46"/>
  <c r="AE3980" i="46"/>
  <c r="AE3981" i="46"/>
  <c r="AE3982" i="46"/>
  <c r="AE3983" i="46"/>
  <c r="AE3984" i="46"/>
  <c r="AE3985" i="46"/>
  <c r="AE3986" i="46"/>
  <c r="AE3987" i="46"/>
  <c r="AE3988" i="46"/>
  <c r="AE3989" i="46"/>
  <c r="AE3990" i="46"/>
  <c r="AE3991" i="46"/>
  <c r="AE3992" i="46"/>
  <c r="AE3993" i="46"/>
  <c r="AE3994" i="46"/>
  <c r="AE3995" i="46"/>
  <c r="AE3996" i="46"/>
  <c r="AE3997" i="46"/>
  <c r="AE3998" i="46"/>
  <c r="AE3999" i="46"/>
  <c r="AE4000" i="46"/>
  <c r="AE4001" i="46"/>
  <c r="AE4002" i="46"/>
  <c r="AE4003" i="46"/>
  <c r="AE4004" i="46"/>
  <c r="AE4005" i="46"/>
  <c r="AE4006" i="46"/>
  <c r="AE4007" i="46"/>
  <c r="AE4008" i="46"/>
  <c r="AE4009" i="46"/>
  <c r="AE4010" i="46"/>
  <c r="AE4011" i="46"/>
  <c r="AE4012" i="46"/>
  <c r="AE4013" i="46"/>
  <c r="AE4014" i="46"/>
  <c r="AE4015" i="46"/>
  <c r="AE4016" i="46"/>
  <c r="AE4017" i="46"/>
  <c r="AE4018" i="46"/>
  <c r="AE4019" i="46"/>
  <c r="AE4020" i="46"/>
  <c r="AE4021" i="46"/>
  <c r="AE4022" i="46"/>
  <c r="AE4023" i="46"/>
  <c r="AE4024" i="46"/>
  <c r="AE4025" i="46"/>
  <c r="AE4026" i="46"/>
  <c r="AE4027" i="46"/>
  <c r="AE4028" i="46"/>
  <c r="AE4029" i="46"/>
  <c r="AE4030" i="46"/>
  <c r="AE4031" i="46"/>
  <c r="AE4032" i="46"/>
  <c r="AE4033" i="46"/>
  <c r="AE4034" i="46"/>
  <c r="AE4035" i="46"/>
  <c r="AE4036" i="46"/>
  <c r="AE4037" i="46"/>
  <c r="AE4038" i="46"/>
  <c r="AE4039" i="46"/>
  <c r="AE4040" i="46"/>
  <c r="AE4041" i="46"/>
  <c r="AE4042" i="46"/>
  <c r="AE4043" i="46"/>
  <c r="AE4044" i="46"/>
  <c r="AE4045" i="46"/>
  <c r="AE4046" i="46"/>
  <c r="AE4047" i="46"/>
  <c r="AE4048" i="46"/>
  <c r="AE4049" i="46"/>
  <c r="AE4050" i="46"/>
  <c r="AE4051" i="46"/>
  <c r="AE4052" i="46"/>
  <c r="AE4053" i="46"/>
  <c r="AE4054" i="46"/>
  <c r="AE4055" i="46"/>
  <c r="AE4056" i="46"/>
  <c r="AE4057" i="46"/>
  <c r="AE4058" i="46"/>
  <c r="AE4059" i="46"/>
  <c r="AE4060" i="46"/>
  <c r="AE4061" i="46"/>
  <c r="AE4062" i="46"/>
  <c r="AE4063" i="46"/>
  <c r="AE4064" i="46"/>
  <c r="AE4065" i="46"/>
  <c r="AE4066" i="46"/>
  <c r="AE4067" i="46"/>
  <c r="AE4068" i="46"/>
  <c r="AE4069" i="46"/>
  <c r="AE4070" i="46"/>
  <c r="AE4071" i="46"/>
  <c r="AE4072" i="46"/>
  <c r="AE4073" i="46"/>
  <c r="AE4074" i="46"/>
  <c r="AE4075" i="46"/>
  <c r="AE4076" i="46"/>
  <c r="AE4077" i="46"/>
  <c r="AE4078" i="46"/>
  <c r="AE4079" i="46"/>
  <c r="AE4080" i="46"/>
  <c r="AE4081" i="46"/>
  <c r="AE4082" i="46"/>
  <c r="AE4083" i="46"/>
  <c r="AE4084" i="46"/>
  <c r="AE4085" i="46"/>
  <c r="AE4086" i="46"/>
  <c r="AE4087" i="46"/>
  <c r="AE4088" i="46"/>
  <c r="AE4089" i="46"/>
  <c r="AE4090" i="46"/>
  <c r="AE4091" i="46"/>
  <c r="AE4092" i="46"/>
  <c r="AE4093" i="46"/>
  <c r="AE4094" i="46"/>
  <c r="AE4095" i="46"/>
  <c r="AE4096" i="46"/>
  <c r="AE4097" i="46"/>
  <c r="AE4098" i="46"/>
  <c r="AE4099" i="46"/>
  <c r="AE4100" i="46"/>
  <c r="AE4101" i="46"/>
  <c r="AE4102" i="46"/>
  <c r="AE4103" i="46"/>
  <c r="AE4104" i="46"/>
  <c r="AE4105" i="46"/>
  <c r="AE4106" i="46"/>
  <c r="AE4107" i="46"/>
  <c r="AE4108" i="46"/>
  <c r="AE4109" i="46"/>
  <c r="AE4110" i="46"/>
  <c r="AE4111" i="46"/>
  <c r="AE4112" i="46"/>
  <c r="AE4113" i="46"/>
  <c r="AE4114" i="46"/>
  <c r="AE4115" i="46"/>
  <c r="AE4116" i="46"/>
  <c r="AE4117" i="46"/>
  <c r="AE4118" i="46"/>
  <c r="AE4119" i="46"/>
  <c r="AE4120" i="46"/>
  <c r="AE4121" i="46"/>
  <c r="AE4122" i="46"/>
  <c r="AE4123" i="46"/>
  <c r="AE4124" i="46"/>
  <c r="AE4125" i="46"/>
  <c r="AE4126" i="46"/>
  <c r="AE4127" i="46"/>
  <c r="AE4128" i="46"/>
  <c r="AE4129" i="46"/>
  <c r="AE4130" i="46"/>
  <c r="AE4131" i="46"/>
  <c r="AE4132" i="46"/>
  <c r="AE4133" i="46"/>
  <c r="AE4134" i="46"/>
  <c r="AE4135" i="46"/>
  <c r="AE4136" i="46"/>
  <c r="AE4137" i="46"/>
  <c r="AE4138" i="46"/>
  <c r="AE4139" i="46"/>
  <c r="AE4140" i="46"/>
  <c r="AE4141" i="46"/>
  <c r="AE4142" i="46"/>
  <c r="AE4143" i="46"/>
  <c r="AE4144" i="46"/>
  <c r="AE4145" i="46"/>
  <c r="AE4146" i="46"/>
  <c r="AE4147" i="46"/>
  <c r="AE4148" i="46"/>
  <c r="AE4149" i="46"/>
  <c r="AE4150" i="46"/>
  <c r="AE4151" i="46"/>
  <c r="AE4152" i="46"/>
  <c r="AE4153" i="46"/>
  <c r="AE4154" i="46"/>
  <c r="AE4155" i="46"/>
  <c r="AE4156" i="46"/>
  <c r="AE4157" i="46"/>
  <c r="AE4158" i="46"/>
  <c r="AE4159" i="46"/>
  <c r="AE4160" i="46"/>
  <c r="AE4161" i="46"/>
  <c r="AE4162" i="46"/>
  <c r="AE4163" i="46"/>
  <c r="AE4164" i="46"/>
  <c r="AE4165" i="46"/>
  <c r="AE4166" i="46"/>
  <c r="AE4167" i="46"/>
  <c r="AE4168" i="46"/>
  <c r="AE4169" i="46"/>
  <c r="AE4170" i="46"/>
  <c r="AE4171" i="46"/>
  <c r="AE4172" i="46"/>
  <c r="AE4173" i="46"/>
  <c r="AE4174" i="46"/>
  <c r="AE4175" i="46"/>
  <c r="AE4176" i="46"/>
  <c r="AE4177" i="46"/>
  <c r="AE4178" i="46"/>
  <c r="AE4179" i="46"/>
  <c r="AE4180" i="46"/>
  <c r="AE4181" i="46"/>
  <c r="AE4182" i="46"/>
  <c r="AE4183" i="46"/>
  <c r="AE4184" i="46"/>
  <c r="AE4185" i="46"/>
  <c r="AE4186" i="46"/>
  <c r="AE4187" i="46"/>
  <c r="AE4188" i="46"/>
  <c r="AE4189" i="46"/>
  <c r="AE4190" i="46"/>
  <c r="AE4191" i="46"/>
  <c r="AE4192" i="46"/>
  <c r="AE4193" i="46"/>
  <c r="AE4194" i="46"/>
  <c r="AE4195" i="46"/>
  <c r="AE4196" i="46"/>
  <c r="AE4197" i="46"/>
  <c r="AE4198" i="46"/>
  <c r="AE4199" i="46"/>
  <c r="AE4200" i="46"/>
  <c r="AE4201" i="46"/>
  <c r="AE4202" i="46"/>
  <c r="AE4203" i="46"/>
  <c r="AE4204" i="46"/>
  <c r="AE4205" i="46"/>
  <c r="AE4206" i="46"/>
  <c r="AE4207" i="46"/>
  <c r="AE4208" i="46"/>
  <c r="AE4209" i="46"/>
  <c r="AE4210" i="46"/>
  <c r="AE4211" i="46"/>
  <c r="AE4212" i="46"/>
  <c r="AE4213" i="46"/>
  <c r="AE4214" i="46"/>
  <c r="AE4215" i="46"/>
  <c r="AE4216" i="46"/>
  <c r="AE4217" i="46"/>
  <c r="AE4218" i="46"/>
  <c r="AE4219" i="46"/>
  <c r="AE4220" i="46"/>
  <c r="AE4221" i="46"/>
  <c r="AE4222" i="46"/>
  <c r="AE4223" i="46"/>
  <c r="AE4224" i="46"/>
  <c r="AE4225" i="46"/>
  <c r="AE4226" i="46"/>
  <c r="AE4227" i="46"/>
  <c r="AE4228" i="46"/>
  <c r="AE4229" i="46"/>
  <c r="AE4230" i="46"/>
  <c r="AE4231" i="46"/>
  <c r="AE4232" i="46"/>
  <c r="AE4233" i="46"/>
  <c r="AE4234" i="46"/>
  <c r="AE4235" i="46"/>
  <c r="AE4236" i="46"/>
  <c r="AE4237" i="46"/>
  <c r="AE4238" i="46"/>
  <c r="AE4239" i="46"/>
  <c r="AE4240" i="46"/>
  <c r="AE4241" i="46"/>
  <c r="AE4242" i="46"/>
  <c r="AE4243" i="46"/>
  <c r="AE4244" i="46"/>
  <c r="AE4245" i="46"/>
  <c r="AE4246" i="46"/>
  <c r="AE4247" i="46"/>
  <c r="AE4248" i="46"/>
  <c r="AE4249" i="46"/>
  <c r="AE4250" i="46"/>
  <c r="AE4251" i="46"/>
  <c r="AE4252" i="46"/>
  <c r="AE4253" i="46"/>
  <c r="AE4254" i="46"/>
  <c r="AE4255" i="46"/>
  <c r="AE4256" i="46"/>
  <c r="AE4257" i="46"/>
  <c r="AE4258" i="46"/>
  <c r="AE4259" i="46"/>
  <c r="AE4260" i="46"/>
  <c r="AE4261" i="46"/>
  <c r="AE4262" i="46"/>
  <c r="AE4263" i="46"/>
  <c r="AE4264" i="46"/>
  <c r="AE4265" i="46"/>
  <c r="AE4266" i="46"/>
  <c r="AE4267" i="46"/>
  <c r="AE4268" i="46"/>
  <c r="AE4269" i="46"/>
  <c r="AE4270" i="46"/>
  <c r="AE4271" i="46"/>
  <c r="AE4272" i="46"/>
  <c r="AE4273" i="46"/>
  <c r="AE4274" i="46"/>
  <c r="AE4275" i="46"/>
  <c r="AE4276" i="46"/>
  <c r="AE4277" i="46"/>
  <c r="AE4278" i="46"/>
  <c r="AE4279" i="46"/>
  <c r="AE4280" i="46"/>
  <c r="AE4281" i="46"/>
  <c r="AE4282" i="46"/>
  <c r="AE4283" i="46"/>
  <c r="AE4284" i="46"/>
  <c r="AE4285" i="46"/>
  <c r="AE4286" i="46"/>
  <c r="AE4287" i="46"/>
  <c r="AE4288" i="46"/>
  <c r="AE4289" i="46"/>
  <c r="AE4290" i="46"/>
  <c r="AE4291" i="46"/>
  <c r="AE4292" i="46"/>
  <c r="AE4293" i="46"/>
  <c r="AE4294" i="46"/>
  <c r="AE4295" i="46"/>
  <c r="AE4296" i="46"/>
  <c r="AE4297" i="46"/>
  <c r="AE4298" i="46"/>
  <c r="AE4299" i="46"/>
  <c r="AE4300" i="46"/>
  <c r="AE4301" i="46"/>
  <c r="AE4302" i="46"/>
  <c r="AE4303" i="46"/>
  <c r="AE4304" i="46"/>
  <c r="AE4305" i="46"/>
  <c r="AE4306" i="46"/>
  <c r="AE4307" i="46"/>
  <c r="AE4308" i="46"/>
  <c r="AE4309" i="46"/>
  <c r="AE4310" i="46"/>
  <c r="AE4311" i="46"/>
  <c r="AE4312" i="46"/>
  <c r="AE4313" i="46"/>
  <c r="AE4314" i="46"/>
  <c r="AE4315" i="46"/>
  <c r="AE4316" i="46"/>
  <c r="AE4317" i="46"/>
  <c r="AE4318" i="46"/>
  <c r="AE4319" i="46"/>
  <c r="AE4320" i="46"/>
  <c r="AE4321" i="46"/>
  <c r="AE4322" i="46"/>
  <c r="AE4323" i="46"/>
  <c r="AE4324" i="46"/>
  <c r="AE4325" i="46"/>
  <c r="AE4326" i="46"/>
  <c r="AE4327" i="46"/>
  <c r="AE4328" i="46"/>
  <c r="AE4329" i="46"/>
  <c r="AE4330" i="46"/>
  <c r="AE4331" i="46"/>
  <c r="AE4332" i="46"/>
  <c r="AE4333" i="46"/>
  <c r="AE4334" i="46"/>
  <c r="AE4335" i="46"/>
  <c r="AE4336" i="46"/>
  <c r="AE4337" i="46"/>
  <c r="AE4338" i="46"/>
  <c r="AE4339" i="46"/>
  <c r="AE4340" i="46"/>
  <c r="AE4341" i="46"/>
  <c r="AE4342" i="46"/>
  <c r="AE4343" i="46"/>
  <c r="AE4344" i="46"/>
  <c r="AE4345" i="46"/>
  <c r="AE4346" i="46"/>
  <c r="AE4347" i="46"/>
  <c r="AE4348" i="46"/>
  <c r="AE4349" i="46"/>
  <c r="AE4350" i="46"/>
  <c r="AE4351" i="46"/>
  <c r="AE4352" i="46"/>
  <c r="AE4353" i="46"/>
  <c r="AE4354" i="46"/>
  <c r="AE4355" i="46"/>
  <c r="AE4356" i="46"/>
  <c r="AE4357" i="46"/>
  <c r="AE4358" i="46"/>
  <c r="AE4359" i="46"/>
  <c r="AE4360" i="46"/>
  <c r="AE4361" i="46"/>
  <c r="AE4362" i="46"/>
  <c r="AE4363" i="46"/>
  <c r="AE4364" i="46"/>
  <c r="AE4365" i="46"/>
  <c r="AE4366" i="46"/>
  <c r="AE4367" i="46"/>
  <c r="AE4368" i="46"/>
  <c r="AE4369" i="46"/>
  <c r="AE4370" i="46"/>
  <c r="AE4371" i="46"/>
  <c r="AE4372" i="46"/>
  <c r="AE4373" i="46"/>
  <c r="AE4374" i="46"/>
  <c r="AE4375" i="46"/>
  <c r="AE4376" i="46"/>
  <c r="AE4377" i="46"/>
  <c r="AE4378" i="46"/>
  <c r="AE4379" i="46"/>
  <c r="AE4380" i="46"/>
  <c r="AE4381" i="46"/>
  <c r="AE4382" i="46"/>
  <c r="AE4383" i="46"/>
  <c r="AE4384" i="46"/>
  <c r="AE4385" i="46"/>
  <c r="AE4386" i="46"/>
  <c r="AE4387" i="46"/>
  <c r="AE4388" i="46"/>
  <c r="AE4389" i="46"/>
  <c r="AE4390" i="46"/>
  <c r="AE4391" i="46"/>
  <c r="AE4392" i="46"/>
  <c r="AE4393" i="46"/>
  <c r="AE4394" i="46"/>
  <c r="AE4395" i="46"/>
  <c r="AE4396" i="46"/>
  <c r="AE4397" i="46"/>
  <c r="AE4398" i="46"/>
  <c r="AE4399" i="46"/>
  <c r="AE4400" i="46"/>
  <c r="AE4401" i="46"/>
  <c r="AE4402" i="46"/>
  <c r="AE4403" i="46"/>
  <c r="AE4404" i="46"/>
  <c r="AE4405" i="46"/>
  <c r="AE4406" i="46"/>
  <c r="AE4407" i="46"/>
  <c r="AE4408" i="46"/>
  <c r="AE4409" i="46"/>
  <c r="AE4410" i="46"/>
  <c r="AE4411" i="46"/>
  <c r="AE4412" i="46"/>
  <c r="AE4413" i="46"/>
  <c r="AE4414" i="46"/>
  <c r="AE4415" i="46"/>
  <c r="AE4416" i="46"/>
  <c r="AE4417" i="46"/>
  <c r="AE4418" i="46"/>
  <c r="AE4419" i="46"/>
  <c r="AE4420" i="46"/>
  <c r="AE4421" i="46"/>
  <c r="AE4422" i="46"/>
  <c r="AE4423" i="46"/>
  <c r="AE4424" i="46"/>
  <c r="AE4425" i="46"/>
  <c r="AE4426" i="46"/>
  <c r="AE4427" i="46"/>
  <c r="AE4428" i="46"/>
  <c r="AE4429" i="46"/>
  <c r="AE4430" i="46"/>
  <c r="AE4431" i="46"/>
  <c r="AE4432" i="46"/>
  <c r="AE4433" i="46"/>
  <c r="AE4434" i="46"/>
  <c r="AE4435" i="46"/>
  <c r="AE4436" i="46"/>
  <c r="AE4437" i="46"/>
  <c r="AE4438" i="46"/>
  <c r="AE4439" i="46"/>
  <c r="AE4440" i="46"/>
  <c r="AE4441" i="46"/>
  <c r="AE4442" i="46"/>
  <c r="AE4443" i="46"/>
  <c r="AE4444" i="46"/>
  <c r="AE4445" i="46"/>
  <c r="AE4446" i="46"/>
  <c r="AE4447" i="46"/>
  <c r="AE4448" i="46"/>
  <c r="AE4449" i="46"/>
  <c r="AE4450" i="46"/>
  <c r="AE4451" i="46"/>
  <c r="AE4452" i="46"/>
  <c r="AE4453" i="46"/>
  <c r="AE4454" i="46"/>
  <c r="AE4455" i="46"/>
  <c r="AE4456" i="46"/>
  <c r="AE4457" i="46"/>
  <c r="AE4458" i="46"/>
  <c r="AE4459" i="46"/>
  <c r="AE4460" i="46"/>
  <c r="AE4461" i="46"/>
  <c r="AE4462" i="46"/>
  <c r="AE4463" i="46"/>
  <c r="AE4464" i="46"/>
  <c r="AE4465" i="46"/>
  <c r="AE4466" i="46"/>
  <c r="AE4467" i="46"/>
  <c r="AE4468" i="46"/>
  <c r="AE4469" i="46"/>
  <c r="AE4470" i="46"/>
  <c r="AE4471" i="46"/>
  <c r="AE4472" i="46"/>
  <c r="AE4473" i="46"/>
  <c r="AE4474" i="46"/>
  <c r="AE4475" i="46"/>
  <c r="AE4476" i="46"/>
  <c r="AE4477" i="46"/>
  <c r="AE4478" i="46"/>
  <c r="AE4479" i="46"/>
  <c r="AE4480" i="46"/>
  <c r="AE4481" i="46"/>
  <c r="AE4482" i="46"/>
  <c r="AE4483" i="46"/>
  <c r="AE4484" i="46"/>
  <c r="AE4485" i="46"/>
  <c r="AE4486" i="46"/>
  <c r="AE4487" i="46"/>
  <c r="AE4488" i="46"/>
  <c r="AE4489" i="46"/>
  <c r="AE4490" i="46"/>
  <c r="AE4491" i="46"/>
  <c r="AE4492" i="46"/>
  <c r="AE4493" i="46"/>
  <c r="AE4494" i="46"/>
  <c r="AE4495" i="46"/>
  <c r="AE4496" i="46"/>
  <c r="AE4497" i="46"/>
  <c r="AE4498" i="46"/>
  <c r="AE4499" i="46"/>
  <c r="AE4500" i="46"/>
  <c r="AE4501" i="46"/>
  <c r="AE4502" i="46"/>
  <c r="AE4503" i="46"/>
  <c r="AE4504" i="46"/>
  <c r="AE4505" i="46"/>
  <c r="AE4506" i="46"/>
  <c r="AE4507" i="46"/>
  <c r="AE4508" i="46"/>
  <c r="AE4509" i="46"/>
  <c r="AE4510" i="46"/>
  <c r="AE4511" i="46"/>
  <c r="AE4512" i="46"/>
  <c r="AE4513" i="46"/>
  <c r="AE4514" i="46"/>
  <c r="AE4515" i="46"/>
  <c r="AE4516" i="46"/>
  <c r="AE4517" i="46"/>
  <c r="AE4518" i="46"/>
  <c r="AE4519" i="46"/>
  <c r="AE4520" i="46"/>
  <c r="AE4521" i="46"/>
  <c r="AE4522" i="46"/>
  <c r="AE4523" i="46"/>
  <c r="AE4524" i="46"/>
  <c r="AE4525" i="46"/>
  <c r="AE4526" i="46"/>
  <c r="AE4527" i="46"/>
  <c r="AE4528" i="46"/>
  <c r="AE4529" i="46"/>
  <c r="AE4530" i="46"/>
  <c r="AE4531" i="46"/>
  <c r="AE4532" i="46"/>
  <c r="AE4533" i="46"/>
  <c r="AE4534" i="46"/>
  <c r="AE4535" i="46"/>
  <c r="AE4536" i="46"/>
  <c r="AE4537" i="46"/>
  <c r="AE4538" i="46"/>
  <c r="AE4539" i="46"/>
  <c r="AE4540" i="46"/>
  <c r="AE4541" i="46"/>
  <c r="AE4542" i="46"/>
  <c r="AE4543" i="46"/>
  <c r="AE4544" i="46"/>
  <c r="AE4545" i="46"/>
  <c r="AE4546" i="46"/>
  <c r="AE4547" i="46"/>
  <c r="AE4548" i="46"/>
  <c r="AE4549" i="46"/>
  <c r="AE4550" i="46"/>
  <c r="AE4551" i="46"/>
  <c r="AE4552" i="46"/>
  <c r="AE4553" i="46"/>
  <c r="AE4554" i="46"/>
  <c r="AE4555" i="46"/>
  <c r="AE4556" i="46"/>
  <c r="AE4557" i="46"/>
  <c r="AE4558" i="46"/>
  <c r="AE4559" i="46"/>
  <c r="AE4560" i="46"/>
  <c r="AE4561" i="46"/>
  <c r="AE4562" i="46"/>
  <c r="AE4563" i="46"/>
  <c r="AE4564" i="46"/>
  <c r="AE4565" i="46"/>
  <c r="AE4566" i="46"/>
  <c r="AE4567" i="46"/>
  <c r="AE4568" i="46"/>
  <c r="AE4569" i="46"/>
  <c r="AE4570" i="46"/>
  <c r="AE4571" i="46"/>
  <c r="AE4572" i="46"/>
  <c r="AE4573" i="46"/>
  <c r="AE4574" i="46"/>
  <c r="AE4575" i="46"/>
  <c r="AE4576" i="46"/>
  <c r="AE4577" i="46"/>
  <c r="AE4578" i="46"/>
  <c r="AE4579" i="46"/>
  <c r="AE4580" i="46"/>
  <c r="AE4581" i="46"/>
  <c r="AE4582" i="46"/>
  <c r="AE4583" i="46"/>
  <c r="AE4584" i="46"/>
  <c r="AE4585" i="46"/>
  <c r="AE4586" i="46"/>
  <c r="AE4587" i="46"/>
  <c r="AE4588" i="46"/>
  <c r="AE4589" i="46"/>
  <c r="AE4590" i="46"/>
  <c r="AE4591" i="46"/>
  <c r="AE4592" i="46"/>
  <c r="AE4593" i="46"/>
  <c r="AE4594" i="46"/>
  <c r="AE4595" i="46"/>
  <c r="AE4596" i="46"/>
  <c r="AE4597" i="46"/>
  <c r="AE4598" i="46"/>
  <c r="AE4599" i="46"/>
  <c r="AE4600" i="46"/>
  <c r="AE4601" i="46"/>
  <c r="AE4602" i="46"/>
  <c r="AE4603" i="46"/>
  <c r="AE4604" i="46"/>
  <c r="AE4605" i="46"/>
  <c r="AE4606" i="46"/>
  <c r="AE4607" i="46"/>
  <c r="AE4608" i="46"/>
  <c r="AE4609" i="46"/>
  <c r="AE4610" i="46"/>
  <c r="AE4611" i="46"/>
  <c r="AE4612" i="46"/>
  <c r="AE4613" i="46"/>
  <c r="AE4614" i="46"/>
  <c r="AE4615" i="46"/>
  <c r="AE4616" i="46"/>
  <c r="AE4617" i="46"/>
  <c r="AE4618" i="46"/>
  <c r="AE4619" i="46"/>
  <c r="AE4620" i="46"/>
  <c r="AE4621" i="46"/>
  <c r="AE4622" i="46"/>
  <c r="AE4623" i="46"/>
  <c r="AE4624" i="46"/>
  <c r="AE4625" i="46"/>
  <c r="AE4626" i="46"/>
  <c r="AE4627" i="46"/>
  <c r="AE4628" i="46"/>
  <c r="AE4629" i="46"/>
  <c r="AE4630" i="46"/>
  <c r="AE4631" i="46"/>
  <c r="AE4632" i="46"/>
  <c r="AE4633" i="46"/>
  <c r="AE4634" i="46"/>
  <c r="AE4635" i="46"/>
  <c r="AE4636" i="46"/>
  <c r="AE4637" i="46"/>
  <c r="AE4638" i="46"/>
  <c r="AE4639" i="46"/>
  <c r="AE4640" i="46"/>
  <c r="AE4641" i="46"/>
  <c r="AE4642" i="46"/>
  <c r="AE4643" i="46"/>
  <c r="AE4644" i="46"/>
  <c r="AE4645" i="46"/>
  <c r="AE4646" i="46"/>
  <c r="AE4647" i="46"/>
  <c r="AE4648" i="46"/>
  <c r="AE4649" i="46"/>
  <c r="AE4650" i="46"/>
  <c r="AE4651" i="46"/>
  <c r="AE4652" i="46"/>
  <c r="AE4653" i="46"/>
  <c r="AE4654" i="46"/>
  <c r="AE4655" i="46"/>
  <c r="AE4656" i="46"/>
  <c r="AE4657" i="46"/>
  <c r="AE4658" i="46"/>
  <c r="AE4659" i="46"/>
  <c r="AE4660" i="46"/>
  <c r="AE4661" i="46"/>
  <c r="AE4662" i="46"/>
  <c r="AE4663" i="46"/>
  <c r="AE4664" i="46"/>
  <c r="AE4665" i="46"/>
  <c r="AE4666" i="46"/>
  <c r="AE4667" i="46"/>
  <c r="AE4668" i="46"/>
  <c r="AE4669" i="46"/>
  <c r="AE4670" i="46"/>
  <c r="AE4671" i="46"/>
  <c r="AE4672" i="46"/>
  <c r="AE4673" i="46"/>
  <c r="AE4674" i="46"/>
  <c r="AE4675" i="46"/>
  <c r="AE4676" i="46"/>
  <c r="AE4677" i="46"/>
  <c r="AE4678" i="46"/>
  <c r="AE4679" i="46"/>
  <c r="AE4680" i="46"/>
  <c r="AE4681" i="46"/>
  <c r="AE4682" i="46"/>
  <c r="AE4683" i="46"/>
  <c r="AE4684" i="46"/>
  <c r="AE4685" i="46"/>
  <c r="AE4686" i="46"/>
  <c r="AE4687" i="46"/>
  <c r="AE4688" i="46"/>
  <c r="AE4689" i="46"/>
  <c r="AE4690" i="46"/>
  <c r="AE4691" i="46"/>
  <c r="AE4692" i="46"/>
  <c r="AE4693" i="46"/>
  <c r="AE4694" i="46"/>
  <c r="AE4695" i="46"/>
  <c r="AE4696" i="46"/>
  <c r="AE4697" i="46"/>
  <c r="AE4698" i="46"/>
  <c r="AE4699" i="46"/>
  <c r="AE4700" i="46"/>
  <c r="AE4701" i="46"/>
  <c r="AE4702" i="46"/>
  <c r="AE4703" i="46"/>
  <c r="AE4704" i="46"/>
  <c r="AE4705" i="46"/>
  <c r="AE4706" i="46"/>
  <c r="AE4707" i="46"/>
  <c r="AE4708" i="46"/>
  <c r="AE4709" i="46"/>
  <c r="AE4710" i="46"/>
  <c r="AE4711" i="46"/>
  <c r="AE4712" i="46"/>
  <c r="AE4713" i="46"/>
  <c r="AE4714" i="46"/>
  <c r="AE4715" i="46"/>
  <c r="AE4716" i="46"/>
  <c r="AE4717" i="46"/>
  <c r="AE4718" i="46"/>
  <c r="AE4719" i="46"/>
  <c r="AE4720" i="46"/>
  <c r="AE4721" i="46"/>
  <c r="AE4722" i="46"/>
  <c r="AE4723" i="46"/>
  <c r="AE4724" i="46"/>
  <c r="AE4725" i="46"/>
  <c r="AE4726" i="46"/>
  <c r="AE4727" i="46"/>
  <c r="AE4728" i="46"/>
  <c r="AE4729" i="46"/>
  <c r="AE4730" i="46"/>
  <c r="AE4731" i="46"/>
  <c r="AE4732" i="46"/>
  <c r="AE4733" i="46"/>
  <c r="AE4734" i="46"/>
  <c r="AE4735" i="46"/>
  <c r="AE4736" i="46"/>
  <c r="AE4737" i="46"/>
  <c r="AE4738" i="46"/>
  <c r="AE4739" i="46"/>
  <c r="AE4740" i="46"/>
  <c r="AE4741" i="46"/>
  <c r="AE4742" i="46"/>
  <c r="AE4743" i="46"/>
  <c r="AE4744" i="46"/>
  <c r="AE4745" i="46"/>
  <c r="AE4746" i="46"/>
  <c r="AE4747" i="46"/>
  <c r="AE4748" i="46"/>
  <c r="AE4749" i="46"/>
  <c r="AE4750" i="46"/>
  <c r="AE4751" i="46"/>
  <c r="AE4752" i="46"/>
  <c r="AE4753" i="46"/>
  <c r="AE4754" i="46"/>
  <c r="AE4755" i="46"/>
  <c r="AE4756" i="46"/>
  <c r="AE4757" i="46"/>
  <c r="AE4758" i="46"/>
  <c r="AE4759" i="46"/>
  <c r="AE4760" i="46"/>
  <c r="AE4761" i="46"/>
  <c r="AE4762" i="46"/>
  <c r="AE4763" i="46"/>
  <c r="AE4764" i="46"/>
  <c r="AE4765" i="46"/>
  <c r="AE4766" i="46"/>
  <c r="AE4767" i="46"/>
  <c r="AE4768" i="46"/>
  <c r="AE4769" i="46"/>
  <c r="AE4770" i="46"/>
  <c r="AE4771" i="46"/>
  <c r="AE4772" i="46"/>
  <c r="AE4773" i="46"/>
  <c r="AE4774" i="46"/>
  <c r="AE4775" i="46"/>
  <c r="AE4776" i="46"/>
  <c r="AE4777" i="46"/>
  <c r="AE4778" i="46"/>
  <c r="AE4779" i="46"/>
  <c r="AE4780" i="46"/>
  <c r="AE4781" i="46"/>
  <c r="AE4782" i="46"/>
  <c r="AE4783" i="46"/>
  <c r="AE4784" i="46"/>
  <c r="AE4785" i="46"/>
  <c r="AE4786" i="46"/>
  <c r="AE4787" i="46"/>
  <c r="AE4788" i="46"/>
  <c r="AE4789" i="46"/>
  <c r="AE4790" i="46"/>
  <c r="AE4791" i="46"/>
  <c r="AE4792" i="46"/>
  <c r="AE4793" i="46"/>
  <c r="AE4794" i="46"/>
  <c r="AE4795" i="46"/>
  <c r="AE4796" i="46"/>
  <c r="AE4797" i="46"/>
  <c r="AE4798" i="46"/>
  <c r="AE4799" i="46"/>
  <c r="AE4800" i="46"/>
  <c r="AE4801" i="46"/>
  <c r="AE4802" i="46"/>
  <c r="AE4803" i="46"/>
  <c r="AE4804" i="46"/>
  <c r="AE4805" i="46"/>
  <c r="AE4806" i="46"/>
  <c r="AE4807" i="46"/>
  <c r="AE4808" i="46"/>
  <c r="AE4809" i="46"/>
  <c r="AE4810" i="46"/>
  <c r="AE4811" i="46"/>
  <c r="AE4812" i="46"/>
  <c r="AE4813" i="46"/>
  <c r="AE4814" i="46"/>
  <c r="AE4815" i="46"/>
  <c r="AE4816" i="46"/>
  <c r="AE4817" i="46"/>
  <c r="AE4818" i="46"/>
  <c r="AE4819" i="46"/>
  <c r="AE4820" i="46"/>
  <c r="AE4821" i="46"/>
  <c r="AE4822" i="46"/>
  <c r="AE4823" i="46"/>
  <c r="AE4824" i="46"/>
  <c r="AE4825" i="46"/>
  <c r="AE4826" i="46"/>
  <c r="AE4827" i="46"/>
  <c r="AE4828" i="46"/>
  <c r="AE4829" i="46"/>
  <c r="AE4830" i="46"/>
  <c r="AE4831" i="46"/>
  <c r="AE4832" i="46"/>
  <c r="AE4833" i="46"/>
  <c r="AE4834" i="46"/>
  <c r="AE4835" i="46"/>
  <c r="AE4836" i="46"/>
  <c r="AE4837" i="46"/>
  <c r="AE4838" i="46"/>
  <c r="AE4839" i="46"/>
  <c r="AE4840" i="46"/>
  <c r="AE4841" i="46"/>
  <c r="AE4842" i="46"/>
  <c r="AE4843" i="46"/>
  <c r="AE4844" i="46"/>
  <c r="AE4845" i="46"/>
  <c r="AE4846" i="46"/>
  <c r="AE4847" i="46"/>
  <c r="AE4848" i="46"/>
  <c r="AE4849" i="46"/>
  <c r="AE4850" i="46"/>
  <c r="AE4851" i="46"/>
  <c r="AE4852" i="46"/>
  <c r="AE4853" i="46"/>
  <c r="AE4854" i="46"/>
  <c r="AE4855" i="46"/>
  <c r="AE4856" i="46"/>
  <c r="AE4857" i="46"/>
  <c r="AE4858" i="46"/>
  <c r="AE4859" i="46"/>
  <c r="AE4860" i="46"/>
  <c r="AE4861" i="46"/>
  <c r="AE4862" i="46"/>
  <c r="AE4863" i="46"/>
  <c r="AE4864" i="46"/>
  <c r="AE4865" i="46"/>
  <c r="AE4866" i="46"/>
  <c r="AE4867" i="46"/>
  <c r="AE4868" i="46"/>
  <c r="AE4869" i="46"/>
  <c r="AE4870" i="46"/>
  <c r="AE4871" i="46"/>
  <c r="AE4872" i="46"/>
  <c r="AE4873" i="46"/>
  <c r="AE4874" i="46"/>
  <c r="AE4875" i="46"/>
  <c r="AE4876" i="46"/>
  <c r="AE4877" i="46"/>
  <c r="AE4878" i="46"/>
  <c r="AE4879" i="46"/>
  <c r="AE4880" i="46"/>
  <c r="AE4881" i="46"/>
  <c r="AE4882" i="46"/>
  <c r="AE4883" i="46"/>
  <c r="AE4884" i="46"/>
  <c r="AE4885" i="46"/>
  <c r="AE4886" i="46"/>
  <c r="AE4887" i="46"/>
  <c r="AE4888" i="46"/>
  <c r="AE4889" i="46"/>
  <c r="AE4890" i="46"/>
  <c r="AE4891" i="46"/>
  <c r="AE4892" i="46"/>
  <c r="AE4893" i="46"/>
  <c r="AE4894" i="46"/>
  <c r="AE4895" i="46"/>
  <c r="AE4896" i="46"/>
  <c r="AE4897" i="46"/>
  <c r="AE4898" i="46"/>
  <c r="AE4899" i="46"/>
  <c r="AE4900" i="46"/>
  <c r="AE4901" i="46"/>
  <c r="AE4902" i="46"/>
  <c r="AE4903" i="46"/>
  <c r="AE4904" i="46"/>
  <c r="AE4905" i="46"/>
  <c r="AE4906" i="46"/>
  <c r="AE4907" i="46"/>
  <c r="AE4908" i="46"/>
  <c r="AE4909" i="46"/>
  <c r="AE4910" i="46"/>
  <c r="AE4911" i="46"/>
  <c r="AE4912" i="46"/>
  <c r="AE4913" i="46"/>
  <c r="AE4914" i="46"/>
  <c r="AE4915" i="46"/>
  <c r="AE4916" i="46"/>
  <c r="AE4917" i="46"/>
  <c r="AE4918" i="46"/>
  <c r="AE4919" i="46"/>
  <c r="AE4920" i="46"/>
  <c r="AE4921" i="46"/>
  <c r="AE4922" i="46"/>
  <c r="AE4923" i="46"/>
  <c r="AE4924" i="46"/>
  <c r="AE4925" i="46"/>
  <c r="AE4926" i="46"/>
  <c r="AE4927" i="46"/>
  <c r="AE4928" i="46"/>
  <c r="AE4929" i="46"/>
  <c r="AE4930" i="46"/>
  <c r="AE4931" i="46"/>
  <c r="AE4932" i="46"/>
  <c r="AE4933" i="46"/>
  <c r="AE4934" i="46"/>
  <c r="AE4935" i="46"/>
  <c r="AE4936" i="46"/>
  <c r="AE4937" i="46"/>
  <c r="AE4938" i="46"/>
  <c r="AE4939" i="46"/>
  <c r="AE4940" i="46"/>
  <c r="AE4941" i="46"/>
  <c r="AE4942" i="46"/>
  <c r="AE4943" i="46"/>
  <c r="AE4944" i="46"/>
  <c r="AE4945" i="46"/>
  <c r="AE4946" i="46"/>
  <c r="AE4947" i="46"/>
  <c r="AE4948" i="46"/>
  <c r="AE4949" i="46"/>
  <c r="AE4950" i="46"/>
  <c r="AE4951" i="46"/>
  <c r="AE4952" i="46"/>
  <c r="AE4953" i="46"/>
  <c r="AE4954" i="46"/>
  <c r="AE4955" i="46"/>
  <c r="AE4956" i="46"/>
  <c r="AE4957" i="46"/>
  <c r="AE4958" i="46"/>
  <c r="AE4959" i="46"/>
  <c r="AE4960" i="46"/>
  <c r="AE4961" i="46"/>
  <c r="AE4962" i="46"/>
  <c r="AE4963" i="46"/>
  <c r="AE4964" i="46"/>
  <c r="AE4965" i="46"/>
  <c r="AE4966" i="46"/>
  <c r="AE4967" i="46"/>
  <c r="AE4968" i="46"/>
  <c r="AE4969" i="46"/>
  <c r="AE4970" i="46"/>
  <c r="AE4971" i="46"/>
  <c r="AE4972" i="46"/>
  <c r="AE4973" i="46"/>
  <c r="AE4974" i="46"/>
  <c r="AE4975" i="46"/>
  <c r="AE4976" i="46"/>
  <c r="AE4977" i="46"/>
  <c r="AE4978" i="46"/>
  <c r="AE4979" i="46"/>
  <c r="AE4980" i="46"/>
  <c r="AE4981" i="46"/>
  <c r="AE4982" i="46"/>
  <c r="AE4983" i="46"/>
  <c r="AE4984" i="46"/>
  <c r="AE4985" i="46"/>
  <c r="AE4986" i="46"/>
  <c r="AE4987" i="46"/>
  <c r="AE4988" i="46"/>
  <c r="AE4989" i="46"/>
  <c r="AE4990" i="46"/>
  <c r="AE4991" i="46"/>
  <c r="AE4992" i="46"/>
  <c r="AE4993" i="46"/>
  <c r="AE4994" i="46"/>
  <c r="AE4995" i="46"/>
  <c r="AE4996" i="46"/>
  <c r="AE4997" i="46"/>
  <c r="AE4998" i="46"/>
  <c r="AE4999" i="46"/>
  <c r="AE5000" i="46"/>
  <c r="AF501" i="46"/>
  <c r="AF515" i="46"/>
  <c r="AF516" i="46"/>
  <c r="AF517" i="46"/>
  <c r="AF531" i="46"/>
  <c r="AF532" i="46"/>
  <c r="AF547" i="46"/>
  <c r="AF548" i="46"/>
  <c r="AF549" i="46"/>
  <c r="AF563" i="46"/>
  <c r="AF564" i="46"/>
  <c r="AF565" i="46"/>
  <c r="AF579" i="46"/>
  <c r="AF580" i="46"/>
  <c r="AF595" i="46"/>
  <c r="AF596" i="46"/>
  <c r="AF597" i="46"/>
  <c r="AF601" i="46"/>
  <c r="AF611" i="46"/>
  <c r="AF612" i="46"/>
  <c r="AF613" i="46"/>
  <c r="AF627" i="46"/>
  <c r="AF628" i="46"/>
  <c r="AF643" i="46"/>
  <c r="AF644" i="46"/>
  <c r="AF647" i="46"/>
  <c r="AF648" i="46"/>
  <c r="AF659" i="46"/>
  <c r="AF660" i="46"/>
  <c r="AF661" i="46"/>
  <c r="AF675" i="46"/>
  <c r="AF676" i="46"/>
  <c r="AF677" i="46"/>
  <c r="AF691" i="46"/>
  <c r="AF692" i="46"/>
  <c r="AF693" i="46"/>
  <c r="AF707" i="46"/>
  <c r="AF708" i="46"/>
  <c r="AF709" i="46"/>
  <c r="AF711" i="46"/>
  <c r="AF723" i="46"/>
  <c r="AF724" i="46"/>
  <c r="AF727" i="46"/>
  <c r="AF739" i="46"/>
  <c r="AF740" i="46"/>
  <c r="AF755" i="46"/>
  <c r="AF756" i="46"/>
  <c r="AF771" i="46"/>
  <c r="AF772" i="46"/>
  <c r="AF773" i="46"/>
  <c r="AF787" i="46"/>
  <c r="AF788" i="46"/>
  <c r="AF789" i="46"/>
  <c r="AF791" i="46"/>
  <c r="AF803" i="46"/>
  <c r="AF804" i="46"/>
  <c r="AF805" i="46"/>
  <c r="AF819" i="46"/>
  <c r="AF820" i="46"/>
  <c r="AF821" i="46"/>
  <c r="AF835" i="46"/>
  <c r="AF836" i="46"/>
  <c r="AF851" i="46"/>
  <c r="AF852" i="46"/>
  <c r="AF853" i="46"/>
  <c r="AF855" i="46"/>
  <c r="AF857" i="46"/>
  <c r="AF858" i="46"/>
  <c r="AF867" i="46"/>
  <c r="AF868" i="46"/>
  <c r="AF869" i="46"/>
  <c r="AF883" i="46"/>
  <c r="AF884" i="46"/>
  <c r="AF899" i="46"/>
  <c r="AF900" i="46"/>
  <c r="AF901" i="46"/>
  <c r="AF915" i="46"/>
  <c r="AF916" i="46"/>
  <c r="AF917" i="46"/>
  <c r="AF919" i="46"/>
  <c r="AF931" i="46"/>
  <c r="AF932" i="46"/>
  <c r="AF933" i="46"/>
  <c r="AF947" i="46"/>
  <c r="AF948" i="46"/>
  <c r="AF963" i="46"/>
  <c r="AF964" i="46"/>
  <c r="AF965" i="46"/>
  <c r="AF979" i="46"/>
  <c r="AF980" i="46"/>
  <c r="AF981" i="46"/>
  <c r="AF995" i="46"/>
  <c r="AF996" i="46"/>
  <c r="AF997" i="46"/>
  <c r="AF1011" i="46"/>
  <c r="AF1012" i="46"/>
  <c r="AF1027" i="46"/>
  <c r="AF1028" i="46"/>
  <c r="AF1029" i="46"/>
  <c r="AF1043" i="46"/>
  <c r="AF1044" i="46"/>
  <c r="AF1045" i="46"/>
  <c r="AF1059" i="46"/>
  <c r="AF1060" i="46"/>
  <c r="AF1061" i="46"/>
  <c r="AF1075" i="46"/>
  <c r="AF1076" i="46"/>
  <c r="AF1077" i="46"/>
  <c r="AF1079" i="46"/>
  <c r="AF1091" i="46"/>
  <c r="AF1092" i="46"/>
  <c r="AF1107" i="46"/>
  <c r="AF1108" i="46"/>
  <c r="AF1109" i="46"/>
  <c r="AF1123" i="46"/>
  <c r="AF1124" i="46"/>
  <c r="AF1125" i="46"/>
  <c r="AF1139" i="46"/>
  <c r="AF1140" i="46"/>
  <c r="AF1155" i="46"/>
  <c r="AF1156" i="46"/>
  <c r="AF1157" i="46"/>
  <c r="AF1171" i="46"/>
  <c r="AF1172" i="46"/>
  <c r="AF1173" i="46"/>
  <c r="AF1187" i="46"/>
  <c r="AF1188" i="46"/>
  <c r="AF1189" i="46"/>
  <c r="AF1203" i="46"/>
  <c r="AF1204" i="46"/>
  <c r="AF1205" i="46"/>
  <c r="AF1219" i="46"/>
  <c r="AF1220" i="46"/>
  <c r="AF1235" i="46"/>
  <c r="AF1236" i="46"/>
  <c r="AF1237" i="46"/>
  <c r="AF1239" i="46"/>
  <c r="AF1251" i="46"/>
  <c r="AF1252" i="46"/>
  <c r="AF1253" i="46"/>
  <c r="AF1267" i="46"/>
  <c r="AF1268" i="46"/>
  <c r="AF1283" i="46"/>
  <c r="AF1284" i="46"/>
  <c r="AF1285" i="46"/>
  <c r="AF1299" i="46"/>
  <c r="AF1300" i="46"/>
  <c r="AF1315" i="46"/>
  <c r="AF1316" i="46"/>
  <c r="AF1319" i="46"/>
  <c r="AF1322" i="46"/>
  <c r="AF1331" i="46"/>
  <c r="AF1332" i="46"/>
  <c r="AF1333" i="46"/>
  <c r="AF1347" i="46"/>
  <c r="AF1348" i="46"/>
  <c r="AF1349" i="46"/>
  <c r="AF1363" i="46"/>
  <c r="AF1364" i="46"/>
  <c r="AF1379" i="46"/>
  <c r="AF1380" i="46"/>
  <c r="AF1381" i="46"/>
  <c r="AF1395" i="46"/>
  <c r="AF1396" i="46"/>
  <c r="AF1399" i="46"/>
  <c r="AF1401" i="46"/>
  <c r="AF1411" i="46"/>
  <c r="AF1412" i="46"/>
  <c r="AF1413" i="46"/>
  <c r="AF1427" i="46"/>
  <c r="AF1428" i="46"/>
  <c r="AF1429" i="46"/>
  <c r="AF1443" i="46"/>
  <c r="AF1444" i="46"/>
  <c r="AF1445" i="46"/>
  <c r="AF1447" i="46"/>
  <c r="AF1448" i="46"/>
  <c r="AF1459" i="46"/>
  <c r="AF1460" i="46"/>
  <c r="AF1461" i="46"/>
  <c r="AF1475" i="46"/>
  <c r="AF1476" i="46"/>
  <c r="AF1477" i="46"/>
  <c r="AF1482" i="46"/>
  <c r="AF1491" i="46"/>
  <c r="AF1492" i="46"/>
  <c r="AF1493" i="46"/>
  <c r="AF1507" i="46"/>
  <c r="AF1508" i="46"/>
  <c r="AF1523" i="46"/>
  <c r="AF1524" i="46"/>
  <c r="AF1527" i="46"/>
  <c r="AF1539" i="46"/>
  <c r="AF1540" i="46"/>
  <c r="AF1541" i="46"/>
  <c r="AF1544" i="46"/>
  <c r="AF1545" i="46"/>
  <c r="AF1546" i="46"/>
  <c r="AF1555" i="46"/>
  <c r="AF1556" i="46"/>
  <c r="AF1557" i="46"/>
  <c r="AF1571" i="46"/>
  <c r="AF1572" i="46"/>
  <c r="AF1587" i="46"/>
  <c r="AF1588" i="46"/>
  <c r="AF1603" i="46"/>
  <c r="AF1604" i="46"/>
  <c r="AF1605" i="46"/>
  <c r="AF1619" i="46"/>
  <c r="AF1620" i="46"/>
  <c r="AF1621" i="46"/>
  <c r="AF1623" i="46"/>
  <c r="AF1625" i="46"/>
  <c r="AF1635" i="46"/>
  <c r="AF1636" i="46"/>
  <c r="AF1637" i="46"/>
  <c r="AF1651" i="46"/>
  <c r="AF1652" i="46"/>
  <c r="AF1653" i="46"/>
  <c r="AF1655" i="46"/>
  <c r="AF1667" i="46"/>
  <c r="AF1668" i="46"/>
  <c r="AF1669" i="46"/>
  <c r="AF1674" i="46"/>
  <c r="AF1683" i="46"/>
  <c r="AF1684" i="46"/>
  <c r="AF1685" i="46"/>
  <c r="AF1699" i="46"/>
  <c r="AF1700" i="46"/>
  <c r="AF1703" i="46"/>
  <c r="AF1715" i="46"/>
  <c r="AF1716" i="46"/>
  <c r="AF1731" i="46"/>
  <c r="AF1732" i="46"/>
  <c r="AF1733" i="46"/>
  <c r="AF1747" i="46"/>
  <c r="AF1748" i="46"/>
  <c r="AF1749" i="46"/>
  <c r="AF1754" i="46"/>
  <c r="AF1763" i="46"/>
  <c r="AF1764" i="46"/>
  <c r="AF1765" i="46"/>
  <c r="AF1779" i="46"/>
  <c r="AF1780" i="46"/>
  <c r="AF1795" i="46"/>
  <c r="AF1796" i="46"/>
  <c r="AF1797" i="46"/>
  <c r="AF1811" i="46"/>
  <c r="AF1812" i="46"/>
  <c r="AF1815" i="46"/>
  <c r="AF1827" i="46"/>
  <c r="AF1828" i="46"/>
  <c r="AF1829" i="46"/>
  <c r="AF1843" i="46"/>
  <c r="AF1844" i="46"/>
  <c r="AF1845" i="46"/>
  <c r="AF1859" i="46"/>
  <c r="AF1860" i="46"/>
  <c r="AF1875" i="46"/>
  <c r="AF1876" i="46"/>
  <c r="AF1877" i="46"/>
  <c r="AF1891" i="46"/>
  <c r="AF1892" i="46"/>
  <c r="AF1893" i="46"/>
  <c r="AF1895" i="46"/>
  <c r="AF1897" i="46"/>
  <c r="AF1898" i="46"/>
  <c r="AF1907" i="46"/>
  <c r="AF1908" i="46"/>
  <c r="AF1914" i="46"/>
  <c r="AF1915" i="46"/>
  <c r="AF1923" i="46"/>
  <c r="AF1924" i="46"/>
  <c r="AF1925" i="46"/>
  <c r="AF1939" i="46"/>
  <c r="AF1940" i="46"/>
  <c r="AF1955" i="46"/>
  <c r="AF1956" i="46"/>
  <c r="AF1957" i="46"/>
  <c r="AF1959" i="46"/>
  <c r="AF1960" i="46"/>
  <c r="AF1971" i="46"/>
  <c r="AF1972" i="46"/>
  <c r="AF1973" i="46"/>
  <c r="AF1975" i="46"/>
  <c r="AF1987" i="46"/>
  <c r="AF1988" i="46"/>
  <c r="AF1989" i="46"/>
  <c r="AF2003" i="46"/>
  <c r="AF2004" i="46"/>
  <c r="AF2005" i="46"/>
  <c r="AF2007" i="46"/>
  <c r="AF2019" i="46"/>
  <c r="AF2020" i="46"/>
  <c r="AF2035" i="46"/>
  <c r="AF2036" i="46"/>
  <c r="AF2037" i="46"/>
  <c r="AF2039" i="46"/>
  <c r="AF2041" i="46"/>
  <c r="AF2042" i="46"/>
  <c r="AF2043" i="46"/>
  <c r="AF2051" i="46"/>
  <c r="AF2052" i="46"/>
  <c r="AF2053" i="46"/>
  <c r="AF2067" i="46"/>
  <c r="AF2068" i="46"/>
  <c r="AF2069" i="46"/>
  <c r="AF2083" i="46"/>
  <c r="AF2084" i="46"/>
  <c r="AF2085" i="46"/>
  <c r="AF2099" i="46"/>
  <c r="AF2100" i="46"/>
  <c r="AF2115" i="46"/>
  <c r="AF2116" i="46"/>
  <c r="AF2117" i="46"/>
  <c r="AF2119" i="46"/>
  <c r="AF2121" i="46"/>
  <c r="AF2122" i="46"/>
  <c r="AF2131" i="46"/>
  <c r="AF2132" i="46"/>
  <c r="AF2133" i="46"/>
  <c r="AF2147" i="46"/>
  <c r="AF2148" i="46"/>
  <c r="AF2153" i="46"/>
  <c r="AF2154" i="46"/>
  <c r="AF2155" i="46"/>
  <c r="AF2156" i="46"/>
  <c r="AF2163" i="46"/>
  <c r="AF2164" i="46"/>
  <c r="AF2165" i="46"/>
  <c r="AF2167" i="46"/>
  <c r="AF2179" i="46"/>
  <c r="AF2180" i="46"/>
  <c r="AF2195" i="46"/>
  <c r="AF2196" i="46"/>
  <c r="AF2211" i="46"/>
  <c r="AF2212" i="46"/>
  <c r="AF2213" i="46"/>
  <c r="AF2227" i="46"/>
  <c r="AF2228" i="46"/>
  <c r="AF2229" i="46"/>
  <c r="AF2243" i="46"/>
  <c r="AF2244" i="46"/>
  <c r="AF2259" i="46"/>
  <c r="AF2260" i="46"/>
  <c r="AF2275" i="46"/>
  <c r="AF2276" i="46"/>
  <c r="AF2277" i="46"/>
  <c r="AF2291" i="46"/>
  <c r="AF2292" i="46"/>
  <c r="AF2293" i="46"/>
  <c r="AF2307" i="46"/>
  <c r="AF2308" i="46"/>
  <c r="AF2309" i="46"/>
  <c r="AF2313" i="46"/>
  <c r="AF2314" i="46"/>
  <c r="AF2323" i="46"/>
  <c r="AF2324" i="46"/>
  <c r="AF2339" i="46"/>
  <c r="AF2340" i="46"/>
  <c r="AF2341" i="46"/>
  <c r="AF2355" i="46"/>
  <c r="AF2356" i="46"/>
  <c r="AF2357" i="46"/>
  <c r="AF2359" i="46"/>
  <c r="AF2361" i="46"/>
  <c r="AF2371" i="46"/>
  <c r="AF2372" i="46"/>
  <c r="AF2373" i="46"/>
  <c r="AF2387" i="46"/>
  <c r="AF2388" i="46"/>
  <c r="AF2389" i="46"/>
  <c r="AF2403" i="46"/>
  <c r="AF2404" i="46"/>
  <c r="AF2419" i="46"/>
  <c r="AF2420" i="46"/>
  <c r="AF2421" i="46"/>
  <c r="AF2435" i="46"/>
  <c r="AF2436" i="46"/>
  <c r="AF2437" i="46"/>
  <c r="AF2439" i="46"/>
  <c r="AF2441" i="46"/>
  <c r="AF2442" i="46"/>
  <c r="AF2451" i="46"/>
  <c r="AF2452" i="46"/>
  <c r="AF2453" i="46"/>
  <c r="AF2467" i="46"/>
  <c r="AF2468" i="46"/>
  <c r="AF2483" i="46"/>
  <c r="AF2484" i="46"/>
  <c r="AF2485" i="46"/>
  <c r="AF2499" i="46"/>
  <c r="AF2500" i="46"/>
  <c r="AF2515" i="46"/>
  <c r="AF2516" i="46"/>
  <c r="AF2517" i="46"/>
  <c r="AF2531" i="46"/>
  <c r="AF2532" i="46"/>
  <c r="AF2533" i="46"/>
  <c r="AF2547" i="46"/>
  <c r="AF2548" i="46"/>
  <c r="AF2549" i="46"/>
  <c r="AF2563" i="46"/>
  <c r="AF2564" i="46"/>
  <c r="AF2565" i="46"/>
  <c r="AF2569" i="46"/>
  <c r="AF2579" i="46"/>
  <c r="AF2580" i="46"/>
  <c r="AF2581" i="46"/>
  <c r="AF2595" i="46"/>
  <c r="AF2596" i="46"/>
  <c r="AF2597" i="46"/>
  <c r="AF2611" i="46"/>
  <c r="AF2612" i="46"/>
  <c r="AF2613" i="46"/>
  <c r="AF2627" i="46"/>
  <c r="AF2628" i="46"/>
  <c r="AF2643" i="46"/>
  <c r="AF2644" i="46"/>
  <c r="AF2645" i="46"/>
  <c r="AF2649" i="46"/>
  <c r="AF2659" i="46"/>
  <c r="AF2660" i="46"/>
  <c r="AF2675" i="46"/>
  <c r="AF2676" i="46"/>
  <c r="AF2677" i="46"/>
  <c r="AF2691" i="46"/>
  <c r="AF2692" i="46"/>
  <c r="AF2693" i="46"/>
  <c r="AF2695" i="46"/>
  <c r="AF2707" i="46"/>
  <c r="AF2708" i="46"/>
  <c r="AF2709" i="46"/>
  <c r="AF2711" i="46"/>
  <c r="AF2712" i="46"/>
  <c r="AF2723" i="46"/>
  <c r="AF2724" i="46"/>
  <c r="AF2725" i="46"/>
  <c r="AF2739" i="46"/>
  <c r="AF2740" i="46"/>
  <c r="AF2741" i="46"/>
  <c r="AF2743" i="46"/>
  <c r="AF2744" i="46"/>
  <c r="AF2755" i="46"/>
  <c r="AF2756" i="46"/>
  <c r="AF2757" i="46"/>
  <c r="AF2771" i="46"/>
  <c r="AF2772" i="46"/>
  <c r="AF2773" i="46"/>
  <c r="AF2787" i="46"/>
  <c r="AF2788" i="46"/>
  <c r="AF2803" i="46"/>
  <c r="AF2804" i="46"/>
  <c r="AF2819" i="46"/>
  <c r="AF2820" i="46"/>
  <c r="AF2821" i="46"/>
  <c r="AF2835" i="46"/>
  <c r="AF2836" i="46"/>
  <c r="AF2839" i="46"/>
  <c r="AF2851" i="46"/>
  <c r="AF2852" i="46"/>
  <c r="AF2853" i="46"/>
  <c r="AF2867" i="46"/>
  <c r="AF2868" i="46"/>
  <c r="AF2869" i="46"/>
  <c r="AF2883" i="46"/>
  <c r="AF2884" i="46"/>
  <c r="AF2885" i="46"/>
  <c r="AF2887" i="46"/>
  <c r="AF2889" i="46"/>
  <c r="AF2899" i="46"/>
  <c r="AF2900" i="46"/>
  <c r="AF2901" i="46"/>
  <c r="AF2915" i="46"/>
  <c r="AF2916" i="46"/>
  <c r="AF2917" i="46"/>
  <c r="AF2922" i="46"/>
  <c r="AF2931" i="46"/>
  <c r="AF2932" i="46"/>
  <c r="AF2933" i="46"/>
  <c r="AF2947" i="46"/>
  <c r="AF2948" i="46"/>
  <c r="AF2949" i="46"/>
  <c r="AF2963" i="46"/>
  <c r="AF2964" i="46"/>
  <c r="AF2967" i="46"/>
  <c r="AF2979" i="46"/>
  <c r="AF2980" i="46"/>
  <c r="AF2986" i="46"/>
  <c r="AF2995" i="46"/>
  <c r="AF2996" i="46"/>
  <c r="AF2997" i="46"/>
  <c r="AF3011" i="46"/>
  <c r="AF3012" i="46"/>
  <c r="AF3013" i="46"/>
  <c r="AF3027" i="46"/>
  <c r="AF3028" i="46"/>
  <c r="AF3030" i="46"/>
  <c r="AF3043" i="46"/>
  <c r="AF3044" i="46"/>
  <c r="AF3045" i="46"/>
  <c r="AF3059" i="46"/>
  <c r="AF3060" i="46"/>
  <c r="AF3061" i="46"/>
  <c r="AF3062" i="46"/>
  <c r="AF3066" i="46"/>
  <c r="AF3075" i="46"/>
  <c r="AF3076" i="46"/>
  <c r="AF3077" i="46"/>
  <c r="AF3078" i="46"/>
  <c r="AF3079" i="46"/>
  <c r="AF3091" i="46"/>
  <c r="AF3092" i="46"/>
  <c r="AF3107" i="46"/>
  <c r="AF3108" i="46"/>
  <c r="AF3109" i="46"/>
  <c r="AF3110" i="46"/>
  <c r="AF3123" i="46"/>
  <c r="AF3124" i="46"/>
  <c r="AF3125" i="46"/>
  <c r="AF3127" i="46"/>
  <c r="AF3128" i="46"/>
  <c r="AF3139" i="46"/>
  <c r="AF3140" i="46"/>
  <c r="AF3141" i="46"/>
  <c r="AF3155" i="46"/>
  <c r="AF3156" i="46"/>
  <c r="AF3171" i="46"/>
  <c r="AF3172" i="46"/>
  <c r="AF3173" i="46"/>
  <c r="AF3175" i="46"/>
  <c r="AF3187" i="46"/>
  <c r="AF3188" i="46"/>
  <c r="AF3189" i="46"/>
  <c r="AF3203" i="46"/>
  <c r="AF3204" i="46"/>
  <c r="AF3205" i="46"/>
  <c r="AF3219" i="46"/>
  <c r="AF3220" i="46"/>
  <c r="AF3235" i="46"/>
  <c r="AF3236" i="46"/>
  <c r="AF3238" i="46"/>
  <c r="AF3239" i="46"/>
  <c r="AF3243" i="46"/>
  <c r="AF3251" i="46"/>
  <c r="AF3252" i="46"/>
  <c r="AF3253" i="46"/>
  <c r="AF3254" i="46"/>
  <c r="AF3257" i="46"/>
  <c r="AF3258" i="46"/>
  <c r="AF3267" i="46"/>
  <c r="AF3268" i="46"/>
  <c r="AF3283" i="46"/>
  <c r="AF3284" i="46"/>
  <c r="AF3299" i="46"/>
  <c r="AF3300" i="46"/>
  <c r="AF3301" i="46"/>
  <c r="AF3302" i="46"/>
  <c r="AF3303" i="46"/>
  <c r="AF3315" i="46"/>
  <c r="AF3316" i="46"/>
  <c r="AF3317" i="46"/>
  <c r="AF3318" i="46"/>
  <c r="AF3331" i="46"/>
  <c r="AF3332" i="46"/>
  <c r="AF3333" i="46"/>
  <c r="AF3347" i="46"/>
  <c r="AF3348" i="46"/>
  <c r="AF3363" i="46"/>
  <c r="AF3364" i="46"/>
  <c r="AF3365" i="46"/>
  <c r="AF3368" i="46"/>
  <c r="AF3369" i="46"/>
  <c r="AF3370" i="46"/>
  <c r="AF3379" i="46"/>
  <c r="AF3380" i="46"/>
  <c r="AF3385" i="46"/>
  <c r="AF3395" i="46"/>
  <c r="AF3396" i="46"/>
  <c r="AF3397" i="46"/>
  <c r="AF3411" i="46"/>
  <c r="AF3412" i="46"/>
  <c r="AF3413" i="46"/>
  <c r="AF3427" i="46"/>
  <c r="AF3428" i="46"/>
  <c r="AF3429" i="46"/>
  <c r="AF3434" i="46"/>
  <c r="AF3443" i="46"/>
  <c r="AF3444" i="46"/>
  <c r="AF3446" i="46"/>
  <c r="AF3447" i="46"/>
  <c r="AF3459" i="46"/>
  <c r="AF3460" i="46"/>
  <c r="AF3461" i="46"/>
  <c r="AF3475" i="46"/>
  <c r="AF3476" i="46"/>
  <c r="AF3477" i="46"/>
  <c r="AF3491" i="46"/>
  <c r="AF3492" i="46"/>
  <c r="AF3493" i="46"/>
  <c r="AF3494" i="46"/>
  <c r="AF3495" i="46"/>
  <c r="AF3507" i="46"/>
  <c r="AF3508" i="46"/>
  <c r="AF3509" i="46"/>
  <c r="AF3510" i="46"/>
  <c r="AF3523" i="46"/>
  <c r="AF3524" i="46"/>
  <c r="AF3525" i="46"/>
  <c r="AF3539" i="46"/>
  <c r="AF3540" i="46"/>
  <c r="AF3541" i="46"/>
  <c r="AF3542" i="46"/>
  <c r="AF3543" i="46"/>
  <c r="AF3545" i="46"/>
  <c r="AF3546" i="46"/>
  <c r="AF3555" i="46"/>
  <c r="AF3556" i="46"/>
  <c r="AF3557" i="46"/>
  <c r="AF3571" i="46"/>
  <c r="AF3572" i="46"/>
  <c r="AF3587" i="46"/>
  <c r="AF3588" i="46"/>
  <c r="AF3589" i="46"/>
  <c r="AF3603" i="46"/>
  <c r="AF3604" i="46"/>
  <c r="AF3605" i="46"/>
  <c r="AF3619" i="46"/>
  <c r="AF3620" i="46"/>
  <c r="AF3621" i="46"/>
  <c r="AF3622" i="46"/>
  <c r="AF3623" i="46"/>
  <c r="AF3635" i="46"/>
  <c r="AF3636" i="46"/>
  <c r="AF3637" i="46"/>
  <c r="AF3639" i="46"/>
  <c r="AF3651" i="46"/>
  <c r="AF3652" i="46"/>
  <c r="AF3653" i="46"/>
  <c r="AF3667" i="46"/>
  <c r="AF3668" i="46"/>
  <c r="AF3669" i="46"/>
  <c r="AF3670" i="46"/>
  <c r="AF3673" i="46"/>
  <c r="AF3683" i="46"/>
  <c r="AF3684" i="46"/>
  <c r="AF3699" i="46"/>
  <c r="AF3700" i="46"/>
  <c r="AF3702" i="46"/>
  <c r="AF3715" i="46"/>
  <c r="AF3716" i="46"/>
  <c r="AF3717" i="46"/>
  <c r="AF3721" i="46"/>
  <c r="AF3731" i="46"/>
  <c r="AF3732" i="46"/>
  <c r="AF3747" i="46"/>
  <c r="AF3748" i="46"/>
  <c r="AF3751" i="46"/>
  <c r="AF3752" i="46"/>
  <c r="AF3753" i="46"/>
  <c r="AF3763" i="46"/>
  <c r="AF3764" i="46"/>
  <c r="AF3765" i="46"/>
  <c r="AF3769" i="46"/>
  <c r="AF3779" i="46"/>
  <c r="AF3780" i="46"/>
  <c r="AF3781" i="46"/>
  <c r="AF3785" i="46"/>
  <c r="AF3795" i="46"/>
  <c r="AF3796" i="46"/>
  <c r="AF3797" i="46"/>
  <c r="AF3798" i="46"/>
  <c r="AF3811" i="46"/>
  <c r="AF3812" i="46"/>
  <c r="AF3813" i="46"/>
  <c r="AF3817" i="46"/>
  <c r="AF3827" i="46"/>
  <c r="AF3828" i="46"/>
  <c r="AF3829" i="46"/>
  <c r="AF3830" i="46"/>
  <c r="AF3831" i="46"/>
  <c r="AF3832" i="46"/>
  <c r="AF3833" i="46"/>
  <c r="AF3843" i="46"/>
  <c r="AF3844" i="46"/>
  <c r="AF3845" i="46"/>
  <c r="AF3859" i="46"/>
  <c r="AF3860" i="46"/>
  <c r="AF3861" i="46"/>
  <c r="AF3862" i="46"/>
  <c r="AF3875" i="46"/>
  <c r="AF3876" i="46"/>
  <c r="AF3877" i="46"/>
  <c r="AF3878" i="46"/>
  <c r="AF3891" i="46"/>
  <c r="AF3892" i="46"/>
  <c r="AF3893" i="46"/>
  <c r="AF3898" i="46"/>
  <c r="AF3899" i="46"/>
  <c r="AF3907" i="46"/>
  <c r="AF3908" i="46"/>
  <c r="AF3909" i="46"/>
  <c r="AF3923" i="46"/>
  <c r="AF3924" i="46"/>
  <c r="AF3925" i="46"/>
  <c r="AF3926" i="46"/>
  <c r="AF3939" i="46"/>
  <c r="AF3940" i="46"/>
  <c r="AF3941" i="46"/>
  <c r="AF3942" i="46"/>
  <c r="AF3943" i="46"/>
  <c r="AF3955" i="46"/>
  <c r="AF3956" i="46"/>
  <c r="AF3957" i="46"/>
  <c r="AF3958" i="46"/>
  <c r="AF3971" i="46"/>
  <c r="AF3972" i="46"/>
  <c r="AF3973" i="46"/>
  <c r="AF3974" i="46"/>
  <c r="AF3987" i="46"/>
  <c r="AF3988" i="46"/>
  <c r="AF3989" i="46"/>
  <c r="AF4003" i="46"/>
  <c r="AF4004" i="46"/>
  <c r="AF4005" i="46"/>
  <c r="AF4006" i="46"/>
  <c r="AF4019" i="46"/>
  <c r="AF4020" i="46"/>
  <c r="AF4021" i="46"/>
  <c r="AF4025" i="46"/>
  <c r="AF4035" i="46"/>
  <c r="AF4036" i="46"/>
  <c r="AF4037" i="46"/>
  <c r="AF4051" i="46"/>
  <c r="AF4052" i="46"/>
  <c r="AF4053" i="46"/>
  <c r="AF4054" i="46"/>
  <c r="AF4067" i="46"/>
  <c r="AF4068" i="46"/>
  <c r="AF4069" i="46"/>
  <c r="AF4071" i="46"/>
  <c r="AF4083" i="46"/>
  <c r="AF4084" i="46"/>
  <c r="AF4085" i="46"/>
  <c r="AF4086" i="46"/>
  <c r="AF4099" i="46"/>
  <c r="AF4100" i="46"/>
  <c r="AF4101" i="46"/>
  <c r="AF4115" i="46"/>
  <c r="AF4116" i="46"/>
  <c r="AF4117" i="46"/>
  <c r="AF4118" i="46"/>
  <c r="AF4119" i="46"/>
  <c r="AF4131" i="46"/>
  <c r="AF4132" i="46"/>
  <c r="AF4133" i="46"/>
  <c r="AF4134" i="46"/>
  <c r="AF4135" i="46"/>
  <c r="AF4137" i="46"/>
  <c r="AF4147" i="46"/>
  <c r="AF4148" i="46"/>
  <c r="AF4149" i="46"/>
  <c r="AF4163" i="46"/>
  <c r="AF4164" i="46"/>
  <c r="AF4179" i="46"/>
  <c r="AF4180" i="46"/>
  <c r="AF4181" i="46"/>
  <c r="AF4195" i="46"/>
  <c r="AF4196" i="46"/>
  <c r="AF4197" i="46"/>
  <c r="AF4198" i="46"/>
  <c r="AF4201" i="46"/>
  <c r="AF4202" i="46"/>
  <c r="AF4211" i="46"/>
  <c r="AF4212" i="46"/>
  <c r="AF4213" i="46"/>
  <c r="AF4227" i="46"/>
  <c r="AF4228" i="46"/>
  <c r="AF4231" i="46"/>
  <c r="AF4233" i="46"/>
  <c r="AF4243" i="46"/>
  <c r="AF4244" i="46"/>
  <c r="AF4245" i="46"/>
  <c r="AF4246" i="46"/>
  <c r="AF4259" i="46"/>
  <c r="AF4260" i="46"/>
  <c r="AF4261" i="46"/>
  <c r="AF4263" i="46"/>
  <c r="AF4275" i="46"/>
  <c r="AF4276" i="46"/>
  <c r="AF4277" i="46"/>
  <c r="AF4291" i="46"/>
  <c r="AF4292" i="46"/>
  <c r="AF4293" i="46"/>
  <c r="AF4294" i="46"/>
  <c r="AF4307" i="46"/>
  <c r="AF4308" i="46"/>
  <c r="AF4309" i="46"/>
  <c r="AF4310" i="46"/>
  <c r="AF4311" i="46"/>
  <c r="AF4312" i="46"/>
  <c r="AF4313" i="46"/>
  <c r="AF4314" i="46"/>
  <c r="AF4323" i="46"/>
  <c r="AF4324" i="46"/>
  <c r="AF4325" i="46"/>
  <c r="AF4339" i="46"/>
  <c r="AF4340" i="46"/>
  <c r="AF4342" i="46"/>
  <c r="AF4355" i="46"/>
  <c r="AF4356" i="46"/>
  <c r="AF4357" i="46"/>
  <c r="AF4358" i="46"/>
  <c r="AF4359" i="46"/>
  <c r="AF4360" i="46"/>
  <c r="AF4361" i="46"/>
  <c r="AF4371" i="46"/>
  <c r="AF4372" i="46"/>
  <c r="AF4373" i="46"/>
  <c r="AF4374" i="46"/>
  <c r="AF4387" i="46"/>
  <c r="AF4388" i="46"/>
  <c r="AF4403" i="46"/>
  <c r="AF4404" i="46"/>
  <c r="AF4405" i="46"/>
  <c r="AF4406" i="46"/>
  <c r="AF4407" i="46"/>
  <c r="AF4419" i="46"/>
  <c r="AF4420" i="46"/>
  <c r="AF4421" i="46"/>
  <c r="AF4435" i="46"/>
  <c r="AF4436" i="46"/>
  <c r="AF4451" i="46"/>
  <c r="AF4452" i="46"/>
  <c r="AF4453" i="46"/>
  <c r="AF4467" i="46"/>
  <c r="AF4468" i="46"/>
  <c r="AF4469" i="46"/>
  <c r="AF4470" i="46"/>
  <c r="AF4471" i="46"/>
  <c r="AF4483" i="46"/>
  <c r="AF4484" i="46"/>
  <c r="AF4485" i="46"/>
  <c r="AF4499" i="46"/>
  <c r="AF4500" i="46"/>
  <c r="AF4501" i="46"/>
  <c r="AF4515" i="46"/>
  <c r="AF4516" i="46"/>
  <c r="AF4517" i="46"/>
  <c r="AF4518" i="46"/>
  <c r="AF4519" i="46"/>
  <c r="AF4531" i="46"/>
  <c r="AF4532" i="46"/>
  <c r="AF4535" i="46"/>
  <c r="AF4536" i="46"/>
  <c r="AF4537" i="46"/>
  <c r="AF4547" i="46"/>
  <c r="AF4548" i="46"/>
  <c r="AF4549" i="46"/>
  <c r="AF4550" i="46"/>
  <c r="AF4563" i="46"/>
  <c r="AF4564" i="46"/>
  <c r="AF4565" i="46"/>
  <c r="AF4567" i="46"/>
  <c r="AF4579" i="46"/>
  <c r="AF4580" i="46"/>
  <c r="AF4581" i="46"/>
  <c r="AF4582" i="46"/>
  <c r="AF4595" i="46"/>
  <c r="AF4596" i="46"/>
  <c r="AF4598" i="46"/>
  <c r="AF4611" i="46"/>
  <c r="AF4612" i="46"/>
  <c r="AF4613" i="46"/>
  <c r="AF4627" i="46"/>
  <c r="AF4628" i="46"/>
  <c r="AF4629" i="46"/>
  <c r="AF4630" i="46"/>
  <c r="AF4633" i="46"/>
  <c r="AF4634" i="46"/>
  <c r="AF4643" i="46"/>
  <c r="AF4644" i="46"/>
  <c r="AF4647" i="46"/>
  <c r="AF4648" i="46"/>
  <c r="AF4649" i="46"/>
  <c r="AF4650" i="46"/>
  <c r="AF4659" i="46"/>
  <c r="AF4660" i="46"/>
  <c r="AF4661" i="46"/>
  <c r="AF4675" i="46"/>
  <c r="AF4676" i="46"/>
  <c r="AF4677" i="46"/>
  <c r="AF4678" i="46"/>
  <c r="AF4691" i="46"/>
  <c r="AF4692" i="46"/>
  <c r="AF4693" i="46"/>
  <c r="AF4707" i="46"/>
  <c r="AF4708" i="46"/>
  <c r="AF4709" i="46"/>
  <c r="AF4710" i="46"/>
  <c r="AF4723" i="46"/>
  <c r="AF4724" i="46"/>
  <c r="AF4726" i="46"/>
  <c r="AF4739" i="46"/>
  <c r="AF4740" i="46"/>
  <c r="AF4741" i="46"/>
  <c r="AF4742" i="46"/>
  <c r="AF4755" i="46"/>
  <c r="AF4756" i="46"/>
  <c r="AF4757" i="46"/>
  <c r="AF4758" i="46"/>
  <c r="AF4771" i="46"/>
  <c r="AF4772" i="46"/>
  <c r="AF4774" i="46"/>
  <c r="AF4775" i="46"/>
  <c r="AF4787" i="46"/>
  <c r="AF4788" i="46"/>
  <c r="AF4789" i="46"/>
  <c r="AF4803" i="46"/>
  <c r="AF4804" i="46"/>
  <c r="AF4809" i="46"/>
  <c r="AF4810" i="46"/>
  <c r="AF4819" i="46"/>
  <c r="AF4820" i="46"/>
  <c r="AF4822" i="46"/>
  <c r="AF4826" i="46"/>
  <c r="AF4835" i="46"/>
  <c r="AF4836" i="46"/>
  <c r="AF4837" i="46"/>
  <c r="AF4838" i="46"/>
  <c r="AF4851" i="46"/>
  <c r="AF4852" i="46"/>
  <c r="AF4853" i="46"/>
  <c r="AF4854" i="46"/>
  <c r="AF4867" i="46"/>
  <c r="AF4868" i="46"/>
  <c r="AF4869" i="46"/>
  <c r="AF4873" i="46"/>
  <c r="AF4883" i="46"/>
  <c r="AF4884" i="46"/>
  <c r="AF4885" i="46"/>
  <c r="AF4886" i="46"/>
  <c r="AF4887" i="46"/>
  <c r="AF4888" i="46"/>
  <c r="AF4889" i="46"/>
  <c r="AF4890" i="46"/>
  <c r="AF4899" i="46"/>
  <c r="AF4900" i="46"/>
  <c r="AF4901" i="46"/>
  <c r="AF4902" i="46"/>
  <c r="AF4915" i="46"/>
  <c r="AF4916" i="46"/>
  <c r="AF4917" i="46"/>
  <c r="AF4920" i="46"/>
  <c r="AF4921" i="46"/>
  <c r="AF4922" i="46"/>
  <c r="AF4931" i="46"/>
  <c r="AF4932" i="46"/>
  <c r="AF4933" i="46"/>
  <c r="AF4947" i="46"/>
  <c r="AF4948" i="46"/>
  <c r="AF4949" i="46"/>
  <c r="AF4963" i="46"/>
  <c r="AF4964" i="46"/>
  <c r="AF4979" i="46"/>
  <c r="AF4980" i="46"/>
  <c r="AF4981" i="46"/>
  <c r="AF4985" i="46"/>
  <c r="AF4986" i="46"/>
  <c r="AF4995" i="46"/>
  <c r="AF4996" i="46"/>
  <c r="AF4997" i="46"/>
  <c r="AF4998" i="46"/>
  <c r="L107" i="46"/>
  <c r="L109" i="46"/>
  <c r="L128" i="46"/>
  <c r="L129" i="46"/>
  <c r="L130" i="46"/>
  <c r="L131" i="46"/>
  <c r="L132" i="46"/>
  <c r="L133" i="46"/>
  <c r="L134" i="46"/>
  <c r="L135" i="46"/>
  <c r="L136" i="46"/>
  <c r="L137" i="46"/>
  <c r="L138" i="46"/>
  <c r="L139" i="46"/>
  <c r="L140" i="46"/>
  <c r="L141" i="46"/>
  <c r="L142" i="46"/>
  <c r="L143" i="46"/>
  <c r="L144" i="46"/>
  <c r="L145" i="46"/>
  <c r="L146" i="46"/>
  <c r="L147" i="46"/>
  <c r="L148" i="46"/>
  <c r="L149" i="46"/>
  <c r="L150" i="46"/>
  <c r="L151" i="46"/>
  <c r="L152" i="46"/>
  <c r="L153" i="46"/>
  <c r="L154" i="46"/>
  <c r="L155" i="46"/>
  <c r="L156" i="46"/>
  <c r="L157" i="46"/>
  <c r="L158" i="46"/>
  <c r="L159" i="46"/>
  <c r="L160" i="46"/>
  <c r="L161" i="46"/>
  <c r="L162" i="46"/>
  <c r="L163" i="46"/>
  <c r="L164" i="46"/>
  <c r="L165" i="46"/>
  <c r="L166" i="46"/>
  <c r="L167" i="46"/>
  <c r="L168" i="46"/>
  <c r="L169" i="46"/>
  <c r="L170" i="46"/>
  <c r="L171" i="46"/>
  <c r="L172" i="46"/>
  <c r="L173" i="46"/>
  <c r="L174" i="46"/>
  <c r="L175" i="46"/>
  <c r="L176" i="46"/>
  <c r="L177" i="46"/>
  <c r="L178" i="46"/>
  <c r="L179" i="46"/>
  <c r="L180" i="46"/>
  <c r="L181" i="46"/>
  <c r="L182" i="46"/>
  <c r="L183" i="46"/>
  <c r="L184" i="46"/>
  <c r="L185" i="46"/>
  <c r="L186" i="46"/>
  <c r="L187" i="46"/>
  <c r="L188" i="46"/>
  <c r="L189" i="46"/>
  <c r="L190" i="46"/>
  <c r="L191" i="46"/>
  <c r="L192" i="46"/>
  <c r="L193" i="46"/>
  <c r="L194" i="46"/>
  <c r="L195" i="46"/>
  <c r="L196" i="46"/>
  <c r="L197" i="46"/>
  <c r="L198" i="46"/>
  <c r="L199" i="46"/>
  <c r="L200" i="46"/>
  <c r="L201" i="46"/>
  <c r="L202" i="46"/>
  <c r="L203" i="46"/>
  <c r="L204" i="46"/>
  <c r="L205" i="46"/>
  <c r="L206" i="46"/>
  <c r="L207" i="46"/>
  <c r="L208" i="46"/>
  <c r="L209" i="46"/>
  <c r="L210" i="46"/>
  <c r="L211" i="46"/>
  <c r="L212" i="46"/>
  <c r="L213" i="46"/>
  <c r="L214" i="46"/>
  <c r="L215" i="46"/>
  <c r="L216" i="46"/>
  <c r="L217" i="46"/>
  <c r="L218" i="46"/>
  <c r="L219" i="46"/>
  <c r="L220" i="46"/>
  <c r="L221" i="46"/>
  <c r="L222" i="46"/>
  <c r="L223" i="46"/>
  <c r="L224" i="46"/>
  <c r="L225" i="46"/>
  <c r="L226" i="46"/>
  <c r="L227" i="46"/>
  <c r="L228" i="46"/>
  <c r="L229" i="46"/>
  <c r="L230" i="46"/>
  <c r="L231" i="46"/>
  <c r="L232" i="46"/>
  <c r="L233" i="46"/>
  <c r="L234" i="46"/>
  <c r="L235" i="46"/>
  <c r="L236" i="46"/>
  <c r="L237" i="46"/>
  <c r="L238" i="46"/>
  <c r="L239" i="46"/>
  <c r="L240" i="46"/>
  <c r="L241" i="46"/>
  <c r="L242" i="46"/>
  <c r="L243" i="46"/>
  <c r="L244" i="46"/>
  <c r="L245" i="46"/>
  <c r="L246" i="46"/>
  <c r="L247" i="46"/>
  <c r="L248" i="46"/>
  <c r="L249" i="46"/>
  <c r="L250" i="46"/>
  <c r="L251" i="46"/>
  <c r="L252" i="46"/>
  <c r="L253" i="46"/>
  <c r="L254" i="46"/>
  <c r="L255" i="46"/>
  <c r="L256" i="46"/>
  <c r="L257" i="46"/>
  <c r="L258" i="46"/>
  <c r="L259" i="46"/>
  <c r="L260" i="46"/>
  <c r="L261" i="46"/>
  <c r="L262" i="46"/>
  <c r="L263" i="46"/>
  <c r="L264" i="46"/>
  <c r="L265" i="46"/>
  <c r="L266" i="46"/>
  <c r="L267" i="46"/>
  <c r="L268" i="46"/>
  <c r="L269" i="46"/>
  <c r="L270" i="46"/>
  <c r="L271" i="46"/>
  <c r="L272" i="46"/>
  <c r="L273" i="46"/>
  <c r="L274" i="46"/>
  <c r="L275" i="46"/>
  <c r="L276" i="46"/>
  <c r="L277" i="46"/>
  <c r="L278" i="46"/>
  <c r="L279" i="46"/>
  <c r="L280" i="46"/>
  <c r="L281" i="46"/>
  <c r="L282" i="46"/>
  <c r="L283" i="46"/>
  <c r="L284" i="46"/>
  <c r="L285" i="46"/>
  <c r="L286" i="46"/>
  <c r="L287" i="46"/>
  <c r="L288" i="46"/>
  <c r="L289" i="46"/>
  <c r="L290" i="46"/>
  <c r="L291" i="46"/>
  <c r="L292" i="46"/>
  <c r="L293" i="46"/>
  <c r="L294" i="46"/>
  <c r="L295" i="46"/>
  <c r="L296" i="46"/>
  <c r="L297" i="46"/>
  <c r="L298" i="46"/>
  <c r="L299" i="46"/>
  <c r="L300" i="46"/>
  <c r="L301" i="46"/>
  <c r="L302" i="46"/>
  <c r="L303" i="46"/>
  <c r="L304" i="46"/>
  <c r="L305" i="46"/>
  <c r="L306" i="46"/>
  <c r="L307" i="46"/>
  <c r="L308" i="46"/>
  <c r="L309" i="46"/>
  <c r="L310" i="46"/>
  <c r="L311" i="46"/>
  <c r="L312" i="46"/>
  <c r="L313" i="46"/>
  <c r="L314" i="46"/>
  <c r="L315" i="46"/>
  <c r="L316" i="46"/>
  <c r="L317" i="46"/>
  <c r="L318" i="46"/>
  <c r="L319" i="46"/>
  <c r="L320" i="46"/>
  <c r="L321" i="46"/>
  <c r="L322" i="46"/>
  <c r="L323" i="46"/>
  <c r="L324" i="46"/>
  <c r="L325" i="46"/>
  <c r="L326" i="46"/>
  <c r="L327" i="46"/>
  <c r="L328" i="46"/>
  <c r="L329" i="46"/>
  <c r="L330" i="46"/>
  <c r="L331" i="46"/>
  <c r="L332" i="46"/>
  <c r="L333" i="46"/>
  <c r="L334" i="46"/>
  <c r="L335" i="46"/>
  <c r="L336" i="46"/>
  <c r="L337" i="46"/>
  <c r="L338" i="46"/>
  <c r="L339" i="46"/>
  <c r="L340" i="46"/>
  <c r="L341" i="46"/>
  <c r="L342" i="46"/>
  <c r="L343" i="46"/>
  <c r="L344" i="46"/>
  <c r="L345" i="46"/>
  <c r="L346" i="46"/>
  <c r="L347" i="46"/>
  <c r="L348" i="46"/>
  <c r="L349" i="46"/>
  <c r="L350" i="46"/>
  <c r="L351" i="46"/>
  <c r="L352" i="46"/>
  <c r="L353" i="46"/>
  <c r="L354" i="46"/>
  <c r="L355" i="46"/>
  <c r="L356" i="46"/>
  <c r="L357" i="46"/>
  <c r="L358" i="46"/>
  <c r="L359" i="46"/>
  <c r="L360" i="46"/>
  <c r="L361" i="46"/>
  <c r="L362" i="46"/>
  <c r="L363" i="46"/>
  <c r="L364" i="46"/>
  <c r="L365" i="46"/>
  <c r="L366" i="46"/>
  <c r="L367" i="46"/>
  <c r="L368" i="46"/>
  <c r="L369" i="46"/>
  <c r="L370" i="46"/>
  <c r="L371" i="46"/>
  <c r="L372" i="46"/>
  <c r="L373" i="46"/>
  <c r="L374" i="46"/>
  <c r="L375" i="46"/>
  <c r="L376" i="46"/>
  <c r="L377" i="46"/>
  <c r="L378" i="46"/>
  <c r="L379" i="46"/>
  <c r="L380" i="46"/>
  <c r="L381" i="46"/>
  <c r="L382" i="46"/>
  <c r="L383" i="46"/>
  <c r="L384" i="46"/>
  <c r="L385" i="46"/>
  <c r="L386" i="46"/>
  <c r="L387" i="46"/>
  <c r="L388" i="46"/>
  <c r="L389" i="46"/>
  <c r="L390" i="46"/>
  <c r="L391" i="46"/>
  <c r="L392" i="46"/>
  <c r="L393" i="46"/>
  <c r="L394" i="46"/>
  <c r="L395" i="46"/>
  <c r="L396" i="46"/>
  <c r="L397" i="46"/>
  <c r="L398" i="46"/>
  <c r="L399" i="46"/>
  <c r="L400" i="46"/>
  <c r="L401" i="46"/>
  <c r="L402" i="46"/>
  <c r="L403" i="46"/>
  <c r="L404" i="46"/>
  <c r="L405" i="46"/>
  <c r="L406" i="46"/>
  <c r="L407" i="46"/>
  <c r="L408" i="46"/>
  <c r="L409" i="46"/>
  <c r="L410" i="46"/>
  <c r="L411" i="46"/>
  <c r="L412" i="46"/>
  <c r="L413" i="46"/>
  <c r="L414" i="46"/>
  <c r="L415" i="46"/>
  <c r="L416" i="46"/>
  <c r="L417" i="46"/>
  <c r="L418" i="46"/>
  <c r="L419" i="46"/>
  <c r="L420" i="46"/>
  <c r="L421" i="46"/>
  <c r="L422" i="46"/>
  <c r="L423" i="46"/>
  <c r="L424" i="46"/>
  <c r="L425" i="46"/>
  <c r="L426" i="46"/>
  <c r="L427" i="46"/>
  <c r="L428" i="46"/>
  <c r="L429" i="46"/>
  <c r="L430" i="46"/>
  <c r="L431" i="46"/>
  <c r="L432" i="46"/>
  <c r="L433" i="46"/>
  <c r="L434" i="46"/>
  <c r="L435" i="46"/>
  <c r="L436" i="46"/>
  <c r="L437" i="46"/>
  <c r="L438" i="46"/>
  <c r="L439" i="46"/>
  <c r="L440" i="46"/>
  <c r="L441" i="46"/>
  <c r="L442" i="46"/>
  <c r="L443" i="46"/>
  <c r="L444" i="46"/>
  <c r="L445" i="46"/>
  <c r="L446" i="46"/>
  <c r="L447" i="46"/>
  <c r="L448" i="46"/>
  <c r="L449" i="46"/>
  <c r="L450" i="46"/>
  <c r="L451" i="46"/>
  <c r="L452" i="46"/>
  <c r="L453" i="46"/>
  <c r="L454" i="46"/>
  <c r="L455" i="46"/>
  <c r="L456" i="46"/>
  <c r="L457" i="46"/>
  <c r="L458" i="46"/>
  <c r="L459" i="46"/>
  <c r="L460" i="46"/>
  <c r="L461" i="46"/>
  <c r="L462" i="46"/>
  <c r="L463" i="46"/>
  <c r="L464" i="46"/>
  <c r="L465" i="46"/>
  <c r="L466" i="46"/>
  <c r="L467" i="46"/>
  <c r="L468" i="46"/>
  <c r="L469" i="46"/>
  <c r="L470" i="46"/>
  <c r="L471" i="46"/>
  <c r="L472" i="46"/>
  <c r="L473" i="46"/>
  <c r="L474" i="46"/>
  <c r="L475" i="46"/>
  <c r="L476" i="46"/>
  <c r="L477" i="46"/>
  <c r="L478" i="46"/>
  <c r="L479" i="46"/>
  <c r="L480" i="46"/>
  <c r="L481" i="46"/>
  <c r="L482" i="46"/>
  <c r="L483" i="46"/>
  <c r="L484" i="46"/>
  <c r="L485" i="46"/>
  <c r="L486" i="46"/>
  <c r="L487" i="46"/>
  <c r="L488" i="46"/>
  <c r="L489" i="46"/>
  <c r="L490" i="46"/>
  <c r="L491" i="46"/>
  <c r="L492" i="46"/>
  <c r="L493" i="46"/>
  <c r="L494" i="46"/>
  <c r="L495" i="46"/>
  <c r="L496" i="46"/>
  <c r="L497" i="46"/>
  <c r="L498" i="46"/>
  <c r="L499" i="46"/>
  <c r="L500" i="46"/>
  <c r="Z128" i="46"/>
  <c r="Z129" i="46"/>
  <c r="Z130" i="46"/>
  <c r="Z131" i="46"/>
  <c r="Z132" i="46"/>
  <c r="Z133" i="46"/>
  <c r="Z134" i="46"/>
  <c r="Z135" i="46"/>
  <c r="Z136" i="46"/>
  <c r="Z137" i="46"/>
  <c r="Z138" i="46"/>
  <c r="Z139" i="46"/>
  <c r="Z140" i="46"/>
  <c r="Z141" i="46"/>
  <c r="Z142" i="46"/>
  <c r="Z143" i="46"/>
  <c r="Z144" i="46"/>
  <c r="Z145" i="46"/>
  <c r="Z146" i="46"/>
  <c r="Z147" i="46"/>
  <c r="Z148" i="46"/>
  <c r="Z149" i="46"/>
  <c r="Z150" i="46"/>
  <c r="Z151" i="46"/>
  <c r="Z152" i="46"/>
  <c r="Z153" i="46"/>
  <c r="Z154" i="46"/>
  <c r="Z155" i="46"/>
  <c r="Z156" i="46"/>
  <c r="Z157" i="46"/>
  <c r="Z158" i="46"/>
  <c r="Z159" i="46"/>
  <c r="Z160" i="46"/>
  <c r="Z161" i="46"/>
  <c r="Z162" i="46"/>
  <c r="Z163" i="46"/>
  <c r="Z164" i="46"/>
  <c r="Z165" i="46"/>
  <c r="Z166" i="46"/>
  <c r="Z167" i="46"/>
  <c r="Z168" i="46"/>
  <c r="Z169" i="46"/>
  <c r="Z170" i="46"/>
  <c r="Z171" i="46"/>
  <c r="Z172" i="46"/>
  <c r="Z173" i="46"/>
  <c r="Z174" i="46"/>
  <c r="Z175" i="46"/>
  <c r="Z176" i="46"/>
  <c r="Z177" i="46"/>
  <c r="Z178" i="46"/>
  <c r="Z179" i="46"/>
  <c r="Z180" i="46"/>
  <c r="Z181" i="46"/>
  <c r="Z182" i="46"/>
  <c r="Z183" i="46"/>
  <c r="Z184" i="46"/>
  <c r="Z185" i="46"/>
  <c r="Z186" i="46"/>
  <c r="Z187" i="46"/>
  <c r="Z188" i="46"/>
  <c r="Z189" i="46"/>
  <c r="Z190" i="46"/>
  <c r="Z191" i="46"/>
  <c r="Z192" i="46"/>
  <c r="Z193" i="46"/>
  <c r="Z194" i="46"/>
  <c r="Z195" i="46"/>
  <c r="Z196" i="46"/>
  <c r="Z197" i="46"/>
  <c r="Z198" i="46"/>
  <c r="Z199" i="46"/>
  <c r="Z200" i="46"/>
  <c r="Z201" i="46"/>
  <c r="Z202" i="46"/>
  <c r="Z203" i="46"/>
  <c r="Z204" i="46"/>
  <c r="Z205" i="46"/>
  <c r="Z206" i="46"/>
  <c r="Z207" i="46"/>
  <c r="Z208" i="46"/>
  <c r="Z209" i="46"/>
  <c r="Z210" i="46"/>
  <c r="Z211" i="46"/>
  <c r="Z212" i="46"/>
  <c r="Z213" i="46"/>
  <c r="Z214" i="46"/>
  <c r="Z215" i="46"/>
  <c r="Z216" i="46"/>
  <c r="Z217" i="46"/>
  <c r="Z218" i="46"/>
  <c r="Z219" i="46"/>
  <c r="Z220" i="46"/>
  <c r="Z221" i="46"/>
  <c r="Z222" i="46"/>
  <c r="Z223" i="46"/>
  <c r="Z224" i="46"/>
  <c r="Z225" i="46"/>
  <c r="Z226" i="46"/>
  <c r="Z227" i="46"/>
  <c r="Z228" i="46"/>
  <c r="Z229" i="46"/>
  <c r="Z230" i="46"/>
  <c r="Z231" i="46"/>
  <c r="Z232" i="46"/>
  <c r="Z233" i="46"/>
  <c r="Z234" i="46"/>
  <c r="Z235" i="46"/>
  <c r="Z236" i="46"/>
  <c r="Z237" i="46"/>
  <c r="Z238" i="46"/>
  <c r="Z239" i="46"/>
  <c r="Z240" i="46"/>
  <c r="Z241" i="46"/>
  <c r="Z242" i="46"/>
  <c r="Z243" i="46"/>
  <c r="Z244" i="46"/>
  <c r="Z245" i="46"/>
  <c r="Z246" i="46"/>
  <c r="Z247" i="46"/>
  <c r="Z248" i="46"/>
  <c r="Z249" i="46"/>
  <c r="Z250" i="46"/>
  <c r="Z251" i="46"/>
  <c r="Z252" i="46"/>
  <c r="Z253" i="46"/>
  <c r="Z254" i="46"/>
  <c r="Z255" i="46"/>
  <c r="Z256" i="46"/>
  <c r="Z257" i="46"/>
  <c r="Z258" i="46"/>
  <c r="Z259" i="46"/>
  <c r="Z260" i="46"/>
  <c r="Z261" i="46"/>
  <c r="Z262" i="46"/>
  <c r="Z263" i="46"/>
  <c r="Z264" i="46"/>
  <c r="Z265" i="46"/>
  <c r="Z266" i="46"/>
  <c r="Z267" i="46"/>
  <c r="Z268" i="46"/>
  <c r="Z269" i="46"/>
  <c r="Z270" i="46"/>
  <c r="Z271" i="46"/>
  <c r="Z272" i="46"/>
  <c r="Z273" i="46"/>
  <c r="Z274" i="46"/>
  <c r="Z275" i="46"/>
  <c r="Z276" i="46"/>
  <c r="Z277" i="46"/>
  <c r="Z278" i="46"/>
  <c r="Z279" i="46"/>
  <c r="Z280" i="46"/>
  <c r="Z281" i="46"/>
  <c r="Z282" i="46"/>
  <c r="Z283" i="46"/>
  <c r="Z284" i="46"/>
  <c r="Z285" i="46"/>
  <c r="Z286" i="46"/>
  <c r="Z287" i="46"/>
  <c r="Z288" i="46"/>
  <c r="Z289" i="46"/>
  <c r="Z290" i="46"/>
  <c r="Z291" i="46"/>
  <c r="Z292" i="46"/>
  <c r="Z293" i="46"/>
  <c r="Z294" i="46"/>
  <c r="Z295" i="46"/>
  <c r="Z296" i="46"/>
  <c r="Z297" i="46"/>
  <c r="Z298" i="46"/>
  <c r="Z299" i="46"/>
  <c r="Z300" i="46"/>
  <c r="Z301" i="46"/>
  <c r="Z302" i="46"/>
  <c r="Z303" i="46"/>
  <c r="Z304" i="46"/>
  <c r="Z305" i="46"/>
  <c r="Z306" i="46"/>
  <c r="Z307" i="46"/>
  <c r="Z308" i="46"/>
  <c r="Z309" i="46"/>
  <c r="Z310" i="46"/>
  <c r="Z311" i="46"/>
  <c r="Z312" i="46"/>
  <c r="Z313" i="46"/>
  <c r="Z314" i="46"/>
  <c r="Z315" i="46"/>
  <c r="Z316" i="46"/>
  <c r="Z317" i="46"/>
  <c r="Z318" i="46"/>
  <c r="Z319" i="46"/>
  <c r="Z320" i="46"/>
  <c r="Z321" i="46"/>
  <c r="Z322" i="46"/>
  <c r="Z323" i="46"/>
  <c r="Z324" i="46"/>
  <c r="Z325" i="46"/>
  <c r="Z326" i="46"/>
  <c r="Z327" i="46"/>
  <c r="Z328" i="46"/>
  <c r="Z329" i="46"/>
  <c r="Z330" i="46"/>
  <c r="Z331" i="46"/>
  <c r="Z332" i="46"/>
  <c r="Z333" i="46"/>
  <c r="Z334" i="46"/>
  <c r="Z335" i="46"/>
  <c r="Z336" i="46"/>
  <c r="Z337" i="46"/>
  <c r="Z338" i="46"/>
  <c r="Z339" i="46"/>
  <c r="Z340" i="46"/>
  <c r="Z341" i="46"/>
  <c r="Z342" i="46"/>
  <c r="Z343" i="46"/>
  <c r="Z344" i="46"/>
  <c r="Z345" i="46"/>
  <c r="Z346" i="46"/>
  <c r="Z347" i="46"/>
  <c r="Z348" i="46"/>
  <c r="Z349" i="46"/>
  <c r="Z350" i="46"/>
  <c r="Z351" i="46"/>
  <c r="Z352" i="46"/>
  <c r="Z353" i="46"/>
  <c r="Z354" i="46"/>
  <c r="Z355" i="46"/>
  <c r="Z356" i="46"/>
  <c r="Z357" i="46"/>
  <c r="Z358" i="46"/>
  <c r="Z359" i="46"/>
  <c r="Z360" i="46"/>
  <c r="Z361" i="46"/>
  <c r="Z362" i="46"/>
  <c r="Z363" i="46"/>
  <c r="Z364" i="46"/>
  <c r="Z365" i="46"/>
  <c r="Z366" i="46"/>
  <c r="Z367" i="46"/>
  <c r="Z368" i="46"/>
  <c r="Z369" i="46"/>
  <c r="Z370" i="46"/>
  <c r="Z371" i="46"/>
  <c r="Z372" i="46"/>
  <c r="Z373" i="46"/>
  <c r="Z374" i="46"/>
  <c r="Z375" i="46"/>
  <c r="Z376" i="46"/>
  <c r="Z377" i="46"/>
  <c r="Z378" i="46"/>
  <c r="Z379" i="46"/>
  <c r="Z380" i="46"/>
  <c r="Z381" i="46"/>
  <c r="Z382" i="46"/>
  <c r="Z383" i="46"/>
  <c r="Z384" i="46"/>
  <c r="Z385" i="46"/>
  <c r="Z386" i="46"/>
  <c r="Z387" i="46"/>
  <c r="Z388" i="46"/>
  <c r="Z389" i="46"/>
  <c r="Z390" i="46"/>
  <c r="Z391" i="46"/>
  <c r="Z392" i="46"/>
  <c r="Z393" i="46"/>
  <c r="Z394" i="46"/>
  <c r="Z395" i="46"/>
  <c r="Z396" i="46"/>
  <c r="Z397" i="46"/>
  <c r="Z398" i="46"/>
  <c r="Z399" i="46"/>
  <c r="Z400" i="46"/>
  <c r="Z401" i="46"/>
  <c r="Z402" i="46"/>
  <c r="Z403" i="46"/>
  <c r="Z404" i="46"/>
  <c r="Z405" i="46"/>
  <c r="Z406" i="46"/>
  <c r="Z407" i="46"/>
  <c r="Z408" i="46"/>
  <c r="Z409" i="46"/>
  <c r="Z410" i="46"/>
  <c r="Z411" i="46"/>
  <c r="Z412" i="46"/>
  <c r="Z413" i="46"/>
  <c r="Z414" i="46"/>
  <c r="Z415" i="46"/>
  <c r="Z416" i="46"/>
  <c r="Z417" i="46"/>
  <c r="Z418" i="46"/>
  <c r="Z419" i="46"/>
  <c r="Z420" i="46"/>
  <c r="Z421" i="46"/>
  <c r="Z422" i="46"/>
  <c r="Z423" i="46"/>
  <c r="Z424" i="46"/>
  <c r="Z425" i="46"/>
  <c r="Z426" i="46"/>
  <c r="Z427" i="46"/>
  <c r="Z428" i="46"/>
  <c r="Z429" i="46"/>
  <c r="Z430" i="46"/>
  <c r="Z431" i="46"/>
  <c r="Z432" i="46"/>
  <c r="Z433" i="46"/>
  <c r="Z434" i="46"/>
  <c r="Z435" i="46"/>
  <c r="Z436" i="46"/>
  <c r="Z437" i="46"/>
  <c r="Z438" i="46"/>
  <c r="Z439" i="46"/>
  <c r="Z440" i="46"/>
  <c r="Z441" i="46"/>
  <c r="Z442" i="46"/>
  <c r="Z443" i="46"/>
  <c r="Z444" i="46"/>
  <c r="Z445" i="46"/>
  <c r="Z446" i="46"/>
  <c r="Z447" i="46"/>
  <c r="Z448" i="46"/>
  <c r="Z449" i="46"/>
  <c r="Z450" i="46"/>
  <c r="Z451" i="46"/>
  <c r="Z452" i="46"/>
  <c r="Z453" i="46"/>
  <c r="Z454" i="46"/>
  <c r="Z455" i="46"/>
  <c r="Z456" i="46"/>
  <c r="Z457" i="46"/>
  <c r="Z458" i="46"/>
  <c r="Z459" i="46"/>
  <c r="Z460" i="46"/>
  <c r="Z461" i="46"/>
  <c r="Z462" i="46"/>
  <c r="Z463" i="46"/>
  <c r="Z464" i="46"/>
  <c r="Z465" i="46"/>
  <c r="Z466" i="46"/>
  <c r="Z467" i="46"/>
  <c r="Z468" i="46"/>
  <c r="Z469" i="46"/>
  <c r="Z470" i="46"/>
  <c r="Z471" i="46"/>
  <c r="Z472" i="46"/>
  <c r="Z473" i="46"/>
  <c r="Z474" i="46"/>
  <c r="Z475" i="46"/>
  <c r="Z476" i="46"/>
  <c r="Z477" i="46"/>
  <c r="Z478" i="46"/>
  <c r="Z479" i="46"/>
  <c r="Z480" i="46"/>
  <c r="Z481" i="46"/>
  <c r="Z482" i="46"/>
  <c r="Z483" i="46"/>
  <c r="Z484" i="46"/>
  <c r="Z485" i="46"/>
  <c r="Z486" i="46"/>
  <c r="Z487" i="46"/>
  <c r="Z488" i="46"/>
  <c r="Z489" i="46"/>
  <c r="Z490" i="46"/>
  <c r="Z491" i="46"/>
  <c r="Z492" i="46"/>
  <c r="Z493" i="46"/>
  <c r="Z494" i="46"/>
  <c r="Z495" i="46"/>
  <c r="Z496" i="46"/>
  <c r="Z497" i="46"/>
  <c r="Z498" i="46"/>
  <c r="Z499" i="46"/>
  <c r="Z500" i="46"/>
  <c r="AC128" i="46"/>
  <c r="AD128" i="46" s="1"/>
  <c r="AC129" i="46"/>
  <c r="AF129" i="46" s="1"/>
  <c r="AC130" i="46"/>
  <c r="AF130" i="46" s="1"/>
  <c r="AC131" i="46"/>
  <c r="AF131" i="46" s="1"/>
  <c r="AC132" i="46"/>
  <c r="AC133" i="46"/>
  <c r="AC134" i="46"/>
  <c r="AD134" i="46" s="1"/>
  <c r="AC135" i="46"/>
  <c r="AD135" i="46" s="1"/>
  <c r="AC136" i="46"/>
  <c r="AC137" i="46"/>
  <c r="AC138" i="46"/>
  <c r="AC139" i="46"/>
  <c r="AC140" i="46"/>
  <c r="AD140" i="46" s="1"/>
  <c r="AC141" i="46"/>
  <c r="AD141" i="46" s="1"/>
  <c r="AC142" i="46"/>
  <c r="AC143" i="46"/>
  <c r="AC144" i="46"/>
  <c r="AC145" i="46"/>
  <c r="AC146" i="46"/>
  <c r="AD146" i="46" s="1"/>
  <c r="AC147" i="46"/>
  <c r="AD147" i="46" s="1"/>
  <c r="AC148" i="46"/>
  <c r="AF148" i="46" s="1"/>
  <c r="AC149" i="46"/>
  <c r="AC150" i="46"/>
  <c r="AC151" i="46"/>
  <c r="AC152" i="46"/>
  <c r="AF152" i="46" s="1"/>
  <c r="AC153" i="46"/>
  <c r="AF153" i="46" s="1"/>
  <c r="AC154" i="46"/>
  <c r="AC155" i="46"/>
  <c r="AC156" i="46"/>
  <c r="AD156" i="46" s="1"/>
  <c r="AC157" i="46"/>
  <c r="AD157" i="46" s="1"/>
  <c r="AC158" i="46"/>
  <c r="AD158" i="46" s="1"/>
  <c r="AC159" i="46"/>
  <c r="AD159" i="46" s="1"/>
  <c r="AC160" i="46"/>
  <c r="AC161" i="46"/>
  <c r="AC162" i="46"/>
  <c r="AC163" i="46"/>
  <c r="AD163" i="46" s="1"/>
  <c r="AC164" i="46"/>
  <c r="AD164" i="46" s="1"/>
  <c r="AC165" i="46"/>
  <c r="AD165" i="46" s="1"/>
  <c r="AC166" i="46"/>
  <c r="AC167" i="46"/>
  <c r="AC168" i="46"/>
  <c r="AF168" i="46" s="1"/>
  <c r="AC169" i="46"/>
  <c r="AC170" i="46"/>
  <c r="AC171" i="46"/>
  <c r="AC172" i="46"/>
  <c r="AF172" i="46" s="1"/>
  <c r="AC173" i="46"/>
  <c r="AF173" i="46" s="1"/>
  <c r="AC174" i="46"/>
  <c r="AF174" i="46" s="1"/>
  <c r="AC175" i="46"/>
  <c r="AF175" i="46" s="1"/>
  <c r="AC176" i="46"/>
  <c r="AF176" i="46" s="1"/>
  <c r="AC177" i="46"/>
  <c r="AC178" i="46"/>
  <c r="AC179" i="46"/>
  <c r="AD179" i="46" s="1"/>
  <c r="AC180" i="46"/>
  <c r="AD180" i="46" s="1"/>
  <c r="AC181" i="46"/>
  <c r="AF181" i="46" s="1"/>
  <c r="AC182" i="46"/>
  <c r="AD182" i="46" s="1"/>
  <c r="AC183" i="46"/>
  <c r="AD183" i="46" s="1"/>
  <c r="AC184" i="46"/>
  <c r="AC185" i="46"/>
  <c r="AC186" i="46"/>
  <c r="AC187" i="46"/>
  <c r="AF187" i="46" s="1"/>
  <c r="AC188" i="46"/>
  <c r="AC189" i="46"/>
  <c r="AD189" i="46" s="1"/>
  <c r="AC190" i="46"/>
  <c r="AF190" i="46" s="1"/>
  <c r="AC191" i="46"/>
  <c r="AC192" i="46"/>
  <c r="AF192" i="46" s="1"/>
  <c r="AC193" i="46"/>
  <c r="AC194" i="46"/>
  <c r="AC195" i="46"/>
  <c r="AD195" i="46" s="1"/>
  <c r="AC196" i="46"/>
  <c r="AD196" i="46" s="1"/>
  <c r="AC197" i="46"/>
  <c r="AF197" i="46" s="1"/>
  <c r="AC198" i="46"/>
  <c r="AD198" i="46" s="1"/>
  <c r="AC199" i="46"/>
  <c r="AD199" i="46" s="1"/>
  <c r="AC200" i="46"/>
  <c r="AC201" i="46"/>
  <c r="AC202" i="46"/>
  <c r="AC203" i="46"/>
  <c r="AC204" i="46"/>
  <c r="AC205" i="46"/>
  <c r="AF205" i="46" s="1"/>
  <c r="AC206" i="46"/>
  <c r="AC207" i="46"/>
  <c r="AC208" i="46"/>
  <c r="AC209" i="46"/>
  <c r="AC210" i="46"/>
  <c r="AF210" i="46" s="1"/>
  <c r="AC211" i="46"/>
  <c r="AD211" i="46" s="1"/>
  <c r="AC212" i="46"/>
  <c r="AD212" i="46" s="1"/>
  <c r="AC213" i="46"/>
  <c r="AD213" i="46" s="1"/>
  <c r="AC214" i="46"/>
  <c r="AD214" i="46" s="1"/>
  <c r="AC215" i="46"/>
  <c r="AD215" i="46" s="1"/>
  <c r="AC216" i="46"/>
  <c r="AD216" i="46" s="1"/>
  <c r="AC217" i="46"/>
  <c r="AD217" i="46" s="1"/>
  <c r="AC218" i="46"/>
  <c r="AC219" i="46"/>
  <c r="AF219" i="46" s="1"/>
  <c r="AC220" i="46"/>
  <c r="AF220" i="46" s="1"/>
  <c r="AC221" i="46"/>
  <c r="AF221" i="46" s="1"/>
  <c r="AC222" i="46"/>
  <c r="AC223" i="46"/>
  <c r="AC224" i="46"/>
  <c r="AC225" i="46"/>
  <c r="AD225" i="46" s="1"/>
  <c r="AC226" i="46"/>
  <c r="AC227" i="46"/>
  <c r="AC228" i="46"/>
  <c r="AD228" i="46" s="1"/>
  <c r="AC229" i="46"/>
  <c r="AC230" i="46"/>
  <c r="AD230" i="46" s="1"/>
  <c r="AC231" i="46"/>
  <c r="AD231" i="46" s="1"/>
  <c r="AC232" i="46"/>
  <c r="AF232" i="46" s="1"/>
  <c r="AC233" i="46"/>
  <c r="AF233" i="46" s="1"/>
  <c r="AC234" i="46"/>
  <c r="AF234" i="46" s="1"/>
  <c r="AC235" i="46"/>
  <c r="AF235" i="46" s="1"/>
  <c r="AC236" i="46"/>
  <c r="AD236" i="46" s="1"/>
  <c r="AC237" i="46"/>
  <c r="AD237" i="46" s="1"/>
  <c r="AC238" i="46"/>
  <c r="AD238" i="46" s="1"/>
  <c r="AC239" i="46"/>
  <c r="AF239" i="46" s="1"/>
  <c r="AC240" i="46"/>
  <c r="AF240" i="46" s="1"/>
  <c r="AC241" i="46"/>
  <c r="AF241" i="46" s="1"/>
  <c r="AC242" i="46"/>
  <c r="AF242" i="46" s="1"/>
  <c r="AC243" i="46"/>
  <c r="AD243" i="46" s="1"/>
  <c r="AC244" i="46"/>
  <c r="AF244" i="46" s="1"/>
  <c r="AC245" i="46"/>
  <c r="AC246" i="46"/>
  <c r="AD246" i="46" s="1"/>
  <c r="AC247" i="46"/>
  <c r="AD247" i="46" s="1"/>
  <c r="AC248" i="46"/>
  <c r="AF248" i="46" s="1"/>
  <c r="AC249" i="46"/>
  <c r="AC250" i="46"/>
  <c r="AC251" i="46"/>
  <c r="AC252" i="46"/>
  <c r="AC253" i="46"/>
  <c r="AD253" i="46" s="1"/>
  <c r="AC254" i="46"/>
  <c r="AC255" i="46"/>
  <c r="AC256" i="46"/>
  <c r="AC257" i="46"/>
  <c r="AC258" i="46"/>
  <c r="AC259" i="46"/>
  <c r="AC260" i="46"/>
  <c r="AD260" i="46" s="1"/>
  <c r="AC261" i="46"/>
  <c r="AD261" i="46" s="1"/>
  <c r="AC262" i="46"/>
  <c r="AD262" i="46" s="1"/>
  <c r="AC263" i="46"/>
  <c r="AD263" i="46" s="1"/>
  <c r="AC264" i="46"/>
  <c r="AF264" i="46" s="1"/>
  <c r="AC265" i="46"/>
  <c r="AC266" i="46"/>
  <c r="AC267" i="46"/>
  <c r="AC268" i="46"/>
  <c r="AD268" i="46" s="1"/>
  <c r="AC269" i="46"/>
  <c r="AC270" i="46"/>
  <c r="AC271" i="46"/>
  <c r="AC272" i="46"/>
  <c r="AC273" i="46"/>
  <c r="AC274" i="46"/>
  <c r="AC275" i="46"/>
  <c r="AD275" i="46" s="1"/>
  <c r="AC276" i="46"/>
  <c r="AF276" i="46" s="1"/>
  <c r="AC277" i="46"/>
  <c r="AF277" i="46" s="1"/>
  <c r="AC278" i="46"/>
  <c r="AC279" i="46"/>
  <c r="AC280" i="46"/>
  <c r="AF280" i="46" s="1"/>
  <c r="AC281" i="46"/>
  <c r="AF281" i="46" s="1"/>
  <c r="AC282" i="46"/>
  <c r="AC283" i="46"/>
  <c r="AF283" i="46" s="1"/>
  <c r="AC284" i="46"/>
  <c r="AD284" i="46" s="1"/>
  <c r="AC285" i="46"/>
  <c r="AF285" i="46" s="1"/>
  <c r="AC286" i="46"/>
  <c r="AD286" i="46" s="1"/>
  <c r="AC287" i="46"/>
  <c r="AD287" i="46" s="1"/>
  <c r="AC288" i="46"/>
  <c r="AD288" i="46" s="1"/>
  <c r="AC289" i="46"/>
  <c r="AC290" i="46"/>
  <c r="AD290" i="46" s="1"/>
  <c r="AC291" i="46"/>
  <c r="AD291" i="46" s="1"/>
  <c r="AC292" i="46"/>
  <c r="AD292" i="46" s="1"/>
  <c r="AC293" i="46"/>
  <c r="AC294" i="46"/>
  <c r="AC295" i="46"/>
  <c r="AC296" i="46"/>
  <c r="AF296" i="46" s="1"/>
  <c r="AC297" i="46"/>
  <c r="AC298" i="46"/>
  <c r="AC299" i="46"/>
  <c r="AF299" i="46" s="1"/>
  <c r="AC300" i="46"/>
  <c r="AD300" i="46" s="1"/>
  <c r="AC301" i="46"/>
  <c r="AD301" i="46" s="1"/>
  <c r="AC302" i="46"/>
  <c r="AD302" i="46" s="1"/>
  <c r="AC303" i="46"/>
  <c r="AD303" i="46" s="1"/>
  <c r="AC304" i="46"/>
  <c r="AF304" i="46" s="1"/>
  <c r="AC305" i="46"/>
  <c r="AF305" i="46" s="1"/>
  <c r="AC306" i="46"/>
  <c r="AF306" i="46" s="1"/>
  <c r="AC307" i="46"/>
  <c r="AD307" i="46" s="1"/>
  <c r="AC308" i="46"/>
  <c r="AD308" i="46" s="1"/>
  <c r="AC309" i="46"/>
  <c r="AD309" i="46" s="1"/>
  <c r="AC310" i="46"/>
  <c r="AD310" i="46" s="1"/>
  <c r="AC311" i="46"/>
  <c r="AD311" i="46" s="1"/>
  <c r="AC312" i="46"/>
  <c r="AC313" i="46"/>
  <c r="AC314" i="46"/>
  <c r="AC315" i="46"/>
  <c r="AF315" i="46" s="1"/>
  <c r="AC316" i="46"/>
  <c r="AF316" i="46" s="1"/>
  <c r="AC317" i="46"/>
  <c r="AF317" i="46" s="1"/>
  <c r="AC318" i="46"/>
  <c r="AF318" i="46" s="1"/>
  <c r="AC319" i="46"/>
  <c r="AC320" i="46"/>
  <c r="AF320" i="46" s="1"/>
  <c r="AC321" i="46"/>
  <c r="AC322" i="46"/>
  <c r="AD322" i="46" s="1"/>
  <c r="AC323" i="46"/>
  <c r="AD323" i="46" s="1"/>
  <c r="AC324" i="46"/>
  <c r="AD324" i="46" s="1"/>
  <c r="AC325" i="46"/>
  <c r="AF325" i="46" s="1"/>
  <c r="AC326" i="46"/>
  <c r="AC327" i="46"/>
  <c r="AC328" i="46"/>
  <c r="AC329" i="46"/>
  <c r="AC330" i="46"/>
  <c r="AC331" i="46"/>
  <c r="AC332" i="46"/>
  <c r="AF332" i="46" s="1"/>
  <c r="AC333" i="46"/>
  <c r="AC334" i="46"/>
  <c r="AC335" i="46"/>
  <c r="AC336" i="46"/>
  <c r="AC337" i="46"/>
  <c r="AC338" i="46"/>
  <c r="AC339" i="46"/>
  <c r="AF339" i="46" s="1"/>
  <c r="AC340" i="46"/>
  <c r="AF340" i="46" s="1"/>
  <c r="AC341" i="46"/>
  <c r="AF341" i="46" s="1"/>
  <c r="AC342" i="46"/>
  <c r="AD342" i="46" s="1"/>
  <c r="AC343" i="46"/>
  <c r="AD343" i="46" s="1"/>
  <c r="AC344" i="46"/>
  <c r="AD344" i="46" s="1"/>
  <c r="AC345" i="46"/>
  <c r="AD345" i="46" s="1"/>
  <c r="AC346" i="46"/>
  <c r="AC347" i="46"/>
  <c r="AC348" i="46"/>
  <c r="AC349" i="46"/>
  <c r="AD349" i="46" s="1"/>
  <c r="AC350" i="46"/>
  <c r="AC351" i="46"/>
  <c r="AC352" i="46"/>
  <c r="AC353" i="46"/>
  <c r="AD353" i="46" s="1"/>
  <c r="AC354" i="46"/>
  <c r="AD354" i="46" s="1"/>
  <c r="AC355" i="46"/>
  <c r="AD355" i="46" s="1"/>
  <c r="AC356" i="46"/>
  <c r="AD356" i="46" s="1"/>
  <c r="AC357" i="46"/>
  <c r="AC358" i="46"/>
  <c r="AD358" i="46" s="1"/>
  <c r="AC359" i="46"/>
  <c r="AD359" i="46" s="1"/>
  <c r="AC360" i="46"/>
  <c r="AC361" i="46"/>
  <c r="AF361" i="46" s="1"/>
  <c r="AC362" i="46"/>
  <c r="AC363" i="46"/>
  <c r="AF363" i="46" s="1"/>
  <c r="AC364" i="46"/>
  <c r="AC365" i="46"/>
  <c r="AC366" i="46"/>
  <c r="AD366" i="46" s="1"/>
  <c r="AC367" i="46"/>
  <c r="AD367" i="46" s="1"/>
  <c r="AC368" i="46"/>
  <c r="AC369" i="46"/>
  <c r="AC370" i="46"/>
  <c r="AC371" i="46"/>
  <c r="AD371" i="46" s="1"/>
  <c r="AC372" i="46"/>
  <c r="AD372" i="46" s="1"/>
  <c r="AC373" i="46"/>
  <c r="AC374" i="46"/>
  <c r="AD374" i="46" s="1"/>
  <c r="AC375" i="46"/>
  <c r="AD375" i="46" s="1"/>
  <c r="AC376" i="46"/>
  <c r="AD376" i="46" s="1"/>
  <c r="AC377" i="46"/>
  <c r="AC378" i="46"/>
  <c r="AC379" i="46"/>
  <c r="AC380" i="46"/>
  <c r="AD380" i="46" s="1"/>
  <c r="AC381" i="46"/>
  <c r="AF381" i="46" s="1"/>
  <c r="AC382" i="46"/>
  <c r="AC383" i="46"/>
  <c r="AC384" i="46"/>
  <c r="AC385" i="46"/>
  <c r="AF385" i="46" s="1"/>
  <c r="AC386" i="46"/>
  <c r="AF386" i="46" s="1"/>
  <c r="AC387" i="46"/>
  <c r="AF387" i="46" s="1"/>
  <c r="AC388" i="46"/>
  <c r="AF388" i="46" s="1"/>
  <c r="AC389" i="46"/>
  <c r="AD389" i="46" s="1"/>
  <c r="AC390" i="46"/>
  <c r="AD390" i="46" s="1"/>
  <c r="AC391" i="46"/>
  <c r="AD391" i="46" s="1"/>
  <c r="AC392" i="46"/>
  <c r="AC393" i="46"/>
  <c r="AC394" i="46"/>
  <c r="AC395" i="46"/>
  <c r="AC396" i="46"/>
  <c r="AC397" i="46"/>
  <c r="AD397" i="46" s="1"/>
  <c r="AC398" i="46"/>
  <c r="AD398" i="46" s="1"/>
  <c r="AC399" i="46"/>
  <c r="AC400" i="46"/>
  <c r="AC401" i="46"/>
  <c r="AC402" i="46"/>
  <c r="AC403" i="46"/>
  <c r="AD403" i="46" s="1"/>
  <c r="AC404" i="46"/>
  <c r="AD404" i="46" s="1"/>
  <c r="AC405" i="46"/>
  <c r="AC406" i="46"/>
  <c r="AC407" i="46"/>
  <c r="AD407" i="46" s="1"/>
  <c r="AC408" i="46"/>
  <c r="AD408" i="46" s="1"/>
  <c r="AC409" i="46"/>
  <c r="AD409" i="46" s="1"/>
  <c r="AC410" i="46"/>
  <c r="AC411" i="46"/>
  <c r="AF411" i="46" s="1"/>
  <c r="AC412" i="46"/>
  <c r="AF412" i="46" s="1"/>
  <c r="AC413" i="46"/>
  <c r="AF413" i="46" s="1"/>
  <c r="AC414" i="46"/>
  <c r="AC415" i="46"/>
  <c r="AD415" i="46" s="1"/>
  <c r="AC416" i="46"/>
  <c r="AD416" i="46" s="1"/>
  <c r="AC417" i="46"/>
  <c r="AC418" i="46"/>
  <c r="AD418" i="46" s="1"/>
  <c r="AC419" i="46"/>
  <c r="AC420" i="46"/>
  <c r="AF420" i="46" s="1"/>
  <c r="AC421" i="46"/>
  <c r="AC422" i="46"/>
  <c r="AC423" i="46"/>
  <c r="AC424" i="46"/>
  <c r="AF424" i="46" s="1"/>
  <c r="AC425" i="46"/>
  <c r="AC426" i="46"/>
  <c r="AC427" i="46"/>
  <c r="AF427" i="46" s="1"/>
  <c r="AC428" i="46"/>
  <c r="AD428" i="46" s="1"/>
  <c r="AC429" i="46"/>
  <c r="AD429" i="46" s="1"/>
  <c r="AC430" i="46"/>
  <c r="AD430" i="46" s="1"/>
  <c r="AC431" i="46"/>
  <c r="AF431" i="46" s="1"/>
  <c r="AC432" i="46"/>
  <c r="AF432" i="46" s="1"/>
  <c r="AC433" i="46"/>
  <c r="AD433" i="46" s="1"/>
  <c r="AC434" i="46"/>
  <c r="AF434" i="46" s="1"/>
  <c r="AC435" i="46"/>
  <c r="AD435" i="46" s="1"/>
  <c r="AC436" i="46"/>
  <c r="AD436" i="46" s="1"/>
  <c r="AC437" i="46"/>
  <c r="AD437" i="46" s="1"/>
  <c r="AC438" i="46"/>
  <c r="AD438" i="46" s="1"/>
  <c r="AC439" i="46"/>
  <c r="AD439" i="46" s="1"/>
  <c r="AC440" i="46"/>
  <c r="AC441" i="46"/>
  <c r="AC442" i="46"/>
  <c r="AC443" i="46"/>
  <c r="AC444" i="46"/>
  <c r="AC445" i="46"/>
  <c r="AC446" i="46"/>
  <c r="AC447" i="46"/>
  <c r="AC448" i="46"/>
  <c r="AF448" i="46" s="1"/>
  <c r="AC449" i="46"/>
  <c r="AF449" i="46" s="1"/>
  <c r="AC450" i="46"/>
  <c r="AF450" i="46" s="1"/>
  <c r="AC451" i="46"/>
  <c r="AF451" i="46" s="1"/>
  <c r="AC452" i="46"/>
  <c r="AF452" i="46" s="1"/>
  <c r="AC453" i="46"/>
  <c r="AF453" i="46" s="1"/>
  <c r="AC454" i="46"/>
  <c r="AC455" i="46"/>
  <c r="AC456" i="46"/>
  <c r="AD456" i="46" s="1"/>
  <c r="AC457" i="46"/>
  <c r="AD457" i="46" s="1"/>
  <c r="AC458" i="46"/>
  <c r="AC459" i="46"/>
  <c r="AF459" i="46" s="1"/>
  <c r="AC460" i="46"/>
  <c r="AF460" i="46" s="1"/>
  <c r="AC461" i="46"/>
  <c r="AF461" i="46" s="1"/>
  <c r="AC462" i="46"/>
  <c r="AC463" i="46"/>
  <c r="AD463" i="46" s="1"/>
  <c r="AC464" i="46"/>
  <c r="AC465" i="46"/>
  <c r="AC466" i="46"/>
  <c r="AD466" i="46" s="1"/>
  <c r="AC467" i="46"/>
  <c r="AD467" i="46" s="1"/>
  <c r="AC468" i="46"/>
  <c r="AD468" i="46" s="1"/>
  <c r="AC469" i="46"/>
  <c r="AD469" i="46" s="1"/>
  <c r="AC470" i="46"/>
  <c r="AD470" i="46" s="1"/>
  <c r="AC471" i="46"/>
  <c r="AD471" i="46" s="1"/>
  <c r="AC472" i="46"/>
  <c r="AD472" i="46" s="1"/>
  <c r="AC473" i="46"/>
  <c r="AF473" i="46" s="1"/>
  <c r="AC474" i="46"/>
  <c r="AC475" i="46"/>
  <c r="AF475" i="46" s="1"/>
  <c r="AC476" i="46"/>
  <c r="AD476" i="46" s="1"/>
  <c r="AC477" i="46"/>
  <c r="AF477" i="46" s="1"/>
  <c r="AC478" i="46"/>
  <c r="AC479" i="46"/>
  <c r="AC480" i="46"/>
  <c r="AC481" i="46"/>
  <c r="AC482" i="46"/>
  <c r="AF482" i="46" s="1"/>
  <c r="AC483" i="46"/>
  <c r="AF483" i="46" s="1"/>
  <c r="AC484" i="46"/>
  <c r="AC485" i="46"/>
  <c r="AD485" i="46" s="1"/>
  <c r="AC486" i="46"/>
  <c r="AD486" i="46" s="1"/>
  <c r="AC487" i="46"/>
  <c r="AD487" i="46" s="1"/>
  <c r="AC488" i="46"/>
  <c r="AF488" i="46" s="1"/>
  <c r="AC489" i="46"/>
  <c r="AF489" i="46" s="1"/>
  <c r="AC490" i="46"/>
  <c r="AC491" i="46"/>
  <c r="AF491" i="46" s="1"/>
  <c r="AC492" i="46"/>
  <c r="AD492" i="46" s="1"/>
  <c r="AC493" i="46"/>
  <c r="AD493" i="46" s="1"/>
  <c r="AC494" i="46"/>
  <c r="AC495" i="46"/>
  <c r="AD495" i="46" s="1"/>
  <c r="AC496" i="46"/>
  <c r="AC497" i="46"/>
  <c r="AC498" i="46"/>
  <c r="AC499" i="46"/>
  <c r="AC500" i="46"/>
  <c r="AD152" i="46"/>
  <c r="AD153" i="46"/>
  <c r="AD172" i="46"/>
  <c r="AD173" i="46"/>
  <c r="AD174" i="46"/>
  <c r="AD175" i="46"/>
  <c r="AD188" i="46"/>
  <c r="AD192" i="46"/>
  <c r="AD197" i="46"/>
  <c r="AD252" i="46"/>
  <c r="AD269" i="46"/>
  <c r="AD280" i="46"/>
  <c r="AD281" i="46"/>
  <c r="AD285" i="46"/>
  <c r="AD316" i="46"/>
  <c r="AD317" i="46"/>
  <c r="AD332" i="46"/>
  <c r="AD339" i="46"/>
  <c r="AD340" i="46"/>
  <c r="AD348" i="46"/>
  <c r="AD396" i="46"/>
  <c r="AD412" i="46"/>
  <c r="AD413" i="46"/>
  <c r="AD414" i="46"/>
  <c r="AD420" i="46"/>
  <c r="AD444" i="46"/>
  <c r="AD445" i="46"/>
  <c r="AD448" i="46"/>
  <c r="AD449" i="46"/>
  <c r="AD450" i="46"/>
  <c r="AD451" i="46"/>
  <c r="AD452" i="46"/>
  <c r="AD453" i="46"/>
  <c r="AD459" i="46"/>
  <c r="AD473" i="46"/>
  <c r="AE128" i="46"/>
  <c r="AE129" i="46"/>
  <c r="AE130" i="46"/>
  <c r="AE131" i="46"/>
  <c r="AE132" i="46"/>
  <c r="AE133" i="46"/>
  <c r="AE134" i="46"/>
  <c r="AE135" i="46"/>
  <c r="AE136" i="46"/>
  <c r="AE137" i="46"/>
  <c r="AE138" i="46"/>
  <c r="AE139" i="46"/>
  <c r="AE140" i="46"/>
  <c r="AE141" i="46"/>
  <c r="AE142" i="46"/>
  <c r="AE143" i="46"/>
  <c r="AE144" i="46"/>
  <c r="AE145" i="46"/>
  <c r="AE146" i="46"/>
  <c r="AE147" i="46"/>
  <c r="AE148" i="46"/>
  <c r="AE149" i="46"/>
  <c r="AE150" i="46"/>
  <c r="AE151" i="46"/>
  <c r="AE152" i="46"/>
  <c r="AE153" i="46"/>
  <c r="AE154" i="46"/>
  <c r="AE155" i="46"/>
  <c r="AE156" i="46"/>
  <c r="AE157" i="46"/>
  <c r="AE158" i="46"/>
  <c r="AE159" i="46"/>
  <c r="AE160" i="46"/>
  <c r="AE161" i="46"/>
  <c r="AE162" i="46"/>
  <c r="AE163" i="46"/>
  <c r="AE164" i="46"/>
  <c r="AE165" i="46"/>
  <c r="AE166" i="46"/>
  <c r="AE167" i="46"/>
  <c r="AE168" i="46"/>
  <c r="AE169" i="46"/>
  <c r="AE170" i="46"/>
  <c r="AE171" i="46"/>
  <c r="AE172" i="46"/>
  <c r="AE173" i="46"/>
  <c r="AE174" i="46"/>
  <c r="AE175" i="46"/>
  <c r="AE176" i="46"/>
  <c r="AE177" i="46"/>
  <c r="AE178" i="46"/>
  <c r="AE179" i="46"/>
  <c r="AE180" i="46"/>
  <c r="AE181" i="46"/>
  <c r="AE182" i="46"/>
  <c r="AE183" i="46"/>
  <c r="AE184" i="46"/>
  <c r="AE185" i="46"/>
  <c r="AE186" i="46"/>
  <c r="AE187" i="46"/>
  <c r="AE188" i="46"/>
  <c r="AE189" i="46"/>
  <c r="AE190" i="46"/>
  <c r="AE191" i="46"/>
  <c r="AE192" i="46"/>
  <c r="AE193" i="46"/>
  <c r="AE194" i="46"/>
  <c r="AE195" i="46"/>
  <c r="AE196" i="46"/>
  <c r="AE197" i="46"/>
  <c r="AE198" i="46"/>
  <c r="AE199" i="46"/>
  <c r="AE200" i="46"/>
  <c r="AE201" i="46"/>
  <c r="AE202" i="46"/>
  <c r="AE203" i="46"/>
  <c r="AE204" i="46"/>
  <c r="AE205" i="46"/>
  <c r="AE206" i="46"/>
  <c r="AE207" i="46"/>
  <c r="AE208" i="46"/>
  <c r="AE209" i="46"/>
  <c r="AE210" i="46"/>
  <c r="AE211" i="46"/>
  <c r="AE212" i="46"/>
  <c r="AE213" i="46"/>
  <c r="AE214" i="46"/>
  <c r="AE215" i="46"/>
  <c r="AE216" i="46"/>
  <c r="AE217" i="46"/>
  <c r="AE218" i="46"/>
  <c r="AE219" i="46"/>
  <c r="AE220" i="46"/>
  <c r="AE221" i="46"/>
  <c r="AE222" i="46"/>
  <c r="AE223" i="46"/>
  <c r="AE224" i="46"/>
  <c r="AE225" i="46"/>
  <c r="AE226" i="46"/>
  <c r="AE227" i="46"/>
  <c r="AE228" i="46"/>
  <c r="AE229" i="46"/>
  <c r="AE230" i="46"/>
  <c r="AE231" i="46"/>
  <c r="AE232" i="46"/>
  <c r="AE233" i="46"/>
  <c r="AE234" i="46"/>
  <c r="AE235" i="46"/>
  <c r="AE236" i="46"/>
  <c r="AE237" i="46"/>
  <c r="AE238" i="46"/>
  <c r="AE239" i="46"/>
  <c r="AE240" i="46"/>
  <c r="AE241" i="46"/>
  <c r="AE242" i="46"/>
  <c r="AE243" i="46"/>
  <c r="AE244" i="46"/>
  <c r="AE245" i="46"/>
  <c r="AE246" i="46"/>
  <c r="AE247" i="46"/>
  <c r="AE248" i="46"/>
  <c r="AE249" i="46"/>
  <c r="AE250" i="46"/>
  <c r="AE251" i="46"/>
  <c r="AE252" i="46"/>
  <c r="AE253" i="46"/>
  <c r="AE254" i="46"/>
  <c r="AE255" i="46"/>
  <c r="AE256" i="46"/>
  <c r="AE257" i="46"/>
  <c r="AE258" i="46"/>
  <c r="AE259" i="46"/>
  <c r="AE260" i="46"/>
  <c r="AE261" i="46"/>
  <c r="AE262" i="46"/>
  <c r="AE263" i="46"/>
  <c r="AE264" i="46"/>
  <c r="AE265" i="46"/>
  <c r="AE266" i="46"/>
  <c r="AE267" i="46"/>
  <c r="AE268" i="46"/>
  <c r="AE269" i="46"/>
  <c r="AE270" i="46"/>
  <c r="AE271" i="46"/>
  <c r="AE272" i="46"/>
  <c r="AE273" i="46"/>
  <c r="AE274" i="46"/>
  <c r="AE275" i="46"/>
  <c r="AE276" i="46"/>
  <c r="AE277" i="46"/>
  <c r="AE278" i="46"/>
  <c r="AE279" i="46"/>
  <c r="AE280" i="46"/>
  <c r="AE281" i="46"/>
  <c r="AE282" i="46"/>
  <c r="AE283" i="46"/>
  <c r="AE284" i="46"/>
  <c r="AE285" i="46"/>
  <c r="AE286" i="46"/>
  <c r="AE287" i="46"/>
  <c r="AE288" i="46"/>
  <c r="AE289" i="46"/>
  <c r="AE290" i="46"/>
  <c r="AE291" i="46"/>
  <c r="AE292" i="46"/>
  <c r="AE293" i="46"/>
  <c r="AE294" i="46"/>
  <c r="AE295" i="46"/>
  <c r="AE296" i="46"/>
  <c r="AE297" i="46"/>
  <c r="AE298" i="46"/>
  <c r="AE299" i="46"/>
  <c r="AE300" i="46"/>
  <c r="AE301" i="46"/>
  <c r="AE302" i="46"/>
  <c r="AE303" i="46"/>
  <c r="AE304" i="46"/>
  <c r="AE305" i="46"/>
  <c r="AE306" i="46"/>
  <c r="AE307" i="46"/>
  <c r="AE308" i="46"/>
  <c r="AE309" i="46"/>
  <c r="AE310" i="46"/>
  <c r="AE311" i="46"/>
  <c r="AE312" i="46"/>
  <c r="AE313" i="46"/>
  <c r="AE314" i="46"/>
  <c r="AE315" i="46"/>
  <c r="AE316" i="46"/>
  <c r="AE317" i="46"/>
  <c r="AE318" i="46"/>
  <c r="AE319" i="46"/>
  <c r="AE320" i="46"/>
  <c r="AE321" i="46"/>
  <c r="AE322" i="46"/>
  <c r="AE323" i="46"/>
  <c r="AE324" i="46"/>
  <c r="AE325" i="46"/>
  <c r="AE326" i="46"/>
  <c r="AE327" i="46"/>
  <c r="AE328" i="46"/>
  <c r="AE329" i="46"/>
  <c r="AE330" i="46"/>
  <c r="AE331" i="46"/>
  <c r="AE332" i="46"/>
  <c r="AE333" i="46"/>
  <c r="AE334" i="46"/>
  <c r="AE335" i="46"/>
  <c r="AE336" i="46"/>
  <c r="AE337" i="46"/>
  <c r="AE338" i="46"/>
  <c r="AE339" i="46"/>
  <c r="AE340" i="46"/>
  <c r="AE341" i="46"/>
  <c r="AE342" i="46"/>
  <c r="AE343" i="46"/>
  <c r="AE344" i="46"/>
  <c r="AE345" i="46"/>
  <c r="AE346" i="46"/>
  <c r="AE347" i="46"/>
  <c r="AE348" i="46"/>
  <c r="AE349" i="46"/>
  <c r="AE350" i="46"/>
  <c r="AE351" i="46"/>
  <c r="AE352" i="46"/>
  <c r="AE353" i="46"/>
  <c r="AE354" i="46"/>
  <c r="AE355" i="46"/>
  <c r="AE356" i="46"/>
  <c r="AE357" i="46"/>
  <c r="AE358" i="46"/>
  <c r="AE359" i="46"/>
  <c r="AE360" i="46"/>
  <c r="AE361" i="46"/>
  <c r="AE362" i="46"/>
  <c r="AE363" i="46"/>
  <c r="AE364" i="46"/>
  <c r="AE365" i="46"/>
  <c r="AE366" i="46"/>
  <c r="AE367" i="46"/>
  <c r="AE368" i="46"/>
  <c r="AE369" i="46"/>
  <c r="AE370" i="46"/>
  <c r="AE371" i="46"/>
  <c r="AE372" i="46"/>
  <c r="AE373" i="46"/>
  <c r="AE374" i="46"/>
  <c r="AE375" i="46"/>
  <c r="AE376" i="46"/>
  <c r="AE377" i="46"/>
  <c r="AE378" i="46"/>
  <c r="AE379" i="46"/>
  <c r="AE380" i="46"/>
  <c r="AE381" i="46"/>
  <c r="AE382" i="46"/>
  <c r="AE383" i="46"/>
  <c r="AE384" i="46"/>
  <c r="AE385" i="46"/>
  <c r="AE386" i="46"/>
  <c r="AE387" i="46"/>
  <c r="AE388" i="46"/>
  <c r="AE389" i="46"/>
  <c r="AE390" i="46"/>
  <c r="AE391" i="46"/>
  <c r="AE392" i="46"/>
  <c r="AE393" i="46"/>
  <c r="AE394" i="46"/>
  <c r="AE395" i="46"/>
  <c r="AE396" i="46"/>
  <c r="AE397" i="46"/>
  <c r="AE398" i="46"/>
  <c r="AE399" i="46"/>
  <c r="AE400" i="46"/>
  <c r="AE401" i="46"/>
  <c r="AE402" i="46"/>
  <c r="AE403" i="46"/>
  <c r="AE404" i="46"/>
  <c r="AE405" i="46"/>
  <c r="AE406" i="46"/>
  <c r="AE407" i="46"/>
  <c r="AE408" i="46"/>
  <c r="AE409" i="46"/>
  <c r="AE410" i="46"/>
  <c r="AE411" i="46"/>
  <c r="AE412" i="46"/>
  <c r="AE413" i="46"/>
  <c r="AE414" i="46"/>
  <c r="AE415" i="46"/>
  <c r="AE416" i="46"/>
  <c r="AE417" i="46"/>
  <c r="AE418" i="46"/>
  <c r="AE419" i="46"/>
  <c r="AE420" i="46"/>
  <c r="AE421" i="46"/>
  <c r="AE422" i="46"/>
  <c r="AE423" i="46"/>
  <c r="AE424" i="46"/>
  <c r="AE425" i="46"/>
  <c r="AE426" i="46"/>
  <c r="AE427" i="46"/>
  <c r="AE428" i="46"/>
  <c r="AE429" i="46"/>
  <c r="AE430" i="46"/>
  <c r="AE431" i="46"/>
  <c r="AE432" i="46"/>
  <c r="AE433" i="46"/>
  <c r="AE434" i="46"/>
  <c r="AE435" i="46"/>
  <c r="AE436" i="46"/>
  <c r="AE437" i="46"/>
  <c r="AE438" i="46"/>
  <c r="AE439" i="46"/>
  <c r="AE440" i="46"/>
  <c r="AE441" i="46"/>
  <c r="AE442" i="46"/>
  <c r="AE443" i="46"/>
  <c r="AE444" i="46"/>
  <c r="AE445" i="46"/>
  <c r="AE446" i="46"/>
  <c r="AE447" i="46"/>
  <c r="AE448" i="46"/>
  <c r="AE449" i="46"/>
  <c r="AE450" i="46"/>
  <c r="AE451" i="46"/>
  <c r="AE452" i="46"/>
  <c r="AE453" i="46"/>
  <c r="AE454" i="46"/>
  <c r="AE455" i="46"/>
  <c r="AE456" i="46"/>
  <c r="AE457" i="46"/>
  <c r="AE458" i="46"/>
  <c r="AE459" i="46"/>
  <c r="AE460" i="46"/>
  <c r="AE461" i="46"/>
  <c r="AE462" i="46"/>
  <c r="AE463" i="46"/>
  <c r="AE464" i="46"/>
  <c r="AE465" i="46"/>
  <c r="AE466" i="46"/>
  <c r="AE467" i="46"/>
  <c r="AE468" i="46"/>
  <c r="AE469" i="46"/>
  <c r="AE470" i="46"/>
  <c r="AE471" i="46"/>
  <c r="AE472" i="46"/>
  <c r="AE473" i="46"/>
  <c r="AE474" i="46"/>
  <c r="AE475" i="46"/>
  <c r="AE476" i="46"/>
  <c r="AE477" i="46"/>
  <c r="AE478" i="46"/>
  <c r="AE479" i="46"/>
  <c r="AE480" i="46"/>
  <c r="AE481" i="46"/>
  <c r="AE482" i="46"/>
  <c r="AE483" i="46"/>
  <c r="AE484" i="46"/>
  <c r="AE485" i="46"/>
  <c r="AE486" i="46"/>
  <c r="AE487" i="46"/>
  <c r="AE488" i="46"/>
  <c r="AE489" i="46"/>
  <c r="AE490" i="46"/>
  <c r="AE491" i="46"/>
  <c r="AE492" i="46"/>
  <c r="AE493" i="46"/>
  <c r="AE494" i="46"/>
  <c r="AE495" i="46"/>
  <c r="AE496" i="46"/>
  <c r="AE497" i="46"/>
  <c r="AE498" i="46"/>
  <c r="AE499" i="46"/>
  <c r="AE500" i="46"/>
  <c r="AF135" i="46"/>
  <c r="AF140" i="46"/>
  <c r="AF141" i="46"/>
  <c r="AF156" i="46"/>
  <c r="AF157" i="46"/>
  <c r="AF158" i="46"/>
  <c r="AF163" i="46"/>
  <c r="AF164" i="46"/>
  <c r="AF188" i="46"/>
  <c r="AF189" i="46"/>
  <c r="AF215" i="46"/>
  <c r="AF216" i="46"/>
  <c r="AF217" i="46"/>
  <c r="AF252" i="46"/>
  <c r="AF253" i="46"/>
  <c r="AF263" i="46"/>
  <c r="AF268" i="46"/>
  <c r="AF269" i="46"/>
  <c r="AF275" i="46"/>
  <c r="AF284" i="46"/>
  <c r="AF300" i="46"/>
  <c r="AF301" i="46"/>
  <c r="AF302" i="46"/>
  <c r="AF303" i="46"/>
  <c r="AF322" i="46"/>
  <c r="AF323" i="46"/>
  <c r="AF324" i="46"/>
  <c r="AF343" i="46"/>
  <c r="AF344" i="46"/>
  <c r="AF345" i="46"/>
  <c r="AF348" i="46"/>
  <c r="AF349" i="46"/>
  <c r="AF367" i="46"/>
  <c r="AF371" i="46"/>
  <c r="AF372" i="46"/>
  <c r="AF380" i="46"/>
  <c r="AF391" i="46"/>
  <c r="AF396" i="46"/>
  <c r="AF397" i="46"/>
  <c r="AF414" i="46"/>
  <c r="AF415" i="46"/>
  <c r="AF416" i="46"/>
  <c r="AF418" i="46"/>
  <c r="AF428" i="46"/>
  <c r="AF429" i="46"/>
  <c r="AF430" i="46"/>
  <c r="AF444" i="46"/>
  <c r="AF445" i="46"/>
  <c r="AF456" i="46"/>
  <c r="AF457" i="46"/>
  <c r="AF463" i="46"/>
  <c r="AF476" i="46"/>
  <c r="AE109" i="46"/>
  <c r="Z109" i="46"/>
  <c r="AC109" i="46" s="1"/>
  <c r="AE108" i="46"/>
  <c r="Z108" i="46"/>
  <c r="AC108" i="46" s="1"/>
  <c r="AE107" i="46"/>
  <c r="Z107" i="46"/>
  <c r="AC107" i="46" s="1"/>
  <c r="AE106" i="46"/>
  <c r="Z106" i="46"/>
  <c r="AC106" i="46" s="1"/>
  <c r="L106" i="46"/>
  <c r="AE105" i="46"/>
  <c r="Z105" i="46"/>
  <c r="AC105" i="46" s="1"/>
  <c r="L105" i="46"/>
  <c r="AE104" i="46"/>
  <c r="Z104" i="46"/>
  <c r="AC104" i="46" s="1"/>
  <c r="L104" i="46"/>
  <c r="AE103" i="46"/>
  <c r="Z103" i="46"/>
  <c r="AC103" i="46" s="1"/>
  <c r="L103" i="46"/>
  <c r="AE102" i="46"/>
  <c r="Z102" i="46"/>
  <c r="AC102" i="46" s="1"/>
  <c r="L102" i="46"/>
  <c r="AE101" i="46"/>
  <c r="Z101" i="46"/>
  <c r="AC101" i="46" s="1"/>
  <c r="L101" i="46"/>
  <c r="AE100" i="46"/>
  <c r="Z100" i="46"/>
  <c r="AC100" i="46" s="1"/>
  <c r="L100" i="46"/>
  <c r="AE99" i="46"/>
  <c r="Z99" i="46"/>
  <c r="AC99" i="46" s="1"/>
  <c r="L99" i="46"/>
  <c r="AE98" i="46"/>
  <c r="Z98" i="46"/>
  <c r="AC98" i="46" s="1"/>
  <c r="L98" i="46"/>
  <c r="AE97" i="46"/>
  <c r="Z97" i="46"/>
  <c r="AC97" i="46" s="1"/>
  <c r="L97" i="46"/>
  <c r="AE96" i="46"/>
  <c r="Z96" i="46"/>
  <c r="AC96" i="46" s="1"/>
  <c r="L96" i="46"/>
  <c r="AE95" i="46"/>
  <c r="Z95" i="46"/>
  <c r="AC95" i="46" s="1"/>
  <c r="L95" i="46"/>
  <c r="AE94" i="46"/>
  <c r="Z94" i="46"/>
  <c r="AC94" i="46" s="1"/>
  <c r="L94" i="46"/>
  <c r="AE93" i="46"/>
  <c r="Z93" i="46"/>
  <c r="AC93" i="46" s="1"/>
  <c r="L93" i="46"/>
  <c r="AE92" i="46"/>
  <c r="Z92" i="46"/>
  <c r="AC92" i="46" s="1"/>
  <c r="L92" i="46"/>
  <c r="Z91" i="46"/>
  <c r="AC91" i="46" s="1"/>
  <c r="Z90" i="46"/>
  <c r="AC90" i="46" s="1"/>
  <c r="Z89" i="46"/>
  <c r="AC89" i="46" s="1"/>
  <c r="Z88" i="46"/>
  <c r="AC88" i="46" s="1"/>
  <c r="Z87" i="46"/>
  <c r="AC87" i="46" s="1"/>
  <c r="Z86" i="46"/>
  <c r="AC86" i="46" s="1"/>
  <c r="Z85" i="46"/>
  <c r="AC85" i="46" s="1"/>
  <c r="Z84" i="46"/>
  <c r="AC84" i="46" s="1"/>
  <c r="Z83" i="46"/>
  <c r="AC83" i="46" s="1"/>
  <c r="AE91" i="46"/>
  <c r="L91" i="46"/>
  <c r="AE90" i="46"/>
  <c r="L90" i="46"/>
  <c r="AE89" i="46"/>
  <c r="L89" i="46"/>
  <c r="AE88" i="46"/>
  <c r="L88" i="46"/>
  <c r="AE87" i="46"/>
  <c r="L87" i="46"/>
  <c r="AE86" i="46"/>
  <c r="L86" i="46"/>
  <c r="AE85" i="46"/>
  <c r="L85" i="46"/>
  <c r="AE84" i="46"/>
  <c r="L84" i="46"/>
  <c r="AE83" i="46"/>
  <c r="L83" i="46"/>
  <c r="L81" i="46"/>
  <c r="L80" i="46"/>
  <c r="L74" i="46"/>
  <c r="Z74" i="46"/>
  <c r="AC74" i="46" s="1"/>
  <c r="AE74" i="46"/>
  <c r="L75" i="46"/>
  <c r="Z75" i="46"/>
  <c r="AC75" i="46" s="1"/>
  <c r="AE75" i="46"/>
  <c r="L76" i="46"/>
  <c r="Z76" i="46"/>
  <c r="AC76" i="46" s="1"/>
  <c r="AD76" i="46" s="1"/>
  <c r="AE76" i="46"/>
  <c r="L77" i="46"/>
  <c r="Z77" i="46"/>
  <c r="AC77" i="46" s="1"/>
  <c r="AD77" i="46" s="1"/>
  <c r="AE77" i="46"/>
  <c r="AF77" i="46"/>
  <c r="L78" i="46"/>
  <c r="Z78" i="46"/>
  <c r="AC78" i="46" s="1"/>
  <c r="AE78" i="46"/>
  <c r="L79" i="46"/>
  <c r="Z79" i="46"/>
  <c r="AC79" i="46" s="1"/>
  <c r="AD79" i="46" s="1"/>
  <c r="AE79" i="46"/>
  <c r="AF79" i="46"/>
  <c r="Z80" i="46"/>
  <c r="AC80" i="46" s="1"/>
  <c r="AD80" i="46" s="1"/>
  <c r="AE80" i="46"/>
  <c r="Z81" i="46"/>
  <c r="AC81" i="46" s="1"/>
  <c r="AE81" i="46"/>
  <c r="L82" i="46"/>
  <c r="Z82" i="46"/>
  <c r="AC82" i="46" s="1"/>
  <c r="AD82" i="46" s="1"/>
  <c r="AE82" i="46"/>
  <c r="AF82" i="46"/>
  <c r="Z66" i="46"/>
  <c r="AC66" i="46" s="1"/>
  <c r="Z67" i="46"/>
  <c r="AC67" i="46" s="1"/>
  <c r="Z68" i="46"/>
  <c r="Z69" i="46"/>
  <c r="Z70" i="46"/>
  <c r="AC70" i="46" s="1"/>
  <c r="Z71" i="46"/>
  <c r="AC71" i="46" s="1"/>
  <c r="Z72" i="46"/>
  <c r="AC72" i="46" s="1"/>
  <c r="Z73" i="46"/>
  <c r="AC73" i="46" s="1"/>
  <c r="Z65" i="46"/>
  <c r="AC65" i="46" s="1"/>
  <c r="AE73" i="46"/>
  <c r="L73" i="46"/>
  <c r="AE72" i="46"/>
  <c r="L72" i="46"/>
  <c r="AE71" i="46"/>
  <c r="L71" i="46"/>
  <c r="AE70" i="46"/>
  <c r="L70" i="46"/>
  <c r="AE69" i="46"/>
  <c r="AC69" i="46"/>
  <c r="L69" i="46"/>
  <c r="AE68" i="46"/>
  <c r="AC68" i="46"/>
  <c r="L68" i="46"/>
  <c r="AE67" i="46"/>
  <c r="L67" i="46"/>
  <c r="AE66" i="46"/>
  <c r="L66" i="46"/>
  <c r="AE65" i="46"/>
  <c r="L65" i="46"/>
  <c r="AE64" i="46"/>
  <c r="Z64" i="46"/>
  <c r="AC64" i="46" s="1"/>
  <c r="L64" i="46"/>
  <c r="AE63" i="46"/>
  <c r="Z63" i="46"/>
  <c r="AC63" i="46" s="1"/>
  <c r="L63" i="46"/>
  <c r="AE62" i="46"/>
  <c r="Z62" i="46"/>
  <c r="AC62" i="46" s="1"/>
  <c r="L62" i="46"/>
  <c r="AE61" i="46"/>
  <c r="Z61" i="46"/>
  <c r="AC61" i="46" s="1"/>
  <c r="L61" i="46"/>
  <c r="AE60" i="46"/>
  <c r="Z60" i="46"/>
  <c r="AC60" i="46" s="1"/>
  <c r="L60" i="46"/>
  <c r="AE59" i="46"/>
  <c r="Z59" i="46"/>
  <c r="AC59" i="46" s="1"/>
  <c r="L59" i="46"/>
  <c r="AE58" i="46"/>
  <c r="Z58" i="46"/>
  <c r="AC58" i="46" s="1"/>
  <c r="L58" i="46"/>
  <c r="AE57" i="46"/>
  <c r="Z57" i="46"/>
  <c r="AC57" i="46" s="1"/>
  <c r="L57" i="46"/>
  <c r="AE56" i="46"/>
  <c r="Z56" i="46"/>
  <c r="AC56" i="46" s="1"/>
  <c r="L56" i="46"/>
  <c r="AE55" i="46"/>
  <c r="Z55" i="46"/>
  <c r="AC55" i="46"/>
  <c r="AD55" i="46" s="1"/>
  <c r="L55" i="46"/>
  <c r="AE54" i="46"/>
  <c r="Z54" i="46"/>
  <c r="AC54" i="46" s="1"/>
  <c r="AD54" i="46" s="1"/>
  <c r="L54" i="46"/>
  <c r="AE53" i="46"/>
  <c r="Z53" i="46"/>
  <c r="AC53" i="46"/>
  <c r="L53" i="46"/>
  <c r="AE52" i="46"/>
  <c r="Z52" i="46"/>
  <c r="AC52" i="46"/>
  <c r="AD52" i="46" s="1"/>
  <c r="L52" i="46"/>
  <c r="AE51" i="46"/>
  <c r="Z51" i="46"/>
  <c r="AC51" i="46" s="1"/>
  <c r="L51" i="46"/>
  <c r="AE50" i="46"/>
  <c r="Z50" i="46"/>
  <c r="AC50" i="46" s="1"/>
  <c r="L50" i="46"/>
  <c r="AE49" i="46"/>
  <c r="Z49" i="46"/>
  <c r="AC49" i="46" s="1"/>
  <c r="AD49" i="46" s="1"/>
  <c r="L49" i="46"/>
  <c r="AE48" i="46"/>
  <c r="Z48" i="46"/>
  <c r="AC48" i="46" s="1"/>
  <c r="AD48" i="46" s="1"/>
  <c r="L48" i="46"/>
  <c r="AE47" i="46"/>
  <c r="Z47" i="46"/>
  <c r="AC47" i="46" s="1"/>
  <c r="L47" i="46"/>
  <c r="Z46" i="46"/>
  <c r="AC46" i="46" s="1"/>
  <c r="AE46" i="46"/>
  <c r="L46" i="46"/>
  <c r="AE45" i="46"/>
  <c r="Z45" i="46"/>
  <c r="AC45" i="46" s="1"/>
  <c r="L45" i="46"/>
  <c r="AE44" i="46"/>
  <c r="Z44" i="46"/>
  <c r="AC44" i="46"/>
  <c r="AD44" i="46" s="1"/>
  <c r="L44" i="46"/>
  <c r="AE43" i="46"/>
  <c r="Z43" i="46"/>
  <c r="AC43" i="46"/>
  <c r="AD43" i="46" s="1"/>
  <c r="L43" i="46"/>
  <c r="AE42" i="46"/>
  <c r="Z42" i="46"/>
  <c r="AC42" i="46" s="1"/>
  <c r="AF42" i="46" s="1"/>
  <c r="L42" i="46"/>
  <c r="AE41" i="46"/>
  <c r="Z41" i="46"/>
  <c r="AC41" i="46"/>
  <c r="L41" i="46"/>
  <c r="AE40" i="46"/>
  <c r="Z40" i="46"/>
  <c r="AC40" i="46"/>
  <c r="AF40" i="46" s="1"/>
  <c r="L40" i="46"/>
  <c r="AE39" i="46"/>
  <c r="Z39" i="46"/>
  <c r="AC39" i="46"/>
  <c r="L39" i="46"/>
  <c r="AE38" i="46"/>
  <c r="Z38" i="46"/>
  <c r="AC38" i="46" s="1"/>
  <c r="L38" i="46"/>
  <c r="AE37" i="46"/>
  <c r="Z37" i="46"/>
  <c r="AC37" i="46" s="1"/>
  <c r="L37" i="46"/>
  <c r="AE36" i="46"/>
  <c r="Z36" i="46"/>
  <c r="AC36" i="46"/>
  <c r="L36" i="46"/>
  <c r="AE35" i="46"/>
  <c r="Z35" i="46"/>
  <c r="AC35" i="46" s="1"/>
  <c r="AD35" i="46" s="1"/>
  <c r="L35" i="46"/>
  <c r="AE34" i="46"/>
  <c r="Z34" i="46"/>
  <c r="AC34" i="46" s="1"/>
  <c r="L34" i="46"/>
  <c r="AE33" i="46"/>
  <c r="Z33" i="46"/>
  <c r="AC33" i="46"/>
  <c r="AD33" i="46" s="1"/>
  <c r="L33" i="46"/>
  <c r="AE32" i="46"/>
  <c r="Z32" i="46"/>
  <c r="AC32" i="46" s="1"/>
  <c r="L32" i="46"/>
  <c r="AE31" i="46"/>
  <c r="Z31" i="46"/>
  <c r="AC31" i="46"/>
  <c r="L31" i="46"/>
  <c r="AE30" i="46"/>
  <c r="Z30" i="46"/>
  <c r="AC30" i="46" s="1"/>
  <c r="L30" i="46"/>
  <c r="AE29" i="46"/>
  <c r="Z29" i="46"/>
  <c r="AC29" i="46" s="1"/>
  <c r="L29" i="46"/>
  <c r="Z22" i="46"/>
  <c r="AC22" i="46" s="1"/>
  <c r="AE28" i="46"/>
  <c r="Z28" i="46"/>
  <c r="AC28" i="46" s="1"/>
  <c r="L28" i="46"/>
  <c r="AE27" i="46"/>
  <c r="Z27" i="46"/>
  <c r="AC27" i="46" s="1"/>
  <c r="L27" i="46"/>
  <c r="AE26" i="46"/>
  <c r="Z26" i="46"/>
  <c r="AC26" i="46"/>
  <c r="AD26" i="46" s="1"/>
  <c r="L26" i="46"/>
  <c r="AE25" i="46"/>
  <c r="Z25" i="46"/>
  <c r="AC25" i="46" s="1"/>
  <c r="AD25" i="46" s="1"/>
  <c r="L25" i="46"/>
  <c r="AE24" i="46"/>
  <c r="Z24" i="46"/>
  <c r="AC24" i="46"/>
  <c r="AF24" i="46" s="1"/>
  <c r="L24" i="46"/>
  <c r="AE23" i="46"/>
  <c r="Z23" i="46"/>
  <c r="AC23" i="46" s="1"/>
  <c r="L23" i="46"/>
  <c r="AE22" i="46"/>
  <c r="L22" i="46"/>
  <c r="AE21" i="46"/>
  <c r="Z21" i="46"/>
  <c r="AC21" i="46"/>
  <c r="L21" i="46"/>
  <c r="AE20" i="46"/>
  <c r="Z20" i="46"/>
  <c r="AC20" i="46"/>
  <c r="AD20" i="46" s="1"/>
  <c r="L20" i="46"/>
  <c r="AE19" i="46"/>
  <c r="Z19" i="46"/>
  <c r="AC19" i="46" s="1"/>
  <c r="L19" i="46"/>
  <c r="AE18" i="46"/>
  <c r="Z18" i="46"/>
  <c r="AC18" i="46" s="1"/>
  <c r="L18" i="46"/>
  <c r="AE17" i="46"/>
  <c r="Z17" i="46"/>
  <c r="AC17" i="46"/>
  <c r="L17" i="46"/>
  <c r="AE16" i="46"/>
  <c r="Z16" i="46"/>
  <c r="AC16" i="46"/>
  <c r="L16" i="46"/>
  <c r="AE15" i="46"/>
  <c r="Z15" i="46"/>
  <c r="AC15" i="46"/>
  <c r="AF15" i="46" s="1"/>
  <c r="L15" i="46"/>
  <c r="AE14" i="46"/>
  <c r="Z14" i="46"/>
  <c r="AC14" i="46" s="1"/>
  <c r="AD14" i="46" s="1"/>
  <c r="L14" i="46"/>
  <c r="AE13" i="46"/>
  <c r="Z13" i="46"/>
  <c r="AC13" i="46" s="1"/>
  <c r="L13" i="46"/>
  <c r="AE12" i="46"/>
  <c r="Z12" i="46"/>
  <c r="AC12" i="46"/>
  <c r="AD12" i="46" s="1"/>
  <c r="L12" i="46"/>
  <c r="AE11" i="46"/>
  <c r="Z11" i="46"/>
  <c r="AC11" i="46"/>
  <c r="L11" i="46"/>
  <c r="H115" i="50"/>
  <c r="H116" i="50"/>
  <c r="AE3" i="46"/>
  <c r="AE4" i="46"/>
  <c r="AE5" i="46"/>
  <c r="AE6" i="46"/>
  <c r="AE7" i="46"/>
  <c r="AE8" i="46"/>
  <c r="AE9" i="46"/>
  <c r="AE10" i="46"/>
  <c r="AE2" i="46"/>
  <c r="Z2" i="46"/>
  <c r="AC2" i="46"/>
  <c r="L7" i="46"/>
  <c r="L6" i="46"/>
  <c r="L3" i="46"/>
  <c r="L4" i="46"/>
  <c r="L5" i="46"/>
  <c r="L8" i="46"/>
  <c r="L9" i="46"/>
  <c r="L10" i="46"/>
  <c r="L2" i="46"/>
  <c r="Z9" i="46"/>
  <c r="AC9" i="46" s="1"/>
  <c r="AD9" i="46" s="1"/>
  <c r="Z8" i="46"/>
  <c r="AC8" i="46" s="1"/>
  <c r="AD8" i="46" s="1"/>
  <c r="Z10" i="46"/>
  <c r="AC10" i="46"/>
  <c r="AF10" i="46" s="1"/>
  <c r="Z6" i="46"/>
  <c r="AC6" i="46"/>
  <c r="Z5" i="46"/>
  <c r="AC5" i="46"/>
  <c r="AD5" i="46"/>
  <c r="Z7" i="46"/>
  <c r="AC7" i="46"/>
  <c r="Z3" i="46"/>
  <c r="AC3" i="46" s="1"/>
  <c r="Z4" i="46"/>
  <c r="AC4" i="46"/>
  <c r="AF4" i="46" s="1"/>
  <c r="H137" i="50"/>
  <c r="H136" i="50"/>
  <c r="H135" i="50"/>
  <c r="H134" i="50"/>
  <c r="H133" i="50"/>
  <c r="H130" i="50"/>
  <c r="H128" i="50"/>
  <c r="H127" i="50"/>
  <c r="H119" i="50"/>
  <c r="H117" i="50"/>
  <c r="H126" i="50"/>
  <c r="H125" i="50"/>
  <c r="H124" i="50"/>
  <c r="H123" i="50"/>
  <c r="H122" i="50"/>
  <c r="H121" i="50"/>
  <c r="H120" i="50"/>
  <c r="H118" i="50"/>
  <c r="H114" i="50"/>
  <c r="H113" i="50"/>
  <c r="H112" i="50"/>
  <c r="H111" i="50"/>
  <c r="H110" i="50"/>
  <c r="H109" i="50"/>
  <c r="H108" i="50"/>
  <c r="H107" i="50"/>
  <c r="H106" i="50"/>
  <c r="H105" i="50"/>
  <c r="H104" i="50"/>
  <c r="H103" i="50"/>
  <c r="H102" i="50"/>
  <c r="H101" i="50"/>
  <c r="H100" i="50"/>
  <c r="H99" i="50"/>
  <c r="H98" i="50"/>
  <c r="H97" i="50"/>
  <c r="H96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8" i="50"/>
  <c r="H77" i="50"/>
  <c r="H76" i="50"/>
  <c r="H75" i="50"/>
  <c r="H74" i="50"/>
  <c r="H73" i="50"/>
  <c r="H72" i="50"/>
  <c r="H71" i="50"/>
  <c r="H70" i="50"/>
  <c r="H69" i="50"/>
  <c r="H68" i="50"/>
  <c r="H8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40" i="50"/>
  <c r="H39" i="50"/>
  <c r="H38" i="50"/>
  <c r="H37" i="50"/>
  <c r="H36" i="50"/>
  <c r="H35" i="50"/>
  <c r="H34" i="50"/>
  <c r="H31" i="50"/>
  <c r="H32" i="50"/>
  <c r="H33" i="50"/>
  <c r="H30" i="50"/>
  <c r="H29" i="50"/>
  <c r="H28" i="50"/>
  <c r="H27" i="50"/>
  <c r="H26" i="50"/>
  <c r="H25" i="50"/>
  <c r="H7" i="50"/>
  <c r="H10" i="50"/>
  <c r="H12" i="50"/>
  <c r="H13" i="50"/>
  <c r="H17" i="50"/>
  <c r="H20" i="50"/>
  <c r="H24" i="50"/>
  <c r="H23" i="50"/>
  <c r="H22" i="50"/>
  <c r="H21" i="50"/>
  <c r="H19" i="50"/>
  <c r="H18" i="50"/>
  <c r="H16" i="50"/>
  <c r="H14" i="50"/>
  <c r="H4" i="50"/>
  <c r="H3" i="50"/>
  <c r="H15" i="50"/>
  <c r="H11" i="50"/>
  <c r="H9" i="50"/>
  <c r="H6" i="50"/>
  <c r="H5" i="50"/>
  <c r="H58" i="50"/>
  <c r="H59" i="50"/>
  <c r="H60" i="50"/>
  <c r="H61" i="50"/>
  <c r="H62" i="50"/>
  <c r="H63" i="50"/>
  <c r="H55" i="50"/>
  <c r="H56" i="50"/>
  <c r="H57" i="50"/>
  <c r="H64" i="50"/>
  <c r="AF5" i="46"/>
  <c r="H129" i="50"/>
  <c r="H132" i="50"/>
  <c r="H138" i="50"/>
  <c r="H131" i="50"/>
  <c r="H66" i="50"/>
  <c r="H65" i="50"/>
  <c r="H67" i="50"/>
  <c r="A9" i="49"/>
  <c r="A3" i="49"/>
  <c r="A4" i="49"/>
  <c r="A5" i="49"/>
  <c r="A6" i="49"/>
  <c r="A7" i="49"/>
  <c r="A8" i="49"/>
  <c r="A2" i="49"/>
  <c r="AF12" i="46"/>
  <c r="AD40" i="46"/>
  <c r="AF41" i="46"/>
  <c r="AD41" i="46"/>
  <c r="AF32" i="46"/>
  <c r="AD32" i="46"/>
  <c r="AF35" i="46"/>
  <c r="AF36" i="46"/>
  <c r="AD36" i="46"/>
  <c r="AF20" i="46"/>
  <c r="AF119" i="46" l="1"/>
  <c r="AD119" i="46"/>
  <c r="AF120" i="46"/>
  <c r="AD120" i="46"/>
  <c r="AF121" i="46"/>
  <c r="AD121" i="46"/>
  <c r="AF122" i="46"/>
  <c r="AD122" i="46"/>
  <c r="AF123" i="46"/>
  <c r="AD123" i="46"/>
  <c r="AF124" i="46"/>
  <c r="AD124" i="46"/>
  <c r="AF125" i="46"/>
  <c r="AD125" i="46"/>
  <c r="AF126" i="46"/>
  <c r="AD126" i="46"/>
  <c r="AF127" i="46"/>
  <c r="AD127" i="46"/>
  <c r="AF37" i="46"/>
  <c r="AD37" i="46"/>
  <c r="AF466" i="46"/>
  <c r="AF147" i="46"/>
  <c r="AF404" i="46"/>
  <c r="AF260" i="46"/>
  <c r="AD387" i="46"/>
  <c r="AF447" i="46"/>
  <c r="AD447" i="46"/>
  <c r="AF191" i="46"/>
  <c r="AD191" i="46"/>
  <c r="AD4569" i="46"/>
  <c r="AF4569" i="46"/>
  <c r="AD4489" i="46"/>
  <c r="AF4489" i="46"/>
  <c r="AD4473" i="46"/>
  <c r="AF4473" i="46"/>
  <c r="AD4121" i="46"/>
  <c r="AF4121" i="46"/>
  <c r="AD4073" i="46"/>
  <c r="AF4073" i="46"/>
  <c r="AF3929" i="46"/>
  <c r="AD3929" i="46"/>
  <c r="AD3897" i="46"/>
  <c r="AF3897" i="46"/>
  <c r="AD3625" i="46"/>
  <c r="AF3625" i="46"/>
  <c r="AD3609" i="46"/>
  <c r="AF3609" i="46"/>
  <c r="AF3113" i="46"/>
  <c r="AD3113" i="46"/>
  <c r="AD3097" i="46"/>
  <c r="AF3097" i="46"/>
  <c r="AD3033" i="46"/>
  <c r="AF3033" i="46"/>
  <c r="AF2985" i="46"/>
  <c r="AD2985" i="46"/>
  <c r="AD2921" i="46"/>
  <c r="AF2921" i="46"/>
  <c r="AF2601" i="46"/>
  <c r="AD2601" i="46"/>
  <c r="AF2089" i="46"/>
  <c r="AD2089" i="46"/>
  <c r="AD2057" i="46"/>
  <c r="AF2057" i="46"/>
  <c r="AF1961" i="46"/>
  <c r="AD1961" i="46"/>
  <c r="AF1641" i="46"/>
  <c r="AD1641" i="46"/>
  <c r="AF1561" i="46"/>
  <c r="AD1561" i="46"/>
  <c r="AD1449" i="46"/>
  <c r="AF1449" i="46"/>
  <c r="AF1257" i="46"/>
  <c r="AD1257" i="46"/>
  <c r="AD1241" i="46"/>
  <c r="AF1241" i="46"/>
  <c r="AF809" i="46"/>
  <c r="AD809" i="46"/>
  <c r="AF777" i="46"/>
  <c r="AD777" i="46"/>
  <c r="AD697" i="46"/>
  <c r="AF697" i="46"/>
  <c r="AD649" i="46"/>
  <c r="AF649" i="46"/>
  <c r="AD569" i="46"/>
  <c r="AF569" i="46"/>
  <c r="AF469" i="46"/>
  <c r="AF214" i="46"/>
  <c r="AF21" i="46"/>
  <c r="AD21" i="46"/>
  <c r="AD434" i="46"/>
  <c r="AD241" i="46"/>
  <c r="AD365" i="46"/>
  <c r="AF365" i="46"/>
  <c r="AF4970" i="46"/>
  <c r="AD482" i="46"/>
  <c r="AD364" i="46"/>
  <c r="AF364" i="46"/>
  <c r="AF4969" i="46"/>
  <c r="AD4954" i="46"/>
  <c r="AD2600" i="46"/>
  <c r="AF2600" i="46"/>
  <c r="AF3527" i="46"/>
  <c r="AD3527" i="46"/>
  <c r="AF3063" i="46"/>
  <c r="AD3063" i="46"/>
  <c r="AD3031" i="46"/>
  <c r="AF3031" i="46"/>
  <c r="AD2919" i="46"/>
  <c r="AF2919" i="46"/>
  <c r="AD2759" i="46"/>
  <c r="AF2759" i="46"/>
  <c r="AF2679" i="46"/>
  <c r="AD2679" i="46"/>
  <c r="AD2599" i="46"/>
  <c r="AF2599" i="46"/>
  <c r="AD2551" i="46"/>
  <c r="AF2551" i="46"/>
  <c r="AF2535" i="46"/>
  <c r="AD2535" i="46"/>
  <c r="AD2391" i="46"/>
  <c r="AF2391" i="46"/>
  <c r="AD2263" i="46"/>
  <c r="AF2263" i="46"/>
  <c r="AD2199" i="46"/>
  <c r="AF2199" i="46"/>
  <c r="AD2183" i="46"/>
  <c r="AF2183" i="46"/>
  <c r="AD2151" i="46"/>
  <c r="AF2151" i="46"/>
  <c r="AD1943" i="46"/>
  <c r="AF1943" i="46"/>
  <c r="AD1911" i="46"/>
  <c r="AF1911" i="46"/>
  <c r="AD1879" i="46"/>
  <c r="AF1879" i="46"/>
  <c r="AD983" i="46"/>
  <c r="AF983" i="46"/>
  <c r="AF967" i="46"/>
  <c r="AD967" i="46"/>
  <c r="AF695" i="46"/>
  <c r="AD695" i="46"/>
  <c r="AD583" i="46"/>
  <c r="AF583" i="46"/>
  <c r="AD567" i="46"/>
  <c r="AF567" i="46"/>
  <c r="AF421" i="46"/>
  <c r="AD421" i="46"/>
  <c r="AF133" i="46"/>
  <c r="AD133" i="46"/>
  <c r="AF132" i="46"/>
  <c r="AD132" i="46"/>
  <c r="AD276" i="46"/>
  <c r="AF212" i="46"/>
  <c r="AF338" i="46"/>
  <c r="AD338" i="46"/>
  <c r="AD226" i="46"/>
  <c r="AF226" i="46"/>
  <c r="AF211" i="46"/>
  <c r="AD2782" i="46"/>
  <c r="AF355" i="46"/>
  <c r="AF4874" i="46"/>
  <c r="AD4874" i="46"/>
  <c r="AD4490" i="46"/>
  <c r="AF4490" i="46"/>
  <c r="AF3930" i="46"/>
  <c r="AD3930" i="46"/>
  <c r="AD3818" i="46"/>
  <c r="AF3818" i="46"/>
  <c r="AD698" i="46"/>
  <c r="AF698" i="46"/>
  <c r="AD483" i="46"/>
  <c r="AF246" i="46"/>
  <c r="AD239" i="46"/>
  <c r="AF4520" i="46"/>
  <c r="AD4520" i="46"/>
  <c r="AD3896" i="46"/>
  <c r="AF3896" i="46"/>
  <c r="AD3608" i="46"/>
  <c r="AF3608" i="46"/>
  <c r="AF2984" i="46"/>
  <c r="AD2984" i="46"/>
  <c r="AD984" i="46"/>
  <c r="AF984" i="46"/>
  <c r="AD477" i="46"/>
  <c r="AF203" i="46"/>
  <c r="AD203" i="46"/>
  <c r="AF4393" i="46"/>
  <c r="AF1721" i="46"/>
  <c r="AF3287" i="46"/>
  <c r="AD3834" i="46"/>
  <c r="AD2327" i="46"/>
  <c r="AD4966" i="46"/>
  <c r="AF4966" i="46"/>
  <c r="AD4438" i="46"/>
  <c r="AF4438" i="46"/>
  <c r="AD4326" i="46"/>
  <c r="AF4326" i="46"/>
  <c r="AD3222" i="46"/>
  <c r="AF3222" i="46"/>
  <c r="AF2678" i="46"/>
  <c r="AD2678" i="46"/>
  <c r="AF2534" i="46"/>
  <c r="AD2534" i="46"/>
  <c r="AF1718" i="46"/>
  <c r="AD1718" i="46"/>
  <c r="AF966" i="46"/>
  <c r="AD966" i="46"/>
  <c r="AF838" i="46"/>
  <c r="AD838" i="46"/>
  <c r="AF694" i="46"/>
  <c r="AD694" i="46"/>
  <c r="AD22" i="46"/>
  <c r="AF22" i="46"/>
  <c r="AF484" i="46"/>
  <c r="AD484" i="46"/>
  <c r="AF468" i="46"/>
  <c r="AF356" i="46"/>
  <c r="AF261" i="46"/>
  <c r="AD388" i="46"/>
  <c r="AF368" i="46"/>
  <c r="AD368" i="46"/>
  <c r="AD16" i="46"/>
  <c r="AF16" i="46"/>
  <c r="AF354" i="46"/>
  <c r="AF446" i="46"/>
  <c r="AD446" i="46"/>
  <c r="AD3626" i="46"/>
  <c r="AF3626" i="46"/>
  <c r="AD3386" i="46"/>
  <c r="AF3386" i="46"/>
  <c r="AD2458" i="46"/>
  <c r="AF2458" i="46"/>
  <c r="AF1786" i="46"/>
  <c r="AD1786" i="46"/>
  <c r="AD1242" i="46"/>
  <c r="AF1242" i="46"/>
  <c r="AF1002" i="46"/>
  <c r="AD1002" i="46"/>
  <c r="AD385" i="46"/>
  <c r="AF333" i="46"/>
  <c r="AD333" i="46"/>
  <c r="AD304" i="46"/>
  <c r="AF4394" i="46"/>
  <c r="AF4248" i="46"/>
  <c r="AD4248" i="46"/>
  <c r="AF438" i="46"/>
  <c r="AF243" i="46"/>
  <c r="AF4457" i="46"/>
  <c r="AF3288" i="46"/>
  <c r="AF3018" i="46"/>
  <c r="AF1114" i="46"/>
  <c r="AF825" i="46"/>
  <c r="AD4666" i="46"/>
  <c r="AD1256" i="46"/>
  <c r="AD4967" i="46"/>
  <c r="AF4967" i="46"/>
  <c r="AD4695" i="46"/>
  <c r="AF4695" i="46"/>
  <c r="AD3335" i="46"/>
  <c r="AF3335" i="46"/>
  <c r="AF436" i="46"/>
  <c r="AF179" i="46"/>
  <c r="AF4392" i="46"/>
  <c r="AF1273" i="46"/>
  <c r="AF875" i="46"/>
  <c r="AF746" i="46"/>
  <c r="AD4665" i="46"/>
  <c r="AD553" i="46"/>
  <c r="AD4694" i="46"/>
  <c r="AF4694" i="46"/>
  <c r="AD4662" i="46"/>
  <c r="AF4662" i="46"/>
  <c r="AF4454" i="46"/>
  <c r="AD4454" i="46"/>
  <c r="AD4230" i="46"/>
  <c r="AF4230" i="46"/>
  <c r="AF3686" i="46"/>
  <c r="AD3686" i="46"/>
  <c r="AD3574" i="46"/>
  <c r="AF3574" i="46"/>
  <c r="AF1494" i="46"/>
  <c r="AD1494" i="46"/>
  <c r="AF1414" i="46"/>
  <c r="AD1414" i="46"/>
  <c r="AF1126" i="46"/>
  <c r="AD1126" i="46"/>
  <c r="AF902" i="46"/>
  <c r="AD902" i="46"/>
  <c r="AF758" i="46"/>
  <c r="AD758" i="46"/>
  <c r="AF492" i="46"/>
  <c r="AF342" i="46"/>
  <c r="AF4790" i="46"/>
  <c r="AF4730" i="46"/>
  <c r="AF4617" i="46"/>
  <c r="AF4391" i="46"/>
  <c r="AF4278" i="46"/>
  <c r="AF4215" i="46"/>
  <c r="AF4154" i="46"/>
  <c r="AF4038" i="46"/>
  <c r="AF3846" i="46"/>
  <c r="AF3015" i="46"/>
  <c r="AF2937" i="46"/>
  <c r="AF2810" i="46"/>
  <c r="AF2506" i="46"/>
  <c r="AF2200" i="46"/>
  <c r="AF1495" i="46"/>
  <c r="AF1431" i="46"/>
  <c r="AF1272" i="46"/>
  <c r="AF874" i="46"/>
  <c r="AF745" i="46"/>
  <c r="AF586" i="46"/>
  <c r="AD4870" i="46"/>
  <c r="AD4727" i="46"/>
  <c r="AD4169" i="46"/>
  <c r="AD2503" i="46"/>
  <c r="AD1991" i="46"/>
  <c r="AD1320" i="46"/>
  <c r="AD1014" i="46"/>
  <c r="AD790" i="46"/>
  <c r="AF470" i="46"/>
  <c r="AF374" i="46"/>
  <c r="AD181" i="46"/>
  <c r="AF467" i="46"/>
  <c r="AF308" i="46"/>
  <c r="AD325" i="46"/>
  <c r="AF498" i="46"/>
  <c r="AD498" i="46"/>
  <c r="AD178" i="46"/>
  <c r="AF178" i="46"/>
  <c r="AF307" i="46"/>
  <c r="AF146" i="46"/>
  <c r="AD244" i="46"/>
  <c r="AD386" i="46"/>
  <c r="AD4906" i="46"/>
  <c r="AF4906" i="46"/>
  <c r="AF4618" i="46"/>
  <c r="AD4618" i="46"/>
  <c r="AD4570" i="46"/>
  <c r="AF4570" i="46"/>
  <c r="AD2762" i="46"/>
  <c r="AF2762" i="46"/>
  <c r="AD2058" i="46"/>
  <c r="AF2058" i="46"/>
  <c r="AF1562" i="46"/>
  <c r="AD1562" i="46"/>
  <c r="AF1146" i="46"/>
  <c r="AD1146" i="46"/>
  <c r="AD306" i="46"/>
  <c r="AF2826" i="46"/>
  <c r="AD432" i="46"/>
  <c r="AF204" i="46"/>
  <c r="AD204" i="46"/>
  <c r="AF4458" i="46"/>
  <c r="AF1722" i="46"/>
  <c r="AF955" i="46"/>
  <c r="AF4376" i="46"/>
  <c r="AD4376" i="46"/>
  <c r="AF3976" i="46"/>
  <c r="AD3976" i="46"/>
  <c r="AD920" i="46"/>
  <c r="AF920" i="46"/>
  <c r="AF180" i="46"/>
  <c r="AF1502" i="46"/>
  <c r="AD953" i="46"/>
  <c r="AD4743" i="46"/>
  <c r="AF4743" i="46"/>
  <c r="AF4679" i="46"/>
  <c r="AD4679" i="46"/>
  <c r="AF3975" i="46"/>
  <c r="AD3975" i="46"/>
  <c r="AD4" i="46"/>
  <c r="AF493" i="46"/>
  <c r="AF290" i="46"/>
  <c r="AF4794" i="46"/>
  <c r="AF2137" i="46"/>
  <c r="AF1113" i="46"/>
  <c r="AD4729" i="46"/>
  <c r="AD4505" i="46"/>
  <c r="AD1993" i="46"/>
  <c r="AD951" i="46"/>
  <c r="AD4422" i="46"/>
  <c r="AF4422" i="46"/>
  <c r="AD4390" i="46"/>
  <c r="AF4390" i="46"/>
  <c r="AF2966" i="46"/>
  <c r="AD2966" i="46"/>
  <c r="AF49" i="46"/>
  <c r="AF389" i="46"/>
  <c r="AF237" i="46"/>
  <c r="AF3592" i="46"/>
  <c r="AF286" i="46"/>
  <c r="AF4615" i="46"/>
  <c r="AF4554" i="46"/>
  <c r="AF4502" i="46"/>
  <c r="AF4153" i="46"/>
  <c r="AF3591" i="46"/>
  <c r="AF3336" i="46"/>
  <c r="AF3209" i="46"/>
  <c r="AF2935" i="46"/>
  <c r="AF2873" i="46"/>
  <c r="AF2809" i="46"/>
  <c r="AF2265" i="46"/>
  <c r="AF1994" i="46"/>
  <c r="AF1864" i="46"/>
  <c r="AF936" i="46"/>
  <c r="AF873" i="46"/>
  <c r="AD4938" i="46"/>
  <c r="AD4234" i="46"/>
  <c r="AD3158" i="46"/>
  <c r="AD2727" i="46"/>
  <c r="AD2502" i="46"/>
  <c r="AD2406" i="46"/>
  <c r="AD2055" i="46"/>
  <c r="AD1990" i="46"/>
  <c r="AD1814" i="46"/>
  <c r="AD1462" i="46"/>
  <c r="AD1175" i="46"/>
  <c r="AD500" i="46"/>
  <c r="AF500" i="46"/>
  <c r="AF309" i="46"/>
  <c r="AD499" i="46"/>
  <c r="AF499" i="46"/>
  <c r="AF370" i="46"/>
  <c r="AD370" i="46"/>
  <c r="AF262" i="46"/>
  <c r="AF198" i="46"/>
  <c r="AD3836" i="46"/>
  <c r="AF3836" i="46"/>
  <c r="AD3499" i="46"/>
  <c r="AF3499" i="46"/>
  <c r="AD3387" i="46"/>
  <c r="AF3387" i="46"/>
  <c r="AF403" i="46"/>
  <c r="AD242" i="46"/>
  <c r="AD4538" i="46"/>
  <c r="AF4538" i="46"/>
  <c r="AF4074" i="46"/>
  <c r="AD4074" i="46"/>
  <c r="AD3946" i="46"/>
  <c r="AF3946" i="46"/>
  <c r="AD1578" i="46"/>
  <c r="AF1578" i="46"/>
  <c r="AF2602" i="46"/>
  <c r="AF134" i="46"/>
  <c r="AD381" i="46"/>
  <c r="AF3354" i="46"/>
  <c r="AF2203" i="46"/>
  <c r="AD4120" i="46"/>
  <c r="AF4120" i="46"/>
  <c r="AF26" i="46"/>
  <c r="AF495" i="46"/>
  <c r="AF291" i="46"/>
  <c r="AD431" i="46"/>
  <c r="AD221" i="46"/>
  <c r="AF3353" i="46"/>
  <c r="AF2202" i="46"/>
  <c r="AF954" i="46"/>
  <c r="AD4953" i="46"/>
  <c r="AD4279" i="46"/>
  <c r="AF4279" i="46"/>
  <c r="AF390" i="46"/>
  <c r="AF238" i="46"/>
  <c r="AD220" i="46"/>
  <c r="AF3482" i="46"/>
  <c r="AF2201" i="46"/>
  <c r="AF1719" i="46"/>
  <c r="AF1498" i="46"/>
  <c r="AF1194" i="46"/>
  <c r="AD1321" i="46"/>
  <c r="AD793" i="46"/>
  <c r="AD4806" i="46"/>
  <c r="AF4806" i="46"/>
  <c r="AD4166" i="46"/>
  <c r="AF4166" i="46"/>
  <c r="AF3990" i="46"/>
  <c r="AD3990" i="46"/>
  <c r="AF3606" i="46"/>
  <c r="AD3606" i="46"/>
  <c r="AF3462" i="46"/>
  <c r="AD3462" i="46"/>
  <c r="AD3286" i="46"/>
  <c r="AF3286" i="46"/>
  <c r="AF2902" i="46"/>
  <c r="AD2902" i="46"/>
  <c r="AF2166" i="46"/>
  <c r="AD2166" i="46"/>
  <c r="AF435" i="46"/>
  <c r="AF288" i="46"/>
  <c r="AF48" i="46"/>
  <c r="AF485" i="46"/>
  <c r="AF236" i="46"/>
  <c r="AD461" i="46"/>
  <c r="AD210" i="46"/>
  <c r="AD131" i="46"/>
  <c r="AF5000" i="46"/>
  <c r="AF4951" i="46"/>
  <c r="AF4214" i="46"/>
  <c r="AF165" i="46"/>
  <c r="AD460" i="46"/>
  <c r="AD427" i="46"/>
  <c r="AD299" i="46"/>
  <c r="AD205" i="46"/>
  <c r="AD130" i="46"/>
  <c r="AD279" i="46"/>
  <c r="AF279" i="46"/>
  <c r="AF4999" i="46"/>
  <c r="AF4950" i="46"/>
  <c r="AF4728" i="46"/>
  <c r="AF4614" i="46"/>
  <c r="AF4553" i="46"/>
  <c r="AF4439" i="46"/>
  <c r="AF4150" i="46"/>
  <c r="AF3529" i="46"/>
  <c r="AF3206" i="46"/>
  <c r="AF3129" i="46"/>
  <c r="AF2871" i="46"/>
  <c r="AF2650" i="46"/>
  <c r="AF2264" i="46"/>
  <c r="AF1863" i="46"/>
  <c r="AF1704" i="46"/>
  <c r="AF935" i="46"/>
  <c r="AD4566" i="46"/>
  <c r="AD4297" i="46"/>
  <c r="AD2726" i="46"/>
  <c r="AD949" i="46"/>
  <c r="AF949" i="46"/>
  <c r="AD757" i="46"/>
  <c r="AF757" i="46"/>
  <c r="AF4597" i="46"/>
  <c r="AF3029" i="46"/>
  <c r="AF2965" i="46"/>
  <c r="AD4805" i="46"/>
  <c r="AD1397" i="46"/>
  <c r="AD837" i="46"/>
  <c r="AF4389" i="46"/>
  <c r="AF2469" i="46"/>
  <c r="AF1941" i="46"/>
  <c r="AF1301" i="46"/>
  <c r="AD3445" i="46"/>
  <c r="AD2981" i="46"/>
  <c r="AD2197" i="46"/>
  <c r="AD1861" i="46"/>
  <c r="AD1717" i="46"/>
  <c r="AD3835" i="46"/>
  <c r="AF3835" i="46"/>
  <c r="AD1919" i="46"/>
  <c r="AF1919" i="46"/>
  <c r="AD1503" i="46"/>
  <c r="AF1503" i="46"/>
  <c r="AF2619" i="46"/>
  <c r="AD2619" i="46"/>
  <c r="AD2603" i="46"/>
  <c r="AF2603" i="46"/>
  <c r="AD2315" i="46"/>
  <c r="AF2315" i="46"/>
  <c r="AF2267" i="46"/>
  <c r="AD2267" i="46"/>
  <c r="AD1275" i="46"/>
  <c r="AF1275" i="46"/>
  <c r="AD1147" i="46"/>
  <c r="AF1147" i="46"/>
  <c r="AF29" i="46"/>
  <c r="AD29" i="46"/>
  <c r="AF80" i="46"/>
  <c r="AF376" i="46"/>
  <c r="AF213" i="46"/>
  <c r="AD488" i="46"/>
  <c r="AD277" i="46"/>
  <c r="AD232" i="46"/>
  <c r="AD455" i="46"/>
  <c r="AF455" i="46"/>
  <c r="AD327" i="46"/>
  <c r="AF327" i="46"/>
  <c r="AD151" i="46"/>
  <c r="AF151" i="46"/>
  <c r="AF3277" i="46"/>
  <c r="AF2779" i="46"/>
  <c r="AF872" i="46"/>
  <c r="AD4024" i="46"/>
  <c r="AF33" i="46"/>
  <c r="AD10" i="46"/>
  <c r="AF375" i="46"/>
  <c r="AD363" i="46"/>
  <c r="AD315" i="46"/>
  <c r="AD454" i="46"/>
  <c r="AF454" i="46"/>
  <c r="AD326" i="46"/>
  <c r="AF326" i="46"/>
  <c r="AF4440" i="46"/>
  <c r="AF3544" i="46"/>
  <c r="AF1790" i="46"/>
  <c r="AF824" i="46"/>
  <c r="AD4639" i="46"/>
  <c r="AD4168" i="46"/>
  <c r="AD2728" i="46"/>
  <c r="AD1921" i="46"/>
  <c r="AF1921" i="46"/>
  <c r="AF7" i="46"/>
  <c r="AF379" i="46"/>
  <c r="AD379" i="46"/>
  <c r="AF4832" i="46"/>
  <c r="AD3983" i="46"/>
  <c r="AF298" i="46"/>
  <c r="AD298" i="46"/>
  <c r="AD3837" i="46"/>
  <c r="AF3837" i="46"/>
  <c r="AD2621" i="46"/>
  <c r="AF2621" i="46"/>
  <c r="AD1277" i="46"/>
  <c r="AF1277" i="46"/>
  <c r="AD1197" i="46"/>
  <c r="AF1197" i="46"/>
  <c r="AF54" i="46"/>
  <c r="AD187" i="46"/>
  <c r="AD137" i="46"/>
  <c r="AF137" i="46"/>
  <c r="AD3916" i="46"/>
  <c r="AF3916" i="46"/>
  <c r="AD1164" i="46"/>
  <c r="AF1164" i="46"/>
  <c r="AF3165" i="46"/>
  <c r="AF2780" i="46"/>
  <c r="AD4636" i="46"/>
  <c r="AF4840" i="46"/>
  <c r="AD4840" i="46"/>
  <c r="AD4744" i="46"/>
  <c r="AF4744" i="46"/>
  <c r="AD4216" i="46"/>
  <c r="AF4216" i="46"/>
  <c r="AD4152" i="46"/>
  <c r="AF4152" i="46"/>
  <c r="AF3688" i="46"/>
  <c r="AD3688" i="46"/>
  <c r="AD3624" i="46"/>
  <c r="AF3624" i="46"/>
  <c r="AD3144" i="46"/>
  <c r="AF3144" i="46"/>
  <c r="AD2936" i="46"/>
  <c r="AF2936" i="46"/>
  <c r="AD2808" i="46"/>
  <c r="AF2808" i="46"/>
  <c r="AD2552" i="46"/>
  <c r="AF2552" i="46"/>
  <c r="AD2360" i="46"/>
  <c r="AF2360" i="46"/>
  <c r="AD1624" i="46"/>
  <c r="AF1624" i="46"/>
  <c r="AF776" i="46"/>
  <c r="AD776" i="46"/>
  <c r="AD600" i="46"/>
  <c r="AF600" i="46"/>
  <c r="AD1008" i="46"/>
  <c r="AF1008" i="46"/>
  <c r="AF51" i="46"/>
  <c r="AD51" i="46"/>
  <c r="AF331" i="46"/>
  <c r="AD331" i="46"/>
  <c r="AF251" i="46"/>
  <c r="AD251" i="46"/>
  <c r="AF155" i="46"/>
  <c r="AD155" i="46"/>
  <c r="AF154" i="46"/>
  <c r="AD154" i="46"/>
  <c r="AF3341" i="46"/>
  <c r="AD3341" i="46"/>
  <c r="AD234" i="46"/>
  <c r="AD3324" i="46"/>
  <c r="AF3324" i="46"/>
  <c r="AF2508" i="46"/>
  <c r="AD2508" i="46"/>
  <c r="AD1196" i="46"/>
  <c r="AF1196" i="46"/>
  <c r="AD361" i="46"/>
  <c r="AD373" i="46"/>
  <c r="AF373" i="46"/>
  <c r="AF229" i="46"/>
  <c r="AD229" i="46"/>
  <c r="AD4952" i="46"/>
  <c r="AF4952" i="46"/>
  <c r="AF4904" i="46"/>
  <c r="AD4904" i="46"/>
  <c r="AD4792" i="46"/>
  <c r="AF4792" i="46"/>
  <c r="AD4664" i="46"/>
  <c r="AF4664" i="46"/>
  <c r="AD4072" i="46"/>
  <c r="AF4072" i="46"/>
  <c r="AF3560" i="46"/>
  <c r="AD3560" i="46"/>
  <c r="AD3480" i="46"/>
  <c r="AF3480" i="46"/>
  <c r="AD3384" i="46"/>
  <c r="AF3384" i="46"/>
  <c r="AF2840" i="46"/>
  <c r="AD2840" i="46"/>
  <c r="AF2664" i="46"/>
  <c r="AD2664" i="46"/>
  <c r="AF2456" i="46"/>
  <c r="AD2456" i="46"/>
  <c r="AF2024" i="46"/>
  <c r="AD2024" i="46"/>
  <c r="AF1928" i="46"/>
  <c r="AD1928" i="46"/>
  <c r="AF45" i="46"/>
  <c r="AD45" i="46"/>
  <c r="AD4032" i="46"/>
  <c r="AF4032" i="46"/>
  <c r="AD4511" i="46"/>
  <c r="AF4511" i="46"/>
  <c r="AD2783" i="46"/>
  <c r="AF2783" i="46"/>
  <c r="AF3502" i="46"/>
  <c r="AD3502" i="46"/>
  <c r="AD3325" i="46"/>
  <c r="AF3325" i="46"/>
  <c r="AF2877" i="46"/>
  <c r="AD2877" i="46"/>
  <c r="AD3388" i="46"/>
  <c r="AF3388" i="46"/>
  <c r="AD2316" i="46"/>
  <c r="AF2316" i="46"/>
  <c r="AF4203" i="46"/>
  <c r="AD4203" i="46"/>
  <c r="AF4171" i="46"/>
  <c r="AD4171" i="46"/>
  <c r="AD405" i="46"/>
  <c r="AF405" i="46"/>
  <c r="AF149" i="46"/>
  <c r="AD149" i="46"/>
  <c r="AF2827" i="46"/>
  <c r="AF1789" i="46"/>
  <c r="AD4456" i="46"/>
  <c r="AF4456" i="46"/>
  <c r="AD4056" i="46"/>
  <c r="AF4056" i="46"/>
  <c r="AF3960" i="46"/>
  <c r="AD3960" i="46"/>
  <c r="AD3240" i="46"/>
  <c r="AF3240" i="46"/>
  <c r="AD3096" i="46"/>
  <c r="AF3096" i="46"/>
  <c r="AD3016" i="46"/>
  <c r="AF3016" i="46"/>
  <c r="AF2504" i="46"/>
  <c r="AD2504" i="46"/>
  <c r="AD2312" i="46"/>
  <c r="AF2312" i="46"/>
  <c r="AF1288" i="46"/>
  <c r="AD1288" i="46"/>
  <c r="AF968" i="46"/>
  <c r="AD968" i="46"/>
  <c r="AD728" i="46"/>
  <c r="AF728" i="46"/>
  <c r="AD568" i="46"/>
  <c r="AF568" i="46"/>
  <c r="AD15" i="46"/>
  <c r="AF409" i="46"/>
  <c r="AF199" i="46"/>
  <c r="AD219" i="46"/>
  <c r="AF3981" i="46"/>
  <c r="AF3768" i="46"/>
  <c r="AF2876" i="46"/>
  <c r="AF1656" i="46"/>
  <c r="AF747" i="46"/>
  <c r="AD4504" i="46"/>
  <c r="AD3208" i="46"/>
  <c r="AF53" i="46"/>
  <c r="AD53" i="46"/>
  <c r="AF408" i="46"/>
  <c r="AF3304" i="46"/>
  <c r="AF3084" i="46"/>
  <c r="AF3032" i="46"/>
  <c r="AF2875" i="46"/>
  <c r="AF2440" i="46"/>
  <c r="AF1468" i="46"/>
  <c r="AD4075" i="46"/>
  <c r="AD4008" i="46"/>
  <c r="AF3888" i="46"/>
  <c r="AD3888" i="46"/>
  <c r="AD1007" i="46"/>
  <c r="AF1007" i="46"/>
  <c r="AF395" i="46"/>
  <c r="AD395" i="46"/>
  <c r="AF139" i="46"/>
  <c r="AD139" i="46"/>
  <c r="AD4590" i="46"/>
  <c r="AF4590" i="46"/>
  <c r="AF2878" i="46"/>
  <c r="AD2878" i="46"/>
  <c r="AD235" i="46"/>
  <c r="AD3917" i="46"/>
  <c r="AF3917" i="46"/>
  <c r="AF1293" i="46"/>
  <c r="AD1293" i="46"/>
  <c r="AD797" i="46"/>
  <c r="AF797" i="46"/>
  <c r="AF393" i="46"/>
  <c r="AD393" i="46"/>
  <c r="AD329" i="46"/>
  <c r="AF329" i="46"/>
  <c r="AF265" i="46"/>
  <c r="AD265" i="46"/>
  <c r="AF829" i="46"/>
  <c r="AF4492" i="46"/>
  <c r="AD4492" i="46"/>
  <c r="AF3276" i="46"/>
  <c r="AD3276" i="46"/>
  <c r="AD489" i="46"/>
  <c r="AD233" i="46"/>
  <c r="AF392" i="46"/>
  <c r="AD392" i="46"/>
  <c r="AD328" i="46"/>
  <c r="AF328" i="46"/>
  <c r="AD200" i="46"/>
  <c r="AF200" i="46"/>
  <c r="AD136" i="46"/>
  <c r="AF136" i="46"/>
  <c r="AD1373" i="46"/>
  <c r="AF4107" i="46"/>
  <c r="AD4107" i="46"/>
  <c r="AF4872" i="46"/>
  <c r="AD4872" i="46"/>
  <c r="AF4808" i="46"/>
  <c r="AD4808" i="46"/>
  <c r="AD4712" i="46"/>
  <c r="AF4712" i="46"/>
  <c r="AF4552" i="46"/>
  <c r="AD4552" i="46"/>
  <c r="AD3880" i="46"/>
  <c r="AF3880" i="46"/>
  <c r="AF3400" i="46"/>
  <c r="AD3400" i="46"/>
  <c r="AD2760" i="46"/>
  <c r="AF2760" i="46"/>
  <c r="AD2696" i="46"/>
  <c r="AF2696" i="46"/>
  <c r="AF2328" i="46"/>
  <c r="AD2328" i="46"/>
  <c r="AF2248" i="46"/>
  <c r="AD2248" i="46"/>
  <c r="AD2040" i="46"/>
  <c r="AF2040" i="46"/>
  <c r="AD1896" i="46"/>
  <c r="AF1896" i="46"/>
  <c r="AD1080" i="46"/>
  <c r="AF1080" i="46"/>
  <c r="AF1000" i="46"/>
  <c r="AD1000" i="46"/>
  <c r="AF1784" i="46"/>
  <c r="AF43" i="46"/>
  <c r="AF437" i="46"/>
  <c r="AF407" i="46"/>
  <c r="AD264" i="46"/>
  <c r="AD402" i="46"/>
  <c r="AF402" i="46"/>
  <c r="AD274" i="46"/>
  <c r="AF274" i="46"/>
  <c r="AF258" i="46"/>
  <c r="AD258" i="46"/>
  <c r="AD194" i="46"/>
  <c r="AF194" i="46"/>
  <c r="AD162" i="46"/>
  <c r="AF162" i="46"/>
  <c r="AF4656" i="46"/>
  <c r="AF4616" i="46"/>
  <c r="AF4568" i="46"/>
  <c r="AF4136" i="46"/>
  <c r="AF3080" i="46"/>
  <c r="AD1352" i="46"/>
  <c r="AF4640" i="46"/>
  <c r="AD4640" i="46"/>
  <c r="AD1920" i="46"/>
  <c r="AF1920" i="46"/>
  <c r="AD28" i="46"/>
  <c r="AF28" i="46"/>
  <c r="AF267" i="46"/>
  <c r="AD267" i="46"/>
  <c r="AF55" i="46"/>
  <c r="AD283" i="46"/>
  <c r="AD1917" i="46"/>
  <c r="AF1917" i="46"/>
  <c r="AF46" i="46"/>
  <c r="AD46" i="46"/>
  <c r="AD491" i="46"/>
  <c r="AD75" i="46"/>
  <c r="AF75" i="46"/>
  <c r="AD411" i="46"/>
  <c r="AF357" i="46"/>
  <c r="AD357" i="46"/>
  <c r="AF293" i="46"/>
  <c r="AD293" i="46"/>
  <c r="AD245" i="46"/>
  <c r="AF245" i="46"/>
  <c r="AD4824" i="46"/>
  <c r="AF4824" i="46"/>
  <c r="AD4632" i="46"/>
  <c r="AF4632" i="46"/>
  <c r="AF4584" i="46"/>
  <c r="AD4584" i="46"/>
  <c r="AD4488" i="46"/>
  <c r="AF4488" i="46"/>
  <c r="AF4408" i="46"/>
  <c r="AD4408" i="46"/>
  <c r="AF4184" i="46"/>
  <c r="AD4184" i="46"/>
  <c r="AF3800" i="46"/>
  <c r="AD3800" i="46"/>
  <c r="AD3528" i="46"/>
  <c r="AF3528" i="46"/>
  <c r="AF3432" i="46"/>
  <c r="AD3432" i="46"/>
  <c r="AD2888" i="46"/>
  <c r="AF2888" i="46"/>
  <c r="AF2680" i="46"/>
  <c r="AD2680" i="46"/>
  <c r="AD2344" i="46"/>
  <c r="AF2344" i="46"/>
  <c r="AF2168" i="46"/>
  <c r="AD2168" i="46"/>
  <c r="AF1992" i="46"/>
  <c r="AD1992" i="46"/>
  <c r="AD1912" i="46"/>
  <c r="AF1912" i="46"/>
  <c r="AF1816" i="46"/>
  <c r="AD1816" i="46"/>
  <c r="AF1032" i="46"/>
  <c r="AD1032" i="46"/>
  <c r="AD808" i="46"/>
  <c r="AF808" i="46"/>
  <c r="AF247" i="46"/>
  <c r="AF1195" i="46"/>
  <c r="AF2920" i="46"/>
  <c r="AF2872" i="46"/>
  <c r="AF2056" i="46"/>
  <c r="AF744" i="46"/>
  <c r="AD4784" i="46"/>
  <c r="AD4200" i="46"/>
  <c r="AD1995" i="46"/>
  <c r="AD1504" i="46"/>
  <c r="AF1504" i="46"/>
  <c r="AF443" i="46"/>
  <c r="AD443" i="46"/>
  <c r="AF347" i="46"/>
  <c r="AD347" i="46"/>
  <c r="AF171" i="46"/>
  <c r="AD171" i="46"/>
  <c r="AD1421" i="46"/>
  <c r="AF1421" i="46"/>
  <c r="AF3692" i="46"/>
  <c r="AD3692" i="46"/>
  <c r="AD2044" i="46"/>
  <c r="AF2044" i="46"/>
  <c r="AD1420" i="46"/>
  <c r="AF1420" i="46"/>
  <c r="AD1276" i="46"/>
  <c r="AF1276" i="46"/>
  <c r="AF360" i="46"/>
  <c r="AD360" i="46"/>
  <c r="AF828" i="46"/>
  <c r="AF4912" i="46"/>
  <c r="AD4984" i="46"/>
  <c r="AF4984" i="46"/>
  <c r="AF4296" i="46"/>
  <c r="AD4296" i="46"/>
  <c r="AD3720" i="46"/>
  <c r="AF3720" i="46"/>
  <c r="AD3656" i="46"/>
  <c r="AF3656" i="46"/>
  <c r="AD3448" i="46"/>
  <c r="AF3448" i="46"/>
  <c r="AD3352" i="46"/>
  <c r="AF3352" i="46"/>
  <c r="AD3256" i="46"/>
  <c r="AF3256" i="46"/>
  <c r="AF2392" i="46"/>
  <c r="AD2392" i="46"/>
  <c r="AD2296" i="46"/>
  <c r="AF2296" i="46"/>
  <c r="AD2152" i="46"/>
  <c r="AF2152" i="46"/>
  <c r="AD1576" i="46"/>
  <c r="AF1576" i="46"/>
  <c r="AD1400" i="46"/>
  <c r="AF1400" i="46"/>
  <c r="AD1240" i="46"/>
  <c r="AF1240" i="46"/>
  <c r="AD1112" i="46"/>
  <c r="AF1112" i="46"/>
  <c r="AD696" i="46"/>
  <c r="AF696" i="46"/>
  <c r="AD584" i="46"/>
  <c r="AF584" i="46"/>
  <c r="AF25" i="46"/>
  <c r="AF1720" i="46"/>
  <c r="AD42" i="46"/>
  <c r="AF472" i="46"/>
  <c r="AD341" i="46"/>
  <c r="AF497" i="46"/>
  <c r="AD497" i="46"/>
  <c r="AF321" i="46"/>
  <c r="AD321" i="46"/>
  <c r="AF177" i="46"/>
  <c r="AD177" i="46"/>
  <c r="AF4696" i="46"/>
  <c r="AF4654" i="46"/>
  <c r="AF4472" i="46"/>
  <c r="AF4232" i="46"/>
  <c r="AF3816" i="46"/>
  <c r="AF471" i="46"/>
  <c r="AD475" i="46"/>
  <c r="AF4280" i="46"/>
  <c r="AF2968" i="46"/>
  <c r="AF2120" i="46"/>
  <c r="AF1944" i="46"/>
  <c r="AF956" i="46"/>
  <c r="AF856" i="46"/>
  <c r="AD2136" i="46"/>
  <c r="AD4746" i="46"/>
  <c r="AF4746" i="46"/>
  <c r="AD4714" i="46"/>
  <c r="AF4714" i="46"/>
  <c r="AF4442" i="46"/>
  <c r="AD4442" i="46"/>
  <c r="AD4410" i="46"/>
  <c r="AF4410" i="46"/>
  <c r="AD4378" i="46"/>
  <c r="AF4378" i="46"/>
  <c r="AD4218" i="46"/>
  <c r="AF4218" i="46"/>
  <c r="AD4138" i="46"/>
  <c r="AF4138" i="46"/>
  <c r="AD4058" i="46"/>
  <c r="AF4058" i="46"/>
  <c r="AF4010" i="46"/>
  <c r="AD4010" i="46"/>
  <c r="AD3786" i="46"/>
  <c r="AF3786" i="46"/>
  <c r="AF3594" i="46"/>
  <c r="AD3594" i="46"/>
  <c r="AD3562" i="46"/>
  <c r="AF3562" i="46"/>
  <c r="AD3306" i="46"/>
  <c r="AF3306" i="46"/>
  <c r="AD3242" i="46"/>
  <c r="AF3242" i="46"/>
  <c r="AD3130" i="46"/>
  <c r="AF3130" i="46"/>
  <c r="AD2938" i="46"/>
  <c r="AF2938" i="46"/>
  <c r="AD2714" i="46"/>
  <c r="AF2714" i="46"/>
  <c r="AD2698" i="46"/>
  <c r="AF2698" i="46"/>
  <c r="AD2410" i="46"/>
  <c r="AF2410" i="46"/>
  <c r="AD2346" i="46"/>
  <c r="AF2346" i="46"/>
  <c r="AD2298" i="46"/>
  <c r="AF2298" i="46"/>
  <c r="AD2250" i="46"/>
  <c r="AF2250" i="46"/>
  <c r="AD1706" i="46"/>
  <c r="AF1706" i="46"/>
  <c r="AD1306" i="46"/>
  <c r="AF1306" i="46"/>
  <c r="AF1178" i="46"/>
  <c r="AD1178" i="46"/>
  <c r="AD1050" i="46"/>
  <c r="AF1050" i="46"/>
  <c r="AD986" i="46"/>
  <c r="AF986" i="46"/>
  <c r="AF826" i="46"/>
  <c r="AD826" i="46"/>
  <c r="AF794" i="46"/>
  <c r="AD794" i="46"/>
  <c r="AF778" i="46"/>
  <c r="AD778" i="46"/>
  <c r="AD730" i="46"/>
  <c r="AF730" i="46"/>
  <c r="AD682" i="46"/>
  <c r="AF682" i="46"/>
  <c r="AD618" i="46"/>
  <c r="AF618" i="46"/>
  <c r="AD4007" i="46"/>
  <c r="AD3658" i="46"/>
  <c r="AF3658" i="46"/>
  <c r="AF8" i="46"/>
  <c r="AD419" i="46"/>
  <c r="AF419" i="46"/>
  <c r="AF259" i="46"/>
  <c r="AD259" i="46"/>
  <c r="AF227" i="46"/>
  <c r="AD227" i="46"/>
  <c r="AF4474" i="46"/>
  <c r="AF4298" i="46"/>
  <c r="AF4026" i="46"/>
  <c r="AF3879" i="46"/>
  <c r="AF3674" i="46"/>
  <c r="AF2570" i="46"/>
  <c r="AF2090" i="46"/>
  <c r="AF1354" i="46"/>
  <c r="AD4551" i="46"/>
  <c r="AD4183" i="46"/>
  <c r="AD3959" i="46"/>
  <c r="AD3351" i="46"/>
  <c r="AD3159" i="46"/>
  <c r="AD1082" i="46"/>
  <c r="AD4825" i="46"/>
  <c r="AF4825" i="46"/>
  <c r="AD4793" i="46"/>
  <c r="AF4793" i="46"/>
  <c r="AD4745" i="46"/>
  <c r="AF4745" i="46"/>
  <c r="AD4713" i="46"/>
  <c r="AF4713" i="46"/>
  <c r="AD4377" i="46"/>
  <c r="AF4377" i="46"/>
  <c r="AD4217" i="46"/>
  <c r="AF4217" i="46"/>
  <c r="AD4057" i="46"/>
  <c r="AF4057" i="46"/>
  <c r="AF4009" i="46"/>
  <c r="AD4009" i="46"/>
  <c r="AD3977" i="46"/>
  <c r="AF3977" i="46"/>
  <c r="AF3801" i="46"/>
  <c r="AD3801" i="46"/>
  <c r="AF3689" i="46"/>
  <c r="AD3689" i="46"/>
  <c r="AD3657" i="46"/>
  <c r="AF3657" i="46"/>
  <c r="AF3561" i="46"/>
  <c r="AD3561" i="46"/>
  <c r="AF3497" i="46"/>
  <c r="AD3497" i="46"/>
  <c r="AD3481" i="46"/>
  <c r="AF3481" i="46"/>
  <c r="AF3433" i="46"/>
  <c r="AD3433" i="46"/>
  <c r="AD3305" i="46"/>
  <c r="AF3305" i="46"/>
  <c r="AD3241" i="46"/>
  <c r="AF3241" i="46"/>
  <c r="AD3145" i="46"/>
  <c r="AF3145" i="46"/>
  <c r="AF2841" i="46"/>
  <c r="AD2841" i="46"/>
  <c r="AD2761" i="46"/>
  <c r="AF2761" i="46"/>
  <c r="AD2745" i="46"/>
  <c r="AF2745" i="46"/>
  <c r="AD2713" i="46"/>
  <c r="AF2713" i="46"/>
  <c r="AD2697" i="46"/>
  <c r="AF2697" i="46"/>
  <c r="AD2665" i="46"/>
  <c r="AF2665" i="46"/>
  <c r="AD2553" i="46"/>
  <c r="AF2553" i="46"/>
  <c r="AD2505" i="46"/>
  <c r="AF2505" i="46"/>
  <c r="AD2409" i="46"/>
  <c r="AF2409" i="46"/>
  <c r="AD2297" i="46"/>
  <c r="AF2297" i="46"/>
  <c r="AF2249" i="46"/>
  <c r="AD2249" i="46"/>
  <c r="AD1913" i="46"/>
  <c r="AF1913" i="46"/>
  <c r="AD1865" i="46"/>
  <c r="AF1865" i="46"/>
  <c r="AD1817" i="46"/>
  <c r="AF1817" i="46"/>
  <c r="AD1705" i="46"/>
  <c r="AF1705" i="46"/>
  <c r="AD1481" i="46"/>
  <c r="AF1481" i="46"/>
  <c r="AD1305" i="46"/>
  <c r="AF1305" i="46"/>
  <c r="AD1049" i="46"/>
  <c r="AF1049" i="46"/>
  <c r="AD985" i="46"/>
  <c r="AF985" i="46"/>
  <c r="AD937" i="46"/>
  <c r="AF937" i="46"/>
  <c r="AD729" i="46"/>
  <c r="AF729" i="46"/>
  <c r="AF681" i="46"/>
  <c r="AD681" i="46"/>
  <c r="AD585" i="46"/>
  <c r="AF585" i="46"/>
  <c r="AF4903" i="46"/>
  <c r="AD4903" i="46"/>
  <c r="AD4823" i="46"/>
  <c r="AF4823" i="46"/>
  <c r="AF4791" i="46"/>
  <c r="AD4791" i="46"/>
  <c r="AD4487" i="46"/>
  <c r="AF4487" i="46"/>
  <c r="AD4455" i="46"/>
  <c r="AF4455" i="46"/>
  <c r="AF4295" i="46"/>
  <c r="AD4295" i="46"/>
  <c r="AD4023" i="46"/>
  <c r="AF4023" i="46"/>
  <c r="AD3815" i="46"/>
  <c r="AF3815" i="46"/>
  <c r="AF3799" i="46"/>
  <c r="AD3799" i="46"/>
  <c r="AD3767" i="46"/>
  <c r="AF3767" i="46"/>
  <c r="AD3719" i="46"/>
  <c r="AF3719" i="46"/>
  <c r="AF3687" i="46"/>
  <c r="AD3687" i="46"/>
  <c r="AF3655" i="46"/>
  <c r="AD3655" i="46"/>
  <c r="AD3607" i="46"/>
  <c r="AF3607" i="46"/>
  <c r="AF3431" i="46"/>
  <c r="AD3431" i="46"/>
  <c r="AD3367" i="46"/>
  <c r="AF3367" i="46"/>
  <c r="AF3191" i="46"/>
  <c r="AD3191" i="46"/>
  <c r="AD3095" i="46"/>
  <c r="AF3095" i="46"/>
  <c r="AF496" i="46"/>
  <c r="AD496" i="46"/>
  <c r="AF2890" i="46"/>
  <c r="AF2490" i="46"/>
  <c r="AF1626" i="46"/>
  <c r="AD4346" i="46"/>
  <c r="AD3754" i="46"/>
  <c r="AD3690" i="46"/>
  <c r="AD3465" i="46"/>
  <c r="AD3399" i="46"/>
  <c r="AD3991" i="46"/>
  <c r="AD4934" i="46"/>
  <c r="AF4934" i="46"/>
  <c r="AF1402" i="46"/>
  <c r="AF195" i="46"/>
  <c r="AF159" i="46"/>
  <c r="AF128" i="46"/>
  <c r="AF4663" i="46"/>
  <c r="AF4282" i="46"/>
  <c r="AF3863" i="46"/>
  <c r="AF3559" i="46"/>
  <c r="AF3255" i="46"/>
  <c r="AF1962" i="46"/>
  <c r="AF1450" i="46"/>
  <c r="AD4807" i="46"/>
  <c r="AD4409" i="46"/>
  <c r="AD4345" i="46"/>
  <c r="AD4106" i="46"/>
  <c r="AD2457" i="46"/>
  <c r="AD4982" i="46"/>
  <c r="AF4982" i="46"/>
  <c r="AF196" i="46"/>
  <c r="AD148" i="46"/>
  <c r="AF319" i="46"/>
  <c r="AD319" i="46"/>
  <c r="AF4983" i="46"/>
  <c r="AF4375" i="46"/>
  <c r="AF4151" i="46"/>
  <c r="AF292" i="46"/>
  <c r="AF228" i="46"/>
  <c r="AD320" i="46"/>
  <c r="AD176" i="46"/>
  <c r="AF4631" i="46"/>
  <c r="AF4281" i="46"/>
  <c r="AF4055" i="46"/>
  <c r="AF3770" i="46"/>
  <c r="AF3146" i="46"/>
  <c r="AF3034" i="46"/>
  <c r="AF1274" i="46"/>
  <c r="AF538" i="46"/>
  <c r="AD4871" i="46"/>
  <c r="AD4170" i="46"/>
  <c r="AD4103" i="46"/>
  <c r="AD1258" i="46"/>
  <c r="AD2855" i="46"/>
  <c r="AF2855" i="46"/>
  <c r="AD2343" i="46"/>
  <c r="AF2343" i="46"/>
  <c r="AD2103" i="46"/>
  <c r="AF2103" i="46"/>
  <c r="AF2023" i="46"/>
  <c r="AD2023" i="46"/>
  <c r="AF1607" i="46"/>
  <c r="AD1607" i="46"/>
  <c r="AD1575" i="46"/>
  <c r="AF1575" i="46"/>
  <c r="AD1367" i="46"/>
  <c r="AF1367" i="46"/>
  <c r="AD1271" i="46"/>
  <c r="AF1271" i="46"/>
  <c r="AD1159" i="46"/>
  <c r="AF1159" i="46"/>
  <c r="AD1111" i="46"/>
  <c r="AF1111" i="46"/>
  <c r="AD535" i="46"/>
  <c r="AF535" i="46"/>
  <c r="AD3750" i="46"/>
  <c r="AF3750" i="46"/>
  <c r="AD3526" i="46"/>
  <c r="AF3526" i="46"/>
  <c r="AD3350" i="46"/>
  <c r="AF3350" i="46"/>
  <c r="AF3142" i="46"/>
  <c r="AD3142" i="46"/>
  <c r="AF2886" i="46"/>
  <c r="AD2886" i="46"/>
  <c r="AF2374" i="46"/>
  <c r="AD2374" i="46"/>
  <c r="AF2198" i="46"/>
  <c r="AD2198" i="46"/>
  <c r="AF1670" i="46"/>
  <c r="AD1670" i="46"/>
  <c r="AF1350" i="46"/>
  <c r="AD1350" i="46"/>
  <c r="AF950" i="46"/>
  <c r="AD950" i="46"/>
  <c r="AF614" i="46"/>
  <c r="AD614" i="46"/>
  <c r="AF4646" i="46"/>
  <c r="AF4534" i="46"/>
  <c r="AF4262" i="46"/>
  <c r="AF3414" i="46"/>
  <c r="AD2455" i="46"/>
  <c r="AD2135" i="46"/>
  <c r="AD2006" i="46"/>
  <c r="AD1558" i="46"/>
  <c r="AD1351" i="46"/>
  <c r="AD1174" i="46"/>
  <c r="AD3701" i="46"/>
  <c r="AF3701" i="46"/>
  <c r="AF2501" i="46"/>
  <c r="AD2501" i="46"/>
  <c r="AD318" i="46"/>
  <c r="AF3814" i="46"/>
  <c r="AF3766" i="46"/>
  <c r="AF3366" i="46"/>
  <c r="AF2519" i="46"/>
  <c r="AF1303" i="46"/>
  <c r="AF1255" i="46"/>
  <c r="AD2742" i="46"/>
  <c r="AD2454" i="46"/>
  <c r="AD2134" i="46"/>
  <c r="AD1894" i="46"/>
  <c r="AF4486" i="46"/>
  <c r="AF4102" i="46"/>
  <c r="AF4022" i="46"/>
  <c r="AF3190" i="46"/>
  <c r="AF3094" i="46"/>
  <c r="AD3910" i="46"/>
  <c r="AD2934" i="46"/>
  <c r="AD2805" i="46"/>
  <c r="AD2566" i="46"/>
  <c r="AD2247" i="46"/>
  <c r="AD2182" i="46"/>
  <c r="AD1622" i="46"/>
  <c r="AD1094" i="46"/>
  <c r="AD742" i="46"/>
  <c r="AD615" i="46"/>
  <c r="AF4994" i="46"/>
  <c r="AD4994" i="46"/>
  <c r="AD4898" i="46"/>
  <c r="AF4898" i="46"/>
  <c r="AD4786" i="46"/>
  <c r="AF4786" i="46"/>
  <c r="AD4674" i="46"/>
  <c r="AF4674" i="46"/>
  <c r="AD4562" i="46"/>
  <c r="AF4562" i="46"/>
  <c r="AD4482" i="46"/>
  <c r="AF4482" i="46"/>
  <c r="AD4402" i="46"/>
  <c r="AF4402" i="46"/>
  <c r="AD4306" i="46"/>
  <c r="AF4306" i="46"/>
  <c r="AD4210" i="46"/>
  <c r="AF4210" i="46"/>
  <c r="AF4114" i="46"/>
  <c r="AD4114" i="46"/>
  <c r="AF4018" i="46"/>
  <c r="AD4018" i="46"/>
  <c r="AF3922" i="46"/>
  <c r="AD3922" i="46"/>
  <c r="AF3842" i="46"/>
  <c r="AD3842" i="46"/>
  <c r="AF3762" i="46"/>
  <c r="AD3762" i="46"/>
  <c r="AF3666" i="46"/>
  <c r="AD3666" i="46"/>
  <c r="AF3570" i="46"/>
  <c r="AD3570" i="46"/>
  <c r="AF3474" i="46"/>
  <c r="AD3474" i="46"/>
  <c r="AD3394" i="46"/>
  <c r="AF3394" i="46"/>
  <c r="AD3314" i="46"/>
  <c r="AF3314" i="46"/>
  <c r="AF3234" i="46"/>
  <c r="AD3234" i="46"/>
  <c r="AF3122" i="46"/>
  <c r="AD3122" i="46"/>
  <c r="AD3026" i="46"/>
  <c r="AF3026" i="46"/>
  <c r="AF2914" i="46"/>
  <c r="AD2914" i="46"/>
  <c r="AF2802" i="46"/>
  <c r="AD2802" i="46"/>
  <c r="AD2674" i="46"/>
  <c r="AF2674" i="46"/>
  <c r="AF2578" i="46"/>
  <c r="AD2578" i="46"/>
  <c r="AD2482" i="46"/>
  <c r="AF2482" i="46"/>
  <c r="AD2402" i="46"/>
  <c r="AF2402" i="46"/>
  <c r="AF2322" i="46"/>
  <c r="AD2322" i="46"/>
  <c r="AF2226" i="46"/>
  <c r="AD2226" i="46"/>
  <c r="AD2146" i="46"/>
  <c r="AF2146" i="46"/>
  <c r="AD2050" i="46"/>
  <c r="AF2050" i="46"/>
  <c r="AD1954" i="46"/>
  <c r="AF1954" i="46"/>
  <c r="AD1874" i="46"/>
  <c r="AF1874" i="46"/>
  <c r="AD1762" i="46"/>
  <c r="AF1762" i="46"/>
  <c r="AF1682" i="46"/>
  <c r="AD1682" i="46"/>
  <c r="AD1586" i="46"/>
  <c r="AF1586" i="46"/>
  <c r="AF1490" i="46"/>
  <c r="AD1490" i="46"/>
  <c r="AD1394" i="46"/>
  <c r="AF1394" i="46"/>
  <c r="AF1298" i="46"/>
  <c r="AD1298" i="46"/>
  <c r="AF1202" i="46"/>
  <c r="AD1202" i="46"/>
  <c r="AD1090" i="46"/>
  <c r="AF1090" i="46"/>
  <c r="AF994" i="46"/>
  <c r="AD994" i="46"/>
  <c r="AD898" i="46"/>
  <c r="AF898" i="46"/>
  <c r="AD818" i="46"/>
  <c r="AF818" i="46"/>
  <c r="AD722" i="46"/>
  <c r="AF722" i="46"/>
  <c r="AF626" i="46"/>
  <c r="AD626" i="46"/>
  <c r="AD546" i="46"/>
  <c r="AF546" i="46"/>
  <c r="AD4961" i="46"/>
  <c r="AF4961" i="46"/>
  <c r="AD4897" i="46"/>
  <c r="AF4897" i="46"/>
  <c r="AF4801" i="46"/>
  <c r="AD4801" i="46"/>
  <c r="AD4689" i="46"/>
  <c r="AF4689" i="46"/>
  <c r="AD4625" i="46"/>
  <c r="AF4625" i="46"/>
  <c r="AF4545" i="46"/>
  <c r="AD4545" i="46"/>
  <c r="AD4449" i="46"/>
  <c r="AF4449" i="46"/>
  <c r="AF4385" i="46"/>
  <c r="AD4385" i="46"/>
  <c r="AD4289" i="46"/>
  <c r="AF4289" i="46"/>
  <c r="AD4209" i="46"/>
  <c r="AF4209" i="46"/>
  <c r="AF4129" i="46"/>
  <c r="AD4129" i="46"/>
  <c r="AD4065" i="46"/>
  <c r="AF4065" i="46"/>
  <c r="AD3969" i="46"/>
  <c r="AF3969" i="46"/>
  <c r="AD3873" i="46"/>
  <c r="AF3873" i="46"/>
  <c r="AF3777" i="46"/>
  <c r="AD3777" i="46"/>
  <c r="AF3665" i="46"/>
  <c r="AD3665" i="46"/>
  <c r="AD3553" i="46"/>
  <c r="AF3553" i="46"/>
  <c r="AD3457" i="46"/>
  <c r="AF3457" i="46"/>
  <c r="AD3345" i="46"/>
  <c r="AF3345" i="46"/>
  <c r="AF3249" i="46"/>
  <c r="AD3249" i="46"/>
  <c r="AF3153" i="46"/>
  <c r="AD3153" i="46"/>
  <c r="AD3105" i="46"/>
  <c r="AF3105" i="46"/>
  <c r="AD3009" i="46"/>
  <c r="AF3009" i="46"/>
  <c r="AD2913" i="46"/>
  <c r="AF2913" i="46"/>
  <c r="AF2801" i="46"/>
  <c r="AD2801" i="46"/>
  <c r="AD2721" i="46"/>
  <c r="AF2721" i="46"/>
  <c r="AD2609" i="46"/>
  <c r="AF2609" i="46"/>
  <c r="AD2513" i="46"/>
  <c r="AF2513" i="46"/>
  <c r="AD2417" i="46"/>
  <c r="AF2417" i="46"/>
  <c r="AD2337" i="46"/>
  <c r="AF2337" i="46"/>
  <c r="AD2241" i="46"/>
  <c r="AF2241" i="46"/>
  <c r="AD2129" i="46"/>
  <c r="AF2129" i="46"/>
  <c r="AD4946" i="46"/>
  <c r="AF4946" i="46"/>
  <c r="AF4818" i="46"/>
  <c r="AD4818" i="46"/>
  <c r="AF4706" i="46"/>
  <c r="AD4706" i="46"/>
  <c r="AD4594" i="46"/>
  <c r="AF4594" i="46"/>
  <c r="AD4498" i="46"/>
  <c r="AF4498" i="46"/>
  <c r="AD4386" i="46"/>
  <c r="AF4386" i="46"/>
  <c r="AD4290" i="46"/>
  <c r="AF4290" i="46"/>
  <c r="AD4178" i="46"/>
  <c r="AF4178" i="46"/>
  <c r="AF4066" i="46"/>
  <c r="AD4066" i="46"/>
  <c r="AF3970" i="46"/>
  <c r="AD3970" i="46"/>
  <c r="AF3874" i="46"/>
  <c r="AD3874" i="46"/>
  <c r="AF3714" i="46"/>
  <c r="AD3714" i="46"/>
  <c r="AF3618" i="46"/>
  <c r="AD3618" i="46"/>
  <c r="AF3522" i="46"/>
  <c r="AD3522" i="46"/>
  <c r="AD3426" i="46"/>
  <c r="AF3426" i="46"/>
  <c r="AD3330" i="46"/>
  <c r="AF3330" i="46"/>
  <c r="AD3218" i="46"/>
  <c r="AF3218" i="46"/>
  <c r="AF3138" i="46"/>
  <c r="AD3138" i="46"/>
  <c r="AF3042" i="46"/>
  <c r="AD3042" i="46"/>
  <c r="AD2946" i="46"/>
  <c r="AF2946" i="46"/>
  <c r="AD2850" i="46"/>
  <c r="AF2850" i="46"/>
  <c r="AF2754" i="46"/>
  <c r="AD2754" i="46"/>
  <c r="AD2658" i="46"/>
  <c r="AF2658" i="46"/>
  <c r="AF2546" i="46"/>
  <c r="AD2546" i="46"/>
  <c r="AD2434" i="46"/>
  <c r="AF2434" i="46"/>
  <c r="AF2306" i="46"/>
  <c r="AD2306" i="46"/>
  <c r="AD2194" i="46"/>
  <c r="AF2194" i="46"/>
  <c r="AF2114" i="46"/>
  <c r="AD2114" i="46"/>
  <c r="AD2034" i="46"/>
  <c r="AF2034" i="46"/>
  <c r="AD1938" i="46"/>
  <c r="AF1938" i="46"/>
  <c r="AF1858" i="46"/>
  <c r="AD1858" i="46"/>
  <c r="AF1778" i="46"/>
  <c r="AD1778" i="46"/>
  <c r="AD1666" i="46"/>
  <c r="AF1666" i="46"/>
  <c r="AD1554" i="46"/>
  <c r="AF1554" i="46"/>
  <c r="AD1458" i="46"/>
  <c r="AF1458" i="46"/>
  <c r="AD1362" i="46"/>
  <c r="AF1362" i="46"/>
  <c r="AF1266" i="46"/>
  <c r="AD1266" i="46"/>
  <c r="AD1170" i="46"/>
  <c r="AF1170" i="46"/>
  <c r="AD1074" i="46"/>
  <c r="AF1074" i="46"/>
  <c r="AD946" i="46"/>
  <c r="AF946" i="46"/>
  <c r="AF850" i="46"/>
  <c r="AD850" i="46"/>
  <c r="AF754" i="46"/>
  <c r="AD754" i="46"/>
  <c r="AD658" i="46"/>
  <c r="AF658" i="46"/>
  <c r="AD578" i="46"/>
  <c r="AF578" i="46"/>
  <c r="AD4977" i="46"/>
  <c r="AF4977" i="46"/>
  <c r="AD4865" i="46"/>
  <c r="AF4865" i="46"/>
  <c r="AD4785" i="46"/>
  <c r="AF4785" i="46"/>
  <c r="AD4705" i="46"/>
  <c r="AF4705" i="46"/>
  <c r="AD4641" i="46"/>
  <c r="AF4641" i="46"/>
  <c r="AD4561" i="46"/>
  <c r="AF4561" i="46"/>
  <c r="AD4481" i="46"/>
  <c r="AF4481" i="46"/>
  <c r="AD4337" i="46"/>
  <c r="AF4337" i="46"/>
  <c r="AD3985" i="46"/>
  <c r="AF3985" i="46"/>
  <c r="AD3889" i="46"/>
  <c r="AF3889" i="46"/>
  <c r="AF3809" i="46"/>
  <c r="AD3809" i="46"/>
  <c r="AD3713" i="46"/>
  <c r="AF3713" i="46"/>
  <c r="AD3601" i="46"/>
  <c r="AF3601" i="46"/>
  <c r="AD3505" i="46"/>
  <c r="AF3505" i="46"/>
  <c r="AD3377" i="46"/>
  <c r="AF3377" i="46"/>
  <c r="AD3265" i="46"/>
  <c r="AF3265" i="46"/>
  <c r="AD3169" i="46"/>
  <c r="AF3169" i="46"/>
  <c r="AF3057" i="46"/>
  <c r="AD3057" i="46"/>
  <c r="AD2929" i="46"/>
  <c r="AF2929" i="46"/>
  <c r="AD2833" i="46"/>
  <c r="AF2833" i="46"/>
  <c r="AF2705" i="46"/>
  <c r="AD2705" i="46"/>
  <c r="AD2625" i="46"/>
  <c r="AF2625" i="46"/>
  <c r="AD2529" i="46"/>
  <c r="AF2529" i="46"/>
  <c r="AD2433" i="46"/>
  <c r="AF2433" i="46"/>
  <c r="AF2321" i="46"/>
  <c r="AD2321" i="46"/>
  <c r="AD2225" i="46"/>
  <c r="AF2225" i="46"/>
  <c r="AD2081" i="46"/>
  <c r="AF2081" i="46"/>
  <c r="AF4962" i="46"/>
  <c r="AD4962" i="46"/>
  <c r="AD4866" i="46"/>
  <c r="AF4866" i="46"/>
  <c r="AD4754" i="46"/>
  <c r="AF4754" i="46"/>
  <c r="AD4514" i="46"/>
  <c r="AF4514" i="46"/>
  <c r="AD4418" i="46"/>
  <c r="AF4418" i="46"/>
  <c r="AD4338" i="46"/>
  <c r="AF4338" i="46"/>
  <c r="AD4242" i="46"/>
  <c r="AF4242" i="46"/>
  <c r="AD4146" i="46"/>
  <c r="AF4146" i="46"/>
  <c r="AF4034" i="46"/>
  <c r="AD4034" i="46"/>
  <c r="AF3938" i="46"/>
  <c r="AD3938" i="46"/>
  <c r="AF3826" i="46"/>
  <c r="AD3826" i="46"/>
  <c r="AD3746" i="46"/>
  <c r="AF3746" i="46"/>
  <c r="AF3650" i="46"/>
  <c r="AD3650" i="46"/>
  <c r="AF3554" i="46"/>
  <c r="AD3554" i="46"/>
  <c r="AF3442" i="46"/>
  <c r="AD3442" i="46"/>
  <c r="AD3362" i="46"/>
  <c r="AF3362" i="46"/>
  <c r="AD3266" i="46"/>
  <c r="AF3266" i="46"/>
  <c r="AF3154" i="46"/>
  <c r="AD3154" i="46"/>
  <c r="AF3074" i="46"/>
  <c r="AD3074" i="46"/>
  <c r="AD2978" i="46"/>
  <c r="AF2978" i="46"/>
  <c r="AD2882" i="46"/>
  <c r="AF2882" i="46"/>
  <c r="AD2786" i="46"/>
  <c r="AF2786" i="46"/>
  <c r="AD2690" i="46"/>
  <c r="AF2690" i="46"/>
  <c r="AD2594" i="46"/>
  <c r="AF2594" i="46"/>
  <c r="AF2498" i="46"/>
  <c r="AD2498" i="46"/>
  <c r="AD2386" i="46"/>
  <c r="AF2386" i="46"/>
  <c r="AD2274" i="46"/>
  <c r="AF2274" i="46"/>
  <c r="AF2178" i="46"/>
  <c r="AD2178" i="46"/>
  <c r="AD2098" i="46"/>
  <c r="AF2098" i="46"/>
  <c r="AD1986" i="46"/>
  <c r="AF1986" i="46"/>
  <c r="AF1906" i="46"/>
  <c r="AD1906" i="46"/>
  <c r="AD1810" i="46"/>
  <c r="AF1810" i="46"/>
  <c r="AF1714" i="46"/>
  <c r="AD1714" i="46"/>
  <c r="AD1634" i="46"/>
  <c r="AF1634" i="46"/>
  <c r="AD1538" i="46"/>
  <c r="AF1538" i="46"/>
  <c r="AF1442" i="46"/>
  <c r="AD1442" i="46"/>
  <c r="AD1346" i="46"/>
  <c r="AF1346" i="46"/>
  <c r="AF1234" i="46"/>
  <c r="AD1234" i="46"/>
  <c r="AD1154" i="46"/>
  <c r="AF1154" i="46"/>
  <c r="AD1026" i="46"/>
  <c r="AF1026" i="46"/>
  <c r="AF930" i="46"/>
  <c r="AD930" i="46"/>
  <c r="AD834" i="46"/>
  <c r="AF834" i="46"/>
  <c r="AF738" i="46"/>
  <c r="AD738" i="46"/>
  <c r="AD642" i="46"/>
  <c r="AF642" i="46"/>
  <c r="AD562" i="46"/>
  <c r="AF562" i="46"/>
  <c r="AD4913" i="46"/>
  <c r="AF4913" i="46"/>
  <c r="AF4817" i="46"/>
  <c r="AD4817" i="46"/>
  <c r="AD4737" i="46"/>
  <c r="AF4737" i="46"/>
  <c r="AD4609" i="46"/>
  <c r="AF4609" i="46"/>
  <c r="AD4497" i="46"/>
  <c r="AF4497" i="46"/>
  <c r="AD4417" i="46"/>
  <c r="AF4417" i="46"/>
  <c r="AD4353" i="46"/>
  <c r="AF4353" i="46"/>
  <c r="AD4273" i="46"/>
  <c r="AF4273" i="46"/>
  <c r="AD4177" i="46"/>
  <c r="AF4177" i="46"/>
  <c r="AD3937" i="46"/>
  <c r="AF3937" i="46"/>
  <c r="AF3857" i="46"/>
  <c r="AD3857" i="46"/>
  <c r="AD3745" i="46"/>
  <c r="AF3745" i="46"/>
  <c r="AD3649" i="46"/>
  <c r="AF3649" i="46"/>
  <c r="AF3569" i="46"/>
  <c r="AD3569" i="46"/>
  <c r="AF3473" i="46"/>
  <c r="AD3473" i="46"/>
  <c r="AD3393" i="46"/>
  <c r="AF3393" i="46"/>
  <c r="AD3297" i="46"/>
  <c r="AF3297" i="46"/>
  <c r="AF3201" i="46"/>
  <c r="AD3201" i="46"/>
  <c r="AD3089" i="46"/>
  <c r="AF3089" i="46"/>
  <c r="AF2993" i="46"/>
  <c r="AD2993" i="46"/>
  <c r="AF2897" i="46"/>
  <c r="AD2897" i="46"/>
  <c r="AD2817" i="46"/>
  <c r="AF2817" i="46"/>
  <c r="AF2737" i="46"/>
  <c r="AD2737" i="46"/>
  <c r="AF2641" i="46"/>
  <c r="AD2641" i="46"/>
  <c r="AF2545" i="46"/>
  <c r="AD2545" i="46"/>
  <c r="AD2401" i="46"/>
  <c r="AF2401" i="46"/>
  <c r="AD2305" i="46"/>
  <c r="AF2305" i="46"/>
  <c r="AF2209" i="46"/>
  <c r="AD2209" i="46"/>
  <c r="AD2113" i="46"/>
  <c r="AF2113" i="46"/>
  <c r="AF4978" i="46"/>
  <c r="AD4978" i="46"/>
  <c r="AD4882" i="46"/>
  <c r="AF4882" i="46"/>
  <c r="AD4770" i="46"/>
  <c r="AF4770" i="46"/>
  <c r="AD4690" i="46"/>
  <c r="AF4690" i="46"/>
  <c r="AD4626" i="46"/>
  <c r="AF4626" i="46"/>
  <c r="AF4530" i="46"/>
  <c r="AD4530" i="46"/>
  <c r="AD4434" i="46"/>
  <c r="AF4434" i="46"/>
  <c r="AD4322" i="46"/>
  <c r="AF4322" i="46"/>
  <c r="AF4226" i="46"/>
  <c r="AD4226" i="46"/>
  <c r="AF4098" i="46"/>
  <c r="AD4098" i="46"/>
  <c r="AD4002" i="46"/>
  <c r="AF4002" i="46"/>
  <c r="AF3906" i="46"/>
  <c r="AD3906" i="46"/>
  <c r="AD3810" i="46"/>
  <c r="AF3810" i="46"/>
  <c r="AD3730" i="46"/>
  <c r="AF3730" i="46"/>
  <c r="AF3634" i="46"/>
  <c r="AD3634" i="46"/>
  <c r="AD3538" i="46"/>
  <c r="AF3538" i="46"/>
  <c r="AF3458" i="46"/>
  <c r="AD3458" i="46"/>
  <c r="AF3346" i="46"/>
  <c r="AD3346" i="46"/>
  <c r="AF3250" i="46"/>
  <c r="AD3250" i="46"/>
  <c r="AD3170" i="46"/>
  <c r="AF3170" i="46"/>
  <c r="AF3058" i="46"/>
  <c r="AD3058" i="46"/>
  <c r="AF2962" i="46"/>
  <c r="AD2962" i="46"/>
  <c r="AD2866" i="46"/>
  <c r="AF2866" i="46"/>
  <c r="AD2770" i="46"/>
  <c r="AF2770" i="46"/>
  <c r="AD2642" i="46"/>
  <c r="AF2642" i="46"/>
  <c r="AD2562" i="46"/>
  <c r="AF2562" i="46"/>
  <c r="AF2466" i="46"/>
  <c r="AD2466" i="46"/>
  <c r="AD2354" i="46"/>
  <c r="AF2354" i="46"/>
  <c r="AD2258" i="46"/>
  <c r="AF2258" i="46"/>
  <c r="AD2082" i="46"/>
  <c r="AF2082" i="46"/>
  <c r="AD2002" i="46"/>
  <c r="AF2002" i="46"/>
  <c r="AD1922" i="46"/>
  <c r="AF1922" i="46"/>
  <c r="AD1826" i="46"/>
  <c r="AF1826" i="46"/>
  <c r="AD1730" i="46"/>
  <c r="AF1730" i="46"/>
  <c r="AF1618" i="46"/>
  <c r="AD1618" i="46"/>
  <c r="AD1522" i="46"/>
  <c r="AF1522" i="46"/>
  <c r="AD1426" i="46"/>
  <c r="AF1426" i="46"/>
  <c r="AF1330" i="46"/>
  <c r="AD1330" i="46"/>
  <c r="AD1250" i="46"/>
  <c r="AF1250" i="46"/>
  <c r="AF1138" i="46"/>
  <c r="AD1138" i="46"/>
  <c r="AD1010" i="46"/>
  <c r="AF1010" i="46"/>
  <c r="AD914" i="46"/>
  <c r="AF914" i="46"/>
  <c r="AD802" i="46"/>
  <c r="AF802" i="46"/>
  <c r="AD674" i="46"/>
  <c r="AF674" i="46"/>
  <c r="AF4993" i="46"/>
  <c r="AD4993" i="46"/>
  <c r="AF4881" i="46"/>
  <c r="AD4881" i="46"/>
  <c r="AF4721" i="46"/>
  <c r="AD4721" i="46"/>
  <c r="AD4369" i="46"/>
  <c r="AF4369" i="46"/>
  <c r="AF4257" i="46"/>
  <c r="AD4257" i="46"/>
  <c r="AD4193" i="46"/>
  <c r="AF4193" i="46"/>
  <c r="AD4113" i="46"/>
  <c r="AF4113" i="46"/>
  <c r="AF4049" i="46"/>
  <c r="AD4049" i="46"/>
  <c r="AF3953" i="46"/>
  <c r="AD3953" i="46"/>
  <c r="AF3841" i="46"/>
  <c r="AD3841" i="46"/>
  <c r="AD3761" i="46"/>
  <c r="AF3761" i="46"/>
  <c r="AD3681" i="46"/>
  <c r="AF3681" i="46"/>
  <c r="AD3585" i="46"/>
  <c r="AF3585" i="46"/>
  <c r="AF3489" i="46"/>
  <c r="AD3489" i="46"/>
  <c r="AF3409" i="46"/>
  <c r="AD3409" i="46"/>
  <c r="AD3313" i="46"/>
  <c r="AF3313" i="46"/>
  <c r="AF3233" i="46"/>
  <c r="AD3233" i="46"/>
  <c r="AD3137" i="46"/>
  <c r="AF3137" i="46"/>
  <c r="AD3041" i="46"/>
  <c r="AF3041" i="46"/>
  <c r="AD2961" i="46"/>
  <c r="AF2961" i="46"/>
  <c r="AF2865" i="46"/>
  <c r="AD2865" i="46"/>
  <c r="AF2769" i="46"/>
  <c r="AD2769" i="46"/>
  <c r="AD2673" i="46"/>
  <c r="AF2673" i="46"/>
  <c r="AD2577" i="46"/>
  <c r="AF2577" i="46"/>
  <c r="AD2465" i="46"/>
  <c r="AF2465" i="46"/>
  <c r="AD2353" i="46"/>
  <c r="AF2353" i="46"/>
  <c r="AD2257" i="46"/>
  <c r="AF2257" i="46"/>
  <c r="AD2177" i="46"/>
  <c r="AF2177" i="46"/>
  <c r="AD2145" i="46"/>
  <c r="AF2145" i="46"/>
  <c r="AF4850" i="46"/>
  <c r="AD4850" i="46"/>
  <c r="AF4130" i="46"/>
  <c r="AD4130" i="46"/>
  <c r="AD2722" i="46"/>
  <c r="AF2722" i="46"/>
  <c r="AD4610" i="46"/>
  <c r="AD4914" i="46"/>
  <c r="AF4914" i="46"/>
  <c r="AF4802" i="46"/>
  <c r="AD4802" i="46"/>
  <c r="AD4722" i="46"/>
  <c r="AF4722" i="46"/>
  <c r="AD4642" i="46"/>
  <c r="AF4642" i="46"/>
  <c r="AF4546" i="46"/>
  <c r="AD4546" i="46"/>
  <c r="AF4466" i="46"/>
  <c r="AD4466" i="46"/>
  <c r="AD4354" i="46"/>
  <c r="AF4354" i="46"/>
  <c r="AD4274" i="46"/>
  <c r="AF4274" i="46"/>
  <c r="AD4194" i="46"/>
  <c r="AF4194" i="46"/>
  <c r="AF4082" i="46"/>
  <c r="AD4082" i="46"/>
  <c r="AD3986" i="46"/>
  <c r="AF3986" i="46"/>
  <c r="AF3890" i="46"/>
  <c r="AD3890" i="46"/>
  <c r="AF3794" i="46"/>
  <c r="AD3794" i="46"/>
  <c r="AD3682" i="46"/>
  <c r="AF3682" i="46"/>
  <c r="AF3586" i="46"/>
  <c r="AD3586" i="46"/>
  <c r="AF3490" i="46"/>
  <c r="AD3490" i="46"/>
  <c r="AF3378" i="46"/>
  <c r="AD3378" i="46"/>
  <c r="AD3282" i="46"/>
  <c r="AF3282" i="46"/>
  <c r="AD3186" i="46"/>
  <c r="AF3186" i="46"/>
  <c r="AF3106" i="46"/>
  <c r="AD3106" i="46"/>
  <c r="AD2994" i="46"/>
  <c r="AF2994" i="46"/>
  <c r="AD2898" i="46"/>
  <c r="AF2898" i="46"/>
  <c r="AD2818" i="46"/>
  <c r="AF2818" i="46"/>
  <c r="AD2738" i="46"/>
  <c r="AF2738" i="46"/>
  <c r="AD2626" i="46"/>
  <c r="AF2626" i="46"/>
  <c r="AD2514" i="46"/>
  <c r="AF2514" i="46"/>
  <c r="AD2418" i="46"/>
  <c r="AF2418" i="46"/>
  <c r="AD2338" i="46"/>
  <c r="AF2338" i="46"/>
  <c r="AF2242" i="46"/>
  <c r="AD2242" i="46"/>
  <c r="AD2162" i="46"/>
  <c r="AF2162" i="46"/>
  <c r="AD2066" i="46"/>
  <c r="AF2066" i="46"/>
  <c r="AF1970" i="46"/>
  <c r="AD1970" i="46"/>
  <c r="AF1890" i="46"/>
  <c r="AD1890" i="46"/>
  <c r="AD1794" i="46"/>
  <c r="AF1794" i="46"/>
  <c r="AD1698" i="46"/>
  <c r="AF1698" i="46"/>
  <c r="AF1602" i="46"/>
  <c r="AD1602" i="46"/>
  <c r="AD1506" i="46"/>
  <c r="AF1506" i="46"/>
  <c r="AD1410" i="46"/>
  <c r="AF1410" i="46"/>
  <c r="AD1314" i="46"/>
  <c r="AF1314" i="46"/>
  <c r="AD1218" i="46"/>
  <c r="AF1218" i="46"/>
  <c r="AF1122" i="46"/>
  <c r="AD1122" i="46"/>
  <c r="AF1042" i="46"/>
  <c r="AD1042" i="46"/>
  <c r="AD962" i="46"/>
  <c r="AF962" i="46"/>
  <c r="AD882" i="46"/>
  <c r="AF882" i="46"/>
  <c r="AD786" i="46"/>
  <c r="AF786" i="46"/>
  <c r="AD706" i="46"/>
  <c r="AF706" i="46"/>
  <c r="AD610" i="46"/>
  <c r="AF610" i="46"/>
  <c r="AF530" i="46"/>
  <c r="AD530" i="46"/>
  <c r="AD4945" i="46"/>
  <c r="AF4945" i="46"/>
  <c r="AD4833" i="46"/>
  <c r="AF4833" i="46"/>
  <c r="AD4753" i="46"/>
  <c r="AF4753" i="46"/>
  <c r="AD4657" i="46"/>
  <c r="AF4657" i="46"/>
  <c r="AD4577" i="46"/>
  <c r="AF4577" i="46"/>
  <c r="AF4529" i="46"/>
  <c r="AD4529" i="46"/>
  <c r="AD4465" i="46"/>
  <c r="AF4465" i="46"/>
  <c r="AD4401" i="46"/>
  <c r="AF4401" i="46"/>
  <c r="AD4305" i="46"/>
  <c r="AF4305" i="46"/>
  <c r="AD4225" i="46"/>
  <c r="AF4225" i="46"/>
  <c r="AD4161" i="46"/>
  <c r="AF4161" i="46"/>
  <c r="AD4097" i="46"/>
  <c r="AF4097" i="46"/>
  <c r="AD4017" i="46"/>
  <c r="AF4017" i="46"/>
  <c r="AD3921" i="46"/>
  <c r="AF3921" i="46"/>
  <c r="AD3825" i="46"/>
  <c r="AF3825" i="46"/>
  <c r="AD3729" i="46"/>
  <c r="AF3729" i="46"/>
  <c r="AD3633" i="46"/>
  <c r="AF3633" i="46"/>
  <c r="AD3521" i="46"/>
  <c r="AF3521" i="46"/>
  <c r="AD3441" i="46"/>
  <c r="AF3441" i="46"/>
  <c r="AD3361" i="46"/>
  <c r="AF3361" i="46"/>
  <c r="AD3281" i="46"/>
  <c r="AF3281" i="46"/>
  <c r="AD3185" i="46"/>
  <c r="AF3185" i="46"/>
  <c r="AF3073" i="46"/>
  <c r="AD3073" i="46"/>
  <c r="AF2977" i="46"/>
  <c r="AD2977" i="46"/>
  <c r="AD2881" i="46"/>
  <c r="AF2881" i="46"/>
  <c r="AD2785" i="46"/>
  <c r="AF2785" i="46"/>
  <c r="AD2689" i="46"/>
  <c r="AF2689" i="46"/>
  <c r="AD2593" i="46"/>
  <c r="AF2593" i="46"/>
  <c r="AD2497" i="46"/>
  <c r="AF2497" i="46"/>
  <c r="AF2449" i="46"/>
  <c r="AD2449" i="46"/>
  <c r="AD2385" i="46"/>
  <c r="AF2385" i="46"/>
  <c r="AD2273" i="46"/>
  <c r="AF2273" i="46"/>
  <c r="AF2161" i="46"/>
  <c r="AD2161" i="46"/>
  <c r="AD2065" i="46"/>
  <c r="AF2065" i="46"/>
  <c r="AF514" i="46"/>
  <c r="AF4033" i="46"/>
  <c r="AF4930" i="46"/>
  <c r="AD4930" i="46"/>
  <c r="AD4834" i="46"/>
  <c r="AF4834" i="46"/>
  <c r="AF4738" i="46"/>
  <c r="AD4738" i="46"/>
  <c r="AD4658" i="46"/>
  <c r="AF4658" i="46"/>
  <c r="AD4578" i="46"/>
  <c r="AF4578" i="46"/>
  <c r="AD4450" i="46"/>
  <c r="AF4450" i="46"/>
  <c r="AD4370" i="46"/>
  <c r="AF4370" i="46"/>
  <c r="AD4258" i="46"/>
  <c r="AF4258" i="46"/>
  <c r="AD4162" i="46"/>
  <c r="AF4162" i="46"/>
  <c r="AF4050" i="46"/>
  <c r="AD4050" i="46"/>
  <c r="AF3954" i="46"/>
  <c r="AD3954" i="46"/>
  <c r="AF3858" i="46"/>
  <c r="AD3858" i="46"/>
  <c r="AF3778" i="46"/>
  <c r="AD3778" i="46"/>
  <c r="AF3698" i="46"/>
  <c r="AD3698" i="46"/>
  <c r="AF3602" i="46"/>
  <c r="AD3602" i="46"/>
  <c r="AF3506" i="46"/>
  <c r="AD3506" i="46"/>
  <c r="AF3410" i="46"/>
  <c r="AD3410" i="46"/>
  <c r="AF3298" i="46"/>
  <c r="AD3298" i="46"/>
  <c r="AF3202" i="46"/>
  <c r="AD3202" i="46"/>
  <c r="AF3090" i="46"/>
  <c r="AD3090" i="46"/>
  <c r="AD3010" i="46"/>
  <c r="AF3010" i="46"/>
  <c r="AD2930" i="46"/>
  <c r="AF2930" i="46"/>
  <c r="AD2834" i="46"/>
  <c r="AF2834" i="46"/>
  <c r="AF2706" i="46"/>
  <c r="AD2706" i="46"/>
  <c r="AF2610" i="46"/>
  <c r="AD2610" i="46"/>
  <c r="AD2530" i="46"/>
  <c r="AF2530" i="46"/>
  <c r="AD2450" i="46"/>
  <c r="AF2450" i="46"/>
  <c r="AD2370" i="46"/>
  <c r="AF2370" i="46"/>
  <c r="AD2290" i="46"/>
  <c r="AF2290" i="46"/>
  <c r="AF2210" i="46"/>
  <c r="AD2210" i="46"/>
  <c r="AD2130" i="46"/>
  <c r="AF2130" i="46"/>
  <c r="AD2018" i="46"/>
  <c r="AF2018" i="46"/>
  <c r="AD1746" i="46"/>
  <c r="AF1746" i="46"/>
  <c r="AD1650" i="46"/>
  <c r="AF1650" i="46"/>
  <c r="AF1570" i="46"/>
  <c r="AD1570" i="46"/>
  <c r="AD1474" i="46"/>
  <c r="AF1474" i="46"/>
  <c r="AD1378" i="46"/>
  <c r="AF1378" i="46"/>
  <c r="AD1282" i="46"/>
  <c r="AF1282" i="46"/>
  <c r="AF1186" i="46"/>
  <c r="AD1186" i="46"/>
  <c r="AF1106" i="46"/>
  <c r="AD1106" i="46"/>
  <c r="AD1058" i="46"/>
  <c r="AF1058" i="46"/>
  <c r="AD978" i="46"/>
  <c r="AF978" i="46"/>
  <c r="AF866" i="46"/>
  <c r="AD866" i="46"/>
  <c r="AD770" i="46"/>
  <c r="AF770" i="46"/>
  <c r="AD690" i="46"/>
  <c r="AF690" i="46"/>
  <c r="AD594" i="46"/>
  <c r="AF594" i="46"/>
  <c r="AF4929" i="46"/>
  <c r="AD4929" i="46"/>
  <c r="AF4849" i="46"/>
  <c r="AD4849" i="46"/>
  <c r="AD4769" i="46"/>
  <c r="AF4769" i="46"/>
  <c r="AD4673" i="46"/>
  <c r="AF4673" i="46"/>
  <c r="AD4593" i="46"/>
  <c r="AF4593" i="46"/>
  <c r="AD4513" i="46"/>
  <c r="AF4513" i="46"/>
  <c r="AD4433" i="46"/>
  <c r="AF4433" i="46"/>
  <c r="AD4321" i="46"/>
  <c r="AF4321" i="46"/>
  <c r="AD4241" i="46"/>
  <c r="AF4241" i="46"/>
  <c r="AD4145" i="46"/>
  <c r="AF4145" i="46"/>
  <c r="AF4081" i="46"/>
  <c r="AD4081" i="46"/>
  <c r="AD4001" i="46"/>
  <c r="AF4001" i="46"/>
  <c r="AD3905" i="46"/>
  <c r="AF3905" i="46"/>
  <c r="AD3793" i="46"/>
  <c r="AF3793" i="46"/>
  <c r="AD3697" i="46"/>
  <c r="AF3697" i="46"/>
  <c r="AD3617" i="46"/>
  <c r="AF3617" i="46"/>
  <c r="AF3537" i="46"/>
  <c r="AD3537" i="46"/>
  <c r="AD3425" i="46"/>
  <c r="AF3425" i="46"/>
  <c r="AF3329" i="46"/>
  <c r="AD3329" i="46"/>
  <c r="AD3217" i="46"/>
  <c r="AF3217" i="46"/>
  <c r="AD3121" i="46"/>
  <c r="AF3121" i="46"/>
  <c r="AD3025" i="46"/>
  <c r="AF3025" i="46"/>
  <c r="AD2945" i="46"/>
  <c r="AF2945" i="46"/>
  <c r="AD2849" i="46"/>
  <c r="AF2849" i="46"/>
  <c r="AD2753" i="46"/>
  <c r="AF2753" i="46"/>
  <c r="AD2657" i="46"/>
  <c r="AF2657" i="46"/>
  <c r="AD2561" i="46"/>
  <c r="AF2561" i="46"/>
  <c r="AF2481" i="46"/>
  <c r="AD2481" i="46"/>
  <c r="AD2369" i="46"/>
  <c r="AF2369" i="46"/>
  <c r="AD2289" i="46"/>
  <c r="AF2289" i="46"/>
  <c r="AD2193" i="46"/>
  <c r="AF2193" i="46"/>
  <c r="AD2097" i="46"/>
  <c r="AF2097" i="46"/>
  <c r="AF6" i="46"/>
  <c r="AD6" i="46"/>
  <c r="AF1842" i="46"/>
  <c r="AF1969" i="46"/>
  <c r="AD1969" i="46"/>
  <c r="AF1889" i="46"/>
  <c r="AD1889" i="46"/>
  <c r="AD1809" i="46"/>
  <c r="AF1809" i="46"/>
  <c r="AD1713" i="46"/>
  <c r="AF1713" i="46"/>
  <c r="AD1617" i="46"/>
  <c r="AF1617" i="46"/>
  <c r="AD1521" i="46"/>
  <c r="AF1521" i="46"/>
  <c r="AD1425" i="46"/>
  <c r="AF1425" i="46"/>
  <c r="AD1313" i="46"/>
  <c r="AF1313" i="46"/>
  <c r="AD1201" i="46"/>
  <c r="AF1201" i="46"/>
  <c r="AD1089" i="46"/>
  <c r="AF1089" i="46"/>
  <c r="AD993" i="46"/>
  <c r="AF993" i="46"/>
  <c r="AD881" i="46"/>
  <c r="AF881" i="46"/>
  <c r="AD769" i="46"/>
  <c r="AF769" i="46"/>
  <c r="AD673" i="46"/>
  <c r="AF673" i="46"/>
  <c r="AD577" i="46"/>
  <c r="AF577" i="46"/>
  <c r="AD4704" i="46"/>
  <c r="AF4704" i="46"/>
  <c r="AD4624" i="46"/>
  <c r="AF4624" i="46"/>
  <c r="AD4576" i="46"/>
  <c r="AF4576" i="46"/>
  <c r="AD4512" i="46"/>
  <c r="AF4512" i="46"/>
  <c r="AD4416" i="46"/>
  <c r="AF4416" i="46"/>
  <c r="AD4272" i="46"/>
  <c r="AF4272" i="46"/>
  <c r="AD4176" i="46"/>
  <c r="AF4176" i="46"/>
  <c r="AD4112" i="46"/>
  <c r="AF4112" i="46"/>
  <c r="AD4016" i="46"/>
  <c r="AF4016" i="46"/>
  <c r="AD3920" i="46"/>
  <c r="AF3920" i="46"/>
  <c r="AF3840" i="46"/>
  <c r="AD3840" i="46"/>
  <c r="AD3664" i="46"/>
  <c r="AF3664" i="46"/>
  <c r="AD3600" i="46"/>
  <c r="AF3600" i="46"/>
  <c r="AD3504" i="46"/>
  <c r="AF3504" i="46"/>
  <c r="AF3392" i="46"/>
  <c r="AD3392" i="46"/>
  <c r="AD3296" i="46"/>
  <c r="AF3296" i="46"/>
  <c r="AD3216" i="46"/>
  <c r="AF3216" i="46"/>
  <c r="AD3120" i="46"/>
  <c r="AF3120" i="46"/>
  <c r="AF3040" i="46"/>
  <c r="AD3040" i="46"/>
  <c r="AD2960" i="46"/>
  <c r="AF2960" i="46"/>
  <c r="AD2880" i="46"/>
  <c r="AF2880" i="46"/>
  <c r="AD2768" i="46"/>
  <c r="AF2768" i="46"/>
  <c r="AF2528" i="46"/>
  <c r="AD2528" i="46"/>
  <c r="AF2464" i="46"/>
  <c r="AD2464" i="46"/>
  <c r="AD2400" i="46"/>
  <c r="AF2400" i="46"/>
  <c r="AF2320" i="46"/>
  <c r="AD2320" i="46"/>
  <c r="AD2256" i="46"/>
  <c r="AF2256" i="46"/>
  <c r="AD2192" i="46"/>
  <c r="AF2192" i="46"/>
  <c r="AD2112" i="46"/>
  <c r="AF2112" i="46"/>
  <c r="AF2000" i="46"/>
  <c r="AD2000" i="46"/>
  <c r="AD1760" i="46"/>
  <c r="AF1760" i="46"/>
  <c r="AD1680" i="46"/>
  <c r="AF1680" i="46"/>
  <c r="AD1584" i="46"/>
  <c r="AF1584" i="46"/>
  <c r="AD1488" i="46"/>
  <c r="AF1488" i="46"/>
  <c r="AD1280" i="46"/>
  <c r="AF1280" i="46"/>
  <c r="AD1168" i="46"/>
  <c r="AF1168" i="46"/>
  <c r="AD1104" i="46"/>
  <c r="AF1104" i="46"/>
  <c r="AD1024" i="46"/>
  <c r="AF1024" i="46"/>
  <c r="AD912" i="46"/>
  <c r="AF912" i="46"/>
  <c r="AD832" i="46"/>
  <c r="AF832" i="46"/>
  <c r="AD736" i="46"/>
  <c r="AF736" i="46"/>
  <c r="AD640" i="46"/>
  <c r="AF640" i="46"/>
  <c r="AD528" i="46"/>
  <c r="AF528" i="46"/>
  <c r="AD4959" i="46"/>
  <c r="AF4959" i="46"/>
  <c r="AD4895" i="46"/>
  <c r="AF4895" i="46"/>
  <c r="AD4799" i="46"/>
  <c r="AF4799" i="46"/>
  <c r="AF4735" i="46"/>
  <c r="AD4735" i="46"/>
  <c r="AD4703" i="46"/>
  <c r="AF4703" i="46"/>
  <c r="AD4623" i="46"/>
  <c r="AF4623" i="46"/>
  <c r="AD4575" i="46"/>
  <c r="AF4575" i="46"/>
  <c r="AD4463" i="46"/>
  <c r="AF4463" i="46"/>
  <c r="AD4383" i="46"/>
  <c r="AF4383" i="46"/>
  <c r="AD4319" i="46"/>
  <c r="AF4319" i="46"/>
  <c r="AD4207" i="46"/>
  <c r="AF4207" i="46"/>
  <c r="AD4015" i="46"/>
  <c r="AF4015" i="46"/>
  <c r="AD3967" i="46"/>
  <c r="AF3967" i="46"/>
  <c r="AD3871" i="46"/>
  <c r="AF3871" i="46"/>
  <c r="AF3791" i="46"/>
  <c r="AD3791" i="46"/>
  <c r="AF3711" i="46"/>
  <c r="AD3711" i="46"/>
  <c r="AD3631" i="46"/>
  <c r="AF3631" i="46"/>
  <c r="AF3535" i="46"/>
  <c r="AD3535" i="46"/>
  <c r="AD3423" i="46"/>
  <c r="AF3423" i="46"/>
  <c r="AD3311" i="46"/>
  <c r="AF3311" i="46"/>
  <c r="AD3199" i="46"/>
  <c r="AF3199" i="46"/>
  <c r="AD3135" i="46"/>
  <c r="AF3135" i="46"/>
  <c r="AF3039" i="46"/>
  <c r="AD3039" i="46"/>
  <c r="AD2943" i="46"/>
  <c r="AF2943" i="46"/>
  <c r="AD2863" i="46"/>
  <c r="AF2863" i="46"/>
  <c r="AD2751" i="46"/>
  <c r="AF2751" i="46"/>
  <c r="AF2671" i="46"/>
  <c r="AD2671" i="46"/>
  <c r="AD2591" i="46"/>
  <c r="AF2591" i="46"/>
  <c r="AD2543" i="46"/>
  <c r="AF2543" i="46"/>
  <c r="AD2447" i="46"/>
  <c r="AF2447" i="46"/>
  <c r="AF2351" i="46"/>
  <c r="AD2351" i="46"/>
  <c r="AD2271" i="46"/>
  <c r="AF2271" i="46"/>
  <c r="AF2191" i="46"/>
  <c r="AD2191" i="46"/>
  <c r="AD2111" i="46"/>
  <c r="AF2111" i="46"/>
  <c r="AD2031" i="46"/>
  <c r="AF2031" i="46"/>
  <c r="AF1935" i="46"/>
  <c r="AD1935" i="46"/>
  <c r="AD1711" i="46"/>
  <c r="AF1711" i="46"/>
  <c r="AF1631" i="46"/>
  <c r="AD1631" i="46"/>
  <c r="AF1551" i="46"/>
  <c r="AD1551" i="46"/>
  <c r="AD1471" i="46"/>
  <c r="AF1471" i="46"/>
  <c r="AF1423" i="46"/>
  <c r="AD1423" i="46"/>
  <c r="AD1343" i="46"/>
  <c r="AF1343" i="46"/>
  <c r="AF1263" i="46"/>
  <c r="AD1263" i="46"/>
  <c r="AD1215" i="46"/>
  <c r="AF1215" i="46"/>
  <c r="AD1135" i="46"/>
  <c r="AF1135" i="46"/>
  <c r="AD1071" i="46"/>
  <c r="AF1071" i="46"/>
  <c r="AD991" i="46"/>
  <c r="AF991" i="46"/>
  <c r="AD895" i="46"/>
  <c r="AF895" i="46"/>
  <c r="AD799" i="46"/>
  <c r="AF799" i="46"/>
  <c r="AF735" i="46"/>
  <c r="AD735" i="46"/>
  <c r="AD639" i="46"/>
  <c r="AF639" i="46"/>
  <c r="AD4990" i="46"/>
  <c r="AF4990" i="46"/>
  <c r="AD4958" i="46"/>
  <c r="AF4958" i="46"/>
  <c r="AD4862" i="46"/>
  <c r="AF4862" i="46"/>
  <c r="AD4782" i="46"/>
  <c r="AF4782" i="46"/>
  <c r="AD4574" i="46"/>
  <c r="AF4574" i="46"/>
  <c r="AD4478" i="46"/>
  <c r="AF4478" i="46"/>
  <c r="AD4254" i="46"/>
  <c r="AF4254" i="46"/>
  <c r="AD4158" i="46"/>
  <c r="AF4158" i="46"/>
  <c r="AF4046" i="46"/>
  <c r="AD4046" i="46"/>
  <c r="AD3966" i="46"/>
  <c r="AF3966" i="46"/>
  <c r="AD3742" i="46"/>
  <c r="AF3742" i="46"/>
  <c r="AD3470" i="46"/>
  <c r="AF3470" i="46"/>
  <c r="AD3406" i="46"/>
  <c r="AF3406" i="46"/>
  <c r="AD3310" i="46"/>
  <c r="AF3310" i="46"/>
  <c r="AD3118" i="46"/>
  <c r="AF3118" i="46"/>
  <c r="AF3022" i="46"/>
  <c r="AD3022" i="46"/>
  <c r="AF2910" i="46"/>
  <c r="AD2910" i="46"/>
  <c r="AF2814" i="46"/>
  <c r="AD2814" i="46"/>
  <c r="AD2734" i="46"/>
  <c r="AF2734" i="46"/>
  <c r="AD2638" i="46"/>
  <c r="AF2638" i="46"/>
  <c r="AD2510" i="46"/>
  <c r="AF2510" i="46"/>
  <c r="AD2414" i="46"/>
  <c r="AF2414" i="46"/>
  <c r="AF2302" i="46"/>
  <c r="AD2302" i="46"/>
  <c r="AD2206" i="46"/>
  <c r="AF2206" i="46"/>
  <c r="AF2110" i="46"/>
  <c r="AD2110" i="46"/>
  <c r="AF1982" i="46"/>
  <c r="AD1982" i="46"/>
  <c r="AD1902" i="46"/>
  <c r="AF1902" i="46"/>
  <c r="AD1822" i="46"/>
  <c r="AF1822" i="46"/>
  <c r="AD1758" i="46"/>
  <c r="AF1758" i="46"/>
  <c r="AF1662" i="46"/>
  <c r="AD1662" i="46"/>
  <c r="AD1614" i="46"/>
  <c r="AF1614" i="46"/>
  <c r="AF1534" i="46"/>
  <c r="AD1534" i="46"/>
  <c r="AD1454" i="46"/>
  <c r="AF1454" i="46"/>
  <c r="AD1358" i="46"/>
  <c r="AF1358" i="46"/>
  <c r="AF1102" i="46"/>
  <c r="AD1102" i="46"/>
  <c r="AD1038" i="46"/>
  <c r="AF1038" i="46"/>
  <c r="AD926" i="46"/>
  <c r="AF926" i="46"/>
  <c r="AD782" i="46"/>
  <c r="AF782" i="46"/>
  <c r="AD654" i="46"/>
  <c r="AF654" i="46"/>
  <c r="AF3696" i="46"/>
  <c r="AD1742" i="46"/>
  <c r="AD1566" i="46"/>
  <c r="AD4973" i="46"/>
  <c r="AF4973" i="46"/>
  <c r="AD4957" i="46"/>
  <c r="AF4957" i="46"/>
  <c r="AD4925" i="46"/>
  <c r="AF4925" i="46"/>
  <c r="AD4893" i="46"/>
  <c r="AF4893" i="46"/>
  <c r="AD4861" i="46"/>
  <c r="AF4861" i="46"/>
  <c r="AD4813" i="46"/>
  <c r="AF4813" i="46"/>
  <c r="AD4781" i="46"/>
  <c r="AF4781" i="46"/>
  <c r="AD4749" i="46"/>
  <c r="AF4749" i="46"/>
  <c r="AD4717" i="46"/>
  <c r="AF4717" i="46"/>
  <c r="AD4685" i="46"/>
  <c r="AF4685" i="46"/>
  <c r="AD4653" i="46"/>
  <c r="AF4653" i="46"/>
  <c r="AD4621" i="46"/>
  <c r="AF4621" i="46"/>
  <c r="AD4589" i="46"/>
  <c r="AF4589" i="46"/>
  <c r="AD4557" i="46"/>
  <c r="AF4557" i="46"/>
  <c r="AD4525" i="46"/>
  <c r="AF4525" i="46"/>
  <c r="AD4493" i="46"/>
  <c r="AF4493" i="46"/>
  <c r="AD4461" i="46"/>
  <c r="AF4461" i="46"/>
  <c r="AD4445" i="46"/>
  <c r="AF4445" i="46"/>
  <c r="AD4413" i="46"/>
  <c r="AF4413" i="46"/>
  <c r="AD4381" i="46"/>
  <c r="AF4381" i="46"/>
  <c r="AD4349" i="46"/>
  <c r="AF4349" i="46"/>
  <c r="AD4333" i="46"/>
  <c r="AF4333" i="46"/>
  <c r="AD4301" i="46"/>
  <c r="AF4301" i="46"/>
  <c r="AD4269" i="46"/>
  <c r="AF4269" i="46"/>
  <c r="AD4221" i="46"/>
  <c r="AF4221" i="46"/>
  <c r="AD4173" i="46"/>
  <c r="AF4173" i="46"/>
  <c r="AD4141" i="46"/>
  <c r="AF4141" i="46"/>
  <c r="AD4109" i="46"/>
  <c r="AF4109" i="46"/>
  <c r="AD4077" i="46"/>
  <c r="AF4077" i="46"/>
  <c r="AD4045" i="46"/>
  <c r="AF4045" i="46"/>
  <c r="AD3997" i="46"/>
  <c r="AF3997" i="46"/>
  <c r="AF4926" i="46"/>
  <c r="AF1600" i="46"/>
  <c r="AF1344" i="46"/>
  <c r="AF1199" i="46"/>
  <c r="AD3599" i="46"/>
  <c r="AD2366" i="46"/>
  <c r="AD1791" i="46"/>
  <c r="AF4671" i="46"/>
  <c r="AF2624" i="46"/>
  <c r="AF2576" i="46"/>
  <c r="AF1198" i="46"/>
  <c r="AD4111" i="46"/>
  <c r="AD1679" i="46"/>
  <c r="AD2033" i="46"/>
  <c r="AF2033" i="46"/>
  <c r="AD1953" i="46"/>
  <c r="AF1953" i="46"/>
  <c r="AD1873" i="46"/>
  <c r="AF1873" i="46"/>
  <c r="AD1761" i="46"/>
  <c r="AF1761" i="46"/>
  <c r="AD1697" i="46"/>
  <c r="AF1697" i="46"/>
  <c r="AD1601" i="46"/>
  <c r="AF1601" i="46"/>
  <c r="AD1489" i="46"/>
  <c r="AF1489" i="46"/>
  <c r="AD1393" i="46"/>
  <c r="AF1393" i="46"/>
  <c r="AD1281" i="46"/>
  <c r="AF1281" i="46"/>
  <c r="AD1185" i="46"/>
  <c r="AF1185" i="46"/>
  <c r="AD1057" i="46"/>
  <c r="AF1057" i="46"/>
  <c r="AD961" i="46"/>
  <c r="AF961" i="46"/>
  <c r="AD849" i="46"/>
  <c r="AF849" i="46"/>
  <c r="AD737" i="46"/>
  <c r="AF737" i="46"/>
  <c r="AD625" i="46"/>
  <c r="AF625" i="46"/>
  <c r="AD513" i="46"/>
  <c r="AF513" i="46"/>
  <c r="AF4976" i="46"/>
  <c r="AD4976" i="46"/>
  <c r="AD4928" i="46"/>
  <c r="AF4928" i="46"/>
  <c r="AD4752" i="46"/>
  <c r="AF4752" i="46"/>
  <c r="AF4528" i="46"/>
  <c r="AD4528" i="46"/>
  <c r="AF4448" i="46"/>
  <c r="AD4448" i="46"/>
  <c r="AF4368" i="46"/>
  <c r="AD4368" i="46"/>
  <c r="AD4256" i="46"/>
  <c r="AF4256" i="46"/>
  <c r="AD4160" i="46"/>
  <c r="AF4160" i="46"/>
  <c r="AF4080" i="46"/>
  <c r="AD4080" i="46"/>
  <c r="AF4000" i="46"/>
  <c r="AD4000" i="46"/>
  <c r="AD3936" i="46"/>
  <c r="AF3936" i="46"/>
  <c r="AF3824" i="46"/>
  <c r="AD3824" i="46"/>
  <c r="AD3584" i="46"/>
  <c r="AF3584" i="46"/>
  <c r="AD3488" i="46"/>
  <c r="AF3488" i="46"/>
  <c r="AD3360" i="46"/>
  <c r="AF3360" i="46"/>
  <c r="AF3264" i="46"/>
  <c r="AD3264" i="46"/>
  <c r="AD3184" i="46"/>
  <c r="AF3184" i="46"/>
  <c r="AD3088" i="46"/>
  <c r="AF3088" i="46"/>
  <c r="AD3024" i="46"/>
  <c r="AF3024" i="46"/>
  <c r="AD2928" i="46"/>
  <c r="AF2928" i="46"/>
  <c r="AD2864" i="46"/>
  <c r="AF2864" i="46"/>
  <c r="AD2784" i="46"/>
  <c r="AF2784" i="46"/>
  <c r="AD2736" i="46"/>
  <c r="AF2736" i="46"/>
  <c r="AD2688" i="46"/>
  <c r="AF2688" i="46"/>
  <c r="AD2608" i="46"/>
  <c r="AF2608" i="46"/>
  <c r="AD2512" i="46"/>
  <c r="AF2512" i="46"/>
  <c r="AD2432" i="46"/>
  <c r="AF2432" i="46"/>
  <c r="AF2208" i="46"/>
  <c r="AD2208" i="46"/>
  <c r="AF2160" i="46"/>
  <c r="AD2160" i="46"/>
  <c r="AD2064" i="46"/>
  <c r="AF2064" i="46"/>
  <c r="AD1984" i="46"/>
  <c r="AF1984" i="46"/>
  <c r="AD1904" i="46"/>
  <c r="AF1904" i="46"/>
  <c r="AD1808" i="46"/>
  <c r="AF1808" i="46"/>
  <c r="AD1712" i="46"/>
  <c r="AF1712" i="46"/>
  <c r="AD1632" i="46"/>
  <c r="AF1632" i="46"/>
  <c r="AD1456" i="46"/>
  <c r="AF1456" i="46"/>
  <c r="AD1360" i="46"/>
  <c r="AF1360" i="46"/>
  <c r="AD1328" i="46"/>
  <c r="AF1328" i="46"/>
  <c r="AD1248" i="46"/>
  <c r="AF1248" i="46"/>
  <c r="AD1184" i="46"/>
  <c r="AF1184" i="46"/>
  <c r="AD1088" i="46"/>
  <c r="AF1088" i="46"/>
  <c r="AD960" i="46"/>
  <c r="AF960" i="46"/>
  <c r="AD848" i="46"/>
  <c r="AF848" i="46"/>
  <c r="AD752" i="46"/>
  <c r="AF752" i="46"/>
  <c r="AD656" i="46"/>
  <c r="AF656" i="46"/>
  <c r="AD576" i="46"/>
  <c r="AF576" i="46"/>
  <c r="AF1056" i="46"/>
  <c r="AD4943" i="46"/>
  <c r="AF4943" i="46"/>
  <c r="AF4719" i="46"/>
  <c r="AD4719" i="46"/>
  <c r="AD4495" i="46"/>
  <c r="AF4495" i="46"/>
  <c r="AD4415" i="46"/>
  <c r="AF4415" i="46"/>
  <c r="AD4335" i="46"/>
  <c r="AF4335" i="46"/>
  <c r="AD4255" i="46"/>
  <c r="AF4255" i="46"/>
  <c r="AD4175" i="46"/>
  <c r="AF4175" i="46"/>
  <c r="AF4047" i="46"/>
  <c r="AD4047" i="46"/>
  <c r="AD3935" i="46"/>
  <c r="AF3935" i="46"/>
  <c r="AF3823" i="46"/>
  <c r="AD3823" i="46"/>
  <c r="AD3615" i="46"/>
  <c r="AF3615" i="46"/>
  <c r="AD3519" i="46"/>
  <c r="AF3519" i="46"/>
  <c r="AD3439" i="46"/>
  <c r="AF3439" i="46"/>
  <c r="AD3327" i="46"/>
  <c r="AF3327" i="46"/>
  <c r="AD3247" i="46"/>
  <c r="AF3247" i="46"/>
  <c r="AF3183" i="46"/>
  <c r="AD3183" i="46"/>
  <c r="AD3103" i="46"/>
  <c r="AF3103" i="46"/>
  <c r="AD3007" i="46"/>
  <c r="AF3007" i="46"/>
  <c r="AD2927" i="46"/>
  <c r="AF2927" i="46"/>
  <c r="AF2815" i="46"/>
  <c r="AD2815" i="46"/>
  <c r="AF2735" i="46"/>
  <c r="AD2735" i="46"/>
  <c r="AF2655" i="46"/>
  <c r="AD2655" i="46"/>
  <c r="AD2575" i="46"/>
  <c r="AF2575" i="46"/>
  <c r="AD2495" i="46"/>
  <c r="AF2495" i="46"/>
  <c r="AD2431" i="46"/>
  <c r="AF2431" i="46"/>
  <c r="AD2335" i="46"/>
  <c r="AF2335" i="46"/>
  <c r="AD2255" i="46"/>
  <c r="AF2255" i="46"/>
  <c r="AD2159" i="46"/>
  <c r="AF2159" i="46"/>
  <c r="AD2063" i="46"/>
  <c r="AF2063" i="46"/>
  <c r="AD1871" i="46"/>
  <c r="AF1871" i="46"/>
  <c r="AD1807" i="46"/>
  <c r="AF1807" i="46"/>
  <c r="AD1727" i="46"/>
  <c r="AF1727" i="46"/>
  <c r="AF1615" i="46"/>
  <c r="AD1615" i="46"/>
  <c r="AD1519" i="46"/>
  <c r="AF1519" i="46"/>
  <c r="AD1439" i="46"/>
  <c r="AF1439" i="46"/>
  <c r="AF1327" i="46"/>
  <c r="AD1327" i="46"/>
  <c r="AD1247" i="46"/>
  <c r="AF1247" i="46"/>
  <c r="AF1167" i="46"/>
  <c r="AD1167" i="46"/>
  <c r="AF1103" i="46"/>
  <c r="AD1103" i="46"/>
  <c r="AD1039" i="46"/>
  <c r="AF1039" i="46"/>
  <c r="AD975" i="46"/>
  <c r="AF975" i="46"/>
  <c r="AD911" i="46"/>
  <c r="AF911" i="46"/>
  <c r="AD847" i="46"/>
  <c r="AF847" i="46"/>
  <c r="AD783" i="46"/>
  <c r="AF783" i="46"/>
  <c r="AF719" i="46"/>
  <c r="AD719" i="46"/>
  <c r="AD655" i="46"/>
  <c r="AF655" i="46"/>
  <c r="AD591" i="46"/>
  <c r="AF591" i="46"/>
  <c r="AD4910" i="46"/>
  <c r="AF4910" i="46"/>
  <c r="AD4814" i="46"/>
  <c r="AF4814" i="46"/>
  <c r="AD4766" i="46"/>
  <c r="AF4766" i="46"/>
  <c r="AD4686" i="46"/>
  <c r="AF4686" i="46"/>
  <c r="AD4606" i="46"/>
  <c r="AF4606" i="46"/>
  <c r="AD4526" i="46"/>
  <c r="AF4526" i="46"/>
  <c r="AD4430" i="46"/>
  <c r="AF4430" i="46"/>
  <c r="AD4366" i="46"/>
  <c r="AF4366" i="46"/>
  <c r="AD4270" i="46"/>
  <c r="AF4270" i="46"/>
  <c r="AD4190" i="46"/>
  <c r="AF4190" i="46"/>
  <c r="AD4094" i="46"/>
  <c r="AF4094" i="46"/>
  <c r="AD4014" i="46"/>
  <c r="AF4014" i="46"/>
  <c r="AF3902" i="46"/>
  <c r="AD3902" i="46"/>
  <c r="AF3822" i="46"/>
  <c r="AD3822" i="46"/>
  <c r="AF3710" i="46"/>
  <c r="AD3710" i="46"/>
  <c r="AD3598" i="46"/>
  <c r="AF3598" i="46"/>
  <c r="AF3518" i="46"/>
  <c r="AD3518" i="46"/>
  <c r="AD3422" i="46"/>
  <c r="AF3422" i="46"/>
  <c r="AF3342" i="46"/>
  <c r="AD3342" i="46"/>
  <c r="AD3246" i="46"/>
  <c r="AF3246" i="46"/>
  <c r="AD3038" i="46"/>
  <c r="AF3038" i="46"/>
  <c r="AF2942" i="46"/>
  <c r="AD2942" i="46"/>
  <c r="AF2862" i="46"/>
  <c r="AD2862" i="46"/>
  <c r="AD2766" i="46"/>
  <c r="AF2766" i="46"/>
  <c r="AD2670" i="46"/>
  <c r="AF2670" i="46"/>
  <c r="AD2574" i="46"/>
  <c r="AF2574" i="46"/>
  <c r="AD2494" i="46"/>
  <c r="AF2494" i="46"/>
  <c r="AF2430" i="46"/>
  <c r="AD2430" i="46"/>
  <c r="AD2334" i="46"/>
  <c r="AF2334" i="46"/>
  <c r="AF2238" i="46"/>
  <c r="AD2238" i="46"/>
  <c r="AF2174" i="46"/>
  <c r="AD2174" i="46"/>
  <c r="AD2094" i="46"/>
  <c r="AF2094" i="46"/>
  <c r="AD2030" i="46"/>
  <c r="AF2030" i="46"/>
  <c r="AD1934" i="46"/>
  <c r="AF1934" i="46"/>
  <c r="AF1870" i="46"/>
  <c r="AD1870" i="46"/>
  <c r="AD1806" i="46"/>
  <c r="AF1806" i="46"/>
  <c r="AD1710" i="46"/>
  <c r="AF1710" i="46"/>
  <c r="AD1582" i="46"/>
  <c r="AF1582" i="46"/>
  <c r="AF1230" i="46"/>
  <c r="AD1230" i="46"/>
  <c r="AD1166" i="46"/>
  <c r="AF1166" i="46"/>
  <c r="AF1070" i="46"/>
  <c r="AD1070" i="46"/>
  <c r="AD1006" i="46"/>
  <c r="AF1006" i="46"/>
  <c r="AF942" i="46"/>
  <c r="AD942" i="46"/>
  <c r="AD862" i="46"/>
  <c r="AF862" i="46"/>
  <c r="AF814" i="46"/>
  <c r="AD814" i="46"/>
  <c r="AD734" i="46"/>
  <c r="AF734" i="46"/>
  <c r="AD686" i="46"/>
  <c r="AF686" i="46"/>
  <c r="AD606" i="46"/>
  <c r="AF606" i="46"/>
  <c r="AF574" i="46"/>
  <c r="AD574" i="46"/>
  <c r="AD4768" i="46"/>
  <c r="AD4989" i="46"/>
  <c r="AF4989" i="46"/>
  <c r="AD4941" i="46"/>
  <c r="AF4941" i="46"/>
  <c r="AD4909" i="46"/>
  <c r="AF4909" i="46"/>
  <c r="AD4877" i="46"/>
  <c r="AF4877" i="46"/>
  <c r="AD4845" i="46"/>
  <c r="AF4845" i="46"/>
  <c r="AD4829" i="46"/>
  <c r="AF4829" i="46"/>
  <c r="AD4797" i="46"/>
  <c r="AF4797" i="46"/>
  <c r="AD4765" i="46"/>
  <c r="AF4765" i="46"/>
  <c r="AD4733" i="46"/>
  <c r="AF4733" i="46"/>
  <c r="AD4701" i="46"/>
  <c r="AF4701" i="46"/>
  <c r="AD4669" i="46"/>
  <c r="AF4669" i="46"/>
  <c r="AD4637" i="46"/>
  <c r="AF4637" i="46"/>
  <c r="AD4605" i="46"/>
  <c r="AF4605" i="46"/>
  <c r="AD4573" i="46"/>
  <c r="AF4573" i="46"/>
  <c r="AD4541" i="46"/>
  <c r="AF4541" i="46"/>
  <c r="AD4509" i="46"/>
  <c r="AF4509" i="46"/>
  <c r="AD4477" i="46"/>
  <c r="AF4477" i="46"/>
  <c r="AD4429" i="46"/>
  <c r="AF4429" i="46"/>
  <c r="AD4397" i="46"/>
  <c r="AF4397" i="46"/>
  <c r="AD4365" i="46"/>
  <c r="AF4365" i="46"/>
  <c r="AD4317" i="46"/>
  <c r="AF4317" i="46"/>
  <c r="AD4285" i="46"/>
  <c r="AF4285" i="46"/>
  <c r="AD4253" i="46"/>
  <c r="AF4253" i="46"/>
  <c r="AD4237" i="46"/>
  <c r="AF4237" i="46"/>
  <c r="AD4205" i="46"/>
  <c r="AF4205" i="46"/>
  <c r="AD4189" i="46"/>
  <c r="AF4189" i="46"/>
  <c r="AD4157" i="46"/>
  <c r="AF4157" i="46"/>
  <c r="AD4125" i="46"/>
  <c r="AF4125" i="46"/>
  <c r="AD4093" i="46"/>
  <c r="AF4093" i="46"/>
  <c r="AD4061" i="46"/>
  <c r="AF4061" i="46"/>
  <c r="AD4029" i="46"/>
  <c r="AF4029" i="46"/>
  <c r="AD4013" i="46"/>
  <c r="AF4013" i="46"/>
  <c r="AD3949" i="46"/>
  <c r="AF3949" i="46"/>
  <c r="AF4927" i="46"/>
  <c r="AF3695" i="46"/>
  <c r="AF703" i="46"/>
  <c r="AD4672" i="46"/>
  <c r="AD2367" i="46"/>
  <c r="AF4670" i="46"/>
  <c r="AF4206" i="46"/>
  <c r="AF3838" i="46"/>
  <c r="AD2304" i="46"/>
  <c r="AF2049" i="46"/>
  <c r="AD2049" i="46"/>
  <c r="AD1745" i="46"/>
  <c r="AF1745" i="46"/>
  <c r="AD1649" i="46"/>
  <c r="AF1649" i="46"/>
  <c r="AD1377" i="46"/>
  <c r="AF1377" i="46"/>
  <c r="AD1265" i="46"/>
  <c r="AF1265" i="46"/>
  <c r="AD1169" i="46"/>
  <c r="AF1169" i="46"/>
  <c r="AD1073" i="46"/>
  <c r="AF1073" i="46"/>
  <c r="AD977" i="46"/>
  <c r="AF977" i="46"/>
  <c r="AD897" i="46"/>
  <c r="AF897" i="46"/>
  <c r="AD785" i="46"/>
  <c r="AF785" i="46"/>
  <c r="AD657" i="46"/>
  <c r="AF657" i="46"/>
  <c r="AD561" i="46"/>
  <c r="AF561" i="46"/>
  <c r="AD4960" i="46"/>
  <c r="AF4960" i="46"/>
  <c r="AD4880" i="46"/>
  <c r="AF4880" i="46"/>
  <c r="AD4800" i="46"/>
  <c r="AF4800" i="46"/>
  <c r="AF4720" i="46"/>
  <c r="AD4720" i="46"/>
  <c r="AD4608" i="46"/>
  <c r="AF4608" i="46"/>
  <c r="AF4544" i="46"/>
  <c r="AD4544" i="46"/>
  <c r="AD4480" i="46"/>
  <c r="AF4480" i="46"/>
  <c r="AD4400" i="46"/>
  <c r="AF4400" i="46"/>
  <c r="AF4320" i="46"/>
  <c r="AD4320" i="46"/>
  <c r="AD4224" i="46"/>
  <c r="AF4224" i="46"/>
  <c r="AD4128" i="46"/>
  <c r="AF4128" i="46"/>
  <c r="AF4064" i="46"/>
  <c r="AD4064" i="46"/>
  <c r="AD3968" i="46"/>
  <c r="AF3968" i="46"/>
  <c r="AF3904" i="46"/>
  <c r="AD3904" i="46"/>
  <c r="AF3808" i="46"/>
  <c r="AD3808" i="46"/>
  <c r="AD3728" i="46"/>
  <c r="AF3728" i="46"/>
  <c r="AF3648" i="46"/>
  <c r="AD3648" i="46"/>
  <c r="AF3568" i="46"/>
  <c r="AD3568" i="46"/>
  <c r="AF3472" i="46"/>
  <c r="AD3472" i="46"/>
  <c r="AF3376" i="46"/>
  <c r="AD3376" i="46"/>
  <c r="AD3280" i="46"/>
  <c r="AF3280" i="46"/>
  <c r="AD3200" i="46"/>
  <c r="AF3200" i="46"/>
  <c r="AD3136" i="46"/>
  <c r="AF3136" i="46"/>
  <c r="AD3008" i="46"/>
  <c r="AF3008" i="46"/>
  <c r="AD2896" i="46"/>
  <c r="AF2896" i="46"/>
  <c r="AD2800" i="46"/>
  <c r="AF2800" i="46"/>
  <c r="AF2720" i="46"/>
  <c r="AD2720" i="46"/>
  <c r="AD2640" i="46"/>
  <c r="AF2640" i="46"/>
  <c r="AD2544" i="46"/>
  <c r="AF2544" i="46"/>
  <c r="AD2448" i="46"/>
  <c r="AF2448" i="46"/>
  <c r="AD2384" i="46"/>
  <c r="AF2384" i="46"/>
  <c r="AD2288" i="46"/>
  <c r="AF2288" i="46"/>
  <c r="AD2176" i="46"/>
  <c r="AF2176" i="46"/>
  <c r="AD2096" i="46"/>
  <c r="AF2096" i="46"/>
  <c r="AD2032" i="46"/>
  <c r="AF2032" i="46"/>
  <c r="AF1952" i="46"/>
  <c r="AD1952" i="46"/>
  <c r="AF1888" i="46"/>
  <c r="AD1888" i="46"/>
  <c r="AD1792" i="46"/>
  <c r="AF1792" i="46"/>
  <c r="AD1696" i="46"/>
  <c r="AF1696" i="46"/>
  <c r="AD1616" i="46"/>
  <c r="AF1616" i="46"/>
  <c r="AD1536" i="46"/>
  <c r="AF1536" i="46"/>
  <c r="AD1440" i="46"/>
  <c r="AF1440" i="46"/>
  <c r="AD1392" i="46"/>
  <c r="AF1392" i="46"/>
  <c r="AD1312" i="46"/>
  <c r="AF1312" i="46"/>
  <c r="AD1200" i="46"/>
  <c r="AF1200" i="46"/>
  <c r="AD1120" i="46"/>
  <c r="AF1120" i="46"/>
  <c r="AD928" i="46"/>
  <c r="AF928" i="46"/>
  <c r="AD864" i="46"/>
  <c r="AF864" i="46"/>
  <c r="AD784" i="46"/>
  <c r="AF784" i="46"/>
  <c r="AD704" i="46"/>
  <c r="AF704" i="46"/>
  <c r="AD624" i="46"/>
  <c r="AF624" i="46"/>
  <c r="AD544" i="46"/>
  <c r="AF544" i="46"/>
  <c r="AF4975" i="46"/>
  <c r="AD4975" i="46"/>
  <c r="AD4879" i="46"/>
  <c r="AF4879" i="46"/>
  <c r="AF4783" i="46"/>
  <c r="AD4783" i="46"/>
  <c r="AD4687" i="46"/>
  <c r="AF4687" i="46"/>
  <c r="AD4479" i="46"/>
  <c r="AF4479" i="46"/>
  <c r="AD4223" i="46"/>
  <c r="AF4223" i="46"/>
  <c r="AF4127" i="46"/>
  <c r="AD4127" i="46"/>
  <c r="AD4079" i="46"/>
  <c r="AF4079" i="46"/>
  <c r="AD3999" i="46"/>
  <c r="AF3999" i="46"/>
  <c r="AD3887" i="46"/>
  <c r="AF3887" i="46"/>
  <c r="AD3775" i="46"/>
  <c r="AF3775" i="46"/>
  <c r="AD3503" i="46"/>
  <c r="AF3503" i="46"/>
  <c r="AD3407" i="46"/>
  <c r="AF3407" i="46"/>
  <c r="AF3295" i="46"/>
  <c r="AD3295" i="46"/>
  <c r="AD3215" i="46"/>
  <c r="AF3215" i="46"/>
  <c r="AF3119" i="46"/>
  <c r="AD3119" i="46"/>
  <c r="AF3023" i="46"/>
  <c r="AD3023" i="46"/>
  <c r="AF2959" i="46"/>
  <c r="AD2959" i="46"/>
  <c r="AD2847" i="46"/>
  <c r="AF2847" i="46"/>
  <c r="AD2719" i="46"/>
  <c r="AF2719" i="46"/>
  <c r="AD2639" i="46"/>
  <c r="AF2639" i="46"/>
  <c r="AD2463" i="46"/>
  <c r="AF2463" i="46"/>
  <c r="AD2383" i="46"/>
  <c r="AF2383" i="46"/>
  <c r="AF2303" i="46"/>
  <c r="AD2303" i="46"/>
  <c r="AD2207" i="46"/>
  <c r="AF2207" i="46"/>
  <c r="AD1983" i="46"/>
  <c r="AF1983" i="46"/>
  <c r="AD1855" i="46"/>
  <c r="AF1855" i="46"/>
  <c r="AD1775" i="46"/>
  <c r="AF1775" i="46"/>
  <c r="AF1695" i="46"/>
  <c r="AD1695" i="46"/>
  <c r="AD1599" i="46"/>
  <c r="AF1599" i="46"/>
  <c r="AD1391" i="46"/>
  <c r="AF1391" i="46"/>
  <c r="AD1311" i="46"/>
  <c r="AF1311" i="46"/>
  <c r="AF1151" i="46"/>
  <c r="AD1151" i="46"/>
  <c r="AD1087" i="46"/>
  <c r="AF1087" i="46"/>
  <c r="AD1023" i="46"/>
  <c r="AF1023" i="46"/>
  <c r="AD943" i="46"/>
  <c r="AF943" i="46"/>
  <c r="AF863" i="46"/>
  <c r="AD863" i="46"/>
  <c r="AD815" i="46"/>
  <c r="AF815" i="46"/>
  <c r="AD751" i="46"/>
  <c r="AF751" i="46"/>
  <c r="AD671" i="46"/>
  <c r="AF671" i="46"/>
  <c r="AD607" i="46"/>
  <c r="AF607" i="46"/>
  <c r="AF543" i="46"/>
  <c r="AD543" i="46"/>
  <c r="AD4942" i="46"/>
  <c r="AF4942" i="46"/>
  <c r="AD4830" i="46"/>
  <c r="AF4830" i="46"/>
  <c r="AD4750" i="46"/>
  <c r="AF4750" i="46"/>
  <c r="AD4702" i="46"/>
  <c r="AF4702" i="46"/>
  <c r="AD4622" i="46"/>
  <c r="AF4622" i="46"/>
  <c r="AD4542" i="46"/>
  <c r="AF4542" i="46"/>
  <c r="AD4446" i="46"/>
  <c r="AF4446" i="46"/>
  <c r="AD4398" i="46"/>
  <c r="AF4398" i="46"/>
  <c r="AD4302" i="46"/>
  <c r="AF4302" i="46"/>
  <c r="AD4238" i="46"/>
  <c r="AF4238" i="46"/>
  <c r="AD4142" i="46"/>
  <c r="AF4142" i="46"/>
  <c r="AF4062" i="46"/>
  <c r="AD4062" i="46"/>
  <c r="AF3950" i="46"/>
  <c r="AD3950" i="46"/>
  <c r="AD3806" i="46"/>
  <c r="AF3806" i="46"/>
  <c r="AD3726" i="46"/>
  <c r="AF3726" i="46"/>
  <c r="AD3630" i="46"/>
  <c r="AF3630" i="46"/>
  <c r="AD3566" i="46"/>
  <c r="AF3566" i="46"/>
  <c r="AD3454" i="46"/>
  <c r="AF3454" i="46"/>
  <c r="AD3390" i="46"/>
  <c r="AF3390" i="46"/>
  <c r="AD3294" i="46"/>
  <c r="AF3294" i="46"/>
  <c r="AD3214" i="46"/>
  <c r="AF3214" i="46"/>
  <c r="AD3134" i="46"/>
  <c r="AF3134" i="46"/>
  <c r="AD3006" i="46"/>
  <c r="AF3006" i="46"/>
  <c r="AD2702" i="46"/>
  <c r="AF2702" i="46"/>
  <c r="AD2606" i="46"/>
  <c r="AF2606" i="46"/>
  <c r="AF2526" i="46"/>
  <c r="AD2526" i="46"/>
  <c r="AD2462" i="46"/>
  <c r="AF2462" i="46"/>
  <c r="AD2398" i="46"/>
  <c r="AF2398" i="46"/>
  <c r="AD2286" i="46"/>
  <c r="AF2286" i="46"/>
  <c r="AD2014" i="46"/>
  <c r="AF2014" i="46"/>
  <c r="AD1886" i="46"/>
  <c r="AF1886" i="46"/>
  <c r="AF1694" i="46"/>
  <c r="AD1694" i="46"/>
  <c r="AD1630" i="46"/>
  <c r="AF1630" i="46"/>
  <c r="AD1550" i="46"/>
  <c r="AF1550" i="46"/>
  <c r="AF1486" i="46"/>
  <c r="AD1486" i="46"/>
  <c r="AF1406" i="46"/>
  <c r="AD1406" i="46"/>
  <c r="AD1342" i="46"/>
  <c r="AF1342" i="46"/>
  <c r="AF1278" i="46"/>
  <c r="AD1278" i="46"/>
  <c r="AD1182" i="46"/>
  <c r="AF1182" i="46"/>
  <c r="AD1086" i="46"/>
  <c r="AF1086" i="46"/>
  <c r="AD990" i="46"/>
  <c r="AF990" i="46"/>
  <c r="AF894" i="46"/>
  <c r="AD894" i="46"/>
  <c r="AD798" i="46"/>
  <c r="AF798" i="46"/>
  <c r="AD670" i="46"/>
  <c r="AF670" i="46"/>
  <c r="AF4815" i="46"/>
  <c r="AF833" i="46"/>
  <c r="AD1985" i="46"/>
  <c r="AF1985" i="46"/>
  <c r="AD1569" i="46"/>
  <c r="AF1569" i="46"/>
  <c r="AD1441" i="46"/>
  <c r="AF1441" i="46"/>
  <c r="AD1329" i="46"/>
  <c r="AF1329" i="46"/>
  <c r="AD1233" i="46"/>
  <c r="AF1233" i="46"/>
  <c r="AD1121" i="46"/>
  <c r="AF1121" i="46"/>
  <c r="AD1025" i="46"/>
  <c r="AF1025" i="46"/>
  <c r="AD929" i="46"/>
  <c r="AF929" i="46"/>
  <c r="AD801" i="46"/>
  <c r="AF801" i="46"/>
  <c r="AD705" i="46"/>
  <c r="AF705" i="46"/>
  <c r="AD609" i="46"/>
  <c r="AF609" i="46"/>
  <c r="AF4992" i="46"/>
  <c r="AD3198" i="46"/>
  <c r="AD2350" i="46"/>
  <c r="AF4848" i="46"/>
  <c r="AF2415" i="46"/>
  <c r="AD3102" i="46"/>
  <c r="AD2511" i="46"/>
  <c r="AD2001" i="46"/>
  <c r="AF2001" i="46"/>
  <c r="AD1905" i="46"/>
  <c r="AF1905" i="46"/>
  <c r="AD1793" i="46"/>
  <c r="AF1793" i="46"/>
  <c r="AD1681" i="46"/>
  <c r="AF1681" i="46"/>
  <c r="AD1537" i="46"/>
  <c r="AF1537" i="46"/>
  <c r="AD1361" i="46"/>
  <c r="AF1361" i="46"/>
  <c r="AD1137" i="46"/>
  <c r="AF1137" i="46"/>
  <c r="AD689" i="46"/>
  <c r="AF689" i="46"/>
  <c r="AD529" i="46"/>
  <c r="AF529" i="46"/>
  <c r="AD4688" i="46"/>
  <c r="AF4688" i="46"/>
  <c r="AD4560" i="46"/>
  <c r="AF4560" i="46"/>
  <c r="AF4432" i="46"/>
  <c r="AD4432" i="46"/>
  <c r="AD4336" i="46"/>
  <c r="AF4336" i="46"/>
  <c r="AD4208" i="46"/>
  <c r="AF4208" i="46"/>
  <c r="AD4096" i="46"/>
  <c r="AF4096" i="46"/>
  <c r="AD3984" i="46"/>
  <c r="AF3984" i="46"/>
  <c r="AF3760" i="46"/>
  <c r="AD3760" i="46"/>
  <c r="AD3520" i="46"/>
  <c r="AF3520" i="46"/>
  <c r="AD3424" i="46"/>
  <c r="AF3424" i="46"/>
  <c r="AF3328" i="46"/>
  <c r="AD3328" i="46"/>
  <c r="AD3248" i="46"/>
  <c r="AF3248" i="46"/>
  <c r="AD3152" i="46"/>
  <c r="AF3152" i="46"/>
  <c r="AF3056" i="46"/>
  <c r="AD3056" i="46"/>
  <c r="AF2944" i="46"/>
  <c r="AD2944" i="46"/>
  <c r="AF2816" i="46"/>
  <c r="AD2816" i="46"/>
  <c r="AF2560" i="46"/>
  <c r="AD2560" i="46"/>
  <c r="AD2336" i="46"/>
  <c r="AF2336" i="46"/>
  <c r="AD2224" i="46"/>
  <c r="AF2224" i="46"/>
  <c r="AD1968" i="46"/>
  <c r="AF1968" i="46"/>
  <c r="AF1872" i="46"/>
  <c r="AD1872" i="46"/>
  <c r="AD1744" i="46"/>
  <c r="AF1744" i="46"/>
  <c r="AD1520" i="46"/>
  <c r="AF1520" i="46"/>
  <c r="AD1424" i="46"/>
  <c r="AF1424" i="46"/>
  <c r="AD1232" i="46"/>
  <c r="AF1232" i="46"/>
  <c r="AD976" i="46"/>
  <c r="AF976" i="46"/>
  <c r="AD880" i="46"/>
  <c r="AF880" i="46"/>
  <c r="AD768" i="46"/>
  <c r="AF768" i="46"/>
  <c r="AD672" i="46"/>
  <c r="AF672" i="46"/>
  <c r="AD592" i="46"/>
  <c r="AF592" i="46"/>
  <c r="AD4847" i="46"/>
  <c r="AF4847" i="46"/>
  <c r="AD4751" i="46"/>
  <c r="AF4751" i="46"/>
  <c r="AD4655" i="46"/>
  <c r="AF4655" i="46"/>
  <c r="AD4399" i="46"/>
  <c r="AF4399" i="46"/>
  <c r="AD4239" i="46"/>
  <c r="AF4239" i="46"/>
  <c r="AD4143" i="46"/>
  <c r="AF4143" i="46"/>
  <c r="AF4031" i="46"/>
  <c r="AD4031" i="46"/>
  <c r="AF3807" i="46"/>
  <c r="AD3807" i="46"/>
  <c r="AD3727" i="46"/>
  <c r="AF3727" i="46"/>
  <c r="AF3647" i="46"/>
  <c r="AD3647" i="46"/>
  <c r="AD3551" i="46"/>
  <c r="AF3551" i="46"/>
  <c r="AD3455" i="46"/>
  <c r="AF3455" i="46"/>
  <c r="AD3359" i="46"/>
  <c r="AF3359" i="46"/>
  <c r="AD3279" i="46"/>
  <c r="AF3279" i="46"/>
  <c r="AD3167" i="46"/>
  <c r="AF3167" i="46"/>
  <c r="AD3055" i="46"/>
  <c r="AF3055" i="46"/>
  <c r="AF2911" i="46"/>
  <c r="AD2911" i="46"/>
  <c r="AD2767" i="46"/>
  <c r="AF2767" i="46"/>
  <c r="AD2607" i="46"/>
  <c r="AF2607" i="46"/>
  <c r="AD2319" i="46"/>
  <c r="AF2319" i="46"/>
  <c r="AD2223" i="46"/>
  <c r="AF2223" i="46"/>
  <c r="AD2127" i="46"/>
  <c r="AF2127" i="46"/>
  <c r="AD2015" i="46"/>
  <c r="AF2015" i="46"/>
  <c r="AD1903" i="46"/>
  <c r="AF1903" i="46"/>
  <c r="AD1407" i="46"/>
  <c r="AF1407" i="46"/>
  <c r="AD687" i="46"/>
  <c r="AF687" i="46"/>
  <c r="AD4974" i="46"/>
  <c r="AF4974" i="46"/>
  <c r="AD4894" i="46"/>
  <c r="AF4894" i="46"/>
  <c r="AD4798" i="46"/>
  <c r="AF4798" i="46"/>
  <c r="AD4718" i="46"/>
  <c r="AF4718" i="46"/>
  <c r="AD4638" i="46"/>
  <c r="AF4638" i="46"/>
  <c r="AD4510" i="46"/>
  <c r="AF4510" i="46"/>
  <c r="AD4222" i="46"/>
  <c r="AF4222" i="46"/>
  <c r="AD4126" i="46"/>
  <c r="AF4126" i="46"/>
  <c r="AF4030" i="46"/>
  <c r="AD4030" i="46"/>
  <c r="AD3934" i="46"/>
  <c r="AF3934" i="46"/>
  <c r="AD3870" i="46"/>
  <c r="AF3870" i="46"/>
  <c r="AF3774" i="46"/>
  <c r="AD3774" i="46"/>
  <c r="AD3694" i="46"/>
  <c r="AF3694" i="46"/>
  <c r="AF3646" i="46"/>
  <c r="AD3646" i="46"/>
  <c r="AD3582" i="46"/>
  <c r="AF3582" i="46"/>
  <c r="AD3486" i="46"/>
  <c r="AF3486" i="46"/>
  <c r="AD3374" i="46"/>
  <c r="AF3374" i="46"/>
  <c r="AD3278" i="46"/>
  <c r="AF3278" i="46"/>
  <c r="AF3182" i="46"/>
  <c r="AD3182" i="46"/>
  <c r="AD3070" i="46"/>
  <c r="AF3070" i="46"/>
  <c r="AD2974" i="46"/>
  <c r="AF2974" i="46"/>
  <c r="AD2926" i="46"/>
  <c r="AF2926" i="46"/>
  <c r="AD2846" i="46"/>
  <c r="AF2846" i="46"/>
  <c r="AF2750" i="46"/>
  <c r="AD2750" i="46"/>
  <c r="AF2654" i="46"/>
  <c r="AD2654" i="46"/>
  <c r="AD2542" i="46"/>
  <c r="AF2542" i="46"/>
  <c r="AF2270" i="46"/>
  <c r="AD2270" i="46"/>
  <c r="AD2190" i="46"/>
  <c r="AF2190" i="46"/>
  <c r="AD2078" i="46"/>
  <c r="AF2078" i="46"/>
  <c r="AD1966" i="46"/>
  <c r="AF1966" i="46"/>
  <c r="AD1838" i="46"/>
  <c r="AF1838" i="46"/>
  <c r="AD1726" i="46"/>
  <c r="AF1726" i="46"/>
  <c r="AF1470" i="46"/>
  <c r="AD1470" i="46"/>
  <c r="AD1390" i="46"/>
  <c r="AF1390" i="46"/>
  <c r="AD1262" i="46"/>
  <c r="AF1262" i="46"/>
  <c r="AD1150" i="46"/>
  <c r="AF1150" i="46"/>
  <c r="AD1054" i="46"/>
  <c r="AF1054" i="46"/>
  <c r="AD910" i="46"/>
  <c r="AF910" i="46"/>
  <c r="AF766" i="46"/>
  <c r="AD766" i="46"/>
  <c r="AD638" i="46"/>
  <c r="AF638" i="46"/>
  <c r="AF542" i="46"/>
  <c r="AD542" i="46"/>
  <c r="AD13" i="46"/>
  <c r="AF13" i="46"/>
  <c r="AD4350" i="46"/>
  <c r="AD3903" i="46"/>
  <c r="AF2017" i="46"/>
  <c r="AD2017" i="46"/>
  <c r="AF1937" i="46"/>
  <c r="AD1937" i="46"/>
  <c r="AD1857" i="46"/>
  <c r="AF1857" i="46"/>
  <c r="AD1777" i="46"/>
  <c r="AF1777" i="46"/>
  <c r="AD1665" i="46"/>
  <c r="AF1665" i="46"/>
  <c r="AD1585" i="46"/>
  <c r="AF1585" i="46"/>
  <c r="AD1505" i="46"/>
  <c r="AF1505" i="46"/>
  <c r="AD1409" i="46"/>
  <c r="AF1409" i="46"/>
  <c r="AD1297" i="46"/>
  <c r="AF1297" i="46"/>
  <c r="AD1217" i="46"/>
  <c r="AF1217" i="46"/>
  <c r="AD1105" i="46"/>
  <c r="AF1105" i="46"/>
  <c r="AD1009" i="46"/>
  <c r="AF1009" i="46"/>
  <c r="AD945" i="46"/>
  <c r="AF945" i="46"/>
  <c r="AD865" i="46"/>
  <c r="AF865" i="46"/>
  <c r="AD753" i="46"/>
  <c r="AF753" i="46"/>
  <c r="AD641" i="46"/>
  <c r="AF641" i="46"/>
  <c r="AD545" i="46"/>
  <c r="AF545" i="46"/>
  <c r="AD4944" i="46"/>
  <c r="AF4944" i="46"/>
  <c r="AD4864" i="46"/>
  <c r="AF4864" i="46"/>
  <c r="AD4816" i="46"/>
  <c r="AF4816" i="46"/>
  <c r="AD4736" i="46"/>
  <c r="AF4736" i="46"/>
  <c r="AD4592" i="46"/>
  <c r="AF4592" i="46"/>
  <c r="AD4464" i="46"/>
  <c r="AF4464" i="46"/>
  <c r="AF4384" i="46"/>
  <c r="AD4384" i="46"/>
  <c r="AD4288" i="46"/>
  <c r="AF4288" i="46"/>
  <c r="AD4192" i="46"/>
  <c r="AF4192" i="46"/>
  <c r="AD3952" i="46"/>
  <c r="AF3952" i="46"/>
  <c r="AD3856" i="46"/>
  <c r="AF3856" i="46"/>
  <c r="AD3792" i="46"/>
  <c r="AF3792" i="46"/>
  <c r="AD3712" i="46"/>
  <c r="AF3712" i="46"/>
  <c r="AD3632" i="46"/>
  <c r="AF3632" i="46"/>
  <c r="AF3536" i="46"/>
  <c r="AD3536" i="46"/>
  <c r="AD3456" i="46"/>
  <c r="AF3456" i="46"/>
  <c r="AF3408" i="46"/>
  <c r="AD3408" i="46"/>
  <c r="AF3312" i="46"/>
  <c r="AD3312" i="46"/>
  <c r="AD3168" i="46"/>
  <c r="AF3168" i="46"/>
  <c r="AD3072" i="46"/>
  <c r="AF3072" i="46"/>
  <c r="AD2992" i="46"/>
  <c r="AF2992" i="46"/>
  <c r="AD2912" i="46"/>
  <c r="AF2912" i="46"/>
  <c r="AF2832" i="46"/>
  <c r="AD2832" i="46"/>
  <c r="AF2752" i="46"/>
  <c r="AD2752" i="46"/>
  <c r="AD2704" i="46"/>
  <c r="AF2704" i="46"/>
  <c r="AD2592" i="46"/>
  <c r="AF2592" i="46"/>
  <c r="AD2496" i="46"/>
  <c r="AF2496" i="46"/>
  <c r="AD2272" i="46"/>
  <c r="AF2272" i="46"/>
  <c r="AF2144" i="46"/>
  <c r="AD2144" i="46"/>
  <c r="AD2048" i="46"/>
  <c r="AF2048" i="46"/>
  <c r="AD1824" i="46"/>
  <c r="AF1824" i="46"/>
  <c r="AD1728" i="46"/>
  <c r="AF1728" i="46"/>
  <c r="AD1648" i="46"/>
  <c r="AF1648" i="46"/>
  <c r="AD1568" i="46"/>
  <c r="AF1568" i="46"/>
  <c r="AD1472" i="46"/>
  <c r="AF1472" i="46"/>
  <c r="AD1296" i="46"/>
  <c r="AF1296" i="46"/>
  <c r="AD1216" i="46"/>
  <c r="AF1216" i="46"/>
  <c r="AD1152" i="46"/>
  <c r="AF1152" i="46"/>
  <c r="AD1072" i="46"/>
  <c r="AF1072" i="46"/>
  <c r="AD992" i="46"/>
  <c r="AF992" i="46"/>
  <c r="AD896" i="46"/>
  <c r="AF896" i="46"/>
  <c r="AD816" i="46"/>
  <c r="AF816" i="46"/>
  <c r="AD720" i="46"/>
  <c r="AF720" i="46"/>
  <c r="AD608" i="46"/>
  <c r="AF608" i="46"/>
  <c r="AD512" i="46"/>
  <c r="AF512" i="46"/>
  <c r="AF1840" i="46"/>
  <c r="AF4911" i="46"/>
  <c r="AD4911" i="46"/>
  <c r="AD4831" i="46"/>
  <c r="AF4831" i="46"/>
  <c r="AD4607" i="46"/>
  <c r="AF4607" i="46"/>
  <c r="AD4543" i="46"/>
  <c r="AF4543" i="46"/>
  <c r="AD4431" i="46"/>
  <c r="AF4431" i="46"/>
  <c r="AF4351" i="46"/>
  <c r="AD4351" i="46"/>
  <c r="AD4271" i="46"/>
  <c r="AF4271" i="46"/>
  <c r="AD4159" i="46"/>
  <c r="AF4159" i="46"/>
  <c r="AF4063" i="46"/>
  <c r="AD4063" i="46"/>
  <c r="AD3919" i="46"/>
  <c r="AF3919" i="46"/>
  <c r="AF3839" i="46"/>
  <c r="AD3839" i="46"/>
  <c r="AF3743" i="46"/>
  <c r="AD3743" i="46"/>
  <c r="AD3663" i="46"/>
  <c r="AF3663" i="46"/>
  <c r="AD3567" i="46"/>
  <c r="AF3567" i="46"/>
  <c r="AD3471" i="46"/>
  <c r="AF3471" i="46"/>
  <c r="AD3391" i="46"/>
  <c r="AF3391" i="46"/>
  <c r="AD3343" i="46"/>
  <c r="AF3343" i="46"/>
  <c r="AD3231" i="46"/>
  <c r="AF3231" i="46"/>
  <c r="AD3151" i="46"/>
  <c r="AF3151" i="46"/>
  <c r="AD3071" i="46"/>
  <c r="AF3071" i="46"/>
  <c r="AD2975" i="46"/>
  <c r="AF2975" i="46"/>
  <c r="AD2895" i="46"/>
  <c r="AF2895" i="46"/>
  <c r="AD2831" i="46"/>
  <c r="AF2831" i="46"/>
  <c r="AD2703" i="46"/>
  <c r="AF2703" i="46"/>
  <c r="AD2623" i="46"/>
  <c r="AF2623" i="46"/>
  <c r="AD2559" i="46"/>
  <c r="AF2559" i="46"/>
  <c r="AD2479" i="46"/>
  <c r="AF2479" i="46"/>
  <c r="AD2399" i="46"/>
  <c r="AF2399" i="46"/>
  <c r="AD2287" i="46"/>
  <c r="AF2287" i="46"/>
  <c r="AF2175" i="46"/>
  <c r="AD2175" i="46"/>
  <c r="AD2095" i="46"/>
  <c r="AF2095" i="46"/>
  <c r="AF1999" i="46"/>
  <c r="AD1999" i="46"/>
  <c r="AD1951" i="46"/>
  <c r="AF1951" i="46"/>
  <c r="AF1887" i="46"/>
  <c r="AD1887" i="46"/>
  <c r="AD1823" i="46"/>
  <c r="AF1823" i="46"/>
  <c r="AD1759" i="46"/>
  <c r="AF1759" i="46"/>
  <c r="AF1663" i="46"/>
  <c r="AD1663" i="46"/>
  <c r="AF1583" i="46"/>
  <c r="AD1583" i="46"/>
  <c r="AD1535" i="46"/>
  <c r="AF1535" i="46"/>
  <c r="AD1455" i="46"/>
  <c r="AF1455" i="46"/>
  <c r="AD1359" i="46"/>
  <c r="AF1359" i="46"/>
  <c r="AD1295" i="46"/>
  <c r="AF1295" i="46"/>
  <c r="AD1231" i="46"/>
  <c r="AF1231" i="46"/>
  <c r="AF1119" i="46"/>
  <c r="AD1119" i="46"/>
  <c r="AD927" i="46"/>
  <c r="AF927" i="46"/>
  <c r="AD831" i="46"/>
  <c r="AF831" i="46"/>
  <c r="AD623" i="46"/>
  <c r="AF623" i="46"/>
  <c r="AD559" i="46"/>
  <c r="AF559" i="46"/>
  <c r="AD511" i="46"/>
  <c r="AF511" i="46"/>
  <c r="AF3616" i="46"/>
  <c r="AF1839" i="46"/>
  <c r="AF1055" i="46"/>
  <c r="AD4846" i="46"/>
  <c r="AF4846" i="46"/>
  <c r="AD4734" i="46"/>
  <c r="AF4734" i="46"/>
  <c r="AD4494" i="46"/>
  <c r="AF4494" i="46"/>
  <c r="AD4414" i="46"/>
  <c r="AF4414" i="46"/>
  <c r="AD4318" i="46"/>
  <c r="AF4318" i="46"/>
  <c r="AF4110" i="46"/>
  <c r="AD4110" i="46"/>
  <c r="AD3998" i="46"/>
  <c r="AF3998" i="46"/>
  <c r="AD3918" i="46"/>
  <c r="AF3918" i="46"/>
  <c r="AD3854" i="46"/>
  <c r="AF3854" i="46"/>
  <c r="AD3758" i="46"/>
  <c r="AF3758" i="46"/>
  <c r="AD3678" i="46"/>
  <c r="AF3678" i="46"/>
  <c r="AD3614" i="46"/>
  <c r="AF3614" i="46"/>
  <c r="AF3534" i="46"/>
  <c r="AD3534" i="46"/>
  <c r="AD3438" i="46"/>
  <c r="AF3438" i="46"/>
  <c r="AD3358" i="46"/>
  <c r="AF3358" i="46"/>
  <c r="AF3262" i="46"/>
  <c r="AD3262" i="46"/>
  <c r="AD3166" i="46"/>
  <c r="AF3166" i="46"/>
  <c r="AD3086" i="46"/>
  <c r="AF3086" i="46"/>
  <c r="AD2990" i="46"/>
  <c r="AF2990" i="46"/>
  <c r="AD2894" i="46"/>
  <c r="AF2894" i="46"/>
  <c r="AD2798" i="46"/>
  <c r="AF2798" i="46"/>
  <c r="AD2718" i="46"/>
  <c r="AF2718" i="46"/>
  <c r="AD2622" i="46"/>
  <c r="AF2622" i="46"/>
  <c r="AD2558" i="46"/>
  <c r="AF2558" i="46"/>
  <c r="AD2446" i="46"/>
  <c r="AF2446" i="46"/>
  <c r="AD2382" i="46"/>
  <c r="AF2382" i="46"/>
  <c r="AD2318" i="46"/>
  <c r="AF2318" i="46"/>
  <c r="AD2222" i="46"/>
  <c r="AF2222" i="46"/>
  <c r="AD2142" i="46"/>
  <c r="AF2142" i="46"/>
  <c r="AD2062" i="46"/>
  <c r="AF2062" i="46"/>
  <c r="AF1998" i="46"/>
  <c r="AD1998" i="46"/>
  <c r="AD1950" i="46"/>
  <c r="AF1950" i="46"/>
  <c r="AD1854" i="46"/>
  <c r="AF1854" i="46"/>
  <c r="AD1774" i="46"/>
  <c r="AF1774" i="46"/>
  <c r="AD1678" i="46"/>
  <c r="AF1678" i="46"/>
  <c r="AD1598" i="46"/>
  <c r="AF1598" i="46"/>
  <c r="AD1518" i="46"/>
  <c r="AF1518" i="46"/>
  <c r="AD1438" i="46"/>
  <c r="AF1438" i="46"/>
  <c r="AD1374" i="46"/>
  <c r="AF1374" i="46"/>
  <c r="AF1310" i="46"/>
  <c r="AD1310" i="46"/>
  <c r="AD1214" i="46"/>
  <c r="AF1214" i="46"/>
  <c r="AF1118" i="46"/>
  <c r="AD1118" i="46"/>
  <c r="AD1022" i="46"/>
  <c r="AF1022" i="46"/>
  <c r="AF958" i="46"/>
  <c r="AD958" i="46"/>
  <c r="AD878" i="46"/>
  <c r="AF878" i="46"/>
  <c r="AF830" i="46"/>
  <c r="AD830" i="46"/>
  <c r="AD750" i="46"/>
  <c r="AF750" i="46"/>
  <c r="AD702" i="46"/>
  <c r="AF702" i="46"/>
  <c r="AD622" i="46"/>
  <c r="AF622" i="46"/>
  <c r="AD558" i="46"/>
  <c r="AF558" i="46"/>
  <c r="AF2672" i="46"/>
  <c r="AF3087" i="46"/>
  <c r="AF2416" i="46"/>
  <c r="AF4304" i="46"/>
  <c r="AF2126" i="46"/>
  <c r="AF4303" i="46"/>
  <c r="AF2079" i="46"/>
  <c r="AF1473" i="46"/>
  <c r="AF1422" i="46"/>
  <c r="AF1376" i="46"/>
  <c r="AD4559" i="46"/>
  <c r="AD3744" i="46"/>
  <c r="AD1825" i="46"/>
  <c r="AF1825" i="46"/>
  <c r="AD1729" i="46"/>
  <c r="AF1729" i="46"/>
  <c r="AD1633" i="46"/>
  <c r="AF1633" i="46"/>
  <c r="AD1553" i="46"/>
  <c r="AF1553" i="46"/>
  <c r="AD1457" i="46"/>
  <c r="AF1457" i="46"/>
  <c r="AD1345" i="46"/>
  <c r="AF1345" i="46"/>
  <c r="AD1249" i="46"/>
  <c r="AF1249" i="46"/>
  <c r="AD1153" i="46"/>
  <c r="AF1153" i="46"/>
  <c r="AD1041" i="46"/>
  <c r="AF1041" i="46"/>
  <c r="AD913" i="46"/>
  <c r="AF913" i="46"/>
  <c r="AD817" i="46"/>
  <c r="AF817" i="46"/>
  <c r="AD721" i="46"/>
  <c r="AF721" i="46"/>
  <c r="AD593" i="46"/>
  <c r="AF593" i="46"/>
  <c r="AF1841" i="46"/>
  <c r="AF4896" i="46"/>
  <c r="AD4896" i="46"/>
  <c r="AD4496" i="46"/>
  <c r="AF4496" i="46"/>
  <c r="AD4352" i="46"/>
  <c r="AF4352" i="46"/>
  <c r="AD4240" i="46"/>
  <c r="AF4240" i="46"/>
  <c r="AD4144" i="46"/>
  <c r="AF4144" i="46"/>
  <c r="AF4048" i="46"/>
  <c r="AD4048" i="46"/>
  <c r="AD3776" i="46"/>
  <c r="AF3776" i="46"/>
  <c r="AD3680" i="46"/>
  <c r="AF3680" i="46"/>
  <c r="AD3552" i="46"/>
  <c r="AF3552" i="46"/>
  <c r="AF3440" i="46"/>
  <c r="AD3440" i="46"/>
  <c r="AD3344" i="46"/>
  <c r="AF3344" i="46"/>
  <c r="AF3232" i="46"/>
  <c r="AD3232" i="46"/>
  <c r="AD3104" i="46"/>
  <c r="AF3104" i="46"/>
  <c r="AF2976" i="46"/>
  <c r="AD2976" i="46"/>
  <c r="AD2848" i="46"/>
  <c r="AF2848" i="46"/>
  <c r="AD2656" i="46"/>
  <c r="AF2656" i="46"/>
  <c r="AD2480" i="46"/>
  <c r="AF2480" i="46"/>
  <c r="AD2352" i="46"/>
  <c r="AF2352" i="46"/>
  <c r="AD2240" i="46"/>
  <c r="AF2240" i="46"/>
  <c r="AF2128" i="46"/>
  <c r="AD2128" i="46"/>
  <c r="AD2016" i="46"/>
  <c r="AF2016" i="46"/>
  <c r="AF1936" i="46"/>
  <c r="AD1936" i="46"/>
  <c r="AD1856" i="46"/>
  <c r="AF1856" i="46"/>
  <c r="AD1776" i="46"/>
  <c r="AF1776" i="46"/>
  <c r="AD1664" i="46"/>
  <c r="AF1664" i="46"/>
  <c r="AD1552" i="46"/>
  <c r="AF1552" i="46"/>
  <c r="AD1408" i="46"/>
  <c r="AF1408" i="46"/>
  <c r="AD1264" i="46"/>
  <c r="AF1264" i="46"/>
  <c r="AD1136" i="46"/>
  <c r="AF1136" i="46"/>
  <c r="AD1040" i="46"/>
  <c r="AF1040" i="46"/>
  <c r="AD944" i="46"/>
  <c r="AF944" i="46"/>
  <c r="AD800" i="46"/>
  <c r="AF800" i="46"/>
  <c r="AD688" i="46"/>
  <c r="AF688" i="46"/>
  <c r="AD560" i="46"/>
  <c r="AF560" i="46"/>
  <c r="AD4991" i="46"/>
  <c r="AF4991" i="46"/>
  <c r="AD4863" i="46"/>
  <c r="AF4863" i="46"/>
  <c r="AD4767" i="46"/>
  <c r="AF4767" i="46"/>
  <c r="AF4527" i="46"/>
  <c r="AD4527" i="46"/>
  <c r="AF4447" i="46"/>
  <c r="AD4447" i="46"/>
  <c r="AF4367" i="46"/>
  <c r="AD4367" i="46"/>
  <c r="AD4287" i="46"/>
  <c r="AF4287" i="46"/>
  <c r="AD4191" i="46"/>
  <c r="AF4191" i="46"/>
  <c r="AD4095" i="46"/>
  <c r="AF4095" i="46"/>
  <c r="AD3951" i="46"/>
  <c r="AF3951" i="46"/>
  <c r="AD3855" i="46"/>
  <c r="AF3855" i="46"/>
  <c r="AD3759" i="46"/>
  <c r="AF3759" i="46"/>
  <c r="AD3679" i="46"/>
  <c r="AF3679" i="46"/>
  <c r="AF3583" i="46"/>
  <c r="AD3583" i="46"/>
  <c r="AD3487" i="46"/>
  <c r="AF3487" i="46"/>
  <c r="AF3375" i="46"/>
  <c r="AD3375" i="46"/>
  <c r="AF3263" i="46"/>
  <c r="AD3263" i="46"/>
  <c r="AD2991" i="46"/>
  <c r="AF2991" i="46"/>
  <c r="AD2879" i="46"/>
  <c r="AF2879" i="46"/>
  <c r="AD2799" i="46"/>
  <c r="AF2799" i="46"/>
  <c r="AD2687" i="46"/>
  <c r="AF2687" i="46"/>
  <c r="AF2527" i="46"/>
  <c r="AD2527" i="46"/>
  <c r="AD2239" i="46"/>
  <c r="AF2239" i="46"/>
  <c r="AF2143" i="46"/>
  <c r="AD2143" i="46"/>
  <c r="AD2047" i="46"/>
  <c r="AF2047" i="46"/>
  <c r="AD1967" i="46"/>
  <c r="AF1967" i="46"/>
  <c r="AF1743" i="46"/>
  <c r="AD1743" i="46"/>
  <c r="AD1647" i="46"/>
  <c r="AF1647" i="46"/>
  <c r="AF1567" i="46"/>
  <c r="AD1567" i="46"/>
  <c r="AF1487" i="46"/>
  <c r="AD1487" i="46"/>
  <c r="AD1375" i="46"/>
  <c r="AF1375" i="46"/>
  <c r="AD1279" i="46"/>
  <c r="AF1279" i="46"/>
  <c r="AD1183" i="46"/>
  <c r="AF1183" i="46"/>
  <c r="AF959" i="46"/>
  <c r="AD959" i="46"/>
  <c r="AD879" i="46"/>
  <c r="AF879" i="46"/>
  <c r="AD767" i="46"/>
  <c r="AF767" i="46"/>
  <c r="AD4878" i="46"/>
  <c r="AF4878" i="46"/>
  <c r="AD4558" i="46"/>
  <c r="AF4558" i="46"/>
  <c r="AD4462" i="46"/>
  <c r="AF4462" i="46"/>
  <c r="AD4382" i="46"/>
  <c r="AF4382" i="46"/>
  <c r="AD4286" i="46"/>
  <c r="AF4286" i="46"/>
  <c r="AD4174" i="46"/>
  <c r="AF4174" i="46"/>
  <c r="AD4078" i="46"/>
  <c r="AF4078" i="46"/>
  <c r="AD3982" i="46"/>
  <c r="AF3982" i="46"/>
  <c r="AF3886" i="46"/>
  <c r="AD3886" i="46"/>
  <c r="AF3790" i="46"/>
  <c r="AD3790" i="46"/>
  <c r="AD3662" i="46"/>
  <c r="AF3662" i="46"/>
  <c r="AD3326" i="46"/>
  <c r="AF3326" i="46"/>
  <c r="AF3230" i="46"/>
  <c r="AD3230" i="46"/>
  <c r="AD3150" i="46"/>
  <c r="AF3150" i="46"/>
  <c r="AD3054" i="46"/>
  <c r="AF3054" i="46"/>
  <c r="AD2958" i="46"/>
  <c r="AF2958" i="46"/>
  <c r="AD2830" i="46"/>
  <c r="AF2830" i="46"/>
  <c r="AD2686" i="46"/>
  <c r="AF2686" i="46"/>
  <c r="AD2590" i="46"/>
  <c r="AF2590" i="46"/>
  <c r="AD2478" i="46"/>
  <c r="AF2478" i="46"/>
  <c r="AD2254" i="46"/>
  <c r="AF2254" i="46"/>
  <c r="AD2158" i="46"/>
  <c r="AF2158" i="46"/>
  <c r="AF2046" i="46"/>
  <c r="AD2046" i="46"/>
  <c r="AF1918" i="46"/>
  <c r="AD1918" i="46"/>
  <c r="AD1646" i="46"/>
  <c r="AF1646" i="46"/>
  <c r="AD1246" i="46"/>
  <c r="AF1246" i="46"/>
  <c r="AD1134" i="46"/>
  <c r="AF1134" i="46"/>
  <c r="AD974" i="46"/>
  <c r="AF974" i="46"/>
  <c r="AF846" i="46"/>
  <c r="AD846" i="46"/>
  <c r="AF718" i="46"/>
  <c r="AD718" i="46"/>
  <c r="AD590" i="46"/>
  <c r="AF590" i="46"/>
  <c r="AF2368" i="46"/>
  <c r="AF1326" i="46"/>
  <c r="AF3550" i="46"/>
  <c r="AF2080" i="46"/>
  <c r="AD19" i="46"/>
  <c r="AF19" i="46"/>
  <c r="AF4591" i="46"/>
  <c r="AF4334" i="46"/>
  <c r="AF3872" i="46"/>
  <c r="AF575" i="46"/>
  <c r="AD1294" i="46"/>
  <c r="AD3725" i="46"/>
  <c r="AF3725" i="46"/>
  <c r="AD3645" i="46"/>
  <c r="AF3645" i="46"/>
  <c r="AD3549" i="46"/>
  <c r="AF3549" i="46"/>
  <c r="AD3501" i="46"/>
  <c r="AF3501" i="46"/>
  <c r="AD3405" i="46"/>
  <c r="AF3405" i="46"/>
  <c r="AD3005" i="46"/>
  <c r="AF3005" i="46"/>
  <c r="AD2909" i="46"/>
  <c r="AF2909" i="46"/>
  <c r="AD2605" i="46"/>
  <c r="AF2605" i="46"/>
  <c r="AD2541" i="46"/>
  <c r="AF2541" i="46"/>
  <c r="AD2445" i="46"/>
  <c r="AF2445" i="46"/>
  <c r="AD2333" i="46"/>
  <c r="AF2333" i="46"/>
  <c r="AD2237" i="46"/>
  <c r="AF2237" i="46"/>
  <c r="AD2109" i="46"/>
  <c r="AF2109" i="46"/>
  <c r="AD2029" i="46"/>
  <c r="AF2029" i="46"/>
  <c r="AD1933" i="46"/>
  <c r="AF1933" i="46"/>
  <c r="AD1837" i="46"/>
  <c r="AF1837" i="46"/>
  <c r="AD1709" i="46"/>
  <c r="AF1709" i="46"/>
  <c r="AD1597" i="46"/>
  <c r="AF1597" i="46"/>
  <c r="AD1517" i="46"/>
  <c r="AF1517" i="46"/>
  <c r="AF1309" i="46"/>
  <c r="AD1309" i="46"/>
  <c r="AD1085" i="46"/>
  <c r="AF1085" i="46"/>
  <c r="AF973" i="46"/>
  <c r="AD973" i="46"/>
  <c r="AD877" i="46"/>
  <c r="AF877" i="46"/>
  <c r="AD765" i="46"/>
  <c r="AF765" i="46"/>
  <c r="AF669" i="46"/>
  <c r="AD669" i="46"/>
  <c r="AF541" i="46"/>
  <c r="AD541" i="46"/>
  <c r="AD417" i="46"/>
  <c r="AF417" i="46"/>
  <c r="AF337" i="46"/>
  <c r="AD337" i="46"/>
  <c r="AF4940" i="46"/>
  <c r="AD4940" i="46"/>
  <c r="AF4828" i="46"/>
  <c r="AD4828" i="46"/>
  <c r="AD4732" i="46"/>
  <c r="AF4732" i="46"/>
  <c r="AF4652" i="46"/>
  <c r="AD4652" i="46"/>
  <c r="AF4572" i="46"/>
  <c r="AD4572" i="46"/>
  <c r="AF4524" i="46"/>
  <c r="AD4524" i="46"/>
  <c r="AD4476" i="46"/>
  <c r="AF4476" i="46"/>
  <c r="AD4396" i="46"/>
  <c r="AF4396" i="46"/>
  <c r="AF4348" i="46"/>
  <c r="AD4348" i="46"/>
  <c r="AF4284" i="46"/>
  <c r="AD4284" i="46"/>
  <c r="AF4204" i="46"/>
  <c r="AD4204" i="46"/>
  <c r="AF4124" i="46"/>
  <c r="AD4124" i="46"/>
  <c r="AF4044" i="46"/>
  <c r="AD4044" i="46"/>
  <c r="AD3980" i="46"/>
  <c r="AF3980" i="46"/>
  <c r="AD3900" i="46"/>
  <c r="AF3900" i="46"/>
  <c r="AD3724" i="46"/>
  <c r="AF3724" i="46"/>
  <c r="AF3628" i="46"/>
  <c r="AD3628" i="46"/>
  <c r="AD3548" i="46"/>
  <c r="AF3548" i="46"/>
  <c r="AD3500" i="46"/>
  <c r="AF3500" i="46"/>
  <c r="AF3420" i="46"/>
  <c r="AD3420" i="46"/>
  <c r="AD3340" i="46"/>
  <c r="AF3340" i="46"/>
  <c r="AD3244" i="46"/>
  <c r="AF3244" i="46"/>
  <c r="AD2956" i="46"/>
  <c r="AF2956" i="46"/>
  <c r="AF2796" i="46"/>
  <c r="AD2796" i="46"/>
  <c r="AD2684" i="46"/>
  <c r="AF2684" i="46"/>
  <c r="AD2588" i="46"/>
  <c r="AF2588" i="46"/>
  <c r="AD2428" i="46"/>
  <c r="AF2428" i="46"/>
  <c r="AF2348" i="46"/>
  <c r="AD2348" i="46"/>
  <c r="AD2284" i="46"/>
  <c r="AF2284" i="46"/>
  <c r="AD2092" i="46"/>
  <c r="AF2092" i="46"/>
  <c r="AD1996" i="46"/>
  <c r="AF1996" i="46"/>
  <c r="AF1948" i="46"/>
  <c r="AD1948" i="46"/>
  <c r="AF1868" i="46"/>
  <c r="AD1868" i="46"/>
  <c r="AD1788" i="46"/>
  <c r="AF1788" i="46"/>
  <c r="AD1708" i="46"/>
  <c r="AF1708" i="46"/>
  <c r="AF1612" i="46"/>
  <c r="AD1612" i="46"/>
  <c r="AD1388" i="46"/>
  <c r="AF1388" i="46"/>
  <c r="AD1292" i="46"/>
  <c r="AF1292" i="46"/>
  <c r="AD1100" i="46"/>
  <c r="AF1100" i="46"/>
  <c r="AD1068" i="46"/>
  <c r="AF1068" i="46"/>
  <c r="AD1004" i="46"/>
  <c r="AF1004" i="46"/>
  <c r="AD764" i="46"/>
  <c r="AF764" i="46"/>
  <c r="AD668" i="46"/>
  <c r="AF668" i="46"/>
  <c r="AF572" i="46"/>
  <c r="AD572" i="46"/>
  <c r="AF2061" i="46"/>
  <c r="AD4763" i="46"/>
  <c r="AF4763" i="46"/>
  <c r="AF4667" i="46"/>
  <c r="AD4667" i="46"/>
  <c r="AF4587" i="46"/>
  <c r="AD4587" i="46"/>
  <c r="AF4491" i="46"/>
  <c r="AD4491" i="46"/>
  <c r="AD4411" i="46"/>
  <c r="AF4411" i="46"/>
  <c r="AD4331" i="46"/>
  <c r="AF4331" i="46"/>
  <c r="AD4251" i="46"/>
  <c r="AF4251" i="46"/>
  <c r="AD4155" i="46"/>
  <c r="AF4155" i="46"/>
  <c r="AF3979" i="46"/>
  <c r="AD3979" i="46"/>
  <c r="AD3755" i="46"/>
  <c r="AF3755" i="46"/>
  <c r="AF3707" i="46"/>
  <c r="AD3707" i="46"/>
  <c r="AF3611" i="46"/>
  <c r="AD3611" i="46"/>
  <c r="AD3531" i="46"/>
  <c r="AF3531" i="46"/>
  <c r="AD3163" i="46"/>
  <c r="AF3163" i="46"/>
  <c r="AD3099" i="46"/>
  <c r="AF3099" i="46"/>
  <c r="AD3003" i="46"/>
  <c r="AF3003" i="46"/>
  <c r="AF2795" i="46"/>
  <c r="AD2795" i="46"/>
  <c r="AF2699" i="46"/>
  <c r="AD2699" i="46"/>
  <c r="AD2491" i="46"/>
  <c r="AF2491" i="46"/>
  <c r="AD2091" i="46"/>
  <c r="AF2091" i="46"/>
  <c r="AD1899" i="46"/>
  <c r="AF1899" i="46"/>
  <c r="AD1819" i="46"/>
  <c r="AF1819" i="46"/>
  <c r="AD1755" i="46"/>
  <c r="AF1755" i="46"/>
  <c r="AF1659" i="46"/>
  <c r="AD1659" i="46"/>
  <c r="AD1627" i="46"/>
  <c r="AF1627" i="46"/>
  <c r="AD1531" i="46"/>
  <c r="AF1531" i="46"/>
  <c r="AF1435" i="46"/>
  <c r="AD1435" i="46"/>
  <c r="AF1387" i="46"/>
  <c r="AD1387" i="46"/>
  <c r="AD1243" i="46"/>
  <c r="AF1243" i="46"/>
  <c r="AD1131" i="46"/>
  <c r="AF1131" i="46"/>
  <c r="AD1099" i="46"/>
  <c r="AF1099" i="46"/>
  <c r="AF1051" i="46"/>
  <c r="AD1051" i="46"/>
  <c r="AD1019" i="46"/>
  <c r="AF1019" i="46"/>
  <c r="AF939" i="46"/>
  <c r="AD939" i="46"/>
  <c r="AF907" i="46"/>
  <c r="AD907" i="46"/>
  <c r="AF843" i="46"/>
  <c r="AD843" i="46"/>
  <c r="AD795" i="46"/>
  <c r="AF795" i="46"/>
  <c r="AD731" i="46"/>
  <c r="AF731" i="46"/>
  <c r="AF587" i="46"/>
  <c r="AD587" i="46"/>
  <c r="AD539" i="46"/>
  <c r="AF539" i="46"/>
  <c r="AF3613" i="46"/>
  <c r="AF3259" i="46"/>
  <c r="AF3197" i="46"/>
  <c r="AF3149" i="46"/>
  <c r="AF2524" i="46"/>
  <c r="AF2060" i="46"/>
  <c r="AF1724" i="46"/>
  <c r="AF988" i="46"/>
  <c r="AD3020" i="46"/>
  <c r="AD684" i="46"/>
  <c r="AF34" i="46"/>
  <c r="AD34" i="46"/>
  <c r="AD47" i="46"/>
  <c r="AF47" i="46"/>
  <c r="AF76" i="46"/>
  <c r="AF3788" i="46"/>
  <c r="AF3676" i="46"/>
  <c r="AF3452" i="46"/>
  <c r="AF2811" i="46"/>
  <c r="AF2557" i="46"/>
  <c r="AF2477" i="46"/>
  <c r="AF2059" i="46"/>
  <c r="AF1773" i="46"/>
  <c r="AF1723" i="46"/>
  <c r="AF1356" i="46"/>
  <c r="AF987" i="46"/>
  <c r="AF589" i="46"/>
  <c r="AD4283" i="46"/>
  <c r="AD4236" i="46"/>
  <c r="AD3964" i="46"/>
  <c r="AD3019" i="46"/>
  <c r="AD2140" i="46"/>
  <c r="AD1485" i="46"/>
  <c r="AD3933" i="46"/>
  <c r="AF3933" i="46"/>
  <c r="AD3629" i="46"/>
  <c r="AF3629" i="46"/>
  <c r="AF3517" i="46"/>
  <c r="AD3517" i="46"/>
  <c r="AD3229" i="46"/>
  <c r="AF3229" i="46"/>
  <c r="AF3117" i="46"/>
  <c r="AD3117" i="46"/>
  <c r="AF2925" i="46"/>
  <c r="AD2925" i="46"/>
  <c r="AF2813" i="46"/>
  <c r="AD2813" i="46"/>
  <c r="AD2173" i="46"/>
  <c r="AF2173" i="46"/>
  <c r="AD1949" i="46"/>
  <c r="AF1949" i="46"/>
  <c r="AD1821" i="46"/>
  <c r="AF1821" i="46"/>
  <c r="AD1677" i="46"/>
  <c r="AF1677" i="46"/>
  <c r="AD1549" i="46"/>
  <c r="AF1549" i="46"/>
  <c r="AD1341" i="46"/>
  <c r="AF1341" i="46"/>
  <c r="AF1245" i="46"/>
  <c r="AD1245" i="46"/>
  <c r="AD1117" i="46"/>
  <c r="AF1117" i="46"/>
  <c r="AD1005" i="46"/>
  <c r="AF1005" i="46"/>
  <c r="AD685" i="46"/>
  <c r="AF685" i="46"/>
  <c r="AD605" i="46"/>
  <c r="AF605" i="46"/>
  <c r="AF4892" i="46"/>
  <c r="AD4892" i="46"/>
  <c r="AD3853" i="46"/>
  <c r="AF3853" i="46"/>
  <c r="AD3757" i="46"/>
  <c r="AF3757" i="46"/>
  <c r="AD3677" i="46"/>
  <c r="AF3677" i="46"/>
  <c r="AD3565" i="46"/>
  <c r="AF3565" i="46"/>
  <c r="AD3437" i="46"/>
  <c r="AF3437" i="46"/>
  <c r="AD3357" i="46"/>
  <c r="AF3357" i="46"/>
  <c r="AD3261" i="46"/>
  <c r="AF3261" i="46"/>
  <c r="AD3085" i="46"/>
  <c r="AF3085" i="46"/>
  <c r="AD2973" i="46"/>
  <c r="AF2973" i="46"/>
  <c r="AD2845" i="46"/>
  <c r="AF2845" i="46"/>
  <c r="AD2685" i="46"/>
  <c r="AF2685" i="46"/>
  <c r="AD2637" i="46"/>
  <c r="AF2637" i="46"/>
  <c r="AF2573" i="46"/>
  <c r="AD2573" i="46"/>
  <c r="AD2317" i="46"/>
  <c r="AF2317" i="46"/>
  <c r="AD2205" i="46"/>
  <c r="AF2205" i="46"/>
  <c r="AD2093" i="46"/>
  <c r="AF2093" i="46"/>
  <c r="AD1997" i="46"/>
  <c r="AF1997" i="46"/>
  <c r="AD1885" i="46"/>
  <c r="AF1885" i="46"/>
  <c r="AF1693" i="46"/>
  <c r="AD1693" i="46"/>
  <c r="AD1581" i="46"/>
  <c r="AF1581" i="46"/>
  <c r="AD1149" i="46"/>
  <c r="AF1149" i="46"/>
  <c r="AD701" i="46"/>
  <c r="AF701" i="46"/>
  <c r="AD257" i="46"/>
  <c r="AF257" i="46"/>
  <c r="AD145" i="46"/>
  <c r="AF145" i="46"/>
  <c r="AD4988" i="46"/>
  <c r="AF4988" i="46"/>
  <c r="AD4924" i="46"/>
  <c r="AF4924" i="46"/>
  <c r="AD4844" i="46"/>
  <c r="AF4844" i="46"/>
  <c r="AF4748" i="46"/>
  <c r="AD4748" i="46"/>
  <c r="AF4556" i="46"/>
  <c r="AD4556" i="46"/>
  <c r="AD4428" i="46"/>
  <c r="AF4428" i="46"/>
  <c r="AF4316" i="46"/>
  <c r="AD4316" i="46"/>
  <c r="AF4220" i="46"/>
  <c r="AD4220" i="46"/>
  <c r="AF4140" i="46"/>
  <c r="AD4140" i="46"/>
  <c r="AF4028" i="46"/>
  <c r="AD4028" i="46"/>
  <c r="AD3740" i="46"/>
  <c r="AF3740" i="46"/>
  <c r="AD3660" i="46"/>
  <c r="AF3660" i="46"/>
  <c r="AF3516" i="46"/>
  <c r="AD3516" i="46"/>
  <c r="AD3436" i="46"/>
  <c r="AF3436" i="46"/>
  <c r="AD3356" i="46"/>
  <c r="AF3356" i="46"/>
  <c r="AD3292" i="46"/>
  <c r="AF3292" i="46"/>
  <c r="AD3196" i="46"/>
  <c r="AF3196" i="46"/>
  <c r="AD3132" i="46"/>
  <c r="AF3132" i="46"/>
  <c r="AD3052" i="46"/>
  <c r="AF3052" i="46"/>
  <c r="AD2988" i="46"/>
  <c r="AF2988" i="46"/>
  <c r="AD2908" i="46"/>
  <c r="AF2908" i="46"/>
  <c r="AF2860" i="46"/>
  <c r="AD2860" i="46"/>
  <c r="AD2828" i="46"/>
  <c r="AF2828" i="46"/>
  <c r="AF2732" i="46"/>
  <c r="AD2732" i="46"/>
  <c r="AF2652" i="46"/>
  <c r="AD2652" i="46"/>
  <c r="AD2412" i="46"/>
  <c r="AF2412" i="46"/>
  <c r="AD2332" i="46"/>
  <c r="AF2332" i="46"/>
  <c r="AF2252" i="46"/>
  <c r="AD2252" i="46"/>
  <c r="AD2188" i="46"/>
  <c r="AF2188" i="46"/>
  <c r="AD1980" i="46"/>
  <c r="AF1980" i="46"/>
  <c r="AF1884" i="46"/>
  <c r="AD1884" i="46"/>
  <c r="AD1804" i="46"/>
  <c r="AF1804" i="46"/>
  <c r="AD1692" i="46"/>
  <c r="AF1692" i="46"/>
  <c r="AD1580" i="46"/>
  <c r="AF1580" i="46"/>
  <c r="AD1516" i="46"/>
  <c r="AF1516" i="46"/>
  <c r="AF1436" i="46"/>
  <c r="AD1436" i="46"/>
  <c r="AD1228" i="46"/>
  <c r="AF1228" i="46"/>
  <c r="AD1148" i="46"/>
  <c r="AF1148" i="46"/>
  <c r="AD940" i="46"/>
  <c r="AF940" i="46"/>
  <c r="AD876" i="46"/>
  <c r="AF876" i="46"/>
  <c r="AD796" i="46"/>
  <c r="AF796" i="46"/>
  <c r="AD716" i="46"/>
  <c r="AF716" i="46"/>
  <c r="AD620" i="46"/>
  <c r="AF620" i="46"/>
  <c r="AF989" i="46"/>
  <c r="AD3021" i="46"/>
  <c r="AF4971" i="46"/>
  <c r="AD4971" i="46"/>
  <c r="AF4795" i="46"/>
  <c r="AD4795" i="46"/>
  <c r="AF4747" i="46"/>
  <c r="AD4747" i="46"/>
  <c r="AF4651" i="46"/>
  <c r="AD4651" i="46"/>
  <c r="AF4555" i="46"/>
  <c r="AD4555" i="46"/>
  <c r="AD4475" i="46"/>
  <c r="AF4475" i="46"/>
  <c r="AD4395" i="46"/>
  <c r="AF4395" i="46"/>
  <c r="AF4299" i="46"/>
  <c r="AD4299" i="46"/>
  <c r="AD4123" i="46"/>
  <c r="AF4123" i="46"/>
  <c r="AF4027" i="46"/>
  <c r="AD4027" i="46"/>
  <c r="AD3947" i="46"/>
  <c r="AF3947" i="46"/>
  <c r="AD3851" i="46"/>
  <c r="AF3851" i="46"/>
  <c r="AD3547" i="46"/>
  <c r="AF3547" i="46"/>
  <c r="AF3467" i="46"/>
  <c r="AD3467" i="46"/>
  <c r="AD3371" i="46"/>
  <c r="AF3371" i="46"/>
  <c r="AF3291" i="46"/>
  <c r="AD3291" i="46"/>
  <c r="AF3211" i="46"/>
  <c r="AD3211" i="46"/>
  <c r="AD3115" i="46"/>
  <c r="AF3115" i="46"/>
  <c r="AD3051" i="46"/>
  <c r="AF3051" i="46"/>
  <c r="AD2955" i="46"/>
  <c r="AF2955" i="46"/>
  <c r="AD2731" i="46"/>
  <c r="AF2731" i="46"/>
  <c r="AD2539" i="46"/>
  <c r="AF2539" i="46"/>
  <c r="AD2443" i="46"/>
  <c r="AF2443" i="46"/>
  <c r="AF2123" i="46"/>
  <c r="AD2123" i="46"/>
  <c r="AD1963" i="46"/>
  <c r="AF1963" i="46"/>
  <c r="AD1851" i="46"/>
  <c r="AF1851" i="46"/>
  <c r="AD1643" i="46"/>
  <c r="AF1643" i="46"/>
  <c r="AD1563" i="46"/>
  <c r="AF1563" i="46"/>
  <c r="AD1499" i="46"/>
  <c r="AF1499" i="46"/>
  <c r="AD1419" i="46"/>
  <c r="AF1419" i="46"/>
  <c r="AD1339" i="46"/>
  <c r="AF1339" i="46"/>
  <c r="AD1323" i="46"/>
  <c r="AF1323" i="46"/>
  <c r="AF1259" i="46"/>
  <c r="AD1259" i="46"/>
  <c r="AF1211" i="46"/>
  <c r="AD1211" i="46"/>
  <c r="AF1179" i="46"/>
  <c r="AD1179" i="46"/>
  <c r="AD1115" i="46"/>
  <c r="AF1115" i="46"/>
  <c r="AF1083" i="46"/>
  <c r="AD1083" i="46"/>
  <c r="AD1035" i="46"/>
  <c r="AF1035" i="46"/>
  <c r="AD1003" i="46"/>
  <c r="AF1003" i="46"/>
  <c r="AF923" i="46"/>
  <c r="AD923" i="46"/>
  <c r="AD859" i="46"/>
  <c r="AF859" i="46"/>
  <c r="AD683" i="46"/>
  <c r="AF683" i="46"/>
  <c r="AD619" i="46"/>
  <c r="AF619" i="46"/>
  <c r="AF1772" i="46"/>
  <c r="AD3372" i="46"/>
  <c r="AD1757" i="46"/>
  <c r="AD3" i="46"/>
  <c r="AF3" i="46"/>
  <c r="AF17" i="46"/>
  <c r="AD17" i="46"/>
  <c r="AF39" i="46"/>
  <c r="AD39" i="46"/>
  <c r="AF2765" i="46"/>
  <c r="AF2221" i="46"/>
  <c r="AF1771" i="46"/>
  <c r="AF1307" i="46"/>
  <c r="AD4876" i="46"/>
  <c r="AD4843" i="46"/>
  <c r="AD3069" i="46"/>
  <c r="AD2701" i="46"/>
  <c r="AD1532" i="46"/>
  <c r="AD3805" i="46"/>
  <c r="AF3805" i="46"/>
  <c r="AD3485" i="46"/>
  <c r="AF3485" i="46"/>
  <c r="AD3373" i="46"/>
  <c r="AF3373" i="46"/>
  <c r="AF3309" i="46"/>
  <c r="AD3309" i="46"/>
  <c r="AD3213" i="46"/>
  <c r="AF3213" i="46"/>
  <c r="AD3133" i="46"/>
  <c r="AF3133" i="46"/>
  <c r="AF3037" i="46"/>
  <c r="AD3037" i="46"/>
  <c r="AF2781" i="46"/>
  <c r="AD2781" i="46"/>
  <c r="AD2493" i="46"/>
  <c r="AF2493" i="46"/>
  <c r="AF2365" i="46"/>
  <c r="AD2365" i="46"/>
  <c r="AF2285" i="46"/>
  <c r="AD2285" i="46"/>
  <c r="AD2189" i="46"/>
  <c r="AF2189" i="46"/>
  <c r="AD2077" i="46"/>
  <c r="AF2077" i="46"/>
  <c r="AD1981" i="46"/>
  <c r="AF1981" i="46"/>
  <c r="AF1853" i="46"/>
  <c r="AD1853" i="46"/>
  <c r="AD1725" i="46"/>
  <c r="AF1725" i="46"/>
  <c r="AD1613" i="46"/>
  <c r="AF1613" i="46"/>
  <c r="AD1565" i="46"/>
  <c r="AF1565" i="46"/>
  <c r="AF1469" i="46"/>
  <c r="AD1469" i="46"/>
  <c r="AD1261" i="46"/>
  <c r="AF1261" i="46"/>
  <c r="AD1181" i="46"/>
  <c r="AF1181" i="46"/>
  <c r="AD1053" i="46"/>
  <c r="AF1053" i="46"/>
  <c r="AD941" i="46"/>
  <c r="AF941" i="46"/>
  <c r="AD861" i="46"/>
  <c r="AF861" i="46"/>
  <c r="AD749" i="46"/>
  <c r="AF749" i="46"/>
  <c r="AF289" i="46"/>
  <c r="AD289" i="46"/>
  <c r="AD193" i="46"/>
  <c r="AF193" i="46"/>
  <c r="AF909" i="46"/>
  <c r="AF4780" i="46"/>
  <c r="AD4780" i="46"/>
  <c r="AF4700" i="46"/>
  <c r="AD4700" i="46"/>
  <c r="AD4620" i="46"/>
  <c r="AF4620" i="46"/>
  <c r="AD4540" i="46"/>
  <c r="AF4540" i="46"/>
  <c r="AF4444" i="46"/>
  <c r="AD4444" i="46"/>
  <c r="AF4300" i="46"/>
  <c r="AD4300" i="46"/>
  <c r="AD4188" i="46"/>
  <c r="AF4188" i="46"/>
  <c r="AD4092" i="46"/>
  <c r="AF4092" i="46"/>
  <c r="AD3996" i="46"/>
  <c r="AF3996" i="46"/>
  <c r="AF3884" i="46"/>
  <c r="AD3884" i="46"/>
  <c r="AD3804" i="46"/>
  <c r="AF3804" i="46"/>
  <c r="AD3564" i="46"/>
  <c r="AF3564" i="46"/>
  <c r="AD3260" i="46"/>
  <c r="AF3260" i="46"/>
  <c r="AD3068" i="46"/>
  <c r="AF3068" i="46"/>
  <c r="AD2972" i="46"/>
  <c r="AF2972" i="46"/>
  <c r="AD2748" i="46"/>
  <c r="AF2748" i="46"/>
  <c r="AD2668" i="46"/>
  <c r="AF2668" i="46"/>
  <c r="AF2476" i="46"/>
  <c r="AD2476" i="46"/>
  <c r="AD2236" i="46"/>
  <c r="AF2236" i="46"/>
  <c r="AD2028" i="46"/>
  <c r="AF2028" i="46"/>
  <c r="AD1916" i="46"/>
  <c r="AF1916" i="46"/>
  <c r="AD1660" i="46"/>
  <c r="AF1660" i="46"/>
  <c r="AF1548" i="46"/>
  <c r="AD1548" i="46"/>
  <c r="AD1308" i="46"/>
  <c r="AF1308" i="46"/>
  <c r="AD1180" i="46"/>
  <c r="AF1180" i="46"/>
  <c r="AD860" i="46"/>
  <c r="AF860" i="46"/>
  <c r="AD4987" i="46"/>
  <c r="AF4987" i="46"/>
  <c r="AD4907" i="46"/>
  <c r="AF4907" i="46"/>
  <c r="AD4811" i="46"/>
  <c r="AF4811" i="46"/>
  <c r="AF4699" i="46"/>
  <c r="AD4699" i="46"/>
  <c r="AF4571" i="46"/>
  <c r="AD4571" i="46"/>
  <c r="AD4459" i="46"/>
  <c r="AF4459" i="46"/>
  <c r="AD4363" i="46"/>
  <c r="AF4363" i="46"/>
  <c r="AF4267" i="46"/>
  <c r="AD4267" i="46"/>
  <c r="AD4187" i="46"/>
  <c r="AF4187" i="46"/>
  <c r="AD4091" i="46"/>
  <c r="AF4091" i="46"/>
  <c r="AF4011" i="46"/>
  <c r="AD4011" i="46"/>
  <c r="AF3931" i="46"/>
  <c r="AD3931" i="46"/>
  <c r="AD3739" i="46"/>
  <c r="AF3739" i="46"/>
  <c r="AD3643" i="46"/>
  <c r="AF3643" i="46"/>
  <c r="AD3563" i="46"/>
  <c r="AF3563" i="46"/>
  <c r="AD3483" i="46"/>
  <c r="AF3483" i="46"/>
  <c r="AD3403" i="46"/>
  <c r="AF3403" i="46"/>
  <c r="AD3323" i="46"/>
  <c r="AF3323" i="46"/>
  <c r="AD3227" i="46"/>
  <c r="AF3227" i="46"/>
  <c r="AD3131" i="46"/>
  <c r="AF3131" i="46"/>
  <c r="AD3035" i="46"/>
  <c r="AF3035" i="46"/>
  <c r="AD2939" i="46"/>
  <c r="AF2939" i="46"/>
  <c r="AD2859" i="46"/>
  <c r="AF2859" i="46"/>
  <c r="AD2747" i="46"/>
  <c r="AF2747" i="46"/>
  <c r="AD2651" i="46"/>
  <c r="AF2651" i="46"/>
  <c r="AF2555" i="46"/>
  <c r="AD2555" i="46"/>
  <c r="AF2475" i="46"/>
  <c r="AD2475" i="46"/>
  <c r="AF2379" i="46"/>
  <c r="AD2379" i="46"/>
  <c r="AD2299" i="46"/>
  <c r="AF2299" i="46"/>
  <c r="AD2235" i="46"/>
  <c r="AF2235" i="46"/>
  <c r="AD2139" i="46"/>
  <c r="AF2139" i="46"/>
  <c r="AD2075" i="46"/>
  <c r="AF2075" i="46"/>
  <c r="AD1979" i="46"/>
  <c r="AF1979" i="46"/>
  <c r="AD1883" i="46"/>
  <c r="AF1883" i="46"/>
  <c r="AD1787" i="46"/>
  <c r="AF1787" i="46"/>
  <c r="AD1691" i="46"/>
  <c r="AF1691" i="46"/>
  <c r="AD1595" i="46"/>
  <c r="AF1595" i="46"/>
  <c r="AD1483" i="46"/>
  <c r="AF1483" i="46"/>
  <c r="AF1355" i="46"/>
  <c r="AD1355" i="46"/>
  <c r="AF1163" i="46"/>
  <c r="AD1163" i="46"/>
  <c r="AF9" i="46"/>
  <c r="AD7" i="46"/>
  <c r="AF3819" i="46"/>
  <c r="AF3101" i="46"/>
  <c r="AF3067" i="46"/>
  <c r="AF2220" i="46"/>
  <c r="AF2172" i="46"/>
  <c r="AD4875" i="46"/>
  <c r="AD4380" i="46"/>
  <c r="AD4043" i="46"/>
  <c r="AD1405" i="46"/>
  <c r="AD1037" i="46"/>
  <c r="AD3901" i="46"/>
  <c r="AF3901" i="46"/>
  <c r="AD3821" i="46"/>
  <c r="AF3821" i="46"/>
  <c r="AD3773" i="46"/>
  <c r="AF3773" i="46"/>
  <c r="AD3661" i="46"/>
  <c r="AF3661" i="46"/>
  <c r="AF3533" i="46"/>
  <c r="AD3533" i="46"/>
  <c r="AD3421" i="46"/>
  <c r="AF3421" i="46"/>
  <c r="AD3181" i="46"/>
  <c r="AF3181" i="46"/>
  <c r="AD2941" i="46"/>
  <c r="AF2941" i="46"/>
  <c r="AD2829" i="46"/>
  <c r="AF2829" i="46"/>
  <c r="AD2733" i="46"/>
  <c r="AF2733" i="46"/>
  <c r="AD2429" i="46"/>
  <c r="AF2429" i="46"/>
  <c r="AF2301" i="46"/>
  <c r="AD2301" i="46"/>
  <c r="AD2141" i="46"/>
  <c r="AF2141" i="46"/>
  <c r="AD1629" i="46"/>
  <c r="AF1629" i="46"/>
  <c r="AD1389" i="46"/>
  <c r="AF1389" i="46"/>
  <c r="AD1325" i="46"/>
  <c r="AF1325" i="46"/>
  <c r="AF1229" i="46"/>
  <c r="AD1229" i="46"/>
  <c r="AF1101" i="46"/>
  <c r="AD1101" i="46"/>
  <c r="AD1021" i="46"/>
  <c r="AF1021" i="46"/>
  <c r="AD925" i="46"/>
  <c r="AF925" i="46"/>
  <c r="AD845" i="46"/>
  <c r="AF845" i="46"/>
  <c r="AD733" i="46"/>
  <c r="AF733" i="46"/>
  <c r="AF621" i="46"/>
  <c r="AD621" i="46"/>
  <c r="AF369" i="46"/>
  <c r="AD369" i="46"/>
  <c r="AD273" i="46"/>
  <c r="AF273" i="46"/>
  <c r="AD161" i="46"/>
  <c r="AF161" i="46"/>
  <c r="AF4268" i="46"/>
  <c r="AD4268" i="46"/>
  <c r="AF4108" i="46"/>
  <c r="AD4108" i="46"/>
  <c r="AD3948" i="46"/>
  <c r="AF3948" i="46"/>
  <c r="AD3852" i="46"/>
  <c r="AF3852" i="46"/>
  <c r="AF3756" i="46"/>
  <c r="AD3756" i="46"/>
  <c r="AF3612" i="46"/>
  <c r="AD3612" i="46"/>
  <c r="AF3228" i="46"/>
  <c r="AD3228" i="46"/>
  <c r="AD3148" i="46"/>
  <c r="AF3148" i="46"/>
  <c r="AD3036" i="46"/>
  <c r="AF3036" i="46"/>
  <c r="AD2924" i="46"/>
  <c r="AF2924" i="46"/>
  <c r="AD2764" i="46"/>
  <c r="AF2764" i="46"/>
  <c r="AD2364" i="46"/>
  <c r="AF2364" i="46"/>
  <c r="AD1740" i="46"/>
  <c r="AF1740" i="46"/>
  <c r="AD1644" i="46"/>
  <c r="AF1644" i="46"/>
  <c r="AD1564" i="46"/>
  <c r="AF1564" i="46"/>
  <c r="AD1244" i="46"/>
  <c r="AF1244" i="46"/>
  <c r="AF1132" i="46"/>
  <c r="AD1132" i="46"/>
  <c r="AD1020" i="46"/>
  <c r="AF1020" i="46"/>
  <c r="AD924" i="46"/>
  <c r="AF924" i="46"/>
  <c r="AD812" i="46"/>
  <c r="AF812" i="46"/>
  <c r="AD700" i="46"/>
  <c r="AF700" i="46"/>
  <c r="AD588" i="46"/>
  <c r="AF588" i="46"/>
  <c r="AD4668" i="46"/>
  <c r="AF4891" i="46"/>
  <c r="AD4891" i="46"/>
  <c r="AF4715" i="46"/>
  <c r="AD4715" i="46"/>
  <c r="AF4619" i="46"/>
  <c r="AD4619" i="46"/>
  <c r="AF4507" i="46"/>
  <c r="AD4507" i="46"/>
  <c r="AF4315" i="46"/>
  <c r="AD4315" i="46"/>
  <c r="AF4219" i="46"/>
  <c r="AD4219" i="46"/>
  <c r="AF3803" i="46"/>
  <c r="AD3803" i="46"/>
  <c r="AD3723" i="46"/>
  <c r="AF3723" i="46"/>
  <c r="AD3627" i="46"/>
  <c r="AF3627" i="46"/>
  <c r="AD3419" i="46"/>
  <c r="AF3419" i="46"/>
  <c r="AD3147" i="46"/>
  <c r="AF3147" i="46"/>
  <c r="AF2923" i="46"/>
  <c r="AD2923" i="46"/>
  <c r="AD2715" i="46"/>
  <c r="AF2715" i="46"/>
  <c r="AF2635" i="46"/>
  <c r="AD2635" i="46"/>
  <c r="AD2523" i="46"/>
  <c r="AF2523" i="46"/>
  <c r="AD2427" i="46"/>
  <c r="AF2427" i="46"/>
  <c r="AF2347" i="46"/>
  <c r="AD2347" i="46"/>
  <c r="AD2107" i="46"/>
  <c r="AF2107" i="46"/>
  <c r="AD2027" i="46"/>
  <c r="AF2027" i="46"/>
  <c r="AD1931" i="46"/>
  <c r="AF1931" i="46"/>
  <c r="AD1835" i="46"/>
  <c r="AF1835" i="46"/>
  <c r="AD1739" i="46"/>
  <c r="AF1739" i="46"/>
  <c r="AD1547" i="46"/>
  <c r="AF1547" i="46"/>
  <c r="AD971" i="46"/>
  <c r="AF971" i="46"/>
  <c r="AF1036" i="46"/>
  <c r="AF474" i="46"/>
  <c r="AD474" i="46"/>
  <c r="AF442" i="46"/>
  <c r="AD442" i="46"/>
  <c r="AF410" i="46"/>
  <c r="AD410" i="46"/>
  <c r="AF378" i="46"/>
  <c r="AD378" i="46"/>
  <c r="AF346" i="46"/>
  <c r="AD346" i="46"/>
  <c r="AF314" i="46"/>
  <c r="AD314" i="46"/>
  <c r="AF282" i="46"/>
  <c r="AD282" i="46"/>
  <c r="AF202" i="46"/>
  <c r="AD202" i="46"/>
  <c r="AF186" i="46"/>
  <c r="AD186" i="46"/>
  <c r="AF170" i="46"/>
  <c r="AD170" i="46"/>
  <c r="AF138" i="46"/>
  <c r="AD138" i="46"/>
  <c r="AF3965" i="46"/>
  <c r="AF2460" i="46"/>
  <c r="AF1852" i="46"/>
  <c r="AF1484" i="46"/>
  <c r="AD4955" i="46"/>
  <c r="AD4379" i="46"/>
  <c r="AD2844" i="46"/>
  <c r="AD2653" i="46"/>
  <c r="AD3885" i="46"/>
  <c r="AF3885" i="46"/>
  <c r="AD3709" i="46"/>
  <c r="AF3709" i="46"/>
  <c r="AD3581" i="46"/>
  <c r="AF3581" i="46"/>
  <c r="AD3453" i="46"/>
  <c r="AF3453" i="46"/>
  <c r="AD3389" i="46"/>
  <c r="AF3389" i="46"/>
  <c r="AD3293" i="46"/>
  <c r="AF3293" i="46"/>
  <c r="AD3053" i="46"/>
  <c r="AF3053" i="46"/>
  <c r="AD2893" i="46"/>
  <c r="AF2893" i="46"/>
  <c r="AD2749" i="46"/>
  <c r="AF2749" i="46"/>
  <c r="AD2669" i="46"/>
  <c r="AF2669" i="46"/>
  <c r="AD2589" i="46"/>
  <c r="AF2589" i="46"/>
  <c r="AD2509" i="46"/>
  <c r="AF2509" i="46"/>
  <c r="AD2461" i="46"/>
  <c r="AF2461" i="46"/>
  <c r="AD2381" i="46"/>
  <c r="AF2381" i="46"/>
  <c r="AF2125" i="46"/>
  <c r="AD2125" i="46"/>
  <c r="AD2013" i="46"/>
  <c r="AF2013" i="46"/>
  <c r="AD1901" i="46"/>
  <c r="AF1901" i="46"/>
  <c r="AF1661" i="46"/>
  <c r="AD1661" i="46"/>
  <c r="AF1437" i="46"/>
  <c r="AD1437" i="46"/>
  <c r="AD1213" i="46"/>
  <c r="AF1213" i="46"/>
  <c r="AD1133" i="46"/>
  <c r="AF1133" i="46"/>
  <c r="AD1069" i="46"/>
  <c r="AF1069" i="46"/>
  <c r="AD957" i="46"/>
  <c r="AF957" i="46"/>
  <c r="AD893" i="46"/>
  <c r="AF893" i="46"/>
  <c r="AD781" i="46"/>
  <c r="AF781" i="46"/>
  <c r="AF653" i="46"/>
  <c r="AD653" i="46"/>
  <c r="AD557" i="46"/>
  <c r="AF557" i="46"/>
  <c r="AD481" i="46"/>
  <c r="AF481" i="46"/>
  <c r="AF209" i="46"/>
  <c r="AD209" i="46"/>
  <c r="AD4956" i="46"/>
  <c r="AF4956" i="46"/>
  <c r="AD4860" i="46"/>
  <c r="AF4860" i="46"/>
  <c r="AD4764" i="46"/>
  <c r="AF4764" i="46"/>
  <c r="AF4588" i="46"/>
  <c r="AD4588" i="46"/>
  <c r="AD4412" i="46"/>
  <c r="AF4412" i="46"/>
  <c r="AD4332" i="46"/>
  <c r="AF4332" i="46"/>
  <c r="AD4252" i="46"/>
  <c r="AF4252" i="46"/>
  <c r="AD4172" i="46"/>
  <c r="AF4172" i="46"/>
  <c r="AD4076" i="46"/>
  <c r="AF4076" i="46"/>
  <c r="AF3820" i="46"/>
  <c r="AD3820" i="46"/>
  <c r="AD3596" i="46"/>
  <c r="AF3596" i="46"/>
  <c r="AD3484" i="46"/>
  <c r="AF3484" i="46"/>
  <c r="AD3404" i="46"/>
  <c r="AF3404" i="46"/>
  <c r="AD3180" i="46"/>
  <c r="AF3180" i="46"/>
  <c r="AD3116" i="46"/>
  <c r="AF3116" i="46"/>
  <c r="AD2940" i="46"/>
  <c r="AF2940" i="46"/>
  <c r="AD2716" i="46"/>
  <c r="AF2716" i="46"/>
  <c r="AD2636" i="46"/>
  <c r="AF2636" i="46"/>
  <c r="AF2572" i="46"/>
  <c r="AD2572" i="46"/>
  <c r="AD2492" i="46"/>
  <c r="AF2492" i="46"/>
  <c r="AF2444" i="46"/>
  <c r="AD2444" i="46"/>
  <c r="AF2380" i="46"/>
  <c r="AD2380" i="46"/>
  <c r="AD2300" i="46"/>
  <c r="AF2300" i="46"/>
  <c r="AD2108" i="46"/>
  <c r="AF2108" i="46"/>
  <c r="AD2012" i="46"/>
  <c r="AF2012" i="46"/>
  <c r="AD1932" i="46"/>
  <c r="AF1932" i="46"/>
  <c r="AD1836" i="46"/>
  <c r="AF1836" i="46"/>
  <c r="AD1628" i="46"/>
  <c r="AF1628" i="46"/>
  <c r="AF1452" i="46"/>
  <c r="AD1452" i="46"/>
  <c r="AD1372" i="46"/>
  <c r="AF1372" i="46"/>
  <c r="AF1340" i="46"/>
  <c r="AD1340" i="46"/>
  <c r="AD1260" i="46"/>
  <c r="AF1260" i="46"/>
  <c r="AD1212" i="46"/>
  <c r="AF1212" i="46"/>
  <c r="AD1116" i="46"/>
  <c r="AF1116" i="46"/>
  <c r="AD1052" i="46"/>
  <c r="AF1052" i="46"/>
  <c r="AD972" i="46"/>
  <c r="AF972" i="46"/>
  <c r="AF908" i="46"/>
  <c r="AD908" i="46"/>
  <c r="AD844" i="46"/>
  <c r="AF844" i="46"/>
  <c r="AF780" i="46"/>
  <c r="AD780" i="46"/>
  <c r="AD732" i="46"/>
  <c r="AF732" i="46"/>
  <c r="AF652" i="46"/>
  <c r="AD652" i="46"/>
  <c r="AD604" i="46"/>
  <c r="AF604" i="46"/>
  <c r="AD540" i="46"/>
  <c r="AF540" i="46"/>
  <c r="AF4923" i="46"/>
  <c r="AD4923" i="46"/>
  <c r="AF4827" i="46"/>
  <c r="AD4827" i="46"/>
  <c r="AD4731" i="46"/>
  <c r="AF4731" i="46"/>
  <c r="AF4635" i="46"/>
  <c r="AD4635" i="46"/>
  <c r="AD4539" i="46"/>
  <c r="AF4539" i="46"/>
  <c r="AF4443" i="46"/>
  <c r="AD4443" i="46"/>
  <c r="AD4139" i="46"/>
  <c r="AF4139" i="46"/>
  <c r="AD4059" i="46"/>
  <c r="AF4059" i="46"/>
  <c r="AF3995" i="46"/>
  <c r="AD3995" i="46"/>
  <c r="AD3915" i="46"/>
  <c r="AF3915" i="46"/>
  <c r="AD3867" i="46"/>
  <c r="AF3867" i="46"/>
  <c r="AD3787" i="46"/>
  <c r="AF3787" i="46"/>
  <c r="AF3691" i="46"/>
  <c r="AD3691" i="46"/>
  <c r="AD3595" i="46"/>
  <c r="AF3595" i="46"/>
  <c r="AD3339" i="46"/>
  <c r="AF3339" i="46"/>
  <c r="AD3275" i="46"/>
  <c r="AF3275" i="46"/>
  <c r="AD3179" i="46"/>
  <c r="AF3179" i="46"/>
  <c r="AD2971" i="46"/>
  <c r="AF2971" i="46"/>
  <c r="AD2907" i="46"/>
  <c r="AF2907" i="46"/>
  <c r="AF2843" i="46"/>
  <c r="AD2843" i="46"/>
  <c r="AD2763" i="46"/>
  <c r="AF2763" i="46"/>
  <c r="AD2683" i="46"/>
  <c r="AF2683" i="46"/>
  <c r="AF2587" i="46"/>
  <c r="AD2587" i="46"/>
  <c r="AD2507" i="46"/>
  <c r="AF2507" i="46"/>
  <c r="AD2411" i="46"/>
  <c r="AF2411" i="46"/>
  <c r="AD2363" i="46"/>
  <c r="AF2363" i="46"/>
  <c r="AD2283" i="46"/>
  <c r="AF2283" i="46"/>
  <c r="AF2187" i="46"/>
  <c r="AD2187" i="46"/>
  <c r="AF1803" i="46"/>
  <c r="AD1803" i="46"/>
  <c r="AD1707" i="46"/>
  <c r="AF1707" i="46"/>
  <c r="AF1611" i="46"/>
  <c r="AD1611" i="46"/>
  <c r="AD1515" i="46"/>
  <c r="AF1515" i="46"/>
  <c r="AD1451" i="46"/>
  <c r="AF1451" i="46"/>
  <c r="AF1371" i="46"/>
  <c r="AD1371" i="46"/>
  <c r="AD1227" i="46"/>
  <c r="AF1227" i="46"/>
  <c r="AD891" i="46"/>
  <c r="AF891" i="46"/>
  <c r="AD827" i="46"/>
  <c r="AF827" i="46"/>
  <c r="AF779" i="46"/>
  <c r="AD779" i="46"/>
  <c r="AD715" i="46"/>
  <c r="AF715" i="46"/>
  <c r="AD667" i="46"/>
  <c r="AF667" i="46"/>
  <c r="AD603" i="46"/>
  <c r="AF603" i="46"/>
  <c r="AD30" i="46"/>
  <c r="AF30" i="46"/>
  <c r="AD81" i="46"/>
  <c r="AF81" i="46"/>
  <c r="AF353" i="46"/>
  <c r="AF2989" i="46"/>
  <c r="AF2556" i="46"/>
  <c r="AF1579" i="46"/>
  <c r="AD4796" i="46"/>
  <c r="AD1533" i="46"/>
  <c r="AF433" i="46"/>
  <c r="AF225" i="46"/>
  <c r="AF458" i="46"/>
  <c r="AD458" i="46"/>
  <c r="AF394" i="46"/>
  <c r="AD394" i="46"/>
  <c r="AF362" i="46"/>
  <c r="AD362" i="46"/>
  <c r="AF330" i="46"/>
  <c r="AD330" i="46"/>
  <c r="AF266" i="46"/>
  <c r="AD266" i="46"/>
  <c r="AF250" i="46"/>
  <c r="AD250" i="46"/>
  <c r="AF218" i="46"/>
  <c r="AD218" i="46"/>
  <c r="AF52" i="46"/>
  <c r="AF2459" i="46"/>
  <c r="AF2011" i="46"/>
  <c r="AF1067" i="46"/>
  <c r="AD2269" i="46"/>
  <c r="AD2219" i="46"/>
  <c r="AD3869" i="46"/>
  <c r="AF3869" i="46"/>
  <c r="AD3789" i="46"/>
  <c r="AF3789" i="46"/>
  <c r="AD3693" i="46"/>
  <c r="AF3693" i="46"/>
  <c r="AD3597" i="46"/>
  <c r="AF3597" i="46"/>
  <c r="AD3469" i="46"/>
  <c r="AF3469" i="46"/>
  <c r="AF3245" i="46"/>
  <c r="AD3245" i="46"/>
  <c r="AF2957" i="46"/>
  <c r="AD2957" i="46"/>
  <c r="AF2861" i="46"/>
  <c r="AD2861" i="46"/>
  <c r="AF2797" i="46"/>
  <c r="AD2797" i="46"/>
  <c r="AD2717" i="46"/>
  <c r="AF2717" i="46"/>
  <c r="AD2413" i="46"/>
  <c r="AF2413" i="46"/>
  <c r="AF2349" i="46"/>
  <c r="AD2349" i="46"/>
  <c r="AD2253" i="46"/>
  <c r="AF2253" i="46"/>
  <c r="AF2157" i="46"/>
  <c r="AD2157" i="46"/>
  <c r="AF2045" i="46"/>
  <c r="AD2045" i="46"/>
  <c r="AD1965" i="46"/>
  <c r="AF1965" i="46"/>
  <c r="AF1869" i="46"/>
  <c r="AD1869" i="46"/>
  <c r="AF1805" i="46"/>
  <c r="AD1805" i="46"/>
  <c r="AF1741" i="46"/>
  <c r="AD1741" i="46"/>
  <c r="AD1645" i="46"/>
  <c r="AF1645" i="46"/>
  <c r="AD1453" i="46"/>
  <c r="AF1453" i="46"/>
  <c r="AD1357" i="46"/>
  <c r="AF1357" i="46"/>
  <c r="AF813" i="46"/>
  <c r="AD813" i="46"/>
  <c r="AD717" i="46"/>
  <c r="AF717" i="46"/>
  <c r="AD637" i="46"/>
  <c r="AF637" i="46"/>
  <c r="AF573" i="46"/>
  <c r="AD573" i="46"/>
  <c r="AD465" i="46"/>
  <c r="AF465" i="46"/>
  <c r="AD401" i="46"/>
  <c r="AF401" i="46"/>
  <c r="AF1501" i="46"/>
  <c r="AF4972" i="46"/>
  <c r="AD4972" i="46"/>
  <c r="AD4908" i="46"/>
  <c r="AF4908" i="46"/>
  <c r="AF4812" i="46"/>
  <c r="AD4812" i="46"/>
  <c r="AF4716" i="46"/>
  <c r="AD4716" i="46"/>
  <c r="AF4684" i="46"/>
  <c r="AD4684" i="46"/>
  <c r="AD4604" i="46"/>
  <c r="AF4604" i="46"/>
  <c r="AF4508" i="46"/>
  <c r="AD4508" i="46"/>
  <c r="AD4460" i="46"/>
  <c r="AF4460" i="46"/>
  <c r="AF4364" i="46"/>
  <c r="AD4364" i="46"/>
  <c r="AD4156" i="46"/>
  <c r="AF4156" i="46"/>
  <c r="AF4060" i="46"/>
  <c r="AD4060" i="46"/>
  <c r="AF4012" i="46"/>
  <c r="AD4012" i="46"/>
  <c r="AD3932" i="46"/>
  <c r="AF3932" i="46"/>
  <c r="AD3868" i="46"/>
  <c r="AF3868" i="46"/>
  <c r="AD3708" i="46"/>
  <c r="AF3708" i="46"/>
  <c r="AD3644" i="46"/>
  <c r="AF3644" i="46"/>
  <c r="AD3580" i="46"/>
  <c r="AF3580" i="46"/>
  <c r="AD3532" i="46"/>
  <c r="AF3532" i="46"/>
  <c r="AD3468" i="46"/>
  <c r="AF3468" i="46"/>
  <c r="AD3308" i="46"/>
  <c r="AF3308" i="46"/>
  <c r="AD3212" i="46"/>
  <c r="AF3212" i="46"/>
  <c r="AD3164" i="46"/>
  <c r="AF3164" i="46"/>
  <c r="AF3100" i="46"/>
  <c r="AD3100" i="46"/>
  <c r="AD3004" i="46"/>
  <c r="AF3004" i="46"/>
  <c r="AD2812" i="46"/>
  <c r="AF2812" i="46"/>
  <c r="AF2700" i="46"/>
  <c r="AD2700" i="46"/>
  <c r="AD2604" i="46"/>
  <c r="AF2604" i="46"/>
  <c r="AD2540" i="46"/>
  <c r="AF2540" i="46"/>
  <c r="AF2396" i="46"/>
  <c r="AD2396" i="46"/>
  <c r="AD2204" i="46"/>
  <c r="AF2204" i="46"/>
  <c r="AF2124" i="46"/>
  <c r="AD2124" i="46"/>
  <c r="AD2076" i="46"/>
  <c r="AF2076" i="46"/>
  <c r="AD1964" i="46"/>
  <c r="AF1964" i="46"/>
  <c r="AD1900" i="46"/>
  <c r="AF1900" i="46"/>
  <c r="AD1820" i="46"/>
  <c r="AF1820" i="46"/>
  <c r="AD1756" i="46"/>
  <c r="AF1756" i="46"/>
  <c r="AF1676" i="46"/>
  <c r="AD1676" i="46"/>
  <c r="AD1596" i="46"/>
  <c r="AF1596" i="46"/>
  <c r="AF1404" i="46"/>
  <c r="AD1404" i="46"/>
  <c r="AD1324" i="46"/>
  <c r="AF1324" i="46"/>
  <c r="AF1084" i="46"/>
  <c r="AD1084" i="46"/>
  <c r="AD892" i="46"/>
  <c r="AF892" i="46"/>
  <c r="AD636" i="46"/>
  <c r="AF636" i="46"/>
  <c r="AF2525" i="46"/>
  <c r="AF1500" i="46"/>
  <c r="AD2397" i="46"/>
  <c r="AF4939" i="46"/>
  <c r="AD4939" i="46"/>
  <c r="AD4859" i="46"/>
  <c r="AF4859" i="46"/>
  <c r="AF4779" i="46"/>
  <c r="AD4779" i="46"/>
  <c r="AD4683" i="46"/>
  <c r="AF4683" i="46"/>
  <c r="AD4603" i="46"/>
  <c r="AF4603" i="46"/>
  <c r="AD4523" i="46"/>
  <c r="AF4523" i="46"/>
  <c r="AF4427" i="46"/>
  <c r="AD4427" i="46"/>
  <c r="AF4347" i="46"/>
  <c r="AD4347" i="46"/>
  <c r="AF4235" i="46"/>
  <c r="AD4235" i="46"/>
  <c r="AD3883" i="46"/>
  <c r="AF3883" i="46"/>
  <c r="AD3771" i="46"/>
  <c r="AF3771" i="46"/>
  <c r="AD3659" i="46"/>
  <c r="AF3659" i="46"/>
  <c r="AF3579" i="46"/>
  <c r="AD3579" i="46"/>
  <c r="AF3515" i="46"/>
  <c r="AD3515" i="46"/>
  <c r="AD3435" i="46"/>
  <c r="AF3435" i="46"/>
  <c r="AF3355" i="46"/>
  <c r="AD3355" i="46"/>
  <c r="AD3307" i="46"/>
  <c r="AF3307" i="46"/>
  <c r="AD3195" i="46"/>
  <c r="AF3195" i="46"/>
  <c r="AF3083" i="46"/>
  <c r="AD3083" i="46"/>
  <c r="AF2987" i="46"/>
  <c r="AD2987" i="46"/>
  <c r="AD2891" i="46"/>
  <c r="AF2891" i="46"/>
  <c r="AD2667" i="46"/>
  <c r="AF2667" i="46"/>
  <c r="AD2571" i="46"/>
  <c r="AF2571" i="46"/>
  <c r="AD2395" i="46"/>
  <c r="AF2395" i="46"/>
  <c r="AD2331" i="46"/>
  <c r="AF2331" i="46"/>
  <c r="AF2251" i="46"/>
  <c r="AD2251" i="46"/>
  <c r="AD2171" i="46"/>
  <c r="AF2171" i="46"/>
  <c r="AF1947" i="46"/>
  <c r="AD1947" i="46"/>
  <c r="AF1867" i="46"/>
  <c r="AD1867" i="46"/>
  <c r="AF1675" i="46"/>
  <c r="AD1675" i="46"/>
  <c r="AD1467" i="46"/>
  <c r="AF1467" i="46"/>
  <c r="AF1403" i="46"/>
  <c r="AD1403" i="46"/>
  <c r="AD1291" i="46"/>
  <c r="AF1291" i="46"/>
  <c r="AD811" i="46"/>
  <c r="AF811" i="46"/>
  <c r="AD763" i="46"/>
  <c r="AF763" i="46"/>
  <c r="AD699" i="46"/>
  <c r="AF699" i="46"/>
  <c r="AF635" i="46"/>
  <c r="AD635" i="46"/>
  <c r="AD571" i="46"/>
  <c r="AF571" i="46"/>
  <c r="AD555" i="46"/>
  <c r="AF555" i="46"/>
  <c r="AF38" i="46"/>
  <c r="AD38" i="46"/>
  <c r="AF3675" i="46"/>
  <c r="AF3451" i="46"/>
  <c r="AF2892" i="46"/>
  <c r="AD3963" i="46"/>
  <c r="AD556" i="46"/>
  <c r="AF490" i="46"/>
  <c r="AD490" i="46"/>
  <c r="AF426" i="46"/>
  <c r="AD426" i="46"/>
  <c r="AF18" i="46"/>
  <c r="AD18" i="46"/>
  <c r="AF27" i="46"/>
  <c r="AD27" i="46"/>
  <c r="AD305" i="46"/>
  <c r="AD129" i="46"/>
  <c r="AF3772" i="46"/>
  <c r="AF3741" i="46"/>
  <c r="AF1165" i="46"/>
  <c r="AF748" i="46"/>
  <c r="AD2268" i="46"/>
  <c r="AD23" i="46"/>
  <c r="AF23" i="46"/>
  <c r="AF398" i="46"/>
  <c r="AD494" i="46"/>
  <c r="AF494" i="46"/>
  <c r="AF478" i="46"/>
  <c r="AD478" i="46"/>
  <c r="AF462" i="46"/>
  <c r="AD462" i="46"/>
  <c r="AD382" i="46"/>
  <c r="AF382" i="46"/>
  <c r="AF350" i="46"/>
  <c r="AD350" i="46"/>
  <c r="AF334" i="46"/>
  <c r="AD334" i="46"/>
  <c r="AF270" i="46"/>
  <c r="AD270" i="46"/>
  <c r="AD254" i="46"/>
  <c r="AF254" i="46"/>
  <c r="AF222" i="46"/>
  <c r="AD222" i="46"/>
  <c r="AF206" i="46"/>
  <c r="AD206" i="46"/>
  <c r="AF142" i="46"/>
  <c r="AD142" i="46"/>
  <c r="AF366" i="46"/>
  <c r="AD190" i="46"/>
  <c r="AF31" i="46"/>
  <c r="AD31" i="46"/>
  <c r="AF480" i="46"/>
  <c r="AD480" i="46"/>
  <c r="AF464" i="46"/>
  <c r="AD464" i="46"/>
  <c r="AD400" i="46"/>
  <c r="AF400" i="46"/>
  <c r="AD384" i="46"/>
  <c r="AF384" i="46"/>
  <c r="AF352" i="46"/>
  <c r="AD352" i="46"/>
  <c r="AF336" i="46"/>
  <c r="AD336" i="46"/>
  <c r="AD272" i="46"/>
  <c r="AF272" i="46"/>
  <c r="AD256" i="46"/>
  <c r="AF256" i="46"/>
  <c r="AF224" i="46"/>
  <c r="AD224" i="46"/>
  <c r="AF208" i="46"/>
  <c r="AD208" i="46"/>
  <c r="AF160" i="46"/>
  <c r="AD160" i="46"/>
  <c r="AD144" i="46"/>
  <c r="AF144" i="46"/>
  <c r="AF14" i="46"/>
  <c r="AF479" i="46"/>
  <c r="AD479" i="46"/>
  <c r="AF399" i="46"/>
  <c r="AD399" i="46"/>
  <c r="AD383" i="46"/>
  <c r="AF383" i="46"/>
  <c r="AF351" i="46"/>
  <c r="AD351" i="46"/>
  <c r="AF335" i="46"/>
  <c r="AD335" i="46"/>
  <c r="AF271" i="46"/>
  <c r="AD271" i="46"/>
  <c r="AD255" i="46"/>
  <c r="AF255" i="46"/>
  <c r="AF223" i="46"/>
  <c r="AD223" i="46"/>
  <c r="AF207" i="46"/>
  <c r="AD207" i="46"/>
  <c r="AF143" i="46"/>
  <c r="AD143" i="46"/>
  <c r="AF287" i="46"/>
  <c r="AD240" i="46"/>
  <c r="AF441" i="46"/>
  <c r="AD441" i="46"/>
  <c r="AF425" i="46"/>
  <c r="AD425" i="46"/>
  <c r="AF377" i="46"/>
  <c r="AD377" i="46"/>
  <c r="AF313" i="46"/>
  <c r="AD313" i="46"/>
  <c r="AD297" i="46"/>
  <c r="AF297" i="46"/>
  <c r="AF249" i="46"/>
  <c r="AD249" i="46"/>
  <c r="AD201" i="46"/>
  <c r="AF201" i="46"/>
  <c r="AF185" i="46"/>
  <c r="AD185" i="46"/>
  <c r="AF169" i="46"/>
  <c r="AD169" i="46"/>
  <c r="AD4122" i="46"/>
  <c r="AF4122" i="46"/>
  <c r="AF3978" i="46"/>
  <c r="AD3978" i="46"/>
  <c r="AF3722" i="46"/>
  <c r="AD3722" i="46"/>
  <c r="AD3466" i="46"/>
  <c r="AF3466" i="46"/>
  <c r="AD3194" i="46"/>
  <c r="AF3194" i="46"/>
  <c r="AD3098" i="46"/>
  <c r="AF3098" i="46"/>
  <c r="AD2730" i="46"/>
  <c r="AF2730" i="46"/>
  <c r="AD2586" i="46"/>
  <c r="AF2586" i="46"/>
  <c r="AD2234" i="46"/>
  <c r="AF2234" i="46"/>
  <c r="AD2010" i="46"/>
  <c r="AF2010" i="46"/>
  <c r="AF1850" i="46"/>
  <c r="AD1850" i="46"/>
  <c r="AF1770" i="46"/>
  <c r="AD1770" i="46"/>
  <c r="AD1530" i="46"/>
  <c r="AF1530" i="46"/>
  <c r="AF922" i="46"/>
  <c r="AD922" i="46"/>
  <c r="AF634" i="46"/>
  <c r="AD634" i="46"/>
  <c r="AF440" i="46"/>
  <c r="AD440" i="46"/>
  <c r="AF4586" i="46"/>
  <c r="AF4330" i="46"/>
  <c r="AD2970" i="46"/>
  <c r="AF2970" i="46"/>
  <c r="AD2842" i="46"/>
  <c r="AF2842" i="46"/>
  <c r="AD2666" i="46"/>
  <c r="AF2666" i="46"/>
  <c r="AD2618" i="46"/>
  <c r="AF2618" i="46"/>
  <c r="AD2106" i="46"/>
  <c r="AF2106" i="46"/>
  <c r="AD1930" i="46"/>
  <c r="AF1930" i="46"/>
  <c r="AD1866" i="46"/>
  <c r="AF1866" i="46"/>
  <c r="AD1818" i="46"/>
  <c r="AF1818" i="46"/>
  <c r="AD1610" i="46"/>
  <c r="AF1610" i="46"/>
  <c r="AF1514" i="46"/>
  <c r="AD1514" i="46"/>
  <c r="AD1338" i="46"/>
  <c r="AF1338" i="46"/>
  <c r="AD1290" i="46"/>
  <c r="AF1290" i="46"/>
  <c r="AD842" i="46"/>
  <c r="AF842" i="46"/>
  <c r="AF2218" i="46"/>
  <c r="AF1418" i="46"/>
  <c r="AD3738" i="46"/>
  <c r="AD4105" i="46"/>
  <c r="AF4105" i="46"/>
  <c r="AD3593" i="46"/>
  <c r="AF3593" i="46"/>
  <c r="AF3193" i="46"/>
  <c r="AD3193" i="46"/>
  <c r="AD3065" i="46"/>
  <c r="AF3065" i="46"/>
  <c r="AF2521" i="46"/>
  <c r="AD2521" i="46"/>
  <c r="AD2169" i="46"/>
  <c r="AF2169" i="46"/>
  <c r="AD1849" i="46"/>
  <c r="AF1849" i="46"/>
  <c r="AF1801" i="46"/>
  <c r="AD1801" i="46"/>
  <c r="AD1673" i="46"/>
  <c r="AF1673" i="46"/>
  <c r="AF1513" i="46"/>
  <c r="AD1513" i="46"/>
  <c r="AD1369" i="46"/>
  <c r="AF1369" i="46"/>
  <c r="AD1209" i="46"/>
  <c r="AF1209" i="46"/>
  <c r="AD841" i="46"/>
  <c r="AF841" i="46"/>
  <c r="AD617" i="46"/>
  <c r="AF617" i="46"/>
  <c r="AF11" i="46"/>
  <c r="AD11" i="46"/>
  <c r="AF4841" i="46"/>
  <c r="AF4506" i="46"/>
  <c r="AF1642" i="46"/>
  <c r="AF1466" i="46"/>
  <c r="AF665" i="46"/>
  <c r="AD4778" i="46"/>
  <c r="AD3706" i="46"/>
  <c r="AF3944" i="46"/>
  <c r="AD3944" i="46"/>
  <c r="AD3912" i="46"/>
  <c r="AF3912" i="46"/>
  <c r="AD3576" i="46"/>
  <c r="AF3576" i="46"/>
  <c r="AD2904" i="46"/>
  <c r="AF2904" i="46"/>
  <c r="AD2824" i="46"/>
  <c r="AF2824" i="46"/>
  <c r="AD2488" i="46"/>
  <c r="AF2488" i="46"/>
  <c r="AD2376" i="46"/>
  <c r="AF2376" i="46"/>
  <c r="AD2216" i="46"/>
  <c r="AF2216" i="46"/>
  <c r="AD2088" i="46"/>
  <c r="AF2088" i="46"/>
  <c r="AF2072" i="46"/>
  <c r="AD2072" i="46"/>
  <c r="AF1800" i="46"/>
  <c r="AD1800" i="46"/>
  <c r="AD1752" i="46"/>
  <c r="AF1752" i="46"/>
  <c r="AD1672" i="46"/>
  <c r="AF1672" i="46"/>
  <c r="AF1640" i="46"/>
  <c r="AD1640" i="46"/>
  <c r="AD1592" i="46"/>
  <c r="AF1592" i="46"/>
  <c r="AD1496" i="46"/>
  <c r="AF1496" i="46"/>
  <c r="AD1480" i="46"/>
  <c r="AF1480" i="46"/>
  <c r="AD1432" i="46"/>
  <c r="AF1432" i="46"/>
  <c r="AD1224" i="46"/>
  <c r="AF1224" i="46"/>
  <c r="AD1192" i="46"/>
  <c r="AF1192" i="46"/>
  <c r="AD904" i="46"/>
  <c r="AF904" i="46"/>
  <c r="AD632" i="46"/>
  <c r="AF632" i="46"/>
  <c r="AD406" i="46"/>
  <c r="AF406" i="46"/>
  <c r="AD150" i="46"/>
  <c r="AF150" i="46"/>
  <c r="AF3850" i="46"/>
  <c r="AF3736" i="46"/>
  <c r="AF3512" i="46"/>
  <c r="AF2616" i="46"/>
  <c r="AF2474" i="46"/>
  <c r="AF1688" i="46"/>
  <c r="AF1465" i="46"/>
  <c r="AF1130" i="46"/>
  <c r="AF664" i="46"/>
  <c r="AD4858" i="46"/>
  <c r="AD3911" i="46"/>
  <c r="AF3911" i="46"/>
  <c r="AD2807" i="46"/>
  <c r="AF2807" i="46"/>
  <c r="AD2647" i="46"/>
  <c r="AF2647" i="46"/>
  <c r="AD2567" i="46"/>
  <c r="AF2567" i="46"/>
  <c r="AD1783" i="46"/>
  <c r="AF1783" i="46"/>
  <c r="AD1735" i="46"/>
  <c r="AF1735" i="46"/>
  <c r="AD1047" i="46"/>
  <c r="AF1047" i="46"/>
  <c r="AD1015" i="46"/>
  <c r="AF1015" i="46"/>
  <c r="AD551" i="46"/>
  <c r="AF551" i="46"/>
  <c r="AF4839" i="46"/>
  <c r="AF4602" i="46"/>
  <c r="AF4327" i="46"/>
  <c r="AF3735" i="46"/>
  <c r="AF3511" i="46"/>
  <c r="AF3161" i="46"/>
  <c r="AF2634" i="46"/>
  <c r="AF2424" i="46"/>
  <c r="AF2282" i="46"/>
  <c r="AF2074" i="46"/>
  <c r="AF1687" i="46"/>
  <c r="AF969" i="46"/>
  <c r="AF890" i="46"/>
  <c r="AF2423" i="46"/>
  <c r="AF552" i="46"/>
  <c r="AD4856" i="46"/>
  <c r="AD4424" i="46"/>
  <c r="AD4328" i="46"/>
  <c r="AD3513" i="46"/>
  <c r="AD3449" i="46"/>
  <c r="AD3320" i="46"/>
  <c r="AD1463" i="46"/>
  <c r="AD1386" i="46"/>
  <c r="AD1127" i="46"/>
  <c r="AD1018" i="46"/>
  <c r="AD3450" i="46"/>
  <c r="AF3450" i="46"/>
  <c r="AD3402" i="46"/>
  <c r="AF3402" i="46"/>
  <c r="AD3210" i="46"/>
  <c r="AF3210" i="46"/>
  <c r="AD3082" i="46"/>
  <c r="AF3082" i="46"/>
  <c r="AD2682" i="46"/>
  <c r="AF2682" i="46"/>
  <c r="AD2554" i="46"/>
  <c r="AF2554" i="46"/>
  <c r="AD2362" i="46"/>
  <c r="AF2362" i="46"/>
  <c r="AD2330" i="46"/>
  <c r="AF2330" i="46"/>
  <c r="AD2266" i="46"/>
  <c r="AF2266" i="46"/>
  <c r="AD2170" i="46"/>
  <c r="AF2170" i="46"/>
  <c r="AD1946" i="46"/>
  <c r="AF1946" i="46"/>
  <c r="AD1690" i="46"/>
  <c r="AF1690" i="46"/>
  <c r="AD1370" i="46"/>
  <c r="AF1370" i="46"/>
  <c r="AD1226" i="46"/>
  <c r="AF1226" i="46"/>
  <c r="AD1034" i="46"/>
  <c r="AF1034" i="46"/>
  <c r="AD554" i="46"/>
  <c r="AF554" i="46"/>
  <c r="AF312" i="46"/>
  <c r="AD312" i="46"/>
  <c r="AF4842" i="46"/>
  <c r="AF3514" i="46"/>
  <c r="AF2778" i="46"/>
  <c r="AD3914" i="46"/>
  <c r="AF3945" i="46"/>
  <c r="AD3945" i="46"/>
  <c r="AD3913" i="46"/>
  <c r="AF3913" i="46"/>
  <c r="AF3577" i="46"/>
  <c r="AD3577" i="46"/>
  <c r="AD2729" i="46"/>
  <c r="AF2729" i="46"/>
  <c r="AD2537" i="46"/>
  <c r="AF2537" i="46"/>
  <c r="AD2393" i="46"/>
  <c r="AF2393" i="46"/>
  <c r="AD2105" i="46"/>
  <c r="AF2105" i="46"/>
  <c r="AD1769" i="46"/>
  <c r="AF1769" i="46"/>
  <c r="AD1657" i="46"/>
  <c r="AF1657" i="46"/>
  <c r="AD1593" i="46"/>
  <c r="AF1593" i="46"/>
  <c r="AD1193" i="46"/>
  <c r="AF1193" i="46"/>
  <c r="AD1033" i="46"/>
  <c r="AF1033" i="46"/>
  <c r="AD424" i="46"/>
  <c r="AD296" i="46"/>
  <c r="AD295" i="46"/>
  <c r="AF295" i="46"/>
  <c r="AD167" i="46"/>
  <c r="AF167" i="46"/>
  <c r="AF4585" i="46"/>
  <c r="AF4250" i="46"/>
  <c r="AF3737" i="46"/>
  <c r="AF3322" i="46"/>
  <c r="AF2617" i="46"/>
  <c r="AF2522" i="46"/>
  <c r="AD1065" i="46"/>
  <c r="AD905" i="46"/>
  <c r="AD633" i="46"/>
  <c r="AD3704" i="46"/>
  <c r="AF3704" i="46"/>
  <c r="AD3272" i="46"/>
  <c r="AF3272" i="46"/>
  <c r="AD3192" i="46"/>
  <c r="AF3192" i="46"/>
  <c r="AF3160" i="46"/>
  <c r="AD3160" i="46"/>
  <c r="AF2952" i="46"/>
  <c r="AD2952" i="46"/>
  <c r="AD2648" i="46"/>
  <c r="AF2648" i="46"/>
  <c r="AF2584" i="46"/>
  <c r="AD2584" i="46"/>
  <c r="AD2104" i="46"/>
  <c r="AF2104" i="46"/>
  <c r="AD1768" i="46"/>
  <c r="AF1768" i="46"/>
  <c r="AD1560" i="46"/>
  <c r="AF1560" i="46"/>
  <c r="AD1512" i="46"/>
  <c r="AF1512" i="46"/>
  <c r="AD1368" i="46"/>
  <c r="AF1368" i="46"/>
  <c r="AF1160" i="46"/>
  <c r="AD1160" i="46"/>
  <c r="AD1048" i="46"/>
  <c r="AF1048" i="46"/>
  <c r="AD1016" i="46"/>
  <c r="AF1016" i="46"/>
  <c r="AD792" i="46"/>
  <c r="AF792" i="46"/>
  <c r="AF760" i="46"/>
  <c r="AD760" i="46"/>
  <c r="AD616" i="46"/>
  <c r="AF616" i="46"/>
  <c r="AF536" i="46"/>
  <c r="AD536" i="46"/>
  <c r="AF231" i="46"/>
  <c r="AD278" i="46"/>
  <c r="AF278" i="46"/>
  <c r="AD166" i="46"/>
  <c r="AF166" i="46"/>
  <c r="AF4249" i="46"/>
  <c r="AF4090" i="46"/>
  <c r="AF3321" i="46"/>
  <c r="AF3162" i="46"/>
  <c r="AF3114" i="46"/>
  <c r="AF3050" i="46"/>
  <c r="AF2776" i="46"/>
  <c r="AF1834" i="46"/>
  <c r="AF840" i="46"/>
  <c r="AD3705" i="46"/>
  <c r="AD1945" i="46"/>
  <c r="AD1880" i="46"/>
  <c r="AD1129" i="46"/>
  <c r="AD1064" i="46"/>
  <c r="AD713" i="46"/>
  <c r="AD4087" i="46"/>
  <c r="AF4087" i="46"/>
  <c r="AD3927" i="46"/>
  <c r="AF3927" i="46"/>
  <c r="AF3415" i="46"/>
  <c r="AD3415" i="46"/>
  <c r="AD3383" i="46"/>
  <c r="AF3383" i="46"/>
  <c r="AD3271" i="46"/>
  <c r="AF3271" i="46"/>
  <c r="AD3143" i="46"/>
  <c r="AF3143" i="46"/>
  <c r="AF2823" i="46"/>
  <c r="AD2823" i="46"/>
  <c r="AF1799" i="46"/>
  <c r="AD1799" i="46"/>
  <c r="AD1479" i="46"/>
  <c r="AF1479" i="46"/>
  <c r="AD1063" i="46"/>
  <c r="AF1063" i="46"/>
  <c r="AD823" i="46"/>
  <c r="AF823" i="46"/>
  <c r="AF775" i="46"/>
  <c r="AD775" i="46"/>
  <c r="AD743" i="46"/>
  <c r="AF743" i="46"/>
  <c r="AD599" i="46"/>
  <c r="AF599" i="46"/>
  <c r="AF359" i="46"/>
  <c r="AF4937" i="46"/>
  <c r="AF4042" i="46"/>
  <c r="AF3849" i="46"/>
  <c r="AF3049" i="46"/>
  <c r="AF2775" i="46"/>
  <c r="AF2378" i="46"/>
  <c r="AF2026" i="46"/>
  <c r="AF1832" i="46"/>
  <c r="AF1738" i="46"/>
  <c r="AF1464" i="46"/>
  <c r="AF1207" i="46"/>
  <c r="AF663" i="46"/>
  <c r="AD4857" i="46"/>
  <c r="AD4425" i="46"/>
  <c r="AD4329" i="46"/>
  <c r="AD3640" i="46"/>
  <c r="AD1128" i="46"/>
  <c r="AD1095" i="46"/>
  <c r="AD712" i="46"/>
  <c r="AD74" i="46"/>
  <c r="AF74" i="46"/>
  <c r="AF4936" i="46"/>
  <c r="AF4680" i="46"/>
  <c r="AF4503" i="46"/>
  <c r="AF4266" i="46"/>
  <c r="AF4041" i="46"/>
  <c r="AF3866" i="46"/>
  <c r="AF3642" i="46"/>
  <c r="AF3319" i="46"/>
  <c r="AF3048" i="46"/>
  <c r="AF3001" i="46"/>
  <c r="AF2377" i="46"/>
  <c r="AF2281" i="46"/>
  <c r="AF2186" i="46"/>
  <c r="AF2073" i="46"/>
  <c r="AF2025" i="46"/>
  <c r="AF1978" i="46"/>
  <c r="AF1737" i="46"/>
  <c r="AF1385" i="46"/>
  <c r="AF1177" i="46"/>
  <c r="AF762" i="46"/>
  <c r="AF714" i="46"/>
  <c r="AF486" i="46"/>
  <c r="AF4423" i="46"/>
  <c r="AF3882" i="46"/>
  <c r="AF3847" i="46"/>
  <c r="AF3463" i="46"/>
  <c r="AF3417" i="46"/>
  <c r="AF3224" i="46"/>
  <c r="AF3111" i="46"/>
  <c r="AF3047" i="46"/>
  <c r="AF3000" i="46"/>
  <c r="AF2954" i="46"/>
  <c r="AF2858" i="46"/>
  <c r="AF2793" i="46"/>
  <c r="AF2632" i="46"/>
  <c r="AF2583" i="46"/>
  <c r="AF2280" i="46"/>
  <c r="AF2232" i="46"/>
  <c r="AF2185" i="46"/>
  <c r="AF2071" i="46"/>
  <c r="AF1977" i="46"/>
  <c r="AF1881" i="46"/>
  <c r="AF1608" i="46"/>
  <c r="AF1384" i="46"/>
  <c r="AF1176" i="46"/>
  <c r="AF888" i="46"/>
  <c r="AF761" i="46"/>
  <c r="AD4855" i="46"/>
  <c r="AD3081" i="46"/>
  <c r="AD2585" i="46"/>
  <c r="AD2407" i="46"/>
  <c r="AD1802" i="46"/>
  <c r="AD1658" i="46"/>
  <c r="AD1162" i="46"/>
  <c r="AD1017" i="46"/>
  <c r="AD3610" i="46"/>
  <c r="AF3610" i="46"/>
  <c r="AD3498" i="46"/>
  <c r="AF3498" i="46"/>
  <c r="AD3290" i="46"/>
  <c r="AF3290" i="46"/>
  <c r="AD2906" i="46"/>
  <c r="AF2906" i="46"/>
  <c r="AD2874" i="46"/>
  <c r="AF2874" i="46"/>
  <c r="AD2538" i="46"/>
  <c r="AF2538" i="46"/>
  <c r="AD2426" i="46"/>
  <c r="AF2426" i="46"/>
  <c r="AD2394" i="46"/>
  <c r="AF2394" i="46"/>
  <c r="AD1594" i="46"/>
  <c r="AF1594" i="46"/>
  <c r="AD970" i="46"/>
  <c r="AF970" i="46"/>
  <c r="AD570" i="46"/>
  <c r="AF570" i="46"/>
  <c r="AF184" i="46"/>
  <c r="AD184" i="46"/>
  <c r="AF666" i="46"/>
  <c r="AD1434" i="46"/>
  <c r="AD1066" i="46"/>
  <c r="AD906" i="46"/>
  <c r="AD4089" i="46"/>
  <c r="AF4089" i="46"/>
  <c r="AD3401" i="46"/>
  <c r="AF3401" i="46"/>
  <c r="AD3289" i="46"/>
  <c r="AF3289" i="46"/>
  <c r="AF2969" i="46"/>
  <c r="AD2969" i="46"/>
  <c r="AD2905" i="46"/>
  <c r="AF2905" i="46"/>
  <c r="AF2857" i="46"/>
  <c r="AD2857" i="46"/>
  <c r="AD2825" i="46"/>
  <c r="AF2825" i="46"/>
  <c r="AD2489" i="46"/>
  <c r="AF2489" i="46"/>
  <c r="AD2329" i="46"/>
  <c r="AF2329" i="46"/>
  <c r="AD1833" i="46"/>
  <c r="AF1833" i="46"/>
  <c r="AD1785" i="46"/>
  <c r="AF1785" i="46"/>
  <c r="AD1753" i="46"/>
  <c r="AF1753" i="46"/>
  <c r="AF1577" i="46"/>
  <c r="AD1577" i="46"/>
  <c r="AD1529" i="46"/>
  <c r="AF1529" i="46"/>
  <c r="AD1497" i="46"/>
  <c r="AF1497" i="46"/>
  <c r="AD1433" i="46"/>
  <c r="AF1433" i="46"/>
  <c r="AD1289" i="46"/>
  <c r="AF1289" i="46"/>
  <c r="AD1081" i="46"/>
  <c r="AF1081" i="46"/>
  <c r="AF537" i="46"/>
  <c r="AD537" i="46"/>
  <c r="AD168" i="46"/>
  <c r="AD423" i="46"/>
  <c r="AF423" i="46"/>
  <c r="AF2777" i="46"/>
  <c r="AF1689" i="46"/>
  <c r="AF1417" i="46"/>
  <c r="AD2009" i="46"/>
  <c r="AD1097" i="46"/>
  <c r="AD4088" i="46"/>
  <c r="AF4088" i="46"/>
  <c r="AD3928" i="46"/>
  <c r="AF3928" i="46"/>
  <c r="AD3784" i="46"/>
  <c r="AF3784" i="46"/>
  <c r="AF3496" i="46"/>
  <c r="AD3496" i="46"/>
  <c r="AD3416" i="46"/>
  <c r="AF3416" i="46"/>
  <c r="AD3064" i="46"/>
  <c r="AF3064" i="46"/>
  <c r="AD2568" i="46"/>
  <c r="AF2568" i="46"/>
  <c r="AF2520" i="46"/>
  <c r="AD2520" i="46"/>
  <c r="AD2408" i="46"/>
  <c r="AF2408" i="46"/>
  <c r="AD2008" i="46"/>
  <c r="AF2008" i="46"/>
  <c r="AD1848" i="46"/>
  <c r="AF1848" i="46"/>
  <c r="AD1736" i="46"/>
  <c r="AF1736" i="46"/>
  <c r="AD1528" i="46"/>
  <c r="AF1528" i="46"/>
  <c r="AD1304" i="46"/>
  <c r="AF1304" i="46"/>
  <c r="AD1144" i="46"/>
  <c r="AF1144" i="46"/>
  <c r="AD952" i="46"/>
  <c r="AF952" i="46"/>
  <c r="AD422" i="46"/>
  <c r="AF422" i="46"/>
  <c r="AD294" i="46"/>
  <c r="AF294" i="46"/>
  <c r="AF4682" i="46"/>
  <c r="AF4426" i="46"/>
  <c r="AF3274" i="46"/>
  <c r="AF2425" i="46"/>
  <c r="AF1416" i="46"/>
  <c r="AF1208" i="46"/>
  <c r="AD4777" i="46"/>
  <c r="AD3881" i="46"/>
  <c r="AD3672" i="46"/>
  <c r="AD2345" i="46"/>
  <c r="AD1096" i="46"/>
  <c r="AF3895" i="46"/>
  <c r="AD3895" i="46"/>
  <c r="AD3703" i="46"/>
  <c r="AF3703" i="46"/>
  <c r="AD3575" i="46"/>
  <c r="AF3575" i="46"/>
  <c r="AD3479" i="46"/>
  <c r="AF3479" i="46"/>
  <c r="AD2983" i="46"/>
  <c r="AF2983" i="46"/>
  <c r="AF2951" i="46"/>
  <c r="AD2951" i="46"/>
  <c r="AD2487" i="46"/>
  <c r="AF2487" i="46"/>
  <c r="AD2375" i="46"/>
  <c r="AF2375" i="46"/>
  <c r="AF2311" i="46"/>
  <c r="AD2311" i="46"/>
  <c r="AD2215" i="46"/>
  <c r="AF2215" i="46"/>
  <c r="AD2087" i="46"/>
  <c r="AF2087" i="46"/>
  <c r="AF1927" i="46"/>
  <c r="AD1927" i="46"/>
  <c r="AF1767" i="46"/>
  <c r="AD1767" i="46"/>
  <c r="AF1639" i="46"/>
  <c r="AD1639" i="46"/>
  <c r="AD1591" i="46"/>
  <c r="AF1591" i="46"/>
  <c r="AF1543" i="46"/>
  <c r="AD1543" i="46"/>
  <c r="AD1511" i="46"/>
  <c r="AF1511" i="46"/>
  <c r="AD1287" i="46"/>
  <c r="AF1287" i="46"/>
  <c r="AD1223" i="46"/>
  <c r="AF1223" i="46"/>
  <c r="AD1143" i="46"/>
  <c r="AF1143" i="46"/>
  <c r="AD1031" i="46"/>
  <c r="AF1031" i="46"/>
  <c r="AD903" i="46"/>
  <c r="AF903" i="46"/>
  <c r="AD887" i="46"/>
  <c r="AF887" i="46"/>
  <c r="AD679" i="46"/>
  <c r="AF679" i="46"/>
  <c r="AD631" i="46"/>
  <c r="AF631" i="46"/>
  <c r="AF2" i="46"/>
  <c r="AD2" i="46"/>
  <c r="AF230" i="46"/>
  <c r="AD248" i="46"/>
  <c r="AF4681" i="46"/>
  <c r="AF3273" i="46"/>
  <c r="AF3226" i="46"/>
  <c r="AF3002" i="46"/>
  <c r="AF2615" i="46"/>
  <c r="AF2473" i="46"/>
  <c r="AF999" i="46"/>
  <c r="AD4776" i="46"/>
  <c r="AD3671" i="46"/>
  <c r="AF487" i="46"/>
  <c r="AF358" i="46"/>
  <c r="AF183" i="46"/>
  <c r="AF4601" i="46"/>
  <c r="AF4522" i="46"/>
  <c r="AF3994" i="46"/>
  <c r="AF3848" i="46"/>
  <c r="AF3464" i="46"/>
  <c r="AF3418" i="46"/>
  <c r="AF3225" i="46"/>
  <c r="AF3112" i="46"/>
  <c r="AF2794" i="46"/>
  <c r="AF2633" i="46"/>
  <c r="AF2472" i="46"/>
  <c r="AF1882" i="46"/>
  <c r="AF1831" i="46"/>
  <c r="AF1609" i="46"/>
  <c r="AF1098" i="46"/>
  <c r="AF889" i="46"/>
  <c r="AD24" i="46"/>
  <c r="AD78" i="46"/>
  <c r="AF78" i="46"/>
  <c r="AF311" i="46"/>
  <c r="AF182" i="46"/>
  <c r="AF4935" i="46"/>
  <c r="AF4698" i="46"/>
  <c r="AF4600" i="46"/>
  <c r="AF4521" i="46"/>
  <c r="AF4344" i="46"/>
  <c r="AF4265" i="46"/>
  <c r="AF4186" i="46"/>
  <c r="AF4167" i="46"/>
  <c r="AF4040" i="46"/>
  <c r="AF3993" i="46"/>
  <c r="AF3865" i="46"/>
  <c r="AF3641" i="46"/>
  <c r="AF3578" i="46"/>
  <c r="AF3338" i="46"/>
  <c r="AF439" i="46"/>
  <c r="AF310" i="46"/>
  <c r="AF4697" i="46"/>
  <c r="AF4599" i="46"/>
  <c r="AF4441" i="46"/>
  <c r="AF4362" i="46"/>
  <c r="AF4343" i="46"/>
  <c r="AF4264" i="46"/>
  <c r="AF4185" i="46"/>
  <c r="AF4104" i="46"/>
  <c r="AF4039" i="46"/>
  <c r="AF3992" i="46"/>
  <c r="AF3864" i="46"/>
  <c r="AF3530" i="46"/>
  <c r="AF3337" i="46"/>
  <c r="AF3223" i="46"/>
  <c r="AF3178" i="46"/>
  <c r="AF2999" i="46"/>
  <c r="AF2953" i="46"/>
  <c r="AF2903" i="46"/>
  <c r="AF2856" i="46"/>
  <c r="AF2792" i="46"/>
  <c r="AF2746" i="46"/>
  <c r="AF2631" i="46"/>
  <c r="AF2279" i="46"/>
  <c r="AF2231" i="46"/>
  <c r="AF2184" i="46"/>
  <c r="AF2138" i="46"/>
  <c r="AF1976" i="46"/>
  <c r="AF1559" i="46"/>
  <c r="AF1383" i="46"/>
  <c r="AF1336" i="46"/>
  <c r="AF938" i="46"/>
  <c r="AF810" i="46"/>
  <c r="AF602" i="46"/>
  <c r="AD3783" i="46"/>
  <c r="AD2681" i="46"/>
  <c r="AD2233" i="46"/>
  <c r="AD1415" i="46"/>
  <c r="AD1191" i="46"/>
  <c r="AD1161" i="46"/>
  <c r="AF3894" i="46"/>
  <c r="AD3894" i="46"/>
  <c r="AD3382" i="46"/>
  <c r="AF3382" i="46"/>
  <c r="AF2982" i="46"/>
  <c r="AD2982" i="46"/>
  <c r="AD2918" i="46"/>
  <c r="AF2918" i="46"/>
  <c r="AD2838" i="46"/>
  <c r="AF2838" i="46"/>
  <c r="AD2806" i="46"/>
  <c r="AF2806" i="46"/>
  <c r="AD2758" i="46"/>
  <c r="AF2758" i="46"/>
  <c r="AD2710" i="46"/>
  <c r="AF2710" i="46"/>
  <c r="AD2646" i="46"/>
  <c r="AF2646" i="46"/>
  <c r="AD2630" i="46"/>
  <c r="AF2630" i="46"/>
  <c r="AF2614" i="46"/>
  <c r="AD2614" i="46"/>
  <c r="AD2582" i="46"/>
  <c r="AF2582" i="46"/>
  <c r="AD2390" i="46"/>
  <c r="AF2390" i="46"/>
  <c r="AD2342" i="46"/>
  <c r="AF2342" i="46"/>
  <c r="AD2150" i="46"/>
  <c r="AF2150" i="46"/>
  <c r="AD2070" i="46"/>
  <c r="AF2070" i="46"/>
  <c r="AF1974" i="46"/>
  <c r="AD1974" i="46"/>
  <c r="AD1942" i="46"/>
  <c r="AF1942" i="46"/>
  <c r="AF1862" i="46"/>
  <c r="AD1862" i="46"/>
  <c r="AF1782" i="46"/>
  <c r="AD1782" i="46"/>
  <c r="AD1654" i="46"/>
  <c r="AF1654" i="46"/>
  <c r="AF1606" i="46"/>
  <c r="AD1606" i="46"/>
  <c r="AD1574" i="46"/>
  <c r="AF1574" i="46"/>
  <c r="AF1510" i="46"/>
  <c r="AD1510" i="46"/>
  <c r="AD1478" i="46"/>
  <c r="AF1478" i="46"/>
  <c r="AD1430" i="46"/>
  <c r="AF1430" i="46"/>
  <c r="AD1318" i="46"/>
  <c r="AF1318" i="46"/>
  <c r="AF1238" i="46"/>
  <c r="AD1238" i="46"/>
  <c r="AF1222" i="46"/>
  <c r="AD1222" i="46"/>
  <c r="AF1142" i="46"/>
  <c r="AD1142" i="46"/>
  <c r="AD1110" i="46"/>
  <c r="AF1110" i="46"/>
  <c r="AD1062" i="46"/>
  <c r="AF1062" i="46"/>
  <c r="AD1030" i="46"/>
  <c r="AF1030" i="46"/>
  <c r="AF998" i="46"/>
  <c r="AD998" i="46"/>
  <c r="AD678" i="46"/>
  <c r="AF678" i="46"/>
  <c r="AF646" i="46"/>
  <c r="AD646" i="46"/>
  <c r="AD582" i="46"/>
  <c r="AF582" i="46"/>
  <c r="AD550" i="46"/>
  <c r="AF550" i="46"/>
  <c r="AF50" i="46"/>
  <c r="AD50" i="46"/>
  <c r="AF3558" i="46"/>
  <c r="AD2854" i="46"/>
  <c r="AD2550" i="46"/>
  <c r="AD2310" i="46"/>
  <c r="AF3478" i="46"/>
  <c r="AD2822" i="46"/>
  <c r="AD2774" i="46"/>
  <c r="AD1766" i="46"/>
  <c r="AD1638" i="46"/>
  <c r="AF3638" i="46"/>
  <c r="AD3638" i="46"/>
  <c r="AF2950" i="46"/>
  <c r="AD2950" i="46"/>
  <c r="AF2518" i="46"/>
  <c r="AD2518" i="46"/>
  <c r="AD2486" i="46"/>
  <c r="AF2486" i="46"/>
  <c r="AD2470" i="46"/>
  <c r="AF2470" i="46"/>
  <c r="AF2438" i="46"/>
  <c r="AD2438" i="46"/>
  <c r="AF2358" i="46"/>
  <c r="AD2358" i="46"/>
  <c r="AD2326" i="46"/>
  <c r="AF2326" i="46"/>
  <c r="AD2278" i="46"/>
  <c r="AF2278" i="46"/>
  <c r="AD2262" i="46"/>
  <c r="AF2262" i="46"/>
  <c r="AF2230" i="46"/>
  <c r="AD2230" i="46"/>
  <c r="AD2214" i="46"/>
  <c r="AF2214" i="46"/>
  <c r="AD2086" i="46"/>
  <c r="AF2086" i="46"/>
  <c r="AF2054" i="46"/>
  <c r="AD2054" i="46"/>
  <c r="AD1958" i="46"/>
  <c r="AF1958" i="46"/>
  <c r="AF1926" i="46"/>
  <c r="AD1926" i="46"/>
  <c r="AD1878" i="46"/>
  <c r="AF1878" i="46"/>
  <c r="AD1846" i="46"/>
  <c r="AF1846" i="46"/>
  <c r="AD1830" i="46"/>
  <c r="AF1830" i="46"/>
  <c r="AD1798" i="46"/>
  <c r="AF1798" i="46"/>
  <c r="AD1750" i="46"/>
  <c r="AF1750" i="46"/>
  <c r="AF1734" i="46"/>
  <c r="AD1734" i="46"/>
  <c r="AD1702" i="46"/>
  <c r="AF1702" i="46"/>
  <c r="AF1590" i="46"/>
  <c r="AD1590" i="46"/>
  <c r="AD1542" i="46"/>
  <c r="AF1542" i="46"/>
  <c r="AD1446" i="46"/>
  <c r="AF1446" i="46"/>
  <c r="AF1398" i="46"/>
  <c r="AD1398" i="46"/>
  <c r="AD1382" i="46"/>
  <c r="AF1382" i="46"/>
  <c r="AF1334" i="46"/>
  <c r="AD1334" i="46"/>
  <c r="AD1302" i="46"/>
  <c r="AF1302" i="46"/>
  <c r="AD1286" i="46"/>
  <c r="AF1286" i="46"/>
  <c r="AF1254" i="46"/>
  <c r="AD1254" i="46"/>
  <c r="AD1190" i="46"/>
  <c r="AF1190" i="46"/>
  <c r="AD1158" i="46"/>
  <c r="AF1158" i="46"/>
  <c r="AD934" i="46"/>
  <c r="AF934" i="46"/>
  <c r="AD918" i="46"/>
  <c r="AF918" i="46"/>
  <c r="AF886" i="46"/>
  <c r="AD886" i="46"/>
  <c r="AD870" i="46"/>
  <c r="AF870" i="46"/>
  <c r="AD854" i="46"/>
  <c r="AF854" i="46"/>
  <c r="AD822" i="46"/>
  <c r="AF822" i="46"/>
  <c r="AD806" i="46"/>
  <c r="AF806" i="46"/>
  <c r="AD774" i="46"/>
  <c r="AF774" i="46"/>
  <c r="AD726" i="46"/>
  <c r="AF726" i="46"/>
  <c r="AD662" i="46"/>
  <c r="AF662" i="46"/>
  <c r="AD630" i="46"/>
  <c r="AF630" i="46"/>
  <c r="AD598" i="46"/>
  <c r="AF598" i="46"/>
  <c r="AF566" i="46"/>
  <c r="AD566" i="46"/>
  <c r="AD534" i="46"/>
  <c r="AF534" i="46"/>
  <c r="AF4070" i="46"/>
  <c r="AF3046" i="46"/>
  <c r="AD2998" i="46"/>
  <c r="AD2118" i="46"/>
  <c r="AF44" i="46"/>
  <c r="AF110" i="46"/>
  <c r="AD110" i="46"/>
  <c r="AF111" i="46"/>
  <c r="AD111" i="46"/>
  <c r="AF112" i="46"/>
  <c r="AD112" i="46"/>
  <c r="AF113" i="46"/>
  <c r="AD113" i="46"/>
  <c r="AF114" i="46"/>
  <c r="AD114" i="46"/>
  <c r="AF115" i="46"/>
  <c r="AD115" i="46"/>
  <c r="AF116" i="46"/>
  <c r="AD116" i="46"/>
  <c r="AF117" i="46"/>
  <c r="AD117" i="46"/>
  <c r="AF118" i="46"/>
  <c r="AD118" i="46"/>
  <c r="AF101" i="46"/>
  <c r="AD101" i="46"/>
  <c r="AF102" i="46"/>
  <c r="AD102" i="46"/>
  <c r="AF103" i="46"/>
  <c r="AD103" i="46"/>
  <c r="AF104" i="46"/>
  <c r="AD104" i="46"/>
  <c r="AF105" i="46"/>
  <c r="AD105" i="46"/>
  <c r="AF106" i="46"/>
  <c r="AD106" i="46"/>
  <c r="AF107" i="46"/>
  <c r="AD107" i="46"/>
  <c r="AF108" i="46"/>
  <c r="AD108" i="46"/>
  <c r="AF109" i="46"/>
  <c r="AD109" i="46"/>
  <c r="AF92" i="46"/>
  <c r="AD92" i="46"/>
  <c r="AF93" i="46"/>
  <c r="AD93" i="46"/>
  <c r="AF94" i="46"/>
  <c r="AD94" i="46"/>
  <c r="AF95" i="46"/>
  <c r="AD95" i="46"/>
  <c r="AF96" i="46"/>
  <c r="AD96" i="46"/>
  <c r="AF97" i="46"/>
  <c r="AD97" i="46"/>
  <c r="AF98" i="46"/>
  <c r="AD98" i="46"/>
  <c r="AF99" i="46"/>
  <c r="AD99" i="46"/>
  <c r="AF100" i="46"/>
  <c r="AD100" i="46"/>
  <c r="AF83" i="46"/>
  <c r="AD83" i="46"/>
  <c r="AF84" i="46"/>
  <c r="AD84" i="46"/>
  <c r="AF85" i="46"/>
  <c r="AD85" i="46"/>
  <c r="AF86" i="46"/>
  <c r="AD86" i="46"/>
  <c r="AF87" i="46"/>
  <c r="AD87" i="46"/>
  <c r="AF88" i="46"/>
  <c r="AD88" i="46"/>
  <c r="AF89" i="46"/>
  <c r="AD89" i="46"/>
  <c r="AF90" i="46"/>
  <c r="AD90" i="46"/>
  <c r="AF91" i="46"/>
  <c r="AD91" i="46"/>
  <c r="AF65" i="46"/>
  <c r="AD65" i="46"/>
  <c r="AF66" i="46"/>
  <c r="AD66" i="46"/>
  <c r="AF67" i="46"/>
  <c r="AD67" i="46"/>
  <c r="AF68" i="46"/>
  <c r="AD68" i="46"/>
  <c r="AF69" i="46"/>
  <c r="AD69" i="46"/>
  <c r="AF70" i="46"/>
  <c r="AD70" i="46"/>
  <c r="AF71" i="46"/>
  <c r="AD71" i="46"/>
  <c r="AF72" i="46"/>
  <c r="AD72" i="46"/>
  <c r="AF73" i="46"/>
  <c r="AD73" i="46"/>
  <c r="AF56" i="46"/>
  <c r="AD56" i="46"/>
  <c r="AF57" i="46"/>
  <c r="AD57" i="46"/>
  <c r="AF58" i="46"/>
  <c r="AD58" i="46"/>
  <c r="AF59" i="46"/>
  <c r="AD59" i="46"/>
  <c r="AF60" i="46"/>
  <c r="AD60" i="46"/>
  <c r="AF61" i="46"/>
  <c r="AD61" i="46"/>
  <c r="AF62" i="46"/>
  <c r="AD62" i="46"/>
  <c r="AF63" i="46"/>
  <c r="AD63" i="46"/>
  <c r="AF64" i="46"/>
  <c r="AD6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esther</author>
  </authors>
  <commentList>
    <comment ref="C4" authorId="0" shapeId="0" xr:uid="{00000000-0006-0000-0400-000001000000}">
      <text>
        <r>
          <rPr>
            <b/>
            <sz val="9"/>
            <color indexed="81"/>
            <rFont val="細明體"/>
            <family val="3"/>
            <charset val="136"/>
          </rPr>
          <t>表示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細明體"/>
            <family val="3"/>
            <charset val="136"/>
          </rPr>
          <t>分半內定位</t>
        </r>
      </text>
    </comment>
  </commentList>
</comments>
</file>

<file path=xl/sharedStrings.xml><?xml version="1.0" encoding="utf-8"?>
<sst xmlns="http://schemas.openxmlformats.org/spreadsheetml/2006/main" count="3177" uniqueCount="262">
  <si>
    <t>功能</t>
    <phoneticPr fontId="1" type="noConversion"/>
  </si>
  <si>
    <t>參照SHEET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</si>
  <si>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公環號碼</t>
    </r>
    <r>
      <rPr>
        <sz val="12"/>
        <color theme="1"/>
        <rFont val="微軟正黑體"/>
        <family val="2"/>
        <charset val="136"/>
      </rPr>
      <t>，自動帶入公環材質</t>
    </r>
    <phoneticPr fontId="1" type="noConversion"/>
  </si>
  <si>
    <t>[鴿子配對表]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</si>
  <si>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模組啟動時間</t>
    </r>
    <r>
      <rPr>
        <sz val="12"/>
        <color theme="1"/>
        <rFont val="微軟正黑體"/>
        <family val="2"/>
        <charset val="136"/>
      </rPr>
      <t>，自動帶入</t>
    </r>
    <r>
      <rPr>
        <sz val="12"/>
        <color rgb="FF0000CC"/>
        <rFont val="微軟正黑體"/>
        <family val="2"/>
        <charset val="136"/>
      </rPr>
      <t>放飛時間</t>
    </r>
    <r>
      <rPr>
        <sz val="12"/>
        <color theme="1"/>
        <rFont val="微軟正黑體"/>
        <family val="2"/>
        <charset val="136"/>
      </rPr>
      <t>，目前預設壓籠 +10分鐘</t>
    </r>
    <phoneticPr fontId="1" type="noConversion"/>
  </si>
  <si>
    <t>[公式對照表]</t>
    <phoneticPr fontId="1" type="noConversion"/>
  </si>
  <si>
    <r>
      <rPr>
        <sz val="12"/>
        <color rgb="FF0000CC"/>
        <rFont val="微軟正黑體"/>
        <family val="2"/>
        <charset val="136"/>
      </rPr>
      <t>TTFF</t>
    </r>
    <r>
      <rPr>
        <sz val="12"/>
        <color theme="1"/>
        <rFont val="微軟正黑體"/>
        <family val="2"/>
        <charset val="136"/>
      </rPr>
      <t>依照公式計算後，會自動帶入</t>
    </r>
    <r>
      <rPr>
        <sz val="12"/>
        <color rgb="FF0000CC"/>
        <rFont val="微軟正黑體"/>
        <family val="2"/>
        <charset val="136"/>
      </rPr>
      <t>定位狀態</t>
    </r>
    <r>
      <rPr>
        <sz val="12"/>
        <color theme="1"/>
        <rFont val="微軟正黑體"/>
        <family val="2"/>
        <charset val="136"/>
      </rPr>
      <t>和</t>
    </r>
    <r>
      <rPr>
        <sz val="12"/>
        <color rgb="FF0000CC"/>
        <rFont val="微軟正黑體"/>
        <family val="2"/>
        <charset val="136"/>
      </rPr>
      <t>判定</t>
    </r>
    <r>
      <rPr>
        <sz val="12"/>
        <color theme="1"/>
        <rFont val="微軟正黑體"/>
        <family val="2"/>
        <charset val="136"/>
      </rPr>
      <t>的結果</t>
    </r>
    <phoneticPr fontId="1" type="noConversion"/>
  </si>
  <si>
    <t>輸入資料後，到樞紐分析表重新整理即可更新資料，依照需求來拉數據</t>
    <phoneticPr fontId="1" type="noConversion"/>
  </si>
  <si>
    <r>
      <t>樞紐分析表可以將資料表的欄位轉為</t>
    </r>
    <r>
      <rPr>
        <sz val="12"/>
        <color rgb="FF0000CC"/>
        <rFont val="微軟正黑體"/>
        <family val="2"/>
        <charset val="136"/>
      </rPr>
      <t>交叉篩選器</t>
    </r>
    <r>
      <rPr>
        <sz val="12"/>
        <color theme="1"/>
        <rFont val="微軟正黑體"/>
        <family val="2"/>
        <charset val="136"/>
      </rPr>
      <t>，篩選想看到的特定項目</t>
    </r>
    <phoneticPr fontId="1" type="noConversion"/>
  </si>
  <si>
    <t>最上方的交叉篩選器按右鍵點報表連線，打勾所有樞紐分析表，就可以透過篩選器來變化表格</t>
    <phoneticPr fontId="1" type="noConversion"/>
  </si>
  <si>
    <r>
      <t>發現交叉篩選器的項目有反色等問題，代表還有已經刪掉的紀錄，按右鍵選</t>
    </r>
    <r>
      <rPr>
        <sz val="12"/>
        <color rgb="FF0000CC"/>
        <rFont val="微軟正黑體"/>
        <family val="2"/>
        <charset val="136"/>
      </rPr>
      <t>交叉篩選器設定</t>
    </r>
    <r>
      <rPr>
        <sz val="12"/>
        <color theme="1"/>
        <rFont val="微軟正黑體"/>
        <family val="2"/>
        <charset val="136"/>
      </rPr>
      <t>，將</t>
    </r>
    <r>
      <rPr>
        <sz val="12"/>
        <color rgb="FF0000CC"/>
        <rFont val="微軟正黑體"/>
        <family val="2"/>
        <charset val="136"/>
      </rPr>
      <t>顯示資料來源中被刪除的項目</t>
    </r>
    <r>
      <rPr>
        <sz val="12"/>
        <rFont val="微軟正黑體"/>
        <family val="2"/>
        <charset val="136"/>
      </rPr>
      <t>，取消打勾</t>
    </r>
    <phoneticPr fontId="1" type="noConversion"/>
  </si>
  <si>
    <t>測試日期</t>
    <phoneticPr fontId="1" type="noConversion"/>
  </si>
  <si>
    <t>模組狀態</t>
  </si>
  <si>
    <t>SMT廠商</t>
  </si>
  <si>
    <t>PCBA版本</t>
  </si>
  <si>
    <t>天線廠商</t>
    <phoneticPr fontId="1" type="noConversion"/>
  </si>
  <si>
    <t>天線版本</t>
  </si>
  <si>
    <t>殼料材質</t>
  </si>
  <si>
    <t>電池版本</t>
    <phoneticPr fontId="1" type="noConversion"/>
  </si>
  <si>
    <t>晶振廠商</t>
  </si>
  <si>
    <t>模組編號</t>
  </si>
  <si>
    <t>鴿子公環編號</t>
    <phoneticPr fontId="1" type="noConversion"/>
  </si>
  <si>
    <t>公環款式</t>
    <phoneticPr fontId="1" type="noConversion"/>
  </si>
  <si>
    <t>放飛地點</t>
  </si>
  <si>
    <t>天氣</t>
  </si>
  <si>
    <t>溫溼度</t>
  </si>
  <si>
    <t>風向</t>
  </si>
  <si>
    <t>風速</t>
  </si>
  <si>
    <t>氣壓</t>
  </si>
  <si>
    <t>紫外線</t>
  </si>
  <si>
    <t>能見度</t>
  </si>
  <si>
    <t>衛星接收概況</t>
  </si>
  <si>
    <t>有無 EPO</t>
  </si>
  <si>
    <t>分位</t>
  </si>
  <si>
    <t>測試方式</t>
  </si>
  <si>
    <t>模組啟動時間</t>
  </si>
  <si>
    <t>放飛時間</t>
  </si>
  <si>
    <t>定位時間</t>
  </si>
  <si>
    <t>放飛後第一個點</t>
  </si>
  <si>
    <t>TTFF</t>
  </si>
  <si>
    <t>秒數</t>
  </si>
  <si>
    <t>定位時間要求</t>
  </si>
  <si>
    <t>定位狀態</t>
  </si>
  <si>
    <t>GPS_衛星數</t>
    <phoneticPr fontId="1" type="noConversion"/>
  </si>
  <si>
    <t>GPS_CN值(平均)</t>
    <phoneticPr fontId="1" type="noConversion"/>
  </si>
  <si>
    <t>Glonass_衛星數</t>
    <phoneticPr fontId="1" type="noConversion"/>
  </si>
  <si>
    <t>Glonass_CN值(平均)</t>
    <phoneticPr fontId="1" type="noConversion"/>
  </si>
  <si>
    <t>備註</t>
    <phoneticPr fontId="1" type="noConversion"/>
  </si>
  <si>
    <t>ModeA</t>
    <phoneticPr fontId="1" type="noConversion"/>
  </si>
  <si>
    <t>譁裕</t>
  </si>
  <si>
    <t>V03</t>
  </si>
  <si>
    <t>WY1(內層銅箔)_61395_FPC_量產</t>
  </si>
  <si>
    <t>ModeA_PC+ABS</t>
  </si>
  <si>
    <t>65mAh</t>
  </si>
  <si>
    <t>EPSON</t>
  </si>
  <si>
    <t>a1019934</t>
  </si>
  <si>
    <t>苗栗通宵</t>
  </si>
  <si>
    <t>晴天</t>
  </si>
  <si>
    <t>27℃；60%</t>
  </si>
  <si>
    <t>西北</t>
  </si>
  <si>
    <t>11公里/小時</t>
  </si>
  <si>
    <t>1014.1百帕</t>
  </si>
  <si>
    <t>14公里</t>
  </si>
  <si>
    <t>GPS Only</t>
  </si>
  <si>
    <t>無</t>
  </si>
  <si>
    <t>MX_CN_TEST_V01_GPS_GLO</t>
  </si>
  <si>
    <t>鋁籠-靜態遮蔽10分鐘</t>
  </si>
  <si>
    <t>a1015135</t>
  </si>
  <si>
    <t>GPS Only</t>
    <phoneticPr fontId="1" type="noConversion"/>
  </si>
  <si>
    <t>a1019935</t>
  </si>
  <si>
    <t>ModeC</t>
  </si>
  <si>
    <t>V02</t>
  </si>
  <si>
    <t>231213_Peter_V0.1</t>
  </si>
  <si>
    <t>ModeC_PC+ABS</t>
  </si>
  <si>
    <t>45mAh</t>
  </si>
  <si>
    <t>希華</t>
  </si>
  <si>
    <t>CW000001</t>
  </si>
  <si>
    <t>231207134337_v1.0.CN</t>
  </si>
  <si>
    <t>CW000006</t>
  </si>
  <si>
    <t>ES000020</t>
  </si>
  <si>
    <t>MX</t>
  </si>
  <si>
    <t>231206_kon_V0.2</t>
  </si>
  <si>
    <t>C0000001</t>
  </si>
  <si>
    <t>CW000007</t>
  </si>
  <si>
    <t>CW000008</t>
  </si>
  <si>
    <t>2023/12/19_下午</t>
  </si>
  <si>
    <t>陰天</t>
  </si>
  <si>
    <t>19℃；82%</t>
  </si>
  <si>
    <t>北北東</t>
  </si>
  <si>
    <t>20公里/小時</t>
  </si>
  <si>
    <t>1020百帕</t>
  </si>
  <si>
    <t>13公里</t>
  </si>
  <si>
    <t>a1015134</t>
  </si>
  <si>
    <t>17℃；73%</t>
  </si>
  <si>
    <t>33公里/小時</t>
  </si>
  <si>
    <t>1019百帕</t>
  </si>
  <si>
    <t>16公里</t>
  </si>
  <si>
    <t>2023/12/20_下午</t>
  </si>
  <si>
    <t>17℃；76%</t>
  </si>
  <si>
    <t>32公里/小時</t>
  </si>
  <si>
    <t>1017百帕</t>
  </si>
  <si>
    <t>12℃；75%</t>
  </si>
  <si>
    <t>41公里/小時</t>
  </si>
  <si>
    <t>1021百帕</t>
  </si>
  <si>
    <t>231220163813_v1.0.CN</t>
  </si>
  <si>
    <t>2023/12/21_下午</t>
  </si>
  <si>
    <t>17℃；72%</t>
  </si>
  <si>
    <t>13℃；54%</t>
  </si>
  <si>
    <t>38公里/小時</t>
  </si>
  <si>
    <t>1026百帕</t>
  </si>
  <si>
    <t>2023/12/25_下午</t>
  </si>
  <si>
    <t>a1019937</t>
  </si>
  <si>
    <t>ModeA_MP_220511</t>
  </si>
  <si>
    <t>鋁籠-不壓籠</t>
  </si>
  <si>
    <t>a1019938</t>
  </si>
  <si>
    <t>a1019939</t>
  </si>
  <si>
    <t>21℃；52%</t>
  </si>
  <si>
    <t>8公里/小時</t>
  </si>
  <si>
    <t>1016百帕</t>
  </si>
  <si>
    <t>有</t>
  </si>
  <si>
    <t>NA</t>
  </si>
  <si>
    <t>2023/12/26_下午</t>
  </si>
  <si>
    <t>21℃；53%</t>
  </si>
  <si>
    <t>10公里/小時</t>
  </si>
  <si>
    <t xml:space="preserve">14:21:00	</t>
  </si>
  <si>
    <t>GPS+Beidou</t>
  </si>
  <si>
    <t>21℃；72%</t>
  </si>
  <si>
    <t>12公里/小時</t>
  </si>
  <si>
    <t>1024百帕</t>
  </si>
  <si>
    <t>GPS+Glonass</t>
  </si>
  <si>
    <t>20℃；83%</t>
  </si>
  <si>
    <t>東北東</t>
  </si>
  <si>
    <t>8公里</t>
  </si>
  <si>
    <t>GPS+Galileo</t>
  </si>
  <si>
    <t>台灣內鋁</t>
  </si>
  <si>
    <t>21℃；78%</t>
  </si>
  <si>
    <t>1022百帕</t>
  </si>
  <si>
    <t>10公里</t>
  </si>
  <si>
    <t>231213_Peter_V0.1</t>
    <phoneticPr fontId="1" type="noConversion"/>
  </si>
  <si>
    <t>GPS+AllStar</t>
  </si>
  <si>
    <t>2024/1/2_下午</t>
  </si>
  <si>
    <t>23℃；53%</t>
  </si>
  <si>
    <t>北</t>
  </si>
  <si>
    <t>15公里/小時</t>
  </si>
  <si>
    <t>啟動~3D-FIX前一點</t>
  </si>
  <si>
    <t>啟動~3D-FIX</t>
  </si>
  <si>
    <t>3D-FIX~最後一點</t>
  </si>
  <si>
    <t>Item2~最後一點</t>
  </si>
  <si>
    <t>測試日期</t>
  </si>
  <si>
    <t>SMT廠商</t>
    <phoneticPr fontId="1" type="noConversion"/>
  </si>
  <si>
    <t>天線廠商</t>
  </si>
  <si>
    <t>公環款式</t>
  </si>
  <si>
    <r>
      <t>第一次授時</t>
    </r>
    <r>
      <rPr>
        <b/>
        <sz val="11"/>
        <color rgb="FFFF0000"/>
        <rFont val="Arial"/>
        <family val="2"/>
      </rPr>
      <t>(日期錯誤)</t>
    </r>
  </si>
  <si>
    <r>
      <t>第二次授時</t>
    </r>
    <r>
      <rPr>
        <b/>
        <sz val="11"/>
        <color rgb="FF00B050"/>
        <rFont val="Arial"/>
        <family val="2"/>
      </rPr>
      <t>(日期正確)</t>
    </r>
  </si>
  <si>
    <t>GPS_衛星數(平均)</t>
  </si>
  <si>
    <t>GPS_CN值(平均)</t>
  </si>
  <si>
    <t>GLO_衛星數(平均)</t>
  </si>
  <si>
    <t>GLO_CN值(平均)</t>
  </si>
  <si>
    <t>GPS_衛星數(平均)2</t>
  </si>
  <si>
    <t>GPS_CN值(平均)2</t>
  </si>
  <si>
    <t>GLO_衛星數(平均)2</t>
  </si>
  <si>
    <t>GLO_CN值(平均)2</t>
  </si>
  <si>
    <t>GPS_衛星數(平均)3</t>
  </si>
  <si>
    <t>GPS_CN值(平均)3</t>
  </si>
  <si>
    <t>GLO_衛星數(平均)3</t>
  </si>
  <si>
    <t>GLO_CN值(平均)3</t>
  </si>
  <si>
    <t>GPS_衛星數(平均)4</t>
  </si>
  <si>
    <t>GPS_CN值(平均)4</t>
  </si>
  <si>
    <t>GLO_衛星數(平均)4</t>
  </si>
  <si>
    <t>GLO_CN值(平均)4</t>
  </si>
  <si>
    <t>AVX</t>
  </si>
  <si>
    <t>MDC_天線1(內層無銅箔)</t>
  </si>
  <si>
    <t>N01</t>
  </si>
  <si>
    <t>N02</t>
  </si>
  <si>
    <t>MDC_天線2(內層無銅箔)</t>
  </si>
  <si>
    <t>N03</t>
  </si>
  <si>
    <t>-</t>
  </si>
  <si>
    <t>N04</t>
  </si>
  <si>
    <t>MDC_天線3(內層無銅箔)</t>
  </si>
  <si>
    <t>N06</t>
  </si>
  <si>
    <t>N07</t>
  </si>
  <si>
    <t>MDC_天線4(內層無銅箔)</t>
  </si>
  <si>
    <t>N08</t>
  </si>
  <si>
    <t>N09</t>
  </si>
  <si>
    <t>MDC_天線5(內層無銅箔)</t>
  </si>
  <si>
    <t>N10</t>
  </si>
  <si>
    <t>側邊FPC(內層銅箔)_61395_FPC_Sample</t>
    <phoneticPr fontId="1" type="noConversion"/>
  </si>
  <si>
    <t>a0000004</t>
  </si>
  <si>
    <t>a0000010</t>
  </si>
  <si>
    <t>側邊FPC(內層無銅箔)_61395_FPC_Sample</t>
  </si>
  <si>
    <t>N11</t>
  </si>
  <si>
    <t>N12</t>
  </si>
  <si>
    <t>手割1_側邊FPC(內層銅箔)_61395_FPC_Sample</t>
  </si>
  <si>
    <t>x9</t>
  </si>
  <si>
    <t>手割2_側邊FPC(內層銅箔)_61395_FPC_Sample</t>
  </si>
  <si>
    <t>xx7</t>
  </si>
  <si>
    <t>2023/12/6_下午</t>
  </si>
  <si>
    <t>x1</t>
  </si>
  <si>
    <t>x3</t>
  </si>
  <si>
    <t>2023/12/7_上午</t>
  </si>
  <si>
    <t>a0501717</t>
  </si>
  <si>
    <t>xx2</t>
  </si>
  <si>
    <t>xx4</t>
  </si>
  <si>
    <t>手割1_側邊FPC(內層無銅箔)_61395_FPC_Sample</t>
  </si>
  <si>
    <t>xN09</t>
  </si>
  <si>
    <t>xN10</t>
  </si>
  <si>
    <t>xN12</t>
  </si>
  <si>
    <t>手割2_側邊FPC(內層無銅箔)_61395_FPC_Sample</t>
  </si>
  <si>
    <t>xxN06</t>
  </si>
  <si>
    <t>xxN07</t>
  </si>
  <si>
    <t>xxN08</t>
  </si>
  <si>
    <t>2023/12/7_下午</t>
  </si>
  <si>
    <t>2023/12/8_上午</t>
  </si>
  <si>
    <t xml:space="preserve">X1 </t>
  </si>
  <si>
    <t>X3</t>
  </si>
  <si>
    <t>X9</t>
  </si>
  <si>
    <t>X10</t>
  </si>
  <si>
    <t>XX2</t>
  </si>
  <si>
    <t>XX4</t>
  </si>
  <si>
    <t>XX7</t>
  </si>
  <si>
    <t>手割1_側邊FPC(內層銅箔)_61305_FPC_Sample</t>
  </si>
  <si>
    <t>x10</t>
  </si>
  <si>
    <t>x11</t>
  </si>
  <si>
    <t>x12</t>
  </si>
  <si>
    <t>2023/12/8_下午</t>
  </si>
  <si>
    <t>2023/12/11下午</t>
  </si>
  <si>
    <t>x13</t>
  </si>
  <si>
    <t>X1</t>
  </si>
  <si>
    <t>2023/12/12下午</t>
  </si>
  <si>
    <t>側邊FPC(內層銅箔)_61395_FPC_Sample_1201</t>
  </si>
  <si>
    <t>LG000001</t>
  </si>
  <si>
    <t>LG000002</t>
  </si>
  <si>
    <t>LG000003</t>
  </si>
  <si>
    <t>側邊FPC(內層銅箔)_61305_FPC_Sample_3900</t>
  </si>
  <si>
    <t>TW000001</t>
  </si>
  <si>
    <t>TW000002</t>
  </si>
  <si>
    <t>TW000003</t>
  </si>
  <si>
    <t>鴿子公環編號</t>
  </si>
  <si>
    <t>台灣塑膠</t>
  </si>
  <si>
    <t>中國環</t>
  </si>
  <si>
    <t>XB11730</t>
  </si>
  <si>
    <t>TTFF標準</t>
    <phoneticPr fontId="1" type="noConversion"/>
  </si>
  <si>
    <t>壓籠時間</t>
    <phoneticPr fontId="1" type="noConversion"/>
  </si>
  <si>
    <t>定位狀態</t>
    <phoneticPr fontId="1" type="noConversion"/>
  </si>
  <si>
    <t>判定</t>
    <phoneticPr fontId="1" type="noConversion"/>
  </si>
  <si>
    <t>鴿籠內定位</t>
    <phoneticPr fontId="1" type="noConversion"/>
  </si>
  <si>
    <t>Fail</t>
    <phoneticPr fontId="1" type="noConversion"/>
  </si>
  <si>
    <t>NO-FIX</t>
    <phoneticPr fontId="1" type="noConversion"/>
  </si>
  <si>
    <t>OK</t>
    <phoneticPr fontId="1" type="noConversion"/>
  </si>
  <si>
    <t>-</t>
    <phoneticPr fontId="1" type="noConversion"/>
  </si>
  <si>
    <t>慢定位</t>
    <phoneticPr fontId="1" type="noConversion"/>
  </si>
  <si>
    <t>確認腳環整體的TTFF定位情形、Fail 和 OK的百分比</t>
    <phoneticPr fontId="1" type="noConversion"/>
  </si>
  <si>
    <t>測試數量</t>
  </si>
  <si>
    <t>平均值 - TTFF</t>
  </si>
  <si>
    <t>標準差 - TTFF</t>
  </si>
  <si>
    <t>ModeA</t>
  </si>
  <si>
    <t>總計</t>
  </si>
  <si>
    <t>平均值 - GPS_衛星數</t>
  </si>
  <si>
    <t>平均值 - GPS_CN值</t>
  </si>
  <si>
    <t>平均值 - Glonass_衛星數</t>
  </si>
  <si>
    <t>平均值 - Glonass_CN值</t>
  </si>
  <si>
    <t>標準差-TTFF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</si>
</sst>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0"/>
  </numFmts>
  <fonts count="5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00CC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0"/>
      <name val="微軟正黑體"/>
      <family val="2"/>
      <charset val="136"/>
    </font>
    <font>
      <sz val="10"/>
      <color rgb="FF0000CC"/>
      <name val="微軟正黑體"/>
      <family val="2"/>
      <charset val="136"/>
    </font>
    <font>
      <sz val="10"/>
      <color theme="5" tint="-0.249977111117893"/>
      <name val="微軟正黑體"/>
      <family val="2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12"/>
      <color rgb="FF0000CC"/>
      <name val="微軟正黑體"/>
      <family val="2"/>
      <charset val="136"/>
    </font>
    <font>
      <sz val="12"/>
      <name val="微軟正黑體"/>
      <family val="2"/>
      <charset val="136"/>
    </font>
    <font>
      <sz val="10"/>
      <color rgb="FF00B050"/>
      <name val="微軟正黑體"/>
      <family val="2"/>
      <charset val="136"/>
    </font>
    <font>
      <sz val="10"/>
      <color rgb="FF000099"/>
      <name val="微軟正黑體"/>
      <family val="2"/>
      <charset val="136"/>
    </font>
    <font>
      <sz val="10"/>
      <color rgb="FF000000"/>
      <name val="微軟正黑體"/>
      <family val="2"/>
      <charset val="136"/>
    </font>
    <font>
      <sz val="10"/>
      <color rgb="FF7030A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11"/>
      <name val="Arial"/>
      <family val="2"/>
    </font>
    <font>
      <sz val="11"/>
      <color rgb="FFFF0000"/>
      <name val="Arial"/>
      <family val="2"/>
    </font>
    <font>
      <sz val="11"/>
      <color rgb="FF00B05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99"/>
      <name val="Arial"/>
      <family val="2"/>
    </font>
    <font>
      <sz val="10"/>
      <color rgb="FF0000CC"/>
      <name val="Arial"/>
      <family val="2"/>
    </font>
    <font>
      <sz val="12"/>
      <color theme="1"/>
      <name val="Arial"/>
      <family val="2"/>
    </font>
    <font>
      <sz val="10"/>
      <color rgb="FF00B050"/>
      <name val="Arial"/>
      <family val="2"/>
    </font>
    <font>
      <sz val="11"/>
      <color rgb="FF0000CC"/>
      <name val="微軟正黑體"/>
      <family val="2"/>
      <charset val="136"/>
    </font>
    <font>
      <b/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b/>
      <sz val="11"/>
      <color theme="1"/>
      <name val="微軟正黑體"/>
      <family val="2"/>
      <charset val="136"/>
    </font>
    <font>
      <sz val="12"/>
      <color rgb="FF000000"/>
      <name val="Arial"/>
      <family val="2"/>
    </font>
    <font>
      <sz val="11"/>
      <color rgb="FF7030A0"/>
      <name val="Arial"/>
      <family val="2"/>
    </font>
    <font>
      <sz val="11"/>
      <color rgb="FF0000CC"/>
      <name val="Arial"/>
      <family val="2"/>
    </font>
    <font>
      <sz val="11"/>
      <color theme="9" tint="-0.249977111117893"/>
      <name val="Arial"/>
      <family val="2"/>
    </font>
    <font>
      <sz val="11"/>
      <color theme="5"/>
      <name val="Arial"/>
      <family val="2"/>
    </font>
    <font>
      <sz val="11"/>
      <color theme="9" tint="-0.249977111117893"/>
      <name val="微軟正黑體"/>
      <family val="2"/>
      <charset val="136"/>
    </font>
    <font>
      <sz val="12"/>
      <color rgb="FF00000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sz val="10"/>
      <color theme="9" tint="-0.249977111117893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0"/>
      <color rgb="FF0000CC"/>
      <name val="微軟正黑體"/>
      <family val="2"/>
      <charset val="136"/>
    </font>
    <font>
      <b/>
      <sz val="10"/>
      <color rgb="FFFF0000"/>
      <name val="微軟正黑體"/>
      <family val="2"/>
      <charset val="136"/>
    </font>
    <font>
      <sz val="12"/>
      <color theme="9" tint="-0.249977111117893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sz val="12"/>
      <color theme="1"/>
      <name val="微軟正黑體"/>
    </font>
    <font>
      <sz val="10"/>
      <color theme="1"/>
      <name val="微軟正黑體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7FACE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7FACE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4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rgb="FF808080"/>
      </left>
      <right style="thin">
        <color rgb="FF80808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rgb="FF808080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80808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808080"/>
      </left>
      <right style="thin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double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/>
      <diagonal/>
    </border>
    <border>
      <left/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000000"/>
      </right>
      <top style="thin">
        <color rgb="FF80808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theme="0" tint="-0.499984740745262"/>
      </left>
      <right/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/>
      <top/>
      <bottom style="thin">
        <color rgb="FF000000"/>
      </bottom>
      <diagonal/>
    </border>
    <border>
      <left style="thin">
        <color rgb="FF808080"/>
      </left>
      <right/>
      <top/>
      <bottom style="double">
        <color rgb="FF000000"/>
      </bottom>
      <diagonal/>
    </border>
    <border>
      <left style="thin">
        <color rgb="FF808080"/>
      </left>
      <right/>
      <top style="thin">
        <color rgb="FF808080"/>
      </top>
      <bottom style="thin">
        <color rgb="FF000000"/>
      </bottom>
      <diagonal/>
    </border>
    <border>
      <left style="thin">
        <color rgb="FF808080"/>
      </left>
      <right/>
      <top/>
      <bottom style="medium">
        <color rgb="FF000000"/>
      </bottom>
      <diagonal/>
    </border>
    <border>
      <left style="thin">
        <color rgb="FF80808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808080"/>
      </right>
      <top style="thin">
        <color rgb="FF000000"/>
      </top>
      <bottom style="medium">
        <color rgb="FF000000"/>
      </bottom>
      <diagonal/>
    </border>
    <border>
      <left/>
      <right style="thin">
        <color rgb="FF80808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indexed="64"/>
      </bottom>
      <diagonal/>
    </border>
    <border>
      <left style="thin">
        <color rgb="FF808080"/>
      </left>
      <right/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7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2" borderId="1" xfId="0" applyFont="1" applyFill="1" applyBorder="1">
      <alignment vertical="center"/>
    </xf>
    <xf numFmtId="21" fontId="4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176" fontId="2" fillId="0" borderId="5" xfId="0" quotePrefix="1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6" fontId="2" fillId="0" borderId="7" xfId="0" quotePrefix="1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4" fillId="4" borderId="1" xfId="0" quotePrefix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6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21" fontId="2" fillId="0" borderId="46" xfId="0" applyNumberFormat="1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0" fillId="0" borderId="53" xfId="0" applyBorder="1">
      <alignment vertical="center"/>
    </xf>
    <xf numFmtId="0" fontId="8" fillId="0" borderId="32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3" fillId="0" borderId="61" xfId="0" applyNumberFormat="1" applyFont="1" applyBorder="1" applyAlignment="1">
      <alignment horizontal="center" vertical="center"/>
    </xf>
    <xf numFmtId="0" fontId="24" fillId="0" borderId="63" xfId="0" applyFont="1" applyBorder="1" applyAlignment="1">
      <alignment horizontal="center" vertical="center"/>
    </xf>
    <xf numFmtId="0" fontId="23" fillId="0" borderId="64" xfId="0" applyFont="1" applyBorder="1" applyAlignment="1">
      <alignment horizontal="center" vertical="center"/>
    </xf>
    <xf numFmtId="0" fontId="25" fillId="0" borderId="64" xfId="0" applyFont="1" applyBorder="1" applyAlignment="1">
      <alignment horizontal="center" vertical="center"/>
    </xf>
    <xf numFmtId="0" fontId="26" fillId="0" borderId="53" xfId="0" applyFont="1" applyBorder="1">
      <alignment vertical="center"/>
    </xf>
    <xf numFmtId="0" fontId="26" fillId="0" borderId="0" xfId="0" applyFont="1">
      <alignment vertical="center"/>
    </xf>
    <xf numFmtId="14" fontId="23" fillId="0" borderId="62" xfId="0" applyNumberFormat="1" applyFont="1" applyBorder="1" applyAlignment="1">
      <alignment horizontal="center" vertical="center"/>
    </xf>
    <xf numFmtId="0" fontId="24" fillId="0" borderId="65" xfId="0" applyFont="1" applyBorder="1" applyAlignment="1">
      <alignment horizontal="center" vertical="center"/>
    </xf>
    <xf numFmtId="0" fontId="23" fillId="0" borderId="66" xfId="0" applyFont="1" applyBorder="1" applyAlignment="1">
      <alignment horizontal="center" vertical="center"/>
    </xf>
    <xf numFmtId="0" fontId="25" fillId="0" borderId="66" xfId="0" applyFont="1" applyBorder="1" applyAlignment="1">
      <alignment horizontal="center" vertical="center"/>
    </xf>
    <xf numFmtId="0" fontId="26" fillId="0" borderId="41" xfId="0" applyFont="1" applyBorder="1">
      <alignment vertical="center"/>
    </xf>
    <xf numFmtId="0" fontId="26" fillId="0" borderId="75" xfId="0" applyFont="1" applyBorder="1">
      <alignment vertical="center"/>
    </xf>
    <xf numFmtId="0" fontId="24" fillId="0" borderId="67" xfId="0" applyFont="1" applyBorder="1" applyAlignment="1">
      <alignment horizontal="center" vertical="center"/>
    </xf>
    <xf numFmtId="0" fontId="25" fillId="0" borderId="68" xfId="0" applyFont="1" applyBorder="1" applyAlignment="1">
      <alignment horizontal="center" vertical="center"/>
    </xf>
    <xf numFmtId="0" fontId="27" fillId="0" borderId="66" xfId="0" applyFont="1" applyBorder="1" applyAlignment="1">
      <alignment horizontal="center" vertical="center"/>
    </xf>
    <xf numFmtId="0" fontId="26" fillId="0" borderId="54" xfId="0" applyFont="1" applyBorder="1">
      <alignment vertical="center"/>
    </xf>
    <xf numFmtId="14" fontId="23" fillId="0" borderId="60" xfId="0" applyNumberFormat="1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26" fillId="0" borderId="51" xfId="0" applyFont="1" applyBorder="1">
      <alignment vertical="center"/>
    </xf>
    <xf numFmtId="0" fontId="27" fillId="0" borderId="68" xfId="0" applyFont="1" applyBorder="1" applyAlignment="1">
      <alignment horizontal="center" vertical="center"/>
    </xf>
    <xf numFmtId="0" fontId="26" fillId="0" borderId="47" xfId="0" applyFont="1" applyBorder="1">
      <alignment vertical="center"/>
    </xf>
    <xf numFmtId="14" fontId="23" fillId="0" borderId="48" xfId="0" applyNumberFormat="1" applyFont="1" applyBorder="1" applyAlignment="1">
      <alignment horizontal="center" vertical="center"/>
    </xf>
    <xf numFmtId="14" fontId="23" fillId="0" borderId="77" xfId="0" applyNumberFormat="1" applyFont="1" applyBorder="1" applyAlignment="1">
      <alignment horizontal="center" vertical="center"/>
    </xf>
    <xf numFmtId="0" fontId="24" fillId="0" borderId="69" xfId="0" applyFont="1" applyBorder="1" applyAlignment="1">
      <alignment horizontal="center" vertical="center"/>
    </xf>
    <xf numFmtId="0" fontId="32" fillId="15" borderId="64" xfId="0" applyFont="1" applyFill="1" applyBorder="1" applyAlignment="1">
      <alignment horizontal="center" vertical="center"/>
    </xf>
    <xf numFmtId="21" fontId="26" fillId="0" borderId="53" xfId="0" applyNumberFormat="1" applyFont="1" applyBorder="1" applyAlignment="1">
      <alignment horizontal="center" vertical="center"/>
    </xf>
    <xf numFmtId="21" fontId="26" fillId="0" borderId="54" xfId="0" applyNumberFormat="1" applyFont="1" applyBorder="1" applyAlignment="1">
      <alignment horizontal="center" vertical="center"/>
    </xf>
    <xf numFmtId="21" fontId="26" fillId="0" borderId="47" xfId="0" applyNumberFormat="1" applyFont="1" applyBorder="1" applyAlignment="1">
      <alignment horizontal="center" vertical="center"/>
    </xf>
    <xf numFmtId="21" fontId="33" fillId="0" borderId="47" xfId="0" applyNumberFormat="1" applyFont="1" applyBorder="1" applyAlignment="1">
      <alignment horizontal="center" vertical="center"/>
    </xf>
    <xf numFmtId="21" fontId="33" fillId="0" borderId="54" xfId="0" applyNumberFormat="1" applyFont="1" applyBorder="1" applyAlignment="1">
      <alignment horizontal="center" vertical="center"/>
    </xf>
    <xf numFmtId="21" fontId="26" fillId="0" borderId="5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/>
    </xf>
    <xf numFmtId="0" fontId="26" fillId="0" borderId="75" xfId="0" applyFont="1" applyBorder="1" applyAlignment="1">
      <alignment horizontal="center" vertical="center"/>
    </xf>
    <xf numFmtId="0" fontId="26" fillId="0" borderId="54" xfId="0" applyFont="1" applyBorder="1" applyAlignment="1">
      <alignment horizontal="center" vertical="center"/>
    </xf>
    <xf numFmtId="0" fontId="26" fillId="0" borderId="51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21" fontId="26" fillId="0" borderId="4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 wrapText="1"/>
    </xf>
    <xf numFmtId="0" fontId="34" fillId="0" borderId="39" xfId="0" applyFont="1" applyBorder="1" applyAlignment="1">
      <alignment horizontal="center" vertical="center"/>
    </xf>
    <xf numFmtId="0" fontId="34" fillId="0" borderId="40" xfId="0" applyFont="1" applyBorder="1" applyAlignment="1">
      <alignment horizontal="center" vertical="center"/>
    </xf>
    <xf numFmtId="0" fontId="35" fillId="0" borderId="39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36" fillId="0" borderId="71" xfId="0" applyFont="1" applyBorder="1" applyAlignment="1">
      <alignment horizontal="center" vertical="center"/>
    </xf>
    <xf numFmtId="0" fontId="36" fillId="0" borderId="41" xfId="0" applyFont="1" applyBorder="1" applyAlignment="1">
      <alignment horizontal="center" vertical="center"/>
    </xf>
    <xf numFmtId="0" fontId="21" fillId="0" borderId="39" xfId="0" applyFont="1" applyBorder="1" applyAlignment="1">
      <alignment horizontal="center" vertical="center"/>
    </xf>
    <xf numFmtId="0" fontId="21" fillId="0" borderId="40" xfId="0" applyFont="1" applyBorder="1" applyAlignment="1">
      <alignment horizontal="center" vertical="center"/>
    </xf>
    <xf numFmtId="0" fontId="37" fillId="0" borderId="39" xfId="0" applyFont="1" applyBorder="1" applyAlignment="1">
      <alignment horizontal="center" vertical="center"/>
    </xf>
    <xf numFmtId="0" fontId="37" fillId="0" borderId="40" xfId="0" applyFont="1" applyBorder="1" applyAlignment="1">
      <alignment horizontal="center" vertical="center"/>
    </xf>
    <xf numFmtId="0" fontId="22" fillId="0" borderId="40" xfId="0" applyFont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13" borderId="42" xfId="0" applyFont="1" applyFill="1" applyBorder="1" applyAlignment="1">
      <alignment horizontal="center" vertical="center"/>
    </xf>
    <xf numFmtId="0" fontId="22" fillId="8" borderId="33" xfId="0" applyFont="1" applyFill="1" applyBorder="1" applyAlignment="1">
      <alignment horizontal="center" vertical="center"/>
    </xf>
    <xf numFmtId="0" fontId="22" fillId="13" borderId="56" xfId="0" applyFont="1" applyFill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66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2" fillId="2" borderId="74" xfId="0" applyFont="1" applyFill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52" xfId="0" applyFont="1" applyBorder="1" applyAlignment="1">
      <alignment horizontal="center" vertical="center"/>
    </xf>
    <xf numFmtId="0" fontId="22" fillId="0" borderId="59" xfId="0" applyFont="1" applyBorder="1" applyAlignment="1">
      <alignment horizontal="center" vertical="center"/>
    </xf>
    <xf numFmtId="0" fontId="22" fillId="2" borderId="59" xfId="0" applyFont="1" applyFill="1" applyBorder="1" applyAlignment="1">
      <alignment horizontal="center" vertical="center"/>
    </xf>
    <xf numFmtId="0" fontId="22" fillId="0" borderId="58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" fillId="0" borderId="77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4" fillId="0" borderId="55" xfId="0" applyFont="1" applyBorder="1" applyAlignment="1">
      <alignment horizontal="center" vertical="center"/>
    </xf>
    <xf numFmtId="0" fontId="27" fillId="0" borderId="27" xfId="0" applyFont="1" applyBorder="1" applyAlignment="1">
      <alignment horizontal="center" vertical="center"/>
    </xf>
    <xf numFmtId="0" fontId="22" fillId="13" borderId="35" xfId="0" applyFont="1" applyFill="1" applyBorder="1" applyAlignment="1">
      <alignment horizontal="center" vertical="center"/>
    </xf>
    <xf numFmtId="0" fontId="27" fillId="0" borderId="70" xfId="0" applyFont="1" applyBorder="1" applyAlignment="1">
      <alignment horizontal="center" vertical="center"/>
    </xf>
    <xf numFmtId="0" fontId="22" fillId="8" borderId="72" xfId="0" applyFont="1" applyFill="1" applyBorder="1" applyAlignment="1">
      <alignment horizontal="center" vertical="center"/>
    </xf>
    <xf numFmtId="0" fontId="22" fillId="0" borderId="7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80" xfId="0" applyNumberFormat="1" applyFont="1" applyBorder="1" applyAlignment="1">
      <alignment horizontal="center" vertical="center"/>
    </xf>
    <xf numFmtId="0" fontId="15" fillId="0" borderId="81" xfId="0" applyFont="1" applyBorder="1" applyAlignment="1">
      <alignment horizontal="center" vertical="center"/>
    </xf>
    <xf numFmtId="14" fontId="2" fillId="0" borderId="82" xfId="0" applyNumberFormat="1" applyFont="1" applyBorder="1" applyAlignment="1">
      <alignment horizontal="center" vertical="center"/>
    </xf>
    <xf numFmtId="0" fontId="15" fillId="0" borderId="83" xfId="0" applyFont="1" applyBorder="1" applyAlignment="1">
      <alignment horizontal="center" vertical="center"/>
    </xf>
    <xf numFmtId="0" fontId="15" fillId="0" borderId="84" xfId="0" applyFont="1" applyBorder="1" applyAlignment="1">
      <alignment horizontal="center" vertical="center"/>
    </xf>
    <xf numFmtId="0" fontId="8" fillId="0" borderId="68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14" fillId="0" borderId="68" xfId="0" applyFont="1" applyBorder="1" applyAlignment="1">
      <alignment horizontal="center" vertical="center"/>
    </xf>
    <xf numFmtId="0" fontId="14" fillId="0" borderId="66" xfId="0" applyFont="1" applyBorder="1" applyAlignment="1">
      <alignment horizontal="center" vertical="center"/>
    </xf>
    <xf numFmtId="0" fontId="14" fillId="0" borderId="70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2" fillId="13" borderId="56" xfId="0" applyFont="1" applyFill="1" applyBorder="1" applyAlignment="1">
      <alignment horizontal="center" vertical="center"/>
    </xf>
    <xf numFmtId="0" fontId="2" fillId="13" borderId="42" xfId="0" applyFont="1" applyFill="1" applyBorder="1" applyAlignment="1">
      <alignment horizontal="center" vertical="center"/>
    </xf>
    <xf numFmtId="0" fontId="2" fillId="14" borderId="56" xfId="0" applyFont="1" applyFill="1" applyBorder="1" applyAlignment="1">
      <alignment horizontal="center" vertical="center"/>
    </xf>
    <xf numFmtId="0" fontId="2" fillId="14" borderId="42" xfId="0" applyFont="1" applyFill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2" fillId="0" borderId="85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8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32" fillId="15" borderId="87" xfId="0" applyFont="1" applyFill="1" applyBorder="1" applyAlignment="1">
      <alignment horizontal="center" vertical="center"/>
    </xf>
    <xf numFmtId="0" fontId="38" fillId="0" borderId="87" xfId="0" applyFont="1" applyBorder="1" applyAlignment="1">
      <alignment horizontal="center" vertical="center"/>
    </xf>
    <xf numFmtId="0" fontId="38" fillId="0" borderId="88" xfId="0" applyFont="1" applyBorder="1" applyAlignment="1">
      <alignment horizontal="center" vertical="center"/>
    </xf>
    <xf numFmtId="0" fontId="38" fillId="0" borderId="89" xfId="0" applyFont="1" applyBorder="1" applyAlignment="1">
      <alignment horizontal="center" vertical="center"/>
    </xf>
    <xf numFmtId="0" fontId="38" fillId="0" borderId="90" xfId="0" applyFont="1" applyBorder="1" applyAlignment="1">
      <alignment horizontal="center" vertical="center"/>
    </xf>
    <xf numFmtId="0" fontId="29" fillId="10" borderId="91" xfId="0" applyFont="1" applyFill="1" applyBorder="1" applyAlignment="1">
      <alignment horizontal="center" vertical="center"/>
    </xf>
    <xf numFmtId="0" fontId="19" fillId="10" borderId="91" xfId="0" applyFont="1" applyFill="1" applyBorder="1" applyAlignment="1">
      <alignment horizontal="center" vertical="center" wrapText="1"/>
    </xf>
    <xf numFmtId="0" fontId="32" fillId="15" borderId="92" xfId="0" applyFont="1" applyFill="1" applyBorder="1" applyAlignment="1">
      <alignment horizontal="center" vertical="center"/>
    </xf>
    <xf numFmtId="0" fontId="19" fillId="11" borderId="91" xfId="0" applyFont="1" applyFill="1" applyBorder="1" applyAlignment="1">
      <alignment horizontal="center" vertical="center" wrapText="1"/>
    </xf>
    <xf numFmtId="0" fontId="19" fillId="12" borderId="91" xfId="0" applyFont="1" applyFill="1" applyBorder="1" applyAlignment="1">
      <alignment horizontal="center" vertical="center" wrapText="1"/>
    </xf>
    <xf numFmtId="0" fontId="2" fillId="2" borderId="86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38" fillId="0" borderId="93" xfId="0" applyFont="1" applyBorder="1" applyAlignment="1">
      <alignment horizontal="center" vertical="center"/>
    </xf>
    <xf numFmtId="0" fontId="38" fillId="0" borderId="94" xfId="0" applyFont="1" applyBorder="1" applyAlignment="1">
      <alignment horizontal="center" vertical="center"/>
    </xf>
    <xf numFmtId="0" fontId="38" fillId="0" borderId="95" xfId="0" applyFont="1" applyBorder="1" applyAlignment="1">
      <alignment horizontal="center" vertical="center"/>
    </xf>
    <xf numFmtId="0" fontId="38" fillId="0" borderId="96" xfId="0" applyFont="1" applyBorder="1" applyAlignment="1">
      <alignment horizontal="center" vertical="center"/>
    </xf>
    <xf numFmtId="21" fontId="40" fillId="0" borderId="47" xfId="0" applyNumberFormat="1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21" fontId="40" fillId="0" borderId="54" xfId="0" applyNumberFormat="1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21" fontId="40" fillId="0" borderId="51" xfId="0" applyNumberFormat="1" applyFont="1" applyBorder="1" applyAlignment="1">
      <alignment horizontal="center" vertical="center"/>
    </xf>
    <xf numFmtId="0" fontId="40" fillId="0" borderId="51" xfId="0" applyFont="1" applyBorder="1" applyAlignment="1">
      <alignment horizontal="center" vertical="center"/>
    </xf>
    <xf numFmtId="21" fontId="40" fillId="0" borderId="53" xfId="0" applyNumberFormat="1" applyFont="1" applyBorder="1" applyAlignment="1">
      <alignment horizontal="center" vertical="center"/>
    </xf>
    <xf numFmtId="21" fontId="40" fillId="0" borderId="41" xfId="0" applyNumberFormat="1" applyFont="1" applyBorder="1" applyAlignment="1">
      <alignment horizontal="center" vertical="center"/>
    </xf>
    <xf numFmtId="0" fontId="38" fillId="0" borderId="97" xfId="0" applyFont="1" applyBorder="1" applyAlignment="1">
      <alignment horizontal="center" vertical="center"/>
    </xf>
    <xf numFmtId="14" fontId="2" fillId="0" borderId="98" xfId="0" applyNumberFormat="1" applyFont="1" applyBorder="1" applyAlignment="1">
      <alignment horizontal="center" vertical="center"/>
    </xf>
    <xf numFmtId="0" fontId="15" fillId="0" borderId="99" xfId="0" applyFont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0" fontId="14" fillId="0" borderId="74" xfId="0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26" fillId="0" borderId="35" xfId="0" applyFont="1" applyBorder="1">
      <alignment vertical="center"/>
    </xf>
    <xf numFmtId="0" fontId="2" fillId="17" borderId="56" xfId="0" applyFont="1" applyFill="1" applyBorder="1" applyAlignment="1">
      <alignment horizontal="center" vertical="center"/>
    </xf>
    <xf numFmtId="0" fontId="2" fillId="7" borderId="57" xfId="0" applyFont="1" applyFill="1" applyBorder="1" applyAlignment="1">
      <alignment horizontal="center" vertical="center"/>
    </xf>
    <xf numFmtId="14" fontId="2" fillId="0" borderId="101" xfId="0" applyNumberFormat="1" applyFont="1" applyBorder="1" applyAlignment="1">
      <alignment horizontal="center" vertical="center"/>
    </xf>
    <xf numFmtId="0" fontId="15" fillId="0" borderId="103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2" fillId="17" borderId="102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21" fontId="40" fillId="0" borderId="104" xfId="0" applyNumberFormat="1" applyFont="1" applyBorder="1" applyAlignment="1">
      <alignment horizontal="center" vertical="center"/>
    </xf>
    <xf numFmtId="0" fontId="40" fillId="0" borderId="104" xfId="0" applyFont="1" applyBorder="1" applyAlignment="1">
      <alignment horizontal="center" vertical="center"/>
    </xf>
    <xf numFmtId="0" fontId="2" fillId="0" borderId="100" xfId="0" applyFont="1" applyBorder="1" applyAlignment="1">
      <alignment horizontal="center" vertical="center"/>
    </xf>
    <xf numFmtId="0" fontId="2" fillId="7" borderId="58" xfId="0" applyFont="1" applyFill="1" applyBorder="1" applyAlignment="1">
      <alignment horizontal="center" vertical="center"/>
    </xf>
    <xf numFmtId="0" fontId="2" fillId="17" borderId="105" xfId="0" applyFont="1" applyFill="1" applyBorder="1" applyAlignment="1">
      <alignment horizontal="center" vertical="center"/>
    </xf>
    <xf numFmtId="21" fontId="40" fillId="7" borderId="47" xfId="0" applyNumberFormat="1" applyFont="1" applyFill="1" applyBorder="1" applyAlignment="1">
      <alignment horizontal="center" vertical="center"/>
    </xf>
    <xf numFmtId="21" fontId="40" fillId="7" borderId="54" xfId="0" applyNumberFormat="1" applyFont="1" applyFill="1" applyBorder="1" applyAlignment="1">
      <alignment horizontal="center" vertical="center"/>
    </xf>
    <xf numFmtId="21" fontId="40" fillId="0" borderId="75" xfId="0" applyNumberFormat="1" applyFont="1" applyBorder="1" applyAlignment="1">
      <alignment horizontal="center" vertical="center"/>
    </xf>
    <xf numFmtId="14" fontId="2" fillId="0" borderId="107" xfId="0" applyNumberFormat="1" applyFont="1" applyBorder="1" applyAlignment="1">
      <alignment horizontal="center" vertical="center"/>
    </xf>
    <xf numFmtId="0" fontId="15" fillId="0" borderId="108" xfId="0" applyFont="1" applyBorder="1" applyAlignment="1">
      <alignment horizontal="center" vertical="center"/>
    </xf>
    <xf numFmtId="0" fontId="2" fillId="0" borderId="109" xfId="0" applyFont="1" applyBorder="1" applyAlignment="1">
      <alignment horizontal="center" vertical="center"/>
    </xf>
    <xf numFmtId="0" fontId="14" fillId="0" borderId="109" xfId="0" applyFont="1" applyBorder="1" applyAlignment="1">
      <alignment horizontal="center" vertical="center"/>
    </xf>
    <xf numFmtId="0" fontId="2" fillId="0" borderId="106" xfId="0" applyFont="1" applyBorder="1" applyAlignment="1">
      <alignment horizontal="center" vertical="center"/>
    </xf>
    <xf numFmtId="0" fontId="2" fillId="7" borderId="59" xfId="0" applyFont="1" applyFill="1" applyBorder="1" applyAlignment="1">
      <alignment horizontal="center" vertical="center"/>
    </xf>
    <xf numFmtId="0" fontId="2" fillId="7" borderId="73" xfId="0" applyFont="1" applyFill="1" applyBorder="1" applyAlignment="1">
      <alignment horizontal="center" vertical="center"/>
    </xf>
    <xf numFmtId="21" fontId="2" fillId="0" borderId="48" xfId="0" applyNumberFormat="1" applyFont="1" applyBorder="1" applyAlignment="1">
      <alignment horizontal="center" vertical="center"/>
    </xf>
    <xf numFmtId="0" fontId="2" fillId="0" borderId="80" xfId="0" applyFont="1" applyBorder="1" applyAlignment="1">
      <alignment horizontal="center" vertical="center"/>
    </xf>
    <xf numFmtId="0" fontId="2" fillId="0" borderId="82" xfId="0" applyFont="1" applyBorder="1" applyAlignment="1">
      <alignment horizontal="center" vertical="center"/>
    </xf>
    <xf numFmtId="14" fontId="2" fillId="0" borderId="112" xfId="0" applyNumberFormat="1" applyFont="1" applyBorder="1" applyAlignment="1">
      <alignment horizontal="center" vertical="center"/>
    </xf>
    <xf numFmtId="21" fontId="40" fillId="7" borderId="41" xfId="0" applyNumberFormat="1" applyFont="1" applyFill="1" applyBorder="1" applyAlignment="1">
      <alignment horizontal="center" vertical="center"/>
    </xf>
    <xf numFmtId="21" fontId="40" fillId="7" borderId="53" xfId="0" applyNumberFormat="1" applyFont="1" applyFill="1" applyBorder="1" applyAlignment="1">
      <alignment horizontal="center" vertical="center"/>
    </xf>
    <xf numFmtId="21" fontId="40" fillId="7" borderId="51" xfId="0" applyNumberFormat="1" applyFont="1" applyFill="1" applyBorder="1" applyAlignment="1">
      <alignment horizontal="center" vertical="center"/>
    </xf>
    <xf numFmtId="14" fontId="2" fillId="0" borderId="110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109" xfId="0" applyFont="1" applyBorder="1" applyAlignment="1">
      <alignment horizontal="center" vertical="center"/>
    </xf>
    <xf numFmtId="0" fontId="2" fillId="7" borderId="104" xfId="0" applyFont="1" applyFill="1" applyBorder="1" applyAlignment="1">
      <alignment horizontal="center" vertical="center"/>
    </xf>
    <xf numFmtId="0" fontId="15" fillId="7" borderId="104" xfId="0" applyFont="1" applyFill="1" applyBorder="1" applyAlignment="1">
      <alignment horizontal="center" vertical="center"/>
    </xf>
    <xf numFmtId="0" fontId="2" fillId="11" borderId="56" xfId="0" applyFont="1" applyFill="1" applyBorder="1" applyAlignment="1">
      <alignment horizontal="center" vertical="center"/>
    </xf>
    <xf numFmtId="0" fontId="2" fillId="11" borderId="42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102" xfId="0" applyFont="1" applyFill="1" applyBorder="1" applyAlignment="1">
      <alignment horizontal="center" vertical="center"/>
    </xf>
    <xf numFmtId="0" fontId="2" fillId="18" borderId="105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2" fillId="0" borderId="111" xfId="0" applyFont="1" applyBorder="1" applyAlignment="1">
      <alignment horizontal="center" vertical="center"/>
    </xf>
    <xf numFmtId="0" fontId="3" fillId="7" borderId="77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horizontal="center" vertical="center"/>
    </xf>
    <xf numFmtId="0" fontId="2" fillId="7" borderId="35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3" fillId="3" borderId="113" xfId="0" applyFont="1" applyFill="1" applyBorder="1" applyAlignment="1">
      <alignment horizontal="center" vertical="center"/>
    </xf>
    <xf numFmtId="0" fontId="2" fillId="18" borderId="54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51" xfId="0" applyFont="1" applyFill="1" applyBorder="1" applyAlignment="1">
      <alignment horizontal="center" vertical="center"/>
    </xf>
    <xf numFmtId="0" fontId="14" fillId="0" borderId="79" xfId="0" applyFont="1" applyBorder="1" applyAlignment="1">
      <alignment horizontal="center" vertical="center"/>
    </xf>
    <xf numFmtId="0" fontId="14" fillId="0" borderId="114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3" fillId="3" borderId="76" xfId="0" applyFont="1" applyFill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8" fillId="7" borderId="54" xfId="0" applyFont="1" applyFill="1" applyBorder="1" applyAlignment="1">
      <alignment horizontal="center" vertical="center"/>
    </xf>
    <xf numFmtId="0" fontId="18" fillId="0" borderId="81" xfId="0" applyFont="1" applyBorder="1" applyAlignment="1">
      <alignment horizontal="center" vertical="center"/>
    </xf>
    <xf numFmtId="0" fontId="8" fillId="7" borderId="47" xfId="0" applyFont="1" applyFill="1" applyBorder="1" applyAlignment="1">
      <alignment horizontal="center" vertical="center"/>
    </xf>
    <xf numFmtId="0" fontId="3" fillId="7" borderId="116" xfId="0" applyFont="1" applyFill="1" applyBorder="1" applyAlignment="1">
      <alignment horizontal="center" vertical="center"/>
    </xf>
    <xf numFmtId="0" fontId="8" fillId="0" borderId="117" xfId="0" applyFont="1" applyBorder="1" applyAlignment="1">
      <alignment horizontal="center" vertical="center"/>
    </xf>
    <xf numFmtId="0" fontId="0" fillId="0" borderId="35" xfId="0" applyBorder="1">
      <alignment vertical="center"/>
    </xf>
    <xf numFmtId="0" fontId="18" fillId="0" borderId="43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2" fillId="0" borderId="110" xfId="0" applyFont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15" fillId="0" borderId="11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18" borderId="47" xfId="0" applyFont="1" applyFill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14" fillId="0" borderId="118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3" fillId="7" borderId="60" xfId="0" applyFont="1" applyFill="1" applyBorder="1" applyAlignment="1">
      <alignment horizontal="center" vertical="center"/>
    </xf>
    <xf numFmtId="0" fontId="2" fillId="0" borderId="122" xfId="0" applyFont="1" applyBorder="1" applyAlignment="1">
      <alignment horizontal="center" vertical="center"/>
    </xf>
    <xf numFmtId="0" fontId="3" fillId="5" borderId="122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3" fillId="5" borderId="49" xfId="0" applyFont="1" applyFill="1" applyBorder="1" applyAlignment="1">
      <alignment horizontal="center" vertical="center"/>
    </xf>
    <xf numFmtId="0" fontId="2" fillId="0" borderId="123" xfId="0" applyFont="1" applyBorder="1" applyAlignment="1">
      <alignment horizontal="center" vertical="center"/>
    </xf>
    <xf numFmtId="0" fontId="3" fillId="0" borderId="123" xfId="0" applyFont="1" applyBorder="1" applyAlignment="1">
      <alignment horizontal="center" vertical="center"/>
    </xf>
    <xf numFmtId="0" fontId="8" fillId="0" borderId="124" xfId="0" applyFont="1" applyBorder="1" applyAlignment="1">
      <alignment horizontal="center" vertical="center"/>
    </xf>
    <xf numFmtId="0" fontId="8" fillId="0" borderId="125" xfId="0" applyFont="1" applyBorder="1" applyAlignment="1">
      <alignment horizontal="center" vertical="center"/>
    </xf>
    <xf numFmtId="0" fontId="2" fillId="0" borderId="124" xfId="0" applyFont="1" applyBorder="1" applyAlignment="1">
      <alignment horizontal="center" vertical="center"/>
    </xf>
    <xf numFmtId="0" fontId="2" fillId="0" borderId="125" xfId="0" applyFont="1" applyBorder="1" applyAlignment="1">
      <alignment horizontal="center" vertical="center"/>
    </xf>
    <xf numFmtId="0" fontId="2" fillId="0" borderId="126" xfId="0" applyFont="1" applyBorder="1" applyAlignment="1">
      <alignment horizontal="center" vertical="center"/>
    </xf>
    <xf numFmtId="0" fontId="2" fillId="0" borderId="127" xfId="0" applyFont="1" applyBorder="1" applyAlignment="1">
      <alignment horizontal="center" vertical="center"/>
    </xf>
    <xf numFmtId="21" fontId="2" fillId="0" borderId="115" xfId="0" applyNumberFormat="1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21" fontId="2" fillId="0" borderId="34" xfId="0" applyNumberFormat="1" applyFont="1" applyBorder="1" applyAlignment="1">
      <alignment horizontal="center" vertical="center"/>
    </xf>
    <xf numFmtId="21" fontId="2" fillId="0" borderId="121" xfId="0" applyNumberFormat="1" applyFont="1" applyBorder="1" applyAlignment="1">
      <alignment horizontal="center" vertical="center"/>
    </xf>
    <xf numFmtId="21" fontId="2" fillId="0" borderId="52" xfId="0" applyNumberFormat="1" applyFont="1" applyBorder="1" applyAlignment="1">
      <alignment horizontal="center" vertical="center"/>
    </xf>
    <xf numFmtId="21" fontId="3" fillId="5" borderId="52" xfId="0" applyNumberFormat="1" applyFont="1" applyFill="1" applyBorder="1" applyAlignment="1">
      <alignment horizontal="center" vertical="center"/>
    </xf>
    <xf numFmtId="0" fontId="16" fillId="5" borderId="52" xfId="0" applyFont="1" applyFill="1" applyBorder="1" applyAlignment="1">
      <alignment horizontal="center" vertical="center"/>
    </xf>
    <xf numFmtId="21" fontId="2" fillId="5" borderId="52" xfId="0" applyNumberFormat="1" applyFont="1" applyFill="1" applyBorder="1" applyAlignment="1">
      <alignment horizontal="center" vertical="center"/>
    </xf>
    <xf numFmtId="0" fontId="2" fillId="5" borderId="52" xfId="0" applyFont="1" applyFill="1" applyBorder="1" applyAlignment="1">
      <alignment horizontal="center" vertical="center"/>
    </xf>
    <xf numFmtId="21" fontId="2" fillId="5" borderId="124" xfId="0" applyNumberFormat="1" applyFont="1" applyFill="1" applyBorder="1" applyAlignment="1">
      <alignment horizontal="center" vertical="center"/>
    </xf>
    <xf numFmtId="21" fontId="2" fillId="5" borderId="125" xfId="0" applyNumberFormat="1" applyFont="1" applyFill="1" applyBorder="1" applyAlignment="1">
      <alignment horizontal="center" vertical="center"/>
    </xf>
    <xf numFmtId="21" fontId="2" fillId="5" borderId="127" xfId="0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28" xfId="0" applyFont="1" applyFill="1" applyBorder="1" applyAlignment="1">
      <alignment horizontal="center" vertical="center"/>
    </xf>
    <xf numFmtId="0" fontId="2" fillId="5" borderId="129" xfId="0" applyFont="1" applyFill="1" applyBorder="1" applyAlignment="1">
      <alignment horizontal="center" vertical="center"/>
    </xf>
    <xf numFmtId="0" fontId="2" fillId="0" borderId="131" xfId="0" applyFont="1" applyBorder="1" applyAlignment="1">
      <alignment horizontal="center" vertical="center"/>
    </xf>
    <xf numFmtId="0" fontId="0" fillId="0" borderId="131" xfId="0" applyBorder="1">
      <alignment vertical="center"/>
    </xf>
    <xf numFmtId="21" fontId="2" fillId="0" borderId="23" xfId="0" applyNumberFormat="1" applyFont="1" applyBorder="1" applyAlignment="1">
      <alignment horizontal="center" vertical="center"/>
    </xf>
    <xf numFmtId="21" fontId="3" fillId="5" borderId="23" xfId="0" applyNumberFormat="1" applyFont="1" applyFill="1" applyBorder="1" applyAlignment="1">
      <alignment horizontal="center" vertical="center"/>
    </xf>
    <xf numFmtId="0" fontId="16" fillId="5" borderId="23" xfId="0" applyFont="1" applyFill="1" applyBorder="1" applyAlignment="1">
      <alignment horizontal="center" vertical="center"/>
    </xf>
    <xf numFmtId="21" fontId="2" fillId="5" borderId="23" xfId="0" applyNumberFormat="1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21" fontId="3" fillId="5" borderId="46" xfId="0" applyNumberFormat="1" applyFont="1" applyFill="1" applyBorder="1" applyAlignment="1">
      <alignment horizontal="center" vertical="center"/>
    </xf>
    <xf numFmtId="0" fontId="16" fillId="5" borderId="46" xfId="0" applyFont="1" applyFill="1" applyBorder="1" applyAlignment="1">
      <alignment horizontal="center" vertical="center"/>
    </xf>
    <xf numFmtId="21" fontId="2" fillId="5" borderId="46" xfId="0" applyNumberFormat="1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21" fontId="2" fillId="0" borderId="24" xfId="0" applyNumberFormat="1" applyFont="1" applyBorder="1" applyAlignment="1">
      <alignment horizontal="center" vertical="center"/>
    </xf>
    <xf numFmtId="21" fontId="3" fillId="5" borderId="24" xfId="0" applyNumberFormat="1" applyFont="1" applyFill="1" applyBorder="1" applyAlignment="1">
      <alignment horizontal="center" vertical="center"/>
    </xf>
    <xf numFmtId="0" fontId="16" fillId="5" borderId="24" xfId="0" applyFont="1" applyFill="1" applyBorder="1" applyAlignment="1">
      <alignment horizontal="center" vertical="center"/>
    </xf>
    <xf numFmtId="21" fontId="2" fillId="5" borderId="24" xfId="0" applyNumberFormat="1" applyFont="1" applyFill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14" fontId="2" fillId="0" borderId="52" xfId="0" applyNumberFormat="1" applyFont="1" applyBorder="1" applyAlignment="1">
      <alignment horizontal="center" vertical="center"/>
    </xf>
    <xf numFmtId="14" fontId="2" fillId="0" borderId="23" xfId="0" applyNumberFormat="1" applyFont="1" applyBorder="1" applyAlignment="1">
      <alignment horizontal="center" vertical="center"/>
    </xf>
    <xf numFmtId="14" fontId="2" fillId="0" borderId="46" xfId="0" applyNumberFormat="1" applyFont="1" applyBorder="1" applyAlignment="1">
      <alignment horizontal="center" vertical="center"/>
    </xf>
    <xf numFmtId="14" fontId="2" fillId="0" borderId="24" xfId="0" applyNumberFormat="1" applyFont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41" fillId="5" borderId="11" xfId="0" applyFont="1" applyFill="1" applyBorder="1" applyAlignment="1">
      <alignment horizontal="center" vertical="center"/>
    </xf>
    <xf numFmtId="0" fontId="41" fillId="5" borderId="49" xfId="0" applyFont="1" applyFill="1" applyBorder="1" applyAlignment="1">
      <alignment horizontal="center" vertical="center"/>
    </xf>
    <xf numFmtId="0" fontId="41" fillId="5" borderId="12" xfId="0" applyFont="1" applyFill="1" applyBorder="1" applyAlignment="1">
      <alignment horizontal="center" vertical="center"/>
    </xf>
    <xf numFmtId="0" fontId="41" fillId="5" borderId="122" xfId="0" applyFont="1" applyFill="1" applyBorder="1" applyAlignment="1">
      <alignment horizontal="center" vertical="center"/>
    </xf>
    <xf numFmtId="14" fontId="2" fillId="0" borderId="132" xfId="0" applyNumberFormat="1" applyFont="1" applyBorder="1" applyAlignment="1">
      <alignment horizontal="center" vertical="center"/>
    </xf>
    <xf numFmtId="21" fontId="2" fillId="0" borderId="133" xfId="0" applyNumberFormat="1" applyFont="1" applyBorder="1" applyAlignment="1">
      <alignment horizontal="center" vertical="center"/>
    </xf>
    <xf numFmtId="21" fontId="2" fillId="0" borderId="134" xfId="0" applyNumberFormat="1" applyFont="1" applyBorder="1" applyAlignment="1">
      <alignment horizontal="center" vertical="center"/>
    </xf>
    <xf numFmtId="0" fontId="16" fillId="3" borderId="128" xfId="0" applyFont="1" applyFill="1" applyBorder="1" applyAlignment="1">
      <alignment horizontal="center" vertical="center"/>
    </xf>
    <xf numFmtId="0" fontId="39" fillId="0" borderId="53" xfId="0" applyFont="1" applyBorder="1">
      <alignment vertical="center"/>
    </xf>
    <xf numFmtId="0" fontId="3" fillId="3" borderId="134" xfId="0" applyFont="1" applyFill="1" applyBorder="1" applyAlignment="1">
      <alignment horizontal="center" vertical="center"/>
    </xf>
    <xf numFmtId="21" fontId="2" fillId="5" borderId="135" xfId="0" applyNumberFormat="1" applyFont="1" applyFill="1" applyBorder="1" applyAlignment="1">
      <alignment horizontal="center" vertical="center"/>
    </xf>
    <xf numFmtId="21" fontId="2" fillId="5" borderId="41" xfId="0" applyNumberFormat="1" applyFont="1" applyFill="1" applyBorder="1" applyAlignment="1">
      <alignment horizontal="center" vertical="center"/>
    </xf>
    <xf numFmtId="21" fontId="2" fillId="5" borderId="47" xfId="0" applyNumberFormat="1" applyFont="1" applyFill="1" applyBorder="1" applyAlignment="1">
      <alignment horizontal="center" vertical="center"/>
    </xf>
    <xf numFmtId="21" fontId="2" fillId="5" borderId="104" xfId="0" applyNumberFormat="1" applyFont="1" applyFill="1" applyBorder="1" applyAlignment="1">
      <alignment horizontal="center" vertical="center"/>
    </xf>
    <xf numFmtId="21" fontId="2" fillId="5" borderId="110" xfId="0" applyNumberFormat="1" applyFont="1" applyFill="1" applyBorder="1" applyAlignment="1">
      <alignment horizontal="center" vertical="center"/>
    </xf>
    <xf numFmtId="21" fontId="2" fillId="5" borderId="136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0" xfId="0" applyFont="1">
      <alignment vertical="center"/>
    </xf>
    <xf numFmtId="21" fontId="42" fillId="0" borderId="0" xfId="0" applyNumberFormat="1" applyFont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49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22" xfId="0" applyFont="1" applyFill="1" applyBorder="1" applyAlignment="1">
      <alignment horizontal="center" vertical="center"/>
    </xf>
    <xf numFmtId="21" fontId="2" fillId="0" borderId="77" xfId="0" applyNumberFormat="1" applyFont="1" applyBorder="1" applyAlignment="1">
      <alignment horizontal="center" vertical="center"/>
    </xf>
    <xf numFmtId="21" fontId="2" fillId="0" borderId="60" xfId="0" applyNumberFormat="1" applyFont="1" applyBorder="1" applyAlignment="1">
      <alignment horizontal="center" vertical="center"/>
    </xf>
    <xf numFmtId="21" fontId="2" fillId="0" borderId="15" xfId="0" applyNumberFormat="1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14" fillId="7" borderId="47" xfId="0" applyFont="1" applyFill="1" applyBorder="1" applyAlignment="1">
      <alignment horizontal="center" vertical="center"/>
    </xf>
    <xf numFmtId="0" fontId="14" fillId="7" borderId="54" xfId="0" applyFont="1" applyFill="1" applyBorder="1" applyAlignment="1">
      <alignment horizontal="center" vertical="center"/>
    </xf>
    <xf numFmtId="0" fontId="16" fillId="7" borderId="47" xfId="0" applyFont="1" applyFill="1" applyBorder="1" applyAlignment="1">
      <alignment horizontal="center" vertical="center"/>
    </xf>
    <xf numFmtId="0" fontId="16" fillId="7" borderId="54" xfId="0" applyFont="1" applyFill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18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7" borderId="35" xfId="0" applyFont="1" applyFill="1" applyBorder="1" applyAlignment="1">
      <alignment horizontal="center" vertical="center"/>
    </xf>
    <xf numFmtId="0" fontId="8" fillId="7" borderId="45" xfId="0" applyFont="1" applyFill="1" applyBorder="1" applyAlignment="1">
      <alignment horizontal="center" vertical="center"/>
    </xf>
    <xf numFmtId="0" fontId="41" fillId="0" borderId="35" xfId="0" applyFont="1" applyBorder="1" applyAlignment="1">
      <alignment horizontal="center" vertical="center"/>
    </xf>
    <xf numFmtId="0" fontId="41" fillId="0" borderId="33" xfId="0" applyFont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2" fillId="0" borderId="138" xfId="0" applyFont="1" applyBorder="1" applyAlignment="1">
      <alignment horizontal="center" vertical="center"/>
    </xf>
    <xf numFmtId="0" fontId="44" fillId="0" borderId="130" xfId="0" applyFont="1" applyBorder="1" applyAlignment="1">
      <alignment horizontal="center" vertical="center"/>
    </xf>
    <xf numFmtId="0" fontId="44" fillId="0" borderId="35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33" xfId="0" applyFont="1" applyBorder="1" applyAlignment="1">
      <alignment horizontal="center" vertical="center"/>
    </xf>
    <xf numFmtId="0" fontId="45" fillId="0" borderId="35" xfId="0" applyFont="1" applyBorder="1" applyAlignment="1">
      <alignment horizontal="center" vertical="center"/>
    </xf>
    <xf numFmtId="0" fontId="4" fillId="0" borderId="0" xfId="0" pivotButton="1" applyFont="1">
      <alignment vertical="center"/>
    </xf>
    <xf numFmtId="14" fontId="4" fillId="0" borderId="0" xfId="0" applyNumberFormat="1" applyFont="1">
      <alignment vertical="center"/>
    </xf>
    <xf numFmtId="21" fontId="4" fillId="0" borderId="0" xfId="0" applyNumberFormat="1" applyFont="1">
      <alignment vertical="center"/>
    </xf>
    <xf numFmtId="21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2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46" fillId="0" borderId="0" xfId="0" applyFont="1" applyAlignment="1">
      <alignment horizontal="center" vertical="center"/>
    </xf>
    <xf numFmtId="0" fontId="43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pivotButton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13" fillId="0" borderId="0" xfId="0" applyNumberFormat="1" applyFont="1">
      <alignment vertical="center"/>
    </xf>
    <xf numFmtId="2" fontId="13" fillId="0" borderId="0" xfId="0" applyNumberFormat="1" applyFont="1" applyAlignment="1">
      <alignment horizontal="center" vertical="center"/>
    </xf>
    <xf numFmtId="14" fontId="2" fillId="0" borderId="140" xfId="0" applyNumberFormat="1" applyFont="1" applyBorder="1" applyAlignment="1">
      <alignment horizontal="center" vertical="center"/>
    </xf>
    <xf numFmtId="0" fontId="15" fillId="0" borderId="141" xfId="0" applyFont="1" applyBorder="1" applyAlignment="1">
      <alignment horizontal="center" vertical="center"/>
    </xf>
    <xf numFmtId="0" fontId="8" fillId="0" borderId="142" xfId="0" applyFont="1" applyBorder="1" applyAlignment="1">
      <alignment horizontal="center" vertical="center"/>
    </xf>
    <xf numFmtId="0" fontId="2" fillId="0" borderId="143" xfId="0" applyFont="1" applyBorder="1" applyAlignment="1">
      <alignment horizontal="center" vertical="center"/>
    </xf>
    <xf numFmtId="0" fontId="14" fillId="0" borderId="142" xfId="0" applyFont="1" applyBorder="1" applyAlignment="1">
      <alignment horizontal="center" vertical="center"/>
    </xf>
    <xf numFmtId="0" fontId="2" fillId="13" borderId="144" xfId="0" applyFont="1" applyFill="1" applyBorder="1" applyAlignment="1">
      <alignment horizontal="center" vertical="center"/>
    </xf>
    <xf numFmtId="0" fontId="14" fillId="0" borderId="144" xfId="0" applyFont="1" applyBorder="1" applyAlignment="1">
      <alignment horizontal="center" vertical="center"/>
    </xf>
    <xf numFmtId="0" fontId="8" fillId="0" borderId="144" xfId="0" applyFont="1" applyBorder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2" fillId="7" borderId="139" xfId="0" applyFont="1" applyFill="1" applyBorder="1" applyAlignment="1">
      <alignment horizontal="center" vertical="center"/>
    </xf>
    <xf numFmtId="0" fontId="2" fillId="0" borderId="145" xfId="0" applyFont="1" applyBorder="1" applyAlignment="1">
      <alignment horizontal="center" vertical="center"/>
    </xf>
    <xf numFmtId="0" fontId="8" fillId="5" borderId="145" xfId="0" applyFont="1" applyFill="1" applyBorder="1" applyAlignment="1">
      <alignment horizontal="center" vertical="center"/>
    </xf>
    <xf numFmtId="0" fontId="3" fillId="7" borderId="143" xfId="0" applyFont="1" applyFill="1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2" fillId="0" borderId="139" xfId="0" applyFont="1" applyBorder="1" applyAlignment="1">
      <alignment horizontal="center" vertical="center"/>
    </xf>
    <xf numFmtId="0" fontId="2" fillId="0" borderId="146" xfId="0" applyFont="1" applyBorder="1" applyAlignment="1">
      <alignment horizontal="center" vertical="center"/>
    </xf>
    <xf numFmtId="21" fontId="2" fillId="0" borderId="143" xfId="0" applyNumberFormat="1" applyFont="1" applyBorder="1" applyAlignment="1">
      <alignment horizontal="center" vertical="center"/>
    </xf>
    <xf numFmtId="21" fontId="2" fillId="5" borderId="146" xfId="0" applyNumberFormat="1" applyFont="1" applyFill="1" applyBorder="1" applyAlignment="1">
      <alignment horizontal="center" vertical="center"/>
    </xf>
    <xf numFmtId="21" fontId="2" fillId="0" borderId="140" xfId="0" applyNumberFormat="1" applyFont="1" applyBorder="1" applyAlignment="1">
      <alignment horizontal="center" vertical="center"/>
    </xf>
    <xf numFmtId="21" fontId="3" fillId="5" borderId="140" xfId="0" applyNumberFormat="1" applyFont="1" applyFill="1" applyBorder="1" applyAlignment="1">
      <alignment horizontal="center" vertical="center"/>
    </xf>
    <xf numFmtId="0" fontId="16" fillId="5" borderId="140" xfId="0" applyFont="1" applyFill="1" applyBorder="1" applyAlignment="1">
      <alignment horizontal="center" vertical="center"/>
    </xf>
    <xf numFmtId="21" fontId="2" fillId="5" borderId="147" xfId="0" applyNumberFormat="1" applyFont="1" applyFill="1" applyBorder="1" applyAlignment="1">
      <alignment horizontal="center" vertical="center"/>
    </xf>
    <xf numFmtId="0" fontId="2" fillId="5" borderId="140" xfId="0" applyFont="1" applyFill="1" applyBorder="1" applyAlignment="1">
      <alignment horizontal="center" vertical="center"/>
    </xf>
    <xf numFmtId="0" fontId="44" fillId="0" borderId="144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3" fillId="6" borderId="12" xfId="0" applyFont="1" applyFill="1" applyBorder="1" applyAlignment="1">
      <alignment horizontal="center" vertical="center"/>
    </xf>
    <xf numFmtId="0" fontId="3" fillId="19" borderId="12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21" fontId="2" fillId="0" borderId="120" xfId="0" applyNumberFormat="1" applyFont="1" applyBorder="1" applyAlignment="1">
      <alignment horizontal="center" vertical="center"/>
    </xf>
    <xf numFmtId="21" fontId="2" fillId="0" borderId="137" xfId="0" applyNumberFormat="1" applyFont="1" applyBorder="1" applyAlignment="1">
      <alignment horizontal="center" vertical="center"/>
    </xf>
    <xf numFmtId="0" fontId="2" fillId="0" borderId="144" xfId="0" applyFont="1" applyBorder="1" applyAlignment="1">
      <alignment horizontal="center" vertical="center"/>
    </xf>
    <xf numFmtId="14" fontId="2" fillId="0" borderId="9" xfId="0" applyNumberFormat="1" applyFont="1" applyBorder="1">
      <alignment vertical="center"/>
    </xf>
    <xf numFmtId="0" fontId="4" fillId="0" borderId="53" xfId="0" applyFont="1" applyBorder="1">
      <alignment vertical="center"/>
    </xf>
    <xf numFmtId="14" fontId="2" fillId="0" borderId="16" xfId="0" applyNumberFormat="1" applyFont="1" applyBorder="1">
      <alignment vertical="center"/>
    </xf>
    <xf numFmtId="0" fontId="3" fillId="0" borderId="11" xfId="0" applyFont="1" applyBorder="1" applyAlignment="1">
      <alignment horizontal="center" vertical="center"/>
    </xf>
    <xf numFmtId="21" fontId="2" fillId="0" borderId="11" xfId="0" applyNumberFormat="1" applyFont="1" applyBorder="1" applyAlignment="1">
      <alignment horizontal="center" vertical="center"/>
    </xf>
    <xf numFmtId="21" fontId="2" fillId="5" borderId="11" xfId="0" applyNumberFormat="1" applyFont="1" applyFill="1" applyBorder="1" applyAlignment="1">
      <alignment horizontal="center" vertical="center"/>
    </xf>
    <xf numFmtId="21" fontId="3" fillId="5" borderId="11" xfId="0" applyNumberFormat="1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14" fontId="2" fillId="0" borderId="20" xfId="0" applyNumberFormat="1" applyFont="1" applyBorder="1">
      <alignment vertical="center"/>
    </xf>
    <xf numFmtId="0" fontId="3" fillId="0" borderId="13" xfId="0" applyFont="1" applyBorder="1" applyAlignment="1">
      <alignment horizontal="center" vertical="center"/>
    </xf>
    <xf numFmtId="21" fontId="2" fillId="0" borderId="13" xfId="0" applyNumberFormat="1" applyFont="1" applyBorder="1" applyAlignment="1">
      <alignment horizontal="center" vertical="center"/>
    </xf>
    <xf numFmtId="21" fontId="2" fillId="5" borderId="13" xfId="0" applyNumberFormat="1" applyFont="1" applyFill="1" applyBorder="1" applyAlignment="1">
      <alignment horizontal="center" vertical="center"/>
    </xf>
    <xf numFmtId="21" fontId="3" fillId="5" borderId="13" xfId="0" applyNumberFormat="1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49" fillId="0" borderId="0" xfId="0" applyFont="1">
      <alignment vertical="center"/>
    </xf>
    <xf numFmtId="0" fontId="49" fillId="0" borderId="0" xfId="0" pivotButton="1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21" fontId="49" fillId="0" borderId="0" xfId="0" applyNumberFormat="1" applyFont="1" applyAlignment="1">
      <alignment horizontal="center" vertical="center"/>
    </xf>
    <xf numFmtId="2" fontId="49" fillId="0" borderId="0" xfId="0" applyNumberFormat="1" applyFont="1">
      <alignment vertical="center"/>
    </xf>
    <xf numFmtId="2" fontId="49" fillId="0" borderId="0" xfId="0" applyNumberFormat="1" applyFont="1" applyAlignment="1">
      <alignment horizontal="left" vertical="center"/>
    </xf>
    <xf numFmtId="0" fontId="49" fillId="0" borderId="0" xfId="0" applyFont="1" applyAlignment="1">
      <alignment horizontal="left" vertical="center"/>
    </xf>
    <xf numFmtId="0" fontId="49" fillId="0" borderId="33" xfId="0" applyFont="1" applyBorder="1" applyAlignment="1">
      <alignment horizontal="center" vertical="center"/>
    </xf>
    <xf numFmtId="21" fontId="49" fillId="0" borderId="33" xfId="0" applyNumberFormat="1" applyFont="1" applyBorder="1" applyAlignment="1">
      <alignment horizontal="center" vertical="center"/>
    </xf>
    <xf numFmtId="2" fontId="49" fillId="0" borderId="33" xfId="0" applyNumberFormat="1" applyFont="1" applyBorder="1" applyAlignment="1">
      <alignment horizontal="left" vertical="center"/>
    </xf>
    <xf numFmtId="0" fontId="49" fillId="0" borderId="33" xfId="0" applyFont="1" applyBorder="1">
      <alignment vertical="center"/>
    </xf>
    <xf numFmtId="14" fontId="49" fillId="0" borderId="0" xfId="0" applyNumberFormat="1" applyFont="1" applyAlignment="1">
      <alignment horizontal="left" vertical="center"/>
    </xf>
    <xf numFmtId="0" fontId="49" fillId="0" borderId="33" xfId="0" applyFont="1" applyBorder="1" applyAlignment="1">
      <alignment horizontal="left" vertical="center"/>
    </xf>
    <xf numFmtId="0" fontId="41" fillId="5" borderId="48" xfId="0" applyFont="1" applyFill="1" applyBorder="1" applyAlignment="1">
      <alignment horizontal="center" vertical="center"/>
    </xf>
    <xf numFmtId="0" fontId="8" fillId="5" borderId="143" xfId="0" applyFont="1" applyFill="1" applyBorder="1" applyAlignment="1">
      <alignment horizontal="center" vertical="center"/>
    </xf>
    <xf numFmtId="21" fontId="50" fillId="0" borderId="60" xfId="0" applyNumberFormat="1" applyFont="1" applyBorder="1" applyAlignment="1">
      <alignment horizontal="center" vertical="center"/>
    </xf>
    <xf numFmtId="21" fontId="2" fillId="0" borderId="12" xfId="0" applyNumberFormat="1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8" fillId="9" borderId="78" xfId="0" applyFont="1" applyFill="1" applyBorder="1" applyAlignment="1">
      <alignment horizontal="center" vertical="center" wrapText="1"/>
    </xf>
    <xf numFmtId="0" fontId="28" fillId="9" borderId="19" xfId="0" applyFont="1" applyFill="1" applyBorder="1" applyAlignment="1">
      <alignment horizontal="center" vertical="center" wrapText="1"/>
    </xf>
    <xf numFmtId="0" fontId="28" fillId="9" borderId="29" xfId="0" applyFont="1" applyFill="1" applyBorder="1" applyAlignment="1">
      <alignment horizontal="center" vertical="center" wrapText="1"/>
    </xf>
  </cellXfs>
  <cellStyles count="1">
    <cellStyle name="一般" xfId="0" builtinId="0"/>
  </cellStyles>
  <dxfs count="641">
    <dxf>
      <font>
        <color rgb="FFFF0000"/>
      </font>
    </dxf>
    <dxf>
      <font>
        <color rgb="FF0000CC"/>
      </font>
    </dxf>
    <dxf>
      <fill>
        <patternFill patternType="solid">
          <bgColor theme="6" tint="0.39997558519241921"/>
        </patternFill>
      </fill>
    </dxf>
    <dxf>
      <font>
        <color rgb="FFC00000"/>
      </font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 outline="0">
        <top style="thin">
          <color theme="0" tint="-0.499984740745262"/>
        </top>
      </border>
    </dxf>
    <dxf>
      <border outline="0">
        <bottom style="thin">
          <color theme="0" tint="-0.499984740745262"/>
        </bottom>
      </border>
    </dxf>
    <dxf>
      <border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color rgb="FF0000CC"/>
      </font>
    </dxf>
    <dxf>
      <font>
        <color theme="9" tint="-0.499984740745262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19" formatCode="yyyy/m/d"/>
      <alignment horizontal="general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border>
        <top style="thin">
          <color rgb="FF808080"/>
        </top>
      </border>
    </dxf>
    <dxf>
      <border>
        <bottom style="thin">
          <color rgb="FF808080"/>
        </bottom>
      </border>
    </dxf>
    <dxf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/>
        <bottom/>
        <vertical style="thin">
          <color rgb="FF808080"/>
        </vertical>
        <horizontal style="thin">
          <color rgb="FF808080"/>
        </horizontal>
      </border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</dxf>
    <dxf>
      <font>
        <color theme="9" tint="-0.249977111117893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rgb="FF0000CC"/>
      </font>
    </dxf>
    <dxf>
      <font>
        <color rgb="FF0000CC"/>
      </font>
    </dxf>
    <dxf>
      <font>
        <color rgb="FF0000CC"/>
      </font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6" formatCode="hh:mm:ss"/>
    </dxf>
    <dxf>
      <alignment horizontal="center"/>
    </dxf>
    <dxf>
      <numFmt numFmtId="2" formatCode="0.00"/>
    </dxf>
    <dxf>
      <alignment horizontal="left"/>
    </dxf>
    <dxf>
      <numFmt numFmtId="2" formatCode="0.00"/>
    </dxf>
    <dxf>
      <numFmt numFmtId="2" formatCode="0.00"/>
    </dxf>
    <dxf>
      <numFmt numFmtId="2" formatCode="0.00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alignment horizontal="left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left"/>
    </dxf>
    <dxf>
      <alignment horizontal="left"/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left"/>
    </dxf>
    <dxf>
      <alignment horizontal="left"/>
    </dxf>
    <dxf>
      <alignment horizontal="left"/>
    </dxf>
    <dxf>
      <alignment horizontal="left"/>
    </dxf>
    <dxf>
      <font>
        <b/>
      </font>
    </dxf>
    <dxf>
      <font>
        <color rgb="FF0000CC"/>
      </font>
    </dxf>
    <dxf>
      <font>
        <color rgb="FF00B050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alignment horizontal="center"/>
    </dxf>
    <dxf>
      <alignment horizontal="center"/>
    </dxf>
    <dxf>
      <font>
        <color rgb="FF0000CC"/>
      </font>
    </dxf>
    <dxf>
      <font>
        <color theme="9" tint="-0.249977111117893"/>
      </font>
    </dxf>
    <dxf>
      <font>
        <color rgb="FF00B050"/>
      </font>
    </dxf>
    <dxf>
      <font>
        <color rgb="FF0000CC"/>
      </font>
    </dxf>
    <dxf>
      <font>
        <color rgb="FFFF0000"/>
      </font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6" tint="0.79998168889431442"/>
        </patternFill>
      </fill>
    </dxf>
    <dxf>
      <font>
        <color rgb="FF000000"/>
      </font>
    </dxf>
    <dxf>
      <font>
        <color rgb="FF0000CC"/>
      </font>
    </dxf>
    <dxf>
      <font>
        <color rgb="FF000000"/>
      </font>
    </dxf>
    <dxf>
      <alignment horizontal="center"/>
    </dxf>
    <dxf>
      <fill>
        <patternFill patternType="solid">
          <fgColor indexed="64"/>
          <bgColor rgb="FFF7FACE"/>
        </patternFill>
      </fill>
    </dxf>
    <dxf>
      <fill>
        <patternFill patternType="solid">
          <fgColor indexed="64"/>
          <bgColor theme="9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ill>
        <patternFill patternType="solid">
          <fgColor indexed="64"/>
          <bgColor theme="8" tint="0.79998168889431442"/>
        </patternFill>
      </fill>
    </dxf>
    <dxf>
      <alignment horizontal="left"/>
    </dxf>
    <dxf>
      <alignment horizontal="center"/>
    </dxf>
    <dxf>
      <font>
        <color rgb="FFFF0000"/>
      </font>
    </dxf>
    <dxf>
      <font>
        <color rgb="FF0000CC"/>
      </font>
    </dxf>
    <dxf>
      <numFmt numFmtId="2" formatCode="0.00"/>
    </dxf>
    <dxf>
      <numFmt numFmtId="2" formatCode="0.00"/>
    </dxf>
    <dxf>
      <numFmt numFmtId="1" formatCode="0"/>
    </dxf>
    <dxf>
      <alignment horizontal="center"/>
    </dxf>
    <dxf>
      <alignment horizontal="center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numFmt numFmtId="2" formatCode="0.00"/>
    </dxf>
    <dxf>
      <font>
        <name val="微軟正黑體"/>
        <scheme val="none"/>
      </font>
    </dxf>
    <dxf>
      <alignment horizontal="center"/>
    </dxf>
    <dxf>
      <numFmt numFmtId="2" formatCode="0.00"/>
    </dxf>
    <dxf>
      <alignment horizontal="general"/>
    </dxf>
    <dxf>
      <alignment horizontal="general"/>
    </dxf>
    <dxf>
      <font>
        <name val="微軟正黑體"/>
        <scheme val="none"/>
      </font>
    </dxf>
    <dxf>
      <alignment horizontal="center"/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rgb="FF00B050"/>
        <family val="1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b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numFmt numFmtId="26" formatCode="hh:mm:ss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font>
        <b/>
      </font>
    </dxf>
    <dxf>
      <numFmt numFmtId="2" formatCode="0.00"/>
    </dxf>
    <dxf>
      <alignment horizontal="center"/>
    </dxf>
    <dxf>
      <numFmt numFmtId="2" formatCode="0.00"/>
    </dxf>
    <dxf>
      <font>
        <color rgb="FF0000CC"/>
      </font>
    </dxf>
    <dxf>
      <font>
        <color rgb="FF00B050"/>
      </font>
    </dxf>
    <dxf>
      <font>
        <color rgb="FF0000CC"/>
      </font>
    </dxf>
    <dxf>
      <font>
        <color auto="1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</dxfs>
  <tableStyles count="0" defaultTableStyle="TableStyleMedium2" defaultPivotStyle="PivotStyleLight16"/>
  <colors>
    <mruColors>
      <color rgb="FF0000CC"/>
      <color rgb="FFFFFFCC"/>
      <color rgb="FFF7FACE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2882900</xdr:colOff>
      <xdr:row>6</xdr:row>
      <xdr:rowOff>412750</xdr:rowOff>
    </xdr:from>
    <xdr:to>
      <xdr:col>1</xdr:col>
      <xdr:colOff>6591300</xdr:colOff>
      <xdr:row>6</xdr:row>
      <xdr:rowOff>2822507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BE63CC6-4A8B-B225-09C3-80217328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5156200"/>
          <a:ext cx="3708400" cy="2409757"/>
        </a:xfrm>
        <a:prstGeom prst="rect">
          <a:avLst/>
        </a:prstGeom>
      </xdr:spPr>
    </xdr:pic>
    <xdr:clientData/>
  </xdr:twoCellAnchor>
  <xdr:twoCellAnchor>
    <xdr:from>
      <xdr:col>1</xdr:col>
      <xdr:colOff>3435350</xdr:colOff>
      <xdr:row>7</xdr:row>
      <xdr:rowOff>463551</xdr:rowOff>
    </xdr:from>
    <xdr:to>
      <xdr:col>1</xdr:col>
      <xdr:colOff>6611806</xdr:colOff>
      <xdr:row>7</xdr:row>
      <xdr:rowOff>2724151</xdr:rowOff>
    </xdr:to>
    <xdr:grpSp>
      <xdr:nvGrpSpPr>
        <xdr:cNvPr id="9" name="群組 8">
          <a:extLst>
            <a:ext uri="{FF2B5EF4-FFF2-40B4-BE49-F238E27FC236}">
              <a16:creationId xmlns:a16="http://schemas.microsoft.com/office/drawing/2014/main" id="{2750AD4D-5682-F48F-5875-7805F86B2E5A}"/>
            </a:ext>
          </a:extLst>
        </xdr:cNvPr>
        <xdr:cNvGrpSpPr/>
      </xdr:nvGrpSpPr>
      <xdr:grpSpPr>
        <a:xfrm>
          <a:off x="3921125" y="8112126"/>
          <a:ext cx="3176456" cy="2260600"/>
          <a:chOff x="3752850" y="5067301"/>
          <a:chExt cx="3176456" cy="2260600"/>
        </a:xfrm>
      </xdr:grpSpPr>
      <xdr:pic>
        <xdr:nvPicPr>
          <xdr:cNvPr id="7" name="圖片 6">
            <a:extLst>
              <a:ext uri="{FF2B5EF4-FFF2-40B4-BE49-F238E27FC236}">
                <a16:creationId xmlns:a16="http://schemas.microsoft.com/office/drawing/2014/main" id="{67AE7BC4-4936-B75A-2651-3C6C9ACB3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52850" y="5067301"/>
            <a:ext cx="3176456" cy="2260600"/>
          </a:xfrm>
          <a:prstGeom prst="rect">
            <a:avLst/>
          </a:prstGeom>
        </xdr:spPr>
      </xdr:pic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B543B41F-2AE9-4FC6-A6CA-B933EEBD6831}"/>
              </a:ext>
            </a:extLst>
          </xdr:cNvPr>
          <xdr:cNvSpPr/>
        </xdr:nvSpPr>
        <xdr:spPr>
          <a:xfrm>
            <a:off x="5219700" y="6877050"/>
            <a:ext cx="1511300" cy="15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215900</xdr:colOff>
      <xdr:row>7</xdr:row>
      <xdr:rowOff>446328</xdr:rowOff>
    </xdr:from>
    <xdr:to>
      <xdr:col>1</xdr:col>
      <xdr:colOff>3403600</xdr:colOff>
      <xdr:row>7</xdr:row>
      <xdr:rowOff>3778250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6059E651-6D02-B80D-1BFE-23241752E27B}"/>
            </a:ext>
          </a:extLst>
        </xdr:cNvPr>
        <xdr:cNvGrpSpPr/>
      </xdr:nvGrpSpPr>
      <xdr:grpSpPr>
        <a:xfrm>
          <a:off x="701675" y="8094903"/>
          <a:ext cx="3187700" cy="3331922"/>
          <a:chOff x="666750" y="5075478"/>
          <a:chExt cx="3187700" cy="3839922"/>
        </a:xfrm>
      </xdr:grpSpPr>
      <xdr:grpSp>
        <xdr:nvGrpSpPr>
          <xdr:cNvPr id="6" name="群組 5">
            <a:extLst>
              <a:ext uri="{FF2B5EF4-FFF2-40B4-BE49-F238E27FC236}">
                <a16:creationId xmlns:a16="http://schemas.microsoft.com/office/drawing/2014/main" id="{81F45444-F372-B79F-9FB7-C0126DE6ABB3}"/>
              </a:ext>
            </a:extLst>
          </xdr:cNvPr>
          <xdr:cNvGrpSpPr/>
        </xdr:nvGrpSpPr>
        <xdr:grpSpPr>
          <a:xfrm>
            <a:off x="666750" y="5075478"/>
            <a:ext cx="3187700" cy="3839922"/>
            <a:chOff x="704850" y="4808778"/>
            <a:chExt cx="3187700" cy="3839922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E2E99DD5-1CAF-4A50-0947-BE52CDB07C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4808778"/>
              <a:ext cx="3187700" cy="3830958"/>
            </a:xfrm>
            <a:prstGeom prst="rect">
              <a:avLst/>
            </a:prstGeom>
          </xdr:spPr>
        </xdr:pic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887221A2-1CE1-83AC-7E73-34A32215C76A}"/>
                </a:ext>
              </a:extLst>
            </xdr:cNvPr>
            <xdr:cNvSpPr/>
          </xdr:nvSpPr>
          <xdr:spPr>
            <a:xfrm>
              <a:off x="2311400" y="8451850"/>
              <a:ext cx="1511300" cy="1968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21F190F3-6391-4F30-8A44-E64AF5E47E63}"/>
              </a:ext>
            </a:extLst>
          </xdr:cNvPr>
          <xdr:cNvSpPr/>
        </xdr:nvSpPr>
        <xdr:spPr>
          <a:xfrm>
            <a:off x="1339850" y="5797550"/>
            <a:ext cx="673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4197351</xdr:colOff>
      <xdr:row>5</xdr:row>
      <xdr:rowOff>273051</xdr:rowOff>
    </xdr:from>
    <xdr:to>
      <xdr:col>1</xdr:col>
      <xdr:colOff>6464301</xdr:colOff>
      <xdr:row>5</xdr:row>
      <xdr:rowOff>3028950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1B3AFAA8-835C-61F3-1079-AA3BF94F2D25}"/>
            </a:ext>
          </a:extLst>
        </xdr:cNvPr>
        <xdr:cNvGrpSpPr/>
      </xdr:nvGrpSpPr>
      <xdr:grpSpPr>
        <a:xfrm>
          <a:off x="4683126" y="1797051"/>
          <a:ext cx="2266950" cy="2755899"/>
          <a:chOff x="4641850" y="1816101"/>
          <a:chExt cx="2389269" cy="286385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6C1D8193-AA32-2479-57C3-754B30417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641850" y="1816101"/>
            <a:ext cx="2389269" cy="2863850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3F36277A-7528-581A-1EF8-966A4DB82C0B}"/>
              </a:ext>
            </a:extLst>
          </xdr:cNvPr>
          <xdr:cNvSpPr/>
        </xdr:nvSpPr>
        <xdr:spPr>
          <a:xfrm>
            <a:off x="4819650" y="3365500"/>
            <a:ext cx="749300" cy="196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9A9F3999-5281-4A63-B13C-BAA149C76F28}"/>
              </a:ext>
            </a:extLst>
          </xdr:cNvPr>
          <xdr:cNvSpPr/>
        </xdr:nvSpPr>
        <xdr:spPr>
          <a:xfrm>
            <a:off x="5549900" y="4254500"/>
            <a:ext cx="1447800" cy="2158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sonal\kon_minxincorp_com\Documents\&#20849;&#29992;&#27284;&#26696;&#21312;\ModeC_&#39511;&#35657;&#36039;&#35338;\&#22825;&#32218;&#39511;&#35657;&#36039;&#35338;\MT3333_ModeC&#27580;&#26009;(ModeA)\&#25918;&#39131;&#28204;&#35430;\12&#26376;\231208\MT3333%2520with%2520ModeC&#27580;&#26009;_PC+ABS_&#25918;&#39131;&#36039;&#35338;_2312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公式對照表"/>
    </sheetNames>
    <sheetDataSet>
      <sheetData sheetId="0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檢視1" id="{BB7CDB24-D39A-48F8-8E9D-7362E5DC4039}">
    <nsvFilter filterId="{00000000-0009-0000-0100-000003000000}" ref="A1:AK5000" tableId="3">
      <columnFilter colId="0" id="{00000000-0010-0000-0000-000001000000}">
        <filter colId="0">
          <x:filters blank="1">
            <x:filter val="2023/12/21_下午"/>
            <x:dateGroupItem year="2023" month="12" day="21" dateTimeGrouping="day"/>
            <x:dateGroupItem year="2023" month="12" day="22" dateTimeGrouping="day"/>
          </x:filters>
        </filter>
      </columnFilter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0023958332" createdVersion="8" refreshedVersion="8" minRefreshableVersion="3" recordCount="4808" xr:uid="{44D46656-20AF-4B6D-9C77-7D98BC592886}">
  <cacheSource type="worksheet">
    <worksheetSource ref="A1:AJ4809" sheet="放飛紀錄"/>
  </cacheSource>
  <cacheFields count="36">
    <cacheField name="測試日期" numFmtId="14">
      <sharedItems containsDate="1" containsBlank="1" containsMixedTypes="1" minDate="2023-12-05T00:00:00" maxDate="2023-12-30T00:00:00" count="22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  <d v="2023-12-05T00:00:00" u="1"/>
        <d v="2023-12-06T00:00:00" u="1"/>
        <s v="2023/12/6_下午" u="1"/>
        <s v="2023/12/7_上午" u="1"/>
        <s v="2023/12/7_下午" u="1"/>
        <s v="2023/12/8_上午" u="1"/>
        <s v="2023/12/8_下午" u="1"/>
        <d v="2023-12-11T00:00:00" u="1"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 count="4">
        <s v="譁裕"/>
        <s v="MX"/>
        <m/>
        <s v="AVX" u="1"/>
      </sharedItems>
    </cacheField>
    <cacheField name="天線版本" numFmtId="0">
      <sharedItems containsBlank="1" count="21">
        <s v="WY1(內層銅箔)_61395_FPC_量產"/>
        <s v="231213_Peter_V0.1"/>
        <s v="231206_kon_V0.2"/>
        <m/>
        <s v="MDC_天線1(內層無銅箔)" u="1"/>
        <s v="MDC_天線2(內層無銅箔)" u="1"/>
        <s v="MDC_天線3(內層無銅箔)" u="1"/>
        <s v="MDC_天線4(內層無銅箔)" u="1"/>
        <s v="MDC_天線5(內層無銅箔)" u="1"/>
        <s v="MDC_天線1(內層有銅箔)" u="1"/>
        <s v="MDC_天線2(內層有銅箔)" u="1"/>
        <s v="MDC_天線3(內層有銅箔)" u="1"/>
        <s v="MDC_天線4(內層有銅箔)" u="1"/>
        <s v="MDC_天線5(內層有銅箔)" u="1"/>
        <s v="側邊FPC(內層銅箔)_61395_FPC_Sample" u="1"/>
        <s v="側邊FPC(內層無銅箔)_61395_FPC_Sample" u="1"/>
        <s v="手割1_側邊FPC(內層銅箔)_61395_FPC_Sample" u="1"/>
        <s v="手割2_側邊FPC(內層銅箔)_61395_FPC_Sample" u="1"/>
        <s v="手割1_側邊FPC(內層無銅箔)_61395_FPC_Sample" u="1"/>
        <s v="手割2_側邊FPC(內層無銅箔)_61395_FPC_Sample" u="1"/>
        <s v="手割1_側邊FPC(內層銅箔)_61305_FPC_Sample" u="1"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 u="1"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21">
      <sharedItems containsNonDate="0" containsDate="1" containsString="0" containsBlank="1" minDate="1899-12-30T10:00:00" maxDate="1899-12-30T14:20:00"/>
    </cacheField>
    <cacheField name="放飛時間" numFmtId="21">
      <sharedItems containsDate="1" containsMixedTypes="1" minDate="1899-12-30T10:10:00" maxDate="1899-12-30T14:30:00"/>
    </cacheField>
    <cacheField name="定位時間" numFmtId="21">
      <sharedItems containsDate="1" containsBlank="1" containsMixedTypes="1" minDate="1899-12-30T10:01:00" maxDate="1899-12-30T14:33:26"/>
    </cacheField>
    <cacheField name="放飛後第一個點" numFmtId="21">
      <sharedItems containsNonDate="0" containsDate="1" containsString="0" containsBlank="1" minDate="1899-12-30T10:10:05" maxDate="1899-12-30T14:33:26"/>
    </cacheField>
    <cacheField name="TTFF" numFmtId="21">
      <sharedItems containsDate="1" containsMixedTypes="1" minDate="1899-12-30T00:00:02" maxDate="1899-12-30T00:12:34"/>
    </cacheField>
    <cacheField name="秒數" numFmtId="0">
      <sharedItems containsMixedTypes="1" containsNumber="1" containsInteger="1" minValue="2" maxValue="754"/>
    </cacheField>
    <cacheField name="定位時間要求" numFmtId="21">
      <sharedItems containsDate="1" containsMixedTypes="1" minDate="1899-12-30T00:04:30" maxDate="1899-12-30T00:04:30"/>
    </cacheField>
    <cacheField name="定位狀態" numFmtId="0">
      <sharedItems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2795717592" createdVersion="8" refreshedVersion="8" minRefreshableVersion="3" recordCount="5000" xr:uid="{C7A2DA3D-F940-49AD-B57E-972CD71662FF}">
  <cacheSource type="worksheet">
    <worksheetSource ref="A1:AJ1048576" sheet="放飛紀錄"/>
  </cacheSource>
  <cacheFields count="36">
    <cacheField name="測試日期" numFmtId="0">
      <sharedItems containsDate="1" containsBlank="1" containsMixedTypes="1" minDate="2023-12-18T00:00:00" maxDate="2023-12-30T00:00:00" count="14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7">
        <s v="WY1(內層銅箔)_61395_FPC_量產"/>
        <s v="231213_Peter_V0.1"/>
        <s v="231206_kon_V0.2"/>
        <m/>
        <s v="WY1(內層銅箔)_613915_FPC_量產" u="1"/>
        <s v="WY1(內層銅箔)_613951_FPC_量產" u="1"/>
        <s v="WY1(內層銅箔)_613950_FPC_量產" u="1"/>
      </sharedItems>
    </cacheField>
    <cacheField name="殼料材質" numFmtId="0">
      <sharedItems containsBlank="1" count="3">
        <s v="ModeA_PC+ABS"/>
        <s v="ModeC_PC+ABS"/>
        <m/>
      </sharedItems>
    </cacheField>
    <cacheField name="電池版本" numFmtId="0">
      <sharedItems containsBlank="1"/>
    </cacheField>
    <cacheField name="晶振廠商" numFmtId="0">
      <sharedItems containsBlank="1" count="3">
        <s v="EPSON"/>
        <s v="希華"/>
        <m/>
      </sharedItems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200181120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93.47696122685" createdVersion="8" refreshedVersion="8" minRefreshableVersion="3" recordCount="5000" xr:uid="{A615DF88-C93B-4E86-AABB-FD1E871CAF54}">
  <cacheSource type="worksheet">
    <worksheetSource ref="A1:AK1048576" sheet="放飛紀錄"/>
  </cacheSource>
  <cacheFields count="37">
    <cacheField name="測試日期" numFmtId="0">
      <sharedItems containsDate="1" containsBlank="1" containsMixedTypes="1" minDate="2023-12-18T00:00:00" maxDate="2023-12-30T00:00:00" count="14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4">
        <s v="WY1(內層銅箔)_61395_FPC_量產"/>
        <s v="231213_Peter_V0.1"/>
        <s v="231206_kon_V0.2"/>
        <m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/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 count="6">
        <s v="GPS Only"/>
        <s v="GPS+Beidou"/>
        <s v="GPS+Glonass"/>
        <s v="GPS+Galileo"/>
        <s v="GPS+AllStar"/>
        <m/>
      </sharedItems>
    </cacheField>
    <cacheField name="有無 EPO" numFmtId="0">
      <sharedItems containsBlank="1" count="3">
        <s v="無"/>
        <s v="有"/>
        <m/>
      </sharedItems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String="0" containsBlank="1" containsNumber="1" containsInteger="1" minValue="2" maxValue="7"/>
    </cacheField>
    <cacheField name="Glonass_CN值(平均)" numFmtId="0">
      <sharedItems containsString="0" containsBlank="1" containsNumber="1" minValue="28" maxValue="36"/>
    </cacheField>
    <cacheField name="備註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8">
  <r>
    <x v="0"/>
    <x v="0"/>
    <s v="譁裕"/>
    <s v="V03"/>
    <x v="0"/>
    <x v="0"/>
    <s v="ModeA_PC+ABS"/>
    <s v="65mAh"/>
    <s v="EPSON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x v="0"/>
    <x v="0"/>
    <s v="ModeA_PC+ABS"/>
    <s v="65mAh"/>
    <s v="EPSON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x v="0"/>
    <x v="0"/>
    <s v="ModeA_PC+ABS"/>
    <s v="65mAh"/>
    <s v="EPSON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x v="0"/>
    <x v="0"/>
    <s v="ModeA_PC+ABS"/>
    <s v="65mAh"/>
    <s v="EPSON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x v="0"/>
    <x v="0"/>
    <s v="ModeA_PC+ABS"/>
    <s v="65mAh"/>
    <s v="EPSON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x v="0"/>
    <x v="1"/>
    <s v="ModeC_PC+ABS"/>
    <s v="45mAh"/>
    <s v="希華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x v="0"/>
    <x v="1"/>
    <s v="ModeC_PC+ABS"/>
    <s v="45mAh"/>
    <s v="希華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x v="0"/>
    <x v="1"/>
    <s v="ModeC_PC+ABS"/>
    <s v="45mAh"/>
    <s v="EPSON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x v="1"/>
    <x v="2"/>
    <s v="ModeC_PC+ABS"/>
    <s v="45mAh"/>
    <s v="希華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x v="1"/>
    <x v="2"/>
    <s v="ModeC_PC+ABS"/>
    <s v="45mAh"/>
    <s v="希華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x v="0"/>
    <x v="0"/>
    <s v="ModeA_PC+ABS"/>
    <s v="65mAh"/>
    <s v="EPSON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x v="0"/>
    <x v="0"/>
    <s v="ModeA_PC+ABS"/>
    <s v="65mAh"/>
    <s v="EPSON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x v="0"/>
    <x v="0"/>
    <s v="ModeA_PC+ABS"/>
    <s v="65mAh"/>
    <s v="EPSON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x v="0"/>
    <x v="1"/>
    <s v="ModeC_PC+ABS"/>
    <s v="45mAh"/>
    <s v="希華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x v="0"/>
    <x v="1"/>
    <s v="ModeC_PC+ABS"/>
    <s v="45mAh"/>
    <s v="希華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x v="0"/>
    <x v="1"/>
    <s v="ModeC_PC+ABS"/>
    <s v="45mAh"/>
    <s v="EPSON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x v="1"/>
    <x v="2"/>
    <s v="ModeC_PC+ABS"/>
    <s v="45mAh"/>
    <s v="希華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x v="1"/>
    <x v="2"/>
    <s v="ModeC_PC+ABS"/>
    <s v="45mAh"/>
    <s v="希華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x v="1"/>
    <x v="2"/>
    <s v="ModeC_PC+ABS"/>
    <s v="45mAh"/>
    <s v="希華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x v="0"/>
    <x v="0"/>
    <s v="ModeA_PC+ABS"/>
    <s v="65mAh"/>
    <s v="EPSON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x v="0"/>
    <x v="0"/>
    <s v="ModeA_PC+ABS"/>
    <s v="65mAh"/>
    <s v="EPSON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x v="0"/>
    <x v="0"/>
    <s v="ModeA_PC+ABS"/>
    <s v="65mAh"/>
    <s v="EPSON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希華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x v="0"/>
    <x v="1"/>
    <s v="ModeC_PC+ABS"/>
    <s v="45mAh"/>
    <s v="希華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x v="1"/>
    <x v="2"/>
    <s v="ModeC_PC+ABS"/>
    <s v="45mAh"/>
    <s v="希華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x v="1"/>
    <x v="2"/>
    <s v="ModeC_PC+ABS"/>
    <s v="45mAh"/>
    <s v="希華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x v="1"/>
    <x v="2"/>
    <s v="ModeC_PC+ABS"/>
    <s v="45mAh"/>
    <s v="希華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x v="0"/>
    <x v="0"/>
    <s v="ModeA_PC+ABS"/>
    <s v="65mAh"/>
    <s v="EPSON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x v="0"/>
    <x v="0"/>
    <s v="ModeA_PC+ABS"/>
    <s v="65mAh"/>
    <s v="EPSON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x v="0"/>
    <x v="0"/>
    <s v="ModeA_PC+ABS"/>
    <s v="65mAh"/>
    <s v="EPSON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x v="0"/>
    <x v="1"/>
    <s v="ModeC_PC+ABS"/>
    <s v="45mAh"/>
    <s v="希華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x v="0"/>
    <x v="1"/>
    <s v="ModeC_PC+ABS"/>
    <s v="45mAh"/>
    <s v="EPSON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x v="1"/>
    <x v="2"/>
    <s v="ModeC_PC+ABS"/>
    <s v="45mAh"/>
    <s v="希華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x v="1"/>
    <x v="2"/>
    <s v="ModeC_PC+ABS"/>
    <s v="45mAh"/>
    <s v="希華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x v="1"/>
    <x v="2"/>
    <s v="ModeC_PC+ABS"/>
    <s v="45mAh"/>
    <s v="希華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x v="0"/>
    <x v="0"/>
    <s v="ModeA_PC+ABS"/>
    <s v="65mAh"/>
    <s v="EPSON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x v="0"/>
    <x v="0"/>
    <s v="ModeA_PC+ABS"/>
    <s v="65mAh"/>
    <s v="EPSON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x v="0"/>
    <x v="0"/>
    <s v="ModeA_PC+ABS"/>
    <s v="65mAh"/>
    <s v="EPSON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x v="0"/>
    <x v="1"/>
    <s v="ModeC_PC+ABS"/>
    <s v="45mAh"/>
    <s v="希華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x v="0"/>
    <x v="1"/>
    <s v="ModeC_PC+ABS"/>
    <s v="45mAh"/>
    <s v="希華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x v="0"/>
    <x v="1"/>
    <s v="ModeC_PC+ABS"/>
    <s v="45mAh"/>
    <s v="EPSON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x v="1"/>
    <x v="2"/>
    <s v="ModeC_PC+ABS"/>
    <s v="45mAh"/>
    <s v="希華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x v="1"/>
    <x v="2"/>
    <s v="ModeC_PC+ABS"/>
    <s v="45mAh"/>
    <s v="希華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x v="1"/>
    <x v="2"/>
    <s v="ModeC_PC+ABS"/>
    <s v="45mAh"/>
    <s v="希華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x v="0"/>
    <x v="0"/>
    <s v="ModeA_PC+ABS"/>
    <s v="65mAh"/>
    <s v="EPSON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x v="0"/>
    <x v="0"/>
    <s v="ModeA_PC+ABS"/>
    <s v="65mAh"/>
    <s v="EPSON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x v="0"/>
    <x v="1"/>
    <s v="ModeC_PC+ABS"/>
    <s v="45mAh"/>
    <s v="希華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x v="0"/>
    <x v="1"/>
    <s v="ModeC_PC+ABS"/>
    <s v="45mAh"/>
    <s v="希華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x v="1"/>
    <x v="2"/>
    <s v="ModeC_PC+ABS"/>
    <s v="45mAh"/>
    <s v="希華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x v="1"/>
    <x v="2"/>
    <s v="ModeC_PC+ABS"/>
    <s v="45mAh"/>
    <s v="希華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x v="1"/>
    <x v="2"/>
    <s v="ModeC_PC+ABS"/>
    <s v="45mAh"/>
    <s v="希華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x v="0"/>
    <x v="0"/>
    <s v="ModeA_PC+ABS"/>
    <s v="65mAh"/>
    <s v="EPSON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x v="0"/>
    <x v="0"/>
    <s v="ModeA_PC+ABS"/>
    <s v="65mAh"/>
    <s v="EPSON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x v="0"/>
    <x v="0"/>
    <s v="ModeA_PC+ABS"/>
    <s v="65mAh"/>
    <s v="EPSON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x v="0"/>
    <x v="1"/>
    <s v="ModeC_PC+ABS"/>
    <s v="45mAh"/>
    <s v="EPSON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x v="1"/>
    <x v="2"/>
    <s v="ModeC_PC+ABS"/>
    <s v="45mAh"/>
    <s v="希華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x v="1"/>
    <x v="2"/>
    <s v="ModeC_PC+ABS"/>
    <s v="45mAh"/>
    <s v="希華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x v="1"/>
    <x v="2"/>
    <s v="ModeC_PC+ABS"/>
    <s v="45mAh"/>
    <s v="希華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x v="0"/>
    <x v="0"/>
    <s v="ModeA_PC+ABS"/>
    <s v="65mAh"/>
    <s v="EPSON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x v="0"/>
    <x v="1"/>
    <s v="ModeC_PC+ABS"/>
    <s v="45mAh"/>
    <s v="希華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x v="1"/>
    <x v="2"/>
    <s v="ModeC_PC+ABS"/>
    <s v="45mAh"/>
    <s v="希華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x v="1"/>
    <x v="2"/>
    <s v="ModeC_PC+ABS"/>
    <s v="45mAh"/>
    <s v="希華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x v="0"/>
    <x v="0"/>
    <s v="ModeA_PC+ABS"/>
    <s v="65mAh"/>
    <s v="EPSON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x v="0"/>
    <x v="1"/>
    <s v="ModeC_PC+ABS"/>
    <s v="45mAh"/>
    <s v="希華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x v="0"/>
    <x v="1"/>
    <s v="ModeC_PC+ABS"/>
    <s v="45mAh"/>
    <s v="希華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x v="1"/>
    <x v="2"/>
    <s v="ModeC_PC+ABS"/>
    <s v="45mAh"/>
    <s v="希華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x v="1"/>
    <x v="2"/>
    <s v="ModeC_PC+ABS"/>
    <s v="45mAh"/>
    <s v="希華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x v="1"/>
    <x v="2"/>
    <s v="ModeC_PC+ABS"/>
    <s v="45mAh"/>
    <s v="希華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s v="譁裕"/>
    <s v="V03"/>
    <s v="譁裕"/>
    <x v="0"/>
    <x v="0"/>
    <s v="65mAh"/>
    <x v="0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s v="譁裕"/>
    <x v="0"/>
    <x v="0"/>
    <s v="65mAh"/>
    <x v="0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s v="譁裕"/>
    <x v="0"/>
    <x v="0"/>
    <s v="65mAh"/>
    <x v="0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s v="譁裕"/>
    <x v="0"/>
    <x v="0"/>
    <s v="65mAh"/>
    <x v="0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s v="譁裕"/>
    <x v="0"/>
    <x v="0"/>
    <s v="65mAh"/>
    <x v="0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s v="譁裕"/>
    <x v="1"/>
    <x v="1"/>
    <s v="45mAh"/>
    <x v="1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s v="譁裕"/>
    <x v="1"/>
    <x v="1"/>
    <s v="45mAh"/>
    <x v="1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s v="譁裕"/>
    <x v="1"/>
    <x v="1"/>
    <s v="45mAh"/>
    <x v="0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s v="MX"/>
    <x v="2"/>
    <x v="1"/>
    <s v="45mAh"/>
    <x v="1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s v="MX"/>
    <x v="2"/>
    <x v="1"/>
    <s v="45mAh"/>
    <x v="1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s v="譁裕"/>
    <x v="0"/>
    <x v="0"/>
    <s v="65mAh"/>
    <x v="0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s v="譁裕"/>
    <x v="0"/>
    <x v="0"/>
    <s v="65mAh"/>
    <x v="0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s v="譁裕"/>
    <x v="0"/>
    <x v="0"/>
    <s v="65mAh"/>
    <x v="0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s v="譁裕"/>
    <x v="1"/>
    <x v="1"/>
    <s v="45mAh"/>
    <x v="1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s v="譁裕"/>
    <x v="1"/>
    <x v="1"/>
    <s v="45mAh"/>
    <x v="1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s v="譁裕"/>
    <x v="1"/>
    <x v="1"/>
    <s v="45mAh"/>
    <x v="0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s v="MX"/>
    <x v="2"/>
    <x v="1"/>
    <s v="45mAh"/>
    <x v="1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s v="MX"/>
    <x v="2"/>
    <x v="1"/>
    <s v="45mAh"/>
    <x v="1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s v="MX"/>
    <x v="2"/>
    <x v="1"/>
    <s v="45mAh"/>
    <x v="1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s v="譁裕"/>
    <x v="0"/>
    <x v="0"/>
    <s v="65mAh"/>
    <x v="0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s v="譁裕"/>
    <x v="0"/>
    <x v="0"/>
    <s v="65mAh"/>
    <x v="0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s v="譁裕"/>
    <x v="0"/>
    <x v="0"/>
    <s v="65mAh"/>
    <x v="0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s v="譁裕"/>
    <x v="1"/>
    <x v="1"/>
    <s v="45mAh"/>
    <x v="1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s v="譁裕"/>
    <x v="1"/>
    <x v="1"/>
    <s v="45mAh"/>
    <x v="1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s v="MX"/>
    <x v="2"/>
    <x v="1"/>
    <s v="45mAh"/>
    <x v="1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s v="MX"/>
    <x v="2"/>
    <x v="1"/>
    <s v="45mAh"/>
    <x v="1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s v="MX"/>
    <x v="2"/>
    <x v="1"/>
    <s v="45mAh"/>
    <x v="1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s v="譁裕"/>
    <x v="0"/>
    <x v="0"/>
    <s v="65mAh"/>
    <x v="0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s v="譁裕"/>
    <x v="0"/>
    <x v="0"/>
    <s v="65mAh"/>
    <x v="0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s v="譁裕"/>
    <x v="0"/>
    <x v="0"/>
    <s v="65mAh"/>
    <x v="0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s v="譁裕"/>
    <x v="1"/>
    <x v="1"/>
    <s v="45mAh"/>
    <x v="1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s v="譁裕"/>
    <x v="1"/>
    <x v="1"/>
    <s v="45mAh"/>
    <x v="0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s v="MX"/>
    <x v="2"/>
    <x v="1"/>
    <s v="45mAh"/>
    <x v="1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s v="MX"/>
    <x v="2"/>
    <x v="1"/>
    <s v="45mAh"/>
    <x v="1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s v="MX"/>
    <x v="2"/>
    <x v="1"/>
    <s v="45mAh"/>
    <x v="1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s v="譁裕"/>
    <x v="0"/>
    <x v="0"/>
    <s v="65mAh"/>
    <x v="0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s v="譁裕"/>
    <x v="0"/>
    <x v="0"/>
    <s v="65mAh"/>
    <x v="0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s v="譁裕"/>
    <x v="0"/>
    <x v="0"/>
    <s v="65mAh"/>
    <x v="0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s v="譁裕"/>
    <x v="1"/>
    <x v="1"/>
    <s v="45mAh"/>
    <x v="1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s v="譁裕"/>
    <x v="1"/>
    <x v="1"/>
    <s v="45mAh"/>
    <x v="1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s v="譁裕"/>
    <x v="1"/>
    <x v="1"/>
    <s v="45mAh"/>
    <x v="0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s v="MX"/>
    <x v="2"/>
    <x v="1"/>
    <s v="45mAh"/>
    <x v="1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s v="MX"/>
    <x v="2"/>
    <x v="1"/>
    <s v="45mAh"/>
    <x v="1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s v="MX"/>
    <x v="2"/>
    <x v="1"/>
    <s v="45mAh"/>
    <x v="1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s v="譁裕"/>
    <x v="0"/>
    <x v="0"/>
    <s v="65mAh"/>
    <x v="0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s v="譁裕"/>
    <x v="0"/>
    <x v="0"/>
    <s v="65mAh"/>
    <x v="0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s v="譁裕"/>
    <x v="1"/>
    <x v="1"/>
    <s v="45mAh"/>
    <x v="1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s v="譁裕"/>
    <x v="1"/>
    <x v="1"/>
    <s v="45mAh"/>
    <x v="1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s v="MX"/>
    <x v="2"/>
    <x v="1"/>
    <s v="45mAh"/>
    <x v="1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s v="MX"/>
    <x v="2"/>
    <x v="1"/>
    <s v="45mAh"/>
    <x v="1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s v="MX"/>
    <x v="2"/>
    <x v="1"/>
    <s v="45mAh"/>
    <x v="1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s v="譁裕"/>
    <x v="0"/>
    <x v="0"/>
    <s v="65mAh"/>
    <x v="0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s v="MX"/>
    <x v="2"/>
    <x v="1"/>
    <s v="45mAh"/>
    <x v="1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s v="MX"/>
    <x v="2"/>
    <x v="1"/>
    <s v="45mAh"/>
    <x v="1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s v="MX"/>
    <x v="2"/>
    <x v="1"/>
    <s v="45mAh"/>
    <x v="1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s v="譁裕"/>
    <x v="0"/>
    <x v="0"/>
    <s v="65mAh"/>
    <x v="0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s v="MX"/>
    <x v="2"/>
    <x v="1"/>
    <s v="45mAh"/>
    <x v="1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s v="MX"/>
    <x v="2"/>
    <x v="1"/>
    <s v="45mAh"/>
    <x v="1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s v="MX"/>
    <x v="2"/>
    <x v="1"/>
    <s v="45mAh"/>
    <x v="1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s v="譁裕"/>
    <x v="0"/>
    <x v="0"/>
    <s v="65mAh"/>
    <x v="0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s v="譁裕"/>
    <x v="1"/>
    <x v="1"/>
    <s v="45mAh"/>
    <x v="0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s v="MX"/>
    <x v="2"/>
    <x v="1"/>
    <s v="45mAh"/>
    <x v="1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s v="MX"/>
    <x v="2"/>
    <x v="1"/>
    <s v="45mAh"/>
    <x v="1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s v="MX"/>
    <x v="2"/>
    <x v="1"/>
    <s v="45mAh"/>
    <x v="1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s v="譁裕"/>
    <x v="0"/>
    <x v="0"/>
    <s v="65mAh"/>
    <x v="0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s v="譁裕"/>
    <x v="1"/>
    <x v="1"/>
    <s v="45mAh"/>
    <x v="1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s v="MX"/>
    <x v="2"/>
    <x v="1"/>
    <s v="45mAh"/>
    <x v="1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s v="MX"/>
    <x v="2"/>
    <x v="1"/>
    <s v="45mAh"/>
    <x v="1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s v="MX"/>
    <x v="2"/>
    <x v="1"/>
    <s v="45mAh"/>
    <x v="1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s v="譁裕"/>
    <x v="0"/>
    <x v="0"/>
    <s v="65mAh"/>
    <x v="0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s v="譁裕"/>
    <x v="1"/>
    <x v="1"/>
    <s v="45mAh"/>
    <x v="1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s v="譁裕"/>
    <x v="1"/>
    <x v="1"/>
    <s v="45mAh"/>
    <x v="1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s v="MX"/>
    <x v="2"/>
    <x v="1"/>
    <s v="45mAh"/>
    <x v="1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s v="MX"/>
    <x v="2"/>
    <x v="1"/>
    <s v="45mAh"/>
    <x v="1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s v="MX"/>
    <x v="2"/>
    <x v="1"/>
    <s v="45mAh"/>
    <x v="1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3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s v="譁裕"/>
    <s v="V03"/>
    <s v="譁裕"/>
    <x v="0"/>
    <s v="ModeA_PC+ABS"/>
    <s v="65mAh"/>
    <s v="EPSON"/>
    <s v="a1019934"/>
    <n v="222852"/>
    <s v="台灣內鋁"/>
    <s v="苗栗通宵"/>
    <s v="晴天"/>
    <s v="27℃；60%"/>
    <s v="西北"/>
    <s v="11公里/小時"/>
    <s v="1014.1百帕"/>
    <n v="3"/>
    <s v="14公里"/>
    <x v="0"/>
    <x v="0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  <m/>
  </r>
  <r>
    <x v="0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  <m/>
  </r>
  <r>
    <x v="0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  <m/>
  </r>
  <r>
    <x v="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  <m/>
  </r>
  <r>
    <x v="0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  <m/>
  </r>
  <r>
    <x v="0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  <m/>
  </r>
  <r>
    <x v="0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  <m/>
  </r>
  <r>
    <x v="0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  <m/>
  </r>
  <r>
    <x v="0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  <m/>
  </r>
  <r>
    <x v="1"/>
    <x v="0"/>
    <s v="譁裕"/>
    <s v="V03"/>
    <s v="譁裕"/>
    <x v="0"/>
    <s v="ModeA_PC+ABS"/>
    <s v="65mAh"/>
    <s v="EPSON"/>
    <s v="a1019934"/>
    <n v="222852"/>
    <s v="台灣內鋁"/>
    <s v="苗栗通宵"/>
    <s v="陰天"/>
    <s v="19℃；82%"/>
    <s v="北北東"/>
    <s v="20公里/小時"/>
    <s v="1020百帕"/>
    <n v="1"/>
    <s v="13公里"/>
    <x v="0"/>
    <x v="0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  <m/>
  </r>
  <r>
    <x v="1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  <m/>
  </r>
  <r>
    <x v="1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  <m/>
  </r>
  <r>
    <x v="1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  <m/>
  </r>
  <r>
    <x v="1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  <m/>
  </r>
  <r>
    <x v="1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  <m/>
  </r>
  <r>
    <x v="1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  <m/>
  </r>
  <r>
    <x v="1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  <m/>
  </r>
  <r>
    <x v="1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  <m/>
  </r>
  <r>
    <x v="2"/>
    <x v="0"/>
    <s v="譁裕"/>
    <s v="V03"/>
    <s v="譁裕"/>
    <x v="0"/>
    <s v="ModeA_PC+ABS"/>
    <s v="65mAh"/>
    <s v="EPSON"/>
    <s v="a1015134"/>
    <n v="753284"/>
    <s v="台灣內鋁"/>
    <s v="苗栗通宵"/>
    <s v="晴天"/>
    <s v="17℃；73%"/>
    <s v="北北東"/>
    <s v="33公里/小時"/>
    <s v="1019百帕"/>
    <n v="1"/>
    <s v="16公里"/>
    <x v="0"/>
    <x v="0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  <m/>
  </r>
  <r>
    <x v="2"/>
    <x v="0"/>
    <s v="譁裕"/>
    <s v="V03"/>
    <s v="譁裕"/>
    <x v="0"/>
    <s v="ModeA_PC+ABS"/>
    <s v="65mAh"/>
    <s v="EPSON"/>
    <s v="a1015135"/>
    <n v="753278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  <m/>
  </r>
  <r>
    <x v="2"/>
    <x v="0"/>
    <s v="譁裕"/>
    <s v="V03"/>
    <s v="譁裕"/>
    <x v="0"/>
    <s v="ModeA_PC+ABS"/>
    <s v="65mAh"/>
    <s v="EPSON"/>
    <s v="a1019935"/>
    <n v="755112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  <m/>
  </r>
  <r>
    <x v="2"/>
    <x v="1"/>
    <s v="譁裕"/>
    <s v="V02"/>
    <s v="譁裕"/>
    <x v="1"/>
    <s v="ModeC_PC+ABS"/>
    <s v="45mAh"/>
    <s v="希華"/>
    <s v="CW000001"/>
    <n v="755111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  <m/>
  </r>
  <r>
    <x v="2"/>
    <x v="1"/>
    <s v="譁裕"/>
    <s v="V02"/>
    <s v="譁裕"/>
    <x v="1"/>
    <s v="ModeC_PC+ABS"/>
    <s v="45mAh"/>
    <s v="希華"/>
    <s v="CW000006"/>
    <n v="325801"/>
    <s v="中國環"/>
    <m/>
    <m/>
    <m/>
    <m/>
    <m/>
    <m/>
    <m/>
    <m/>
    <x v="0"/>
    <x v="0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  <m/>
  </r>
  <r>
    <x v="2"/>
    <x v="1"/>
    <s v="譁裕"/>
    <s v="V02"/>
    <s v="譁裕"/>
    <x v="1"/>
    <s v="ModeC_PC+ABS"/>
    <s v="45mAh"/>
    <s v="EPSON"/>
    <s v="ES000020"/>
    <n v="574144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  <m/>
  </r>
  <r>
    <x v="2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  <m/>
  </r>
  <r>
    <x v="2"/>
    <x v="1"/>
    <s v="譁裕"/>
    <s v="V02"/>
    <s v="MX"/>
    <x v="2"/>
    <s v="ModeC_PC+ABS"/>
    <s v="45mAh"/>
    <s v="希華"/>
    <s v="CW000007"/>
    <n v="755185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  <m/>
  </r>
  <r>
    <x v="2"/>
    <x v="1"/>
    <s v="譁裕"/>
    <s v="V02"/>
    <s v="MX"/>
    <x v="2"/>
    <s v="ModeC_PC+ABS"/>
    <s v="45mAh"/>
    <s v="希華"/>
    <s v="CW000008"/>
    <n v="652249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  <m/>
  </r>
  <r>
    <x v="3"/>
    <x v="0"/>
    <s v="譁裕"/>
    <s v="V03"/>
    <s v="譁裕"/>
    <x v="0"/>
    <s v="ModeA_PC+ABS"/>
    <s v="65mAh"/>
    <s v="EPSON"/>
    <s v="a1015134"/>
    <n v="652249"/>
    <s v="台灣內鋁"/>
    <s v="苗栗通宵"/>
    <s v="陰天"/>
    <s v="17℃；76%"/>
    <s v="北北東"/>
    <s v="32公里/小時"/>
    <s v="1017百帕"/>
    <n v="2"/>
    <s v="14公里"/>
    <x v="0"/>
    <x v="0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  <m/>
  </r>
  <r>
    <x v="3"/>
    <x v="0"/>
    <s v="譁裕"/>
    <s v="V03"/>
    <s v="譁裕"/>
    <x v="0"/>
    <s v="ModeA_PC+ABS"/>
    <s v="65mAh"/>
    <s v="EPSON"/>
    <s v="a1015135"/>
    <n v="755192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  <m/>
  </r>
  <r>
    <x v="3"/>
    <x v="0"/>
    <s v="譁裕"/>
    <s v="V03"/>
    <s v="譁裕"/>
    <x v="0"/>
    <s v="ModeA_PC+ABS"/>
    <s v="65mAh"/>
    <s v="EPSON"/>
    <s v="a1019935"/>
    <n v="755190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  <m/>
  </r>
  <r>
    <x v="3"/>
    <x v="1"/>
    <s v="譁裕"/>
    <s v="V02"/>
    <s v="譁裕"/>
    <x v="1"/>
    <s v="ModeC_PC+ABS"/>
    <s v="45mAh"/>
    <s v="希華"/>
    <s v="CW000001"/>
    <n v="755155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  <m/>
  </r>
  <r>
    <x v="3"/>
    <x v="1"/>
    <s v="譁裕"/>
    <s v="V02"/>
    <s v="譁裕"/>
    <x v="1"/>
    <s v="ModeC_PC+ABS"/>
    <s v="45mAh"/>
    <s v="希華"/>
    <s v="CW000006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  <m/>
  </r>
  <r>
    <x v="3"/>
    <x v="1"/>
    <s v="譁裕"/>
    <s v="V02"/>
    <s v="譁裕"/>
    <x v="1"/>
    <s v="ModeC_PC+ABS"/>
    <s v="45mAh"/>
    <s v="EPSON"/>
    <s v="ES000020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  <m/>
  </r>
  <r>
    <x v="3"/>
    <x v="1"/>
    <s v="譁裕"/>
    <s v="V02"/>
    <s v="MX"/>
    <x v="2"/>
    <s v="ModeC_PC+ABS"/>
    <s v="45mAh"/>
    <s v="希華"/>
    <s v="C0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  <m/>
  </r>
  <r>
    <x v="3"/>
    <x v="1"/>
    <s v="譁裕"/>
    <s v="V02"/>
    <s v="MX"/>
    <x v="2"/>
    <s v="ModeC_PC+ABS"/>
    <s v="45mAh"/>
    <s v="希華"/>
    <s v="CW000007"/>
    <n v="222852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  <m/>
  </r>
  <r>
    <x v="3"/>
    <x v="1"/>
    <s v="譁裕"/>
    <s v="V02"/>
    <s v="MX"/>
    <x v="2"/>
    <s v="ModeC_PC+ABS"/>
    <s v="45mAh"/>
    <s v="希華"/>
    <s v="CW000008"/>
    <n v="652260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  <m/>
  </r>
  <r>
    <x v="4"/>
    <x v="0"/>
    <s v="譁裕"/>
    <s v="V03"/>
    <s v="譁裕"/>
    <x v="0"/>
    <s v="ModeA_PC+ABS"/>
    <s v="65mAh"/>
    <s v="EPSON"/>
    <s v="a1015134"/>
    <n v="574144"/>
    <s v="台灣內鋁"/>
    <s v="苗栗通宵"/>
    <s v="晴天"/>
    <s v="12℃；75%"/>
    <s v="北北東"/>
    <s v="41公里/小時"/>
    <s v="1021百帕"/>
    <n v="1"/>
    <s v="16公里"/>
    <x v="0"/>
    <x v="0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  <m/>
  </r>
  <r>
    <x v="4"/>
    <x v="0"/>
    <s v="譁裕"/>
    <s v="V03"/>
    <s v="譁裕"/>
    <x v="0"/>
    <s v="ModeA_PC+ABS"/>
    <s v="65mAh"/>
    <s v="EPSON"/>
    <s v="a1015135"/>
    <n v="88048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  <m/>
  </r>
  <r>
    <x v="4"/>
    <x v="0"/>
    <s v="譁裕"/>
    <s v="V03"/>
    <s v="譁裕"/>
    <x v="0"/>
    <s v="ModeA_PC+ABS"/>
    <s v="65mAh"/>
    <s v="EPSON"/>
    <s v="a1019935"/>
    <n v="88049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  <m/>
  </r>
  <r>
    <x v="4"/>
    <x v="1"/>
    <s v="譁裕"/>
    <s v="V02"/>
    <s v="譁裕"/>
    <x v="1"/>
    <s v="ModeC_PC+ABS"/>
    <s v="45mAh"/>
    <s v="希華"/>
    <s v="CW000001"/>
    <n v="753284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  <m/>
  </r>
  <r>
    <x v="4"/>
    <x v="1"/>
    <s v="譁裕"/>
    <s v="V02"/>
    <s v="譁裕"/>
    <x v="1"/>
    <s v="ModeC_PC+ABS"/>
    <s v="45mAh"/>
    <s v="希華"/>
    <s v="CW000006"/>
    <n v="753278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  <m/>
  </r>
  <r>
    <x v="4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  <m/>
  </r>
  <r>
    <x v="4"/>
    <x v="1"/>
    <s v="譁裕"/>
    <s v="V02"/>
    <s v="MX"/>
    <x v="2"/>
    <s v="ModeC_PC+ABS"/>
    <s v="45mAh"/>
    <s v="希華"/>
    <s v="C0000001"/>
    <n v="65226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  <m/>
  </r>
  <r>
    <x v="4"/>
    <x v="1"/>
    <s v="譁裕"/>
    <s v="V02"/>
    <s v="MX"/>
    <x v="2"/>
    <s v="ModeC_PC+ABS"/>
    <s v="45mAh"/>
    <s v="希華"/>
    <s v="CW000007"/>
    <n v="755123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  <m/>
  </r>
  <r>
    <x v="4"/>
    <x v="1"/>
    <s v="譁裕"/>
    <s v="V02"/>
    <s v="MX"/>
    <x v="2"/>
    <s v="ModeC_PC+ABS"/>
    <s v="45mAh"/>
    <s v="希華"/>
    <s v="CW000008"/>
    <n v="222852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  <m/>
  </r>
  <r>
    <x v="5"/>
    <x v="0"/>
    <s v="譁裕"/>
    <s v="V03"/>
    <s v="譁裕"/>
    <x v="0"/>
    <s v="ModeA_PC+ABS"/>
    <s v="65mAh"/>
    <s v="EPSON"/>
    <s v="a1015134"/>
    <n v="815704"/>
    <s v="中國環"/>
    <s v="苗栗通宵"/>
    <s v="陰天"/>
    <s v="17℃；72%"/>
    <s v="北北東"/>
    <s v="33公里/小時"/>
    <s v="1020百帕"/>
    <n v="1"/>
    <s v="16公里"/>
    <x v="0"/>
    <x v="0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  <m/>
  </r>
  <r>
    <x v="5"/>
    <x v="0"/>
    <s v="譁裕"/>
    <s v="V03"/>
    <s v="譁裕"/>
    <x v="0"/>
    <s v="ModeA_PC+ABS"/>
    <s v="65mAh"/>
    <s v="EPSON"/>
    <s v="a1015135"/>
    <n v="81670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  <m/>
  </r>
  <r>
    <x v="5"/>
    <x v="0"/>
    <s v="譁裕"/>
    <s v="V03"/>
    <s v="譁裕"/>
    <x v="0"/>
    <s v="ModeA_PC+ABS"/>
    <s v="65mAh"/>
    <s v="EPSON"/>
    <s v="a1019935"/>
    <n v="20394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  <m/>
  </r>
  <r>
    <x v="5"/>
    <x v="1"/>
    <s v="譁裕"/>
    <s v="V02"/>
    <s v="譁裕"/>
    <x v="1"/>
    <s v="ModeC_PC+ABS"/>
    <s v="45mAh"/>
    <s v="希華"/>
    <s v="CW000001"/>
    <n v="81578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  <m/>
  </r>
  <r>
    <x v="5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  <m/>
  </r>
  <r>
    <x v="5"/>
    <x v="1"/>
    <s v="譁裕"/>
    <s v="V02"/>
    <s v="譁裕"/>
    <x v="1"/>
    <s v="ModeC_PC+ABS"/>
    <s v="45mAh"/>
    <s v="EPSON"/>
    <s v="ES000020"/>
    <n v="294183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  <m/>
  </r>
  <r>
    <x v="5"/>
    <x v="1"/>
    <s v="譁裕"/>
    <s v="V02"/>
    <s v="MX"/>
    <x v="2"/>
    <s v="ModeC_PC+ABS"/>
    <s v="45mAh"/>
    <s v="希華"/>
    <s v="C0000001"/>
    <n v="1047270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  <m/>
  </r>
  <r>
    <x v="5"/>
    <x v="1"/>
    <s v="譁裕"/>
    <s v="V02"/>
    <s v="MX"/>
    <x v="2"/>
    <s v="ModeC_PC+ABS"/>
    <s v="45mAh"/>
    <s v="希華"/>
    <s v="CW000007"/>
    <n v="1777396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  <m/>
  </r>
  <r>
    <x v="5"/>
    <x v="1"/>
    <s v="譁裕"/>
    <s v="V02"/>
    <s v="MX"/>
    <x v="2"/>
    <s v="ModeC_PC+ABS"/>
    <s v="45mAh"/>
    <s v="希華"/>
    <s v="CW000008"/>
    <n v="2941831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  <m/>
  </r>
  <r>
    <x v="6"/>
    <x v="0"/>
    <s v="譁裕"/>
    <s v="V03"/>
    <s v="譁裕"/>
    <x v="0"/>
    <s v="ModeA_PC+ABS"/>
    <s v="65mAh"/>
    <s v="EPSON"/>
    <s v="a1015134"/>
    <n v="815721"/>
    <s v="中國環"/>
    <s v="苗栗通宵"/>
    <s v="晴天"/>
    <s v="13℃；54%"/>
    <s v="北北東"/>
    <s v="38公里/小時"/>
    <s v="1026百帕"/>
    <n v="2"/>
    <s v="16公里"/>
    <x v="0"/>
    <x v="0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  <m/>
  </r>
  <r>
    <x v="6"/>
    <x v="0"/>
    <s v="譁裕"/>
    <s v="V03"/>
    <s v="譁裕"/>
    <x v="0"/>
    <s v="ModeA_PC+ABS"/>
    <s v="65mAh"/>
    <s v="EPSON"/>
    <s v="a1015135"/>
    <n v="2941823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  <m/>
  </r>
  <r>
    <x v="6"/>
    <x v="0"/>
    <s v="譁裕"/>
    <s v="V03"/>
    <s v="譁裕"/>
    <x v="0"/>
    <s v="ModeA_PC+ABS"/>
    <s v="65mAh"/>
    <s v="EPSON"/>
    <s v="a1019935"/>
    <n v="2941832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  <m/>
  </r>
  <r>
    <x v="6"/>
    <x v="1"/>
    <s v="譁裕"/>
    <s v="V02"/>
    <s v="譁裕"/>
    <x v="1"/>
    <s v="ModeC_PC+ABS"/>
    <s v="45mAh"/>
    <s v="希華"/>
    <s v="CW000001"/>
    <n v="815704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  <m/>
  </r>
  <r>
    <x v="6"/>
    <x v="1"/>
    <s v="譁裕"/>
    <s v="V02"/>
    <s v="譁裕"/>
    <x v="1"/>
    <s v="ModeC_PC+ABS"/>
    <s v="45mAh"/>
    <s v="希華"/>
    <s v="CW000006"/>
    <n v="815735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  <m/>
  </r>
  <r>
    <x v="6"/>
    <x v="1"/>
    <s v="譁裕"/>
    <s v="V02"/>
    <s v="譁裕"/>
    <x v="1"/>
    <s v="ModeC_PC+ABS"/>
    <s v="45mAh"/>
    <s v="EPSON"/>
    <s v="ES000020"/>
    <n v="2941839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  <m/>
  </r>
  <r>
    <x v="6"/>
    <x v="1"/>
    <s v="譁裕"/>
    <s v="V02"/>
    <s v="MX"/>
    <x v="2"/>
    <s v="ModeC_PC+ABS"/>
    <s v="45mAh"/>
    <s v="希華"/>
    <s v="C0000001"/>
    <n v="815773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  <m/>
  </r>
  <r>
    <x v="6"/>
    <x v="1"/>
    <s v="譁裕"/>
    <s v="V02"/>
    <s v="MX"/>
    <x v="2"/>
    <s v="ModeC_PC+ABS"/>
    <s v="45mAh"/>
    <s v="希華"/>
    <s v="CW000007"/>
    <n v="81570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  <m/>
  </r>
  <r>
    <x v="6"/>
    <x v="1"/>
    <s v="譁裕"/>
    <s v="V02"/>
    <s v="MX"/>
    <x v="2"/>
    <s v="ModeC_PC+ABS"/>
    <s v="45mAh"/>
    <s v="希華"/>
    <s v="CW000008"/>
    <n v="81579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  <m/>
  </r>
  <r>
    <x v="7"/>
    <x v="0"/>
    <s v="譁裕"/>
    <s v="V03"/>
    <s v="譁裕"/>
    <x v="0"/>
    <s v="ModeA_PC+ABS"/>
    <s v="65mAh"/>
    <s v="EPSON"/>
    <s v="a1019937"/>
    <n v="222852"/>
    <s v="台灣內鋁"/>
    <s v="苗栗通宵"/>
    <s v="陰天"/>
    <s v="17℃；72%"/>
    <s v="北北東"/>
    <s v="33公里/小時"/>
    <s v="1020百帕"/>
    <n v="1"/>
    <s v="16公里"/>
    <x v="0"/>
    <x v="0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  <m/>
  </r>
  <r>
    <x v="7"/>
    <x v="0"/>
    <s v="譁裕"/>
    <s v="V03"/>
    <s v="譁裕"/>
    <x v="0"/>
    <s v="ModeA_PC+ABS"/>
    <s v="65mAh"/>
    <s v="EPSON"/>
    <s v="a1019938"/>
    <n v="815735"/>
    <s v="中國環"/>
    <m/>
    <m/>
    <m/>
    <m/>
    <m/>
    <m/>
    <m/>
    <m/>
    <x v="0"/>
    <x v="0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  <m/>
  </r>
  <r>
    <x v="7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0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  <m/>
  </r>
  <r>
    <x v="7"/>
    <x v="1"/>
    <s v="譁裕"/>
    <s v="V02"/>
    <s v="譁裕"/>
    <x v="1"/>
    <s v="ModeC_PC+ABS"/>
    <s v="45mAh"/>
    <s v="希華"/>
    <s v="CW000001"/>
    <n v="88050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  <m/>
  </r>
  <r>
    <x v="7"/>
    <x v="1"/>
    <s v="譁裕"/>
    <s v="V02"/>
    <s v="譁裕"/>
    <x v="1"/>
    <s v="ModeC_PC+ABS"/>
    <s v="45mAh"/>
    <s v="希華"/>
    <s v="CW000006"/>
    <n v="815706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  <m/>
  </r>
  <r>
    <x v="7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  <m/>
  </r>
  <r>
    <x v="7"/>
    <x v="1"/>
    <s v="譁裕"/>
    <s v="V02"/>
    <s v="MX"/>
    <x v="2"/>
    <s v="ModeC_PC+ABS"/>
    <s v="45mAh"/>
    <s v="希華"/>
    <s v="C0000001"/>
    <n v="2941832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  <m/>
  </r>
  <r>
    <x v="7"/>
    <x v="1"/>
    <s v="譁裕"/>
    <s v="V02"/>
    <s v="MX"/>
    <x v="2"/>
    <s v="ModeC_PC+ABS"/>
    <s v="45mAh"/>
    <s v="希華"/>
    <s v="CW000007"/>
    <n v="815721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  <m/>
  </r>
  <r>
    <x v="7"/>
    <x v="1"/>
    <s v="譁裕"/>
    <s v="V02"/>
    <s v="MX"/>
    <x v="2"/>
    <s v="ModeC_PC+ABS"/>
    <s v="45mAh"/>
    <s v="希華"/>
    <s v="CW000008"/>
    <n v="880487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  <m/>
  </r>
  <r>
    <x v="8"/>
    <x v="0"/>
    <s v="譁裕"/>
    <s v="V03"/>
    <s v="譁裕"/>
    <x v="0"/>
    <s v="ModeA_PC+ABS"/>
    <s v="65mAh"/>
    <s v="EPSON"/>
    <s v="a1019937"/>
    <n v="652260"/>
    <s v="台灣內鋁"/>
    <s v="苗栗通宵"/>
    <s v="晴天"/>
    <s v="21℃；52%"/>
    <s v="北北東"/>
    <s v="8公里/小時"/>
    <s v="1016百帕"/>
    <n v="2"/>
    <s v="16公里"/>
    <x v="0"/>
    <x v="1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  <m/>
  </r>
  <r>
    <x v="8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  <m/>
  </r>
  <r>
    <x v="8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  <m/>
  </r>
  <r>
    <x v="8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  <m/>
  </r>
  <r>
    <x v="8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  <m/>
  </r>
  <r>
    <x v="8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  <m/>
  </r>
  <r>
    <x v="8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  <m/>
  </r>
  <r>
    <x v="8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  <m/>
  </r>
  <r>
    <x v="8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  <m/>
  </r>
  <r>
    <x v="9"/>
    <x v="0"/>
    <s v="譁裕"/>
    <s v="V03"/>
    <s v="譁裕"/>
    <x v="0"/>
    <s v="ModeA_PC+ABS"/>
    <s v="65mAh"/>
    <s v="EPSON"/>
    <s v="a1019937"/>
    <n v="652260"/>
    <s v="台灣內鋁"/>
    <s v="苗栗通宵"/>
    <s v="陰天"/>
    <s v="21℃；53%"/>
    <s v="北北東"/>
    <s v="10公里/小時"/>
    <s v="1016百帕"/>
    <n v="2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</r>
  <r>
    <x v="9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  <m/>
  </r>
  <r>
    <x v="9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</r>
  <r>
    <x v="9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  <m/>
  </r>
  <r>
    <x v="9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  <m/>
  </r>
  <r>
    <x v="9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  <m/>
  </r>
  <r>
    <x v="9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  <m/>
  </r>
  <r>
    <x v="9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  <m/>
  </r>
  <r>
    <x v="9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  <m/>
  </r>
  <r>
    <x v="10"/>
    <x v="0"/>
    <s v="譁裕"/>
    <s v="V03"/>
    <s v="譁裕"/>
    <x v="0"/>
    <s v="ModeA_PC+ABS"/>
    <s v="65mAh"/>
    <s v="EPSON"/>
    <s v="a1019937"/>
    <n v="203946"/>
    <s v="中國環"/>
    <s v="苗栗通宵"/>
    <s v="晴天"/>
    <s v="21℃；72%"/>
    <s v="北北東"/>
    <s v="12公里/小時"/>
    <s v="1024百帕"/>
    <n v="1"/>
    <s v="14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</r>
  <r>
    <x v="10"/>
    <x v="0"/>
    <s v="譁裕"/>
    <s v="V03"/>
    <s v="譁裕"/>
    <x v="0"/>
    <s v="ModeA_PC+ABS"/>
    <s v="65mAh"/>
    <s v="EPSON"/>
    <s v="a1019938"/>
    <n v="17648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</r>
  <r>
    <x v="10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</r>
  <r>
    <x v="1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n v="4"/>
    <n v="29.75"/>
    <m/>
  </r>
  <r>
    <x v="10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n v="4"/>
    <n v="34.5"/>
    <m/>
  </r>
  <r>
    <x v="10"/>
    <x v="1"/>
    <s v="譁裕"/>
    <s v="V02"/>
    <s v="譁裕"/>
    <x v="1"/>
    <s v="ModeC_PC+ABS"/>
    <s v="45mAh"/>
    <s v="EPSON"/>
    <s v="ES000020"/>
    <n v="2941832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n v="6"/>
    <n v="29.5"/>
    <m/>
  </r>
  <r>
    <x v="10"/>
    <x v="1"/>
    <s v="譁裕"/>
    <s v="V02"/>
    <s v="MX"/>
    <x v="2"/>
    <s v="ModeC_PC+ABS"/>
    <s v="45mAh"/>
    <s v="希華"/>
    <s v="C0000001"/>
    <n v="652274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n v="6"/>
    <n v="32"/>
    <m/>
  </r>
  <r>
    <x v="10"/>
    <x v="1"/>
    <s v="譁裕"/>
    <s v="V02"/>
    <s v="MX"/>
    <x v="2"/>
    <s v="ModeC_PC+ABS"/>
    <s v="45mAh"/>
    <s v="希華"/>
    <s v="CW000007"/>
    <n v="1047270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n v="2"/>
    <n v="28"/>
    <m/>
  </r>
  <r>
    <x v="10"/>
    <x v="1"/>
    <s v="譁裕"/>
    <s v="V02"/>
    <s v="MX"/>
    <x v="2"/>
    <s v="ModeC_PC+ABS"/>
    <s v="45mAh"/>
    <s v="希華"/>
    <s v="CW000008"/>
    <n v="325801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n v="4"/>
    <n v="29.25"/>
    <m/>
  </r>
  <r>
    <x v="11"/>
    <x v="0"/>
    <s v="譁裕"/>
    <s v="V03"/>
    <s v="譁裕"/>
    <x v="0"/>
    <s v="ModeA_PC+ABS"/>
    <s v="65mAh"/>
    <s v="EPSON"/>
    <s v="a1019937"/>
    <n v="203946"/>
    <s v="中國環"/>
    <s v="苗栗通宵"/>
    <s v="陰天"/>
    <s v="20℃；83%"/>
    <s v="東北東"/>
    <s v="12公里/小時"/>
    <s v="1021百帕"/>
    <n v="1"/>
    <s v="8公里"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</r>
  <r>
    <x v="11"/>
    <x v="0"/>
    <s v="譁裕"/>
    <s v="V03"/>
    <s v="譁裕"/>
    <x v="0"/>
    <s v="ModeA_PC+ABS"/>
    <s v="65mAh"/>
    <s v="EPSON"/>
    <s v="a1019938"/>
    <n v="652260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</r>
  <r>
    <x v="11"/>
    <x v="0"/>
    <s v="譁裕"/>
    <s v="V03"/>
    <s v="譁裕"/>
    <x v="0"/>
    <s v="ModeA_PC+ABS"/>
    <s v="65mAh"/>
    <s v="EPSON"/>
    <s v="a1019939"/>
    <n v="574144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  <m/>
  </r>
  <r>
    <x v="11"/>
    <x v="1"/>
    <s v="譁裕"/>
    <s v="V02"/>
    <s v="譁裕"/>
    <x v="1"/>
    <s v="ModeC_PC+ABS"/>
    <s v="45mAh"/>
    <s v="希華"/>
    <s v="CW000001"/>
    <n v="1047268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  <m/>
  </r>
  <r>
    <x v="11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  <m/>
  </r>
  <r>
    <x v="11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  <m/>
  </r>
  <r>
    <x v="11"/>
    <x v="1"/>
    <s v="譁裕"/>
    <s v="V02"/>
    <s v="MX"/>
    <x v="2"/>
    <s v="ModeC_PC+ABS"/>
    <s v="45mAh"/>
    <s v="希華"/>
    <s v="C0000001"/>
    <n v="75519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  <m/>
  </r>
  <r>
    <x v="11"/>
    <x v="1"/>
    <s v="譁裕"/>
    <s v="V02"/>
    <s v="MX"/>
    <x v="2"/>
    <s v="ModeC_PC+ABS"/>
    <s v="45mAh"/>
    <s v="希華"/>
    <s v="CW000007"/>
    <n v="80048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  <m/>
  </r>
  <r>
    <x v="11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  <m/>
  </r>
  <r>
    <x v="12"/>
    <x v="0"/>
    <s v="譁裕"/>
    <s v="V03"/>
    <s v="譁裕"/>
    <x v="0"/>
    <s v="ModeA_PC+ABS"/>
    <s v="65mAh"/>
    <s v="EPSON"/>
    <s v="a1019937"/>
    <n v="652249"/>
    <s v="台灣內鋁"/>
    <s v="苗栗通宵"/>
    <s v="陰天"/>
    <s v="21℃；78%"/>
    <s v="北北東"/>
    <s v="11公里/小時"/>
    <s v="1022百帕"/>
    <n v="1"/>
    <s v="10公里"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</r>
  <r>
    <x v="12"/>
    <x v="0"/>
    <s v="譁裕"/>
    <s v="V03"/>
    <s v="譁裕"/>
    <x v="0"/>
    <s v="ModeA_PC+ABS"/>
    <s v="65mAh"/>
    <s v="EPSON"/>
    <s v="a1019938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  <m/>
  </r>
  <r>
    <x v="12"/>
    <x v="0"/>
    <s v="譁裕"/>
    <s v="V03"/>
    <s v="譁裕"/>
    <x v="0"/>
    <s v="ModeA_PC+ABS"/>
    <s v="65mAh"/>
    <s v="EPSON"/>
    <s v="a1019939"/>
    <n v="753278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  <m/>
  </r>
  <r>
    <x v="12"/>
    <x v="1"/>
    <s v="譁裕"/>
    <s v="V02"/>
    <s v="譁裕"/>
    <x v="1"/>
    <s v="ModeC_PC+ABS"/>
    <s v="45mAh"/>
    <s v="希華"/>
    <s v="CW000001"/>
    <n v="176482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n v="7"/>
    <n v="30.14"/>
    <m/>
  </r>
  <r>
    <x v="12"/>
    <x v="1"/>
    <s v="譁裕"/>
    <s v="V02"/>
    <s v="譁裕"/>
    <x v="1"/>
    <s v="ModeC_PC+ABS"/>
    <s v="45mAh"/>
    <s v="希華"/>
    <s v="CW000006"/>
    <n v="222852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n v="6"/>
    <n v="29.17"/>
    <m/>
  </r>
  <r>
    <x v="12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n v="5"/>
    <n v="30.6"/>
    <m/>
  </r>
  <r>
    <x v="12"/>
    <x v="1"/>
    <s v="譁裕"/>
    <s v="V02"/>
    <s v="MX"/>
    <x v="2"/>
    <s v="ModeC_PC+ABS"/>
    <s v="45mAh"/>
    <s v="希華"/>
    <s v="C0000001"/>
    <n v="880443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n v="6"/>
    <n v="36"/>
    <m/>
  </r>
  <r>
    <x v="12"/>
    <x v="1"/>
    <s v="譁裕"/>
    <s v="V02"/>
    <s v="MX"/>
    <x v="2"/>
    <s v="ModeC_PC+ABS"/>
    <s v="45mAh"/>
    <s v="希華"/>
    <s v="CW000007"/>
    <n v="652236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n v="4"/>
    <n v="33.25"/>
    <m/>
  </r>
  <r>
    <x v="12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n v="6"/>
    <n v="30.67"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s v=""/>
    <m/>
    <m/>
    <m/>
    <m/>
    <m/>
    <m/>
    <m/>
    <m/>
    <x v="5"/>
    <x v="2"/>
    <m/>
    <m/>
    <m/>
    <s v=""/>
    <m/>
    <m/>
    <s v=""/>
    <s v=""/>
    <s v=""/>
    <s v=""/>
    <m/>
    <m/>
    <m/>
    <m/>
    <m/>
  </r>
  <r>
    <x v="13"/>
    <x v="2"/>
    <m/>
    <m/>
    <m/>
    <x v="3"/>
    <m/>
    <m/>
    <m/>
    <m/>
    <m/>
    <m/>
    <m/>
    <m/>
    <m/>
    <m/>
    <m/>
    <m/>
    <m/>
    <m/>
    <x v="5"/>
    <x v="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B6F1A-E70D-4C60-8215-0365198E9733}" name="比較TTFF平均" cacheId="359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H8" firstHeaderRow="0" firstDataRow="1" firstDataCol="5"/>
  <pivotFields count="36">
    <pivotField axis="axisRow" compact="0" numFmtId="14" outline="0" showAll="0" defaultSubtotal="0">
      <items count="14">
        <item h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7">
        <item x="3"/>
        <item x="0"/>
        <item x="1"/>
        <item x="2"/>
        <item m="1" x="6"/>
        <item m="1" x="5"/>
        <item m="1" x="4"/>
      </items>
    </pivotField>
    <pivotField axis="axisRow" compact="0" outline="0" showAll="0" defaultSubtotal="0">
      <items count="3">
        <item sd="0" x="2"/>
        <item x="0"/>
        <item x="1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compact="0" outline="0" showAll="0" defaultSubtotal="0"/>
    <pivotField compact="0" outline="0" showAll="0" defaultSubtotal="0">
      <items count="4">
        <item h="1" x="2"/>
        <item x="1"/>
        <item h="1" x="0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1" outline="0" showAll="0" defaultSubtotal="0"/>
    <pivotField compact="0" numFmtId="2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5">
    <field x="0"/>
    <field x="1"/>
    <field x="6"/>
    <field x="5"/>
    <field x="8"/>
  </rowFields>
  <rowItems count="5">
    <i>
      <x v="13"/>
      <x/>
      <x v="1"/>
      <x v="1"/>
      <x/>
    </i>
    <i r="1">
      <x v="2"/>
      <x v="2"/>
      <x v="2"/>
      <x/>
    </i>
    <i r="4">
      <x v="1"/>
    </i>
    <i r="3">
      <x v="3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5" baseItem="0" numFmtId="21"/>
    <dataField name="標準差 - TTFF" fld="29" subtotal="stdDev" baseField="6" baseItem="3"/>
  </dataFields>
  <formats count="38">
    <format dxfId="603">
      <pivotArea outline="0" fieldPosition="0">
        <references count="1">
          <reference field="4294967294" count="1" selected="0">
            <x v="1"/>
          </reference>
        </references>
      </pivotArea>
    </format>
    <format dxfId="604">
      <pivotArea type="all" dataOnly="0" outline="0" fieldPosition="0"/>
    </format>
    <format dxfId="605">
      <pivotArea type="all" dataOnly="0" outline="0" fieldPosition="0"/>
    </format>
    <format dxfId="606">
      <pivotArea outline="0" collapsedLevelsAreSubtotals="1" fieldPosition="0"/>
    </format>
    <format dxfId="607">
      <pivotArea field="1" type="button" dataOnly="0" labelOnly="1" outline="0" axis="axisRow" fieldPosition="1"/>
    </format>
    <format dxfId="608">
      <pivotArea field="5" type="button" dataOnly="0" labelOnly="1" outline="0" axis="axisRow" fieldPosition="3"/>
    </format>
    <format dxfId="609">
      <pivotArea field="6" type="button" dataOnly="0" labelOnly="1" outline="0" axis="axisRow" fieldPosition="2"/>
    </format>
    <format dxfId="610">
      <pivotArea dataOnly="0" labelOnly="1" outline="0" fieldPosition="0">
        <references count="1">
          <reference field="1" count="0"/>
        </references>
      </pivotArea>
    </format>
    <format dxfId="611">
      <pivotArea dataOnly="0" labelOnly="1" grandRow="1" outline="0" fieldPosition="0"/>
    </format>
    <format dxfId="6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13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614">
      <pivotArea grandRow="1" outline="0" collapsedLevelsAreSubtotals="1" fieldPosition="0"/>
    </format>
    <format dxfId="615">
      <pivotArea field="0" type="button" dataOnly="0" labelOnly="1" outline="0" axis="axisRow" fieldPosition="0"/>
    </format>
    <format dxfId="616">
      <pivotArea field="1" type="button" dataOnly="0" labelOnly="1" outline="0" axis="axisRow" fieldPosition="1"/>
    </format>
    <format dxfId="61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18">
      <pivotArea dataOnly="0" labelOnly="1" outline="0" fieldPosition="0">
        <references count="1">
          <reference field="0" count="0"/>
        </references>
      </pivotArea>
    </format>
    <format dxfId="619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620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62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2"/>
          </reference>
        </references>
      </pivotArea>
    </format>
    <format dxfId="62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2">
            <x v="1"/>
            <x v="2"/>
          </reference>
        </references>
      </pivotArea>
    </format>
    <format dxfId="623">
      <pivotArea field="5" type="button" dataOnly="0" labelOnly="1" outline="0" axis="axisRow" fieldPosition="3"/>
    </format>
    <format dxfId="624">
      <pivotArea field="6" type="button" dataOnly="0" labelOnly="1" outline="0" axis="axisRow" fieldPosition="2"/>
    </format>
    <format dxfId="625">
      <pivotArea dataOnly="0" labelOnly="1" outline="0" fieldPosition="0">
        <references count="2">
          <reference field="0" count="1" selected="0">
            <x v="9"/>
          </reference>
          <reference field="1" count="1">
            <x v="2"/>
          </reference>
        </references>
      </pivotArea>
    </format>
    <format dxfId="626">
      <pivotArea dataOnly="0" labelOnly="1" outline="0" fieldPosition="0">
        <references count="2">
          <reference field="0" count="1" selected="0">
            <x v="10"/>
          </reference>
          <reference field="1" count="1">
            <x v="2"/>
          </reference>
        </references>
      </pivotArea>
    </format>
    <format dxfId="627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628">
      <pivotArea outline="0" fieldPosition="0">
        <references count="5">
          <reference field="4294967294" count="1" selected="0">
            <x v="0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629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6" count="1">
            <x v="2"/>
          </reference>
        </references>
      </pivotArea>
    </format>
    <format dxfId="630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631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632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63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5" count="1">
            <x v="1"/>
          </reference>
          <reference field="6" count="1" selected="0">
            <x v="1"/>
          </reference>
        </references>
      </pivotArea>
    </format>
    <format dxfId="634">
      <pivotArea dataOnly="0" outline="0" fieldPosition="0">
        <references count="1">
          <reference field="5" count="1">
            <x v="2"/>
          </reference>
        </references>
      </pivotArea>
    </format>
    <format dxfId="635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1"/>
          </reference>
        </references>
      </pivotArea>
    </format>
    <format dxfId="636">
      <pivotArea outline="0" fieldPosition="0">
        <references count="4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63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8" count="1">
            <x v="0"/>
          </reference>
        </references>
      </pivotArea>
    </format>
    <format dxfId="638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0"/>
          </reference>
        </references>
      </pivotArea>
    </format>
    <format dxfId="639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1"/>
          </reference>
        </references>
      </pivotArea>
    </format>
    <format dxfId="640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8" count="1">
            <x v="1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3EE26-DA87-48B2-B614-F32F62C296B9}" name="樞紐分析表1" cacheId="359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16:J23" firstHeaderRow="0" firstDataRow="1" firstDataCol="5"/>
  <pivotFields count="36">
    <pivotField axis="axisRow" compact="0" outline="0" showAll="0" defaultSubtotal="0">
      <items count="22">
        <item h="1" m="1" x="14"/>
        <item h="1" x="13"/>
        <item h="1" m="1" x="15"/>
        <item h="1" m="1" x="16"/>
        <item h="1" m="1" x="17"/>
        <item h="1" m="1" x="18"/>
        <item h="1" m="1" x="19"/>
        <item h="1" m="1" x="20"/>
        <item h="1" m="1" x="21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">
        <item m="1" x="3"/>
        <item x="0"/>
        <item x="2"/>
        <item x="1"/>
      </items>
    </pivotField>
    <pivotField axis="axisRow" compact="0" outline="0" showAll="0" defaultSubtotal="0">
      <items count="21">
        <item m="1" x="9"/>
        <item m="1" x="4"/>
        <item m="1" x="10"/>
        <item m="1" x="5"/>
        <item m="1" x="11"/>
        <item m="1" x="6"/>
        <item m="1" x="12"/>
        <item m="1" x="7"/>
        <item m="1" x="13"/>
        <item m="1" x="8"/>
        <item x="0"/>
        <item m="1" x="14"/>
        <item x="3"/>
        <item m="1" x="15"/>
        <item m="1" x="16"/>
        <item m="1" x="17"/>
        <item m="1" x="18"/>
        <item m="1" x="19"/>
        <item m="1" x="2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 defaultSubtotal="0"/>
    <pivotField axis="axisRow" compact="0" outline="0" showAll="0" defaultSubtotal="0">
      <items count="4">
        <item x="2"/>
        <item x="1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5">
    <field x="0"/>
    <field x="1"/>
    <field x="4"/>
    <field x="5"/>
    <field x="11"/>
  </rowFields>
  <rowItems count="7">
    <i>
      <x v="21"/>
      <x/>
      <x v="1"/>
      <x v="10"/>
      <x v="1"/>
    </i>
    <i r="4">
      <x v="2"/>
    </i>
    <i r="1">
      <x v="2"/>
      <x v="1"/>
      <x v="19"/>
      <x v="1"/>
    </i>
    <i r="4">
      <x v="2"/>
    </i>
    <i r="2">
      <x v="3"/>
      <x v="20"/>
      <x v="1"/>
    </i>
    <i r="4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測試數量" fld="9" subtotal="count" baseField="0" baseItem="0"/>
    <dataField name="平均值 - GPS_衛星數" fld="32" subtotal="average" baseField="0" baseItem="0"/>
    <dataField name="平均值 - GPS_CN值" fld="33" subtotal="average" baseField="0" baseItem="0"/>
    <dataField name="平均值 - Glonass_衛星數" fld="34" subtotal="average" baseField="0" baseItem="0"/>
    <dataField name="平均值 - Glonass_CN值" fld="35" subtotal="average" baseField="0" baseItem="0"/>
  </dataFields>
  <formats count="127">
    <format dxfId="476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4">
            <x v="3"/>
            <x v="5"/>
            <x v="7"/>
            <x v="9"/>
          </reference>
        </references>
      </pivotArea>
    </format>
    <format dxfId="477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3">
            <x v="10"/>
            <x v="11"/>
            <x v="13"/>
          </reference>
        </references>
      </pivotArea>
    </format>
    <format dxfId="47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>
            <x v="14"/>
            <x v="15"/>
          </reference>
        </references>
      </pivotArea>
    </format>
    <format dxfId="47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480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3">
            <x v="0"/>
            <x v="1"/>
            <x v="3"/>
          </reference>
        </references>
      </pivotArea>
    </format>
    <format dxfId="48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0"/>
          </reference>
        </references>
      </pivotArea>
    </format>
    <format dxfId="48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483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48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48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48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48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48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48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49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49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49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49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494">
      <pivotArea outline="0" fieldPosition="0">
        <references count="6">
          <reference field="4294967294" count="1" selected="0">
            <x v="0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495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496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497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3"/>
          </reference>
        </references>
      </pivotArea>
    </format>
    <format dxfId="49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5"/>
          </reference>
        </references>
      </pivotArea>
    </format>
    <format dxfId="49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50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1"/>
          </reference>
        </references>
      </pivotArea>
    </format>
    <format dxfId="501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4"/>
          </reference>
        </references>
      </pivotArea>
    </format>
    <format dxfId="50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5"/>
          </reference>
        </references>
      </pivotArea>
    </format>
    <format dxfId="503">
      <pivotArea field="5" type="button" dataOnly="0" labelOnly="1" outline="0" axis="axisRow" fieldPosition="3"/>
    </format>
    <format dxfId="50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7"/>
          </reference>
        </references>
      </pivotArea>
    </format>
    <format dxfId="505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9"/>
          </reference>
        </references>
      </pivotArea>
    </format>
    <format dxfId="50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08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509">
      <pivotArea dataOnly="0" labelOnly="1" outline="0" fieldPosition="0">
        <references count="1">
          <reference field="0" count="0"/>
        </references>
      </pivotArea>
    </format>
    <format dxfId="510">
      <pivotArea field="0" type="button" dataOnly="0" labelOnly="1" outline="0" axis="axisRow" fieldPosition="0"/>
    </format>
    <format dxfId="511">
      <pivotArea field="1" type="button" dataOnly="0" labelOnly="1" outline="0" axis="axisRow" fieldPosition="1"/>
    </format>
    <format dxfId="512">
      <pivotArea field="4" type="button" dataOnly="0" labelOnly="1" outline="0" axis="axisRow" fieldPosition="2"/>
    </format>
    <format dxfId="513">
      <pivotArea field="5" type="button" dataOnly="0" labelOnly="1" outline="0" axis="axisRow" fieldPosition="3"/>
    </format>
    <format dxfId="514">
      <pivotArea field="11" type="button" dataOnly="0" labelOnly="1" outline="0" axis="axisRow" fieldPosition="4"/>
    </format>
    <format dxfId="51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6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0"/>
            <x v="1"/>
          </reference>
        </references>
      </pivotArea>
    </format>
    <format dxfId="517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51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51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52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52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52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52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52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52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52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52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528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52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530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3" selected="0">
            <x v="10"/>
            <x v="14"/>
            <x v="15"/>
          </reference>
          <reference field="11" count="1" selected="0">
            <x v="2"/>
          </reference>
        </references>
      </pivotArea>
    </format>
    <format dxfId="531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53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6"/>
          </reference>
        </references>
      </pivotArea>
    </format>
    <format dxfId="53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7"/>
          </reference>
        </references>
      </pivotArea>
    </format>
    <format dxfId="534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3" selected="0">
            <x v="15"/>
            <x v="16"/>
            <x v="17"/>
          </reference>
          <reference field="11" count="1" selected="0">
            <x v="2"/>
          </reference>
        </references>
      </pivotArea>
    </format>
    <format dxfId="535">
      <pivotArea outline="0" fieldPosition="0">
        <references count="6">
          <reference field="4294967294" count="1" selected="0">
            <x v="1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 selected="0">
            <x v="16"/>
            <x v="17"/>
          </reference>
          <reference field="11" count="1" selected="0">
            <x v="2"/>
          </reference>
        </references>
      </pivotArea>
    </format>
    <format dxfId="536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 selected="0">
            <x v="2"/>
          </reference>
        </references>
      </pivotArea>
    </format>
    <format dxfId="537">
      <pivotArea field="0" grandRow="1" outline="0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538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539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540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54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1"/>
            <x v="3"/>
          </reference>
        </references>
      </pivotArea>
    </format>
    <format dxfId="54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4">
            <x v="14"/>
            <x v="15"/>
            <x v="16"/>
            <x v="17"/>
          </reference>
        </references>
      </pivotArea>
    </format>
    <format dxfId="54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54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54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54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6"/>
          </reference>
          <reference field="11" count="1">
            <x v="2"/>
          </reference>
        </references>
      </pivotArea>
    </format>
    <format dxfId="54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7"/>
          </reference>
          <reference field="11" count="1">
            <x v="2"/>
          </reference>
        </references>
      </pivotArea>
    </format>
    <format dxfId="548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54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55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55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55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553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55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55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55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55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55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55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56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561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562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563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564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4" count="2" selected="0">
            <x v="1"/>
            <x v="3"/>
          </reference>
          <reference field="5" count="2" selected="0">
            <x v="19"/>
            <x v="20"/>
          </reference>
          <reference field="11" count="1" selected="0">
            <x v="2"/>
          </reference>
        </references>
      </pivotArea>
    </format>
    <format dxfId="565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566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567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568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569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570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571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572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57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574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1"/>
          </reference>
        </references>
      </pivotArea>
    </format>
    <format dxfId="575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1"/>
          </reference>
        </references>
      </pivotArea>
    </format>
    <format dxfId="57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577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2"/>
          </reference>
        </references>
      </pivotArea>
    </format>
    <format dxfId="578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2"/>
          </reference>
        </references>
      </pivotArea>
    </format>
    <format dxfId="579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580">
      <pivotArea type="all" dataOnly="0" outline="0" fieldPosition="0"/>
    </format>
    <format dxfId="581">
      <pivotArea outline="0" collapsedLevelsAreSubtotals="1" fieldPosition="0"/>
    </format>
    <format dxfId="582">
      <pivotArea field="0" type="button" dataOnly="0" labelOnly="1" outline="0" axis="axisRow" fieldPosition="0"/>
    </format>
    <format dxfId="583">
      <pivotArea field="1" type="button" dataOnly="0" labelOnly="1" outline="0" axis="axisRow" fieldPosition="1"/>
    </format>
    <format dxfId="584">
      <pivotArea field="4" type="button" dataOnly="0" labelOnly="1" outline="0" axis="axisRow" fieldPosition="2"/>
    </format>
    <format dxfId="585">
      <pivotArea field="5" type="button" dataOnly="0" labelOnly="1" outline="0" axis="axisRow" fieldPosition="3"/>
    </format>
    <format dxfId="586">
      <pivotArea field="11" type="button" dataOnly="0" labelOnly="1" outline="0" axis="axisRow" fieldPosition="4"/>
    </format>
    <format dxfId="587">
      <pivotArea dataOnly="0" labelOnly="1" outline="0" fieldPosition="0">
        <references count="1">
          <reference field="0" count="0"/>
        </references>
      </pivotArea>
    </format>
    <format dxfId="588">
      <pivotArea dataOnly="0" labelOnly="1" grandRow="1" outline="0" fieldPosition="0"/>
    </format>
    <format dxfId="589">
      <pivotArea dataOnly="0" labelOnly="1" outline="0" fieldPosition="0">
        <references count="2">
          <reference field="0" count="0" selected="0"/>
          <reference field="1" count="2">
            <x v="0"/>
            <x v="2"/>
          </reference>
        </references>
      </pivotArea>
    </format>
    <format dxfId="590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591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59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593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594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  <format dxfId="59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2">
            <x v="1"/>
            <x v="2"/>
          </reference>
        </references>
      </pivotArea>
    </format>
    <format dxfId="596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597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59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99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600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601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602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1DDF6-C5CC-4AA8-A529-E8917AF56EC3}" name="樞紐分析表1" cacheId="359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H22" firstHeaderRow="0" firstDataRow="1" firstDataCol="5"/>
  <pivotFields count="37">
    <pivotField axis="axisRow" compact="0" outline="0" showAll="0" defaultSubtotal="0">
      <items count="14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3"/>
        <item x="1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1"/>
        <item x="3"/>
        <item x="2"/>
        <item x="5"/>
        <item x="4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0"/>
    <field x="1"/>
    <field x="5"/>
    <field x="20"/>
    <field x="21"/>
  </rowFields>
  <rowItems count="19">
    <i>
      <x v="7"/>
      <x/>
      <x v="2"/>
      <x/>
      <x v="1"/>
    </i>
    <i r="1">
      <x v="1"/>
      <x/>
      <x/>
      <x v="1"/>
    </i>
    <i r="2">
      <x v="1"/>
      <x/>
      <x v="1"/>
    </i>
    <i>
      <x v="8"/>
      <x/>
      <x v="2"/>
      <x/>
      <x/>
    </i>
    <i r="1">
      <x v="1"/>
      <x/>
      <x/>
      <x/>
    </i>
    <i r="2">
      <x v="1"/>
      <x/>
      <x/>
    </i>
    <i>
      <x v="9"/>
      <x/>
      <x v="2"/>
      <x/>
      <x/>
    </i>
    <i r="1">
      <x v="1"/>
      <x/>
      <x v="1"/>
      <x/>
    </i>
    <i r="2">
      <x v="1"/>
      <x v="1"/>
      <x/>
    </i>
    <i>
      <x v="10"/>
      <x/>
      <x v="2"/>
      <x/>
      <x/>
    </i>
    <i r="1">
      <x v="1"/>
      <x/>
      <x v="3"/>
      <x/>
    </i>
    <i r="2">
      <x v="1"/>
      <x v="3"/>
      <x/>
    </i>
    <i>
      <x v="11"/>
      <x/>
      <x v="2"/>
      <x/>
      <x/>
    </i>
    <i r="1">
      <x v="1"/>
      <x/>
      <x v="2"/>
      <x/>
    </i>
    <i r="2">
      <x v="1"/>
      <x v="2"/>
      <x/>
    </i>
    <i>
      <x v="13"/>
      <x/>
      <x v="2"/>
      <x/>
      <x/>
    </i>
    <i r="1">
      <x v="1"/>
      <x/>
      <x v="5"/>
      <x/>
    </i>
    <i r="2">
      <x v="1"/>
      <x v="5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0" baseItem="0" numFmtId="21"/>
    <dataField name="標準差-TTFF" fld="29" subtotal="stdDev" baseField="0" baseItem="0"/>
  </dataFields>
  <formats count="235">
    <format dxfId="241">
      <pivotArea type="all" dataOnly="0" outline="0" fieldPosition="0"/>
    </format>
    <format dxfId="242">
      <pivotArea outline="0" collapsedLevelsAreSubtotals="1" fieldPosition="0"/>
    </format>
    <format dxfId="243">
      <pivotArea field="0" type="button" dataOnly="0" labelOnly="1" outline="0" axis="axisRow" fieldPosition="0"/>
    </format>
    <format dxfId="244">
      <pivotArea field="1" type="button" dataOnly="0" labelOnly="1" outline="0" axis="axisRow" fieldPosition="1"/>
    </format>
    <format dxfId="245">
      <pivotArea field="5" type="button" dataOnly="0" labelOnly="1" outline="0" axis="axisRow" fieldPosition="2"/>
    </format>
    <format dxfId="246">
      <pivotArea field="20" type="button" dataOnly="0" labelOnly="1" outline="0" axis="axisRow" fieldPosition="3"/>
    </format>
    <format dxfId="247">
      <pivotArea field="21" type="button" dataOnly="0" labelOnly="1" outline="0" axis="axisRow" fieldPosition="4"/>
    </format>
    <format dxfId="248">
      <pivotArea dataOnly="0" labelOnly="1" outline="0" fieldPosition="0">
        <references count="1">
          <reference field="0" count="0"/>
        </references>
      </pivotArea>
    </format>
    <format dxfId="249">
      <pivotArea dataOnly="0" labelOnly="1" grandRow="1" outline="0" fieldPosition="0"/>
    </format>
    <format dxfId="250">
      <pivotArea dataOnly="0" labelOnly="1" outline="0" fieldPosition="0">
        <references count="2">
          <reference field="0" count="1" selected="0">
            <x v="1"/>
          </reference>
          <reference field="1" count="2">
            <x v="0"/>
            <x v="1"/>
          </reference>
        </references>
      </pivotArea>
    </format>
    <format dxfId="251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1"/>
          </reference>
        </references>
      </pivotArea>
    </format>
    <format dxfId="252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253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254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25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56">
      <pivotArea dataOnly="0" labelOnly="1" outline="0" fieldPosition="0">
        <references count="2">
          <reference field="0" count="1" selected="0">
            <x v="2"/>
          </reference>
          <reference field="1" count="2">
            <x v="0"/>
            <x v="1"/>
          </reference>
        </references>
      </pivotArea>
    </format>
    <format dxfId="257">
      <pivotArea dataOnly="0" labelOnly="1" outline="0" fieldPosition="0">
        <references count="2">
          <reference field="0" count="1" selected="0">
            <x v="4"/>
          </reference>
          <reference field="1" count="2">
            <x v="0"/>
            <x v="1"/>
          </reference>
        </references>
      </pivotArea>
    </format>
    <format dxfId="258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259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260">
      <pivotArea dataOnly="0" labelOnly="1" outline="0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261">
      <pivotArea dataOnly="0" labelOnly="1" outline="0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262">
      <pivotArea dataOnly="0" labelOnly="1" outline="0" fieldPosition="0">
        <references count="2">
          <reference field="0" count="1" selected="0">
            <x v="12"/>
          </reference>
          <reference field="1" count="1">
            <x v="2"/>
          </reference>
        </references>
      </pivotArea>
    </format>
    <format dxfId="26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6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6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6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6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6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6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7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7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7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7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7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7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7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7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78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7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4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28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28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"/>
          </reference>
          <reference field="5" count="1">
            <x v="3"/>
          </reference>
        </references>
      </pivotArea>
    </format>
    <format dxfId="28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289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29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291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292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293">
      <pivotArea dataOnly="0" labelOnly="1" outline="0" fieldPosition="0">
        <references count="4">
          <reference field="0" count="1" selected="0">
            <x v="12"/>
          </reference>
          <reference field="1" count="1" selected="0">
            <x v="2"/>
          </reference>
          <reference field="5" count="1" selected="0">
            <x v="3"/>
          </reference>
          <reference field="20" count="1">
            <x v="4"/>
          </reference>
        </references>
      </pivotArea>
    </format>
    <format dxfId="29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29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29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297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298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29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1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2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06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0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08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30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2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3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4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5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6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7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8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19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0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21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22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23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324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25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26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327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28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2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330">
      <pivotArea dataOnly="0" labelOnly="1" outline="0" fieldPosition="0">
        <references count="5">
          <reference field="0" count="1" selected="0">
            <x v="12"/>
          </reference>
          <reference field="1" count="1" selected="0">
            <x v="2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2"/>
          </reference>
        </references>
      </pivotArea>
    </format>
    <format dxfId="3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2">
      <pivotArea field="0" type="button" dataOnly="0" labelOnly="1" outline="0" axis="axisRow" fieldPosition="0"/>
    </format>
    <format dxfId="333">
      <pivotArea field="1" type="button" dataOnly="0" labelOnly="1" outline="0" axis="axisRow" fieldPosition="1"/>
    </format>
    <format dxfId="334">
      <pivotArea field="5" type="button" dataOnly="0" labelOnly="1" outline="0" axis="axisRow" fieldPosition="2"/>
    </format>
    <format dxfId="335">
      <pivotArea field="20" type="button" dataOnly="0" labelOnly="1" outline="0" axis="axisRow" fieldPosition="3"/>
    </format>
    <format dxfId="336">
      <pivotArea field="21" type="button" dataOnly="0" labelOnly="1" outline="0" axis="axisRow" fieldPosition="4"/>
    </format>
    <format dxfId="3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8">
      <pivotArea outline="0" fieldPosition="0">
        <references count="1">
          <reference field="4294967294" count="1" selected="0">
            <x v="0"/>
          </reference>
        </references>
      </pivotArea>
    </format>
    <format dxfId="3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0">
      <pivotArea outline="0" fieldPosition="0">
        <references count="1">
          <reference field="4294967294" count="1" selected="0">
            <x v="1"/>
          </reference>
        </references>
      </pivotArea>
    </format>
    <format dxfId="341">
      <pivotArea outline="0" fieldPosition="0">
        <references count="1">
          <reference field="4294967294" count="1" selected="0">
            <x v="1"/>
          </reference>
        </references>
      </pivotArea>
    </format>
    <format dxfId="342">
      <pivotArea outline="0" fieldPosition="0">
        <references count="6">
          <reference field="4294967294" count="1" selected="0">
            <x v="2"/>
          </reference>
          <reference field="0" count="4" selected="0">
            <x v="1"/>
            <x v="3"/>
            <x v="5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43">
      <pivotArea outline="0" fieldPosition="0">
        <references count="6">
          <reference field="4294967294" count="1" selected="0">
            <x v="2"/>
          </reference>
          <reference field="0" count="4" selected="0">
            <x v="1"/>
            <x v="3"/>
            <x v="5"/>
            <x v="7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44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345">
      <pivotArea outline="0" fieldPosition="0">
        <references count="6">
          <reference field="4294967294" count="1" selected="0">
            <x v="2"/>
          </reference>
          <reference field="0" count="1" selected="0">
            <x v="9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346">
      <pivotArea outline="0" fieldPosition="0">
        <references count="6">
          <reference field="4294967294" count="1" selected="0">
            <x v="2"/>
          </reference>
          <reference field="0" count="7" selected="0">
            <x v="0"/>
            <x v="2"/>
            <x v="4"/>
            <x v="6"/>
            <x v="8"/>
            <x v="10"/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3" selected="0">
            <x v="0"/>
            <x v="2"/>
            <x v="3"/>
          </reference>
          <reference field="21" count="2" selected="0">
            <x v="0"/>
            <x v="1"/>
          </reference>
        </references>
      </pivotArea>
    </format>
    <format dxfId="347">
      <pivotArea outline="0" fieldPosition="0">
        <references count="6">
          <reference field="4294967294" count="1" selected="0">
            <x v="2"/>
          </reference>
          <reference field="0" count="8" selected="0">
            <x v="0"/>
            <x v="2"/>
            <x v="4"/>
            <x v="6"/>
            <x v="8"/>
            <x v="9"/>
            <x v="10"/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4" selected="0">
            <x v="0"/>
            <x v="1"/>
            <x v="2"/>
            <x v="3"/>
          </reference>
          <reference field="21" count="2" selected="0">
            <x v="0"/>
            <x v="1"/>
          </reference>
        </references>
      </pivotArea>
    </format>
    <format dxfId="348">
      <pivotArea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49">
      <pivotArea dataOnly="0" labelOnly="1" outline="0" offset="IV256" fieldPosition="0">
        <references count="1">
          <reference field="0" count="1">
            <x v="1"/>
          </reference>
        </references>
      </pivotArea>
    </format>
    <format dxfId="350">
      <pivotArea dataOnly="0" labelOnly="1" outline="0" offset="IV256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35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52">
      <pivotArea dataOnly="0" labelOnly="1" outline="0" offset="IV3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5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54">
      <pivotArea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55">
      <pivotArea dataOnly="0" labelOnly="1" outline="0" offset="IV256" fieldPosition="0">
        <references count="1">
          <reference field="0" count="1">
            <x v="3"/>
          </reference>
        </references>
      </pivotArea>
    </format>
    <format dxfId="356">
      <pivotArea dataOnly="0" labelOnly="1" outline="0" offset="IV256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35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58">
      <pivotArea dataOnly="0" labelOnly="1" outline="0" offset="IV6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59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60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61">
      <pivotArea dataOnly="0" labelOnly="1" outline="0" offset="IV2:IV256" fieldPosition="0">
        <references count="1">
          <reference field="0" count="1">
            <x v="5"/>
          </reference>
        </references>
      </pivotArea>
    </format>
    <format dxfId="362">
      <pivotArea dataOnly="0" labelOnly="1" outline="0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363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364">
      <pivotArea dataOnly="0" labelOnly="1" outline="0" offset="IV8:IV9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65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66">
      <pivotArea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67">
      <pivotArea dataOnly="0" labelOnly="1" outline="0" offset="IV256" fieldPosition="0">
        <references count="1">
          <reference field="0" count="1">
            <x v="7"/>
          </reference>
        </references>
      </pivotArea>
    </format>
    <format dxfId="368">
      <pivotArea dataOnly="0" labelOnly="1" outline="0" offset="IV256" fieldPosition="0">
        <references count="2">
          <reference field="0" count="1" selected="0">
            <x v="7"/>
          </reference>
          <reference field="1" count="1">
            <x v="1"/>
          </reference>
        </references>
      </pivotArea>
    </format>
    <format dxfId="36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70">
      <pivotArea dataOnly="0" labelOnly="1" outline="0" offset="IV256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71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72">
      <pivotArea dataOnly="0" labelOnly="1" outline="0" fieldPosition="0">
        <references count="1">
          <reference field="0" count="6">
            <x v="0"/>
            <x v="2"/>
            <x v="4"/>
            <x v="6"/>
            <x v="8"/>
            <x v="10"/>
          </reference>
        </references>
      </pivotArea>
    </format>
    <format dxfId="373">
      <pivotArea dataOnly="0" labelOnly="1" outline="0" fieldPosition="0">
        <references count="1">
          <reference field="0" count="1">
            <x v="11"/>
          </reference>
        </references>
      </pivotArea>
    </format>
    <format dxfId="374">
      <pivotArea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75">
      <pivotArea dataOnly="0" labelOnly="1" outline="0" offset="IV256" fieldPosition="0">
        <references count="1">
          <reference field="0" count="1">
            <x v="0"/>
          </reference>
        </references>
      </pivotArea>
    </format>
    <format dxfId="376">
      <pivotArea dataOnly="0" labelOnly="1" outline="0" offset="IV256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37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7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79">
      <pivotArea dataOnly="0" labelOnly="1" outline="0" offset="IV4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0">
      <pivotArea dataOnly="0" labelOnly="1" outline="0" offset="IV3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1">
      <pivotArea dataOnly="0" labelOnly="1" outline="0" offset="IV6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2">
      <pivotArea dataOnly="0" labelOnly="1" outline="0" offset="IV12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3">
      <pivotArea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84">
      <pivotArea dataOnly="0" labelOnly="1" outline="0" offset="IV256" fieldPosition="0">
        <references count="1">
          <reference field="0" count="1">
            <x v="2"/>
          </reference>
        </references>
      </pivotArea>
    </format>
    <format dxfId="385">
      <pivotArea dataOnly="0" labelOnly="1" outline="0" offset="IV256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38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87">
      <pivotArea dataOnly="0" labelOnly="1" outline="0" offset="IV9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88">
      <pivotArea dataOnly="0" labelOnly="1" outline="0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89">
      <pivotArea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90">
      <pivotArea dataOnly="0" labelOnly="1" outline="0" offset="IV256" fieldPosition="0">
        <references count="1">
          <reference field="0" count="1">
            <x v="4"/>
          </reference>
        </references>
      </pivotArea>
    </format>
    <format dxfId="391">
      <pivotArea dataOnly="0" labelOnly="1" outline="0" offset="IV256" fieldPosition="0">
        <references count="2">
          <reference field="0" count="1" selected="0">
            <x v="4"/>
          </reference>
          <reference field="1" count="1">
            <x v="1"/>
          </reference>
        </references>
      </pivotArea>
    </format>
    <format dxfId="39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393">
      <pivotArea dataOnly="0" labelOnly="1" outline="0" offset="IV15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394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5">
      <pivotArea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396">
      <pivotArea dataOnly="0" labelOnly="1" outline="0" offset="IV2" fieldPosition="0">
        <references count="1">
          <reference field="0" count="1">
            <x v="5"/>
          </reference>
        </references>
      </pivotArea>
    </format>
    <format dxfId="397">
      <pivotArea dataOnly="0" labelOnly="1" outline="0" offset="IV1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39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399">
      <pivotArea dataOnly="0" labelOnly="1" outline="0" offset="IV17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1">
      <pivotArea dataOnly="0" labelOnly="1" outline="0" offset="IV18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2">
      <pivotArea dataOnly="0" labelOnly="1" outline="0" offset="IV24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3">
      <pivotArea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1"/>
          </reference>
        </references>
      </pivotArea>
    </format>
    <format dxfId="404">
      <pivotArea dataOnly="0" labelOnly="1" outline="0" offset="IV256" fieldPosition="0">
        <references count="1">
          <reference field="0" count="1">
            <x v="6"/>
          </reference>
        </references>
      </pivotArea>
    </format>
    <format dxfId="405">
      <pivotArea dataOnly="0" labelOnly="1" outline="0" offset="IV256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40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07">
      <pivotArea dataOnly="0" labelOnly="1" outline="0" offset="IV2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08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9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410">
      <pivotArea dataOnly="0" labelOnly="1" outline="0" offset="IV256" fieldPosition="0">
        <references count="1">
          <reference field="0" count="1">
            <x v="8"/>
          </reference>
        </references>
      </pivotArea>
    </format>
    <format dxfId="411">
      <pivotArea dataOnly="0" labelOnly="1" outline="0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41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13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14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15">
      <pivotArea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416">
      <pivotArea dataOnly="0" labelOnly="1" outline="0" offset="IV256" fieldPosition="0">
        <references count="1">
          <reference field="0" count="1">
            <x v="9"/>
          </reference>
        </references>
      </pivotArea>
    </format>
    <format dxfId="417">
      <pivotArea dataOnly="0" labelOnly="1" outline="0" offset="IV256" fieldPosition="0">
        <references count="2">
          <reference field="0" count="1" selected="0">
            <x v="9"/>
          </reference>
          <reference field="1" count="1">
            <x v="1"/>
          </reference>
        </references>
      </pivotArea>
    </format>
    <format dxfId="418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1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20">
      <pivotArea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 selected="0">
            <x v="0"/>
          </reference>
        </references>
      </pivotArea>
    </format>
    <format dxfId="421">
      <pivotArea dataOnly="0" labelOnly="1" outline="0" offset="IV256" fieldPosition="0">
        <references count="1">
          <reference field="0" count="1">
            <x v="10"/>
          </reference>
        </references>
      </pivotArea>
    </format>
    <format dxfId="422">
      <pivotArea dataOnly="0" labelOnly="1" outline="0" offset="IV256" fieldPosition="0">
        <references count="2">
          <reference field="0" count="1" selected="0">
            <x v="10"/>
          </reference>
          <reference field="1" count="1">
            <x v="1"/>
          </reference>
        </references>
      </pivotArea>
    </format>
    <format dxfId="42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424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25">
      <pivotArea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2" selected="0">
            <x v="0"/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426">
      <pivotArea dataOnly="0" labelOnly="1" outline="0" offset="IV2:IV256" fieldPosition="0">
        <references count="1">
          <reference field="0" count="1">
            <x v="11"/>
          </reference>
        </references>
      </pivotArea>
    </format>
    <format dxfId="427">
      <pivotArea dataOnly="0" labelOnly="1" outline="0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42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429">
      <pivotArea dataOnly="0" labelOnly="1" outline="0" offset="IV2:IV256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3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31">
      <pivotArea dataOnly="0" labelOnly="1" outline="0" offset="IV1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432">
      <pivotArea dataOnly="0" labelOnly="1" outline="0" offset="IV1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433">
      <pivotArea dataOnly="0" labelOnly="1" outline="0" offset="IV256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34">
      <pivotArea dataOnly="0" labelOnly="1" outline="0" offset="IV256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1"/>
          </reference>
        </references>
      </pivotArea>
    </format>
    <format dxfId="435">
      <pivotArea dataOnly="0" labelOnly="1" outline="0" offset="IV256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3"/>
          </reference>
        </references>
      </pivotArea>
    </format>
    <format dxfId="436">
      <pivotArea dataOnly="0" labelOnly="1" outline="0" offset="IV256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37">
      <pivotArea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438">
      <pivotArea dataOnly="0" labelOnly="1" outline="0" offset="IV2" fieldPosition="0">
        <references count="1">
          <reference field="0" count="1">
            <x v="11"/>
          </reference>
        </references>
      </pivotArea>
    </format>
    <format dxfId="439">
      <pivotArea dataOnly="0" labelOnly="1" outline="0" offset="IV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44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41">
      <pivotArea dataOnly="0" labelOnly="1" outline="0" offset="IV2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2"/>
          </reference>
        </references>
      </pivotArea>
    </format>
    <format dxfId="442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43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44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4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46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47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48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49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50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51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52">
      <pivotArea dataOnly="0" labelOnly="1" outline="0" offset="IV1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53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54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55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56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57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58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5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6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61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62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63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64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65">
      <pivotArea outline="0" fieldPosition="0">
        <references count="6">
          <reference field="4294967294" count="1" selected="0">
            <x v="2"/>
          </reference>
          <reference field="0" count="1" selected="0">
            <x v="13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5"/>
          </reference>
          <reference field="21" count="1" selected="0">
            <x v="0"/>
          </reference>
        </references>
      </pivotArea>
    </format>
    <format dxfId="466">
      <pivotArea outline="0" fieldPosition="0">
        <references count="6">
          <reference field="4294967294" count="1" selected="0">
            <x v="2"/>
          </reference>
          <reference field="0" count="1" selected="0">
            <x v="13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2" selected="0">
            <x v="0"/>
            <x v="5"/>
          </reference>
          <reference field="21" count="1" selected="0">
            <x v="0"/>
          </reference>
        </references>
      </pivotArea>
    </format>
    <format dxfId="467">
      <pivotArea dataOnly="0" labelOnly="1" outline="0" fieldPosition="0">
        <references count="1">
          <reference field="0" count="1">
            <x v="13"/>
          </reference>
        </references>
      </pivotArea>
    </format>
    <format dxfId="468">
      <pivotArea dataOnly="0" labelOnly="1" outline="0" offset="IV3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69">
      <pivotArea dataOnly="0" labelOnly="1" outline="0" offset="IV6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470">
      <pivotArea dataOnly="0" labelOnly="1" outline="0" offset="IV256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471">
      <pivotArea dataOnly="0" labelOnly="1" outline="0" offset="IV256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472">
      <pivotArea dataOnly="0" labelOnly="1" outline="0" offset="IV256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473">
      <pivotArea dataOnly="0" labelOnly="1" outline="0" offset="IV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474">
      <pivotArea dataOnly="0" labelOnly="1" outline="0" offset="IV1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475">
      <pivotArea dataOnly="0" labelOnly="1" outline="0" offset="IV1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放飛紀錄表" displayName="放飛紀錄表" ref="A1:AK5000" totalsRowShown="0" headerRowDxfId="58" dataDxfId="57" headerRowBorderDxfId="55" tableBorderDxfId="56" totalsRowBorderDxfId="54">
  <autoFilter ref="A1:AK5000" xr:uid="{00000000-0009-0000-0100-000003000000}">
    <filterColumn colId="0">
      <filters blank="1">
        <filter val="2024/1/2_下午"/>
      </filters>
    </filterColumn>
  </autoFilter>
  <tableColumns count="37">
    <tableColumn id="1" xr3:uid="{00000000-0010-0000-0000-000001000000}" name="測試日期" dataDxfId="53"/>
    <tableColumn id="2" xr3:uid="{00000000-0010-0000-0000-000002000000}" name="模組狀態" dataDxfId="52"/>
    <tableColumn id="3" xr3:uid="{00000000-0010-0000-0000-000003000000}" name="SMT廠商" dataDxfId="51"/>
    <tableColumn id="4" xr3:uid="{00000000-0010-0000-0000-000004000000}" name="PCBA版本" dataDxfId="50"/>
    <tableColumn id="36" xr3:uid="{C5B07AAA-7A99-482E-B390-C86B570EDF78}" name="天線廠商" dataDxfId="49"/>
    <tableColumn id="5" xr3:uid="{00000000-0010-0000-0000-000005000000}" name="天線版本" dataDxfId="48"/>
    <tableColumn id="37" xr3:uid="{CB8F90D2-5284-4575-90EF-D714F512204F}" name="殼料材質" dataDxfId="47"/>
    <tableColumn id="35" xr3:uid="{00000000-0010-0000-0000-000023000000}" name="電池版本" dataDxfId="46"/>
    <tableColumn id="6" xr3:uid="{D21CC736-F443-42C2-824E-5B3FEE83E461}" name="晶振廠商" dataDxfId="45"/>
    <tableColumn id="7" xr3:uid="{00000000-0010-0000-0000-000007000000}" name="模組編號" dataDxfId="44"/>
    <tableColumn id="13" xr3:uid="{00000000-0010-0000-0000-00000D000000}" name="鴿子公環編號" dataDxfId="43"/>
    <tableColumn id="14" xr3:uid="{00000000-0010-0000-0000-00000E000000}" name="公環款式" dataDxfId="42">
      <calculatedColumnFormula>IFERROR(VLOOKUP(放飛紀錄!$K2,#REF!,2,FALSE),"")</calculatedColumnFormula>
    </tableColumn>
    <tableColumn id="15" xr3:uid="{00000000-0010-0000-0000-00000F000000}" name="放飛地點" dataDxfId="41"/>
    <tableColumn id="16" xr3:uid="{00000000-0010-0000-0000-000010000000}" name="天氣" dataDxfId="40"/>
    <tableColumn id="17" xr3:uid="{00000000-0010-0000-0000-000011000000}" name="溫溼度" dataDxfId="39"/>
    <tableColumn id="18" xr3:uid="{00000000-0010-0000-0000-000012000000}" name="風向" dataDxfId="38"/>
    <tableColumn id="19" xr3:uid="{00000000-0010-0000-0000-000013000000}" name="風速" dataDxfId="37"/>
    <tableColumn id="20" xr3:uid="{00000000-0010-0000-0000-000014000000}" name="氣壓" dataDxfId="36"/>
    <tableColumn id="21" xr3:uid="{00000000-0010-0000-0000-000015000000}" name="紫外線" dataDxfId="35"/>
    <tableColumn id="22" xr3:uid="{00000000-0010-0000-0000-000016000000}" name="能見度" dataDxfId="34"/>
    <tableColumn id="8" xr3:uid="{00000000-0010-0000-0000-000008000000}" name="衛星接收概況" dataDxfId="33"/>
    <tableColumn id="9" xr3:uid="{00000000-0010-0000-0000-000009000000}" name="有無 EPO" dataDxfId="32"/>
    <tableColumn id="10" xr3:uid="{00000000-0010-0000-0000-00000A000000}" name="分位" dataDxfId="31"/>
    <tableColumn id="12" xr3:uid="{00000000-0010-0000-0000-00000C000000}" name="測試方式" dataDxfId="30"/>
    <tableColumn id="23" xr3:uid="{00000000-0010-0000-0000-000017000000}" name="模組啟動時間" dataDxfId="29"/>
    <tableColumn id="24" xr3:uid="{00000000-0010-0000-0000-000018000000}" name="放飛時間" dataDxfId="28">
      <calculatedColumnFormula>IF(放飛紀錄!$Y2="","",放飛紀錄!$Y2+公式對照表!B$2)</calculatedColumnFormula>
    </tableColumn>
    <tableColumn id="25" xr3:uid="{00000000-0010-0000-0000-000019000000}" name="定位時間" dataDxfId="27"/>
    <tableColumn id="26" xr3:uid="{00000000-0010-0000-0000-00001A000000}" name="放飛後第一個點" dataDxfId="26"/>
    <tableColumn id="28" xr3:uid="{00000000-0010-0000-0000-00001C000000}" name="TTFF" dataDxfId="25">
      <calculatedColumnFormula>IF(AB2="","",IF(AA2="-","-",AB2-Z2))</calculatedColumnFormula>
    </tableColumn>
    <tableColumn id="29" xr3:uid="{00000000-0010-0000-0000-00001D000000}" name="秒數" dataDxfId="24">
      <calculatedColumnFormula>IF(OR(AC2="-",AC2=""),"",((MINUTE(AC2)*60)+SECOND(AC2)))</calculatedColumnFormula>
    </tableColumn>
    <tableColumn id="30" xr3:uid="{00000000-0010-0000-0000-00001E000000}" name="定位時間要求" dataDxfId="23">
      <calculatedColumnFormula>IF(放飛紀錄表[[#This Row],[模組啟動時間]]="","",公式對照表!$A$2)</calculatedColumnFormula>
    </tableColumn>
    <tableColumn id="31" xr3:uid="{00000000-0010-0000-0000-00001F000000}" name="定位狀態" dataDxfId="22">
      <calculatedColumnFormula>IF(AC2="","",IF(AND(AA2&gt;Y2,AA2&lt;Z2),[1]公式對照表!$C$2,IF(AC2="-",[1]公式對照表!$C$3,IF(AC2&lt;AE2,[1]公式對照表!$C$4,IF(AC2&gt;AE2,[1]公式對照表!$C$5)))))</calculatedColumnFormula>
    </tableColumn>
    <tableColumn id="11" xr3:uid="{0A9BC827-F8CF-4ADC-AEB1-06EF22308202}" name="GPS_衛星數" dataDxfId="21"/>
    <tableColumn id="27" xr3:uid="{65CB50D6-4531-4B10-8DDB-E1909E61EEF3}" name="GPS_CN值(平均)" dataDxfId="20"/>
    <tableColumn id="32" xr3:uid="{DB858944-14C1-4991-90C1-C92C8264ADBD}" name="Glonass_衛星數" dataDxfId="19"/>
    <tableColumn id="33" xr3:uid="{129CB4E5-A1EA-4EAF-87AC-DA48BB502D8B}" name="Glonass_CN值(平均)" dataDxfId="18"/>
    <tableColumn id="34" xr3:uid="{A36706A1-593D-4C05-A8AA-9C8F25F95D57}" name="備註" dataDxfId="17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2C4EC4-10CD-43B8-BF93-A3A143003E9C}" name="鴿子配對表3" displayName="鴿子配對表3" ref="A1:B122" totalsRowShown="0" headerRowDxfId="9" headerRowBorderDxfId="7" tableBorderDxfId="8" totalsRowBorderDxfId="6">
  <autoFilter ref="A1:B122" xr:uid="{AB2C4EC4-10CD-43B8-BF93-A3A143003E9C}">
    <filterColumn colId="0">
      <filters>
        <filter val="8806753"/>
      </filters>
    </filterColumn>
  </autoFilter>
  <tableColumns count="2">
    <tableColumn id="1" xr3:uid="{5CF69A2C-7BCA-4E69-BF2E-46D96D1F2B64}" name="鴿子公環編號" dataDxfId="5"/>
    <tableColumn id="2" xr3:uid="{0DA5973C-CDFE-447B-B7FC-B20EBE724346}" name="公環款式" dataDxf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showGridLines="0" topLeftCell="A3" workbookViewId="0">
      <selection activeCell="C6" sqref="C6"/>
    </sheetView>
    <sheetView workbookViewId="1">
      <selection sqref="A1:B1"/>
    </sheetView>
  </sheetViews>
  <sheetFormatPr defaultColWidth="8.75" defaultRowHeight="15.4"/>
  <cols>
    <col min="1" max="1" width="6.375" style="2" customWidth="1"/>
    <col min="2" max="2" width="95.25" style="2" customWidth="1"/>
    <col min="3" max="3" width="13.875" style="2" bestFit="1" customWidth="1"/>
    <col min="4" max="16384" width="8.75" style="2"/>
  </cols>
  <sheetData>
    <row r="1" spans="1:3" ht="21.4" customHeight="1">
      <c r="A1" s="474" t="s">
        <v>0</v>
      </c>
      <c r="B1" s="474"/>
      <c r="C1" s="27" t="s">
        <v>1</v>
      </c>
    </row>
    <row r="2" spans="1:3" ht="25.15" customHeight="1">
      <c r="A2" s="28">
        <f>ROW()-ROW($A$1)</f>
        <v>1</v>
      </c>
      <c r="B2" s="28" t="s">
        <v>2</v>
      </c>
      <c r="C2" s="28" t="s">
        <v>3</v>
      </c>
    </row>
    <row r="3" spans="1:3" ht="25.15" customHeight="1">
      <c r="A3" s="28">
        <f t="shared" ref="A3:A9" si="0">ROW()-ROW($A$1)</f>
        <v>2</v>
      </c>
      <c r="B3" s="28" t="s">
        <v>4</v>
      </c>
      <c r="C3" s="28" t="s">
        <v>5</v>
      </c>
    </row>
    <row r="4" spans="1:3" ht="25.15" customHeight="1">
      <c r="A4" s="28">
        <f t="shared" si="0"/>
        <v>3</v>
      </c>
      <c r="B4" s="28" t="s">
        <v>6</v>
      </c>
      <c r="C4" s="28" t="s">
        <v>5</v>
      </c>
    </row>
    <row r="5" spans="1:3" ht="25.15" customHeight="1">
      <c r="A5" s="28">
        <f t="shared" si="0"/>
        <v>4</v>
      </c>
      <c r="B5" s="28" t="s">
        <v>7</v>
      </c>
      <c r="C5" s="28"/>
    </row>
    <row r="6" spans="1:3" ht="252" customHeight="1">
      <c r="A6" s="28">
        <f t="shared" si="0"/>
        <v>5</v>
      </c>
      <c r="B6" s="29" t="s">
        <v>8</v>
      </c>
      <c r="C6" s="28"/>
    </row>
    <row r="7" spans="1:3" ht="230.65" customHeight="1">
      <c r="A7" s="28">
        <f t="shared" si="0"/>
        <v>6</v>
      </c>
      <c r="B7" s="29" t="s">
        <v>9</v>
      </c>
      <c r="C7" s="28"/>
    </row>
    <row r="8" spans="1:3" ht="307.14999999999998" customHeight="1">
      <c r="A8" s="28">
        <f t="shared" si="0"/>
        <v>7</v>
      </c>
      <c r="B8" s="30" t="s">
        <v>10</v>
      </c>
      <c r="C8" s="28"/>
    </row>
    <row r="9" spans="1:3" ht="48" customHeight="1">
      <c r="A9" s="28">
        <f t="shared" si="0"/>
        <v>8</v>
      </c>
      <c r="B9" s="28"/>
      <c r="C9" s="28"/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:IM5000"/>
  <sheetViews>
    <sheetView zoomScaleNormal="100" workbookViewId="0">
      <selection activeCell="D123" sqref="D123"/>
    </sheetView>
    <sheetView tabSelected="1" topLeftCell="X1" workbookViewId="1">
      <selection activeCell="AB127" sqref="AB127"/>
    </sheetView>
  </sheetViews>
  <sheetFormatPr defaultColWidth="9" defaultRowHeight="17.25" customHeight="1" outlineLevelCol="1"/>
  <cols>
    <col min="1" max="1" width="15.25" style="57" bestFit="1" customWidth="1"/>
    <col min="2" max="2" width="11" customWidth="1"/>
    <col min="3" max="3" width="12.5" customWidth="1"/>
    <col min="4" max="4" width="12.75" customWidth="1"/>
    <col min="5" max="5" width="10.625" customWidth="1"/>
    <col min="6" max="6" width="38.875" style="57" customWidth="1"/>
    <col min="7" max="7" width="15.25" style="57" customWidth="1"/>
    <col min="8" max="8" width="13.75" style="57" customWidth="1"/>
    <col min="9" max="9" width="13.75" customWidth="1"/>
    <col min="10" max="10" width="11.25" customWidth="1"/>
    <col min="11" max="11" width="12.25" customWidth="1"/>
    <col min="12" max="12" width="12.125" customWidth="1"/>
    <col min="13" max="14" width="9" hidden="1" customWidth="1" outlineLevel="1"/>
    <col min="15" max="16" width="13.25" hidden="1" customWidth="1" outlineLevel="1"/>
    <col min="17" max="17" width="12.75" hidden="1" customWidth="1" outlineLevel="1"/>
    <col min="18" max="18" width="11.5" hidden="1" customWidth="1" outlineLevel="1"/>
    <col min="19" max="19" width="9.625" hidden="1" customWidth="1" outlineLevel="1"/>
    <col min="20" max="20" width="12.375" hidden="1" customWidth="1" outlineLevel="1"/>
    <col min="21" max="21" width="14.625" customWidth="1" collapsed="1"/>
    <col min="22" max="22" width="11.75" customWidth="1"/>
    <col min="23" max="23" width="26.625" customWidth="1"/>
    <col min="24" max="24" width="17.75" customWidth="1"/>
    <col min="25" max="25" width="16.625" customWidth="1" outlineLevel="1"/>
    <col min="26" max="26" width="13" customWidth="1" outlineLevel="1"/>
    <col min="27" max="27" width="14.5" customWidth="1" outlineLevel="1"/>
    <col min="28" max="28" width="15.25" customWidth="1" outlineLevel="1"/>
    <col min="29" max="29" width="8" bestFit="1" customWidth="1"/>
    <col min="30" max="30" width="8.75" style="348" customWidth="1"/>
    <col min="31" max="31" width="13.5" customWidth="1"/>
    <col min="32" max="32" width="10.125" bestFit="1" customWidth="1"/>
    <col min="33" max="33" width="10.375" style="57" bestFit="1" customWidth="1"/>
    <col min="34" max="34" width="14.375" style="57" bestFit="1" customWidth="1"/>
    <col min="35" max="35" width="13.75" style="57" customWidth="1"/>
    <col min="36" max="36" width="17.75" style="57" customWidth="1"/>
    <col min="37" max="37" width="11.25" customWidth="1"/>
    <col min="38" max="38" width="9" style="320"/>
  </cols>
  <sheetData>
    <row r="1" spans="1:43" s="1" customFormat="1" ht="19.5" customHeight="1">
      <c r="A1" s="339" t="s">
        <v>11</v>
      </c>
      <c r="B1" s="20" t="s">
        <v>12</v>
      </c>
      <c r="C1" s="40" t="s">
        <v>13</v>
      </c>
      <c r="D1" s="22" t="s">
        <v>14</v>
      </c>
      <c r="E1" s="48" t="s">
        <v>15</v>
      </c>
      <c r="F1" s="258" t="s">
        <v>16</v>
      </c>
      <c r="G1" s="266" t="s">
        <v>17</v>
      </c>
      <c r="H1" s="38" t="s">
        <v>18</v>
      </c>
      <c r="I1" s="48" t="s">
        <v>19</v>
      </c>
      <c r="J1" s="21" t="s">
        <v>20</v>
      </c>
      <c r="K1" s="21" t="s">
        <v>21</v>
      </c>
      <c r="L1" s="21" t="s">
        <v>22</v>
      </c>
      <c r="M1" s="21" t="s">
        <v>23</v>
      </c>
      <c r="N1" s="21" t="s">
        <v>24</v>
      </c>
      <c r="O1" s="21" t="s">
        <v>25</v>
      </c>
      <c r="P1" s="21" t="s">
        <v>26</v>
      </c>
      <c r="Q1" s="21" t="s">
        <v>27</v>
      </c>
      <c r="R1" s="21" t="s">
        <v>28</v>
      </c>
      <c r="S1" s="21" t="s">
        <v>29</v>
      </c>
      <c r="T1" s="21" t="s">
        <v>30</v>
      </c>
      <c r="U1" s="21" t="s">
        <v>31</v>
      </c>
      <c r="V1" s="21" t="s">
        <v>32</v>
      </c>
      <c r="W1" s="21" t="s">
        <v>33</v>
      </c>
      <c r="X1" s="21" t="s">
        <v>34</v>
      </c>
      <c r="Y1" s="21" t="s">
        <v>35</v>
      </c>
      <c r="Z1" s="21" t="s">
        <v>36</v>
      </c>
      <c r="AA1" s="316" t="s">
        <v>37</v>
      </c>
      <c r="AB1" s="316" t="s">
        <v>38</v>
      </c>
      <c r="AC1" s="316" t="s">
        <v>39</v>
      </c>
      <c r="AD1" s="347" t="s">
        <v>40</v>
      </c>
      <c r="AE1" s="349" t="s">
        <v>41</v>
      </c>
      <c r="AF1" s="317" t="s">
        <v>42</v>
      </c>
      <c r="AG1" s="433" t="s">
        <v>43</v>
      </c>
      <c r="AH1" s="433" t="s">
        <v>44</v>
      </c>
      <c r="AI1" s="434" t="s">
        <v>45</v>
      </c>
      <c r="AJ1" s="434" t="s">
        <v>46</v>
      </c>
      <c r="AK1" s="21" t="s">
        <v>47</v>
      </c>
      <c r="AL1" s="319"/>
    </row>
    <row r="2" spans="1:43" s="273" customFormat="1" ht="17.25" hidden="1" customHeight="1">
      <c r="A2" s="335">
        <v>45278</v>
      </c>
      <c r="B2" s="269" t="s">
        <v>48</v>
      </c>
      <c r="C2" s="59" t="s">
        <v>49</v>
      </c>
      <c r="D2" s="256" t="s">
        <v>50</v>
      </c>
      <c r="E2" s="59" t="s">
        <v>49</v>
      </c>
      <c r="F2" s="166" t="s">
        <v>51</v>
      </c>
      <c r="G2" s="270" t="s">
        <v>52</v>
      </c>
      <c r="H2" s="367" t="s">
        <v>53</v>
      </c>
      <c r="I2" s="375" t="s">
        <v>54</v>
      </c>
      <c r="J2" s="233" t="s">
        <v>55</v>
      </c>
      <c r="K2" s="23">
        <v>222852</v>
      </c>
      <c r="L2" s="36" t="str">
        <f>IFERROR(VLOOKUP($K2,鴿子配對表!$A$2:$B$152,2,FALSE),"")</f>
        <v>台灣內鋁</v>
      </c>
      <c r="M2" s="271" t="s">
        <v>56</v>
      </c>
      <c r="N2" s="271" t="s">
        <v>57</v>
      </c>
      <c r="O2" s="295" t="s">
        <v>58</v>
      </c>
      <c r="P2" s="295" t="s">
        <v>59</v>
      </c>
      <c r="Q2" s="295" t="s">
        <v>60</v>
      </c>
      <c r="R2" s="296" t="s">
        <v>61</v>
      </c>
      <c r="S2" s="295">
        <v>3</v>
      </c>
      <c r="T2" s="296" t="s">
        <v>62</v>
      </c>
      <c r="U2" s="45" t="s">
        <v>63</v>
      </c>
      <c r="V2" s="54" t="s">
        <v>64</v>
      </c>
      <c r="W2" s="272" t="s">
        <v>65</v>
      </c>
      <c r="X2" s="24" t="s">
        <v>66</v>
      </c>
      <c r="Y2" s="232">
        <v>0.59722222222222221</v>
      </c>
      <c r="Z2" s="313">
        <f>IF(放飛紀錄!$Y2="","",放飛紀錄!$Y2+公式對照表!B$4)</f>
        <v>0.60416666666666663</v>
      </c>
      <c r="AA2" s="232">
        <v>0.60434027777777777</v>
      </c>
      <c r="AB2" s="308">
        <v>0.60434027777777777</v>
      </c>
      <c r="AC2" s="309">
        <f>IF(AB2="","",IF(AA2="-","-",AB2-Z2))</f>
        <v>1.7361111111113825E-4</v>
      </c>
      <c r="AD2" s="310">
        <f>IF(OR(AC2="-",AC2=""),"",((MINUTE(AC2)*60)+SECOND(AC2)))</f>
        <v>15</v>
      </c>
      <c r="AE2" s="311">
        <f>IF(放飛紀錄表[[#This Row],[模組啟動時間]]="","",公式對照表!$A$2)</f>
        <v>3.1249999999999997E-3</v>
      </c>
      <c r="AF2" s="318" t="str">
        <f>IF(AC2="","",IF(AND(AA2&gt;Y2,AA2&lt;Z2),公式對照表!$C$2,IF(AC2="-",公式對照表!$C$3,IF(AC2&lt;AE2,公式對照表!$C$4,IF(AC2&gt;AE2,公式對照表!$C$5)))))</f>
        <v>-</v>
      </c>
      <c r="AG2" s="304">
        <v>10</v>
      </c>
      <c r="AH2" s="304">
        <v>34</v>
      </c>
      <c r="AI2" s="435"/>
      <c r="AJ2" s="435"/>
      <c r="AK2" s="381"/>
      <c r="AL2" s="320"/>
      <c r="AM2"/>
      <c r="AN2"/>
      <c r="AO2"/>
      <c r="AP2"/>
      <c r="AQ2"/>
    </row>
    <row r="3" spans="1:43" s="273" customFormat="1" ht="17.25" hidden="1" customHeight="1">
      <c r="A3" s="335">
        <v>45278</v>
      </c>
      <c r="B3" s="275" t="s">
        <v>48</v>
      </c>
      <c r="C3" s="59" t="s">
        <v>49</v>
      </c>
      <c r="D3" s="256" t="s">
        <v>50</v>
      </c>
      <c r="E3" s="59" t="s">
        <v>49</v>
      </c>
      <c r="F3" s="276" t="s">
        <v>51</v>
      </c>
      <c r="G3" s="270" t="s">
        <v>52</v>
      </c>
      <c r="H3" s="367" t="s">
        <v>53</v>
      </c>
      <c r="I3" s="375" t="s">
        <v>54</v>
      </c>
      <c r="J3" s="277" t="s">
        <v>67</v>
      </c>
      <c r="K3" s="23">
        <v>574144</v>
      </c>
      <c r="L3" s="36" t="str">
        <f>IFERROR(VLOOKUP($K3,鴿子配對表!$A$2:$B$152,2,FALSE),"")</f>
        <v>台灣內鋁</v>
      </c>
      <c r="M3" s="278"/>
      <c r="N3" s="278"/>
      <c r="O3" s="278"/>
      <c r="P3" s="278"/>
      <c r="Q3" s="278"/>
      <c r="R3" s="278"/>
      <c r="S3" s="278"/>
      <c r="T3" s="278"/>
      <c r="U3" s="45" t="s">
        <v>68</v>
      </c>
      <c r="V3" s="54" t="s">
        <v>64</v>
      </c>
      <c r="W3" s="297" t="s">
        <v>65</v>
      </c>
      <c r="X3" s="304" t="s">
        <v>66</v>
      </c>
      <c r="Y3" s="303">
        <v>0.59722222222222221</v>
      </c>
      <c r="Z3" s="313">
        <f>IF(放飛紀錄!$Y3="","",放飛紀錄!$Y3+公式對照表!B$4)</f>
        <v>0.60416666666666663</v>
      </c>
      <c r="AA3" s="232">
        <v>0.59821759259259266</v>
      </c>
      <c r="AB3" s="308">
        <v>0.60430555555555554</v>
      </c>
      <c r="AC3" s="309">
        <f t="shared" ref="AC3:AC10" si="0">IF(AB3="","",IF(AA3="-","-",AB3-Z3))</f>
        <v>1.388888888889106E-4</v>
      </c>
      <c r="AD3" s="310">
        <f>IF(OR(AC3="-",AC3=""),"",((MINUTE(AC3)*60)+SECOND(AC3)))</f>
        <v>12</v>
      </c>
      <c r="AE3" s="311">
        <f>IF(放飛紀錄表[[#This Row],[模組啟動時間]]="","",公式對照表!$A$2)</f>
        <v>3.1249999999999997E-3</v>
      </c>
      <c r="AF3" s="318" t="str">
        <f>IF(AC3="","",IF(AND(AA3&gt;Y3,AA3&lt;Z3),公式對照表!$C$2,IF(AC3="-",公式對照表!$C$3,IF(AC3&lt;AE3,公式對照表!$C$4,IF(AC3&gt;AE3,公式對照表!$C$5)))))</f>
        <v>鴿籠內定位</v>
      </c>
      <c r="AG3" s="304">
        <v>10</v>
      </c>
      <c r="AH3" s="304">
        <v>34</v>
      </c>
      <c r="AI3" s="435"/>
      <c r="AJ3" s="435"/>
      <c r="AK3" s="382"/>
      <c r="AL3" s="320"/>
      <c r="AM3"/>
      <c r="AN3"/>
      <c r="AO3"/>
      <c r="AP3"/>
      <c r="AQ3"/>
    </row>
    <row r="4" spans="1:43" ht="17.25" hidden="1" customHeight="1">
      <c r="A4" s="336">
        <v>45278</v>
      </c>
      <c r="B4" s="274" t="s">
        <v>48</v>
      </c>
      <c r="C4" s="58" t="s">
        <v>49</v>
      </c>
      <c r="D4" s="255" t="s">
        <v>50</v>
      </c>
      <c r="E4" s="58" t="s">
        <v>49</v>
      </c>
      <c r="F4" s="62" t="s">
        <v>51</v>
      </c>
      <c r="G4" s="268" t="s">
        <v>52</v>
      </c>
      <c r="H4" s="368" t="s">
        <v>53</v>
      </c>
      <c r="I4" s="376" t="s">
        <v>54</v>
      </c>
      <c r="J4" s="253" t="s">
        <v>69</v>
      </c>
      <c r="K4" s="293">
        <v>652274</v>
      </c>
      <c r="L4" s="294" t="str">
        <f>IFERROR(VLOOKUP($K4,鴿子配對表!$A$2:$B$152,2,FALSE),"")</f>
        <v>台灣內鋁</v>
      </c>
      <c r="M4" s="254"/>
      <c r="N4" s="254"/>
      <c r="O4" s="254"/>
      <c r="P4" s="254"/>
      <c r="Q4" s="254"/>
      <c r="R4" s="254"/>
      <c r="S4" s="254"/>
      <c r="T4" s="254"/>
      <c r="U4" s="47" t="s">
        <v>68</v>
      </c>
      <c r="V4" s="61" t="s">
        <v>64</v>
      </c>
      <c r="W4" s="298" t="s">
        <v>65</v>
      </c>
      <c r="X4" s="305" t="s">
        <v>66</v>
      </c>
      <c r="Y4" s="306">
        <v>0.59722222222222221</v>
      </c>
      <c r="Z4" s="314">
        <f>IF(放飛紀錄!$Y4="","",放飛紀錄!$Y4+公式對照表!B$4)</f>
        <v>0.60416666666666663</v>
      </c>
      <c r="AA4" s="321">
        <v>0.60223379629629636</v>
      </c>
      <c r="AB4" s="321">
        <v>0.60431712962962958</v>
      </c>
      <c r="AC4" s="322">
        <f t="shared" si="0"/>
        <v>1.5046296296294948E-4</v>
      </c>
      <c r="AD4" s="323">
        <f t="shared" ref="AD4:AD10" si="1">IF(OR(AC4="-",AC4=""),"",((MINUTE(AC4)*60)+SECOND(AC4)))</f>
        <v>13</v>
      </c>
      <c r="AE4" s="324">
        <f>IF(放飛紀錄表[[#This Row],[模組啟動時間]]="","",公式對照表!$A$2)</f>
        <v>3.1249999999999997E-3</v>
      </c>
      <c r="AF4" s="325" t="str">
        <f>IF(AC4="","",IF(AND(AA4&gt;Y4,AA4&lt;Z4),公式對照表!$C$2,IF(AC4="-",公式對照表!$C$3,IF(AC4&lt;AE4,公式對照表!$C$4,IF(AC4&gt;AE4,公式對照表!$C$5)))))</f>
        <v>鴿籠內定位</v>
      </c>
      <c r="AG4" s="436">
        <v>10</v>
      </c>
      <c r="AH4" s="436">
        <v>31</v>
      </c>
      <c r="AI4" s="436"/>
      <c r="AJ4" s="436"/>
      <c r="AK4" s="383"/>
    </row>
    <row r="5" spans="1:43" s="273" customFormat="1" ht="17.25" hidden="1" customHeight="1">
      <c r="A5" s="337">
        <v>45278</v>
      </c>
      <c r="B5" s="280" t="s">
        <v>70</v>
      </c>
      <c r="C5" s="59" t="s">
        <v>49</v>
      </c>
      <c r="D5" s="279" t="s">
        <v>71</v>
      </c>
      <c r="E5" s="281" t="s">
        <v>49</v>
      </c>
      <c r="F5" s="282" t="s">
        <v>72</v>
      </c>
      <c r="G5" s="283" t="s">
        <v>73</v>
      </c>
      <c r="H5" s="283" t="s">
        <v>74</v>
      </c>
      <c r="I5" s="377" t="s">
        <v>75</v>
      </c>
      <c r="J5" s="176" t="s">
        <v>76</v>
      </c>
      <c r="K5" s="291">
        <v>652236</v>
      </c>
      <c r="L5" s="292" t="str">
        <f>IFERROR(VLOOKUP($K5,鴿子配對表!$A$2:$B$152,2,FALSE),"")</f>
        <v>台灣內鋁</v>
      </c>
      <c r="M5" s="271"/>
      <c r="N5" s="271"/>
      <c r="O5" s="271"/>
      <c r="P5" s="271"/>
      <c r="Q5" s="271"/>
      <c r="R5" s="271"/>
      <c r="S5" s="271"/>
      <c r="T5" s="271"/>
      <c r="U5" s="45" t="s">
        <v>68</v>
      </c>
      <c r="V5" s="54" t="s">
        <v>64</v>
      </c>
      <c r="W5" s="299" t="s">
        <v>77</v>
      </c>
      <c r="X5" s="54" t="s">
        <v>66</v>
      </c>
      <c r="Y5" s="303">
        <v>0.59722222222222221</v>
      </c>
      <c r="Z5" s="313">
        <f>IF(放飛紀錄!$Y5="","",放飛紀錄!$Y5+公式對照表!B$4)</f>
        <v>0.60416666666666663</v>
      </c>
      <c r="AA5" s="55">
        <v>0.59829861111111116</v>
      </c>
      <c r="AB5" s="55">
        <v>0.60420138888888886</v>
      </c>
      <c r="AC5" s="326">
        <f t="shared" si="0"/>
        <v>3.472222222222765E-5</v>
      </c>
      <c r="AD5" s="327">
        <f t="shared" si="1"/>
        <v>3</v>
      </c>
      <c r="AE5" s="328">
        <f>IF(放飛紀錄表[[#This Row],[模組啟動時間]]="","",公式對照表!$A$2)</f>
        <v>3.1249999999999997E-3</v>
      </c>
      <c r="AF5" s="329" t="str">
        <f>IF(AC5="","",IF(AND(AA5&gt;Y5,AA5&lt;Z5),公式對照表!$C$2,IF(AC5="-",公式對照表!$C$3,IF(AC5&lt;AE5,公式對照表!$C$4,IF(AC5&gt;AE5,公式對照表!$C$5)))))</f>
        <v>鴿籠內定位</v>
      </c>
      <c r="AG5" s="435">
        <v>7</v>
      </c>
      <c r="AH5" s="435">
        <v>28.57</v>
      </c>
      <c r="AI5" s="435"/>
      <c r="AJ5" s="435"/>
      <c r="AK5" s="381"/>
      <c r="AL5" s="320"/>
      <c r="AM5"/>
      <c r="AN5"/>
      <c r="AO5"/>
      <c r="AP5"/>
      <c r="AQ5"/>
    </row>
    <row r="6" spans="1:43" s="273" customFormat="1" ht="17.25" hidden="1" customHeight="1">
      <c r="A6" s="335">
        <v>45278</v>
      </c>
      <c r="B6" s="70" t="s">
        <v>70</v>
      </c>
      <c r="C6" s="59" t="s">
        <v>49</v>
      </c>
      <c r="D6" s="279" t="s">
        <v>71</v>
      </c>
      <c r="E6" s="285" t="s">
        <v>49</v>
      </c>
      <c r="F6" s="282" t="s">
        <v>72</v>
      </c>
      <c r="G6" s="283" t="s">
        <v>73</v>
      </c>
      <c r="H6" s="283" t="s">
        <v>74</v>
      </c>
      <c r="I6" s="377" t="s">
        <v>75</v>
      </c>
      <c r="J6" s="54" t="s">
        <v>78</v>
      </c>
      <c r="K6" s="23">
        <v>652249</v>
      </c>
      <c r="L6" s="36" t="str">
        <f>IFERROR(VLOOKUP($K6,鴿子配對表!$A$2:$B$152,2,FALSE),"")</f>
        <v>台灣內鋁</v>
      </c>
      <c r="M6" s="278"/>
      <c r="N6" s="278"/>
      <c r="O6" s="278"/>
      <c r="P6" s="278"/>
      <c r="Q6" s="278"/>
      <c r="R6" s="278"/>
      <c r="S6" s="278"/>
      <c r="T6" s="278"/>
      <c r="U6" s="45" t="s">
        <v>68</v>
      </c>
      <c r="V6" s="54" t="s">
        <v>64</v>
      </c>
      <c r="W6" s="299" t="s">
        <v>77</v>
      </c>
      <c r="X6" s="304" t="s">
        <v>66</v>
      </c>
      <c r="Y6" s="303">
        <v>0.59722222222222221</v>
      </c>
      <c r="Z6" s="313">
        <f>IF(放飛紀錄!$Y6="","",放飛紀錄!$Y6+公式對照表!B$4)</f>
        <v>0.60416666666666663</v>
      </c>
      <c r="AA6" s="308">
        <v>0.60572916666666665</v>
      </c>
      <c r="AB6" s="308">
        <v>0.60572916666666665</v>
      </c>
      <c r="AC6" s="309">
        <f t="shared" si="0"/>
        <v>1.5625000000000222E-3</v>
      </c>
      <c r="AD6" s="310">
        <f t="shared" si="1"/>
        <v>135</v>
      </c>
      <c r="AE6" s="311">
        <f>IF(放飛紀錄表[[#This Row],[模組啟動時間]]="","",公式對照表!$A$2)</f>
        <v>3.1249999999999997E-3</v>
      </c>
      <c r="AF6" s="312" t="str">
        <f>IF(AC6="","",IF(AND(AA6&gt;Y6,AA6&lt;Z6),公式對照表!$C$2,IF(AC6="-",公式對照表!$C$3,IF(AC6&lt;AE6,公式對照表!$C$4,IF(AC6&gt;AE6,公式對照表!$C$5)))))</f>
        <v>-</v>
      </c>
      <c r="AG6" s="435">
        <v>11</v>
      </c>
      <c r="AH6" s="435">
        <v>31.82</v>
      </c>
      <c r="AI6" s="435"/>
      <c r="AJ6" s="435"/>
      <c r="AK6" s="382"/>
      <c r="AL6" s="320"/>
      <c r="AM6"/>
      <c r="AN6"/>
      <c r="AO6"/>
      <c r="AP6"/>
      <c r="AQ6"/>
    </row>
    <row r="7" spans="1:43" ht="17.25" hidden="1" customHeight="1">
      <c r="A7" s="336">
        <v>45278</v>
      </c>
      <c r="B7" s="69" t="s">
        <v>70</v>
      </c>
      <c r="C7" s="58" t="s">
        <v>49</v>
      </c>
      <c r="D7" s="147" t="s">
        <v>71</v>
      </c>
      <c r="E7" s="284" t="s">
        <v>49</v>
      </c>
      <c r="F7" s="259" t="s">
        <v>72</v>
      </c>
      <c r="G7" s="267" t="s">
        <v>73</v>
      </c>
      <c r="H7" s="267" t="s">
        <v>74</v>
      </c>
      <c r="I7" s="366" t="s">
        <v>54</v>
      </c>
      <c r="J7" s="61" t="s">
        <v>79</v>
      </c>
      <c r="K7" s="293">
        <v>880497</v>
      </c>
      <c r="L7" s="294" t="str">
        <f>IFERROR(VLOOKUP($K7,鴿子配對表!$A$2:$B$152,2,FALSE),"")</f>
        <v>台灣內鋁</v>
      </c>
      <c r="M7" s="254"/>
      <c r="N7" s="254"/>
      <c r="O7" s="254"/>
      <c r="P7" s="254"/>
      <c r="Q7" s="254"/>
      <c r="R7" s="254"/>
      <c r="S7" s="254"/>
      <c r="T7" s="254"/>
      <c r="U7" s="47" t="s">
        <v>68</v>
      </c>
      <c r="V7" s="61" t="s">
        <v>64</v>
      </c>
      <c r="W7" s="300" t="s">
        <v>77</v>
      </c>
      <c r="X7" s="305" t="s">
        <v>66</v>
      </c>
      <c r="Y7" s="306">
        <v>0.59722222222222221</v>
      </c>
      <c r="Z7" s="314">
        <f>IF(放飛紀錄!$Y7="","",放飛紀錄!$Y7+公式對照表!B$4)</f>
        <v>0.60416666666666663</v>
      </c>
      <c r="AA7" s="321">
        <v>0.60454861111111113</v>
      </c>
      <c r="AB7" s="321">
        <v>0.60454861111111113</v>
      </c>
      <c r="AC7" s="322">
        <f t="shared" si="0"/>
        <v>3.8194444444450415E-4</v>
      </c>
      <c r="AD7" s="323">
        <f t="shared" si="1"/>
        <v>33</v>
      </c>
      <c r="AE7" s="324">
        <f>IF(放飛紀錄表[[#This Row],[模組啟動時間]]="","",公式對照表!$A$2)</f>
        <v>3.1249999999999997E-3</v>
      </c>
      <c r="AF7" s="325" t="str">
        <f>IF(AC7="","",IF(AND(AA7&gt;Y7,AA7&lt;Z7),公式對照表!$C$2,IF(AC7="-",公式對照表!$C$3,IF(AC7&lt;AE7,公式對照表!$C$4,IF(AC7&gt;AE7,公式對照表!$C$5)))))</f>
        <v>-</v>
      </c>
      <c r="AG7" s="436">
        <v>12</v>
      </c>
      <c r="AH7" s="436">
        <v>31.58</v>
      </c>
      <c r="AI7" s="436"/>
      <c r="AJ7" s="436"/>
      <c r="AK7" s="383"/>
    </row>
    <row r="8" spans="1:43" s="273" customFormat="1" ht="17.25" hidden="1" customHeight="1">
      <c r="A8" s="337">
        <v>45278</v>
      </c>
      <c r="B8" s="70" t="s">
        <v>70</v>
      </c>
      <c r="C8" s="59" t="s">
        <v>49</v>
      </c>
      <c r="D8" s="279" t="s">
        <v>71</v>
      </c>
      <c r="E8" s="74" t="s">
        <v>80</v>
      </c>
      <c r="F8" s="260" t="s">
        <v>81</v>
      </c>
      <c r="G8" s="286" t="s">
        <v>73</v>
      </c>
      <c r="H8" s="286" t="s">
        <v>74</v>
      </c>
      <c r="I8" s="377" t="s">
        <v>75</v>
      </c>
      <c r="J8" s="251" t="s">
        <v>82</v>
      </c>
      <c r="K8" s="291">
        <v>880487</v>
      </c>
      <c r="L8" s="292" t="str">
        <f>IFERROR(VLOOKUP($K8,鴿子配對表!$A$2:$B$152,2,FALSE),"")</f>
        <v>台灣內鋁</v>
      </c>
      <c r="M8" s="271"/>
      <c r="N8" s="271"/>
      <c r="O8" s="271"/>
      <c r="P8" s="271"/>
      <c r="Q8" s="271"/>
      <c r="R8" s="271"/>
      <c r="S8" s="271"/>
      <c r="T8" s="271"/>
      <c r="U8" s="45" t="s">
        <v>68</v>
      </c>
      <c r="V8" s="54" t="s">
        <v>64</v>
      </c>
      <c r="W8" s="301" t="s">
        <v>77</v>
      </c>
      <c r="X8" s="54" t="s">
        <v>66</v>
      </c>
      <c r="Y8" s="303">
        <v>0.59722222222222221</v>
      </c>
      <c r="Z8" s="313">
        <f>IF(放飛紀錄!$Y8="","",放飛紀錄!$Y8+公式對照表!B$4)</f>
        <v>0.60416666666666663</v>
      </c>
      <c r="AA8" s="55">
        <v>0.60655092592592597</v>
      </c>
      <c r="AB8" s="55">
        <v>0.60655092592592597</v>
      </c>
      <c r="AC8" s="326">
        <f t="shared" si="0"/>
        <v>2.3842592592593359E-3</v>
      </c>
      <c r="AD8" s="327">
        <f t="shared" si="1"/>
        <v>206</v>
      </c>
      <c r="AE8" s="328">
        <f>IF(放飛紀錄表[[#This Row],[模組啟動時間]]="","",公式對照表!$A$2)</f>
        <v>3.1249999999999997E-3</v>
      </c>
      <c r="AF8" s="329" t="str">
        <f>IF(AC8="","",IF(AND(AA8&gt;Y8,AA8&lt;Z8),公式對照表!$C$2,IF(AC8="-",公式對照表!$C$3,IF(AC8&lt;AE8,公式對照表!$C$4,IF(AC8&gt;AE8,公式對照表!$C$5)))))</f>
        <v>-</v>
      </c>
      <c r="AG8" s="435">
        <v>12</v>
      </c>
      <c r="AH8" s="435">
        <v>32.42</v>
      </c>
      <c r="AI8" s="435"/>
      <c r="AJ8" s="435"/>
      <c r="AK8" s="381"/>
      <c r="AL8" s="320"/>
      <c r="AM8"/>
      <c r="AN8"/>
      <c r="AO8"/>
      <c r="AP8"/>
      <c r="AQ8"/>
    </row>
    <row r="9" spans="1:43" s="273" customFormat="1" ht="17.25" hidden="1" customHeight="1">
      <c r="A9" s="335">
        <v>45278</v>
      </c>
      <c r="B9" s="70" t="s">
        <v>70</v>
      </c>
      <c r="C9" s="59" t="s">
        <v>49</v>
      </c>
      <c r="D9" s="279" t="s">
        <v>71</v>
      </c>
      <c r="E9" s="74" t="s">
        <v>80</v>
      </c>
      <c r="F9" s="260" t="s">
        <v>81</v>
      </c>
      <c r="G9" s="283" t="s">
        <v>73</v>
      </c>
      <c r="H9" s="283" t="s">
        <v>74</v>
      </c>
      <c r="I9" s="377" t="s">
        <v>75</v>
      </c>
      <c r="J9" s="251" t="s">
        <v>83</v>
      </c>
      <c r="K9" s="23">
        <v>753284</v>
      </c>
      <c r="L9" s="36" t="str">
        <f>IFERROR(VLOOKUP($K9,鴿子配對表!$A$2:$B$152,2,FALSE),"")</f>
        <v>台灣內鋁</v>
      </c>
      <c r="M9" s="278"/>
      <c r="N9" s="278"/>
      <c r="O9" s="278"/>
      <c r="P9" s="278"/>
      <c r="Q9" s="278"/>
      <c r="R9" s="278"/>
      <c r="S9" s="278"/>
      <c r="T9" s="278"/>
      <c r="U9" s="45" t="s">
        <v>68</v>
      </c>
      <c r="V9" s="54" t="s">
        <v>64</v>
      </c>
      <c r="W9" s="299" t="s">
        <v>77</v>
      </c>
      <c r="X9" s="304" t="s">
        <v>66</v>
      </c>
      <c r="Y9" s="303">
        <v>0.59722222222222221</v>
      </c>
      <c r="Z9" s="313">
        <f>IF(放飛紀錄!$Y9="","",放飛紀錄!$Y9+公式對照表!B$4)</f>
        <v>0.60416666666666663</v>
      </c>
      <c r="AA9" s="308">
        <v>0.60575231481481484</v>
      </c>
      <c r="AB9" s="308">
        <v>0.60575231481481484</v>
      </c>
      <c r="AC9" s="309">
        <f t="shared" si="0"/>
        <v>1.585648148148211E-3</v>
      </c>
      <c r="AD9" s="310">
        <f t="shared" si="1"/>
        <v>137</v>
      </c>
      <c r="AE9" s="311">
        <f>IF(放飛紀錄表[[#This Row],[模組啟動時間]]="","",公式對照表!$A$2)</f>
        <v>3.1249999999999997E-3</v>
      </c>
      <c r="AF9" s="312" t="str">
        <f>IF(AC9="","",IF(AND(AA9&gt;Y9,AA9&lt;Z9),公式對照表!$C$2,IF(AC9="-",公式對照表!$C$3,IF(AC9&lt;AE9,公式對照表!$C$4,IF(AC9&gt;AE9,公式對照表!$C$5)))))</f>
        <v>-</v>
      </c>
      <c r="AG9" s="435">
        <v>12</v>
      </c>
      <c r="AH9" s="435">
        <v>31.58</v>
      </c>
      <c r="AI9" s="435"/>
      <c r="AJ9" s="435"/>
      <c r="AK9" s="382"/>
      <c r="AL9" s="320"/>
      <c r="AM9"/>
      <c r="AN9"/>
      <c r="AO9"/>
      <c r="AP9"/>
      <c r="AQ9"/>
    </row>
    <row r="10" spans="1:43" ht="17.25" hidden="1" customHeight="1">
      <c r="A10" s="338">
        <v>45278</v>
      </c>
      <c r="B10" s="71" t="s">
        <v>70</v>
      </c>
      <c r="C10" s="252" t="s">
        <v>49</v>
      </c>
      <c r="D10" s="257" t="s">
        <v>71</v>
      </c>
      <c r="E10" s="73" t="s">
        <v>80</v>
      </c>
      <c r="F10" s="261" t="s">
        <v>81</v>
      </c>
      <c r="G10" s="287" t="s">
        <v>73</v>
      </c>
      <c r="H10" s="287" t="s">
        <v>74</v>
      </c>
      <c r="I10" s="378" t="s">
        <v>75</v>
      </c>
      <c r="J10" s="220" t="s">
        <v>84</v>
      </c>
      <c r="K10" s="289">
        <v>753278</v>
      </c>
      <c r="L10" s="290" t="str">
        <f>IFERROR(VLOOKUP($K10,鴿子配對表!$A$2:$B$152,2,FALSE),"")</f>
        <v>台灣內鋁</v>
      </c>
      <c r="M10" s="288"/>
      <c r="N10" s="288"/>
      <c r="O10" s="288"/>
      <c r="P10" s="288"/>
      <c r="Q10" s="288"/>
      <c r="R10" s="288"/>
      <c r="S10" s="288"/>
      <c r="T10" s="288"/>
      <c r="U10" s="46" t="s">
        <v>68</v>
      </c>
      <c r="V10" s="63" t="s">
        <v>64</v>
      </c>
      <c r="W10" s="302" t="s">
        <v>77</v>
      </c>
      <c r="X10" s="49" t="s">
        <v>66</v>
      </c>
      <c r="Y10" s="307">
        <v>0.59722222222222221</v>
      </c>
      <c r="Z10" s="315">
        <f>IF(放飛紀錄!$Y10="","",放飛紀錄!$Y10+公式對照表!B$4)</f>
        <v>0.60416666666666663</v>
      </c>
      <c r="AA10" s="330">
        <v>0.60608796296296297</v>
      </c>
      <c r="AB10" s="330">
        <v>0.60608796296296297</v>
      </c>
      <c r="AC10" s="331">
        <f t="shared" si="0"/>
        <v>1.9212962962963376E-3</v>
      </c>
      <c r="AD10" s="332">
        <f t="shared" si="1"/>
        <v>166</v>
      </c>
      <c r="AE10" s="333">
        <f>IF(放飛紀錄表[[#This Row],[模組啟動時間]]="","",公式對照表!$A$2)</f>
        <v>3.1249999999999997E-3</v>
      </c>
      <c r="AF10" s="334" t="str">
        <f>IF(AC10="","",IF(AND(AA10&gt;Y10,AA10&lt;Z10),公式對照表!$C$2,IF(AC10="-",公式對照表!$C$3,IF(AC10&lt;AE10,公式對照表!$C$4,IF(AC10&gt;AE10,公式對照表!$C$5)))))</f>
        <v>-</v>
      </c>
      <c r="AG10" s="437">
        <v>12</v>
      </c>
      <c r="AH10" s="437">
        <v>30.67</v>
      </c>
      <c r="AI10" s="437"/>
      <c r="AJ10" s="437"/>
      <c r="AK10" s="384"/>
    </row>
    <row r="11" spans="1:43" s="273" customFormat="1" ht="17.25" hidden="1" customHeight="1">
      <c r="A11" s="335" t="s">
        <v>85</v>
      </c>
      <c r="B11" s="269" t="s">
        <v>48</v>
      </c>
      <c r="C11" s="59" t="s">
        <v>49</v>
      </c>
      <c r="D11" s="256" t="s">
        <v>50</v>
      </c>
      <c r="E11" s="59" t="s">
        <v>49</v>
      </c>
      <c r="F11" s="166" t="s">
        <v>51</v>
      </c>
      <c r="G11" s="270" t="s">
        <v>52</v>
      </c>
      <c r="H11" s="369" t="s">
        <v>53</v>
      </c>
      <c r="I11" s="375" t="s">
        <v>54</v>
      </c>
      <c r="J11" s="233" t="s">
        <v>55</v>
      </c>
      <c r="K11" s="23">
        <v>222852</v>
      </c>
      <c r="L11" s="340" t="str">
        <f>IFERROR(VLOOKUP($K11,鴿子配對表!$A$2:$B$152,2,FALSE),"")</f>
        <v>台灣內鋁</v>
      </c>
      <c r="M11" s="271" t="s">
        <v>56</v>
      </c>
      <c r="N11" s="271" t="s">
        <v>86</v>
      </c>
      <c r="O11" s="295" t="s">
        <v>87</v>
      </c>
      <c r="P11" s="295" t="s">
        <v>88</v>
      </c>
      <c r="Q11" s="295" t="s">
        <v>89</v>
      </c>
      <c r="R11" s="296" t="s">
        <v>90</v>
      </c>
      <c r="S11" s="295">
        <v>1</v>
      </c>
      <c r="T11" s="296" t="s">
        <v>91</v>
      </c>
      <c r="U11" s="45" t="s">
        <v>63</v>
      </c>
      <c r="V11" s="54" t="s">
        <v>64</v>
      </c>
      <c r="W11" s="272" t="s">
        <v>65</v>
      </c>
      <c r="X11" s="24" t="s">
        <v>66</v>
      </c>
      <c r="Y11" s="232">
        <v>0.59027777777777779</v>
      </c>
      <c r="Z11" s="313">
        <f>IF(放飛紀錄!$Y11="","",放飛紀錄!$Y11+公式對照表!B$4)</f>
        <v>0.59722222222222221</v>
      </c>
      <c r="AA11" s="232">
        <v>0.59124999999999994</v>
      </c>
      <c r="AB11" s="308">
        <v>0.59732638888888889</v>
      </c>
      <c r="AC11" s="309">
        <f>IF(AB11="","",IF(AA11="-","-",AB11-Z11))</f>
        <v>1.0416666666668295E-4</v>
      </c>
      <c r="AD11" s="310">
        <f>IF(OR(AC11="-",AC11=""),"",((MINUTE(AC11)*60)+SECOND(AC11)))</f>
        <v>9</v>
      </c>
      <c r="AE11" s="311">
        <f>IF(放飛紀錄表[[#This Row],[模組啟動時間]]="","",公式對照表!$A$2)</f>
        <v>3.1249999999999997E-3</v>
      </c>
      <c r="AF11" s="318" t="str">
        <f>IF(AC11="","",IF(AND(AA11&gt;Y11,AA11&lt;Z11),公式對照表!$C$2,IF(AC11="-",公式對照表!$C$3,IF(AC11&lt;AE11,公式對照表!$C$4,IF(AC11&gt;AE11,公式對照表!$C$5)))))</f>
        <v>鴿籠內定位</v>
      </c>
      <c r="AG11" s="304">
        <v>10</v>
      </c>
      <c r="AH11" s="304">
        <v>33</v>
      </c>
      <c r="AI11" s="435"/>
      <c r="AJ11" s="435"/>
      <c r="AK11" s="381"/>
      <c r="AL11" s="320"/>
      <c r="AM11"/>
      <c r="AN11"/>
      <c r="AO11"/>
      <c r="AP11"/>
      <c r="AQ11"/>
    </row>
    <row r="12" spans="1:43" s="273" customFormat="1" ht="17.25" hidden="1" customHeight="1">
      <c r="A12" s="335" t="s">
        <v>85</v>
      </c>
      <c r="B12" s="275" t="s">
        <v>48</v>
      </c>
      <c r="C12" s="59" t="s">
        <v>49</v>
      </c>
      <c r="D12" s="256" t="s">
        <v>50</v>
      </c>
      <c r="E12" s="59" t="s">
        <v>49</v>
      </c>
      <c r="F12" s="276" t="s">
        <v>51</v>
      </c>
      <c r="G12" s="270" t="s">
        <v>52</v>
      </c>
      <c r="H12" s="369" t="s">
        <v>53</v>
      </c>
      <c r="I12" s="375" t="s">
        <v>54</v>
      </c>
      <c r="J12" s="277" t="s">
        <v>67</v>
      </c>
      <c r="K12" s="23">
        <v>574144</v>
      </c>
      <c r="L12" s="340" t="str">
        <f>IFERROR(VLOOKUP($K12,鴿子配對表!$A$2:$B$152,2,FALSE),"")</f>
        <v>台灣內鋁</v>
      </c>
      <c r="M12" s="278"/>
      <c r="N12" s="278"/>
      <c r="O12" s="278"/>
      <c r="P12" s="278"/>
      <c r="Q12" s="278"/>
      <c r="R12" s="278"/>
      <c r="S12" s="278"/>
      <c r="T12" s="278"/>
      <c r="U12" s="45" t="s">
        <v>68</v>
      </c>
      <c r="V12" s="54" t="s">
        <v>64</v>
      </c>
      <c r="W12" s="297" t="s">
        <v>65</v>
      </c>
      <c r="X12" s="304" t="s">
        <v>66</v>
      </c>
      <c r="Y12" s="303">
        <v>0.59027777777777779</v>
      </c>
      <c r="Z12" s="313">
        <f>IF(放飛紀錄!$Y12="","",放飛紀錄!$Y12+公式對照表!B$4)</f>
        <v>0.59722222222222221</v>
      </c>
      <c r="AA12" s="232">
        <v>0.59129629629629632</v>
      </c>
      <c r="AB12" s="308">
        <v>0.59737268518518516</v>
      </c>
      <c r="AC12" s="309">
        <f t="shared" ref="AC12:AC19" si="2">IF(AB12="","",IF(AA12="-","-",AB12-Z12))</f>
        <v>1.5046296296294948E-4</v>
      </c>
      <c r="AD12" s="310">
        <f>IF(OR(AC12="-",AC12=""),"",((MINUTE(AC12)*60)+SECOND(AC12)))</f>
        <v>13</v>
      </c>
      <c r="AE12" s="311">
        <f>IF(放飛紀錄表[[#This Row],[模組啟動時間]]="","",公式對照表!$A$2)</f>
        <v>3.1249999999999997E-3</v>
      </c>
      <c r="AF12" s="318" t="str">
        <f>IF(AC12="","",IF(AND(AA12&gt;Y12,AA12&lt;Z12),公式對照表!$C$2,IF(AC12="-",公式對照表!$C$3,IF(AC12&lt;AE12,公式對照表!$C$4,IF(AC12&gt;AE12,公式對照表!$C$5)))))</f>
        <v>鴿籠內定位</v>
      </c>
      <c r="AG12" s="304">
        <v>11</v>
      </c>
      <c r="AH12" s="304">
        <v>34</v>
      </c>
      <c r="AI12" s="435"/>
      <c r="AJ12" s="435"/>
      <c r="AK12" s="382"/>
      <c r="AL12" s="320"/>
      <c r="AM12"/>
      <c r="AN12"/>
      <c r="AO12"/>
      <c r="AP12"/>
      <c r="AQ12"/>
    </row>
    <row r="13" spans="1:43" ht="17.25" hidden="1" customHeight="1">
      <c r="A13" s="336" t="s">
        <v>85</v>
      </c>
      <c r="B13" s="274" t="s">
        <v>48</v>
      </c>
      <c r="C13" s="58" t="s">
        <v>49</v>
      </c>
      <c r="D13" s="255" t="s">
        <v>50</v>
      </c>
      <c r="E13" s="58" t="s">
        <v>49</v>
      </c>
      <c r="F13" s="62" t="s">
        <v>51</v>
      </c>
      <c r="G13" s="268" t="s">
        <v>52</v>
      </c>
      <c r="H13" s="370" t="s">
        <v>53</v>
      </c>
      <c r="I13" s="376" t="s">
        <v>54</v>
      </c>
      <c r="J13" s="253" t="s">
        <v>69</v>
      </c>
      <c r="K13" s="293">
        <v>652274</v>
      </c>
      <c r="L13" s="341" t="str">
        <f>IFERROR(VLOOKUP($K13,鴿子配對表!$A$2:$B$152,2,FALSE),"")</f>
        <v>台灣內鋁</v>
      </c>
      <c r="M13" s="254"/>
      <c r="N13" s="254"/>
      <c r="O13" s="254"/>
      <c r="P13" s="254"/>
      <c r="Q13" s="254"/>
      <c r="R13" s="254"/>
      <c r="S13" s="254"/>
      <c r="T13" s="254"/>
      <c r="U13" s="47" t="s">
        <v>68</v>
      </c>
      <c r="V13" s="61" t="s">
        <v>64</v>
      </c>
      <c r="W13" s="298" t="s">
        <v>65</v>
      </c>
      <c r="X13" s="305" t="s">
        <v>66</v>
      </c>
      <c r="Y13" s="306">
        <v>0.59027777777777779</v>
      </c>
      <c r="Z13" s="314">
        <f>IF(放飛紀錄!$Y13="","",放飛紀錄!$Y13+公式對照表!B$4)</f>
        <v>0.59722222222222221</v>
      </c>
      <c r="AA13" s="321">
        <v>0.59284722222222219</v>
      </c>
      <c r="AB13" s="321">
        <v>0.59736111111111112</v>
      </c>
      <c r="AC13" s="322">
        <f t="shared" si="2"/>
        <v>1.388888888889106E-4</v>
      </c>
      <c r="AD13" s="323">
        <f t="shared" ref="AD13:AD19" si="3">IF(OR(AC13="-",AC13=""),"",((MINUTE(AC13)*60)+SECOND(AC13)))</f>
        <v>12</v>
      </c>
      <c r="AE13" s="324">
        <f>IF(放飛紀錄表[[#This Row],[模組啟動時間]]="","",公式對照表!$A$2)</f>
        <v>3.1249999999999997E-3</v>
      </c>
      <c r="AF13" s="325" t="str">
        <f>IF(AC13="","",IF(AND(AA13&gt;Y13,AA13&lt;Z13),公式對照表!$C$2,IF(AC13="-",公式對照表!$C$3,IF(AC13&lt;AE13,公式對照表!$C$4,IF(AC13&gt;AE13,公式對照表!$C$5)))))</f>
        <v>鴿籠內定位</v>
      </c>
      <c r="AG13" s="436">
        <v>12</v>
      </c>
      <c r="AH13" s="436">
        <v>34</v>
      </c>
      <c r="AI13" s="436"/>
      <c r="AJ13" s="436"/>
      <c r="AK13" s="383"/>
    </row>
    <row r="14" spans="1:43" s="273" customFormat="1" ht="17.25" hidden="1" customHeight="1">
      <c r="A14" s="335" t="s">
        <v>85</v>
      </c>
      <c r="B14" s="280" t="s">
        <v>70</v>
      </c>
      <c r="C14" s="59" t="s">
        <v>49</v>
      </c>
      <c r="D14" s="279" t="s">
        <v>71</v>
      </c>
      <c r="E14" s="281" t="s">
        <v>49</v>
      </c>
      <c r="F14" s="282" t="s">
        <v>72</v>
      </c>
      <c r="G14" s="283" t="s">
        <v>73</v>
      </c>
      <c r="H14" s="371" t="s">
        <v>74</v>
      </c>
      <c r="I14" s="377" t="s">
        <v>75</v>
      </c>
      <c r="J14" s="176" t="s">
        <v>76</v>
      </c>
      <c r="K14" s="291">
        <v>652236</v>
      </c>
      <c r="L14" s="342" t="str">
        <f>IFERROR(VLOOKUP($K14,鴿子配對表!$A$2:$B$152,2,FALSE),"")</f>
        <v>台灣內鋁</v>
      </c>
      <c r="M14" s="271"/>
      <c r="N14" s="271"/>
      <c r="O14" s="271"/>
      <c r="P14" s="271"/>
      <c r="Q14" s="271"/>
      <c r="R14" s="271"/>
      <c r="S14" s="271"/>
      <c r="T14" s="271"/>
      <c r="U14" s="45" t="s">
        <v>68</v>
      </c>
      <c r="V14" s="54" t="s">
        <v>64</v>
      </c>
      <c r="W14" s="299" t="s">
        <v>77</v>
      </c>
      <c r="X14" s="54" t="s">
        <v>66</v>
      </c>
      <c r="Y14" s="303">
        <v>0.59027777777777779</v>
      </c>
      <c r="Z14" s="313">
        <f>IF(放飛紀錄!$Y14="","",放飛紀錄!$Y14+公式對照表!B$4)</f>
        <v>0.59722222222222221</v>
      </c>
      <c r="AA14" s="55">
        <v>0.59807870370370375</v>
      </c>
      <c r="AB14" s="55">
        <v>0.59807870370370375</v>
      </c>
      <c r="AC14" s="326">
        <f t="shared" si="2"/>
        <v>8.5648148148154135E-4</v>
      </c>
      <c r="AD14" s="327">
        <f t="shared" si="3"/>
        <v>74</v>
      </c>
      <c r="AE14" s="328">
        <f>IF(放飛紀錄表[[#This Row],[模組啟動時間]]="","",公式對照表!$A$2)</f>
        <v>3.1249999999999997E-3</v>
      </c>
      <c r="AF14" s="329" t="str">
        <f>IF(AC14="","",IF(AND(AA14&gt;Y14,AA14&lt;Z14),公式對照表!$C$2,IF(AC14="-",公式對照表!$C$3,IF(AC14&lt;AE14,公式對照表!$C$4,IF(AC14&gt;AE14,公式對照表!$C$5)))))</f>
        <v>-</v>
      </c>
      <c r="AG14" s="435">
        <v>12</v>
      </c>
      <c r="AH14" s="435">
        <v>32.25</v>
      </c>
      <c r="AI14" s="435"/>
      <c r="AJ14" s="435"/>
      <c r="AK14" s="381"/>
      <c r="AL14" s="320"/>
      <c r="AM14"/>
      <c r="AN14"/>
      <c r="AO14"/>
      <c r="AP14"/>
      <c r="AQ14"/>
    </row>
    <row r="15" spans="1:43" s="273" customFormat="1" ht="17.25" hidden="1" customHeight="1">
      <c r="A15" s="335" t="s">
        <v>85</v>
      </c>
      <c r="B15" s="70" t="s">
        <v>70</v>
      </c>
      <c r="C15" s="59" t="s">
        <v>49</v>
      </c>
      <c r="D15" s="279" t="s">
        <v>71</v>
      </c>
      <c r="E15" s="285" t="s">
        <v>49</v>
      </c>
      <c r="F15" s="282" t="s">
        <v>72</v>
      </c>
      <c r="G15" s="283" t="s">
        <v>73</v>
      </c>
      <c r="H15" s="371" t="s">
        <v>74</v>
      </c>
      <c r="I15" s="377" t="s">
        <v>75</v>
      </c>
      <c r="J15" s="54" t="s">
        <v>78</v>
      </c>
      <c r="K15" s="23">
        <v>652249</v>
      </c>
      <c r="L15" s="340" t="str">
        <f>IFERROR(VLOOKUP($K15,鴿子配對表!$A$2:$B$152,2,FALSE),"")</f>
        <v>台灣內鋁</v>
      </c>
      <c r="M15" s="278"/>
      <c r="N15" s="278"/>
      <c r="O15" s="278"/>
      <c r="P15" s="278"/>
      <c r="Q15" s="278"/>
      <c r="R15" s="278"/>
      <c r="S15" s="278"/>
      <c r="T15" s="278"/>
      <c r="U15" s="45" t="s">
        <v>68</v>
      </c>
      <c r="V15" s="54" t="s">
        <v>64</v>
      </c>
      <c r="W15" s="299" t="s">
        <v>77</v>
      </c>
      <c r="X15" s="304" t="s">
        <v>66</v>
      </c>
      <c r="Y15" s="303">
        <v>0.59027777777777779</v>
      </c>
      <c r="Z15" s="313">
        <f>IF(放飛紀錄!$Y15="","",放飛紀錄!$Y15+公式對照表!B$4)</f>
        <v>0.59722222222222221</v>
      </c>
      <c r="AA15" s="308">
        <v>0.59814814814814821</v>
      </c>
      <c r="AB15" s="308">
        <v>0.59814814814814821</v>
      </c>
      <c r="AC15" s="309">
        <f t="shared" si="2"/>
        <v>9.2592592592599665E-4</v>
      </c>
      <c r="AD15" s="310">
        <f t="shared" si="3"/>
        <v>80</v>
      </c>
      <c r="AE15" s="311">
        <f>IF(放飛紀錄表[[#This Row],[模組啟動時間]]="","",公式對照表!$A$2)</f>
        <v>3.1249999999999997E-3</v>
      </c>
      <c r="AF15" s="312" t="str">
        <f>IF(AC15="","",IF(AND(AA15&gt;Y15,AA15&lt;Z15),公式對照表!$C$2,IF(AC15="-",公式對照表!$C$3,IF(AC15&lt;AE15,公式對照表!$C$4,IF(AC15&gt;AE15,公式對照表!$C$5)))))</f>
        <v>-</v>
      </c>
      <c r="AG15" s="435">
        <v>11</v>
      </c>
      <c r="AH15" s="435">
        <v>32.82</v>
      </c>
      <c r="AI15" s="435"/>
      <c r="AJ15" s="435"/>
      <c r="AK15" s="382"/>
      <c r="AL15" s="320"/>
      <c r="AM15"/>
      <c r="AN15"/>
      <c r="AO15"/>
      <c r="AP15"/>
      <c r="AQ15"/>
    </row>
    <row r="16" spans="1:43" ht="17.25" hidden="1" customHeight="1">
      <c r="A16" s="336" t="s">
        <v>85</v>
      </c>
      <c r="B16" s="69" t="s">
        <v>70</v>
      </c>
      <c r="C16" s="58" t="s">
        <v>49</v>
      </c>
      <c r="D16" s="147" t="s">
        <v>71</v>
      </c>
      <c r="E16" s="284" t="s">
        <v>49</v>
      </c>
      <c r="F16" s="259" t="s">
        <v>72</v>
      </c>
      <c r="G16" s="267" t="s">
        <v>73</v>
      </c>
      <c r="H16" s="372" t="s">
        <v>74</v>
      </c>
      <c r="I16" s="366" t="s">
        <v>54</v>
      </c>
      <c r="J16" s="61" t="s">
        <v>79</v>
      </c>
      <c r="K16" s="293">
        <v>880497</v>
      </c>
      <c r="L16" s="341" t="str">
        <f>IFERROR(VLOOKUP($K16,鴿子配對表!$A$2:$B$152,2,FALSE),"")</f>
        <v>台灣內鋁</v>
      </c>
      <c r="M16" s="254"/>
      <c r="N16" s="254"/>
      <c r="O16" s="254"/>
      <c r="P16" s="254"/>
      <c r="Q16" s="254"/>
      <c r="R16" s="254"/>
      <c r="S16" s="254"/>
      <c r="T16" s="254"/>
      <c r="U16" s="47" t="s">
        <v>68</v>
      </c>
      <c r="V16" s="61" t="s">
        <v>64</v>
      </c>
      <c r="W16" s="300" t="s">
        <v>77</v>
      </c>
      <c r="X16" s="305" t="s">
        <v>66</v>
      </c>
      <c r="Y16" s="306">
        <v>0.59027777777777779</v>
      </c>
      <c r="Z16" s="314">
        <f>IF(放飛紀錄!$Y16="","",放飛紀錄!$Y16+公式對照表!B$4)</f>
        <v>0.59722222222222221</v>
      </c>
      <c r="AA16" s="321">
        <v>0.59215277777777775</v>
      </c>
      <c r="AB16" s="321">
        <v>0.59736111111111112</v>
      </c>
      <c r="AC16" s="322">
        <f t="shared" si="2"/>
        <v>1.388888888889106E-4</v>
      </c>
      <c r="AD16" s="323">
        <f t="shared" si="3"/>
        <v>12</v>
      </c>
      <c r="AE16" s="324">
        <f>IF(放飛紀錄表[[#This Row],[模組啟動時間]]="","",公式對照表!$A$2)</f>
        <v>3.1249999999999997E-3</v>
      </c>
      <c r="AF16" s="325" t="str">
        <f>IF(AC16="","",IF(AND(AA16&gt;Y16,AA16&lt;Z16),公式對照表!$C$2,IF(AC16="-",公式對照表!$C$3,IF(AC16&lt;AE16,公式對照表!$C$4,IF(AC16&gt;AE16,公式對照表!$C$5)))))</f>
        <v>鴿籠內定位</v>
      </c>
      <c r="AG16" s="436">
        <v>12</v>
      </c>
      <c r="AH16" s="436">
        <v>31.75</v>
      </c>
      <c r="AI16" s="436"/>
      <c r="AJ16" s="436"/>
      <c r="AK16" s="383"/>
    </row>
    <row r="17" spans="1:43" s="273" customFormat="1" ht="17.25" hidden="1" customHeight="1">
      <c r="A17" s="335" t="s">
        <v>85</v>
      </c>
      <c r="B17" s="70" t="s">
        <v>70</v>
      </c>
      <c r="C17" s="59" t="s">
        <v>49</v>
      </c>
      <c r="D17" s="279" t="s">
        <v>71</v>
      </c>
      <c r="E17" s="74" t="s">
        <v>80</v>
      </c>
      <c r="F17" s="260" t="s">
        <v>81</v>
      </c>
      <c r="G17" s="286" t="s">
        <v>73</v>
      </c>
      <c r="H17" s="373" t="s">
        <v>74</v>
      </c>
      <c r="I17" s="377" t="s">
        <v>75</v>
      </c>
      <c r="J17" s="251" t="s">
        <v>82</v>
      </c>
      <c r="K17" s="291">
        <v>880487</v>
      </c>
      <c r="L17" s="342" t="str">
        <f>IFERROR(VLOOKUP($K17,鴿子配對表!$A$2:$B$152,2,FALSE),"")</f>
        <v>台灣內鋁</v>
      </c>
      <c r="M17" s="271"/>
      <c r="N17" s="271"/>
      <c r="O17" s="271"/>
      <c r="P17" s="271"/>
      <c r="Q17" s="271"/>
      <c r="R17" s="271"/>
      <c r="S17" s="271"/>
      <c r="T17" s="271"/>
      <c r="U17" s="45" t="s">
        <v>68</v>
      </c>
      <c r="V17" s="54" t="s">
        <v>64</v>
      </c>
      <c r="W17" s="301" t="s">
        <v>77</v>
      </c>
      <c r="X17" s="54" t="s">
        <v>66</v>
      </c>
      <c r="Y17" s="303">
        <v>0.59027777777777779</v>
      </c>
      <c r="Z17" s="313">
        <f>IF(放飛紀錄!$Y17="","",放飛紀錄!$Y17+公式對照表!B$4)</f>
        <v>0.59722222222222221</v>
      </c>
      <c r="AA17" s="55">
        <v>0.59668981481481487</v>
      </c>
      <c r="AB17" s="55">
        <v>0.5973842592592592</v>
      </c>
      <c r="AC17" s="326">
        <f t="shared" si="2"/>
        <v>1.6203703703698835E-4</v>
      </c>
      <c r="AD17" s="327">
        <f t="shared" si="3"/>
        <v>14</v>
      </c>
      <c r="AE17" s="328">
        <f>IF(放飛紀錄表[[#This Row],[模組啟動時間]]="","",公式對照表!$A$2)</f>
        <v>3.1249999999999997E-3</v>
      </c>
      <c r="AF17" s="329" t="str">
        <f>IF(AC17="","",IF(AND(AA17&gt;Y17,AA17&lt;Z17),公式對照表!$C$2,IF(AC17="-",公式對照表!$C$3,IF(AC17&lt;AE17,公式對照表!$C$4,IF(AC17&gt;AE17,公式對照表!$C$5)))))</f>
        <v>鴿籠內定位</v>
      </c>
      <c r="AG17" s="435">
        <v>11</v>
      </c>
      <c r="AH17" s="435">
        <v>31</v>
      </c>
      <c r="AI17" s="435"/>
      <c r="AJ17" s="435"/>
      <c r="AK17" s="381"/>
      <c r="AL17" s="320"/>
      <c r="AM17"/>
      <c r="AN17"/>
      <c r="AO17"/>
      <c r="AP17"/>
      <c r="AQ17"/>
    </row>
    <row r="18" spans="1:43" s="273" customFormat="1" ht="17.25" hidden="1" customHeight="1">
      <c r="A18" s="335" t="s">
        <v>85</v>
      </c>
      <c r="B18" s="70" t="s">
        <v>70</v>
      </c>
      <c r="C18" s="59" t="s">
        <v>49</v>
      </c>
      <c r="D18" s="279" t="s">
        <v>71</v>
      </c>
      <c r="E18" s="74" t="s">
        <v>80</v>
      </c>
      <c r="F18" s="260" t="s">
        <v>81</v>
      </c>
      <c r="G18" s="283" t="s">
        <v>73</v>
      </c>
      <c r="H18" s="371" t="s">
        <v>74</v>
      </c>
      <c r="I18" s="377" t="s">
        <v>75</v>
      </c>
      <c r="J18" s="251" t="s">
        <v>83</v>
      </c>
      <c r="K18" s="23">
        <v>753284</v>
      </c>
      <c r="L18" s="340" t="str">
        <f>IFERROR(VLOOKUP($K18,鴿子配對表!$A$2:$B$152,2,FALSE),"")</f>
        <v>台灣內鋁</v>
      </c>
      <c r="M18" s="278"/>
      <c r="N18" s="278"/>
      <c r="O18" s="278"/>
      <c r="P18" s="278"/>
      <c r="Q18" s="278"/>
      <c r="R18" s="278"/>
      <c r="S18" s="278"/>
      <c r="T18" s="278"/>
      <c r="U18" s="45" t="s">
        <v>68</v>
      </c>
      <c r="V18" s="54" t="s">
        <v>64</v>
      </c>
      <c r="W18" s="299" t="s">
        <v>77</v>
      </c>
      <c r="X18" s="304" t="s">
        <v>66</v>
      </c>
      <c r="Y18" s="303">
        <v>0.59027777777777779</v>
      </c>
      <c r="Z18" s="313">
        <f>IF(放飛紀錄!$Y18="","",放飛紀錄!$Y18+公式對照表!B$4)</f>
        <v>0.59722222222222221</v>
      </c>
      <c r="AA18" s="308">
        <v>0.59789351851851846</v>
      </c>
      <c r="AB18" s="308">
        <v>0.59789351851851846</v>
      </c>
      <c r="AC18" s="309">
        <f t="shared" si="2"/>
        <v>6.712962962962532E-4</v>
      </c>
      <c r="AD18" s="310">
        <f t="shared" si="3"/>
        <v>58</v>
      </c>
      <c r="AE18" s="311">
        <f>IF(放飛紀錄表[[#This Row],[模組啟動時間]]="","",公式對照表!$A$2)</f>
        <v>3.1249999999999997E-3</v>
      </c>
      <c r="AF18" s="312" t="str">
        <f>IF(AC18="","",IF(AND(AA18&gt;Y18,AA18&lt;Z18),公式對照表!$C$2,IF(AC18="-",公式對照表!$C$3,IF(AC18&lt;AE18,公式對照表!$C$4,IF(AC18&gt;AE18,公式對照表!$C$5)))))</f>
        <v>-</v>
      </c>
      <c r="AG18" s="435">
        <v>12</v>
      </c>
      <c r="AH18" s="435">
        <v>29</v>
      </c>
      <c r="AI18" s="435"/>
      <c r="AJ18" s="435"/>
      <c r="AK18" s="382"/>
      <c r="AL18" s="320"/>
      <c r="AM18"/>
      <c r="AN18"/>
      <c r="AO18"/>
      <c r="AP18"/>
      <c r="AQ18"/>
    </row>
    <row r="19" spans="1:43" ht="17.25" hidden="1" customHeight="1">
      <c r="A19" s="338" t="s">
        <v>85</v>
      </c>
      <c r="B19" s="71" t="s">
        <v>70</v>
      </c>
      <c r="C19" s="252" t="s">
        <v>49</v>
      </c>
      <c r="D19" s="257" t="s">
        <v>71</v>
      </c>
      <c r="E19" s="73" t="s">
        <v>80</v>
      </c>
      <c r="F19" s="261" t="s">
        <v>81</v>
      </c>
      <c r="G19" s="287" t="s">
        <v>73</v>
      </c>
      <c r="H19" s="374" t="s">
        <v>74</v>
      </c>
      <c r="I19" s="378" t="s">
        <v>75</v>
      </c>
      <c r="J19" s="220" t="s">
        <v>84</v>
      </c>
      <c r="K19" s="289">
        <v>753278</v>
      </c>
      <c r="L19" s="343" t="str">
        <f>IFERROR(VLOOKUP($K19,鴿子配對表!$A$2:$B$152,2,FALSE),"")</f>
        <v>台灣內鋁</v>
      </c>
      <c r="M19" s="288"/>
      <c r="N19" s="288"/>
      <c r="O19" s="288"/>
      <c r="P19" s="288"/>
      <c r="Q19" s="288"/>
      <c r="R19" s="288"/>
      <c r="S19" s="288"/>
      <c r="T19" s="288"/>
      <c r="U19" s="46" t="s">
        <v>68</v>
      </c>
      <c r="V19" s="63" t="s">
        <v>64</v>
      </c>
      <c r="W19" s="302" t="s">
        <v>77</v>
      </c>
      <c r="X19" s="49" t="s">
        <v>66</v>
      </c>
      <c r="Y19" s="307">
        <v>0.59027777777777779</v>
      </c>
      <c r="Z19" s="315">
        <f>IF(放飛紀錄!$Y19="","",放飛紀錄!$Y19+公式對照表!B$4)</f>
        <v>0.59722222222222221</v>
      </c>
      <c r="AA19" s="330">
        <v>0.59186342592592589</v>
      </c>
      <c r="AB19" s="330">
        <v>0.5972453703703704</v>
      </c>
      <c r="AC19" s="331">
        <f t="shared" si="2"/>
        <v>2.3148148148188774E-5</v>
      </c>
      <c r="AD19" s="332">
        <f t="shared" si="3"/>
        <v>2</v>
      </c>
      <c r="AE19" s="333">
        <f>IF(放飛紀錄表[[#This Row],[模組啟動時間]]="","",公式對照表!$A$2)</f>
        <v>3.1249999999999997E-3</v>
      </c>
      <c r="AF19" s="334" t="str">
        <f>IF(AC19="","",IF(AND(AA19&gt;Y19,AA19&lt;Z19),公式對照表!$C$2,IF(AC19="-",公式對照表!$C$3,IF(AC19&lt;AE19,公式對照表!$C$4,IF(AC19&gt;AE19,公式對照表!$C$5)))))</f>
        <v>鴿籠內定位</v>
      </c>
      <c r="AG19" s="437">
        <v>11</v>
      </c>
      <c r="AH19" s="437">
        <v>32.64</v>
      </c>
      <c r="AI19" s="437"/>
      <c r="AJ19" s="437"/>
      <c r="AK19" s="384"/>
    </row>
    <row r="20" spans="1:43" s="273" customFormat="1" ht="17.25" hidden="1" customHeight="1">
      <c r="A20" s="335">
        <v>45280</v>
      </c>
      <c r="B20" s="269" t="s">
        <v>48</v>
      </c>
      <c r="C20" s="59" t="s">
        <v>49</v>
      </c>
      <c r="D20" s="256" t="s">
        <v>50</v>
      </c>
      <c r="E20" s="59" t="s">
        <v>49</v>
      </c>
      <c r="F20" s="166" t="s">
        <v>51</v>
      </c>
      <c r="G20" s="270" t="s">
        <v>52</v>
      </c>
      <c r="H20" s="367" t="s">
        <v>53</v>
      </c>
      <c r="I20" s="375" t="s">
        <v>54</v>
      </c>
      <c r="J20" s="233" t="s">
        <v>92</v>
      </c>
      <c r="K20" s="23">
        <v>753284</v>
      </c>
      <c r="L20" s="340" t="str">
        <f>IFERROR(VLOOKUP($K20,鴿子配對表!$A$2:$B$152,2,FALSE),"")</f>
        <v>台灣內鋁</v>
      </c>
      <c r="M20" s="271" t="s">
        <v>56</v>
      </c>
      <c r="N20" s="271" t="s">
        <v>57</v>
      </c>
      <c r="O20" s="295" t="s">
        <v>93</v>
      </c>
      <c r="P20" s="295" t="s">
        <v>88</v>
      </c>
      <c r="Q20" s="295" t="s">
        <v>94</v>
      </c>
      <c r="R20" s="296" t="s">
        <v>95</v>
      </c>
      <c r="S20" s="295">
        <v>1</v>
      </c>
      <c r="T20" s="296" t="s">
        <v>96</v>
      </c>
      <c r="U20" s="45" t="s">
        <v>68</v>
      </c>
      <c r="V20" s="54" t="s">
        <v>64</v>
      </c>
      <c r="W20" s="272" t="s">
        <v>65</v>
      </c>
      <c r="X20" s="24" t="s">
        <v>66</v>
      </c>
      <c r="Y20" s="232">
        <v>0.41666666666666669</v>
      </c>
      <c r="Z20" s="313">
        <f>IF(放飛紀錄!$Y20="","",放飛紀錄!$Y20+公式對照表!B$4)</f>
        <v>0.4236111111111111</v>
      </c>
      <c r="AA20" s="232">
        <v>0.41943287037037041</v>
      </c>
      <c r="AB20" s="308">
        <v>0.42377314814814815</v>
      </c>
      <c r="AC20" s="309">
        <f>IF(AB20="","",IF(AA20="-","-",AB20-Z20))</f>
        <v>1.6203703703704386E-4</v>
      </c>
      <c r="AD20" s="310">
        <f>IF(OR(AC20="-",AC20=""),"",((MINUTE(AC20)*60)+SECOND(AC20)))</f>
        <v>14</v>
      </c>
      <c r="AE20" s="350">
        <f>IF(放飛紀錄表[[#This Row],[模組啟動時間]]="","",公式對照表!$A$2)</f>
        <v>3.1249999999999997E-3</v>
      </c>
      <c r="AF20" s="318" t="str">
        <f>IF(AC20="","",IF(AND(AA20&gt;Y20,AA20&lt;Z20),公式對照表!$C$2,IF(AC20="-",公式對照表!$C$3,IF(AC20&lt;AE20,公式對照表!$C$4,IF(AC20&gt;AE20,公式對照表!$C$5)))))</f>
        <v>鴿籠內定位</v>
      </c>
      <c r="AG20" s="304">
        <v>11</v>
      </c>
      <c r="AH20" s="304">
        <v>34</v>
      </c>
      <c r="AI20" s="435"/>
      <c r="AJ20" s="435"/>
      <c r="AK20" s="381"/>
      <c r="AL20" s="320"/>
      <c r="AM20"/>
      <c r="AN20"/>
      <c r="AO20"/>
      <c r="AP20"/>
      <c r="AQ20"/>
    </row>
    <row r="21" spans="1:43" s="273" customFormat="1" ht="17.25" hidden="1" customHeight="1">
      <c r="A21" s="335">
        <v>45280</v>
      </c>
      <c r="B21" s="275" t="s">
        <v>48</v>
      </c>
      <c r="C21" s="59" t="s">
        <v>49</v>
      </c>
      <c r="D21" s="256" t="s">
        <v>50</v>
      </c>
      <c r="E21" s="59" t="s">
        <v>49</v>
      </c>
      <c r="F21" s="276" t="s">
        <v>51</v>
      </c>
      <c r="G21" s="270" t="s">
        <v>52</v>
      </c>
      <c r="H21" s="367" t="s">
        <v>53</v>
      </c>
      <c r="I21" s="375" t="s">
        <v>54</v>
      </c>
      <c r="J21" s="277" t="s">
        <v>67</v>
      </c>
      <c r="K21" s="23">
        <v>753278</v>
      </c>
      <c r="L21" s="340" t="str">
        <f>IFERROR(VLOOKUP($K21,鴿子配對表!$A$2:$B$152,2,FALSE),"")</f>
        <v>台灣內鋁</v>
      </c>
      <c r="M21" s="278"/>
      <c r="N21" s="278"/>
      <c r="O21" s="278"/>
      <c r="P21" s="278"/>
      <c r="Q21" s="278"/>
      <c r="R21" s="278"/>
      <c r="S21" s="278"/>
      <c r="T21" s="278"/>
      <c r="U21" s="45" t="s">
        <v>68</v>
      </c>
      <c r="V21" s="54" t="s">
        <v>64</v>
      </c>
      <c r="W21" s="297" t="s">
        <v>65</v>
      </c>
      <c r="X21" s="304" t="s">
        <v>66</v>
      </c>
      <c r="Y21" s="303">
        <v>0.41666666666666669</v>
      </c>
      <c r="Z21" s="313">
        <f>IF(放飛紀錄!$Y21="","",放飛紀錄!$Y21+公式對照表!B$4)</f>
        <v>0.4236111111111111</v>
      </c>
      <c r="AA21" s="232">
        <v>0.41983796296296294</v>
      </c>
      <c r="AB21" s="308">
        <v>0.42366898148148152</v>
      </c>
      <c r="AC21" s="309">
        <f t="shared" ref="AC21:AC28" si="4">IF(AB21="","",IF(AA21="-","-",AB21-Z21))</f>
        <v>5.7870370370416424E-5</v>
      </c>
      <c r="AD21" s="310">
        <f>IF(OR(AC21="-",AC21=""),"",((MINUTE(AC21)*60)+SECOND(AC21)))</f>
        <v>5</v>
      </c>
      <c r="AE21" s="350">
        <f>IF(放飛紀錄表[[#This Row],[模組啟動時間]]="","",公式對照表!$A$2)</f>
        <v>3.1249999999999997E-3</v>
      </c>
      <c r="AF21" s="318" t="str">
        <f>IF(AC21="","",IF(AND(AA21&gt;Y21,AA21&lt;Z21),公式對照表!$C$2,IF(AC21="-",公式對照表!$C$3,IF(AC21&lt;AE21,公式對照表!$C$4,IF(AC21&gt;AE21,公式對照表!$C$5)))))</f>
        <v>鴿籠內定位</v>
      </c>
      <c r="AG21" s="304">
        <v>12</v>
      </c>
      <c r="AH21" s="304">
        <v>36</v>
      </c>
      <c r="AI21" s="435"/>
      <c r="AJ21" s="435"/>
      <c r="AK21" s="382"/>
      <c r="AL21" s="320"/>
      <c r="AM21"/>
      <c r="AN21"/>
      <c r="AO21"/>
      <c r="AP21"/>
      <c r="AQ21"/>
    </row>
    <row r="22" spans="1:43" ht="17.25" hidden="1" customHeight="1">
      <c r="A22" s="336">
        <v>45280</v>
      </c>
      <c r="B22" s="274" t="s">
        <v>48</v>
      </c>
      <c r="C22" s="58" t="s">
        <v>49</v>
      </c>
      <c r="D22" s="255" t="s">
        <v>50</v>
      </c>
      <c r="E22" s="58" t="s">
        <v>49</v>
      </c>
      <c r="F22" s="62" t="s">
        <v>51</v>
      </c>
      <c r="G22" s="268" t="s">
        <v>52</v>
      </c>
      <c r="H22" s="368" t="s">
        <v>53</v>
      </c>
      <c r="I22" s="376" t="s">
        <v>54</v>
      </c>
      <c r="J22" s="253" t="s">
        <v>69</v>
      </c>
      <c r="K22" s="293">
        <v>755112</v>
      </c>
      <c r="L22" s="341" t="str">
        <f>IFERROR(VLOOKUP($K22,鴿子配對表!$A$2:$B$152,2,FALSE),"")</f>
        <v>台灣內鋁</v>
      </c>
      <c r="M22" s="254"/>
      <c r="N22" s="254"/>
      <c r="O22" s="254"/>
      <c r="P22" s="254"/>
      <c r="Q22" s="254"/>
      <c r="R22" s="254"/>
      <c r="S22" s="254"/>
      <c r="T22" s="254"/>
      <c r="U22" s="47" t="s">
        <v>68</v>
      </c>
      <c r="V22" s="61" t="s">
        <v>64</v>
      </c>
      <c r="W22" s="298" t="s">
        <v>65</v>
      </c>
      <c r="X22" s="305" t="s">
        <v>66</v>
      </c>
      <c r="Y22" s="306">
        <v>0.41666666666666669</v>
      </c>
      <c r="Z22" s="314">
        <f>IF(放飛紀錄!$Y22="","",放飛紀錄!$Y22+公式對照表!B$4)</f>
        <v>0.4236111111111111</v>
      </c>
      <c r="AA22" s="321">
        <v>0.41906249999999995</v>
      </c>
      <c r="AB22" s="321">
        <v>0.42376157407407411</v>
      </c>
      <c r="AC22" s="322">
        <f t="shared" si="4"/>
        <v>1.5046296296300499E-4</v>
      </c>
      <c r="AD22" s="323">
        <f t="shared" ref="AD22:AD28" si="5">IF(OR(AC22="-",AC22=""),"",((MINUTE(AC22)*60)+SECOND(AC22)))</f>
        <v>13</v>
      </c>
      <c r="AE22" s="351">
        <f>IF(放飛紀錄表[[#This Row],[模組啟動時間]]="","",公式對照表!$A$2)</f>
        <v>3.1249999999999997E-3</v>
      </c>
      <c r="AF22" s="325" t="str">
        <f>IF(AC22="","",IF(AND(AA22&gt;Y22,AA22&lt;Z22),公式對照表!$C$2,IF(AC22="-",公式對照表!$C$3,IF(AC22&lt;AE22,公式對照表!$C$4,IF(AC22&gt;AE22,公式對照表!$C$5)))))</f>
        <v>鴿籠內定位</v>
      </c>
      <c r="AG22" s="436">
        <v>12</v>
      </c>
      <c r="AH22" s="436">
        <v>33</v>
      </c>
      <c r="AI22" s="436"/>
      <c r="AJ22" s="436"/>
      <c r="AK22" s="383"/>
    </row>
    <row r="23" spans="1:43" s="273" customFormat="1" ht="17.25" hidden="1" customHeight="1">
      <c r="A23" s="335">
        <v>45280</v>
      </c>
      <c r="B23" s="280" t="s">
        <v>70</v>
      </c>
      <c r="C23" s="59" t="s">
        <v>49</v>
      </c>
      <c r="D23" s="279" t="s">
        <v>71</v>
      </c>
      <c r="E23" s="281" t="s">
        <v>49</v>
      </c>
      <c r="F23" s="282" t="s">
        <v>72</v>
      </c>
      <c r="G23" s="283" t="s">
        <v>73</v>
      </c>
      <c r="H23" s="283" t="s">
        <v>74</v>
      </c>
      <c r="I23" s="377" t="s">
        <v>75</v>
      </c>
      <c r="J23" s="176" t="s">
        <v>76</v>
      </c>
      <c r="K23" s="291">
        <v>755111</v>
      </c>
      <c r="L23" s="342" t="str">
        <f>IFERROR(VLOOKUP($K23,鴿子配對表!$A$2:$B$152,2,FALSE),"")</f>
        <v>台灣內鋁</v>
      </c>
      <c r="M23" s="271"/>
      <c r="N23" s="271"/>
      <c r="O23" s="271"/>
      <c r="P23" s="271"/>
      <c r="Q23" s="271"/>
      <c r="R23" s="271"/>
      <c r="S23" s="271"/>
      <c r="T23" s="271"/>
      <c r="U23" s="45" t="s">
        <v>68</v>
      </c>
      <c r="V23" s="54" t="s">
        <v>64</v>
      </c>
      <c r="W23" s="299" t="s">
        <v>77</v>
      </c>
      <c r="X23" s="54" t="s">
        <v>66</v>
      </c>
      <c r="Y23" s="232">
        <v>0.41666666666666669</v>
      </c>
      <c r="Z23" s="313">
        <f>IF(放飛紀錄!$Y23="","",放飛紀錄!$Y23+公式對照表!B$4)</f>
        <v>0.4236111111111111</v>
      </c>
      <c r="AA23" s="55">
        <v>0.42578703703703707</v>
      </c>
      <c r="AB23" s="55">
        <v>0.42578703703703707</v>
      </c>
      <c r="AC23" s="326">
        <f t="shared" si="4"/>
        <v>2.17592592592597E-3</v>
      </c>
      <c r="AD23" s="327">
        <f t="shared" si="5"/>
        <v>188</v>
      </c>
      <c r="AE23" s="352">
        <f>IF(放飛紀錄表[[#This Row],[模組啟動時間]]="","",公式對照表!$A$2)</f>
        <v>3.1249999999999997E-3</v>
      </c>
      <c r="AF23" s="329" t="str">
        <f>IF(AC23="","",IF(AND(AA23&gt;Y23,AA23&lt;Z23),公式對照表!$C$2,IF(AC23="-",公式對照表!$C$3,IF(AC23&lt;AE23,公式對照表!$C$4,IF(AC23&gt;AE23,公式對照表!$C$5)))))</f>
        <v>-</v>
      </c>
      <c r="AG23" s="435">
        <v>12</v>
      </c>
      <c r="AH23" s="435">
        <v>32.58</v>
      </c>
      <c r="AI23" s="435"/>
      <c r="AJ23" s="435"/>
      <c r="AK23" s="381"/>
      <c r="AL23" s="320"/>
      <c r="AM23"/>
      <c r="AN23"/>
      <c r="AO23"/>
      <c r="AP23"/>
      <c r="AQ23"/>
    </row>
    <row r="24" spans="1:43" s="273" customFormat="1" ht="17.25" hidden="1" customHeight="1">
      <c r="A24" s="335">
        <v>45280</v>
      </c>
      <c r="B24" s="70" t="s">
        <v>70</v>
      </c>
      <c r="C24" s="59" t="s">
        <v>49</v>
      </c>
      <c r="D24" s="279" t="s">
        <v>71</v>
      </c>
      <c r="E24" s="285" t="s">
        <v>49</v>
      </c>
      <c r="F24" s="282" t="s">
        <v>72</v>
      </c>
      <c r="G24" s="283" t="s">
        <v>73</v>
      </c>
      <c r="H24" s="283" t="s">
        <v>74</v>
      </c>
      <c r="I24" s="377" t="s">
        <v>75</v>
      </c>
      <c r="J24" s="54" t="s">
        <v>78</v>
      </c>
      <c r="K24" s="23">
        <v>325801</v>
      </c>
      <c r="L24" s="340" t="str">
        <f>IFERROR(VLOOKUP($K24,鴿子配對表!$A$2:$B$152,2,FALSE),"")</f>
        <v>中國環</v>
      </c>
      <c r="M24" s="278"/>
      <c r="N24" s="278"/>
      <c r="O24" s="278"/>
      <c r="P24" s="278"/>
      <c r="Q24" s="278"/>
      <c r="R24" s="278"/>
      <c r="S24" s="278"/>
      <c r="T24" s="278"/>
      <c r="U24" s="45" t="s">
        <v>68</v>
      </c>
      <c r="V24" s="54" t="s">
        <v>64</v>
      </c>
      <c r="W24" s="299" t="s">
        <v>77</v>
      </c>
      <c r="X24" s="304" t="s">
        <v>66</v>
      </c>
      <c r="Y24" s="303">
        <v>0.41666666666666669</v>
      </c>
      <c r="Z24" s="313">
        <f>IF(放飛紀錄!$Y24="","",放飛紀錄!$Y24+公式對照表!B$4)</f>
        <v>0.4236111111111111</v>
      </c>
      <c r="AA24" s="308">
        <v>0.42533564814814812</v>
      </c>
      <c r="AB24" s="308">
        <v>0.42533564814814812</v>
      </c>
      <c r="AC24" s="309">
        <f t="shared" si="4"/>
        <v>1.7245370370370106E-3</v>
      </c>
      <c r="AD24" s="310">
        <f t="shared" si="5"/>
        <v>149</v>
      </c>
      <c r="AE24" s="350">
        <f>IF(放飛紀錄表[[#This Row],[模組啟動時間]]="","",公式對照表!$A$2)</f>
        <v>3.1249999999999997E-3</v>
      </c>
      <c r="AF24" s="312" t="str">
        <f>IF(AC24="","",IF(AND(AA24&gt;Y24,AA24&lt;Z24),公式對照表!$C$2,IF(AC24="-",公式對照表!$C$3,IF(AC24&lt;AE24,公式對照表!$C$4,IF(AC24&gt;AE24,公式對照表!$C$5)))))</f>
        <v>-</v>
      </c>
      <c r="AG24" s="435">
        <v>12</v>
      </c>
      <c r="AH24" s="435">
        <v>29.5</v>
      </c>
      <c r="AI24" s="435"/>
      <c r="AJ24" s="435"/>
      <c r="AK24" s="382"/>
      <c r="AL24" s="320"/>
      <c r="AM24"/>
      <c r="AN24"/>
      <c r="AO24"/>
      <c r="AP24"/>
      <c r="AQ24"/>
    </row>
    <row r="25" spans="1:43" ht="17.25" hidden="1" customHeight="1">
      <c r="A25" s="336">
        <v>45280</v>
      </c>
      <c r="B25" s="69" t="s">
        <v>70</v>
      </c>
      <c r="C25" s="58" t="s">
        <v>49</v>
      </c>
      <c r="D25" s="147" t="s">
        <v>71</v>
      </c>
      <c r="E25" s="284" t="s">
        <v>49</v>
      </c>
      <c r="F25" s="259" t="s">
        <v>72</v>
      </c>
      <c r="G25" s="267" t="s">
        <v>73</v>
      </c>
      <c r="H25" s="267" t="s">
        <v>74</v>
      </c>
      <c r="I25" s="366" t="s">
        <v>54</v>
      </c>
      <c r="J25" s="61" t="s">
        <v>79</v>
      </c>
      <c r="K25" s="293">
        <v>574144</v>
      </c>
      <c r="L25" s="341" t="str">
        <f>IFERROR(VLOOKUP($K25,鴿子配對表!$A$2:$B$152,2,FALSE),"")</f>
        <v>台灣內鋁</v>
      </c>
      <c r="M25" s="254"/>
      <c r="N25" s="254"/>
      <c r="O25" s="254"/>
      <c r="P25" s="254"/>
      <c r="Q25" s="254"/>
      <c r="R25" s="254"/>
      <c r="S25" s="254"/>
      <c r="T25" s="254"/>
      <c r="U25" s="47" t="s">
        <v>68</v>
      </c>
      <c r="V25" s="61" t="s">
        <v>64</v>
      </c>
      <c r="W25" s="300" t="s">
        <v>77</v>
      </c>
      <c r="X25" s="305" t="s">
        <v>66</v>
      </c>
      <c r="Y25" s="306">
        <v>0.41666666666666669</v>
      </c>
      <c r="Z25" s="314">
        <f>IF(放飛紀錄!$Y25="","",放飛紀錄!$Y25+公式對照表!B$4)</f>
        <v>0.4236111111111111</v>
      </c>
      <c r="AA25" s="321">
        <v>0.42464120370370373</v>
      </c>
      <c r="AB25" s="321">
        <v>0.42464120370370373</v>
      </c>
      <c r="AC25" s="322">
        <f t="shared" si="4"/>
        <v>1.0300925925926241E-3</v>
      </c>
      <c r="AD25" s="323">
        <f t="shared" si="5"/>
        <v>89</v>
      </c>
      <c r="AE25" s="351">
        <f>IF(放飛紀錄表[[#This Row],[模組啟動時間]]="","",公式對照表!$A$2)</f>
        <v>3.1249999999999997E-3</v>
      </c>
      <c r="AF25" s="325" t="str">
        <f>IF(AC25="","",IF(AND(AA25&gt;Y25,AA25&lt;Z25),公式對照表!$C$2,IF(AC25="-",公式對照表!$C$3,IF(AC25&lt;AE25,公式對照表!$C$4,IF(AC25&gt;AE25,公式對照表!$C$5)))))</f>
        <v>-</v>
      </c>
      <c r="AG25" s="436">
        <v>12</v>
      </c>
      <c r="AH25" s="436">
        <v>34.42</v>
      </c>
      <c r="AI25" s="436"/>
      <c r="AJ25" s="436"/>
      <c r="AK25" s="383"/>
    </row>
    <row r="26" spans="1:43" s="273" customFormat="1" ht="17.25" hidden="1" customHeight="1">
      <c r="A26" s="335">
        <v>45280</v>
      </c>
      <c r="B26" s="70" t="s">
        <v>70</v>
      </c>
      <c r="C26" s="59" t="s">
        <v>49</v>
      </c>
      <c r="D26" s="279" t="s">
        <v>71</v>
      </c>
      <c r="E26" s="74" t="s">
        <v>80</v>
      </c>
      <c r="F26" s="260" t="s">
        <v>81</v>
      </c>
      <c r="G26" s="286" t="s">
        <v>73</v>
      </c>
      <c r="H26" s="286" t="s">
        <v>74</v>
      </c>
      <c r="I26" s="377" t="s">
        <v>75</v>
      </c>
      <c r="J26" s="251" t="s">
        <v>82</v>
      </c>
      <c r="K26" s="291">
        <v>880487</v>
      </c>
      <c r="L26" s="342" t="str">
        <f>IFERROR(VLOOKUP($K26,鴿子配對表!$A$2:$B$152,2,FALSE),"")</f>
        <v>台灣內鋁</v>
      </c>
      <c r="M26" s="271"/>
      <c r="N26" s="271"/>
      <c r="O26" s="271"/>
      <c r="P26" s="271"/>
      <c r="Q26" s="271"/>
      <c r="R26" s="271"/>
      <c r="S26" s="271"/>
      <c r="T26" s="271"/>
      <c r="U26" s="45" t="s">
        <v>68</v>
      </c>
      <c r="V26" s="54" t="s">
        <v>64</v>
      </c>
      <c r="W26" s="301" t="s">
        <v>77</v>
      </c>
      <c r="X26" s="54" t="s">
        <v>66</v>
      </c>
      <c r="Y26" s="232">
        <v>0.41666666666666669</v>
      </c>
      <c r="Z26" s="313">
        <f>IF(放飛紀錄!$Y26="","",放飛紀錄!$Y26+公式對照表!B$4)</f>
        <v>0.4236111111111111</v>
      </c>
      <c r="AA26" s="55">
        <v>0.4261226851851852</v>
      </c>
      <c r="AB26" s="55">
        <v>0.4261226851851852</v>
      </c>
      <c r="AC26" s="326">
        <f t="shared" si="4"/>
        <v>2.5115740740740966E-3</v>
      </c>
      <c r="AD26" s="327">
        <f t="shared" si="5"/>
        <v>217</v>
      </c>
      <c r="AE26" s="352">
        <f>IF(放飛紀錄表[[#This Row],[模組啟動時間]]="","",公式對照表!$A$2)</f>
        <v>3.1249999999999997E-3</v>
      </c>
      <c r="AF26" s="329" t="str">
        <f>IF(AC26="","",IF(AND(AA26&gt;Y26,AA26&lt;Z26),公式對照表!$C$2,IF(AC26="-",公式對照表!$C$3,IF(AC26&lt;AE26,公式對照表!$C$4,IF(AC26&gt;AE26,公式對照表!$C$5)))))</f>
        <v>-</v>
      </c>
      <c r="AG26" s="435">
        <v>8</v>
      </c>
      <c r="AH26" s="435">
        <v>19.12</v>
      </c>
      <c r="AI26" s="435"/>
      <c r="AJ26" s="435"/>
      <c r="AK26" s="381"/>
      <c r="AL26" s="320"/>
      <c r="AM26"/>
      <c r="AN26"/>
      <c r="AO26"/>
      <c r="AP26"/>
      <c r="AQ26"/>
    </row>
    <row r="27" spans="1:43" s="273" customFormat="1" ht="17.25" hidden="1" customHeight="1">
      <c r="A27" s="344">
        <v>45280</v>
      </c>
      <c r="B27" s="70" t="s">
        <v>70</v>
      </c>
      <c r="C27" s="59" t="s">
        <v>49</v>
      </c>
      <c r="D27" s="279" t="s">
        <v>71</v>
      </c>
      <c r="E27" s="74" t="s">
        <v>80</v>
      </c>
      <c r="F27" s="260" t="s">
        <v>81</v>
      </c>
      <c r="G27" s="283" t="s">
        <v>73</v>
      </c>
      <c r="H27" s="283" t="s">
        <v>74</v>
      </c>
      <c r="I27" s="377" t="s">
        <v>75</v>
      </c>
      <c r="J27" s="251" t="s">
        <v>83</v>
      </c>
      <c r="K27" s="23">
        <v>755185</v>
      </c>
      <c r="L27" s="340" t="str">
        <f>IFERROR(VLOOKUP($K27,鴿子配對表!$A$2:$B$152,2,FALSE),"")</f>
        <v>台灣內鋁</v>
      </c>
      <c r="M27" s="278"/>
      <c r="N27" s="278"/>
      <c r="O27" s="278"/>
      <c r="P27" s="278"/>
      <c r="Q27" s="278"/>
      <c r="R27" s="278"/>
      <c r="S27" s="278"/>
      <c r="T27" s="278"/>
      <c r="U27" s="45" t="s">
        <v>68</v>
      </c>
      <c r="V27" s="54" t="s">
        <v>64</v>
      </c>
      <c r="W27" s="299" t="s">
        <v>77</v>
      </c>
      <c r="X27" s="304" t="s">
        <v>66</v>
      </c>
      <c r="Y27" s="346">
        <v>0.41666666666666669</v>
      </c>
      <c r="Z27" s="313">
        <f>IF(放飛紀錄!$Y27="","",放飛紀錄!$Y27+公式對照表!B$4)</f>
        <v>0.4236111111111111</v>
      </c>
      <c r="AA27" s="308">
        <v>0.42601851851851852</v>
      </c>
      <c r="AB27" s="308">
        <v>0.42601851851851852</v>
      </c>
      <c r="AC27" s="309">
        <f t="shared" si="4"/>
        <v>2.4074074074074137E-3</v>
      </c>
      <c r="AD27" s="310">
        <f t="shared" si="5"/>
        <v>208</v>
      </c>
      <c r="AE27" s="350">
        <f>IF(放飛紀錄表[[#This Row],[模組啟動時間]]="","",公式對照表!$A$2)</f>
        <v>3.1249999999999997E-3</v>
      </c>
      <c r="AF27" s="312" t="str">
        <f>IF(AC27="","",IF(AND(AA27&gt;Y27,AA27&lt;Z27),公式對照表!$C$2,IF(AC27="-",公式對照表!$C$3,IF(AC27&lt;AE27,公式對照表!$C$4,IF(AC27&gt;AE27,公式對照表!$C$5)))))</f>
        <v>-</v>
      </c>
      <c r="AG27" s="435">
        <v>11</v>
      </c>
      <c r="AH27" s="435">
        <v>31.18</v>
      </c>
      <c r="AI27" s="435"/>
      <c r="AJ27" s="435"/>
      <c r="AK27" s="382"/>
      <c r="AL27" s="320"/>
      <c r="AM27"/>
      <c r="AN27"/>
      <c r="AO27"/>
      <c r="AP27"/>
      <c r="AQ27"/>
    </row>
    <row r="28" spans="1:43" ht="17.25" hidden="1" customHeight="1">
      <c r="A28" s="338">
        <v>45280</v>
      </c>
      <c r="B28" s="71" t="s">
        <v>70</v>
      </c>
      <c r="C28" s="252" t="s">
        <v>49</v>
      </c>
      <c r="D28" s="257" t="s">
        <v>71</v>
      </c>
      <c r="E28" s="73" t="s">
        <v>80</v>
      </c>
      <c r="F28" s="261" t="s">
        <v>81</v>
      </c>
      <c r="G28" s="287" t="s">
        <v>73</v>
      </c>
      <c r="H28" s="287" t="s">
        <v>74</v>
      </c>
      <c r="I28" s="378" t="s">
        <v>75</v>
      </c>
      <c r="J28" s="220" t="s">
        <v>84</v>
      </c>
      <c r="K28" s="289">
        <v>652249</v>
      </c>
      <c r="L28" s="343" t="str">
        <f>IFERROR(VLOOKUP($K28,鴿子配對表!$A$2:$B$152,2,FALSE),"")</f>
        <v>台灣內鋁</v>
      </c>
      <c r="M28" s="288"/>
      <c r="N28" s="288"/>
      <c r="O28" s="288"/>
      <c r="P28" s="288"/>
      <c r="Q28" s="288"/>
      <c r="R28" s="288"/>
      <c r="S28" s="288"/>
      <c r="T28" s="288"/>
      <c r="U28" s="46" t="s">
        <v>68</v>
      </c>
      <c r="V28" s="63" t="s">
        <v>64</v>
      </c>
      <c r="W28" s="302" t="s">
        <v>77</v>
      </c>
      <c r="X28" s="49" t="s">
        <v>66</v>
      </c>
      <c r="Y28" s="345">
        <v>0.41666666666666669</v>
      </c>
      <c r="Z28" s="315">
        <f>IF(放飛紀錄!$Y28="","",放飛紀錄!$Y28+公式對照表!B$4)</f>
        <v>0.4236111111111111</v>
      </c>
      <c r="AA28" s="330">
        <v>0.42501157407407408</v>
      </c>
      <c r="AB28" s="330">
        <v>0.42501157407407408</v>
      </c>
      <c r="AC28" s="331">
        <f t="shared" si="4"/>
        <v>1.4004629629629783E-3</v>
      </c>
      <c r="AD28" s="332">
        <f t="shared" si="5"/>
        <v>121</v>
      </c>
      <c r="AE28" s="353">
        <f>IF(放飛紀錄表[[#This Row],[模組啟動時間]]="","",公式對照表!$A$2)</f>
        <v>3.1249999999999997E-3</v>
      </c>
      <c r="AF28" s="334" t="str">
        <f>IF(AC28="","",IF(AND(AA28&gt;Y28,AA28&lt;Z28),公式對照表!$C$2,IF(AC28="-",公式對照表!$C$3,IF(AC28&lt;AE28,公式對照表!$C$4,IF(AC28&gt;AE28,公式對照表!$C$5)))))</f>
        <v>-</v>
      </c>
      <c r="AG28" s="437">
        <v>12</v>
      </c>
      <c r="AH28" s="437">
        <v>32.33</v>
      </c>
      <c r="AI28" s="437"/>
      <c r="AJ28" s="437"/>
      <c r="AK28" s="384"/>
    </row>
    <row r="29" spans="1:43" s="273" customFormat="1" ht="17.25" hidden="1" customHeight="1">
      <c r="A29" s="335" t="s">
        <v>97</v>
      </c>
      <c r="B29" s="269" t="s">
        <v>48</v>
      </c>
      <c r="C29" s="59" t="s">
        <v>49</v>
      </c>
      <c r="D29" s="256" t="s">
        <v>50</v>
      </c>
      <c r="E29" s="59" t="s">
        <v>49</v>
      </c>
      <c r="F29" s="166" t="s">
        <v>51</v>
      </c>
      <c r="G29" s="270" t="s">
        <v>52</v>
      </c>
      <c r="H29" s="369" t="s">
        <v>53</v>
      </c>
      <c r="I29" s="375" t="s">
        <v>54</v>
      </c>
      <c r="J29" s="233" t="s">
        <v>92</v>
      </c>
      <c r="K29" s="23">
        <v>652249</v>
      </c>
      <c r="L29" s="340" t="str">
        <f>IFERROR(VLOOKUP($K29,鴿子配對表!$A$2:$B$152,2,FALSE),"")</f>
        <v>台灣內鋁</v>
      </c>
      <c r="M29" s="271" t="s">
        <v>56</v>
      </c>
      <c r="N29" s="271" t="s">
        <v>86</v>
      </c>
      <c r="O29" s="295" t="s">
        <v>98</v>
      </c>
      <c r="P29" s="295" t="s">
        <v>88</v>
      </c>
      <c r="Q29" s="295" t="s">
        <v>99</v>
      </c>
      <c r="R29" s="296" t="s">
        <v>100</v>
      </c>
      <c r="S29" s="295">
        <v>2</v>
      </c>
      <c r="T29" s="296" t="s">
        <v>62</v>
      </c>
      <c r="U29" s="45" t="s">
        <v>68</v>
      </c>
      <c r="V29" s="54" t="s">
        <v>64</v>
      </c>
      <c r="W29" s="272" t="s">
        <v>65</v>
      </c>
      <c r="X29" s="24" t="s">
        <v>66</v>
      </c>
      <c r="Y29" s="232">
        <v>0.59027777777777779</v>
      </c>
      <c r="Z29" s="313">
        <f>IF(放飛紀錄!$Y29="","",放飛紀錄!$Y29+公式對照表!B$4)</f>
        <v>0.59722222222222221</v>
      </c>
      <c r="AA29" s="232">
        <v>0.59096064814814808</v>
      </c>
      <c r="AB29" s="308">
        <v>0.5973842592592592</v>
      </c>
      <c r="AC29" s="309">
        <f>IF(AB29="","",IF(AA29="-","-",AB29-Z29))</f>
        <v>1.6203703703698835E-4</v>
      </c>
      <c r="AD29" s="310">
        <f>IF(OR(AC29="-",AC29=""),"",((MINUTE(AC29)*60)+SECOND(AC29)))</f>
        <v>14</v>
      </c>
      <c r="AE29" s="350">
        <f>IF(放飛紀錄表[[#This Row],[模組啟動時間]]="","",公式對照表!$A$2)</f>
        <v>3.1249999999999997E-3</v>
      </c>
      <c r="AF29" s="318" t="str">
        <f>IF(AC29="","",IF(AND(AA29&gt;Y29,AA29&lt;Z29),公式對照表!$C$2,IF(AC29="-",公式對照表!$C$3,IF(AC29&lt;AE29,公式對照表!$C$4,IF(AC29&gt;AE29,公式對照表!$C$5)))))</f>
        <v>鴿籠內定位</v>
      </c>
      <c r="AG29" s="304">
        <v>11</v>
      </c>
      <c r="AH29" s="304">
        <v>35</v>
      </c>
      <c r="AI29" s="435"/>
      <c r="AJ29" s="435"/>
      <c r="AK29" s="381"/>
      <c r="AL29" s="320"/>
      <c r="AM29"/>
      <c r="AN29"/>
      <c r="AO29"/>
      <c r="AP29"/>
      <c r="AQ29"/>
    </row>
    <row r="30" spans="1:43" s="273" customFormat="1" ht="17.25" hidden="1" customHeight="1">
      <c r="A30" s="335" t="s">
        <v>97</v>
      </c>
      <c r="B30" s="275" t="s">
        <v>48</v>
      </c>
      <c r="C30" s="59" t="s">
        <v>49</v>
      </c>
      <c r="D30" s="256" t="s">
        <v>50</v>
      </c>
      <c r="E30" s="59" t="s">
        <v>49</v>
      </c>
      <c r="F30" s="276" t="s">
        <v>51</v>
      </c>
      <c r="G30" s="270" t="s">
        <v>52</v>
      </c>
      <c r="H30" s="369" t="s">
        <v>53</v>
      </c>
      <c r="I30" s="375" t="s">
        <v>54</v>
      </c>
      <c r="J30" s="277" t="s">
        <v>67</v>
      </c>
      <c r="K30" s="23">
        <v>755192</v>
      </c>
      <c r="L30" s="340" t="str">
        <f>IFERROR(VLOOKUP($K30,鴿子配對表!$A$2:$B$152,2,FALSE),"")</f>
        <v>台灣內鋁</v>
      </c>
      <c r="M30" s="278"/>
      <c r="N30" s="278"/>
      <c r="O30" s="278"/>
      <c r="P30" s="278"/>
      <c r="Q30" s="278"/>
      <c r="R30" s="278"/>
      <c r="S30" s="278"/>
      <c r="T30" s="278"/>
      <c r="U30" s="45" t="s">
        <v>68</v>
      </c>
      <c r="V30" s="54" t="s">
        <v>64</v>
      </c>
      <c r="W30" s="297" t="s">
        <v>65</v>
      </c>
      <c r="X30" s="304" t="s">
        <v>66</v>
      </c>
      <c r="Y30" s="303">
        <v>0.59027777777777779</v>
      </c>
      <c r="Z30" s="313">
        <f>IF(放飛紀錄!$Y30="","",放飛紀錄!$Y30+公式對照表!B$4)</f>
        <v>0.59722222222222221</v>
      </c>
      <c r="AA30" s="232">
        <v>0.59165509259259264</v>
      </c>
      <c r="AB30" s="308">
        <v>0.5973842592592592</v>
      </c>
      <c r="AC30" s="309">
        <f t="shared" ref="AC30:AC37" si="6">IF(AB30="","",IF(AA30="-","-",AB30-Z30))</f>
        <v>1.6203703703698835E-4</v>
      </c>
      <c r="AD30" s="310">
        <f>IF(OR(AC30="-",AC30=""),"",((MINUTE(AC30)*60)+SECOND(AC30)))</f>
        <v>14</v>
      </c>
      <c r="AE30" s="350">
        <f>IF(放飛紀錄表[[#This Row],[模組啟動時間]]="","",公式對照表!$A$2)</f>
        <v>3.1249999999999997E-3</v>
      </c>
      <c r="AF30" s="318" t="str">
        <f>IF(AC30="","",IF(AND(AA30&gt;Y30,AA30&lt;Z30),公式對照表!$C$2,IF(AC30="-",公式對照表!$C$3,IF(AC30&lt;AE30,公式對照表!$C$4,IF(AC30&gt;AE30,公式對照表!$C$5)))))</f>
        <v>鴿籠內定位</v>
      </c>
      <c r="AG30" s="304">
        <v>12</v>
      </c>
      <c r="AH30" s="304">
        <v>36</v>
      </c>
      <c r="AI30" s="435"/>
      <c r="AJ30" s="435"/>
      <c r="AK30" s="382"/>
      <c r="AL30" s="320"/>
      <c r="AM30"/>
      <c r="AN30"/>
      <c r="AO30"/>
      <c r="AP30"/>
      <c r="AQ30"/>
    </row>
    <row r="31" spans="1:43" ht="17.25" hidden="1" customHeight="1">
      <c r="A31" s="336" t="s">
        <v>97</v>
      </c>
      <c r="B31" s="274" t="s">
        <v>48</v>
      </c>
      <c r="C31" s="58" t="s">
        <v>49</v>
      </c>
      <c r="D31" s="255" t="s">
        <v>50</v>
      </c>
      <c r="E31" s="58" t="s">
        <v>49</v>
      </c>
      <c r="F31" s="62" t="s">
        <v>51</v>
      </c>
      <c r="G31" s="268" t="s">
        <v>52</v>
      </c>
      <c r="H31" s="370" t="s">
        <v>53</v>
      </c>
      <c r="I31" s="376" t="s">
        <v>54</v>
      </c>
      <c r="J31" s="253" t="s">
        <v>69</v>
      </c>
      <c r="K31" s="293">
        <v>755190</v>
      </c>
      <c r="L31" s="341" t="str">
        <f>IFERROR(VLOOKUP($K31,鴿子配對表!$A$2:$B$152,2,FALSE),"")</f>
        <v>台灣內鋁</v>
      </c>
      <c r="M31" s="254"/>
      <c r="N31" s="254"/>
      <c r="O31" s="254"/>
      <c r="P31" s="254"/>
      <c r="Q31" s="254"/>
      <c r="R31" s="254"/>
      <c r="S31" s="254"/>
      <c r="T31" s="254"/>
      <c r="U31" s="47" t="s">
        <v>68</v>
      </c>
      <c r="V31" s="61" t="s">
        <v>64</v>
      </c>
      <c r="W31" s="298" t="s">
        <v>65</v>
      </c>
      <c r="X31" s="305" t="s">
        <v>66</v>
      </c>
      <c r="Y31" s="306">
        <v>0.59027777777777779</v>
      </c>
      <c r="Z31" s="314">
        <f>IF(放飛紀錄!$Y31="","",放飛紀錄!$Y31+公式對照表!B$4)</f>
        <v>0.59722222222222221</v>
      </c>
      <c r="AA31" s="321">
        <v>0.59512731481481485</v>
      </c>
      <c r="AB31" s="321">
        <v>0.59755787037037034</v>
      </c>
      <c r="AC31" s="322">
        <f t="shared" si="6"/>
        <v>3.356481481481266E-4</v>
      </c>
      <c r="AD31" s="323">
        <f t="shared" ref="AD31:AD37" si="7">IF(OR(AC31="-",AC31=""),"",((MINUTE(AC31)*60)+SECOND(AC31)))</f>
        <v>29</v>
      </c>
      <c r="AE31" s="351">
        <f>IF(放飛紀錄表[[#This Row],[模組啟動時間]]="","",公式對照表!$A$2)</f>
        <v>3.1249999999999997E-3</v>
      </c>
      <c r="AF31" s="325" t="str">
        <f>IF(AC31="","",IF(AND(AA31&gt;Y31,AA31&lt;Z31),公式對照表!$C$2,IF(AC31="-",公式對照表!$C$3,IF(AC31&lt;AE31,公式對照表!$C$4,IF(AC31&gt;AE31,公式對照表!$C$5)))))</f>
        <v>鴿籠內定位</v>
      </c>
      <c r="AG31" s="436">
        <v>12</v>
      </c>
      <c r="AH31" s="436">
        <v>34</v>
      </c>
      <c r="AI31" s="436"/>
      <c r="AJ31" s="436"/>
      <c r="AK31" s="383"/>
    </row>
    <row r="32" spans="1:43" s="273" customFormat="1" ht="17.25" hidden="1" customHeight="1">
      <c r="A32" s="335" t="s">
        <v>97</v>
      </c>
      <c r="B32" s="280" t="s">
        <v>70</v>
      </c>
      <c r="C32" s="59" t="s">
        <v>49</v>
      </c>
      <c r="D32" s="279" t="s">
        <v>71</v>
      </c>
      <c r="E32" s="281" t="s">
        <v>49</v>
      </c>
      <c r="F32" s="282" t="s">
        <v>72</v>
      </c>
      <c r="G32" s="283" t="s">
        <v>73</v>
      </c>
      <c r="H32" s="371" t="s">
        <v>74</v>
      </c>
      <c r="I32" s="377" t="s">
        <v>75</v>
      </c>
      <c r="J32" s="176" t="s">
        <v>76</v>
      </c>
      <c r="K32" s="291">
        <v>755155</v>
      </c>
      <c r="L32" s="342" t="str">
        <f>IFERROR(VLOOKUP($K32,鴿子配對表!$A$2:$B$152,2,FALSE),"")</f>
        <v>台灣內鋁</v>
      </c>
      <c r="M32" s="271"/>
      <c r="N32" s="271"/>
      <c r="O32" s="271"/>
      <c r="P32" s="271"/>
      <c r="Q32" s="271"/>
      <c r="R32" s="271"/>
      <c r="S32" s="271"/>
      <c r="T32" s="271"/>
      <c r="U32" s="45" t="s">
        <v>68</v>
      </c>
      <c r="V32" s="54" t="s">
        <v>64</v>
      </c>
      <c r="W32" s="299" t="s">
        <v>77</v>
      </c>
      <c r="X32" s="54" t="s">
        <v>66</v>
      </c>
      <c r="Y32" s="303">
        <v>0.59027777777777779</v>
      </c>
      <c r="Z32" s="313">
        <f>IF(放飛紀錄!$Y32="","",放飛紀錄!$Y32+公式對照表!B$4)</f>
        <v>0.59722222222222221</v>
      </c>
      <c r="AA32" s="55">
        <v>0.59668981481481487</v>
      </c>
      <c r="AB32" s="55">
        <v>0.5973842592592592</v>
      </c>
      <c r="AC32" s="326">
        <f t="shared" si="6"/>
        <v>1.6203703703698835E-4</v>
      </c>
      <c r="AD32" s="327">
        <f t="shared" si="7"/>
        <v>14</v>
      </c>
      <c r="AE32" s="352">
        <f>IF(放飛紀錄表[[#This Row],[模組啟動時間]]="","",公式對照表!$A$2)</f>
        <v>3.1249999999999997E-3</v>
      </c>
      <c r="AF32" s="329" t="str">
        <f>IF(AC32="","",IF(AND(AA32&gt;Y32,AA32&lt;Z32),公式對照表!$C$2,IF(AC32="-",公式對照表!$C$3,IF(AC32&lt;AE32,公式對照表!$C$4,IF(AC32&gt;AE32,公式對照表!$C$5)))))</f>
        <v>鴿籠內定位</v>
      </c>
      <c r="AG32" s="435">
        <v>12</v>
      </c>
      <c r="AH32" s="435">
        <v>32</v>
      </c>
      <c r="AI32" s="435"/>
      <c r="AJ32" s="435"/>
      <c r="AK32" s="381"/>
      <c r="AL32" s="320"/>
      <c r="AM32"/>
      <c r="AN32"/>
      <c r="AO32"/>
      <c r="AP32"/>
      <c r="AQ32"/>
    </row>
    <row r="33" spans="1:247" s="273" customFormat="1" ht="17.25" hidden="1" customHeight="1">
      <c r="A33" s="335" t="s">
        <v>97</v>
      </c>
      <c r="B33" s="70" t="s">
        <v>70</v>
      </c>
      <c r="C33" s="59" t="s">
        <v>49</v>
      </c>
      <c r="D33" s="279" t="s">
        <v>71</v>
      </c>
      <c r="E33" s="285" t="s">
        <v>49</v>
      </c>
      <c r="F33" s="282" t="s">
        <v>72</v>
      </c>
      <c r="G33" s="283" t="s">
        <v>73</v>
      </c>
      <c r="H33" s="371" t="s">
        <v>74</v>
      </c>
      <c r="I33" s="377" t="s">
        <v>75</v>
      </c>
      <c r="J33" s="54" t="s">
        <v>78</v>
      </c>
      <c r="K33" s="23">
        <v>880497</v>
      </c>
      <c r="L33" s="340" t="str">
        <f>IFERROR(VLOOKUP($K33,鴿子配對表!$A$2:$B$152,2,FALSE),"")</f>
        <v>台灣內鋁</v>
      </c>
      <c r="M33" s="278"/>
      <c r="N33" s="278"/>
      <c r="O33" s="278"/>
      <c r="P33" s="278"/>
      <c r="Q33" s="278"/>
      <c r="R33" s="278"/>
      <c r="S33" s="278"/>
      <c r="T33" s="278"/>
      <c r="U33" s="45" t="s">
        <v>68</v>
      </c>
      <c r="V33" s="54" t="s">
        <v>64</v>
      </c>
      <c r="W33" s="299" t="s">
        <v>77</v>
      </c>
      <c r="X33" s="304" t="s">
        <v>66</v>
      </c>
      <c r="Y33" s="303">
        <v>0.59027777777777779</v>
      </c>
      <c r="Z33" s="313">
        <f>IF(放飛紀錄!$Y33="","",放飛紀錄!$Y33+公式對照表!B$4)</f>
        <v>0.59722222222222221</v>
      </c>
      <c r="AA33" s="308">
        <v>0.59460648148148143</v>
      </c>
      <c r="AB33" s="308">
        <v>0.5973842592592592</v>
      </c>
      <c r="AC33" s="309">
        <f t="shared" si="6"/>
        <v>1.6203703703698835E-4</v>
      </c>
      <c r="AD33" s="310">
        <f t="shared" si="7"/>
        <v>14</v>
      </c>
      <c r="AE33" s="350">
        <f>IF(放飛紀錄表[[#This Row],[模組啟動時間]]="","",公式對照表!$A$2)</f>
        <v>3.1249999999999997E-3</v>
      </c>
      <c r="AF33" s="312" t="str">
        <f>IF(AC33="","",IF(AND(AA33&gt;Y33,AA33&lt;Z33),公式對照表!$C$2,IF(AC33="-",公式對照表!$C$3,IF(AC33&lt;AE33,公式對照表!$C$4,IF(AC33&gt;AE33,公式對照表!$C$5)))))</f>
        <v>鴿籠內定位</v>
      </c>
      <c r="AG33" s="435">
        <v>7</v>
      </c>
      <c r="AH33" s="435">
        <v>23.86</v>
      </c>
      <c r="AI33" s="435"/>
      <c r="AJ33" s="435"/>
      <c r="AK33" s="382"/>
      <c r="AL33" s="320"/>
      <c r="AM33"/>
      <c r="AN33"/>
      <c r="AO33"/>
      <c r="AP33"/>
      <c r="AQ33"/>
    </row>
    <row r="34" spans="1:247" ht="17.25" hidden="1" customHeight="1">
      <c r="A34" s="336" t="s">
        <v>97</v>
      </c>
      <c r="B34" s="69" t="s">
        <v>70</v>
      </c>
      <c r="C34" s="58" t="s">
        <v>49</v>
      </c>
      <c r="D34" s="147" t="s">
        <v>71</v>
      </c>
      <c r="E34" s="284" t="s">
        <v>49</v>
      </c>
      <c r="F34" s="259" t="s">
        <v>72</v>
      </c>
      <c r="G34" s="267" t="s">
        <v>73</v>
      </c>
      <c r="H34" s="372" t="s">
        <v>74</v>
      </c>
      <c r="I34" s="366" t="s">
        <v>54</v>
      </c>
      <c r="J34" s="61" t="s">
        <v>79</v>
      </c>
      <c r="K34" s="293">
        <v>880487</v>
      </c>
      <c r="L34" s="341" t="str">
        <f>IFERROR(VLOOKUP($K34,鴿子配對表!$A$2:$B$152,2,FALSE),"")</f>
        <v>台灣內鋁</v>
      </c>
      <c r="M34" s="254"/>
      <c r="N34" s="254"/>
      <c r="O34" s="254"/>
      <c r="P34" s="254"/>
      <c r="Q34" s="254"/>
      <c r="R34" s="254"/>
      <c r="S34" s="254"/>
      <c r="T34" s="254"/>
      <c r="U34" s="47" t="s">
        <v>68</v>
      </c>
      <c r="V34" s="61" t="s">
        <v>64</v>
      </c>
      <c r="W34" s="300" t="s">
        <v>77</v>
      </c>
      <c r="X34" s="305" t="s">
        <v>66</v>
      </c>
      <c r="Y34" s="306">
        <v>0.59027777777777779</v>
      </c>
      <c r="Z34" s="314">
        <f>IF(放飛紀錄!$Y34="","",放飛紀錄!$Y34+公式對照表!B$4)</f>
        <v>0.59722222222222221</v>
      </c>
      <c r="AA34" s="321">
        <v>0.59791666666666665</v>
      </c>
      <c r="AB34" s="321">
        <v>0.59791666666666665</v>
      </c>
      <c r="AC34" s="322">
        <f t="shared" si="6"/>
        <v>6.9444444444444198E-4</v>
      </c>
      <c r="AD34" s="323">
        <f t="shared" si="7"/>
        <v>60</v>
      </c>
      <c r="AE34" s="351">
        <f>IF(放飛紀錄表[[#This Row],[模組啟動時間]]="","",公式對照表!$A$2)</f>
        <v>3.1249999999999997E-3</v>
      </c>
      <c r="AF34" s="325" t="str">
        <f>IF(AC34="","",IF(AND(AA34&gt;Y34,AA34&lt;Z34),公式對照表!$C$2,IF(AC34="-",公式對照表!$C$3,IF(AC34&lt;AE34,公式對照表!$C$4,IF(AC34&gt;AE34,公式對照表!$C$5)))))</f>
        <v>-</v>
      </c>
      <c r="AG34" s="436">
        <v>10</v>
      </c>
      <c r="AH34" s="436">
        <v>31.8</v>
      </c>
      <c r="AI34" s="436"/>
      <c r="AJ34" s="436"/>
      <c r="AK34" s="383"/>
    </row>
    <row r="35" spans="1:247" s="273" customFormat="1" ht="17.25" hidden="1" customHeight="1">
      <c r="A35" s="335" t="s">
        <v>97</v>
      </c>
      <c r="B35" s="70" t="s">
        <v>70</v>
      </c>
      <c r="C35" s="59" t="s">
        <v>49</v>
      </c>
      <c r="D35" s="279" t="s">
        <v>71</v>
      </c>
      <c r="E35" s="74" t="s">
        <v>80</v>
      </c>
      <c r="F35" s="260" t="s">
        <v>81</v>
      </c>
      <c r="G35" s="286" t="s">
        <v>73</v>
      </c>
      <c r="H35" s="373" t="s">
        <v>74</v>
      </c>
      <c r="I35" s="377" t="s">
        <v>75</v>
      </c>
      <c r="J35" s="251" t="s">
        <v>82</v>
      </c>
      <c r="K35" s="291">
        <v>652236</v>
      </c>
      <c r="L35" s="342" t="str">
        <f>IFERROR(VLOOKUP($K35,鴿子配對表!$A$2:$B$152,2,FALSE),"")</f>
        <v>台灣內鋁</v>
      </c>
      <c r="M35" s="271"/>
      <c r="N35" s="271"/>
      <c r="O35" s="271"/>
      <c r="P35" s="271"/>
      <c r="Q35" s="271"/>
      <c r="R35" s="271"/>
      <c r="S35" s="271"/>
      <c r="T35" s="271"/>
      <c r="U35" s="45" t="s">
        <v>68</v>
      </c>
      <c r="V35" s="54" t="s">
        <v>64</v>
      </c>
      <c r="W35" s="301" t="s">
        <v>77</v>
      </c>
      <c r="X35" s="54" t="s">
        <v>66</v>
      </c>
      <c r="Y35" s="303">
        <v>0.59027777777777779</v>
      </c>
      <c r="Z35" s="313">
        <f>IF(放飛紀錄!$Y35="","",放飛紀錄!$Y35+公式對照表!B$4)</f>
        <v>0.59722222222222221</v>
      </c>
      <c r="AA35" s="55">
        <v>0.59312500000000001</v>
      </c>
      <c r="AB35" s="55">
        <v>0.59729166666666667</v>
      </c>
      <c r="AC35" s="326">
        <f t="shared" si="6"/>
        <v>6.94444444444553E-5</v>
      </c>
      <c r="AD35" s="327">
        <f t="shared" si="7"/>
        <v>6</v>
      </c>
      <c r="AE35" s="352">
        <f>IF(放飛紀錄表[[#This Row],[模組啟動時間]]="","",公式對照表!$A$2)</f>
        <v>3.1249999999999997E-3</v>
      </c>
      <c r="AF35" s="329" t="str">
        <f>IF(AC35="","",IF(AND(AA35&gt;Y35,AA35&lt;Z35),公式對照表!$C$2,IF(AC35="-",公式對照表!$C$3,IF(AC35&lt;AE35,公式對照表!$C$4,IF(AC35&gt;AE35,公式對照表!$C$5)))))</f>
        <v>鴿籠內定位</v>
      </c>
      <c r="AG35" s="435">
        <v>12</v>
      </c>
      <c r="AH35" s="435">
        <v>33.08</v>
      </c>
      <c r="AI35" s="435"/>
      <c r="AJ35" s="435"/>
      <c r="AK35" s="381"/>
      <c r="AL35" s="320"/>
      <c r="AM35"/>
      <c r="AN35"/>
      <c r="AO35"/>
      <c r="AP35"/>
      <c r="AQ35"/>
    </row>
    <row r="36" spans="1:247" s="273" customFormat="1" ht="17.25" hidden="1" customHeight="1">
      <c r="A36" s="344" t="s">
        <v>97</v>
      </c>
      <c r="B36" s="70" t="s">
        <v>70</v>
      </c>
      <c r="C36" s="59" t="s">
        <v>49</v>
      </c>
      <c r="D36" s="279" t="s">
        <v>71</v>
      </c>
      <c r="E36" s="74" t="s">
        <v>80</v>
      </c>
      <c r="F36" s="260" t="s">
        <v>81</v>
      </c>
      <c r="G36" s="283" t="s">
        <v>73</v>
      </c>
      <c r="H36" s="371" t="s">
        <v>74</v>
      </c>
      <c r="I36" s="377" t="s">
        <v>75</v>
      </c>
      <c r="J36" s="251" t="s">
        <v>83</v>
      </c>
      <c r="K36" s="23">
        <v>222852</v>
      </c>
      <c r="L36" s="340" t="str">
        <f>IFERROR(VLOOKUP($K36,鴿子配對表!$A$2:$B$152,2,FALSE),"")</f>
        <v>台灣內鋁</v>
      </c>
      <c r="M36" s="278"/>
      <c r="N36" s="278"/>
      <c r="O36" s="278"/>
      <c r="P36" s="278"/>
      <c r="Q36" s="278"/>
      <c r="R36" s="278"/>
      <c r="S36" s="278"/>
      <c r="T36" s="278"/>
      <c r="U36" s="45" t="s">
        <v>68</v>
      </c>
      <c r="V36" s="54" t="s">
        <v>64</v>
      </c>
      <c r="W36" s="299" t="s">
        <v>77</v>
      </c>
      <c r="X36" s="304" t="s">
        <v>66</v>
      </c>
      <c r="Y36" s="303">
        <v>0.59027777777777779</v>
      </c>
      <c r="Z36" s="313">
        <f>IF(放飛紀錄!$Y36="","",放飛紀錄!$Y36+公式對照表!B$4)</f>
        <v>0.59722222222222221</v>
      </c>
      <c r="AA36" s="308">
        <v>0.59908564814814813</v>
      </c>
      <c r="AB36" s="308">
        <v>0.59908564814814813</v>
      </c>
      <c r="AC36" s="309">
        <f t="shared" si="6"/>
        <v>1.8634259259259212E-3</v>
      </c>
      <c r="AD36" s="310">
        <f t="shared" si="7"/>
        <v>161</v>
      </c>
      <c r="AE36" s="350">
        <f>IF(放飛紀錄表[[#This Row],[模組啟動時間]]="","",公式對照表!$A$2)</f>
        <v>3.1249999999999997E-3</v>
      </c>
      <c r="AF36" s="312" t="str">
        <f>IF(AC36="","",IF(AND(AA36&gt;Y36,AA36&lt;Z36),公式對照表!$C$2,IF(AC36="-",公式對照表!$C$3,IF(AC36&lt;AE36,公式對照表!$C$4,IF(AC36&gt;AE36,公式對照表!$C$5)))))</f>
        <v>-</v>
      </c>
      <c r="AG36" s="435">
        <v>12</v>
      </c>
      <c r="AH36" s="435">
        <v>31.17</v>
      </c>
      <c r="AI36" s="435"/>
      <c r="AJ36" s="435"/>
      <c r="AK36" s="382"/>
      <c r="AL36" s="320"/>
      <c r="AM36"/>
      <c r="AN36"/>
      <c r="AO36"/>
      <c r="AP36"/>
      <c r="AQ36"/>
    </row>
    <row r="37" spans="1:247" ht="17.25" hidden="1" customHeight="1">
      <c r="A37" s="338" t="s">
        <v>97</v>
      </c>
      <c r="B37" s="71" t="s">
        <v>70</v>
      </c>
      <c r="C37" s="252" t="s">
        <v>49</v>
      </c>
      <c r="D37" s="257" t="s">
        <v>71</v>
      </c>
      <c r="E37" s="73" t="s">
        <v>80</v>
      </c>
      <c r="F37" s="261" t="s">
        <v>81</v>
      </c>
      <c r="G37" s="287" t="s">
        <v>73</v>
      </c>
      <c r="H37" s="374" t="s">
        <v>74</v>
      </c>
      <c r="I37" s="378" t="s">
        <v>75</v>
      </c>
      <c r="J37" s="220" t="s">
        <v>84</v>
      </c>
      <c r="K37" s="289">
        <v>652260</v>
      </c>
      <c r="L37" s="343" t="str">
        <f>IFERROR(VLOOKUP($K37,鴿子配對表!$A$2:$B$152,2,FALSE),"")</f>
        <v>台灣內鋁</v>
      </c>
      <c r="M37" s="288"/>
      <c r="N37" s="288"/>
      <c r="O37" s="288"/>
      <c r="P37" s="288"/>
      <c r="Q37" s="288"/>
      <c r="R37" s="288"/>
      <c r="S37" s="288"/>
      <c r="T37" s="288"/>
      <c r="U37" s="46" t="s">
        <v>68</v>
      </c>
      <c r="V37" s="63" t="s">
        <v>64</v>
      </c>
      <c r="W37" s="302" t="s">
        <v>77</v>
      </c>
      <c r="X37" s="49" t="s">
        <v>66</v>
      </c>
      <c r="Y37" s="307">
        <v>0.59027777777777779</v>
      </c>
      <c r="Z37" s="315">
        <f>IF(放飛紀錄!$Y37="","",放飛紀錄!$Y37+公式對照表!B$4)</f>
        <v>0.59722222222222221</v>
      </c>
      <c r="AA37" s="330">
        <v>0.59756944444444449</v>
      </c>
      <c r="AB37" s="330">
        <v>0.59756944444444449</v>
      </c>
      <c r="AC37" s="331">
        <f t="shared" si="6"/>
        <v>3.472222222222765E-4</v>
      </c>
      <c r="AD37" s="332">
        <f t="shared" si="7"/>
        <v>30</v>
      </c>
      <c r="AE37" s="353">
        <f>IF(放飛紀錄表[[#This Row],[模組啟動時間]]="","",公式對照表!$A$2)</f>
        <v>3.1249999999999997E-3</v>
      </c>
      <c r="AF37" s="334" t="str">
        <f>IF(AC37="","",IF(AND(AA37&gt;Y37,AA37&lt;Z37),公式對照表!$C$2,IF(AC37="-",公式對照表!$C$3,IF(AC37&lt;AE37,公式對照表!$C$4,IF(AC37&gt;AE37,公式對照表!$C$5)))))</f>
        <v>-</v>
      </c>
      <c r="AG37" s="437">
        <v>12</v>
      </c>
      <c r="AH37" s="437">
        <v>32.67</v>
      </c>
      <c r="AI37" s="437"/>
      <c r="AJ37" s="437"/>
      <c r="AK37" s="384"/>
    </row>
    <row r="38" spans="1:247" s="273" customFormat="1" ht="17.25" hidden="1" customHeight="1">
      <c r="A38" s="335">
        <v>45281</v>
      </c>
      <c r="B38" s="269" t="s">
        <v>48</v>
      </c>
      <c r="C38" s="59" t="s">
        <v>49</v>
      </c>
      <c r="D38" s="256" t="s">
        <v>50</v>
      </c>
      <c r="E38" s="59" t="s">
        <v>49</v>
      </c>
      <c r="F38" s="166" t="s">
        <v>51</v>
      </c>
      <c r="G38" s="270" t="s">
        <v>52</v>
      </c>
      <c r="H38" s="367" t="s">
        <v>53</v>
      </c>
      <c r="I38" s="375" t="s">
        <v>54</v>
      </c>
      <c r="J38" s="233" t="s">
        <v>92</v>
      </c>
      <c r="K38" s="23">
        <v>574144</v>
      </c>
      <c r="L38" s="340" t="str">
        <f>IFERROR(VLOOKUP($K38,鴿子配對表!$A$2:$B$152,2,FALSE),"")</f>
        <v>台灣內鋁</v>
      </c>
      <c r="M38" s="271" t="s">
        <v>56</v>
      </c>
      <c r="N38" s="271" t="s">
        <v>57</v>
      </c>
      <c r="O38" s="295" t="s">
        <v>101</v>
      </c>
      <c r="P38" s="295" t="s">
        <v>88</v>
      </c>
      <c r="Q38" s="295" t="s">
        <v>102</v>
      </c>
      <c r="R38" s="296" t="s">
        <v>103</v>
      </c>
      <c r="S38" s="295">
        <v>1</v>
      </c>
      <c r="T38" s="296" t="s">
        <v>96</v>
      </c>
      <c r="U38" s="45" t="s">
        <v>68</v>
      </c>
      <c r="V38" s="54" t="s">
        <v>64</v>
      </c>
      <c r="W38" s="272" t="s">
        <v>65</v>
      </c>
      <c r="X38" s="24" t="s">
        <v>66</v>
      </c>
      <c r="Y38" s="232">
        <v>0.41666666666666669</v>
      </c>
      <c r="Z38" s="313">
        <f>IF(放飛紀錄!$Y38="","",放飛紀錄!$Y38+公式對照表!B$4)</f>
        <v>0.4236111111111111</v>
      </c>
      <c r="AA38" s="232">
        <v>0.41824074074074075</v>
      </c>
      <c r="AB38" s="308">
        <v>0.42379629629629628</v>
      </c>
      <c r="AC38" s="309">
        <f>IF(AB38="","",IF(AA38="-","-",AB38-Z38))</f>
        <v>1.8518518518517713E-4</v>
      </c>
      <c r="AD38" s="310">
        <f>IF(OR(AC38="-",AC38=""),"",((MINUTE(AC38)*60)+SECOND(AC38)))</f>
        <v>16</v>
      </c>
      <c r="AE38" s="350">
        <f>IF(放飛紀錄表[[#This Row],[模組啟動時間]]="","",公式對照表!$A$2)</f>
        <v>3.1249999999999997E-3</v>
      </c>
      <c r="AF38" s="318" t="str">
        <f>IF(AC38="","",IF(AND(AA38&gt;Y38,AA38&lt;Z38),公式對照表!$C$2,IF(AC38="-",公式對照表!$C$3,IF(AC38&lt;AE38,公式對照表!$C$4,IF(AC38&gt;AE38,公式對照表!$C$5)))))</f>
        <v>鴿籠內定位</v>
      </c>
      <c r="AG38" s="304">
        <v>11</v>
      </c>
      <c r="AH38" s="304">
        <v>35</v>
      </c>
      <c r="AI38" s="435"/>
      <c r="AJ38" s="435"/>
      <c r="AK38" s="381"/>
      <c r="AL38" s="320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</row>
    <row r="39" spans="1:247" s="273" customFormat="1" ht="17.25" hidden="1" customHeight="1">
      <c r="A39" s="335">
        <v>45281</v>
      </c>
      <c r="B39" s="275" t="s">
        <v>48</v>
      </c>
      <c r="C39" s="59" t="s">
        <v>49</v>
      </c>
      <c r="D39" s="256" t="s">
        <v>50</v>
      </c>
      <c r="E39" s="59" t="s">
        <v>49</v>
      </c>
      <c r="F39" s="276" t="s">
        <v>51</v>
      </c>
      <c r="G39" s="270" t="s">
        <v>52</v>
      </c>
      <c r="H39" s="367" t="s">
        <v>53</v>
      </c>
      <c r="I39" s="375" t="s">
        <v>54</v>
      </c>
      <c r="J39" s="277" t="s">
        <v>67</v>
      </c>
      <c r="K39" s="23">
        <v>880487</v>
      </c>
      <c r="L39" s="340" t="str">
        <f>IFERROR(VLOOKUP($K39,鴿子配對表!$A$2:$B$152,2,FALSE),"")</f>
        <v>台灣內鋁</v>
      </c>
      <c r="M39" s="278"/>
      <c r="N39" s="278"/>
      <c r="O39" s="278"/>
      <c r="P39" s="278"/>
      <c r="Q39" s="278"/>
      <c r="R39" s="278"/>
      <c r="S39" s="278"/>
      <c r="T39" s="278"/>
      <c r="U39" s="45" t="s">
        <v>68</v>
      </c>
      <c r="V39" s="54" t="s">
        <v>64</v>
      </c>
      <c r="W39" s="297" t="s">
        <v>65</v>
      </c>
      <c r="X39" s="304" t="s">
        <v>66</v>
      </c>
      <c r="Y39" s="303">
        <v>0.41666666666666669</v>
      </c>
      <c r="Z39" s="313">
        <f>IF(放飛紀錄!$Y39="","",放飛紀錄!$Y39+公式對照表!B$4)</f>
        <v>0.4236111111111111</v>
      </c>
      <c r="AA39" s="232">
        <v>0.42144675925925923</v>
      </c>
      <c r="AB39" s="308">
        <v>0.42371527777777779</v>
      </c>
      <c r="AC39" s="309">
        <f t="shared" ref="AC39:AC44" si="8">IF(AB39="","",IF(AA39="-","-",AB39-Z39))</f>
        <v>1.0416666666668295E-4</v>
      </c>
      <c r="AD39" s="310">
        <f>IF(OR(AC39="-",AC39=""),"",((MINUTE(AC39)*60)+SECOND(AC39)))</f>
        <v>9</v>
      </c>
      <c r="AE39" s="350">
        <f>IF(放飛紀錄表[[#This Row],[模組啟動時間]]="","",公式對照表!$A$2)</f>
        <v>3.1249999999999997E-3</v>
      </c>
      <c r="AF39" s="318" t="str">
        <f>IF(AC39="","",IF(AND(AA39&gt;Y39,AA39&lt;Z39),公式對照表!$C$2,IF(AC39="-",公式對照表!$C$3,IF(AC39&lt;AE39,公式對照表!$C$4,IF(AC39&gt;AE39,公式對照表!$C$5)))))</f>
        <v>鴿籠內定位</v>
      </c>
      <c r="AG39" s="304">
        <v>10</v>
      </c>
      <c r="AH39" s="304">
        <v>33</v>
      </c>
      <c r="AI39" s="435"/>
      <c r="AJ39" s="435"/>
      <c r="AK39" s="382"/>
      <c r="AL39" s="320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</row>
    <row r="40" spans="1:247" ht="17.25" hidden="1" customHeight="1">
      <c r="A40" s="336">
        <v>45281</v>
      </c>
      <c r="B40" s="274" t="s">
        <v>48</v>
      </c>
      <c r="C40" s="58" t="s">
        <v>49</v>
      </c>
      <c r="D40" s="255" t="s">
        <v>50</v>
      </c>
      <c r="E40" s="58" t="s">
        <v>49</v>
      </c>
      <c r="F40" s="62" t="s">
        <v>51</v>
      </c>
      <c r="G40" s="268" t="s">
        <v>52</v>
      </c>
      <c r="H40" s="368" t="s">
        <v>53</v>
      </c>
      <c r="I40" s="376" t="s">
        <v>54</v>
      </c>
      <c r="J40" s="253" t="s">
        <v>69</v>
      </c>
      <c r="K40" s="293">
        <v>880497</v>
      </c>
      <c r="L40" s="341" t="str">
        <f>IFERROR(VLOOKUP($K40,鴿子配對表!$A$2:$B$152,2,FALSE),"")</f>
        <v>台灣內鋁</v>
      </c>
      <c r="M40" s="254"/>
      <c r="N40" s="254"/>
      <c r="O40" s="254"/>
      <c r="P40" s="254"/>
      <c r="Q40" s="254"/>
      <c r="R40" s="254"/>
      <c r="S40" s="254"/>
      <c r="T40" s="254"/>
      <c r="U40" s="47" t="s">
        <v>68</v>
      </c>
      <c r="V40" s="61" t="s">
        <v>64</v>
      </c>
      <c r="W40" s="298" t="s">
        <v>65</v>
      </c>
      <c r="X40" s="305" t="s">
        <v>66</v>
      </c>
      <c r="Y40" s="306">
        <v>0.41666666666666669</v>
      </c>
      <c r="Z40" s="314">
        <f>IF(放飛紀錄!$Y40="","",放飛紀錄!$Y40+公式對照表!B$4)</f>
        <v>0.4236111111111111</v>
      </c>
      <c r="AA40" s="321">
        <v>0.42079861111111111</v>
      </c>
      <c r="AB40" s="321">
        <v>0.42375000000000002</v>
      </c>
      <c r="AC40" s="322">
        <f t="shared" si="8"/>
        <v>1.388888888889106E-4</v>
      </c>
      <c r="AD40" s="323">
        <f t="shared" ref="AD40:AD49" si="9">IF(OR(AC40="-",AC40=""),"",((MINUTE(AC40)*60)+SECOND(AC40)))</f>
        <v>12</v>
      </c>
      <c r="AE40" s="351">
        <f>IF(放飛紀錄表[[#This Row],[模組啟動時間]]="","",公式對照表!$A$2)</f>
        <v>3.1249999999999997E-3</v>
      </c>
      <c r="AF40" s="325" t="str">
        <f>IF(AC40="","",IF(AND(AA40&gt;Y40,AA40&lt;Z40),公式對照表!$C$2,IF(AC40="-",公式對照表!$C$3,IF(AC40&lt;AE40,公式對照表!$C$4,IF(AC40&gt;AE40,公式對照表!$C$5)))))</f>
        <v>鴿籠內定位</v>
      </c>
      <c r="AG40" s="436">
        <v>10</v>
      </c>
      <c r="AH40" s="436">
        <v>32</v>
      </c>
      <c r="AI40" s="436"/>
      <c r="AJ40" s="436"/>
      <c r="AK40" s="383"/>
    </row>
    <row r="41" spans="1:247" s="273" customFormat="1" ht="17.25" hidden="1" customHeight="1">
      <c r="A41" s="335">
        <v>45281</v>
      </c>
      <c r="B41" s="280" t="s">
        <v>70</v>
      </c>
      <c r="C41" s="59" t="s">
        <v>49</v>
      </c>
      <c r="D41" s="279" t="s">
        <v>71</v>
      </c>
      <c r="E41" s="281" t="s">
        <v>49</v>
      </c>
      <c r="F41" s="282" t="s">
        <v>72</v>
      </c>
      <c r="G41" s="283" t="s">
        <v>73</v>
      </c>
      <c r="H41" s="283" t="s">
        <v>74</v>
      </c>
      <c r="I41" s="377" t="s">
        <v>75</v>
      </c>
      <c r="J41" s="176" t="s">
        <v>76</v>
      </c>
      <c r="K41" s="291">
        <v>753284</v>
      </c>
      <c r="L41" s="342" t="str">
        <f>IFERROR(VLOOKUP($K41,鴿子配對表!$A$2:$B$152,2,FALSE),"")</f>
        <v>台灣內鋁</v>
      </c>
      <c r="M41" s="271"/>
      <c r="N41" s="271"/>
      <c r="O41" s="271"/>
      <c r="P41" s="271"/>
      <c r="Q41" s="271"/>
      <c r="R41" s="271"/>
      <c r="S41" s="271"/>
      <c r="T41" s="271"/>
      <c r="U41" s="45" t="s">
        <v>68</v>
      </c>
      <c r="V41" s="54" t="s">
        <v>64</v>
      </c>
      <c r="W41" s="299" t="s">
        <v>104</v>
      </c>
      <c r="X41" s="54" t="s">
        <v>66</v>
      </c>
      <c r="Y41" s="232">
        <v>0.41666666666666669</v>
      </c>
      <c r="Z41" s="313">
        <f>IF(放飛紀錄!$Y41="","",放飛紀錄!$Y41+公式對照表!B$4)</f>
        <v>0.4236111111111111</v>
      </c>
      <c r="AA41" s="55">
        <v>0.41910879629629627</v>
      </c>
      <c r="AB41" s="55">
        <v>0.42379629629629628</v>
      </c>
      <c r="AC41" s="326">
        <f t="shared" si="8"/>
        <v>1.8518518518517713E-4</v>
      </c>
      <c r="AD41" s="327">
        <f t="shared" si="9"/>
        <v>16</v>
      </c>
      <c r="AE41" s="352">
        <f>IF(放飛紀錄表[[#This Row],[模組啟動時間]]="","",公式對照表!$A$2)</f>
        <v>3.1249999999999997E-3</v>
      </c>
      <c r="AF41" s="329" t="str">
        <f>IF(AC41="","",IF(AND(AA41&gt;Y41,AA41&lt;Z41),公式對照表!$C$2,IF(AC41="-",公式對照表!$C$3,IF(AC41&lt;AE41,公式對照表!$C$4,IF(AC41&gt;AE41,公式對照表!$C$5)))))</f>
        <v>鴿籠內定位</v>
      </c>
      <c r="AG41" s="435">
        <v>9</v>
      </c>
      <c r="AH41" s="435">
        <v>33.1</v>
      </c>
      <c r="AI41" s="435"/>
      <c r="AJ41" s="435"/>
      <c r="AK41" s="381"/>
      <c r="AL41" s="320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</row>
    <row r="42" spans="1:247" s="273" customFormat="1" ht="17.25" hidden="1" customHeight="1">
      <c r="A42" s="335">
        <v>45281</v>
      </c>
      <c r="B42" s="70" t="s">
        <v>70</v>
      </c>
      <c r="C42" s="59" t="s">
        <v>49</v>
      </c>
      <c r="D42" s="279" t="s">
        <v>71</v>
      </c>
      <c r="E42" s="285" t="s">
        <v>49</v>
      </c>
      <c r="F42" s="282" t="s">
        <v>72</v>
      </c>
      <c r="G42" s="283" t="s">
        <v>73</v>
      </c>
      <c r="H42" s="283" t="s">
        <v>74</v>
      </c>
      <c r="I42" s="377" t="s">
        <v>75</v>
      </c>
      <c r="J42" s="54" t="s">
        <v>78</v>
      </c>
      <c r="K42" s="23">
        <v>753278</v>
      </c>
      <c r="L42" s="340" t="str">
        <f>IFERROR(VLOOKUP($K42,鴿子配對表!$A$2:$B$152,2,FALSE),"")</f>
        <v>台灣內鋁</v>
      </c>
      <c r="M42" s="278"/>
      <c r="N42" s="278"/>
      <c r="O42" s="278"/>
      <c r="P42" s="278"/>
      <c r="Q42" s="278"/>
      <c r="R42" s="278"/>
      <c r="S42" s="278"/>
      <c r="T42" s="278"/>
      <c r="U42" s="45" t="s">
        <v>68</v>
      </c>
      <c r="V42" s="54" t="s">
        <v>64</v>
      </c>
      <c r="W42" s="299" t="s">
        <v>104</v>
      </c>
      <c r="X42" s="304" t="s">
        <v>66</v>
      </c>
      <c r="Y42" s="303">
        <v>0.41666666666666669</v>
      </c>
      <c r="Z42" s="313">
        <f>IF(放飛紀錄!$Y42="","",放飛紀錄!$Y42+公式對照表!B$4)</f>
        <v>0.4236111111111111</v>
      </c>
      <c r="AA42" s="308">
        <v>0.4208217592592593</v>
      </c>
      <c r="AB42" s="308">
        <v>0.42377314814814815</v>
      </c>
      <c r="AC42" s="309">
        <f t="shared" si="8"/>
        <v>1.6203703703704386E-4</v>
      </c>
      <c r="AD42" s="310">
        <f t="shared" si="9"/>
        <v>14</v>
      </c>
      <c r="AE42" s="350">
        <f>IF(放飛紀錄表[[#This Row],[模組啟動時間]]="","",公式對照表!$A$2)</f>
        <v>3.1249999999999997E-3</v>
      </c>
      <c r="AF42" s="312" t="str">
        <f>IF(AC42="","",IF(AND(AA42&gt;Y42,AA42&lt;Z42),公式對照表!$C$2,IF(AC42="-",公式對照表!$C$3,IF(AC42&lt;AE42,公式對照表!$C$4,IF(AC42&gt;AE42,公式對照表!$C$5)))))</f>
        <v>鴿籠內定位</v>
      </c>
      <c r="AG42" s="435">
        <v>10</v>
      </c>
      <c r="AH42" s="435">
        <v>32</v>
      </c>
      <c r="AI42" s="435"/>
      <c r="AJ42" s="435"/>
      <c r="AK42" s="382"/>
      <c r="AL42" s="320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</row>
    <row r="43" spans="1:247" ht="17.25" hidden="1" customHeight="1">
      <c r="A43" s="336">
        <v>45281</v>
      </c>
      <c r="B43" s="69" t="s">
        <v>70</v>
      </c>
      <c r="C43" s="58" t="s">
        <v>49</v>
      </c>
      <c r="D43" s="147" t="s">
        <v>71</v>
      </c>
      <c r="E43" s="284" t="s">
        <v>49</v>
      </c>
      <c r="F43" s="259" t="s">
        <v>72</v>
      </c>
      <c r="G43" s="267" t="s">
        <v>73</v>
      </c>
      <c r="H43" s="267" t="s">
        <v>74</v>
      </c>
      <c r="I43" s="366" t="s">
        <v>54</v>
      </c>
      <c r="J43" s="61" t="s">
        <v>79</v>
      </c>
      <c r="K43" s="293">
        <v>755190</v>
      </c>
      <c r="L43" s="341" t="str">
        <f>IFERROR(VLOOKUP($K43,鴿子配對表!$A$2:$B$152,2,FALSE),"")</f>
        <v>台灣內鋁</v>
      </c>
      <c r="M43" s="254"/>
      <c r="N43" s="254"/>
      <c r="O43" s="254"/>
      <c r="P43" s="254"/>
      <c r="Q43" s="254"/>
      <c r="R43" s="254"/>
      <c r="S43" s="254"/>
      <c r="T43" s="254"/>
      <c r="U43" s="47" t="s">
        <v>68</v>
      </c>
      <c r="V43" s="61" t="s">
        <v>64</v>
      </c>
      <c r="W43" s="300" t="s">
        <v>104</v>
      </c>
      <c r="X43" s="305" t="s">
        <v>66</v>
      </c>
      <c r="Y43" s="306">
        <v>0.41666666666666669</v>
      </c>
      <c r="Z43" s="314">
        <f>IF(放飛紀錄!$Y43="","",放飛紀錄!$Y43+公式對照表!B$4)</f>
        <v>0.4236111111111111</v>
      </c>
      <c r="AA43" s="321">
        <v>0.42493055555555559</v>
      </c>
      <c r="AB43" s="321">
        <v>0.42493055555555559</v>
      </c>
      <c r="AC43" s="322">
        <f t="shared" si="8"/>
        <v>1.3194444444444842E-3</v>
      </c>
      <c r="AD43" s="323">
        <f t="shared" si="9"/>
        <v>114</v>
      </c>
      <c r="AE43" s="351">
        <f>IF(放飛紀錄表[[#This Row],[模組啟動時間]]="","",公式對照表!$A$2)</f>
        <v>3.1249999999999997E-3</v>
      </c>
      <c r="AF43" s="325" t="str">
        <f>IF(AC43="","",IF(AND(AA43&gt;Y43,AA43&lt;Z43),公式對照表!$C$2,IF(AC43="-",公式對照表!$C$3,IF(AC43&lt;AE43,公式對照表!$C$4,IF(AC43&gt;AE43,公式對照表!$C$5)))))</f>
        <v>-</v>
      </c>
      <c r="AG43" s="436">
        <v>11</v>
      </c>
      <c r="AH43" s="436">
        <v>33.270000000000003</v>
      </c>
      <c r="AI43" s="436"/>
      <c r="AJ43" s="436"/>
      <c r="AK43" s="383"/>
    </row>
    <row r="44" spans="1:247" s="273" customFormat="1" ht="17.25" hidden="1" customHeight="1">
      <c r="A44" s="335">
        <v>45281</v>
      </c>
      <c r="B44" s="70" t="s">
        <v>70</v>
      </c>
      <c r="C44" s="59" t="s">
        <v>49</v>
      </c>
      <c r="D44" s="279" t="s">
        <v>71</v>
      </c>
      <c r="E44" s="74" t="s">
        <v>80</v>
      </c>
      <c r="F44" s="260" t="s">
        <v>81</v>
      </c>
      <c r="G44" s="286" t="s">
        <v>73</v>
      </c>
      <c r="H44" s="286" t="s">
        <v>74</v>
      </c>
      <c r="I44" s="377" t="s">
        <v>75</v>
      </c>
      <c r="J44" s="251" t="s">
        <v>82</v>
      </c>
      <c r="K44" s="291">
        <v>652260</v>
      </c>
      <c r="L44" s="342" t="str">
        <f>IFERROR(VLOOKUP($K44,鴿子配對表!$A$2:$B$152,2,FALSE),"")</f>
        <v>台灣內鋁</v>
      </c>
      <c r="M44" s="271"/>
      <c r="N44" s="271"/>
      <c r="O44" s="271"/>
      <c r="P44" s="271"/>
      <c r="Q44" s="271"/>
      <c r="R44" s="271"/>
      <c r="S44" s="271"/>
      <c r="T44" s="271"/>
      <c r="U44" s="45" t="s">
        <v>68</v>
      </c>
      <c r="V44" s="54" t="s">
        <v>64</v>
      </c>
      <c r="W44" s="301" t="s">
        <v>104</v>
      </c>
      <c r="X44" s="54" t="s">
        <v>66</v>
      </c>
      <c r="Y44" s="232">
        <v>0.41666666666666669</v>
      </c>
      <c r="Z44" s="313">
        <f>IF(放飛紀錄!$Y44="","",放飛紀錄!$Y44+公式對照表!B$4)</f>
        <v>0.4236111111111111</v>
      </c>
      <c r="AA44" s="55">
        <v>0.42413194444444446</v>
      </c>
      <c r="AB44" s="55">
        <v>0.42413194444444446</v>
      </c>
      <c r="AC44" s="326">
        <f t="shared" si="8"/>
        <v>5.2083333333335924E-4</v>
      </c>
      <c r="AD44" s="327">
        <f t="shared" si="9"/>
        <v>45</v>
      </c>
      <c r="AE44" s="352">
        <f>IF(放飛紀錄表[[#This Row],[模組啟動時間]]="","",公式對照表!$A$2)</f>
        <v>3.1249999999999997E-3</v>
      </c>
      <c r="AF44" s="327" t="str">
        <f>IF(AC44="","",IF(AND(AA44&gt;Y44,AA44&lt;Z44),公式對照表!$C$2,IF(AC44="-",公式對照表!$C$3,IF(AC44&lt;AE44,公式對照表!$C$4,IF(AC44&gt;AE44,公式對照表!$C$5)))))</f>
        <v>-</v>
      </c>
      <c r="AG44" s="435">
        <v>11</v>
      </c>
      <c r="AH44" s="435">
        <v>31</v>
      </c>
      <c r="AI44" s="435"/>
      <c r="AJ44" s="435"/>
      <c r="AK44" s="381"/>
      <c r="AL44" s="320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</row>
    <row r="45" spans="1:247" s="273" customFormat="1" ht="17.25" hidden="1" customHeight="1">
      <c r="A45" s="344">
        <v>45281</v>
      </c>
      <c r="B45" s="70" t="s">
        <v>70</v>
      </c>
      <c r="C45" s="59" t="s">
        <v>49</v>
      </c>
      <c r="D45" s="279" t="s">
        <v>71</v>
      </c>
      <c r="E45" s="74" t="s">
        <v>80</v>
      </c>
      <c r="F45" s="260" t="s">
        <v>81</v>
      </c>
      <c r="G45" s="283" t="s">
        <v>73</v>
      </c>
      <c r="H45" s="283" t="s">
        <v>74</v>
      </c>
      <c r="I45" s="377" t="s">
        <v>75</v>
      </c>
      <c r="J45" s="251" t="s">
        <v>83</v>
      </c>
      <c r="K45" s="23">
        <v>755123</v>
      </c>
      <c r="L45" s="340" t="str">
        <f>IFERROR(VLOOKUP($K45,鴿子配對表!$A$2:$B$152,2,FALSE),"")</f>
        <v>台灣內鋁</v>
      </c>
      <c r="M45" s="278"/>
      <c r="N45" s="278"/>
      <c r="O45" s="278"/>
      <c r="P45" s="278"/>
      <c r="Q45" s="278"/>
      <c r="R45" s="278"/>
      <c r="S45" s="278"/>
      <c r="T45" s="278"/>
      <c r="U45" s="45" t="s">
        <v>68</v>
      </c>
      <c r="V45" s="54" t="s">
        <v>64</v>
      </c>
      <c r="W45" s="299" t="s">
        <v>104</v>
      </c>
      <c r="X45" s="304" t="s">
        <v>66</v>
      </c>
      <c r="Y45" s="303">
        <v>0.41666666666666669</v>
      </c>
      <c r="Z45" s="354">
        <f>IF(放飛紀錄!$Y45="","",放飛紀錄!$Y45+公式對照表!B$4)</f>
        <v>0.4236111111111111</v>
      </c>
      <c r="AA45" s="438">
        <v>0.42129629629629628</v>
      </c>
      <c r="AB45" s="308">
        <v>0.42372685185185183</v>
      </c>
      <c r="AC45" s="309">
        <f>IF(AB45="","",IF(AA46="-","-",AB45-Z45))</f>
        <v>1.1574074074072183E-4</v>
      </c>
      <c r="AD45" s="310">
        <f t="shared" si="9"/>
        <v>10</v>
      </c>
      <c r="AE45" s="350">
        <f>IF(放飛紀錄表[[#This Row],[模組啟動時間]]="","",公式對照表!$A$2)</f>
        <v>3.1249999999999997E-3</v>
      </c>
      <c r="AF45" s="312" t="str">
        <f>IF(AC45="","",IF(AND(AA45&gt;Y45,AA45&lt;Z45),公式對照表!$C$2,IF(AC45="-",公式對照表!$C$3,IF(AC45&lt;AE45,公式對照表!$C$4,IF(AC45&gt;AE45,公式對照表!$C$5)))))</f>
        <v>鴿籠內定位</v>
      </c>
      <c r="AG45" s="435">
        <v>11</v>
      </c>
      <c r="AH45" s="435">
        <v>32.36</v>
      </c>
      <c r="AI45" s="435"/>
      <c r="AJ45" s="435"/>
      <c r="AK45" s="382"/>
      <c r="AL45" s="320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</row>
    <row r="46" spans="1:247" ht="17.25" hidden="1" customHeight="1">
      <c r="A46" s="338">
        <v>45281</v>
      </c>
      <c r="B46" s="71" t="s">
        <v>70</v>
      </c>
      <c r="C46" s="252" t="s">
        <v>49</v>
      </c>
      <c r="D46" s="257" t="s">
        <v>71</v>
      </c>
      <c r="E46" s="73" t="s">
        <v>80</v>
      </c>
      <c r="F46" s="261" t="s">
        <v>81</v>
      </c>
      <c r="G46" s="287" t="s">
        <v>73</v>
      </c>
      <c r="H46" s="287" t="s">
        <v>74</v>
      </c>
      <c r="I46" s="378" t="s">
        <v>75</v>
      </c>
      <c r="J46" s="220" t="s">
        <v>84</v>
      </c>
      <c r="K46" s="289">
        <v>222852</v>
      </c>
      <c r="L46" s="343" t="str">
        <f>IFERROR(VLOOKUP($K46,鴿子配對表!$A$2:$B$152,2,FALSE),"")</f>
        <v>台灣內鋁</v>
      </c>
      <c r="M46" s="288"/>
      <c r="N46" s="288"/>
      <c r="O46" s="288"/>
      <c r="P46" s="288"/>
      <c r="Q46" s="288"/>
      <c r="R46" s="288"/>
      <c r="S46" s="288"/>
      <c r="T46" s="288"/>
      <c r="U46" s="46" t="s">
        <v>68</v>
      </c>
      <c r="V46" s="63" t="s">
        <v>64</v>
      </c>
      <c r="W46" s="302" t="s">
        <v>104</v>
      </c>
      <c r="X46" s="49" t="s">
        <v>66</v>
      </c>
      <c r="Y46" s="307">
        <v>0.41666666666666669</v>
      </c>
      <c r="Z46" s="355">
        <f>IF(放飛紀錄!$Y46="","",放飛紀錄!$Y46+公式對照表!B$4)</f>
        <v>0.4236111111111111</v>
      </c>
      <c r="AA46" s="307">
        <v>0.42129629629629628</v>
      </c>
      <c r="AB46" s="330">
        <v>0.42369212962962965</v>
      </c>
      <c r="AC46" s="331">
        <f>IF(AB46="","",IF(AA47="-","-",AB46-Z46))</f>
        <v>8.1018518518549687E-5</v>
      </c>
      <c r="AD46" s="332">
        <f t="shared" si="9"/>
        <v>7</v>
      </c>
      <c r="AE46" s="353">
        <f>IF(放飛紀錄表[[#This Row],[模組啟動時間]]="","",公式對照表!$A$2)</f>
        <v>3.1249999999999997E-3</v>
      </c>
      <c r="AF46" s="334" t="str">
        <f>IF(AC46="","",IF(AND(AA46&gt;Y46,AA46&lt;Z46),公式對照表!$C$2,IF(AC46="-",公式對照表!$C$3,IF(AC46&lt;AE46,公式對照表!$C$4,IF(AC46&gt;AE46,公式對照表!$C$5)))))</f>
        <v>鴿籠內定位</v>
      </c>
      <c r="AG46" s="437">
        <v>10</v>
      </c>
      <c r="AH46" s="437">
        <v>30.2</v>
      </c>
      <c r="AI46" s="437"/>
      <c r="AJ46" s="437"/>
      <c r="AK46" s="384"/>
    </row>
    <row r="47" spans="1:247" s="273" customFormat="1" ht="17.25" hidden="1" customHeight="1">
      <c r="A47" s="335" t="s">
        <v>105</v>
      </c>
      <c r="B47" s="269" t="s">
        <v>48</v>
      </c>
      <c r="C47" s="59" t="s">
        <v>49</v>
      </c>
      <c r="D47" s="256" t="s">
        <v>50</v>
      </c>
      <c r="E47" s="59" t="s">
        <v>49</v>
      </c>
      <c r="F47" s="166" t="s">
        <v>51</v>
      </c>
      <c r="G47" s="270" t="s">
        <v>52</v>
      </c>
      <c r="H47" s="369" t="s">
        <v>53</v>
      </c>
      <c r="I47" s="375" t="s">
        <v>54</v>
      </c>
      <c r="J47" s="233" t="s">
        <v>92</v>
      </c>
      <c r="K47" s="23">
        <v>815704</v>
      </c>
      <c r="L47" s="359" t="str">
        <f>IFERROR(VLOOKUP($K47,鴿子配對表!$A$2:$B$152,2,FALSE),"")</f>
        <v>中國環</v>
      </c>
      <c r="M47" s="271" t="s">
        <v>56</v>
      </c>
      <c r="N47" s="271" t="s">
        <v>86</v>
      </c>
      <c r="O47" s="295" t="s">
        <v>106</v>
      </c>
      <c r="P47" s="295" t="s">
        <v>88</v>
      </c>
      <c r="Q47" s="295" t="s">
        <v>94</v>
      </c>
      <c r="R47" s="296" t="s">
        <v>90</v>
      </c>
      <c r="S47" s="295">
        <v>1</v>
      </c>
      <c r="T47" s="296" t="s">
        <v>96</v>
      </c>
      <c r="U47" s="45" t="s">
        <v>68</v>
      </c>
      <c r="V47" s="54" t="s">
        <v>64</v>
      </c>
      <c r="W47" s="272" t="s">
        <v>65</v>
      </c>
      <c r="X47" s="24" t="s">
        <v>66</v>
      </c>
      <c r="Y47" s="232">
        <v>0.59027777777777779</v>
      </c>
      <c r="Z47" s="313">
        <f>IF(放飛紀錄!$Y47="","",放飛紀錄!$Y47+公式對照表!B$4)</f>
        <v>0.59722222222222221</v>
      </c>
      <c r="AA47" s="232">
        <v>0.59783564814814816</v>
      </c>
      <c r="AB47" s="232">
        <v>0.59783564814814816</v>
      </c>
      <c r="AC47" s="326">
        <f t="shared" ref="AC47:AC49" si="10">IF(AB47="","",IF(AA47="-","-",AB47-Z47))</f>
        <v>6.134259259259478E-4</v>
      </c>
      <c r="AD47" s="327">
        <f t="shared" si="9"/>
        <v>53</v>
      </c>
      <c r="AE47" s="350">
        <f>IF(放飛紀錄表[[#This Row],[模組啟動時間]]="","",公式對照表!$A$2)</f>
        <v>3.1249999999999997E-3</v>
      </c>
      <c r="AF47" s="318" t="str">
        <f>IF(AC47="","",IF(AND(AA47&gt;Y47,AA47&lt;Z47),公式對照表!$C$2,IF(AC47="-",公式對照表!$C$3,IF(AC47&lt;AE47,公式對照表!$C$4,IF(AC47&gt;AE47,公式對照表!$C$5)))))</f>
        <v>-</v>
      </c>
      <c r="AG47" s="304">
        <v>12</v>
      </c>
      <c r="AH47" s="304">
        <v>34</v>
      </c>
      <c r="AI47" s="435"/>
      <c r="AJ47" s="435"/>
      <c r="AK47" s="381"/>
      <c r="AL47" s="320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</row>
    <row r="48" spans="1:247" s="273" customFormat="1" ht="17.25" hidden="1" customHeight="1">
      <c r="A48" s="335" t="s">
        <v>105</v>
      </c>
      <c r="B48" s="275" t="s">
        <v>48</v>
      </c>
      <c r="C48" s="59" t="s">
        <v>49</v>
      </c>
      <c r="D48" s="256" t="s">
        <v>50</v>
      </c>
      <c r="E48" s="59" t="s">
        <v>49</v>
      </c>
      <c r="F48" s="276" t="s">
        <v>51</v>
      </c>
      <c r="G48" s="270" t="s">
        <v>52</v>
      </c>
      <c r="H48" s="369" t="s">
        <v>53</v>
      </c>
      <c r="I48" s="375" t="s">
        <v>54</v>
      </c>
      <c r="J48" s="277" t="s">
        <v>67</v>
      </c>
      <c r="K48" s="23">
        <v>816706</v>
      </c>
      <c r="L48" s="359" t="str">
        <f>IFERROR(VLOOKUP($K48,鴿子配對表!$A$2:$B$152,2,FALSE),"")</f>
        <v>中國環</v>
      </c>
      <c r="M48" s="278"/>
      <c r="N48" s="278"/>
      <c r="O48" s="278"/>
      <c r="P48" s="278"/>
      <c r="Q48" s="278"/>
      <c r="R48" s="278"/>
      <c r="S48" s="278"/>
      <c r="T48" s="278"/>
      <c r="U48" s="45" t="s">
        <v>68</v>
      </c>
      <c r="V48" s="54" t="s">
        <v>64</v>
      </c>
      <c r="W48" s="297" t="s">
        <v>65</v>
      </c>
      <c r="X48" s="304" t="s">
        <v>66</v>
      </c>
      <c r="Y48" s="303">
        <v>0.59027777777777779</v>
      </c>
      <c r="Z48" s="313">
        <f>IF(放飛紀錄!$Y48="","",放飛紀錄!$Y48+公式對照表!B$4)</f>
        <v>0.59722222222222221</v>
      </c>
      <c r="AA48" s="232">
        <v>0.59598379629629628</v>
      </c>
      <c r="AB48" s="232">
        <v>0.59737268518518516</v>
      </c>
      <c r="AC48" s="309">
        <f>IF(AB48="","",IF(AA48="-","-",AB48-Z48))</f>
        <v>1.5046296296294948E-4</v>
      </c>
      <c r="AD48" s="310">
        <f t="shared" si="9"/>
        <v>13</v>
      </c>
      <c r="AE48" s="350">
        <f>IF(放飛紀錄表[[#This Row],[模組啟動時間]]="","",公式對照表!$A$2)</f>
        <v>3.1249999999999997E-3</v>
      </c>
      <c r="AF48" s="318" t="str">
        <f>IF(AC48="","",IF(AND(AA48&gt;Y48,AA48&lt;Z48),公式對照表!$C$2,IF(AC48="-",公式對照表!$C$3,IF(AC48&lt;AE48,公式對照表!$C$4,IF(AC48&gt;AE48,公式對照表!$C$5)))))</f>
        <v>鴿籠內定位</v>
      </c>
      <c r="AG48" s="304">
        <v>10</v>
      </c>
      <c r="AH48" s="304">
        <v>31</v>
      </c>
      <c r="AI48" s="435"/>
      <c r="AJ48" s="435"/>
      <c r="AK48" s="382"/>
      <c r="AL48" s="320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</row>
    <row r="49" spans="1:247" ht="17.25" hidden="1" customHeight="1">
      <c r="A49" s="336" t="s">
        <v>105</v>
      </c>
      <c r="B49" s="274" t="s">
        <v>48</v>
      </c>
      <c r="C49" s="58" t="s">
        <v>49</v>
      </c>
      <c r="D49" s="255" t="s">
        <v>50</v>
      </c>
      <c r="E49" s="58" t="s">
        <v>49</v>
      </c>
      <c r="F49" s="62" t="s">
        <v>51</v>
      </c>
      <c r="G49" s="268" t="s">
        <v>52</v>
      </c>
      <c r="H49" s="370" t="s">
        <v>53</v>
      </c>
      <c r="I49" s="376" t="s">
        <v>54</v>
      </c>
      <c r="J49" s="253" t="s">
        <v>69</v>
      </c>
      <c r="K49" s="293">
        <v>203946</v>
      </c>
      <c r="L49" s="360" t="str">
        <f>IFERROR(VLOOKUP($K49,鴿子配對表!$A$2:$B$152,2,FALSE),"")</f>
        <v>中國環</v>
      </c>
      <c r="M49" s="254"/>
      <c r="N49" s="254"/>
      <c r="O49" s="254"/>
      <c r="P49" s="254"/>
      <c r="Q49" s="254"/>
      <c r="R49" s="254"/>
      <c r="S49" s="254"/>
      <c r="T49" s="254"/>
      <c r="U49" s="47" t="s">
        <v>68</v>
      </c>
      <c r="V49" s="61" t="s">
        <v>64</v>
      </c>
      <c r="W49" s="298" t="s">
        <v>65</v>
      </c>
      <c r="X49" s="305" t="s">
        <v>66</v>
      </c>
      <c r="Y49" s="306">
        <v>0.59027777777777779</v>
      </c>
      <c r="Z49" s="314">
        <f>IF(放飛紀錄!$Y49="","",放飛紀錄!$Y49+公式對照表!B$4)</f>
        <v>0.59722222222222221</v>
      </c>
      <c r="AA49" s="321">
        <v>0.59218749999999998</v>
      </c>
      <c r="AB49" s="321">
        <v>0.59739583333333335</v>
      </c>
      <c r="AC49" s="322">
        <f t="shared" si="10"/>
        <v>1.7361111111113825E-4</v>
      </c>
      <c r="AD49" s="323">
        <f t="shared" si="9"/>
        <v>15</v>
      </c>
      <c r="AE49" s="351">
        <f>IF(放飛紀錄表[[#This Row],[模組啟動時間]]="","",公式對照表!$A$2)</f>
        <v>3.1249999999999997E-3</v>
      </c>
      <c r="AF49" s="325" t="str">
        <f>IF(AC49="","",IF(AND(AA49&gt;Y49,AA49&lt;Z49),公式對照表!$C$2,IF(AC49="-",公式對照表!$C$3,IF(AC49&lt;AE49,公式對照表!$C$4,IF(AC49&gt;AE49,公式對照表!$C$5)))))</f>
        <v>鴿籠內定位</v>
      </c>
      <c r="AG49" s="436">
        <v>10</v>
      </c>
      <c r="AH49" s="436">
        <v>28</v>
      </c>
      <c r="AI49" s="436"/>
      <c r="AJ49" s="436"/>
      <c r="AK49" s="383"/>
    </row>
    <row r="50" spans="1:247" s="273" customFormat="1" ht="17.25" hidden="1" customHeight="1">
      <c r="A50" s="335" t="s">
        <v>105</v>
      </c>
      <c r="B50" s="280" t="s">
        <v>70</v>
      </c>
      <c r="C50" s="59" t="s">
        <v>49</v>
      </c>
      <c r="D50" s="279" t="s">
        <v>71</v>
      </c>
      <c r="E50" s="281" t="s">
        <v>49</v>
      </c>
      <c r="F50" s="282" t="s">
        <v>72</v>
      </c>
      <c r="G50" s="283" t="s">
        <v>73</v>
      </c>
      <c r="H50" s="371" t="s">
        <v>74</v>
      </c>
      <c r="I50" s="377" t="s">
        <v>75</v>
      </c>
      <c r="J50" s="176" t="s">
        <v>76</v>
      </c>
      <c r="K50" s="291">
        <v>815784</v>
      </c>
      <c r="L50" s="361" t="str">
        <f>IFERROR(VLOOKUP($K50,鴿子配對表!$A$2:$B$152,2,FALSE),"")</f>
        <v>中國環</v>
      </c>
      <c r="M50" s="271"/>
      <c r="N50" s="271"/>
      <c r="O50" s="271"/>
      <c r="P50" s="271"/>
      <c r="Q50" s="271"/>
      <c r="R50" s="271"/>
      <c r="S50" s="271"/>
      <c r="T50" s="271"/>
      <c r="U50" s="45" t="s">
        <v>68</v>
      </c>
      <c r="V50" s="54" t="s">
        <v>64</v>
      </c>
      <c r="W50" s="299" t="s">
        <v>104</v>
      </c>
      <c r="X50" s="54" t="s">
        <v>66</v>
      </c>
      <c r="Y50" s="303">
        <v>0.59027777777777779</v>
      </c>
      <c r="Z50" s="313">
        <f>IF(放飛紀錄!$Y50="","",放飛紀錄!$Y50+公式對照表!B$4)</f>
        <v>0.59722222222222221</v>
      </c>
      <c r="AA50" s="55">
        <v>0.6002777777777778</v>
      </c>
      <c r="AB50" s="55">
        <v>0.6002777777777778</v>
      </c>
      <c r="AC50" s="326">
        <f t="shared" ref="AC50:AC55" si="11">IF(AB50="","",IF(AA50="-","-",AB50-Z50))</f>
        <v>3.0555555555555891E-3</v>
      </c>
      <c r="AD50" s="327">
        <f t="shared" ref="AD50:AD55" si="12">IF(OR(AC50="-",AC50=""),"",((MINUTE(AC50)*60)+SECOND(AC50)))</f>
        <v>264</v>
      </c>
      <c r="AE50" s="352">
        <f>IF(放飛紀錄表[[#This Row],[模組啟動時間]]="","",公式對照表!$A$2)</f>
        <v>3.1249999999999997E-3</v>
      </c>
      <c r="AF50" s="329" t="str">
        <f>IF(AC50="","",IF(AND(AA50&gt;Y50,AA50&lt;Z50),公式對照表!$C$2,IF(AC50="-",公式對照表!$C$3,IF(AC50&lt;AE50,公式對照表!$C$4,IF(AC50&gt;AE50,公式對照表!$C$5)))))</f>
        <v>-</v>
      </c>
      <c r="AG50" s="435">
        <v>11</v>
      </c>
      <c r="AH50" s="435">
        <v>27.91</v>
      </c>
      <c r="AI50" s="435"/>
      <c r="AJ50" s="435"/>
      <c r="AK50" s="381"/>
      <c r="AL50" s="32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</row>
    <row r="51" spans="1:247" s="273" customFormat="1" ht="17.25" hidden="1" customHeight="1">
      <c r="A51" s="335" t="s">
        <v>105</v>
      </c>
      <c r="B51" s="70" t="s">
        <v>70</v>
      </c>
      <c r="C51" s="59" t="s">
        <v>49</v>
      </c>
      <c r="D51" s="279" t="s">
        <v>71</v>
      </c>
      <c r="E51" s="285" t="s">
        <v>49</v>
      </c>
      <c r="F51" s="282" t="s">
        <v>72</v>
      </c>
      <c r="G51" s="283" t="s">
        <v>73</v>
      </c>
      <c r="H51" s="371" t="s">
        <v>74</v>
      </c>
      <c r="I51" s="377" t="s">
        <v>75</v>
      </c>
      <c r="J51" s="54" t="s">
        <v>78</v>
      </c>
      <c r="K51" s="23">
        <v>2941839</v>
      </c>
      <c r="L51" s="359" t="str">
        <f>IFERROR(VLOOKUP($K51,鴿子配對表!$A$2:$B$152,2,FALSE),"")</f>
        <v>中國環</v>
      </c>
      <c r="M51" s="278"/>
      <c r="N51" s="278"/>
      <c r="O51" s="278"/>
      <c r="P51" s="278"/>
      <c r="Q51" s="278"/>
      <c r="R51" s="278"/>
      <c r="S51" s="278"/>
      <c r="T51" s="278"/>
      <c r="U51" s="45" t="s">
        <v>68</v>
      </c>
      <c r="V51" s="54" t="s">
        <v>64</v>
      </c>
      <c r="W51" s="299" t="s">
        <v>104</v>
      </c>
      <c r="X51" s="304" t="s">
        <v>66</v>
      </c>
      <c r="Y51" s="303">
        <v>0.59027777777777779</v>
      </c>
      <c r="Z51" s="313">
        <f>IF(放飛紀錄!$Y51="","",放飛紀錄!$Y51+公式對照表!B$4)</f>
        <v>0.59722222222222221</v>
      </c>
      <c r="AA51" s="308">
        <v>0.59460648148148143</v>
      </c>
      <c r="AB51" s="308">
        <v>0.5973842592592592</v>
      </c>
      <c r="AC51" s="309">
        <f t="shared" si="11"/>
        <v>1.6203703703698835E-4</v>
      </c>
      <c r="AD51" s="310">
        <f t="shared" si="12"/>
        <v>14</v>
      </c>
      <c r="AE51" s="350">
        <f>IF(放飛紀錄表[[#This Row],[模組啟動時間]]="","",公式對照表!$A$2)</f>
        <v>3.1249999999999997E-3</v>
      </c>
      <c r="AF51" s="312" t="str">
        <f>IF(AC51="","",IF(AND(AA51&gt;Y51,AA51&lt;Z51),公式對照表!$C$2,IF(AC51="-",公式對照表!$C$3,IF(AC51&lt;AE51,公式對照表!$C$4,IF(AC51&gt;AE51,公式對照表!$C$5)))))</f>
        <v>鴿籠內定位</v>
      </c>
      <c r="AG51" s="435">
        <v>12</v>
      </c>
      <c r="AH51" s="435">
        <v>23.25</v>
      </c>
      <c r="AI51" s="435"/>
      <c r="AJ51" s="435"/>
      <c r="AK51" s="382"/>
      <c r="AL51" s="320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</row>
    <row r="52" spans="1:247" ht="17.25" hidden="1" customHeight="1">
      <c r="A52" s="336" t="s">
        <v>105</v>
      </c>
      <c r="B52" s="69" t="s">
        <v>70</v>
      </c>
      <c r="C52" s="58" t="s">
        <v>49</v>
      </c>
      <c r="D52" s="147" t="s">
        <v>71</v>
      </c>
      <c r="E52" s="284" t="s">
        <v>49</v>
      </c>
      <c r="F52" s="259" t="s">
        <v>72</v>
      </c>
      <c r="G52" s="267" t="s">
        <v>73</v>
      </c>
      <c r="H52" s="372" t="s">
        <v>74</v>
      </c>
      <c r="I52" s="366" t="s">
        <v>54</v>
      </c>
      <c r="J52" s="61" t="s">
        <v>79</v>
      </c>
      <c r="K52" s="293">
        <v>2941834</v>
      </c>
      <c r="L52" s="360" t="str">
        <f>IFERROR(VLOOKUP($K52,鴿子配對表!$A$2:$B$152,2,FALSE),"")</f>
        <v>中國環</v>
      </c>
      <c r="M52" s="254"/>
      <c r="N52" s="254"/>
      <c r="O52" s="254"/>
      <c r="P52" s="254"/>
      <c r="Q52" s="254"/>
      <c r="R52" s="254"/>
      <c r="S52" s="254"/>
      <c r="T52" s="254"/>
      <c r="U52" s="47" t="s">
        <v>68</v>
      </c>
      <c r="V52" s="61" t="s">
        <v>64</v>
      </c>
      <c r="W52" s="300" t="s">
        <v>104</v>
      </c>
      <c r="X52" s="305" t="s">
        <v>66</v>
      </c>
      <c r="Y52" s="306">
        <v>0.59027777777777779</v>
      </c>
      <c r="Z52" s="314">
        <f>IF(放飛紀錄!$Y52="","",放飛紀錄!$Y52+公式對照表!B$4)</f>
        <v>0.59722222222222221</v>
      </c>
      <c r="AA52" s="321">
        <v>0.59803240740740737</v>
      </c>
      <c r="AB52" s="321">
        <v>0.59803240740740737</v>
      </c>
      <c r="AC52" s="322">
        <f t="shared" si="11"/>
        <v>8.101851851851638E-4</v>
      </c>
      <c r="AD52" s="323">
        <f t="shared" si="12"/>
        <v>70</v>
      </c>
      <c r="AE52" s="351">
        <f>IF(放飛紀錄表[[#This Row],[模組啟動時間]]="","",公式對照表!$A$2)</f>
        <v>3.1249999999999997E-3</v>
      </c>
      <c r="AF52" s="325" t="str">
        <f>IF(AC52="","",IF(AND(AA52&gt;Y52,AA52&lt;Z52),公式對照表!$C$2,IF(AC52="-",公式對照表!$C$3,IF(AC52&lt;AE52,公式對照表!$C$4,IF(AC52&gt;AE52,公式對照表!$C$5)))))</f>
        <v>-</v>
      </c>
      <c r="AG52" s="436">
        <v>12</v>
      </c>
      <c r="AH52" s="436">
        <v>32</v>
      </c>
      <c r="AI52" s="436"/>
      <c r="AJ52" s="436"/>
      <c r="AK52" s="383"/>
    </row>
    <row r="53" spans="1:247" s="273" customFormat="1" ht="17.25" hidden="1" customHeight="1">
      <c r="A53" s="335" t="s">
        <v>105</v>
      </c>
      <c r="B53" s="70" t="s">
        <v>70</v>
      </c>
      <c r="C53" s="59" t="s">
        <v>49</v>
      </c>
      <c r="D53" s="279" t="s">
        <v>71</v>
      </c>
      <c r="E53" s="74" t="s">
        <v>80</v>
      </c>
      <c r="F53" s="260" t="s">
        <v>81</v>
      </c>
      <c r="G53" s="286" t="s">
        <v>73</v>
      </c>
      <c r="H53" s="373" t="s">
        <v>74</v>
      </c>
      <c r="I53" s="377" t="s">
        <v>75</v>
      </c>
      <c r="J53" s="251" t="s">
        <v>82</v>
      </c>
      <c r="K53" s="291">
        <v>1047270</v>
      </c>
      <c r="L53" s="361" t="str">
        <f>IFERROR(VLOOKUP($K53,鴿子配對表!$A$2:$B$152,2,FALSE),"")</f>
        <v>中國環</v>
      </c>
      <c r="M53" s="271"/>
      <c r="N53" s="271"/>
      <c r="O53" s="271"/>
      <c r="P53" s="271"/>
      <c r="Q53" s="271"/>
      <c r="R53" s="271"/>
      <c r="S53" s="271"/>
      <c r="T53" s="271"/>
      <c r="U53" s="45" t="s">
        <v>68</v>
      </c>
      <c r="V53" s="54" t="s">
        <v>64</v>
      </c>
      <c r="W53" s="301" t="s">
        <v>104</v>
      </c>
      <c r="X53" s="54" t="s">
        <v>66</v>
      </c>
      <c r="Y53" s="303">
        <v>0.59027777777777779</v>
      </c>
      <c r="Z53" s="313">
        <f>IF(放飛紀錄!$Y53="","",放飛紀錄!$Y53+公式對照表!B$4)</f>
        <v>0.59722222222222221</v>
      </c>
      <c r="AA53" s="55">
        <v>0.59826388888888882</v>
      </c>
      <c r="AB53" s="55">
        <v>0.59826388888888882</v>
      </c>
      <c r="AC53" s="326">
        <f t="shared" si="11"/>
        <v>1.0416666666666075E-3</v>
      </c>
      <c r="AD53" s="327">
        <f t="shared" si="12"/>
        <v>90</v>
      </c>
      <c r="AE53" s="352">
        <f>IF(放飛紀錄表[[#This Row],[模組啟動時間]]="","",公式對照表!$A$2)</f>
        <v>3.1249999999999997E-3</v>
      </c>
      <c r="AF53" s="329" t="str">
        <f>IF(AC53="","",IF(AND(AA53&gt;Y53,AA53&lt;Z53),公式對照表!$C$2,IF(AC53="-",公式對照表!$C$3,IF(AC53&lt;AE53,公式對照表!$C$4,IF(AC53&gt;AE53,公式對照表!$C$5)))))</f>
        <v>-</v>
      </c>
      <c r="AG53" s="435">
        <v>12</v>
      </c>
      <c r="AH53" s="435">
        <v>30.25</v>
      </c>
      <c r="AI53" s="435"/>
      <c r="AJ53" s="435"/>
      <c r="AK53" s="381"/>
      <c r="AL53" s="320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</row>
    <row r="54" spans="1:247" s="273" customFormat="1" ht="17.25" hidden="1" customHeight="1">
      <c r="A54" s="344" t="s">
        <v>105</v>
      </c>
      <c r="B54" s="70" t="s">
        <v>70</v>
      </c>
      <c r="C54" s="59" t="s">
        <v>49</v>
      </c>
      <c r="D54" s="279" t="s">
        <v>71</v>
      </c>
      <c r="E54" s="74" t="s">
        <v>80</v>
      </c>
      <c r="F54" s="260" t="s">
        <v>81</v>
      </c>
      <c r="G54" s="283" t="s">
        <v>73</v>
      </c>
      <c r="H54" s="371" t="s">
        <v>74</v>
      </c>
      <c r="I54" s="377" t="s">
        <v>75</v>
      </c>
      <c r="J54" s="251" t="s">
        <v>83</v>
      </c>
      <c r="K54" s="23">
        <v>1777396</v>
      </c>
      <c r="L54" s="359" t="str">
        <f>IFERROR(VLOOKUP($K54,鴿子配對表!$A$2:$B$152,2,FALSE),"")</f>
        <v>中國環</v>
      </c>
      <c r="M54" s="278"/>
      <c r="N54" s="278"/>
      <c r="O54" s="278"/>
      <c r="P54" s="278"/>
      <c r="Q54" s="278"/>
      <c r="R54" s="278"/>
      <c r="S54" s="278"/>
      <c r="T54" s="278"/>
      <c r="U54" s="45" t="s">
        <v>68</v>
      </c>
      <c r="V54" s="54" t="s">
        <v>64</v>
      </c>
      <c r="W54" s="299" t="s">
        <v>104</v>
      </c>
      <c r="X54" s="304" t="s">
        <v>66</v>
      </c>
      <c r="Y54" s="303">
        <v>0.59027777777777779</v>
      </c>
      <c r="Z54" s="313">
        <f>IF(放飛紀錄!$Y54="","",放飛紀錄!$Y54+公式對照表!B$4)</f>
        <v>0.59722222222222221</v>
      </c>
      <c r="AA54" s="308">
        <v>0.59990740740740744</v>
      </c>
      <c r="AB54" s="308">
        <v>0.59990740740740744</v>
      </c>
      <c r="AC54" s="309">
        <f t="shared" si="11"/>
        <v>2.6851851851852349E-3</v>
      </c>
      <c r="AD54" s="310">
        <f t="shared" si="12"/>
        <v>232</v>
      </c>
      <c r="AE54" s="350">
        <f>IF(放飛紀錄表[[#This Row],[模組啟動時間]]="","",公式對照表!$A$2)</f>
        <v>3.1249999999999997E-3</v>
      </c>
      <c r="AF54" s="312" t="str">
        <f>IF(AC54="","",IF(AND(AA54&gt;Y54,AA54&lt;Z54),公式對照表!$C$2,IF(AC54="-",公式對照表!$C$3,IF(AC54&lt;AE54,公式對照表!$C$4,IF(AC54&gt;AE54,公式對照表!$C$5)))))</f>
        <v>-</v>
      </c>
      <c r="AG54" s="435">
        <v>12</v>
      </c>
      <c r="AH54" s="435">
        <v>31.25</v>
      </c>
      <c r="AI54" s="435"/>
      <c r="AJ54" s="435"/>
      <c r="AK54" s="382"/>
      <c r="AL54" s="320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</row>
    <row r="55" spans="1:247" ht="17.25" hidden="1" customHeight="1">
      <c r="A55" s="338" t="s">
        <v>105</v>
      </c>
      <c r="B55" s="71" t="s">
        <v>70</v>
      </c>
      <c r="C55" s="252" t="s">
        <v>49</v>
      </c>
      <c r="D55" s="257" t="s">
        <v>71</v>
      </c>
      <c r="E55" s="73" t="s">
        <v>80</v>
      </c>
      <c r="F55" s="261" t="s">
        <v>81</v>
      </c>
      <c r="G55" s="287" t="s">
        <v>73</v>
      </c>
      <c r="H55" s="374" t="s">
        <v>74</v>
      </c>
      <c r="I55" s="378" t="s">
        <v>75</v>
      </c>
      <c r="J55" s="220" t="s">
        <v>84</v>
      </c>
      <c r="K55" s="289">
        <v>2941831</v>
      </c>
      <c r="L55" s="362" t="str">
        <f>IFERROR(VLOOKUP($K55,鴿子配對表!$A$2:$B$152,2,FALSE),"")</f>
        <v>中國環</v>
      </c>
      <c r="M55" s="288"/>
      <c r="N55" s="288"/>
      <c r="O55" s="288"/>
      <c r="P55" s="288"/>
      <c r="Q55" s="288"/>
      <c r="R55" s="288"/>
      <c r="S55" s="288"/>
      <c r="T55" s="288"/>
      <c r="U55" s="46" t="s">
        <v>68</v>
      </c>
      <c r="V55" s="63" t="s">
        <v>64</v>
      </c>
      <c r="W55" s="302" t="s">
        <v>104</v>
      </c>
      <c r="X55" s="49" t="s">
        <v>66</v>
      </c>
      <c r="Y55" s="307">
        <v>0.59027777777777779</v>
      </c>
      <c r="Z55" s="315">
        <f>IF(放飛紀錄!$Y55="","",放飛紀錄!$Y55+公式對照表!B$4)</f>
        <v>0.59722222222222221</v>
      </c>
      <c r="AA55" s="330">
        <v>0.59842592592592592</v>
      </c>
      <c r="AB55" s="330">
        <v>0.59842592592592592</v>
      </c>
      <c r="AC55" s="331">
        <f t="shared" si="11"/>
        <v>1.2037037037037068E-3</v>
      </c>
      <c r="AD55" s="332">
        <f t="shared" si="12"/>
        <v>104</v>
      </c>
      <c r="AE55" s="353">
        <f>IF(放飛紀錄表[[#This Row],[模組啟動時間]]="","",公式對照表!$A$2)</f>
        <v>3.1249999999999997E-3</v>
      </c>
      <c r="AF55" s="334" t="str">
        <f>IF(AC55="","",IF(AND(AA55&gt;Y55,AA55&lt;Z55),公式對照表!$C$2,IF(AC55="-",公式對照表!$C$3,IF(AC55&lt;AE55,公式對照表!$C$4,IF(AC55&gt;AE55,公式對照表!$C$5)))))</f>
        <v>-</v>
      </c>
      <c r="AG55" s="437">
        <v>12</v>
      </c>
      <c r="AH55" s="437">
        <v>32.75</v>
      </c>
      <c r="AI55" s="437"/>
      <c r="AJ55" s="437"/>
      <c r="AK55" s="384"/>
    </row>
    <row r="56" spans="1:247" s="273" customFormat="1" ht="17.25" hidden="1" customHeight="1">
      <c r="A56" s="335">
        <v>45282</v>
      </c>
      <c r="B56" s="269" t="s">
        <v>48</v>
      </c>
      <c r="C56" s="59" t="s">
        <v>49</v>
      </c>
      <c r="D56" s="256" t="s">
        <v>50</v>
      </c>
      <c r="E56" s="59" t="s">
        <v>49</v>
      </c>
      <c r="F56" s="166" t="s">
        <v>51</v>
      </c>
      <c r="G56" s="270" t="s">
        <v>52</v>
      </c>
      <c r="H56" s="367" t="s">
        <v>53</v>
      </c>
      <c r="I56" s="375" t="s">
        <v>54</v>
      </c>
      <c r="J56" s="233" t="s">
        <v>92</v>
      </c>
      <c r="K56" s="23">
        <v>815721</v>
      </c>
      <c r="L56" s="340" t="str">
        <f>IFERROR(VLOOKUP($K56,鴿子配對表!$A$2:$B$152,2,FALSE),"")</f>
        <v>中國環</v>
      </c>
      <c r="M56" s="271" t="s">
        <v>56</v>
      </c>
      <c r="N56" s="271" t="s">
        <v>57</v>
      </c>
      <c r="O56" s="295" t="s">
        <v>107</v>
      </c>
      <c r="P56" s="295" t="s">
        <v>88</v>
      </c>
      <c r="Q56" s="295" t="s">
        <v>108</v>
      </c>
      <c r="R56" s="296" t="s">
        <v>109</v>
      </c>
      <c r="S56" s="295">
        <v>2</v>
      </c>
      <c r="T56" s="296" t="s">
        <v>96</v>
      </c>
      <c r="U56" s="45" t="s">
        <v>68</v>
      </c>
      <c r="V56" s="54" t="s">
        <v>64</v>
      </c>
      <c r="W56" s="272" t="s">
        <v>65</v>
      </c>
      <c r="X56" s="24" t="s">
        <v>66</v>
      </c>
      <c r="Y56" s="232">
        <v>0.41666666666666669</v>
      </c>
      <c r="Z56" s="313">
        <f>IF(放飛紀錄!$Y56="","",放飛紀錄!$Y56+公式對照表!B$4)</f>
        <v>0.4236111111111111</v>
      </c>
      <c r="AA56" s="232">
        <v>0.41736111111111113</v>
      </c>
      <c r="AB56" s="308">
        <v>0.42379629629629628</v>
      </c>
      <c r="AC56" s="309">
        <f>IF(AB56="","",IF(AA56="-","-",AB56-Z56))</f>
        <v>1.8518518518517713E-4</v>
      </c>
      <c r="AD56" s="310">
        <f>IF(OR(AC56="-",AC56=""),"",((MINUTE(AC56)*60)+SECOND(AC56)))</f>
        <v>16</v>
      </c>
      <c r="AE56" s="350">
        <f>IF(放飛紀錄表[[#This Row],[模組啟動時間]]="","",公式對照表!$A$2)</f>
        <v>3.1249999999999997E-3</v>
      </c>
      <c r="AF56" s="318" t="str">
        <f>IF(AC56="","",IF(AND(AA56&gt;Y56,AA56&lt;Z56),公式對照表!$C$2,IF(AC56="-",公式對照表!$C$3,IF(AC56&lt;AE56,公式對照表!$C$4,IF(AC56&gt;AE56,公式對照表!$C$5)))))</f>
        <v>鴿籠內定位</v>
      </c>
      <c r="AG56" s="304">
        <v>10</v>
      </c>
      <c r="AH56" s="304">
        <v>36</v>
      </c>
      <c r="AI56" s="435"/>
      <c r="AJ56" s="435"/>
      <c r="AK56" s="381"/>
      <c r="AL56" s="320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</row>
    <row r="57" spans="1:247" s="273" customFormat="1" ht="17.25" hidden="1" customHeight="1">
      <c r="A57" s="335">
        <v>45282</v>
      </c>
      <c r="B57" s="275" t="s">
        <v>48</v>
      </c>
      <c r="C57" s="59" t="s">
        <v>49</v>
      </c>
      <c r="D57" s="256" t="s">
        <v>50</v>
      </c>
      <c r="E57" s="59" t="s">
        <v>49</v>
      </c>
      <c r="F57" s="276" t="s">
        <v>51</v>
      </c>
      <c r="G57" s="270" t="s">
        <v>52</v>
      </c>
      <c r="H57" s="367" t="s">
        <v>53</v>
      </c>
      <c r="I57" s="375" t="s">
        <v>54</v>
      </c>
      <c r="J57" s="277" t="s">
        <v>67</v>
      </c>
      <c r="K57" s="23">
        <v>2941823</v>
      </c>
      <c r="L57" s="340" t="str">
        <f>IFERROR(VLOOKUP($K57,鴿子配對表!$A$2:$B$152,2,FALSE),"")</f>
        <v>中國環</v>
      </c>
      <c r="M57" s="278"/>
      <c r="N57" s="278"/>
      <c r="O57" s="278"/>
      <c r="P57" s="278"/>
      <c r="Q57" s="278"/>
      <c r="R57" s="278"/>
      <c r="S57" s="278"/>
      <c r="T57" s="278"/>
      <c r="U57" s="45" t="s">
        <v>68</v>
      </c>
      <c r="V57" s="54" t="s">
        <v>64</v>
      </c>
      <c r="W57" s="297" t="s">
        <v>65</v>
      </c>
      <c r="X57" s="304" t="s">
        <v>66</v>
      </c>
      <c r="Y57" s="303">
        <v>0.41666666666666669</v>
      </c>
      <c r="Z57" s="313">
        <f>IF(放飛紀錄!$Y57="","",放飛紀錄!$Y57+公式對照表!B$4)</f>
        <v>0.4236111111111111</v>
      </c>
      <c r="AA57" s="232">
        <v>0.41833333333333328</v>
      </c>
      <c r="AB57" s="308">
        <v>0.42371527777777779</v>
      </c>
      <c r="AC57" s="309">
        <f t="shared" ref="AC57:AC62" si="13">IF(AB57="","",IF(AA57="-","-",AB57-Z57))</f>
        <v>1.0416666666668295E-4</v>
      </c>
      <c r="AD57" s="310">
        <f>IF(OR(AC57="-",AC57=""),"",((MINUTE(AC57)*60)+SECOND(AC57)))</f>
        <v>9</v>
      </c>
      <c r="AE57" s="350">
        <f>IF(放飛紀錄表[[#This Row],[模組啟動時間]]="","",公式對照表!$A$2)</f>
        <v>3.1249999999999997E-3</v>
      </c>
      <c r="AF57" s="318" t="str">
        <f>IF(AC57="","",IF(AND(AA57&gt;Y57,AA57&lt;Z57),公式對照表!$C$2,IF(AC57="-",公式對照表!$C$3,IF(AC57&lt;AE57,公式對照表!$C$4,IF(AC57&gt;AE57,公式對照表!$C$5)))))</f>
        <v>鴿籠內定位</v>
      </c>
      <c r="AG57" s="304">
        <v>10</v>
      </c>
      <c r="AH57" s="304">
        <v>33</v>
      </c>
      <c r="AI57" s="435"/>
      <c r="AJ57" s="435"/>
      <c r="AK57" s="382"/>
      <c r="AL57" s="320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</row>
    <row r="58" spans="1:247" ht="17.25" hidden="1" customHeight="1">
      <c r="A58" s="336">
        <v>45282</v>
      </c>
      <c r="B58" s="274" t="s">
        <v>48</v>
      </c>
      <c r="C58" s="58" t="s">
        <v>49</v>
      </c>
      <c r="D58" s="255" t="s">
        <v>50</v>
      </c>
      <c r="E58" s="58" t="s">
        <v>49</v>
      </c>
      <c r="F58" s="62" t="s">
        <v>51</v>
      </c>
      <c r="G58" s="268" t="s">
        <v>52</v>
      </c>
      <c r="H58" s="368" t="s">
        <v>53</v>
      </c>
      <c r="I58" s="376" t="s">
        <v>54</v>
      </c>
      <c r="J58" s="253" t="s">
        <v>69</v>
      </c>
      <c r="K58" s="293">
        <v>2941832</v>
      </c>
      <c r="L58" s="341" t="str">
        <f>IFERROR(VLOOKUP($K58,鴿子配對表!$A$2:$B$152,2,FALSE),"")</f>
        <v>中國環</v>
      </c>
      <c r="M58" s="254"/>
      <c r="N58" s="254"/>
      <c r="O58" s="254"/>
      <c r="P58" s="254"/>
      <c r="Q58" s="254"/>
      <c r="R58" s="254"/>
      <c r="S58" s="254"/>
      <c r="T58" s="254"/>
      <c r="U58" s="47" t="s">
        <v>68</v>
      </c>
      <c r="V58" s="61" t="s">
        <v>64</v>
      </c>
      <c r="W58" s="298" t="s">
        <v>65</v>
      </c>
      <c r="X58" s="305" t="s">
        <v>66</v>
      </c>
      <c r="Y58" s="306">
        <v>0.41666666666666669</v>
      </c>
      <c r="Z58" s="314">
        <f>IF(放飛紀錄!$Y58="","",放飛紀錄!$Y58+公式對照表!B$4)</f>
        <v>0.4236111111111111</v>
      </c>
      <c r="AA58" s="321">
        <v>0.43233796296296295</v>
      </c>
      <c r="AB58" s="321">
        <v>0.43233796296296295</v>
      </c>
      <c r="AC58" s="322">
        <f t="shared" si="13"/>
        <v>8.7268518518518468E-3</v>
      </c>
      <c r="AD58" s="323">
        <f t="shared" ref="AD58:AD73" si="14">IF(OR(AC58="-",AC58=""),"",((MINUTE(AC58)*60)+SECOND(AC58)))</f>
        <v>754</v>
      </c>
      <c r="AE58" s="351">
        <f>IF(放飛紀錄表[[#This Row],[模組啟動時間]]="","",公式對照表!$A$2)</f>
        <v>3.1249999999999997E-3</v>
      </c>
      <c r="AF58" s="325" t="str">
        <f>IF(AC58="","",IF(AND(AA58&gt;Y58,AA58&lt;Z58),公式對照表!$C$2,IF(AC58="-",公式對照表!$C$3,IF(AC58&lt;AE58,公式對照表!$C$4,IF(AC58&gt;AE58,公式對照表!$C$5)))))</f>
        <v>慢定位</v>
      </c>
      <c r="AG58" s="436">
        <v>9</v>
      </c>
      <c r="AH58" s="436">
        <v>21</v>
      </c>
      <c r="AI58" s="436"/>
      <c r="AJ58" s="436"/>
      <c r="AK58" s="383"/>
    </row>
    <row r="59" spans="1:247" s="273" customFormat="1" ht="17.25" hidden="1" customHeight="1">
      <c r="A59" s="335">
        <v>45282</v>
      </c>
      <c r="B59" s="280" t="s">
        <v>70</v>
      </c>
      <c r="C59" s="59" t="s">
        <v>49</v>
      </c>
      <c r="D59" s="279" t="s">
        <v>71</v>
      </c>
      <c r="E59" s="281" t="s">
        <v>49</v>
      </c>
      <c r="F59" s="282" t="s">
        <v>72</v>
      </c>
      <c r="G59" s="283" t="s">
        <v>73</v>
      </c>
      <c r="H59" s="283" t="s">
        <v>74</v>
      </c>
      <c r="I59" s="377" t="s">
        <v>75</v>
      </c>
      <c r="J59" s="176" t="s">
        <v>76</v>
      </c>
      <c r="K59" s="291">
        <v>815704</v>
      </c>
      <c r="L59" s="342" t="str">
        <f>IFERROR(VLOOKUP($K59,鴿子配對表!$A$2:$B$152,2,FALSE),"")</f>
        <v>中國環</v>
      </c>
      <c r="M59" s="271"/>
      <c r="N59" s="271"/>
      <c r="O59" s="271"/>
      <c r="P59" s="271"/>
      <c r="Q59" s="271"/>
      <c r="R59" s="271"/>
      <c r="S59" s="271"/>
      <c r="T59" s="271"/>
      <c r="U59" s="45" t="s">
        <v>68</v>
      </c>
      <c r="V59" s="54" t="s">
        <v>64</v>
      </c>
      <c r="W59" s="299" t="s">
        <v>104</v>
      </c>
      <c r="X59" s="54" t="s">
        <v>66</v>
      </c>
      <c r="Y59" s="232">
        <v>0.41666666666666669</v>
      </c>
      <c r="Z59" s="313">
        <f>IF(放飛紀錄!$Y59="","",放飛紀錄!$Y59+公式對照表!B$4)</f>
        <v>0.4236111111111111</v>
      </c>
      <c r="AA59" s="55">
        <v>0.4216435185185185</v>
      </c>
      <c r="AB59" s="55">
        <v>0.42372685185185183</v>
      </c>
      <c r="AC59" s="326">
        <f t="shared" si="13"/>
        <v>1.1574074074072183E-4</v>
      </c>
      <c r="AD59" s="327">
        <f t="shared" si="14"/>
        <v>10</v>
      </c>
      <c r="AE59" s="352">
        <f>IF(放飛紀錄表[[#This Row],[模組啟動時間]]="","",公式對照表!$A$2)</f>
        <v>3.1249999999999997E-3</v>
      </c>
      <c r="AF59" s="329" t="str">
        <f>IF(AC59="","",IF(AND(AA59&gt;Y59,AA59&lt;Z59),公式對照表!$C$2,IF(AC59="-",公式對照表!$C$3,IF(AC59&lt;AE59,公式對照表!$C$4,IF(AC59&gt;AE59,公式對照表!$C$5)))))</f>
        <v>鴿籠內定位</v>
      </c>
      <c r="AG59" s="435">
        <v>9</v>
      </c>
      <c r="AH59" s="435">
        <v>31</v>
      </c>
      <c r="AI59" s="435"/>
      <c r="AJ59" s="435"/>
      <c r="AK59" s="381"/>
      <c r="AL59" s="320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</row>
    <row r="60" spans="1:247" s="273" customFormat="1" ht="17.25" hidden="1" customHeight="1">
      <c r="A60" s="335">
        <v>45282</v>
      </c>
      <c r="B60" s="70" t="s">
        <v>70</v>
      </c>
      <c r="C60" s="59" t="s">
        <v>49</v>
      </c>
      <c r="D60" s="279" t="s">
        <v>71</v>
      </c>
      <c r="E60" s="285" t="s">
        <v>49</v>
      </c>
      <c r="F60" s="282" t="s">
        <v>72</v>
      </c>
      <c r="G60" s="283" t="s">
        <v>73</v>
      </c>
      <c r="H60" s="283" t="s">
        <v>74</v>
      </c>
      <c r="I60" s="377" t="s">
        <v>75</v>
      </c>
      <c r="J60" s="54" t="s">
        <v>78</v>
      </c>
      <c r="K60" s="23">
        <v>815735</v>
      </c>
      <c r="L60" s="340" t="str">
        <f>IFERROR(VLOOKUP($K60,鴿子配對表!$A$2:$B$152,2,FALSE),"")</f>
        <v>中國環</v>
      </c>
      <c r="M60" s="278"/>
      <c r="N60" s="278"/>
      <c r="O60" s="278"/>
      <c r="P60" s="278"/>
      <c r="Q60" s="278"/>
      <c r="R60" s="278"/>
      <c r="S60" s="278"/>
      <c r="T60" s="278"/>
      <c r="U60" s="45" t="s">
        <v>68</v>
      </c>
      <c r="V60" s="54" t="s">
        <v>64</v>
      </c>
      <c r="W60" s="299" t="s">
        <v>104</v>
      </c>
      <c r="X60" s="304" t="s">
        <v>66</v>
      </c>
      <c r="Y60" s="303">
        <v>0.41666666666666669</v>
      </c>
      <c r="Z60" s="313">
        <f>IF(放飛紀錄!$Y60="","",放飛紀錄!$Y60+公式對照表!B$4)</f>
        <v>0.4236111111111111</v>
      </c>
      <c r="AA60" s="308">
        <v>0.42030092592592588</v>
      </c>
      <c r="AB60" s="308">
        <v>0.42377314814814815</v>
      </c>
      <c r="AC60" s="309">
        <f t="shared" si="13"/>
        <v>1.6203703703704386E-4</v>
      </c>
      <c r="AD60" s="310">
        <f t="shared" si="14"/>
        <v>14</v>
      </c>
      <c r="AE60" s="350">
        <f>IF(放飛紀錄表[[#This Row],[模組啟動時間]]="","",公式對照表!$A$2)</f>
        <v>3.1249999999999997E-3</v>
      </c>
      <c r="AF60" s="312" t="str">
        <f>IF(AC60="","",IF(AND(AA60&gt;Y60,AA60&lt;Z60),公式對照表!$C$2,IF(AC60="-",公式對照表!$C$3,IF(AC60&lt;AE60,公式對照表!$C$4,IF(AC60&gt;AE60,公式對照表!$C$5)))))</f>
        <v>鴿籠內定位</v>
      </c>
      <c r="AG60" s="435">
        <v>10</v>
      </c>
      <c r="AH60" s="435">
        <v>27.5</v>
      </c>
      <c r="AI60" s="435"/>
      <c r="AJ60" s="435"/>
      <c r="AK60" s="382"/>
      <c r="AL60" s="32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</row>
    <row r="61" spans="1:247" ht="17.25" hidden="1" customHeight="1">
      <c r="A61" s="336">
        <v>45282</v>
      </c>
      <c r="B61" s="69" t="s">
        <v>70</v>
      </c>
      <c r="C61" s="58" t="s">
        <v>49</v>
      </c>
      <c r="D61" s="147" t="s">
        <v>71</v>
      </c>
      <c r="E61" s="284" t="s">
        <v>49</v>
      </c>
      <c r="F61" s="259" t="s">
        <v>72</v>
      </c>
      <c r="G61" s="267" t="s">
        <v>73</v>
      </c>
      <c r="H61" s="267" t="s">
        <v>74</v>
      </c>
      <c r="I61" s="366" t="s">
        <v>54</v>
      </c>
      <c r="J61" s="61" t="s">
        <v>79</v>
      </c>
      <c r="K61" s="293">
        <v>2941839</v>
      </c>
      <c r="L61" s="341" t="str">
        <f>IFERROR(VLOOKUP($K61,鴿子配對表!$A$2:$B$152,2,FALSE),"")</f>
        <v>中國環</v>
      </c>
      <c r="M61" s="254"/>
      <c r="N61" s="254"/>
      <c r="O61" s="254"/>
      <c r="P61" s="254"/>
      <c r="Q61" s="254"/>
      <c r="R61" s="254"/>
      <c r="S61" s="254"/>
      <c r="T61" s="254"/>
      <c r="U61" s="47" t="s">
        <v>68</v>
      </c>
      <c r="V61" s="61" t="s">
        <v>64</v>
      </c>
      <c r="W61" s="300" t="s">
        <v>104</v>
      </c>
      <c r="X61" s="305" t="s">
        <v>66</v>
      </c>
      <c r="Y61" s="306">
        <v>0.41666666666666669</v>
      </c>
      <c r="Z61" s="314">
        <f>IF(放飛紀錄!$Y61="","",放飛紀錄!$Y61+公式對照表!B$4)</f>
        <v>0.4236111111111111</v>
      </c>
      <c r="AA61" s="321">
        <v>0.42498842592592595</v>
      </c>
      <c r="AB61" s="321">
        <v>0.42498842592592595</v>
      </c>
      <c r="AC61" s="322">
        <f t="shared" si="13"/>
        <v>1.3773148148148451E-3</v>
      </c>
      <c r="AD61" s="323">
        <f t="shared" si="14"/>
        <v>119</v>
      </c>
      <c r="AE61" s="351">
        <f>IF(放飛紀錄表[[#This Row],[模組啟動時間]]="","",公式對照表!$A$2)</f>
        <v>3.1249999999999997E-3</v>
      </c>
      <c r="AF61" s="325" t="str">
        <f>IF(AC61="","",IF(AND(AA61&gt;Y61,AA61&lt;Z61),公式對照表!$C$2,IF(AC61="-",公式對照表!$C$3,IF(AC61&lt;AE61,公式對照表!$C$4,IF(AC61&gt;AE61,公式對照表!$C$5)))))</f>
        <v>-</v>
      </c>
      <c r="AG61" s="436">
        <v>10</v>
      </c>
      <c r="AH61" s="436">
        <v>33.5</v>
      </c>
      <c r="AI61" s="436"/>
      <c r="AJ61" s="436"/>
      <c r="AK61" s="383"/>
    </row>
    <row r="62" spans="1:247" s="273" customFormat="1" ht="17.25" hidden="1" customHeight="1">
      <c r="A62" s="335">
        <v>45282</v>
      </c>
      <c r="B62" s="70" t="s">
        <v>70</v>
      </c>
      <c r="C62" s="59" t="s">
        <v>49</v>
      </c>
      <c r="D62" s="279" t="s">
        <v>71</v>
      </c>
      <c r="E62" s="74" t="s">
        <v>80</v>
      </c>
      <c r="F62" s="260" t="s">
        <v>81</v>
      </c>
      <c r="G62" s="286" t="s">
        <v>73</v>
      </c>
      <c r="H62" s="286" t="s">
        <v>74</v>
      </c>
      <c r="I62" s="377" t="s">
        <v>75</v>
      </c>
      <c r="J62" s="251" t="s">
        <v>82</v>
      </c>
      <c r="K62" s="291">
        <v>815773</v>
      </c>
      <c r="L62" s="342" t="str">
        <f>IFERROR(VLOOKUP($K62,鴿子配對表!$A$2:$B$152,2,FALSE),"")</f>
        <v>中國環</v>
      </c>
      <c r="M62" s="271"/>
      <c r="N62" s="271"/>
      <c r="O62" s="271"/>
      <c r="P62" s="271"/>
      <c r="Q62" s="271"/>
      <c r="R62" s="271"/>
      <c r="S62" s="271"/>
      <c r="T62" s="271"/>
      <c r="U62" s="45" t="s">
        <v>68</v>
      </c>
      <c r="V62" s="54" t="s">
        <v>64</v>
      </c>
      <c r="W62" s="301" t="s">
        <v>104</v>
      </c>
      <c r="X62" s="54" t="s">
        <v>66</v>
      </c>
      <c r="Y62" s="232">
        <v>0.41666666666666669</v>
      </c>
      <c r="Z62" s="313">
        <f>IF(放飛紀錄!$Y62="","",放飛紀錄!$Y62+公式對照表!B$4)</f>
        <v>0.4236111111111111</v>
      </c>
      <c r="AA62" s="55">
        <v>0.4255902777777778</v>
      </c>
      <c r="AB62" s="55">
        <v>0.4255902777777778</v>
      </c>
      <c r="AC62" s="326">
        <f t="shared" si="13"/>
        <v>1.9791666666666985E-3</v>
      </c>
      <c r="AD62" s="327">
        <f t="shared" si="14"/>
        <v>171</v>
      </c>
      <c r="AE62" s="352">
        <f>IF(放飛紀錄表[[#This Row],[模組啟動時間]]="","",公式對照表!$A$2)</f>
        <v>3.1249999999999997E-3</v>
      </c>
      <c r="AF62" s="327" t="str">
        <f>IF(AC62="","",IF(AND(AA62&gt;Y62,AA62&lt;Z62),公式對照表!$C$2,IF(AC62="-",公式對照表!$C$3,IF(AC62&lt;AE62,公式對照表!$C$4,IF(AC62&gt;AE62,公式對照表!$C$5)))))</f>
        <v>-</v>
      </c>
      <c r="AG62" s="435">
        <v>10</v>
      </c>
      <c r="AH62" s="435">
        <v>33.1</v>
      </c>
      <c r="AI62" s="435"/>
      <c r="AJ62" s="435"/>
      <c r="AK62" s="381"/>
      <c r="AL62" s="320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</row>
    <row r="63" spans="1:247" s="273" customFormat="1" ht="17.25" hidden="1" customHeight="1">
      <c r="A63" s="335">
        <v>45282</v>
      </c>
      <c r="B63" s="70" t="s">
        <v>70</v>
      </c>
      <c r="C63" s="59" t="s">
        <v>49</v>
      </c>
      <c r="D63" s="279" t="s">
        <v>71</v>
      </c>
      <c r="E63" s="74" t="s">
        <v>80</v>
      </c>
      <c r="F63" s="260" t="s">
        <v>81</v>
      </c>
      <c r="G63" s="283" t="s">
        <v>73</v>
      </c>
      <c r="H63" s="283" t="s">
        <v>74</v>
      </c>
      <c r="I63" s="377" t="s">
        <v>75</v>
      </c>
      <c r="J63" s="251" t="s">
        <v>83</v>
      </c>
      <c r="K63" s="23">
        <v>815706</v>
      </c>
      <c r="L63" s="340" t="str">
        <f>IFERROR(VLOOKUP($K63,鴿子配對表!$A$2:$B$152,2,FALSE),"")</f>
        <v>中國環</v>
      </c>
      <c r="M63" s="278"/>
      <c r="N63" s="278"/>
      <c r="O63" s="278"/>
      <c r="P63" s="278"/>
      <c r="Q63" s="278"/>
      <c r="R63" s="278"/>
      <c r="S63" s="278"/>
      <c r="T63" s="278"/>
      <c r="U63" s="45" t="s">
        <v>68</v>
      </c>
      <c r="V63" s="54" t="s">
        <v>64</v>
      </c>
      <c r="W63" s="299" t="s">
        <v>104</v>
      </c>
      <c r="X63" s="304" t="s">
        <v>66</v>
      </c>
      <c r="Y63" s="303">
        <v>0.41666666666666669</v>
      </c>
      <c r="Z63" s="354">
        <f>IF(放飛紀錄!$Y63="","",放飛紀錄!$Y63+公式對照表!B$4)</f>
        <v>0.4236111111111111</v>
      </c>
      <c r="AA63" s="438">
        <v>0.42530092592592594</v>
      </c>
      <c r="AB63" s="438">
        <v>0.42530092592592594</v>
      </c>
      <c r="AC63" s="309">
        <f>IF(AB63="","",IF(AA64="-","-",AB63-Z63))</f>
        <v>1.6898148148148384E-3</v>
      </c>
      <c r="AD63" s="310">
        <f t="shared" si="14"/>
        <v>146</v>
      </c>
      <c r="AE63" s="350">
        <f>IF(放飛紀錄表[[#This Row],[模組啟動時間]]="","",公式對照表!$A$2)</f>
        <v>3.1249999999999997E-3</v>
      </c>
      <c r="AF63" s="312" t="str">
        <f>IF(AC63="","",IF(AND(AA63&gt;Y63,AA63&lt;Z63),公式對照表!$C$2,IF(AC63="-",公式對照表!$C$3,IF(AC63&lt;AE63,公式對照表!$C$4,IF(AC63&gt;AE63,公式對照表!$C$5)))))</f>
        <v>-</v>
      </c>
      <c r="AG63" s="435">
        <v>10</v>
      </c>
      <c r="AH63" s="435">
        <v>34.4</v>
      </c>
      <c r="AI63" s="435"/>
      <c r="AJ63" s="435"/>
      <c r="AK63" s="382"/>
      <c r="AL63" s="320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</row>
    <row r="64" spans="1:247" ht="17.25" hidden="1" customHeight="1">
      <c r="A64" s="338">
        <v>45282</v>
      </c>
      <c r="B64" s="71" t="s">
        <v>70</v>
      </c>
      <c r="C64" s="252" t="s">
        <v>49</v>
      </c>
      <c r="D64" s="257" t="s">
        <v>71</v>
      </c>
      <c r="E64" s="73" t="s">
        <v>80</v>
      </c>
      <c r="F64" s="261" t="s">
        <v>81</v>
      </c>
      <c r="G64" s="287" t="s">
        <v>73</v>
      </c>
      <c r="H64" s="287" t="s">
        <v>74</v>
      </c>
      <c r="I64" s="378" t="s">
        <v>75</v>
      </c>
      <c r="J64" s="220" t="s">
        <v>84</v>
      </c>
      <c r="K64" s="289">
        <v>815796</v>
      </c>
      <c r="L64" s="343" t="str">
        <f>IFERROR(VLOOKUP($K64,鴿子配對表!$A$2:$B$152,2,FALSE),"")</f>
        <v>中國環</v>
      </c>
      <c r="M64" s="288"/>
      <c r="N64" s="288"/>
      <c r="O64" s="288"/>
      <c r="P64" s="288"/>
      <c r="Q64" s="288"/>
      <c r="R64" s="288"/>
      <c r="S64" s="288"/>
      <c r="T64" s="288"/>
      <c r="U64" s="46" t="s">
        <v>68</v>
      </c>
      <c r="V64" s="63" t="s">
        <v>64</v>
      </c>
      <c r="W64" s="302" t="s">
        <v>104</v>
      </c>
      <c r="X64" s="49" t="s">
        <v>66</v>
      </c>
      <c r="Y64" s="307">
        <v>0.41666666666666669</v>
      </c>
      <c r="Z64" s="355">
        <f>IF(放飛紀錄!$Y64="","",放飛紀錄!$Y64+公式對照表!B$4)</f>
        <v>0.4236111111111111</v>
      </c>
      <c r="AA64" s="307">
        <v>0.41818287037037033</v>
      </c>
      <c r="AB64" s="330">
        <v>0.42373842592592598</v>
      </c>
      <c r="AC64" s="331" t="e">
        <f>IF(AB64="","",IF(#REF!="-","-",AB64-Z64))</f>
        <v>#REF!</v>
      </c>
      <c r="AD64" s="332" t="e">
        <f t="shared" si="14"/>
        <v>#REF!</v>
      </c>
      <c r="AE64" s="353">
        <f>IF(放飛紀錄表[[#This Row],[模組啟動時間]]="","",公式對照表!$A$2)</f>
        <v>3.1249999999999997E-3</v>
      </c>
      <c r="AF64" s="334" t="e">
        <f>IF(AC64="","",IF(AND(AA64&gt;Y64,AA64&lt;Z64),公式對照表!$C$2,IF(AC64="-",公式對照表!$C$3,IF(AC64&lt;AE64,公式對照表!$C$4,IF(AC64&gt;AE64,公式對照表!$C$5)))))</f>
        <v>#REF!</v>
      </c>
      <c r="AG64" s="437">
        <v>10</v>
      </c>
      <c r="AH64" s="437">
        <v>33.6</v>
      </c>
      <c r="AI64" s="437"/>
      <c r="AJ64" s="437"/>
      <c r="AK64" s="384"/>
    </row>
    <row r="65" spans="1:247" s="273" customFormat="1" ht="17.25" hidden="1" customHeight="1">
      <c r="A65" s="335" t="s">
        <v>110</v>
      </c>
      <c r="B65" s="269" t="s">
        <v>48</v>
      </c>
      <c r="C65" s="59" t="s">
        <v>49</v>
      </c>
      <c r="D65" s="256" t="s">
        <v>50</v>
      </c>
      <c r="E65" s="59" t="s">
        <v>49</v>
      </c>
      <c r="F65" s="166" t="s">
        <v>51</v>
      </c>
      <c r="G65" s="270" t="s">
        <v>52</v>
      </c>
      <c r="H65" s="369" t="s">
        <v>53</v>
      </c>
      <c r="I65" s="375" t="s">
        <v>54</v>
      </c>
      <c r="J65" s="233" t="s">
        <v>111</v>
      </c>
      <c r="K65" s="23">
        <v>222852</v>
      </c>
      <c r="L65" s="340" t="str">
        <f>IFERROR(VLOOKUP($K65,鴿子配對表!$A$2:$B$152,2,FALSE),"")</f>
        <v>台灣內鋁</v>
      </c>
      <c r="M65" s="271" t="s">
        <v>56</v>
      </c>
      <c r="N65" s="271" t="s">
        <v>86</v>
      </c>
      <c r="O65" s="295" t="s">
        <v>106</v>
      </c>
      <c r="P65" s="295" t="s">
        <v>88</v>
      </c>
      <c r="Q65" s="295" t="s">
        <v>94</v>
      </c>
      <c r="R65" s="296" t="s">
        <v>90</v>
      </c>
      <c r="S65" s="295">
        <v>1</v>
      </c>
      <c r="T65" s="296" t="s">
        <v>96</v>
      </c>
      <c r="U65" s="45" t="s">
        <v>68</v>
      </c>
      <c r="V65" s="54" t="s">
        <v>64</v>
      </c>
      <c r="W65" s="272" t="s">
        <v>112</v>
      </c>
      <c r="X65" s="24" t="s">
        <v>113</v>
      </c>
      <c r="Y65" s="232">
        <v>0.59722222222222221</v>
      </c>
      <c r="Z65" s="313">
        <f>IF(放飛紀錄!$Y65="","",放飛紀錄!$Y65+公式對照表!B$5)</f>
        <v>0.59722222222222221</v>
      </c>
      <c r="AA65" s="232">
        <v>0.59791666666666665</v>
      </c>
      <c r="AB65" s="232">
        <v>0.59791666666666665</v>
      </c>
      <c r="AC65" s="326">
        <f t="shared" ref="AC65" si="15">IF(AB65="","",IF(AA65="-","-",AB65-Z65))</f>
        <v>6.9444444444444198E-4</v>
      </c>
      <c r="AD65" s="327">
        <f t="shared" si="14"/>
        <v>60</v>
      </c>
      <c r="AE65" s="350">
        <f>IF(放飛紀錄表[[#This Row],[模組啟動時間]]="","",公式對照表!$A$2)</f>
        <v>3.1249999999999997E-3</v>
      </c>
      <c r="AF65" s="318" t="str">
        <f>IF(AC65="","",IF(AND(AA65&gt;Y65,AA65&lt;Z65),公式對照表!$C$2,IF(AC65="-",公式對照表!$C$3,IF(AC65&lt;AE65,公式對照表!$C$4,IF(AC65&gt;AE65,公式對照表!$C$5)))))</f>
        <v>-</v>
      </c>
      <c r="AG65" s="304"/>
      <c r="AH65" s="304"/>
      <c r="AI65" s="435"/>
      <c r="AJ65" s="435"/>
      <c r="AK65" s="381"/>
      <c r="AL65" s="320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</row>
    <row r="66" spans="1:247" s="273" customFormat="1" ht="17.25" hidden="1" customHeight="1">
      <c r="A66" s="335" t="s">
        <v>110</v>
      </c>
      <c r="B66" s="275" t="s">
        <v>48</v>
      </c>
      <c r="C66" s="59" t="s">
        <v>49</v>
      </c>
      <c r="D66" s="256" t="s">
        <v>50</v>
      </c>
      <c r="E66" s="59" t="s">
        <v>49</v>
      </c>
      <c r="F66" s="276" t="s">
        <v>51</v>
      </c>
      <c r="G66" s="270" t="s">
        <v>52</v>
      </c>
      <c r="H66" s="369" t="s">
        <v>53</v>
      </c>
      <c r="I66" s="375" t="s">
        <v>54</v>
      </c>
      <c r="J66" s="277" t="s">
        <v>114</v>
      </c>
      <c r="K66" s="23">
        <v>815735</v>
      </c>
      <c r="L66" s="359" t="str">
        <f>IFERROR(VLOOKUP($K66,鴿子配對表!$A$2:$B$152,2,FALSE),"")</f>
        <v>中國環</v>
      </c>
      <c r="M66" s="278"/>
      <c r="N66" s="278"/>
      <c r="O66" s="278"/>
      <c r="P66" s="278"/>
      <c r="Q66" s="278"/>
      <c r="R66" s="278"/>
      <c r="S66" s="278"/>
      <c r="T66" s="278"/>
      <c r="U66" s="45" t="s">
        <v>68</v>
      </c>
      <c r="V66" s="54" t="s">
        <v>64</v>
      </c>
      <c r="W66" s="297" t="s">
        <v>112</v>
      </c>
      <c r="X66" s="24" t="s">
        <v>113</v>
      </c>
      <c r="Y66" s="303">
        <v>0.59722222222222221</v>
      </c>
      <c r="Z66" s="313">
        <f>IF(放飛紀錄!$Y66="","",放飛紀錄!$Y66+公式對照表!B$5)</f>
        <v>0.59722222222222221</v>
      </c>
      <c r="AA66" s="232">
        <v>0.59819444444444447</v>
      </c>
      <c r="AB66" s="232">
        <v>0.59819444444444447</v>
      </c>
      <c r="AC66" s="309">
        <f>IF(AB66="","",IF(AA66="-","-",AB66-Z66))</f>
        <v>9.7222222222226318E-4</v>
      </c>
      <c r="AD66" s="310">
        <f t="shared" si="14"/>
        <v>84</v>
      </c>
      <c r="AE66" s="350">
        <f>IF(放飛紀錄表[[#This Row],[模組啟動時間]]="","",公式對照表!$A$2)</f>
        <v>3.1249999999999997E-3</v>
      </c>
      <c r="AF66" s="318" t="str">
        <f>IF(AC66="","",IF(AND(AA66&gt;Y66,AA66&lt;Z66),公式對照表!$C$2,IF(AC66="-",公式對照表!$C$3,IF(AC66&lt;AE66,公式對照表!$C$4,IF(AC66&gt;AE66,公式對照表!$C$5)))))</f>
        <v>-</v>
      </c>
      <c r="AG66" s="304"/>
      <c r="AH66" s="304"/>
      <c r="AI66" s="435"/>
      <c r="AJ66" s="435"/>
      <c r="AK66" s="382"/>
      <c r="AL66" s="320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</row>
    <row r="67" spans="1:247" ht="17.25" hidden="1" customHeight="1">
      <c r="A67" s="336" t="s">
        <v>110</v>
      </c>
      <c r="B67" s="274" t="s">
        <v>48</v>
      </c>
      <c r="C67" s="58" t="s">
        <v>49</v>
      </c>
      <c r="D67" s="255" t="s">
        <v>50</v>
      </c>
      <c r="E67" s="58" t="s">
        <v>49</v>
      </c>
      <c r="F67" s="62" t="s">
        <v>51</v>
      </c>
      <c r="G67" s="268" t="s">
        <v>52</v>
      </c>
      <c r="H67" s="370" t="s">
        <v>53</v>
      </c>
      <c r="I67" s="376" t="s">
        <v>54</v>
      </c>
      <c r="J67" s="253" t="s">
        <v>115</v>
      </c>
      <c r="K67" s="293">
        <v>652249</v>
      </c>
      <c r="L67" s="341" t="str">
        <f>IFERROR(VLOOKUP($K67,鴿子配對表!$A$2:$B$152,2,FALSE),"")</f>
        <v>台灣內鋁</v>
      </c>
      <c r="M67" s="254"/>
      <c r="N67" s="254"/>
      <c r="O67" s="254"/>
      <c r="P67" s="254"/>
      <c r="Q67" s="254"/>
      <c r="R67" s="254"/>
      <c r="S67" s="254"/>
      <c r="T67" s="254"/>
      <c r="U67" s="47" t="s">
        <v>68</v>
      </c>
      <c r="V67" s="61" t="s">
        <v>64</v>
      </c>
      <c r="W67" s="298" t="s">
        <v>112</v>
      </c>
      <c r="X67" s="293" t="s">
        <v>113</v>
      </c>
      <c r="Y67" s="306">
        <v>0.59722222222222221</v>
      </c>
      <c r="Z67" s="314">
        <f>IF(放飛紀錄!$Y67="","",放飛紀錄!$Y67+公式對照表!B$5)</f>
        <v>0.59722222222222221</v>
      </c>
      <c r="AA67" s="321">
        <v>0.5978472222222222</v>
      </c>
      <c r="AB67" s="321">
        <v>0.5978472222222222</v>
      </c>
      <c r="AC67" s="322">
        <f t="shared" ref="AC67:AC74" si="16">IF(AB67="","",IF(AA67="-","-",AB67-Z67))</f>
        <v>6.2499999999998668E-4</v>
      </c>
      <c r="AD67" s="323">
        <f t="shared" si="14"/>
        <v>54</v>
      </c>
      <c r="AE67" s="351">
        <f>IF(放飛紀錄表[[#This Row],[模組啟動時間]]="","",公式對照表!$A$2)</f>
        <v>3.1249999999999997E-3</v>
      </c>
      <c r="AF67" s="325" t="str">
        <f>IF(AC67="","",IF(AND(AA67&gt;Y67,AA67&lt;Z67),公式對照表!$C$2,IF(AC67="-",公式對照表!$C$3,IF(AC67&lt;AE67,公式對照表!$C$4,IF(AC67&gt;AE67,公式對照表!$C$5)))))</f>
        <v>-</v>
      </c>
      <c r="AG67" s="436"/>
      <c r="AH67" s="436"/>
      <c r="AI67" s="436"/>
      <c r="AJ67" s="436"/>
      <c r="AK67" s="383"/>
    </row>
    <row r="68" spans="1:247" s="273" customFormat="1" ht="17.25" hidden="1" customHeight="1">
      <c r="A68" s="335" t="s">
        <v>110</v>
      </c>
      <c r="B68" s="280" t="s">
        <v>70</v>
      </c>
      <c r="C68" s="59" t="s">
        <v>49</v>
      </c>
      <c r="D68" s="279" t="s">
        <v>71</v>
      </c>
      <c r="E68" s="281" t="s">
        <v>49</v>
      </c>
      <c r="F68" s="282" t="s">
        <v>72</v>
      </c>
      <c r="G68" s="283" t="s">
        <v>73</v>
      </c>
      <c r="H68" s="371" t="s">
        <v>74</v>
      </c>
      <c r="I68" s="377" t="s">
        <v>75</v>
      </c>
      <c r="J68" s="176" t="s">
        <v>76</v>
      </c>
      <c r="K68" s="291">
        <v>880500</v>
      </c>
      <c r="L68" s="342" t="str">
        <f>IFERROR(VLOOKUP($K68,鴿子配對表!$A$2:$B$152,2,FALSE),"")</f>
        <v>台灣內鋁</v>
      </c>
      <c r="M68" s="271"/>
      <c r="N68" s="271"/>
      <c r="O68" s="271"/>
      <c r="P68" s="271"/>
      <c r="Q68" s="271"/>
      <c r="R68" s="271"/>
      <c r="S68" s="271"/>
      <c r="T68" s="271"/>
      <c r="U68" s="45" t="s">
        <v>68</v>
      </c>
      <c r="V68" s="54" t="s">
        <v>64</v>
      </c>
      <c r="W68" s="299" t="s">
        <v>104</v>
      </c>
      <c r="X68" s="24" t="s">
        <v>113</v>
      </c>
      <c r="Y68" s="232">
        <v>0.59722222222222221</v>
      </c>
      <c r="Z68" s="313">
        <f>IF(放飛紀錄!$Y68="","",放飛紀錄!$Y68+公式對照表!B$5)</f>
        <v>0.59722222222222221</v>
      </c>
      <c r="AA68" s="55">
        <v>0.59910879629629632</v>
      </c>
      <c r="AB68" s="55">
        <v>0.59910879629629632</v>
      </c>
      <c r="AC68" s="326">
        <f t="shared" si="16"/>
        <v>1.8865740740741099E-3</v>
      </c>
      <c r="AD68" s="327">
        <f t="shared" si="14"/>
        <v>163</v>
      </c>
      <c r="AE68" s="352">
        <f>IF(放飛紀錄表[[#This Row],[模組啟動時間]]="","",公式對照表!$A$2)</f>
        <v>3.1249999999999997E-3</v>
      </c>
      <c r="AF68" s="329" t="str">
        <f>IF(AC68="","",IF(AND(AA68&gt;Y68,AA68&lt;Z68),公式對照表!$C$2,IF(AC68="-",公式對照表!$C$3,IF(AC68&lt;AE68,公式對照表!$C$4,IF(AC68&gt;AE68,公式對照表!$C$5)))))</f>
        <v>-</v>
      </c>
      <c r="AG68" s="435">
        <v>11</v>
      </c>
      <c r="AH68" s="435">
        <v>30.36</v>
      </c>
      <c r="AI68" s="435"/>
      <c r="AJ68" s="435"/>
      <c r="AK68" s="381"/>
      <c r="AL68" s="320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</row>
    <row r="69" spans="1:247" s="273" customFormat="1" ht="17.25" hidden="1" customHeight="1">
      <c r="A69" s="335" t="s">
        <v>110</v>
      </c>
      <c r="B69" s="70" t="s">
        <v>70</v>
      </c>
      <c r="C69" s="59" t="s">
        <v>49</v>
      </c>
      <c r="D69" s="279" t="s">
        <v>71</v>
      </c>
      <c r="E69" s="285" t="s">
        <v>49</v>
      </c>
      <c r="F69" s="282" t="s">
        <v>72</v>
      </c>
      <c r="G69" s="283" t="s">
        <v>73</v>
      </c>
      <c r="H69" s="371" t="s">
        <v>74</v>
      </c>
      <c r="I69" s="377" t="s">
        <v>75</v>
      </c>
      <c r="J69" s="54" t="s">
        <v>78</v>
      </c>
      <c r="K69" s="23">
        <v>815706</v>
      </c>
      <c r="L69" s="359" t="str">
        <f>IFERROR(VLOOKUP($K69,鴿子配對表!$A$2:$B$152,2,FALSE),"")</f>
        <v>中國環</v>
      </c>
      <c r="M69" s="278"/>
      <c r="N69" s="278"/>
      <c r="O69" s="278"/>
      <c r="P69" s="278"/>
      <c r="Q69" s="278"/>
      <c r="R69" s="278"/>
      <c r="S69" s="278"/>
      <c r="T69" s="278"/>
      <c r="U69" s="45" t="s">
        <v>68</v>
      </c>
      <c r="V69" s="54" t="s">
        <v>64</v>
      </c>
      <c r="W69" s="299" t="s">
        <v>104</v>
      </c>
      <c r="X69" s="24" t="s">
        <v>113</v>
      </c>
      <c r="Y69" s="303">
        <v>0.59722222222222221</v>
      </c>
      <c r="Z69" s="313">
        <f>IF(放飛紀錄!$Y69="","",放飛紀錄!$Y69+公式對照表!B$5)</f>
        <v>0.59722222222222221</v>
      </c>
      <c r="AA69" s="308">
        <v>0.59965277777777781</v>
      </c>
      <c r="AB69" s="308">
        <v>0.59965277777777781</v>
      </c>
      <c r="AC69" s="309">
        <f t="shared" si="16"/>
        <v>2.4305555555556024E-3</v>
      </c>
      <c r="AD69" s="310">
        <f t="shared" si="14"/>
        <v>210</v>
      </c>
      <c r="AE69" s="350">
        <f>IF(放飛紀錄表[[#This Row],[模組啟動時間]]="","",公式對照表!$A$2)</f>
        <v>3.1249999999999997E-3</v>
      </c>
      <c r="AF69" s="312" t="str">
        <f>IF(AC69="","",IF(AND(AA69&gt;Y69,AA69&lt;Z69),公式對照表!$C$2,IF(AC69="-",公式對照表!$C$3,IF(AC69&lt;AE69,公式對照表!$C$4,IF(AC69&gt;AE69,公式對照表!$C$5)))))</f>
        <v>-</v>
      </c>
      <c r="AG69" s="435">
        <v>11</v>
      </c>
      <c r="AH69" s="435">
        <v>31.45</v>
      </c>
      <c r="AI69" s="435"/>
      <c r="AJ69" s="435"/>
      <c r="AK69" s="382"/>
      <c r="AL69" s="320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</row>
    <row r="70" spans="1:247" ht="17.25" hidden="1" customHeight="1">
      <c r="A70" s="336" t="s">
        <v>110</v>
      </c>
      <c r="B70" s="69" t="s">
        <v>70</v>
      </c>
      <c r="C70" s="58" t="s">
        <v>49</v>
      </c>
      <c r="D70" s="147" t="s">
        <v>71</v>
      </c>
      <c r="E70" s="284" t="s">
        <v>49</v>
      </c>
      <c r="F70" s="259" t="s">
        <v>72</v>
      </c>
      <c r="G70" s="267" t="s">
        <v>73</v>
      </c>
      <c r="H70" s="372" t="s">
        <v>74</v>
      </c>
      <c r="I70" s="366" t="s">
        <v>54</v>
      </c>
      <c r="J70" s="61" t="s">
        <v>79</v>
      </c>
      <c r="K70" s="293">
        <v>755190</v>
      </c>
      <c r="L70" s="341" t="str">
        <f>IFERROR(VLOOKUP($K70,鴿子配對表!$A$2:$B$152,2,FALSE),"")</f>
        <v>台灣內鋁</v>
      </c>
      <c r="M70" s="254"/>
      <c r="N70" s="254"/>
      <c r="O70" s="254"/>
      <c r="P70" s="254"/>
      <c r="Q70" s="254"/>
      <c r="R70" s="254"/>
      <c r="S70" s="254"/>
      <c r="T70" s="254"/>
      <c r="U70" s="47" t="s">
        <v>68</v>
      </c>
      <c r="V70" s="61" t="s">
        <v>64</v>
      </c>
      <c r="W70" s="300" t="s">
        <v>104</v>
      </c>
      <c r="X70" s="293" t="s">
        <v>113</v>
      </c>
      <c r="Y70" s="306">
        <v>0.59722222222222221</v>
      </c>
      <c r="Z70" s="314">
        <f>IF(放飛紀錄!$Y70="","",放飛紀錄!$Y70+公式對照表!B$5)</f>
        <v>0.59722222222222221</v>
      </c>
      <c r="AA70" s="321">
        <v>0.59868055555555555</v>
      </c>
      <c r="AB70" s="321">
        <v>0.59868055555555555</v>
      </c>
      <c r="AC70" s="322">
        <f t="shared" si="16"/>
        <v>1.4583333333333393E-3</v>
      </c>
      <c r="AD70" s="323">
        <f t="shared" si="14"/>
        <v>126</v>
      </c>
      <c r="AE70" s="351">
        <f>IF(放飛紀錄表[[#This Row],[模組啟動時間]]="","",公式對照表!$A$2)</f>
        <v>3.1249999999999997E-3</v>
      </c>
      <c r="AF70" s="325" t="str">
        <f>IF(AC70="","",IF(AND(AA70&gt;Y70,AA70&lt;Z70),公式對照表!$C$2,IF(AC70="-",公式對照表!$C$3,IF(AC70&lt;AE70,公式對照表!$C$4,IF(AC70&gt;AE70,公式對照表!$C$5)))))</f>
        <v>-</v>
      </c>
      <c r="AG70" s="436">
        <v>11</v>
      </c>
      <c r="AH70" s="436">
        <v>32</v>
      </c>
      <c r="AI70" s="436"/>
      <c r="AJ70" s="436"/>
      <c r="AK70" s="383"/>
    </row>
    <row r="71" spans="1:247" s="273" customFormat="1" ht="17.25" hidden="1" customHeight="1">
      <c r="A71" s="335" t="s">
        <v>110</v>
      </c>
      <c r="B71" s="70" t="s">
        <v>70</v>
      </c>
      <c r="C71" s="59" t="s">
        <v>49</v>
      </c>
      <c r="D71" s="279" t="s">
        <v>71</v>
      </c>
      <c r="E71" s="74" t="s">
        <v>80</v>
      </c>
      <c r="F71" s="260" t="s">
        <v>81</v>
      </c>
      <c r="G71" s="286" t="s">
        <v>73</v>
      </c>
      <c r="H71" s="373" t="s">
        <v>74</v>
      </c>
      <c r="I71" s="377" t="s">
        <v>75</v>
      </c>
      <c r="J71" s="251" t="s">
        <v>82</v>
      </c>
      <c r="K71" s="291">
        <v>2941832</v>
      </c>
      <c r="L71" s="361" t="str">
        <f>IFERROR(VLOOKUP($K71,鴿子配對表!$A$2:$B$152,2,FALSE),"")</f>
        <v>中國環</v>
      </c>
      <c r="M71" s="271"/>
      <c r="N71" s="271"/>
      <c r="O71" s="271"/>
      <c r="P71" s="271"/>
      <c r="Q71" s="271"/>
      <c r="R71" s="271"/>
      <c r="S71" s="271"/>
      <c r="T71" s="271"/>
      <c r="U71" s="45" t="s">
        <v>68</v>
      </c>
      <c r="V71" s="54" t="s">
        <v>64</v>
      </c>
      <c r="W71" s="301" t="s">
        <v>104</v>
      </c>
      <c r="X71" s="24" t="s">
        <v>113</v>
      </c>
      <c r="Y71" s="232">
        <v>0.59722222222222221</v>
      </c>
      <c r="Z71" s="313">
        <f>IF(放飛紀錄!$Y71="","",放飛紀錄!$Y71+公式對照表!B$5)</f>
        <v>0.59722222222222221</v>
      </c>
      <c r="AA71" s="55">
        <v>0.59798611111111111</v>
      </c>
      <c r="AB71" s="55">
        <v>0.59798611111111111</v>
      </c>
      <c r="AC71" s="326">
        <f t="shared" si="16"/>
        <v>7.6388888888889728E-4</v>
      </c>
      <c r="AD71" s="327">
        <f t="shared" si="14"/>
        <v>66</v>
      </c>
      <c r="AE71" s="352">
        <f>IF(放飛紀錄表[[#This Row],[模組啟動時間]]="","",公式對照表!$A$2)</f>
        <v>3.1249999999999997E-3</v>
      </c>
      <c r="AF71" s="329" t="str">
        <f>IF(AC71="","",IF(AND(AA71&gt;Y71,AA71&lt;Z71),公式對照表!$C$2,IF(AC71="-",公式對照表!$C$3,IF(AC71&lt;AE71,公式對照表!$C$4,IF(AC71&gt;AE71,公式對照表!$C$5)))))</f>
        <v>-</v>
      </c>
      <c r="AG71" s="435">
        <v>11</v>
      </c>
      <c r="AH71" s="435">
        <v>33.549999999999997</v>
      </c>
      <c r="AI71" s="435"/>
      <c r="AJ71" s="435"/>
      <c r="AK71" s="381"/>
      <c r="AL71" s="320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</row>
    <row r="72" spans="1:247" s="273" customFormat="1" ht="17.25" hidden="1" customHeight="1">
      <c r="A72" s="335" t="s">
        <v>110</v>
      </c>
      <c r="B72" s="70" t="s">
        <v>70</v>
      </c>
      <c r="C72" s="59" t="s">
        <v>49</v>
      </c>
      <c r="D72" s="279" t="s">
        <v>71</v>
      </c>
      <c r="E72" s="74" t="s">
        <v>80</v>
      </c>
      <c r="F72" s="260" t="s">
        <v>81</v>
      </c>
      <c r="G72" s="283" t="s">
        <v>73</v>
      </c>
      <c r="H72" s="371" t="s">
        <v>74</v>
      </c>
      <c r="I72" s="377" t="s">
        <v>75</v>
      </c>
      <c r="J72" s="251" t="s">
        <v>83</v>
      </c>
      <c r="K72" s="23">
        <v>815721</v>
      </c>
      <c r="L72" s="359" t="str">
        <f>IFERROR(VLOOKUP($K72,鴿子配對表!$A$2:$B$152,2,FALSE),"")</f>
        <v>中國環</v>
      </c>
      <c r="M72" s="278"/>
      <c r="N72" s="278"/>
      <c r="O72" s="278"/>
      <c r="P72" s="278"/>
      <c r="Q72" s="278"/>
      <c r="R72" s="278"/>
      <c r="S72" s="278"/>
      <c r="T72" s="278"/>
      <c r="U72" s="45" t="s">
        <v>68</v>
      </c>
      <c r="V72" s="54" t="s">
        <v>64</v>
      </c>
      <c r="W72" s="299" t="s">
        <v>104</v>
      </c>
      <c r="X72" s="24" t="s">
        <v>113</v>
      </c>
      <c r="Y72" s="303">
        <v>0.59722222222222221</v>
      </c>
      <c r="Z72" s="313">
        <f>IF(放飛紀錄!$Y72="","",放飛紀錄!$Y72+公式對照表!B$5)</f>
        <v>0.59722222222222221</v>
      </c>
      <c r="AA72" s="308">
        <v>0.59873842592592597</v>
      </c>
      <c r="AB72" s="308">
        <v>0.59873842592592597</v>
      </c>
      <c r="AC72" s="309">
        <f t="shared" si="16"/>
        <v>1.5162037037037557E-3</v>
      </c>
      <c r="AD72" s="310">
        <f t="shared" si="14"/>
        <v>131</v>
      </c>
      <c r="AE72" s="350">
        <f>IF(放飛紀錄表[[#This Row],[模組啟動時間]]="","",公式對照表!$A$2)</f>
        <v>3.1249999999999997E-3</v>
      </c>
      <c r="AF72" s="312" t="str">
        <f>IF(AC72="","",IF(AND(AA72&gt;Y72,AA72&lt;Z72),公式對照表!$C$2,IF(AC72="-",公式對照表!$C$3,IF(AC72&lt;AE72,公式對照表!$C$4,IF(AC72&gt;AE72,公式對照表!$C$5)))))</f>
        <v>-</v>
      </c>
      <c r="AG72" s="435">
        <v>11</v>
      </c>
      <c r="AH72" s="435">
        <v>31.91</v>
      </c>
      <c r="AI72" s="435"/>
      <c r="AJ72" s="435"/>
      <c r="AK72" s="382"/>
      <c r="AL72" s="320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</row>
    <row r="73" spans="1:247" ht="17.25" hidden="1" customHeight="1">
      <c r="A73" s="338" t="s">
        <v>110</v>
      </c>
      <c r="B73" s="71" t="s">
        <v>70</v>
      </c>
      <c r="C73" s="252" t="s">
        <v>49</v>
      </c>
      <c r="D73" s="257" t="s">
        <v>71</v>
      </c>
      <c r="E73" s="73" t="s">
        <v>80</v>
      </c>
      <c r="F73" s="261" t="s">
        <v>81</v>
      </c>
      <c r="G73" s="287" t="s">
        <v>73</v>
      </c>
      <c r="H73" s="374" t="s">
        <v>74</v>
      </c>
      <c r="I73" s="378" t="s">
        <v>75</v>
      </c>
      <c r="J73" s="220" t="s">
        <v>84</v>
      </c>
      <c r="K73" s="289">
        <v>880487</v>
      </c>
      <c r="L73" s="343" t="str">
        <f>IFERROR(VLOOKUP($K73,鴿子配對表!$A$2:$B$152,2,FALSE),"")</f>
        <v>台灣內鋁</v>
      </c>
      <c r="M73" s="288"/>
      <c r="N73" s="288"/>
      <c r="O73" s="288"/>
      <c r="P73" s="288"/>
      <c r="Q73" s="288"/>
      <c r="R73" s="288"/>
      <c r="S73" s="288"/>
      <c r="T73" s="288"/>
      <c r="U73" s="46" t="s">
        <v>68</v>
      </c>
      <c r="V73" s="63" t="s">
        <v>64</v>
      </c>
      <c r="W73" s="302" t="s">
        <v>104</v>
      </c>
      <c r="X73" s="289" t="s">
        <v>113</v>
      </c>
      <c r="Y73" s="307">
        <v>0.59722222222222221</v>
      </c>
      <c r="Z73" s="315">
        <f>IF(放飛紀錄!$Y73="","",放飛紀錄!$Y73+公式對照表!B$5)</f>
        <v>0.59722222222222221</v>
      </c>
      <c r="AA73" s="330">
        <v>0.59858796296296302</v>
      </c>
      <c r="AB73" s="330">
        <v>0.59858796296296302</v>
      </c>
      <c r="AC73" s="331">
        <f t="shared" si="16"/>
        <v>1.3657407407408062E-3</v>
      </c>
      <c r="AD73" s="332">
        <f t="shared" si="14"/>
        <v>118</v>
      </c>
      <c r="AE73" s="353">
        <f>IF(放飛紀錄表[[#This Row],[模組啟動時間]]="","",公式對照表!$A$2)</f>
        <v>3.1249999999999997E-3</v>
      </c>
      <c r="AF73" s="334" t="str">
        <f>IF(AC73="","",IF(AND(AA73&gt;Y73,AA73&lt;Z73),公式對照表!$C$2,IF(AC73="-",公式對照表!$C$3,IF(AC73&lt;AE73,公式對照表!$C$4,IF(AC73&gt;AE73,公式對照表!$C$5)))))</f>
        <v>-</v>
      </c>
      <c r="AG73" s="437">
        <v>11</v>
      </c>
      <c r="AH73" s="437">
        <v>34.090000000000003</v>
      </c>
      <c r="AI73" s="437"/>
      <c r="AJ73" s="437"/>
      <c r="AK73" s="384"/>
    </row>
    <row r="74" spans="1:247" s="273" customFormat="1" ht="17.25" hidden="1" customHeight="1">
      <c r="A74" s="335">
        <v>45286</v>
      </c>
      <c r="B74" s="269" t="s">
        <v>48</v>
      </c>
      <c r="C74" s="59" t="s">
        <v>49</v>
      </c>
      <c r="D74" s="256" t="s">
        <v>50</v>
      </c>
      <c r="E74" s="59" t="s">
        <v>49</v>
      </c>
      <c r="F74" s="166" t="s">
        <v>51</v>
      </c>
      <c r="G74" s="270" t="s">
        <v>52</v>
      </c>
      <c r="H74" s="369" t="s">
        <v>53</v>
      </c>
      <c r="I74" s="375" t="s">
        <v>54</v>
      </c>
      <c r="J74" s="233" t="s">
        <v>111</v>
      </c>
      <c r="K74" s="23">
        <v>652260</v>
      </c>
      <c r="L74" s="340" t="str">
        <f>IFERROR(VLOOKUP($K74,鴿子配對表!$A$2:$B$152,2,FALSE),"")</f>
        <v>台灣內鋁</v>
      </c>
      <c r="M74" s="271" t="s">
        <v>56</v>
      </c>
      <c r="N74" s="271" t="s">
        <v>57</v>
      </c>
      <c r="O74" s="295" t="s">
        <v>116</v>
      </c>
      <c r="P74" s="295" t="s">
        <v>88</v>
      </c>
      <c r="Q74" s="295" t="s">
        <v>117</v>
      </c>
      <c r="R74" s="296" t="s">
        <v>118</v>
      </c>
      <c r="S74" s="295">
        <v>2</v>
      </c>
      <c r="T74" s="296" t="s">
        <v>96</v>
      </c>
      <c r="U74" s="45" t="s">
        <v>68</v>
      </c>
      <c r="V74" s="54" t="s">
        <v>119</v>
      </c>
      <c r="W74" s="272" t="s">
        <v>112</v>
      </c>
      <c r="X74" s="24" t="s">
        <v>113</v>
      </c>
      <c r="Y74" s="232">
        <v>0.4236111111111111</v>
      </c>
      <c r="Z74" s="313">
        <f>IF(放飛紀錄!$Y74="","",放飛紀錄!$Y74+公式對照表!B$5)</f>
        <v>0.4236111111111111</v>
      </c>
      <c r="AA74" s="232">
        <v>0.42486111111111113</v>
      </c>
      <c r="AB74" s="232">
        <v>0.42486111111111113</v>
      </c>
      <c r="AC74" s="326">
        <f t="shared" si="16"/>
        <v>1.2500000000000289E-3</v>
      </c>
      <c r="AD74" s="327">
        <f t="shared" ref="AD74:AD76" si="17">IF(OR(AC74="-",AC74=""),"",((MINUTE(AC74)*60)+SECOND(AC74)))</f>
        <v>108</v>
      </c>
      <c r="AE74" s="350">
        <f>IF(放飛紀錄表[[#This Row],[模組啟動時間]]="","",公式對照表!$A$2)</f>
        <v>3.1249999999999997E-3</v>
      </c>
      <c r="AF74" s="318" t="str">
        <f>IF(AC74="","",IF(AND(AA74&gt;Y74,AA74&lt;Z74),公式對照表!$C$2,IF(AC74="-",公式對照表!$C$3,IF(AC74&lt;AE74,公式對照表!$C$4,IF(AC74&gt;AE74,公式對照表!$C$5)))))</f>
        <v>-</v>
      </c>
      <c r="AG74" s="304" t="s">
        <v>120</v>
      </c>
      <c r="AH74" s="304" t="s">
        <v>120</v>
      </c>
      <c r="AI74" s="435"/>
      <c r="AJ74" s="435"/>
      <c r="AK74" s="381"/>
      <c r="AL74" s="320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</row>
    <row r="75" spans="1:247" s="273" customFormat="1" ht="17.25" hidden="1" customHeight="1">
      <c r="A75" s="335">
        <v>45286</v>
      </c>
      <c r="B75" s="275" t="s">
        <v>48</v>
      </c>
      <c r="C75" s="59" t="s">
        <v>49</v>
      </c>
      <c r="D75" s="256" t="s">
        <v>50</v>
      </c>
      <c r="E75" s="59" t="s">
        <v>49</v>
      </c>
      <c r="F75" s="276" t="s">
        <v>51</v>
      </c>
      <c r="G75" s="270" t="s">
        <v>52</v>
      </c>
      <c r="H75" s="369" t="s">
        <v>53</v>
      </c>
      <c r="I75" s="375" t="s">
        <v>54</v>
      </c>
      <c r="J75" s="277" t="s">
        <v>114</v>
      </c>
      <c r="K75" s="23">
        <v>2941832</v>
      </c>
      <c r="L75" s="359" t="str">
        <f>IFERROR(VLOOKUP($K75,鴿子配對表!$A$2:$B$152,2,FALSE),"")</f>
        <v>中國環</v>
      </c>
      <c r="M75" s="278"/>
      <c r="N75" s="278"/>
      <c r="O75" s="278"/>
      <c r="P75" s="278"/>
      <c r="Q75" s="278"/>
      <c r="R75" s="278"/>
      <c r="S75" s="278"/>
      <c r="T75" s="278"/>
      <c r="U75" s="45" t="s">
        <v>68</v>
      </c>
      <c r="V75" s="54" t="s">
        <v>119</v>
      </c>
      <c r="W75" s="297" t="s">
        <v>112</v>
      </c>
      <c r="X75" s="24" t="s">
        <v>113</v>
      </c>
      <c r="Y75" s="232">
        <v>0.4236111111111111</v>
      </c>
      <c r="Z75" s="313">
        <f>IF(放飛紀錄!$Y75="","",放飛紀錄!$Y75+公式對照表!B$5)</f>
        <v>0.4236111111111111</v>
      </c>
      <c r="AA75" s="232">
        <v>0.42471064814814818</v>
      </c>
      <c r="AB75" s="365">
        <v>0.42471064814814818</v>
      </c>
      <c r="AC75" s="309">
        <f>IF(AB75="","",IF(AA75="-","-",AB75-Z75))</f>
        <v>1.0995370370370794E-3</v>
      </c>
      <c r="AD75" s="310">
        <f t="shared" si="17"/>
        <v>95</v>
      </c>
      <c r="AE75" s="350">
        <f>IF(放飛紀錄表[[#This Row],[模組啟動時間]]="","",公式對照表!$A$2)</f>
        <v>3.1249999999999997E-3</v>
      </c>
      <c r="AF75" s="318" t="str">
        <f>IF(AC75="","",IF(AND(AA75&gt;Y75,AA75&lt;Z75),公式對照表!$C$2,IF(AC75="-",公式對照表!$C$3,IF(AC75&lt;AE75,公式對照表!$C$4,IF(AC75&gt;AE75,公式對照表!$C$5)))))</f>
        <v>-</v>
      </c>
      <c r="AG75" s="304" t="s">
        <v>120</v>
      </c>
      <c r="AH75" s="304" t="s">
        <v>120</v>
      </c>
      <c r="AI75" s="435"/>
      <c r="AJ75" s="435"/>
      <c r="AK75" s="382"/>
      <c r="AL75" s="320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</row>
    <row r="76" spans="1:247" ht="17.25" hidden="1" customHeight="1">
      <c r="A76" s="336">
        <v>45286</v>
      </c>
      <c r="B76" s="274" t="s">
        <v>48</v>
      </c>
      <c r="C76" s="58" t="s">
        <v>49</v>
      </c>
      <c r="D76" s="255" t="s">
        <v>50</v>
      </c>
      <c r="E76" s="58" t="s">
        <v>49</v>
      </c>
      <c r="F76" s="62" t="s">
        <v>51</v>
      </c>
      <c r="G76" s="268" t="s">
        <v>52</v>
      </c>
      <c r="H76" s="370" t="s">
        <v>53</v>
      </c>
      <c r="I76" s="376" t="s">
        <v>54</v>
      </c>
      <c r="J76" s="253" t="s">
        <v>115</v>
      </c>
      <c r="K76" s="293">
        <v>1047270</v>
      </c>
      <c r="L76" s="341" t="str">
        <f>IFERROR(VLOOKUP($K76,鴿子配對表!$A$2:$B$152,2,FALSE),"")</f>
        <v>中國環</v>
      </c>
      <c r="M76" s="254"/>
      <c r="N76" s="254"/>
      <c r="O76" s="254"/>
      <c r="P76" s="254"/>
      <c r="Q76" s="254"/>
      <c r="R76" s="254"/>
      <c r="S76" s="254"/>
      <c r="T76" s="254"/>
      <c r="U76" s="47" t="s">
        <v>68</v>
      </c>
      <c r="V76" s="61" t="s">
        <v>119</v>
      </c>
      <c r="W76" s="298" t="s">
        <v>112</v>
      </c>
      <c r="X76" s="293" t="s">
        <v>113</v>
      </c>
      <c r="Y76" s="363">
        <v>0.4236111111111111</v>
      </c>
      <c r="Z76" s="314">
        <f>IF(放飛紀錄!$Y76="","",放飛紀錄!$Y76+公式對照表!B$5)</f>
        <v>0.4236111111111111</v>
      </c>
      <c r="AA76" s="321">
        <v>0.42465277777777777</v>
      </c>
      <c r="AB76" s="439">
        <v>0.42465277777777777</v>
      </c>
      <c r="AC76" s="322">
        <f t="shared" ref="AC76" si="18">IF(AB76="","",IF(AA76="-","-",AB76-Z76))</f>
        <v>1.041666666666663E-3</v>
      </c>
      <c r="AD76" s="323">
        <f t="shared" si="17"/>
        <v>90</v>
      </c>
      <c r="AE76" s="351">
        <f>IF(放飛紀錄表[[#This Row],[模組啟動時間]]="","",公式對照表!$A$2)</f>
        <v>3.1249999999999997E-3</v>
      </c>
      <c r="AF76" s="325" t="str">
        <f>IF(AC76="","",IF(AND(AA76&gt;Y76,AA76&lt;Z76),公式對照表!$C$2,IF(AC76="-",公式對照表!$C$3,IF(AC76&lt;AE76,公式對照表!$C$4,IF(AC76&gt;AE76,公式對照表!$C$5)))))</f>
        <v>-</v>
      </c>
      <c r="AG76" s="436" t="s">
        <v>120</v>
      </c>
      <c r="AH76" s="436" t="s">
        <v>120</v>
      </c>
      <c r="AI76" s="436"/>
      <c r="AJ76" s="436"/>
      <c r="AK76" s="383"/>
    </row>
    <row r="77" spans="1:247" s="273" customFormat="1" ht="17.25" hidden="1" customHeight="1">
      <c r="A77" s="335">
        <v>45286</v>
      </c>
      <c r="B77" s="280" t="s">
        <v>70</v>
      </c>
      <c r="C77" s="59" t="s">
        <v>49</v>
      </c>
      <c r="D77" s="279" t="s">
        <v>71</v>
      </c>
      <c r="E77" s="281" t="s">
        <v>49</v>
      </c>
      <c r="F77" s="282" t="s">
        <v>72</v>
      </c>
      <c r="G77" s="283" t="s">
        <v>73</v>
      </c>
      <c r="H77" s="371" t="s">
        <v>74</v>
      </c>
      <c r="I77" s="377" t="s">
        <v>75</v>
      </c>
      <c r="J77" s="176" t="s">
        <v>76</v>
      </c>
      <c r="K77" s="291">
        <v>755192</v>
      </c>
      <c r="L77" s="342" t="str">
        <f>IFERROR(VLOOKUP($K77,鴿子配對表!$A$2:$B$152,2,FALSE),"")</f>
        <v>台灣內鋁</v>
      </c>
      <c r="M77" s="271"/>
      <c r="N77" s="271"/>
      <c r="O77" s="271"/>
      <c r="P77" s="271"/>
      <c r="Q77" s="271"/>
      <c r="R77" s="271"/>
      <c r="S77" s="271"/>
      <c r="T77" s="271"/>
      <c r="U77" s="45" t="s">
        <v>68</v>
      </c>
      <c r="V77" s="54" t="s">
        <v>119</v>
      </c>
      <c r="W77" s="299" t="s">
        <v>104</v>
      </c>
      <c r="X77" s="24" t="s">
        <v>113</v>
      </c>
      <c r="Y77" s="232">
        <v>0.4236111111111111</v>
      </c>
      <c r="Z77" s="313">
        <f>IF(放飛紀錄!$Y77="","",放飛紀錄!$Y77+公式對照表!B$5)</f>
        <v>0.4236111111111111</v>
      </c>
      <c r="AA77" s="55">
        <v>0.4246759259259259</v>
      </c>
      <c r="AB77" s="55">
        <v>0.4246759259259259</v>
      </c>
      <c r="AC77" s="326">
        <f t="shared" ref="AC77:AC83" si="19">IF(AB77="","",IF(AA77="-","-",AB77-Z77))</f>
        <v>1.0648148148147962E-3</v>
      </c>
      <c r="AD77" s="327">
        <f t="shared" ref="AD77:AD85" si="20">IF(OR(AC77="-",AC77=""),"",((MINUTE(AC77)*60)+SECOND(AC77)))</f>
        <v>92</v>
      </c>
      <c r="AE77" s="352">
        <f>IF(放飛紀錄表[[#This Row],[模組啟動時間]]="","",公式對照表!$A$2)</f>
        <v>3.1249999999999997E-3</v>
      </c>
      <c r="AF77" s="329" t="str">
        <f>IF(AC77="","",IF(AND(AA77&gt;Y77,AA77&lt;Z77),公式對照表!$C$2,IF(AC77="-",公式對照表!$C$3,IF(AC77&lt;AE77,公式對照表!$C$4,IF(AC77&gt;AE77,公式對照表!$C$5)))))</f>
        <v>-</v>
      </c>
      <c r="AG77" s="435">
        <v>9</v>
      </c>
      <c r="AH77" s="435">
        <v>29.56</v>
      </c>
      <c r="AI77" s="435"/>
      <c r="AJ77" s="435"/>
      <c r="AK77" s="381"/>
      <c r="AL77" s="320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</row>
    <row r="78" spans="1:247" s="273" customFormat="1" ht="17.25" hidden="1" customHeight="1">
      <c r="A78" s="335">
        <v>45286</v>
      </c>
      <c r="B78" s="70" t="s">
        <v>70</v>
      </c>
      <c r="C78" s="59" t="s">
        <v>49</v>
      </c>
      <c r="D78" s="279" t="s">
        <v>71</v>
      </c>
      <c r="E78" s="285" t="s">
        <v>49</v>
      </c>
      <c r="F78" s="282" t="s">
        <v>72</v>
      </c>
      <c r="G78" s="283" t="s">
        <v>73</v>
      </c>
      <c r="H78" s="371" t="s">
        <v>74</v>
      </c>
      <c r="I78" s="377" t="s">
        <v>75</v>
      </c>
      <c r="J78" s="54" t="s">
        <v>78</v>
      </c>
      <c r="K78" s="23">
        <v>2941839</v>
      </c>
      <c r="L78" s="359" t="str">
        <f>IFERROR(VLOOKUP($K78,鴿子配對表!$A$2:$B$152,2,FALSE),"")</f>
        <v>中國環</v>
      </c>
      <c r="M78" s="278"/>
      <c r="N78" s="278"/>
      <c r="O78" s="278"/>
      <c r="P78" s="278"/>
      <c r="Q78" s="278"/>
      <c r="R78" s="278"/>
      <c r="S78" s="278"/>
      <c r="T78" s="278"/>
      <c r="U78" s="45" t="s">
        <v>68</v>
      </c>
      <c r="V78" s="54" t="s">
        <v>119</v>
      </c>
      <c r="W78" s="299" t="s">
        <v>104</v>
      </c>
      <c r="X78" s="24" t="s">
        <v>113</v>
      </c>
      <c r="Y78" s="232">
        <v>0.4236111111111111</v>
      </c>
      <c r="Z78" s="313">
        <f>IF(放飛紀錄!$Y78="","",放飛紀錄!$Y78+公式對照表!B$5)</f>
        <v>0.4236111111111111</v>
      </c>
      <c r="AA78" s="308">
        <v>0.42545138888888889</v>
      </c>
      <c r="AB78" s="55">
        <v>0.42545138888888889</v>
      </c>
      <c r="AC78" s="309">
        <f t="shared" si="19"/>
        <v>1.8402777777777879E-3</v>
      </c>
      <c r="AD78" s="310">
        <f t="shared" si="20"/>
        <v>159</v>
      </c>
      <c r="AE78" s="350">
        <f>IF(放飛紀錄表[[#This Row],[模組啟動時間]]="","",公式對照表!$A$2)</f>
        <v>3.1249999999999997E-3</v>
      </c>
      <c r="AF78" s="312" t="str">
        <f>IF(AC78="","",IF(AND(AA78&gt;Y78,AA78&lt;Z78),公式對照表!$C$2,IF(AC78="-",公式對照表!$C$3,IF(AC78&lt;AE78,公式對照表!$C$4,IF(AC78&gt;AE78,公式對照表!$C$5)))))</f>
        <v>-</v>
      </c>
      <c r="AG78" s="435">
        <v>10</v>
      </c>
      <c r="AH78" s="435">
        <v>31.9</v>
      </c>
      <c r="AI78" s="435"/>
      <c r="AJ78" s="435"/>
      <c r="AK78" s="382"/>
      <c r="AL78" s="320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</row>
    <row r="79" spans="1:247" ht="17.25" hidden="1" customHeight="1">
      <c r="A79" s="336">
        <v>45286</v>
      </c>
      <c r="B79" s="69" t="s">
        <v>70</v>
      </c>
      <c r="C79" s="58" t="s">
        <v>49</v>
      </c>
      <c r="D79" s="147" t="s">
        <v>71</v>
      </c>
      <c r="E79" s="284" t="s">
        <v>49</v>
      </c>
      <c r="F79" s="259" t="s">
        <v>72</v>
      </c>
      <c r="G79" s="267" t="s">
        <v>73</v>
      </c>
      <c r="H79" s="372" t="s">
        <v>74</v>
      </c>
      <c r="I79" s="366" t="s">
        <v>54</v>
      </c>
      <c r="J79" s="61" t="s">
        <v>79</v>
      </c>
      <c r="K79" s="293">
        <v>652249</v>
      </c>
      <c r="L79" s="341" t="str">
        <f>IFERROR(VLOOKUP($K79,鴿子配對表!$A$2:$B$152,2,FALSE),"")</f>
        <v>台灣內鋁</v>
      </c>
      <c r="M79" s="254"/>
      <c r="N79" s="254"/>
      <c r="O79" s="254"/>
      <c r="P79" s="254"/>
      <c r="Q79" s="254"/>
      <c r="R79" s="254"/>
      <c r="S79" s="254"/>
      <c r="T79" s="254"/>
      <c r="U79" s="47" t="s">
        <v>68</v>
      </c>
      <c r="V79" s="61" t="s">
        <v>119</v>
      </c>
      <c r="W79" s="300" t="s">
        <v>104</v>
      </c>
      <c r="X79" s="293" t="s">
        <v>113</v>
      </c>
      <c r="Y79" s="363">
        <v>0.4236111111111111</v>
      </c>
      <c r="Z79" s="314">
        <f>IF(放飛紀錄!$Y79="","",放飛紀錄!$Y79+公式對照表!B$5)</f>
        <v>0.4236111111111111</v>
      </c>
      <c r="AA79" s="321">
        <v>0.42502314814814812</v>
      </c>
      <c r="AB79" s="321">
        <v>0.42502314814814812</v>
      </c>
      <c r="AC79" s="322">
        <f t="shared" si="19"/>
        <v>1.4120370370370172E-3</v>
      </c>
      <c r="AD79" s="323">
        <f t="shared" si="20"/>
        <v>122</v>
      </c>
      <c r="AE79" s="351">
        <f>IF(放飛紀錄表[[#This Row],[模組啟動時間]]="","",公式對照表!$A$2)</f>
        <v>3.1249999999999997E-3</v>
      </c>
      <c r="AF79" s="325" t="str">
        <f>IF(AC79="","",IF(AND(AA79&gt;Y79,AA79&lt;Z79),公式對照表!$C$2,IF(AC79="-",公式對照表!$C$3,IF(AC79&lt;AE79,公式對照表!$C$4,IF(AC79&gt;AE79,公式對照表!$C$5)))))</f>
        <v>-</v>
      </c>
      <c r="AG79" s="436">
        <v>10</v>
      </c>
      <c r="AH79" s="436">
        <v>32.299999999999997</v>
      </c>
      <c r="AI79" s="436"/>
      <c r="AJ79" s="436"/>
      <c r="AK79" s="383"/>
    </row>
    <row r="80" spans="1:247" s="273" customFormat="1" ht="17.25" hidden="1" customHeight="1">
      <c r="A80" s="335">
        <v>45286</v>
      </c>
      <c r="B80" s="70" t="s">
        <v>70</v>
      </c>
      <c r="C80" s="59" t="s">
        <v>49</v>
      </c>
      <c r="D80" s="279" t="s">
        <v>71</v>
      </c>
      <c r="E80" s="74" t="s">
        <v>80</v>
      </c>
      <c r="F80" s="260" t="s">
        <v>81</v>
      </c>
      <c r="G80" s="286" t="s">
        <v>73</v>
      </c>
      <c r="H80" s="373" t="s">
        <v>74</v>
      </c>
      <c r="I80" s="377" t="s">
        <v>75</v>
      </c>
      <c r="J80" s="251" t="s">
        <v>82</v>
      </c>
      <c r="K80" s="291">
        <v>325801</v>
      </c>
      <c r="L80" s="361" t="str">
        <f>IFERROR(VLOOKUP($K80,鴿子配對表!$A$2:$B$152,2,FALSE),"")</f>
        <v>中國環</v>
      </c>
      <c r="M80" s="271"/>
      <c r="N80" s="271"/>
      <c r="O80" s="271"/>
      <c r="P80" s="271"/>
      <c r="Q80" s="271"/>
      <c r="R80" s="271"/>
      <c r="S80" s="271"/>
      <c r="T80" s="271"/>
      <c r="U80" s="45" t="s">
        <v>68</v>
      </c>
      <c r="V80" s="54" t="s">
        <v>119</v>
      </c>
      <c r="W80" s="301" t="s">
        <v>104</v>
      </c>
      <c r="X80" s="24" t="s">
        <v>113</v>
      </c>
      <c r="Y80" s="232">
        <v>0.4236111111111111</v>
      </c>
      <c r="Z80" s="313">
        <f>IF(放飛紀錄!$Y80="","",放飛紀錄!$Y80+公式對照表!B$5)</f>
        <v>0.4236111111111111</v>
      </c>
      <c r="AA80" s="55">
        <v>0.42547453703703703</v>
      </c>
      <c r="AB80" s="55">
        <v>0.42547453703703703</v>
      </c>
      <c r="AC80" s="326">
        <f t="shared" si="19"/>
        <v>1.8634259259259212E-3</v>
      </c>
      <c r="AD80" s="327">
        <f t="shared" si="20"/>
        <v>161</v>
      </c>
      <c r="AE80" s="352">
        <f>IF(放飛紀錄表[[#This Row],[模組啟動時間]]="","",公式對照表!$A$2)</f>
        <v>3.1249999999999997E-3</v>
      </c>
      <c r="AF80" s="329" t="str">
        <f>IF(AC80="","",IF(AND(AA80&gt;Y80,AA80&lt;Z80),公式對照表!$C$2,IF(AC80="-",公式對照表!$C$3,IF(AC80&lt;AE80,公式對照表!$C$4,IF(AC80&gt;AE80,公式對照表!$C$5)))))</f>
        <v>-</v>
      </c>
      <c r="AG80" s="435">
        <v>9</v>
      </c>
      <c r="AH80" s="435">
        <v>32.78</v>
      </c>
      <c r="AI80" s="435"/>
      <c r="AJ80" s="435"/>
      <c r="AK80" s="381"/>
      <c r="AL80" s="32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</row>
    <row r="81" spans="1:247" s="273" customFormat="1" ht="17.25" hidden="1" customHeight="1">
      <c r="A81" s="335">
        <v>45286</v>
      </c>
      <c r="B81" s="70" t="s">
        <v>70</v>
      </c>
      <c r="C81" s="59" t="s">
        <v>49</v>
      </c>
      <c r="D81" s="279" t="s">
        <v>71</v>
      </c>
      <c r="E81" s="74" t="s">
        <v>80</v>
      </c>
      <c r="F81" s="260" t="s">
        <v>81</v>
      </c>
      <c r="G81" s="283" t="s">
        <v>73</v>
      </c>
      <c r="H81" s="371" t="s">
        <v>74</v>
      </c>
      <c r="I81" s="377" t="s">
        <v>75</v>
      </c>
      <c r="J81" s="251" t="s">
        <v>83</v>
      </c>
      <c r="K81" s="23">
        <v>755190</v>
      </c>
      <c r="L81" s="340" t="str">
        <f>IFERROR(VLOOKUP($K81,鴿子配對表!$A$2:$B$152,2,FALSE),"")</f>
        <v>台灣內鋁</v>
      </c>
      <c r="M81" s="278"/>
      <c r="N81" s="278"/>
      <c r="O81" s="278"/>
      <c r="P81" s="278"/>
      <c r="Q81" s="278"/>
      <c r="R81" s="278"/>
      <c r="S81" s="278"/>
      <c r="T81" s="278"/>
      <c r="U81" s="45" t="s">
        <v>68</v>
      </c>
      <c r="V81" s="54" t="s">
        <v>119</v>
      </c>
      <c r="W81" s="299" t="s">
        <v>104</v>
      </c>
      <c r="X81" s="24" t="s">
        <v>113</v>
      </c>
      <c r="Y81" s="232">
        <v>0.4236111111111111</v>
      </c>
      <c r="Z81" s="313">
        <f>IF(放飛紀錄!$Y81="","",放飛紀錄!$Y81+公式對照表!B$5)</f>
        <v>0.4236111111111111</v>
      </c>
      <c r="AA81" s="308">
        <v>0.42458333333333331</v>
      </c>
      <c r="AB81" s="308">
        <v>0.42458333333333331</v>
      </c>
      <c r="AC81" s="309">
        <f t="shared" si="19"/>
        <v>9.7222222222220767E-4</v>
      </c>
      <c r="AD81" s="310">
        <f t="shared" si="20"/>
        <v>84</v>
      </c>
      <c r="AE81" s="350">
        <f>IF(放飛紀錄表[[#This Row],[模組啟動時間]]="","",公式對照表!$A$2)</f>
        <v>3.1249999999999997E-3</v>
      </c>
      <c r="AF81" s="312" t="str">
        <f>IF(AC81="","",IF(AND(AA81&gt;Y81,AA81&lt;Z81),公式對照表!$C$2,IF(AC81="-",公式對照表!$C$3,IF(AC81&lt;AE81,公式對照表!$C$4,IF(AC81&gt;AE81,公式對照表!$C$5)))))</f>
        <v>-</v>
      </c>
      <c r="AG81" s="435">
        <v>10</v>
      </c>
      <c r="AH81" s="435">
        <v>32.6</v>
      </c>
      <c r="AI81" s="435"/>
      <c r="AJ81" s="435"/>
      <c r="AK81" s="382"/>
      <c r="AL81" s="320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</row>
    <row r="82" spans="1:247" ht="17.25" hidden="1" customHeight="1">
      <c r="A82" s="338">
        <v>45286</v>
      </c>
      <c r="B82" s="71" t="s">
        <v>70</v>
      </c>
      <c r="C82" s="252" t="s">
        <v>49</v>
      </c>
      <c r="D82" s="257" t="s">
        <v>71</v>
      </c>
      <c r="E82" s="73" t="s">
        <v>80</v>
      </c>
      <c r="F82" s="261" t="s">
        <v>81</v>
      </c>
      <c r="G82" s="287" t="s">
        <v>73</v>
      </c>
      <c r="H82" s="374" t="s">
        <v>74</v>
      </c>
      <c r="I82" s="378" t="s">
        <v>75</v>
      </c>
      <c r="J82" s="220" t="s">
        <v>84</v>
      </c>
      <c r="K82" s="289">
        <v>880497</v>
      </c>
      <c r="L82" s="343" t="str">
        <f>IFERROR(VLOOKUP($K82,鴿子配對表!$A$2:$B$152,2,FALSE),"")</f>
        <v>台灣內鋁</v>
      </c>
      <c r="M82" s="288"/>
      <c r="N82" s="288"/>
      <c r="O82" s="288"/>
      <c r="P82" s="288"/>
      <c r="Q82" s="288"/>
      <c r="R82" s="288"/>
      <c r="S82" s="288"/>
      <c r="T82" s="288"/>
      <c r="U82" s="46" t="s">
        <v>68</v>
      </c>
      <c r="V82" s="63" t="s">
        <v>119</v>
      </c>
      <c r="W82" s="302" t="s">
        <v>104</v>
      </c>
      <c r="X82" s="289" t="s">
        <v>113</v>
      </c>
      <c r="Y82" s="364">
        <v>0.4236111111111111</v>
      </c>
      <c r="Z82" s="315">
        <f>IF(放飛紀錄!$Y82="","",放飛紀錄!$Y82+公式對照表!B$5)</f>
        <v>0.4236111111111111</v>
      </c>
      <c r="AA82" s="330">
        <v>0.4251967592592592</v>
      </c>
      <c r="AB82" s="330">
        <v>0.4251967592592592</v>
      </c>
      <c r="AC82" s="331">
        <f t="shared" si="19"/>
        <v>1.5856481481481E-3</v>
      </c>
      <c r="AD82" s="332">
        <f t="shared" si="20"/>
        <v>137</v>
      </c>
      <c r="AE82" s="353">
        <f>IF(放飛紀錄表[[#This Row],[模組啟動時間]]="","",公式對照表!$A$2)</f>
        <v>3.1249999999999997E-3</v>
      </c>
      <c r="AF82" s="334" t="str">
        <f>IF(AC82="","",IF(AND(AA82&gt;Y82,AA82&lt;Z82),公式對照表!$C$2,IF(AC82="-",公式對照表!$C$3,IF(AC82&lt;AE82,公式對照表!$C$4,IF(AC82&gt;AE82,公式對照表!$C$5)))))</f>
        <v>-</v>
      </c>
      <c r="AG82" s="437">
        <v>10</v>
      </c>
      <c r="AH82" s="437">
        <v>34.6</v>
      </c>
      <c r="AI82" s="437"/>
      <c r="AJ82" s="437"/>
      <c r="AK82" s="384"/>
    </row>
    <row r="83" spans="1:247" s="273" customFormat="1" ht="17.25" hidden="1" customHeight="1">
      <c r="A83" s="335" t="s">
        <v>121</v>
      </c>
      <c r="B83" s="269" t="s">
        <v>48</v>
      </c>
      <c r="C83" s="59" t="s">
        <v>49</v>
      </c>
      <c r="D83" s="256" t="s">
        <v>50</v>
      </c>
      <c r="E83" s="59" t="s">
        <v>49</v>
      </c>
      <c r="F83" s="166" t="s">
        <v>51</v>
      </c>
      <c r="G83" s="270" t="s">
        <v>52</v>
      </c>
      <c r="H83" s="369" t="s">
        <v>53</v>
      </c>
      <c r="I83" s="375" t="s">
        <v>54</v>
      </c>
      <c r="J83" s="233" t="s">
        <v>111</v>
      </c>
      <c r="K83" s="23">
        <v>652260</v>
      </c>
      <c r="L83" s="340" t="str">
        <f>IFERROR(VLOOKUP($K83,鴿子配對表!$A$2:$B$152,2,FALSE),"")</f>
        <v>台灣內鋁</v>
      </c>
      <c r="M83" s="271" t="s">
        <v>56</v>
      </c>
      <c r="N83" s="271" t="s">
        <v>86</v>
      </c>
      <c r="O83" s="295" t="s">
        <v>122</v>
      </c>
      <c r="P83" s="295" t="s">
        <v>88</v>
      </c>
      <c r="Q83" s="295" t="s">
        <v>123</v>
      </c>
      <c r="R83" s="296" t="s">
        <v>118</v>
      </c>
      <c r="S83" s="295">
        <v>2</v>
      </c>
      <c r="T83" s="296" t="s">
        <v>96</v>
      </c>
      <c r="U83" s="45" t="s">
        <v>63</v>
      </c>
      <c r="V83" s="54" t="s">
        <v>119</v>
      </c>
      <c r="W83" s="272" t="s">
        <v>112</v>
      </c>
      <c r="X83" s="24" t="s">
        <v>113</v>
      </c>
      <c r="Y83" s="232">
        <v>0.59722222222222221</v>
      </c>
      <c r="Z83" s="313">
        <f>IF(放飛紀錄!$Y83="","",放飛紀錄!$Y83+公式對照表!B$5)</f>
        <v>0.59722222222222221</v>
      </c>
      <c r="AA83" s="232">
        <v>0.59826388888888882</v>
      </c>
      <c r="AB83" s="232">
        <v>0.59826388888888882</v>
      </c>
      <c r="AC83" s="326">
        <f t="shared" si="19"/>
        <v>1.0416666666666075E-3</v>
      </c>
      <c r="AD83" s="327">
        <f t="shared" si="20"/>
        <v>90</v>
      </c>
      <c r="AE83" s="350">
        <f>IF(放飛紀錄表[[#This Row],[模組啟動時間]]="","",公式對照表!$A$2)</f>
        <v>3.1249999999999997E-3</v>
      </c>
      <c r="AF83" s="318" t="str">
        <f>IF(AC83="","",IF(AND(AA83&gt;Y83,AA83&lt;Z83),公式對照表!$C$2,IF(AC83="-",公式對照表!$C$3,IF(AC83&lt;AE83,公式對照表!$C$4,IF(AC83&gt;AE83,公式對照表!$C$5)))))</f>
        <v>-</v>
      </c>
      <c r="AG83" s="304" t="s">
        <v>120</v>
      </c>
      <c r="AH83" s="304" t="s">
        <v>120</v>
      </c>
      <c r="AI83" s="435"/>
      <c r="AJ83" s="435"/>
      <c r="AK83" s="381"/>
      <c r="AL83" s="320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</row>
    <row r="84" spans="1:247" s="273" customFormat="1" ht="17.25" hidden="1" customHeight="1">
      <c r="A84" s="335" t="s">
        <v>121</v>
      </c>
      <c r="B84" s="275" t="s">
        <v>48</v>
      </c>
      <c r="C84" s="59" t="s">
        <v>49</v>
      </c>
      <c r="D84" s="256" t="s">
        <v>50</v>
      </c>
      <c r="E84" s="59" t="s">
        <v>49</v>
      </c>
      <c r="F84" s="276" t="s">
        <v>51</v>
      </c>
      <c r="G84" s="270" t="s">
        <v>52</v>
      </c>
      <c r="H84" s="369" t="s">
        <v>53</v>
      </c>
      <c r="I84" s="375" t="s">
        <v>54</v>
      </c>
      <c r="J84" s="277" t="s">
        <v>114</v>
      </c>
      <c r="K84" s="23">
        <v>2941832</v>
      </c>
      <c r="L84" s="359" t="str">
        <f>IFERROR(VLOOKUP($K84,鴿子配對表!$A$2:$B$152,2,FALSE),"")</f>
        <v>中國環</v>
      </c>
      <c r="M84" s="278"/>
      <c r="N84" s="278"/>
      <c r="O84" s="278"/>
      <c r="P84" s="278"/>
      <c r="Q84" s="278"/>
      <c r="R84" s="278"/>
      <c r="S84" s="278"/>
      <c r="T84" s="278"/>
      <c r="U84" s="45" t="s">
        <v>68</v>
      </c>
      <c r="V84" s="54" t="s">
        <v>119</v>
      </c>
      <c r="W84" s="297" t="s">
        <v>112</v>
      </c>
      <c r="X84" s="24" t="s">
        <v>113</v>
      </c>
      <c r="Y84" s="232">
        <v>0.59722222222222221</v>
      </c>
      <c r="Z84" s="313">
        <f>IF(放飛紀錄!$Y84="","",放飛紀錄!$Y84+公式對照表!B$5)</f>
        <v>0.59722222222222221</v>
      </c>
      <c r="AA84" s="232" t="s">
        <v>124</v>
      </c>
      <c r="AB84" s="232">
        <v>0.59791666666666665</v>
      </c>
      <c r="AC84" s="309">
        <f>IF(AB84="","",IF(AA84="-","-",AB84-Z84))</f>
        <v>6.9444444444444198E-4</v>
      </c>
      <c r="AD84" s="310">
        <f t="shared" si="20"/>
        <v>60</v>
      </c>
      <c r="AE84" s="350">
        <f>IF(放飛紀錄表[[#This Row],[模組啟動時間]]="","",公式對照表!$A$2)</f>
        <v>3.1249999999999997E-3</v>
      </c>
      <c r="AF84" s="318" t="str">
        <f>IF(AC84="","",IF(AND(AA84&gt;Y84,AA84&lt;Z84),公式對照表!$C$2,IF(AC84="-",公式對照表!$C$3,IF(AC84&lt;AE84,公式對照表!$C$4,IF(AC84&gt;AE84,公式對照表!$C$5)))))</f>
        <v>-</v>
      </c>
      <c r="AG84" s="304" t="s">
        <v>120</v>
      </c>
      <c r="AH84" s="304" t="s">
        <v>120</v>
      </c>
      <c r="AI84" s="435"/>
      <c r="AJ84" s="435"/>
      <c r="AK84" s="382"/>
      <c r="AL84" s="320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</row>
    <row r="85" spans="1:247" ht="17.25" hidden="1" customHeight="1">
      <c r="A85" s="336" t="s">
        <v>121</v>
      </c>
      <c r="B85" s="274" t="s">
        <v>48</v>
      </c>
      <c r="C85" s="58" t="s">
        <v>49</v>
      </c>
      <c r="D85" s="255" t="s">
        <v>50</v>
      </c>
      <c r="E85" s="58" t="s">
        <v>49</v>
      </c>
      <c r="F85" s="62" t="s">
        <v>51</v>
      </c>
      <c r="G85" s="268" t="s">
        <v>52</v>
      </c>
      <c r="H85" s="370" t="s">
        <v>53</v>
      </c>
      <c r="I85" s="376" t="s">
        <v>54</v>
      </c>
      <c r="J85" s="253" t="s">
        <v>115</v>
      </c>
      <c r="K85" s="293">
        <v>1047270</v>
      </c>
      <c r="L85" s="341" t="str">
        <f>IFERROR(VLOOKUP($K85,鴿子配對表!$A$2:$B$152,2,FALSE),"")</f>
        <v>中國環</v>
      </c>
      <c r="M85" s="254"/>
      <c r="N85" s="254"/>
      <c r="O85" s="254"/>
      <c r="P85" s="254"/>
      <c r="Q85" s="254"/>
      <c r="R85" s="254"/>
      <c r="S85" s="254"/>
      <c r="T85" s="254"/>
      <c r="U85" s="47" t="s">
        <v>68</v>
      </c>
      <c r="V85" s="61" t="s">
        <v>119</v>
      </c>
      <c r="W85" s="298" t="s">
        <v>112</v>
      </c>
      <c r="X85" s="293" t="s">
        <v>113</v>
      </c>
      <c r="Y85" s="363">
        <v>0.59722222222222221</v>
      </c>
      <c r="Z85" s="314">
        <f>IF(放飛紀錄!$Y85="","",放飛紀錄!$Y85+公式對照表!B$5)</f>
        <v>0.59722222222222221</v>
      </c>
      <c r="AA85" s="321">
        <v>0.59861111111111109</v>
      </c>
      <c r="AB85" s="439">
        <v>0.59861111111111109</v>
      </c>
      <c r="AC85" s="322">
        <f t="shared" ref="AC85:AC92" si="21">IF(AB85="","",IF(AA85="-","-",AB85-Z85))</f>
        <v>1.388888888888884E-3</v>
      </c>
      <c r="AD85" s="323">
        <f t="shared" si="20"/>
        <v>120</v>
      </c>
      <c r="AE85" s="351">
        <f>IF(放飛紀錄表[[#This Row],[模組啟動時間]]="","",公式對照表!$A$2)</f>
        <v>3.1249999999999997E-3</v>
      </c>
      <c r="AF85" s="325" t="str">
        <f>IF(AC85="","",IF(AND(AA85&gt;Y85,AA85&lt;Z85),公式對照表!$C$2,IF(AC85="-",公式對照表!$C$3,IF(AC85&lt;AE85,公式對照表!$C$4,IF(AC85&gt;AE85,公式對照表!$C$5)))))</f>
        <v>-</v>
      </c>
      <c r="AG85" s="436" t="s">
        <v>120</v>
      </c>
      <c r="AH85" s="436" t="s">
        <v>120</v>
      </c>
      <c r="AI85" s="436"/>
      <c r="AJ85" s="436"/>
      <c r="AK85" s="383"/>
    </row>
    <row r="86" spans="1:247" s="273" customFormat="1" ht="17.25" hidden="1" customHeight="1">
      <c r="A86" s="335" t="s">
        <v>121</v>
      </c>
      <c r="B86" s="280" t="s">
        <v>70</v>
      </c>
      <c r="C86" s="59" t="s">
        <v>49</v>
      </c>
      <c r="D86" s="279" t="s">
        <v>71</v>
      </c>
      <c r="E86" s="281" t="s">
        <v>49</v>
      </c>
      <c r="F86" s="282" t="s">
        <v>72</v>
      </c>
      <c r="G86" s="283" t="s">
        <v>73</v>
      </c>
      <c r="H86" s="371" t="s">
        <v>74</v>
      </c>
      <c r="I86" s="377" t="s">
        <v>75</v>
      </c>
      <c r="J86" s="176" t="s">
        <v>76</v>
      </c>
      <c r="K86" s="291">
        <v>755192</v>
      </c>
      <c r="L86" s="342" t="str">
        <f>IFERROR(VLOOKUP($K86,鴿子配對表!$A$2:$B$152,2,FALSE),"")</f>
        <v>台灣內鋁</v>
      </c>
      <c r="M86" s="271"/>
      <c r="N86" s="271"/>
      <c r="O86" s="271"/>
      <c r="P86" s="271"/>
      <c r="Q86" s="271"/>
      <c r="R86" s="271"/>
      <c r="S86" s="271"/>
      <c r="T86" s="271"/>
      <c r="U86" s="45" t="s">
        <v>125</v>
      </c>
      <c r="V86" s="54" t="s">
        <v>119</v>
      </c>
      <c r="W86" s="299" t="s">
        <v>104</v>
      </c>
      <c r="X86" s="24" t="s">
        <v>113</v>
      </c>
      <c r="Y86" s="232">
        <v>0.59722222222222221</v>
      </c>
      <c r="Z86" s="313">
        <f>IF(放飛紀錄!$Y86="","",放飛紀錄!$Y86+公式對照表!B$5)</f>
        <v>0.59722222222222221</v>
      </c>
      <c r="AA86" s="55">
        <v>0.59886574074074073</v>
      </c>
      <c r="AB86" s="55">
        <v>0.59886574074074073</v>
      </c>
      <c r="AC86" s="326">
        <f t="shared" si="21"/>
        <v>1.6435185185185164E-3</v>
      </c>
      <c r="AD86" s="327">
        <f t="shared" ref="AD86:AD100" si="22">IF(OR(AC86="-",AC86=""),"",((MINUTE(AC86)*60)+SECOND(AC86)))</f>
        <v>142</v>
      </c>
      <c r="AE86" s="352">
        <f>IF(放飛紀錄表[[#This Row],[模組啟動時間]]="","",公式對照表!$A$2)</f>
        <v>3.1249999999999997E-3</v>
      </c>
      <c r="AF86" s="329" t="str">
        <f>IF(AC86="","",IF(AND(AA86&gt;Y86,AA86&lt;Z86),公式對照表!$C$2,IF(AC86="-",公式對照表!$C$3,IF(AC86&lt;AE86,公式對照表!$C$4,IF(AC86&gt;AE86,公式對照表!$C$5)))))</f>
        <v>-</v>
      </c>
      <c r="AG86" s="435">
        <v>10</v>
      </c>
      <c r="AH86" s="435">
        <v>34</v>
      </c>
      <c r="AI86" s="435"/>
      <c r="AJ86" s="435"/>
      <c r="AK86" s="381"/>
      <c r="AL86" s="320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</row>
    <row r="87" spans="1:247" s="273" customFormat="1" ht="17.25" hidden="1" customHeight="1">
      <c r="A87" s="335" t="s">
        <v>121</v>
      </c>
      <c r="B87" s="70" t="s">
        <v>70</v>
      </c>
      <c r="C87" s="59" t="s">
        <v>49</v>
      </c>
      <c r="D87" s="279" t="s">
        <v>71</v>
      </c>
      <c r="E87" s="285" t="s">
        <v>49</v>
      </c>
      <c r="F87" s="282" t="s">
        <v>72</v>
      </c>
      <c r="G87" s="283" t="s">
        <v>73</v>
      </c>
      <c r="H87" s="371" t="s">
        <v>74</v>
      </c>
      <c r="I87" s="377" t="s">
        <v>75</v>
      </c>
      <c r="J87" s="54" t="s">
        <v>78</v>
      </c>
      <c r="K87" s="23">
        <v>2941839</v>
      </c>
      <c r="L87" s="359" t="str">
        <f>IFERROR(VLOOKUP($K87,鴿子配對表!$A$2:$B$152,2,FALSE),"")</f>
        <v>中國環</v>
      </c>
      <c r="M87" s="278"/>
      <c r="N87" s="278"/>
      <c r="O87" s="278"/>
      <c r="P87" s="278"/>
      <c r="Q87" s="278"/>
      <c r="R87" s="278"/>
      <c r="S87" s="278"/>
      <c r="T87" s="278"/>
      <c r="U87" s="45" t="s">
        <v>125</v>
      </c>
      <c r="V87" s="54" t="s">
        <v>119</v>
      </c>
      <c r="W87" s="299" t="s">
        <v>104</v>
      </c>
      <c r="X87" s="24" t="s">
        <v>113</v>
      </c>
      <c r="Y87" s="232">
        <v>0.59722222222222221</v>
      </c>
      <c r="Z87" s="313">
        <f>IF(放飛紀錄!$Y87="","",放飛紀錄!$Y87+公式對照表!B$5)</f>
        <v>0.59722222222222221</v>
      </c>
      <c r="AA87" s="308">
        <v>0.59865740740740747</v>
      </c>
      <c r="AB87" s="308">
        <v>0.59865740740740747</v>
      </c>
      <c r="AC87" s="309">
        <f t="shared" si="21"/>
        <v>1.4351851851852615E-3</v>
      </c>
      <c r="AD87" s="310">
        <f t="shared" si="22"/>
        <v>124</v>
      </c>
      <c r="AE87" s="350">
        <f>IF(放飛紀錄表[[#This Row],[模組啟動時間]]="","",公式對照表!$A$2)</f>
        <v>3.1249999999999997E-3</v>
      </c>
      <c r="AF87" s="312" t="str">
        <f>IF(AC87="","",IF(AND(AA87&gt;Y87,AA87&lt;Z87),公式對照表!$C$2,IF(AC87="-",公式對照表!$C$3,IF(AC87&lt;AE87,公式對照表!$C$4,IF(AC87&gt;AE87,公式對照表!$C$5)))))</f>
        <v>-</v>
      </c>
      <c r="AG87" s="435">
        <v>10</v>
      </c>
      <c r="AH87" s="435">
        <v>33.5</v>
      </c>
      <c r="AI87" s="435"/>
      <c r="AJ87" s="435"/>
      <c r="AK87" s="382"/>
      <c r="AL87" s="320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</row>
    <row r="88" spans="1:247" ht="17.25" hidden="1" customHeight="1">
      <c r="A88" s="336" t="s">
        <v>121</v>
      </c>
      <c r="B88" s="69" t="s">
        <v>70</v>
      </c>
      <c r="C88" s="58" t="s">
        <v>49</v>
      </c>
      <c r="D88" s="147" t="s">
        <v>71</v>
      </c>
      <c r="E88" s="284" t="s">
        <v>49</v>
      </c>
      <c r="F88" s="259" t="s">
        <v>72</v>
      </c>
      <c r="G88" s="267" t="s">
        <v>73</v>
      </c>
      <c r="H88" s="372" t="s">
        <v>74</v>
      </c>
      <c r="I88" s="366" t="s">
        <v>54</v>
      </c>
      <c r="J88" s="61" t="s">
        <v>79</v>
      </c>
      <c r="K88" s="293">
        <v>652249</v>
      </c>
      <c r="L88" s="341" t="str">
        <f>IFERROR(VLOOKUP($K88,鴿子配對表!$A$2:$B$152,2,FALSE),"")</f>
        <v>台灣內鋁</v>
      </c>
      <c r="M88" s="254"/>
      <c r="N88" s="254"/>
      <c r="O88" s="254"/>
      <c r="P88" s="254"/>
      <c r="Q88" s="254"/>
      <c r="R88" s="254"/>
      <c r="S88" s="254"/>
      <c r="T88" s="254"/>
      <c r="U88" s="47" t="s">
        <v>125</v>
      </c>
      <c r="V88" s="61" t="s">
        <v>119</v>
      </c>
      <c r="W88" s="300" t="s">
        <v>104</v>
      </c>
      <c r="X88" s="293" t="s">
        <v>113</v>
      </c>
      <c r="Y88" s="363">
        <v>0.59722222222222221</v>
      </c>
      <c r="Z88" s="314">
        <f>IF(放飛紀錄!$Y88="","",放飛紀錄!$Y88+公式對照表!B$5)</f>
        <v>0.59722222222222221</v>
      </c>
      <c r="AA88" s="321">
        <v>0.59833333333333327</v>
      </c>
      <c r="AB88" s="321">
        <v>0.59833333333333327</v>
      </c>
      <c r="AC88" s="322">
        <f t="shared" si="21"/>
        <v>1.1111111111110628E-3</v>
      </c>
      <c r="AD88" s="323">
        <f t="shared" si="22"/>
        <v>96</v>
      </c>
      <c r="AE88" s="351">
        <f>IF(放飛紀錄表[[#This Row],[模組啟動時間]]="","",公式對照表!$A$2)</f>
        <v>3.1249999999999997E-3</v>
      </c>
      <c r="AF88" s="325" t="str">
        <f>IF(AC88="","",IF(AND(AA88&gt;Y88,AA88&lt;Z88),公式對照表!$C$2,IF(AC88="-",公式對照表!$C$3,IF(AC88&lt;AE88,公式對照表!$C$4,IF(AC88&gt;AE88,公式對照表!$C$5)))))</f>
        <v>-</v>
      </c>
      <c r="AG88" s="436">
        <v>10</v>
      </c>
      <c r="AH88" s="436">
        <v>34.200000000000003</v>
      </c>
      <c r="AI88" s="436"/>
      <c r="AJ88" s="436"/>
      <c r="AK88" s="383"/>
    </row>
    <row r="89" spans="1:247" s="273" customFormat="1" ht="17.25" hidden="1" customHeight="1">
      <c r="A89" s="335" t="s">
        <v>121</v>
      </c>
      <c r="B89" s="70" t="s">
        <v>70</v>
      </c>
      <c r="C89" s="59" t="s">
        <v>49</v>
      </c>
      <c r="D89" s="279" t="s">
        <v>71</v>
      </c>
      <c r="E89" s="74" t="s">
        <v>80</v>
      </c>
      <c r="F89" s="260" t="s">
        <v>81</v>
      </c>
      <c r="G89" s="286" t="s">
        <v>73</v>
      </c>
      <c r="H89" s="373" t="s">
        <v>74</v>
      </c>
      <c r="I89" s="377" t="s">
        <v>75</v>
      </c>
      <c r="J89" s="251" t="s">
        <v>82</v>
      </c>
      <c r="K89" s="291">
        <v>325801</v>
      </c>
      <c r="L89" s="361" t="str">
        <f>IFERROR(VLOOKUP($K89,鴿子配對表!$A$2:$B$152,2,FALSE),"")</f>
        <v>中國環</v>
      </c>
      <c r="M89" s="271"/>
      <c r="N89" s="271"/>
      <c r="O89" s="271"/>
      <c r="P89" s="271"/>
      <c r="Q89" s="271"/>
      <c r="R89" s="271"/>
      <c r="S89" s="271"/>
      <c r="T89" s="271"/>
      <c r="U89" s="45" t="s">
        <v>125</v>
      </c>
      <c r="V89" s="54" t="s">
        <v>119</v>
      </c>
      <c r="W89" s="301" t="s">
        <v>104</v>
      </c>
      <c r="X89" s="24" t="s">
        <v>113</v>
      </c>
      <c r="Y89" s="232">
        <v>0.59722222222222221</v>
      </c>
      <c r="Z89" s="313">
        <f>IF(放飛紀錄!$Y89="","",放飛紀錄!$Y89+公式對照表!B$5)</f>
        <v>0.59722222222222221</v>
      </c>
      <c r="AA89" s="55">
        <v>0.59871527777777778</v>
      </c>
      <c r="AB89" s="55">
        <v>0.59871527777777778</v>
      </c>
      <c r="AC89" s="326">
        <f t="shared" si="21"/>
        <v>1.4930555555555669E-3</v>
      </c>
      <c r="AD89" s="327">
        <f t="shared" si="22"/>
        <v>129</v>
      </c>
      <c r="AE89" s="352">
        <f>IF(放飛紀錄表[[#This Row],[模組啟動時間]]="","",公式對照表!$A$2)</f>
        <v>3.1249999999999997E-3</v>
      </c>
      <c r="AF89" s="329" t="str">
        <f>IF(AC89="","",IF(AND(AA89&gt;Y89,AA89&lt;Z89),公式對照表!$C$2,IF(AC89="-",公式對照表!$C$3,IF(AC89&lt;AE89,公式對照表!$C$4,IF(AC89&gt;AE89,公式對照表!$C$5)))))</f>
        <v>-</v>
      </c>
      <c r="AG89" s="435">
        <v>11</v>
      </c>
      <c r="AH89" s="435">
        <v>32.18</v>
      </c>
      <c r="AI89" s="435"/>
      <c r="AJ89" s="435"/>
      <c r="AK89" s="381"/>
      <c r="AL89" s="320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</row>
    <row r="90" spans="1:247" s="273" customFormat="1" ht="17.25" hidden="1" customHeight="1">
      <c r="A90" s="335" t="s">
        <v>121</v>
      </c>
      <c r="B90" s="70" t="s">
        <v>70</v>
      </c>
      <c r="C90" s="59" t="s">
        <v>49</v>
      </c>
      <c r="D90" s="279" t="s">
        <v>71</v>
      </c>
      <c r="E90" s="74" t="s">
        <v>80</v>
      </c>
      <c r="F90" s="260" t="s">
        <v>81</v>
      </c>
      <c r="G90" s="283" t="s">
        <v>73</v>
      </c>
      <c r="H90" s="371" t="s">
        <v>74</v>
      </c>
      <c r="I90" s="377" t="s">
        <v>75</v>
      </c>
      <c r="J90" s="251" t="s">
        <v>83</v>
      </c>
      <c r="K90" s="23">
        <v>755190</v>
      </c>
      <c r="L90" s="340" t="str">
        <f>IFERROR(VLOOKUP($K90,鴿子配對表!$A$2:$B$152,2,FALSE),"")</f>
        <v>台灣內鋁</v>
      </c>
      <c r="M90" s="278"/>
      <c r="N90" s="278"/>
      <c r="O90" s="278"/>
      <c r="P90" s="278"/>
      <c r="Q90" s="278"/>
      <c r="R90" s="278"/>
      <c r="S90" s="278"/>
      <c r="T90" s="278"/>
      <c r="U90" s="45" t="s">
        <v>125</v>
      </c>
      <c r="V90" s="54" t="s">
        <v>119</v>
      </c>
      <c r="W90" s="299" t="s">
        <v>104</v>
      </c>
      <c r="X90" s="24" t="s">
        <v>113</v>
      </c>
      <c r="Y90" s="232">
        <v>0.59722222222222221</v>
      </c>
      <c r="Z90" s="313">
        <f>IF(放飛紀錄!$Y90="","",放飛紀錄!$Y90+公式對照表!B$5)</f>
        <v>0.59722222222222221</v>
      </c>
      <c r="AA90" s="308">
        <v>0.59824074074074074</v>
      </c>
      <c r="AB90" s="308">
        <v>0.59824074074074074</v>
      </c>
      <c r="AC90" s="309">
        <f t="shared" si="21"/>
        <v>1.0185185185185297E-3</v>
      </c>
      <c r="AD90" s="310">
        <f t="shared" si="22"/>
        <v>88</v>
      </c>
      <c r="AE90" s="350">
        <f>IF(放飛紀錄表[[#This Row],[模組啟動時間]]="","",公式對照表!$A$2)</f>
        <v>3.1249999999999997E-3</v>
      </c>
      <c r="AF90" s="312" t="str">
        <f>IF(AC90="","",IF(AND(AA90&gt;Y90,AA90&lt;Z90),公式對照表!$C$2,IF(AC90="-",公式對照表!$C$3,IF(AC90&lt;AE90,公式對照表!$C$4,IF(AC90&gt;AE90,公式對照表!$C$5)))))</f>
        <v>-</v>
      </c>
      <c r="AG90" s="435">
        <v>10</v>
      </c>
      <c r="AH90" s="435">
        <v>34</v>
      </c>
      <c r="AI90" s="435"/>
      <c r="AJ90" s="435"/>
      <c r="AK90" s="382"/>
      <c r="AL90" s="32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</row>
    <row r="91" spans="1:247" ht="17.25" hidden="1" customHeight="1">
      <c r="A91" s="338" t="s">
        <v>121</v>
      </c>
      <c r="B91" s="71" t="s">
        <v>70</v>
      </c>
      <c r="C91" s="252" t="s">
        <v>49</v>
      </c>
      <c r="D91" s="257" t="s">
        <v>71</v>
      </c>
      <c r="E91" s="73" t="s">
        <v>80</v>
      </c>
      <c r="F91" s="261" t="s">
        <v>81</v>
      </c>
      <c r="G91" s="287" t="s">
        <v>73</v>
      </c>
      <c r="H91" s="374" t="s">
        <v>74</v>
      </c>
      <c r="I91" s="378" t="s">
        <v>75</v>
      </c>
      <c r="J91" s="220" t="s">
        <v>84</v>
      </c>
      <c r="K91" s="289">
        <v>880497</v>
      </c>
      <c r="L91" s="343" t="str">
        <f>IFERROR(VLOOKUP($K91,鴿子配對表!$A$2:$B$152,2,FALSE),"")</f>
        <v>台灣內鋁</v>
      </c>
      <c r="M91" s="288"/>
      <c r="N91" s="288"/>
      <c r="O91" s="288"/>
      <c r="P91" s="288"/>
      <c r="Q91" s="288"/>
      <c r="R91" s="288"/>
      <c r="S91" s="288"/>
      <c r="T91" s="288"/>
      <c r="U91" s="46" t="s">
        <v>125</v>
      </c>
      <c r="V91" s="63" t="s">
        <v>119</v>
      </c>
      <c r="W91" s="302" t="s">
        <v>104</v>
      </c>
      <c r="X91" s="289" t="s">
        <v>113</v>
      </c>
      <c r="Y91" s="364">
        <v>0.59722222222222221</v>
      </c>
      <c r="Z91" s="315">
        <f>IF(放飛紀錄!$Y91="","",放飛紀錄!$Y91+公式對照表!B$5)</f>
        <v>0.59722222222222221</v>
      </c>
      <c r="AA91" s="330">
        <v>0.59851851851851856</v>
      </c>
      <c r="AB91" s="330">
        <v>0.59851851851851856</v>
      </c>
      <c r="AC91" s="331">
        <f t="shared" si="21"/>
        <v>1.2962962962963509E-3</v>
      </c>
      <c r="AD91" s="332">
        <f t="shared" si="22"/>
        <v>112</v>
      </c>
      <c r="AE91" s="353">
        <f>IF(放飛紀錄表[[#This Row],[模組啟動時間]]="","",公式對照表!$A$2)</f>
        <v>3.1249999999999997E-3</v>
      </c>
      <c r="AF91" s="334" t="str">
        <f>IF(AC91="","",IF(AND(AA91&gt;Y91,AA91&lt;Z91),公式對照表!$C$2,IF(AC91="-",公式對照表!$C$3,IF(AC91&lt;AE91,公式對照表!$C$4,IF(AC91&gt;AE91,公式對照表!$C$5)))))</f>
        <v>-</v>
      </c>
      <c r="AG91" s="437">
        <v>11</v>
      </c>
      <c r="AH91" s="437">
        <v>33.18</v>
      </c>
      <c r="AI91" s="437"/>
      <c r="AJ91" s="437"/>
      <c r="AK91" s="384"/>
    </row>
    <row r="92" spans="1:247" s="273" customFormat="1" ht="17.25" hidden="1" customHeight="1">
      <c r="A92" s="335">
        <v>45287</v>
      </c>
      <c r="B92" s="269" t="s">
        <v>48</v>
      </c>
      <c r="C92" s="59" t="s">
        <v>49</v>
      </c>
      <c r="D92" s="256" t="s">
        <v>50</v>
      </c>
      <c r="E92" s="59" t="s">
        <v>49</v>
      </c>
      <c r="F92" s="166" t="s">
        <v>51</v>
      </c>
      <c r="G92" s="270" t="s">
        <v>52</v>
      </c>
      <c r="H92" s="369" t="s">
        <v>53</v>
      </c>
      <c r="I92" s="375" t="s">
        <v>54</v>
      </c>
      <c r="J92" s="233" t="s">
        <v>111</v>
      </c>
      <c r="K92" s="23">
        <v>203946</v>
      </c>
      <c r="L92" s="359" t="str">
        <f>IFERROR(VLOOKUP($K92,鴿子配對表!$A$2:$B$152,2,FALSE),"")</f>
        <v>中國環</v>
      </c>
      <c r="M92" s="271" t="s">
        <v>56</v>
      </c>
      <c r="N92" s="271" t="s">
        <v>57</v>
      </c>
      <c r="O92" s="295" t="s">
        <v>126</v>
      </c>
      <c r="P92" s="295" t="s">
        <v>88</v>
      </c>
      <c r="Q92" s="295" t="s">
        <v>127</v>
      </c>
      <c r="R92" s="296" t="s">
        <v>128</v>
      </c>
      <c r="S92" s="295">
        <v>1</v>
      </c>
      <c r="T92" s="296" t="s">
        <v>62</v>
      </c>
      <c r="U92" s="45" t="s">
        <v>63</v>
      </c>
      <c r="V92" s="54" t="s">
        <v>119</v>
      </c>
      <c r="W92" s="272" t="s">
        <v>112</v>
      </c>
      <c r="X92" s="24" t="s">
        <v>113</v>
      </c>
      <c r="Y92" s="232">
        <v>0.4236111111111111</v>
      </c>
      <c r="Z92" s="313">
        <f>IF(放飛紀錄!$Y92="","",放飛紀錄!$Y92+公式對照表!B$5)</f>
        <v>0.4236111111111111</v>
      </c>
      <c r="AA92" s="232">
        <v>0.42451388888888886</v>
      </c>
      <c r="AB92" s="232">
        <v>0.42451388888888886</v>
      </c>
      <c r="AC92" s="326">
        <f t="shared" si="21"/>
        <v>9.0277777777775237E-4</v>
      </c>
      <c r="AD92" s="327">
        <f t="shared" si="22"/>
        <v>78</v>
      </c>
      <c r="AE92" s="350">
        <f>IF(放飛紀錄表[[#This Row],[模組啟動時間]]="","",公式對照表!$A$2)</f>
        <v>3.1249999999999997E-3</v>
      </c>
      <c r="AF92" s="318" t="str">
        <f>IF(AC92="","",IF(AND(AA92&gt;Y92,AA92&lt;Z92),公式對照表!$C$2,IF(AC92="-",公式對照表!$C$3,IF(AC92&lt;AE92,公式對照表!$C$4,IF(AC92&gt;AE92,公式對照表!$C$5)))))</f>
        <v>-</v>
      </c>
      <c r="AG92" s="304" t="s">
        <v>120</v>
      </c>
      <c r="AH92" s="304" t="s">
        <v>120</v>
      </c>
      <c r="AI92" s="435"/>
      <c r="AJ92" s="435"/>
      <c r="AK92" s="381"/>
      <c r="AL92" s="320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</row>
    <row r="93" spans="1:247" s="273" customFormat="1" ht="17.25" hidden="1" customHeight="1">
      <c r="A93" s="335">
        <v>45287</v>
      </c>
      <c r="B93" s="275" t="s">
        <v>48</v>
      </c>
      <c r="C93" s="59" t="s">
        <v>49</v>
      </c>
      <c r="D93" s="256" t="s">
        <v>50</v>
      </c>
      <c r="E93" s="59" t="s">
        <v>49</v>
      </c>
      <c r="F93" s="276" t="s">
        <v>51</v>
      </c>
      <c r="G93" s="270" t="s">
        <v>52</v>
      </c>
      <c r="H93" s="369" t="s">
        <v>53</v>
      </c>
      <c r="I93" s="375" t="s">
        <v>54</v>
      </c>
      <c r="J93" s="277" t="s">
        <v>114</v>
      </c>
      <c r="K93" s="23">
        <v>176482</v>
      </c>
      <c r="L93" s="359" t="str">
        <f>IFERROR(VLOOKUP($K93,鴿子配對表!$A$2:$B$152,2,FALSE),"")</f>
        <v>中國環</v>
      </c>
      <c r="M93" s="278"/>
      <c r="N93" s="278"/>
      <c r="O93" s="278"/>
      <c r="P93" s="278"/>
      <c r="Q93" s="278"/>
      <c r="R93" s="278"/>
      <c r="S93" s="278"/>
      <c r="T93" s="278"/>
      <c r="U93" s="45" t="s">
        <v>68</v>
      </c>
      <c r="V93" s="54" t="s">
        <v>119</v>
      </c>
      <c r="W93" s="297" t="s">
        <v>112</v>
      </c>
      <c r="X93" s="24" t="s">
        <v>113</v>
      </c>
      <c r="Y93" s="232">
        <v>0.4236111111111111</v>
      </c>
      <c r="Z93" s="313">
        <f>IF(放飛紀錄!$Y93="","",放飛紀錄!$Y93+公式對照表!B$5)</f>
        <v>0.4236111111111111</v>
      </c>
      <c r="AA93" s="232">
        <v>0.42430555555555555</v>
      </c>
      <c r="AB93" s="365">
        <v>0.42430555555555555</v>
      </c>
      <c r="AC93" s="309">
        <f>IF(AB93="","",IF(AA93="-","-",AB93-Z93))</f>
        <v>6.9444444444444198E-4</v>
      </c>
      <c r="AD93" s="310">
        <f t="shared" si="22"/>
        <v>60</v>
      </c>
      <c r="AE93" s="350">
        <f>IF(放飛紀錄表[[#This Row],[模組啟動時間]]="","",公式對照表!$A$2)</f>
        <v>3.1249999999999997E-3</v>
      </c>
      <c r="AF93" s="318" t="str">
        <f>IF(AC93="","",IF(AND(AA93&gt;Y93,AA93&lt;Z93),公式對照表!$C$2,IF(AC93="-",公式對照表!$C$3,IF(AC93&lt;AE93,公式對照表!$C$4,IF(AC93&gt;AE93,公式對照表!$C$5)))))</f>
        <v>-</v>
      </c>
      <c r="AG93" s="304" t="s">
        <v>120</v>
      </c>
      <c r="AH93" s="304" t="s">
        <v>120</v>
      </c>
      <c r="AI93" s="435"/>
      <c r="AJ93" s="435"/>
      <c r="AK93" s="382"/>
      <c r="AL93" s="320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</row>
    <row r="94" spans="1:247" ht="17.25" hidden="1" customHeight="1">
      <c r="A94" s="336">
        <v>45287</v>
      </c>
      <c r="B94" s="274" t="s">
        <v>48</v>
      </c>
      <c r="C94" s="58" t="s">
        <v>49</v>
      </c>
      <c r="D94" s="255" t="s">
        <v>50</v>
      </c>
      <c r="E94" s="58" t="s">
        <v>49</v>
      </c>
      <c r="F94" s="62" t="s">
        <v>51</v>
      </c>
      <c r="G94" s="268" t="s">
        <v>52</v>
      </c>
      <c r="H94" s="370" t="s">
        <v>53</v>
      </c>
      <c r="I94" s="376" t="s">
        <v>54</v>
      </c>
      <c r="J94" s="253" t="s">
        <v>115</v>
      </c>
      <c r="K94" s="293">
        <v>652249</v>
      </c>
      <c r="L94" s="341" t="str">
        <f>IFERROR(VLOOKUP($K94,鴿子配對表!$A$2:$B$152,2,FALSE),"")</f>
        <v>台灣內鋁</v>
      </c>
      <c r="M94" s="254"/>
      <c r="N94" s="254"/>
      <c r="O94" s="254"/>
      <c r="P94" s="254"/>
      <c r="Q94" s="254"/>
      <c r="R94" s="254"/>
      <c r="S94" s="254"/>
      <c r="T94" s="254"/>
      <c r="U94" s="47" t="s">
        <v>68</v>
      </c>
      <c r="V94" s="61" t="s">
        <v>119</v>
      </c>
      <c r="W94" s="298" t="s">
        <v>112</v>
      </c>
      <c r="X94" s="293" t="s">
        <v>113</v>
      </c>
      <c r="Y94" s="363">
        <v>0.4236111111111111</v>
      </c>
      <c r="Z94" s="314">
        <f>IF(放飛紀錄!$Y94="","",放飛紀錄!$Y94+公式對照表!B$5)</f>
        <v>0.4236111111111111</v>
      </c>
      <c r="AA94" s="321">
        <v>0.42458333333333331</v>
      </c>
      <c r="AB94" s="439">
        <v>0.42458333333333331</v>
      </c>
      <c r="AC94" s="322">
        <f t="shared" ref="AC94:AC101" si="23">IF(AB94="","",IF(AA94="-","-",AB94-Z94))</f>
        <v>9.7222222222220767E-4</v>
      </c>
      <c r="AD94" s="323">
        <f t="shared" si="22"/>
        <v>84</v>
      </c>
      <c r="AE94" s="351">
        <f>IF(放飛紀錄表[[#This Row],[模組啟動時間]]="","",公式對照表!$A$2)</f>
        <v>3.1249999999999997E-3</v>
      </c>
      <c r="AF94" s="325" t="str">
        <f>IF(AC94="","",IF(AND(AA94&gt;Y94,AA94&lt;Z94),公式對照表!$C$2,IF(AC94="-",公式對照表!$C$3,IF(AC94&lt;AE94,公式對照表!$C$4,IF(AC94&gt;AE94,公式對照表!$C$5)))))</f>
        <v>-</v>
      </c>
      <c r="AG94" s="436" t="s">
        <v>120</v>
      </c>
      <c r="AH94" s="436" t="s">
        <v>120</v>
      </c>
      <c r="AI94" s="436"/>
      <c r="AJ94" s="436"/>
      <c r="AK94" s="383"/>
    </row>
    <row r="95" spans="1:247" s="273" customFormat="1" ht="17.25" hidden="1" customHeight="1">
      <c r="A95" s="335">
        <v>45287</v>
      </c>
      <c r="B95" s="280" t="s">
        <v>70</v>
      </c>
      <c r="C95" s="59" t="s">
        <v>49</v>
      </c>
      <c r="D95" s="279" t="s">
        <v>71</v>
      </c>
      <c r="E95" s="281" t="s">
        <v>49</v>
      </c>
      <c r="F95" s="282" t="s">
        <v>72</v>
      </c>
      <c r="G95" s="283" t="s">
        <v>73</v>
      </c>
      <c r="H95" s="371" t="s">
        <v>74</v>
      </c>
      <c r="I95" s="377" t="s">
        <v>75</v>
      </c>
      <c r="J95" s="176" t="s">
        <v>76</v>
      </c>
      <c r="K95" s="291">
        <v>652236</v>
      </c>
      <c r="L95" s="342" t="str">
        <f>IFERROR(VLOOKUP($K95,鴿子配對表!$A$2:$B$152,2,FALSE),"")</f>
        <v>台灣內鋁</v>
      </c>
      <c r="M95" s="271"/>
      <c r="N95" s="271"/>
      <c r="O95" s="271"/>
      <c r="P95" s="271"/>
      <c r="Q95" s="271"/>
      <c r="R95" s="271"/>
      <c r="S95" s="271"/>
      <c r="T95" s="271"/>
      <c r="U95" s="45" t="s">
        <v>129</v>
      </c>
      <c r="V95" s="54" t="s">
        <v>119</v>
      </c>
      <c r="W95" s="299" t="s">
        <v>104</v>
      </c>
      <c r="X95" s="24" t="s">
        <v>113</v>
      </c>
      <c r="Y95" s="232">
        <v>0.4236111111111111</v>
      </c>
      <c r="Z95" s="313">
        <f>IF(放飛紀錄!$Y95="","",放飛紀錄!$Y95+公式對照表!B$5)</f>
        <v>0.4236111111111111</v>
      </c>
      <c r="AA95" s="55">
        <v>0.42486111111111113</v>
      </c>
      <c r="AB95" s="55">
        <v>0.42486111111111113</v>
      </c>
      <c r="AC95" s="326">
        <f t="shared" si="23"/>
        <v>1.2500000000000289E-3</v>
      </c>
      <c r="AD95" s="327">
        <f t="shared" si="22"/>
        <v>108</v>
      </c>
      <c r="AE95" s="352">
        <f>IF(放飛紀錄表[[#This Row],[模組啟動時間]]="","",公式對照表!$A$2)</f>
        <v>3.1249999999999997E-3</v>
      </c>
      <c r="AF95" s="329" t="str">
        <f>IF(AC95="","",IF(AND(AA95&gt;Y95,AA95&lt;Z95),公式對照表!$C$2,IF(AC95="-",公式對照表!$C$3,IF(AC95&lt;AE95,公式對照表!$C$4,IF(AC95&gt;AE95,公式對照表!$C$5)))))</f>
        <v>-</v>
      </c>
      <c r="AG95" s="435">
        <v>10</v>
      </c>
      <c r="AH95" s="435">
        <v>33.1</v>
      </c>
      <c r="AI95" s="435">
        <v>4</v>
      </c>
      <c r="AJ95" s="435">
        <v>29.75</v>
      </c>
      <c r="AK95" s="381"/>
      <c r="AL95" s="320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</row>
    <row r="96" spans="1:247" s="273" customFormat="1" ht="17.25" hidden="1" customHeight="1">
      <c r="A96" s="335">
        <v>45287</v>
      </c>
      <c r="B96" s="70" t="s">
        <v>70</v>
      </c>
      <c r="C96" s="59" t="s">
        <v>49</v>
      </c>
      <c r="D96" s="279" t="s">
        <v>71</v>
      </c>
      <c r="E96" s="285" t="s">
        <v>49</v>
      </c>
      <c r="F96" s="282" t="s">
        <v>72</v>
      </c>
      <c r="G96" s="283" t="s">
        <v>73</v>
      </c>
      <c r="H96" s="371" t="s">
        <v>74</v>
      </c>
      <c r="I96" s="377" t="s">
        <v>75</v>
      </c>
      <c r="J96" s="54" t="s">
        <v>78</v>
      </c>
      <c r="K96" s="23">
        <v>652260</v>
      </c>
      <c r="L96" s="340" t="str">
        <f>IFERROR(VLOOKUP($K96,鴿子配對表!$A$2:$B$152,2,FALSE),"")</f>
        <v>台灣內鋁</v>
      </c>
      <c r="M96" s="278"/>
      <c r="N96" s="278"/>
      <c r="O96" s="278"/>
      <c r="P96" s="278"/>
      <c r="Q96" s="278"/>
      <c r="R96" s="278"/>
      <c r="S96" s="278"/>
      <c r="T96" s="278"/>
      <c r="U96" s="45" t="s">
        <v>129</v>
      </c>
      <c r="V96" s="54" t="s">
        <v>119</v>
      </c>
      <c r="W96" s="299" t="s">
        <v>104</v>
      </c>
      <c r="X96" s="24" t="s">
        <v>113</v>
      </c>
      <c r="Y96" s="232">
        <v>0.4236111111111111</v>
      </c>
      <c r="Z96" s="313">
        <f>IF(放飛紀錄!$Y96="","",放飛紀錄!$Y96+公式對照表!B$5)</f>
        <v>0.4236111111111111</v>
      </c>
      <c r="AA96" s="308">
        <v>0.42423611111111109</v>
      </c>
      <c r="AB96" s="308">
        <v>0.42423611111111109</v>
      </c>
      <c r="AC96" s="309">
        <f t="shared" si="23"/>
        <v>6.2499999999998668E-4</v>
      </c>
      <c r="AD96" s="310">
        <f t="shared" si="22"/>
        <v>54</v>
      </c>
      <c r="AE96" s="350">
        <f>IF(放飛紀錄表[[#This Row],[模組啟動時間]]="","",公式對照表!$A$2)</f>
        <v>3.1249999999999997E-3</v>
      </c>
      <c r="AF96" s="312" t="str">
        <f>IF(AC96="","",IF(AND(AA96&gt;Y96,AA96&lt;Z96),公式對照表!$C$2,IF(AC96="-",公式對照表!$C$3,IF(AC96&lt;AE96,公式對照表!$C$4,IF(AC96&gt;AE96,公式對照表!$C$5)))))</f>
        <v>-</v>
      </c>
      <c r="AG96" s="435">
        <v>9</v>
      </c>
      <c r="AH96" s="435">
        <v>32.67</v>
      </c>
      <c r="AI96" s="435">
        <v>4</v>
      </c>
      <c r="AJ96" s="435">
        <v>34.5</v>
      </c>
      <c r="AK96" s="382"/>
      <c r="AL96" s="320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</row>
    <row r="97" spans="1:247" ht="17.25" hidden="1" customHeight="1">
      <c r="A97" s="336">
        <v>45287</v>
      </c>
      <c r="B97" s="69" t="s">
        <v>70</v>
      </c>
      <c r="C97" s="58" t="s">
        <v>49</v>
      </c>
      <c r="D97" s="147" t="s">
        <v>71</v>
      </c>
      <c r="E97" s="284" t="s">
        <v>49</v>
      </c>
      <c r="F97" s="259" t="s">
        <v>72</v>
      </c>
      <c r="G97" s="267" t="s">
        <v>73</v>
      </c>
      <c r="H97" s="372" t="s">
        <v>74</v>
      </c>
      <c r="I97" s="366" t="s">
        <v>54</v>
      </c>
      <c r="J97" s="61" t="s">
        <v>79</v>
      </c>
      <c r="K97" s="293">
        <v>2941832</v>
      </c>
      <c r="L97" s="360" t="str">
        <f>IFERROR(VLOOKUP($K97,鴿子配對表!$A$2:$B$152,2,FALSE),"")</f>
        <v>中國環</v>
      </c>
      <c r="M97" s="254"/>
      <c r="N97" s="254"/>
      <c r="O97" s="254"/>
      <c r="P97" s="254"/>
      <c r="Q97" s="254"/>
      <c r="R97" s="254"/>
      <c r="S97" s="254"/>
      <c r="T97" s="254"/>
      <c r="U97" s="47" t="s">
        <v>129</v>
      </c>
      <c r="V97" s="61" t="s">
        <v>119</v>
      </c>
      <c r="W97" s="300" t="s">
        <v>104</v>
      </c>
      <c r="X97" s="293" t="s">
        <v>113</v>
      </c>
      <c r="Y97" s="363">
        <v>0.4236111111111111</v>
      </c>
      <c r="Z97" s="314">
        <f>IF(放飛紀錄!$Y97="","",放飛紀錄!$Y97+公式對照表!B$5)</f>
        <v>0.4236111111111111</v>
      </c>
      <c r="AA97" s="321">
        <v>0.42458333333333331</v>
      </c>
      <c r="AB97" s="321">
        <v>0.42458333333333331</v>
      </c>
      <c r="AC97" s="322">
        <f t="shared" si="23"/>
        <v>9.7222222222220767E-4</v>
      </c>
      <c r="AD97" s="323">
        <f t="shared" si="22"/>
        <v>84</v>
      </c>
      <c r="AE97" s="351">
        <f>IF(放飛紀錄表[[#This Row],[模組啟動時間]]="","",公式對照表!$A$2)</f>
        <v>3.1249999999999997E-3</v>
      </c>
      <c r="AF97" s="325" t="str">
        <f>IF(AC97="","",IF(AND(AA97&gt;Y97,AA97&lt;Z97),公式對照表!$C$2,IF(AC97="-",公式對照表!$C$3,IF(AC97&lt;AE97,公式對照表!$C$4,IF(AC97&gt;AE97,公式對照表!$C$5)))))</f>
        <v>-</v>
      </c>
      <c r="AG97" s="436">
        <v>10</v>
      </c>
      <c r="AH97" s="436">
        <v>33.200000000000003</v>
      </c>
      <c r="AI97" s="436">
        <v>6</v>
      </c>
      <c r="AJ97" s="436">
        <v>29.5</v>
      </c>
      <c r="AK97" s="383"/>
    </row>
    <row r="98" spans="1:247" s="273" customFormat="1" ht="17.25" hidden="1" customHeight="1">
      <c r="A98" s="335">
        <v>45287</v>
      </c>
      <c r="B98" s="70" t="s">
        <v>70</v>
      </c>
      <c r="C98" s="59" t="s">
        <v>49</v>
      </c>
      <c r="D98" s="279" t="s">
        <v>71</v>
      </c>
      <c r="E98" s="74" t="s">
        <v>80</v>
      </c>
      <c r="F98" s="260" t="s">
        <v>81</v>
      </c>
      <c r="G98" s="286" t="s">
        <v>73</v>
      </c>
      <c r="H98" s="373" t="s">
        <v>74</v>
      </c>
      <c r="I98" s="377" t="s">
        <v>75</v>
      </c>
      <c r="J98" s="251" t="s">
        <v>82</v>
      </c>
      <c r="K98" s="291">
        <v>652274</v>
      </c>
      <c r="L98" s="342" t="str">
        <f>IFERROR(VLOOKUP($K98,鴿子配對表!$A$2:$B$152,2,FALSE),"")</f>
        <v>台灣內鋁</v>
      </c>
      <c r="M98" s="271"/>
      <c r="N98" s="271"/>
      <c r="O98" s="271"/>
      <c r="P98" s="271"/>
      <c r="Q98" s="271"/>
      <c r="R98" s="271"/>
      <c r="S98" s="271"/>
      <c r="T98" s="271"/>
      <c r="U98" s="45" t="s">
        <v>129</v>
      </c>
      <c r="V98" s="54" t="s">
        <v>119</v>
      </c>
      <c r="W98" s="301" t="s">
        <v>104</v>
      </c>
      <c r="X98" s="24" t="s">
        <v>113</v>
      </c>
      <c r="Y98" s="232">
        <v>0.4236111111111111</v>
      </c>
      <c r="Z98" s="313">
        <f>IF(放飛紀錄!$Y98="","",放飛紀錄!$Y98+公式對照表!B$5)</f>
        <v>0.4236111111111111</v>
      </c>
      <c r="AA98" s="55">
        <v>0.42469907407407409</v>
      </c>
      <c r="AB98" s="55">
        <v>0.42469907407407409</v>
      </c>
      <c r="AC98" s="326">
        <f t="shared" si="23"/>
        <v>1.087962962962985E-3</v>
      </c>
      <c r="AD98" s="327">
        <f t="shared" si="22"/>
        <v>94</v>
      </c>
      <c r="AE98" s="352">
        <f>IF(放飛紀錄表[[#This Row],[模組啟動時間]]="","",公式對照表!$A$2)</f>
        <v>3.1249999999999997E-3</v>
      </c>
      <c r="AF98" s="329" t="str">
        <f>IF(AC98="","",IF(AND(AA98&gt;Y98,AA98&lt;Z98),公式對照表!$C$2,IF(AC98="-",公式對照表!$C$3,IF(AC98&lt;AE98,公式對照表!$C$4,IF(AC98&gt;AE98,公式對照表!$C$5)))))</f>
        <v>-</v>
      </c>
      <c r="AG98" s="435">
        <v>10</v>
      </c>
      <c r="AH98" s="435">
        <v>33</v>
      </c>
      <c r="AI98" s="435">
        <v>6</v>
      </c>
      <c r="AJ98" s="435">
        <v>32</v>
      </c>
      <c r="AK98" s="381"/>
      <c r="AL98" s="320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</row>
    <row r="99" spans="1:247" s="273" customFormat="1" ht="17.25" hidden="1" customHeight="1">
      <c r="A99" s="335">
        <v>45287</v>
      </c>
      <c r="B99" s="70" t="s">
        <v>70</v>
      </c>
      <c r="C99" s="59" t="s">
        <v>49</v>
      </c>
      <c r="D99" s="279" t="s">
        <v>71</v>
      </c>
      <c r="E99" s="74" t="s">
        <v>80</v>
      </c>
      <c r="F99" s="260" t="s">
        <v>81</v>
      </c>
      <c r="G99" s="283" t="s">
        <v>73</v>
      </c>
      <c r="H99" s="371" t="s">
        <v>74</v>
      </c>
      <c r="I99" s="377" t="s">
        <v>75</v>
      </c>
      <c r="J99" s="251" t="s">
        <v>83</v>
      </c>
      <c r="K99" s="23">
        <v>1047270</v>
      </c>
      <c r="L99" s="359" t="str">
        <f>IFERROR(VLOOKUP($K99,鴿子配對表!$A$2:$B$152,2,FALSE),"")</f>
        <v>中國環</v>
      </c>
      <c r="M99" s="278"/>
      <c r="N99" s="278"/>
      <c r="O99" s="278"/>
      <c r="P99" s="278"/>
      <c r="Q99" s="278"/>
      <c r="R99" s="278"/>
      <c r="S99" s="278"/>
      <c r="T99" s="278"/>
      <c r="U99" s="45" t="s">
        <v>129</v>
      </c>
      <c r="V99" s="54" t="s">
        <v>119</v>
      </c>
      <c r="W99" s="299" t="s">
        <v>104</v>
      </c>
      <c r="X99" s="24" t="s">
        <v>113</v>
      </c>
      <c r="Y99" s="232">
        <v>0.4236111111111111</v>
      </c>
      <c r="Z99" s="313">
        <f>IF(放飛紀錄!$Y99="","",放飛紀錄!$Y99+公式對照表!B$5)</f>
        <v>0.4236111111111111</v>
      </c>
      <c r="AA99" s="308">
        <v>0.42502314814814812</v>
      </c>
      <c r="AB99" s="308">
        <v>0.42502314814814812</v>
      </c>
      <c r="AC99" s="309">
        <f t="shared" si="23"/>
        <v>1.4120370370370172E-3</v>
      </c>
      <c r="AD99" s="310">
        <f t="shared" si="22"/>
        <v>122</v>
      </c>
      <c r="AE99" s="350">
        <f>IF(放飛紀錄表[[#This Row],[模組啟動時間]]="","",公式對照表!$A$2)</f>
        <v>3.1249999999999997E-3</v>
      </c>
      <c r="AF99" s="312" t="str">
        <f>IF(AC99="","",IF(AND(AA99&gt;Y99,AA99&lt;Z99),公式對照表!$C$2,IF(AC99="-",公式對照表!$C$3,IF(AC99&lt;AE99,公式對照表!$C$4,IF(AC99&gt;AE99,公式對照表!$C$5)))))</f>
        <v>-</v>
      </c>
      <c r="AG99" s="435">
        <v>10</v>
      </c>
      <c r="AH99" s="435">
        <v>29.9</v>
      </c>
      <c r="AI99" s="435">
        <v>2</v>
      </c>
      <c r="AJ99" s="435">
        <v>28</v>
      </c>
      <c r="AK99" s="382"/>
      <c r="AL99" s="320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</row>
    <row r="100" spans="1:247" ht="17.25" hidden="1" customHeight="1">
      <c r="A100" s="338">
        <v>45287</v>
      </c>
      <c r="B100" s="71" t="s">
        <v>70</v>
      </c>
      <c r="C100" s="252" t="s">
        <v>49</v>
      </c>
      <c r="D100" s="257" t="s">
        <v>71</v>
      </c>
      <c r="E100" s="73" t="s">
        <v>80</v>
      </c>
      <c r="F100" s="261" t="s">
        <v>81</v>
      </c>
      <c r="G100" s="287" t="s">
        <v>73</v>
      </c>
      <c r="H100" s="374" t="s">
        <v>74</v>
      </c>
      <c r="I100" s="378" t="s">
        <v>75</v>
      </c>
      <c r="J100" s="220" t="s">
        <v>84</v>
      </c>
      <c r="K100" s="289">
        <v>325801</v>
      </c>
      <c r="L100" s="362" t="str">
        <f>IFERROR(VLOOKUP($K100,鴿子配對表!$A$2:$B$152,2,FALSE),"")</f>
        <v>中國環</v>
      </c>
      <c r="M100" s="288"/>
      <c r="N100" s="288"/>
      <c r="O100" s="288"/>
      <c r="P100" s="288"/>
      <c r="Q100" s="288"/>
      <c r="R100" s="288"/>
      <c r="S100" s="288"/>
      <c r="T100" s="288"/>
      <c r="U100" s="46" t="s">
        <v>129</v>
      </c>
      <c r="V100" s="63" t="s">
        <v>119</v>
      </c>
      <c r="W100" s="302" t="s">
        <v>104</v>
      </c>
      <c r="X100" s="289" t="s">
        <v>113</v>
      </c>
      <c r="Y100" s="364">
        <v>0.4236111111111111</v>
      </c>
      <c r="Z100" s="315">
        <f>IF(放飛紀錄!$Y100="","",放飛紀錄!$Y100+公式對照表!B$5)</f>
        <v>0.4236111111111111</v>
      </c>
      <c r="AA100" s="330">
        <v>0.42459490740740741</v>
      </c>
      <c r="AB100" s="330">
        <v>0.42459490740740741</v>
      </c>
      <c r="AC100" s="331">
        <f t="shared" si="23"/>
        <v>9.8379629629630205E-4</v>
      </c>
      <c r="AD100" s="332">
        <f t="shared" si="22"/>
        <v>85</v>
      </c>
      <c r="AE100" s="353">
        <f>IF(放飛紀錄表[[#This Row],[模組啟動時間]]="","",公式對照表!$A$2)</f>
        <v>3.1249999999999997E-3</v>
      </c>
      <c r="AF100" s="334" t="str">
        <f>IF(AC100="","",IF(AND(AA100&gt;Y100,AA100&lt;Z100),公式對照表!$C$2,IF(AC100="-",公式對照表!$C$3,IF(AC100&lt;AE100,公式對照表!$C$4,IF(AC100&gt;AE100,公式對照表!$C$5)))))</f>
        <v>-</v>
      </c>
      <c r="AG100" s="437">
        <v>9</v>
      </c>
      <c r="AH100" s="437">
        <v>32.11</v>
      </c>
      <c r="AI100" s="437">
        <v>4</v>
      </c>
      <c r="AJ100" s="437">
        <v>29.25</v>
      </c>
      <c r="AK100" s="384"/>
    </row>
    <row r="101" spans="1:247" s="273" customFormat="1" ht="17.25" hidden="1" customHeight="1">
      <c r="A101" s="335">
        <v>45288</v>
      </c>
      <c r="B101" s="269" t="s">
        <v>48</v>
      </c>
      <c r="C101" s="59" t="s">
        <v>49</v>
      </c>
      <c r="D101" s="256" t="s">
        <v>50</v>
      </c>
      <c r="E101" s="59" t="s">
        <v>49</v>
      </c>
      <c r="F101" s="166" t="s">
        <v>51</v>
      </c>
      <c r="G101" s="270" t="s">
        <v>52</v>
      </c>
      <c r="H101" s="367" t="s">
        <v>53</v>
      </c>
      <c r="I101" s="375" t="s">
        <v>54</v>
      </c>
      <c r="J101" s="233" t="s">
        <v>111</v>
      </c>
      <c r="K101" s="23">
        <v>203946</v>
      </c>
      <c r="L101" s="359" t="str">
        <f>IFERROR(VLOOKUP($K101,鴿子配對表!$A$2:$B$152,2,FALSE),"")</f>
        <v>中國環</v>
      </c>
      <c r="M101" s="271" t="s">
        <v>56</v>
      </c>
      <c r="N101" s="271" t="s">
        <v>86</v>
      </c>
      <c r="O101" s="295" t="s">
        <v>130</v>
      </c>
      <c r="P101" s="295" t="s">
        <v>131</v>
      </c>
      <c r="Q101" s="295" t="s">
        <v>127</v>
      </c>
      <c r="R101" s="296" t="s">
        <v>103</v>
      </c>
      <c r="S101" s="295">
        <v>1</v>
      </c>
      <c r="T101" s="296" t="s">
        <v>132</v>
      </c>
      <c r="U101" s="45" t="s">
        <v>63</v>
      </c>
      <c r="V101" s="54" t="s">
        <v>119</v>
      </c>
      <c r="W101" s="272" t="s">
        <v>112</v>
      </c>
      <c r="X101" s="24" t="s">
        <v>113</v>
      </c>
      <c r="Y101" s="232">
        <v>0.4236111111111111</v>
      </c>
      <c r="Z101" s="313">
        <f>IF(放飛紀錄!$Y101="","",放飛紀錄!$Y101+公式對照表!B$5)</f>
        <v>0.4236111111111111</v>
      </c>
      <c r="AA101" s="232">
        <v>0.42430555555555555</v>
      </c>
      <c r="AB101" s="232">
        <v>0.42430555555555555</v>
      </c>
      <c r="AC101" s="326">
        <f t="shared" si="23"/>
        <v>6.9444444444444198E-4</v>
      </c>
      <c r="AD101" s="327">
        <f t="shared" ref="AD101:AD109" si="24">IF(OR(AC101="-",AC101=""),"",((MINUTE(AC101)*60)+SECOND(AC101)))</f>
        <v>60</v>
      </c>
      <c r="AE101" s="350">
        <f>IF(放飛紀錄表[[#This Row],[模組啟動時間]]="","",公式對照表!$A$2)</f>
        <v>3.1249999999999997E-3</v>
      </c>
      <c r="AF101" s="318" t="str">
        <f>IF(AC101="","",IF(AND(AA101&gt;Y101,AA101&lt;Z101),公式對照表!$C$2,IF(AC101="-",公式對照表!$C$3,IF(AC101&lt;AE101,公式對照表!$C$4,IF(AC101&gt;AE101,公式對照表!$C$5)))))</f>
        <v>-</v>
      </c>
      <c r="AG101" s="304" t="s">
        <v>120</v>
      </c>
      <c r="AH101" s="304" t="s">
        <v>120</v>
      </c>
      <c r="AI101" s="435"/>
      <c r="AJ101" s="435"/>
      <c r="AK101" s="381"/>
      <c r="AL101" s="320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</row>
    <row r="102" spans="1:247" s="273" customFormat="1" ht="17.25" hidden="1" customHeight="1">
      <c r="A102" s="335">
        <v>45288</v>
      </c>
      <c r="B102" s="275" t="s">
        <v>48</v>
      </c>
      <c r="C102" s="59" t="s">
        <v>49</v>
      </c>
      <c r="D102" s="256" t="s">
        <v>50</v>
      </c>
      <c r="E102" s="59" t="s">
        <v>49</v>
      </c>
      <c r="F102" s="276" t="s">
        <v>51</v>
      </c>
      <c r="G102" s="270" t="s">
        <v>52</v>
      </c>
      <c r="H102" s="367" t="s">
        <v>53</v>
      </c>
      <c r="I102" s="375" t="s">
        <v>54</v>
      </c>
      <c r="J102" s="277" t="s">
        <v>114</v>
      </c>
      <c r="K102" s="23">
        <v>652260</v>
      </c>
      <c r="L102" s="359" t="str">
        <f>IFERROR(VLOOKUP($K102,鴿子配對表!$A$2:$B$152,2,FALSE),"")</f>
        <v>台灣內鋁</v>
      </c>
      <c r="M102" s="278"/>
      <c r="N102" s="278"/>
      <c r="O102" s="278"/>
      <c r="P102" s="278"/>
      <c r="Q102" s="278"/>
      <c r="R102" s="278"/>
      <c r="S102" s="278"/>
      <c r="T102" s="278"/>
      <c r="U102" s="45" t="s">
        <v>68</v>
      </c>
      <c r="V102" s="54" t="s">
        <v>119</v>
      </c>
      <c r="W102" s="297" t="s">
        <v>112</v>
      </c>
      <c r="X102" s="24" t="s">
        <v>113</v>
      </c>
      <c r="Y102" s="232">
        <v>0.4236111111111111</v>
      </c>
      <c r="Z102" s="313">
        <f>IF(放飛紀錄!$Y102="","",放飛紀錄!$Y102+公式對照表!B$5)</f>
        <v>0.4236111111111111</v>
      </c>
      <c r="AA102" s="232">
        <v>0.42451388888888886</v>
      </c>
      <c r="AB102" s="365">
        <v>0.42451388888888886</v>
      </c>
      <c r="AC102" s="309">
        <f>IF(AB102="","",IF(AA102="-","-",AB102-Z102))</f>
        <v>9.0277777777775237E-4</v>
      </c>
      <c r="AD102" s="310">
        <f t="shared" si="24"/>
        <v>78</v>
      </c>
      <c r="AE102" s="350">
        <f>IF(放飛紀錄表[[#This Row],[模組啟動時間]]="","",公式對照表!$A$2)</f>
        <v>3.1249999999999997E-3</v>
      </c>
      <c r="AF102" s="318" t="str">
        <f>IF(AC102="","",IF(AND(AA102&gt;Y102,AA102&lt;Z102),公式對照表!$C$2,IF(AC102="-",公式對照表!$C$3,IF(AC102&lt;AE102,公式對照表!$C$4,IF(AC102&gt;AE102,公式對照表!$C$5)))))</f>
        <v>-</v>
      </c>
      <c r="AG102" s="304" t="s">
        <v>120</v>
      </c>
      <c r="AH102" s="304" t="s">
        <v>120</v>
      </c>
      <c r="AI102" s="435"/>
      <c r="AJ102" s="435"/>
      <c r="AK102" s="382"/>
      <c r="AL102" s="320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</row>
    <row r="103" spans="1:247" ht="17.25" hidden="1" customHeight="1">
      <c r="A103" s="336">
        <v>45288</v>
      </c>
      <c r="B103" s="274" t="s">
        <v>48</v>
      </c>
      <c r="C103" s="58" t="s">
        <v>49</v>
      </c>
      <c r="D103" s="255" t="s">
        <v>50</v>
      </c>
      <c r="E103" s="58" t="s">
        <v>49</v>
      </c>
      <c r="F103" s="62" t="s">
        <v>51</v>
      </c>
      <c r="G103" s="268" t="s">
        <v>52</v>
      </c>
      <c r="H103" s="368" t="s">
        <v>53</v>
      </c>
      <c r="I103" s="376" t="s">
        <v>54</v>
      </c>
      <c r="J103" s="253" t="s">
        <v>115</v>
      </c>
      <c r="K103" s="293">
        <v>574144</v>
      </c>
      <c r="L103" s="341" t="str">
        <f>IFERROR(VLOOKUP($K103,鴿子配對表!$A$2:$B$152,2,FALSE),"")</f>
        <v>台灣內鋁</v>
      </c>
      <c r="M103" s="254"/>
      <c r="N103" s="254"/>
      <c r="O103" s="254"/>
      <c r="P103" s="254"/>
      <c r="Q103" s="254"/>
      <c r="R103" s="254"/>
      <c r="S103" s="254"/>
      <c r="T103" s="254"/>
      <c r="U103" s="47" t="s">
        <v>68</v>
      </c>
      <c r="V103" s="61" t="s">
        <v>119</v>
      </c>
      <c r="W103" s="298" t="s">
        <v>112</v>
      </c>
      <c r="X103" s="293" t="s">
        <v>113</v>
      </c>
      <c r="Y103" s="363">
        <v>0.4236111111111111</v>
      </c>
      <c r="Z103" s="314">
        <f>IF(放飛紀錄!$Y103="","",放飛紀錄!$Y103+公式對照表!B$5)</f>
        <v>0.4236111111111111</v>
      </c>
      <c r="AA103" s="321">
        <v>0.42434027777777777</v>
      </c>
      <c r="AB103" s="439">
        <v>0.42434027777777777</v>
      </c>
      <c r="AC103" s="322">
        <f t="shared" ref="AC103:AC110" si="25">IF(AB103="","",IF(AA103="-","-",AB103-Z103))</f>
        <v>7.2916666666666963E-4</v>
      </c>
      <c r="AD103" s="323">
        <f t="shared" si="24"/>
        <v>63</v>
      </c>
      <c r="AE103" s="351">
        <f>IF(放飛紀錄表[[#This Row],[模組啟動時間]]="","",公式對照表!$A$2)</f>
        <v>3.1249999999999997E-3</v>
      </c>
      <c r="AF103" s="325" t="str">
        <f>IF(AC103="","",IF(AND(AA103&gt;Y103,AA103&lt;Z103),公式對照表!$C$2,IF(AC103="-",公式對照表!$C$3,IF(AC103&lt;AE103,公式對照表!$C$4,IF(AC103&gt;AE103,公式對照表!$C$5)))))</f>
        <v>-</v>
      </c>
      <c r="AG103" s="436" t="s">
        <v>120</v>
      </c>
      <c r="AH103" s="436" t="s">
        <v>120</v>
      </c>
      <c r="AI103" s="436"/>
      <c r="AJ103" s="436"/>
      <c r="AK103" s="383"/>
    </row>
    <row r="104" spans="1:247" s="273" customFormat="1" ht="17.25" hidden="1" customHeight="1">
      <c r="A104" s="335">
        <v>45288</v>
      </c>
      <c r="B104" s="280" t="s">
        <v>70</v>
      </c>
      <c r="C104" s="59" t="s">
        <v>49</v>
      </c>
      <c r="D104" s="279" t="s">
        <v>71</v>
      </c>
      <c r="E104" s="281" t="s">
        <v>49</v>
      </c>
      <c r="F104" s="282" t="s">
        <v>72</v>
      </c>
      <c r="G104" s="283" t="s">
        <v>73</v>
      </c>
      <c r="H104" s="371" t="s">
        <v>74</v>
      </c>
      <c r="I104" s="377" t="s">
        <v>75</v>
      </c>
      <c r="J104" s="176" t="s">
        <v>76</v>
      </c>
      <c r="K104" s="291">
        <v>1047268</v>
      </c>
      <c r="L104" s="361" t="str">
        <f>IFERROR(VLOOKUP($K104,鴿子配對表!$A$2:$B$152,2,FALSE),"")</f>
        <v>中國環</v>
      </c>
      <c r="M104" s="271"/>
      <c r="N104" s="271"/>
      <c r="O104" s="271"/>
      <c r="P104" s="271"/>
      <c r="Q104" s="271"/>
      <c r="R104" s="271"/>
      <c r="S104" s="271"/>
      <c r="T104" s="271"/>
      <c r="U104" s="45" t="s">
        <v>133</v>
      </c>
      <c r="V104" s="54" t="s">
        <v>119</v>
      </c>
      <c r="W104" s="299" t="s">
        <v>104</v>
      </c>
      <c r="X104" s="24" t="s">
        <v>113</v>
      </c>
      <c r="Y104" s="232">
        <v>0.4236111111111111</v>
      </c>
      <c r="Z104" s="313">
        <f>IF(放飛紀錄!$Y104="","",放飛紀錄!$Y104+公式對照表!B$5)</f>
        <v>0.4236111111111111</v>
      </c>
      <c r="AA104" s="55">
        <v>0.4246180555555556</v>
      </c>
      <c r="AB104" s="55">
        <v>0.4246180555555556</v>
      </c>
      <c r="AC104" s="326">
        <f t="shared" si="25"/>
        <v>1.0069444444444908E-3</v>
      </c>
      <c r="AD104" s="327">
        <f t="shared" si="24"/>
        <v>87</v>
      </c>
      <c r="AE104" s="352">
        <f>IF(放飛紀錄表[[#This Row],[模組啟動時間]]="","",公式對照表!$A$2)</f>
        <v>3.1249999999999997E-3</v>
      </c>
      <c r="AF104" s="329" t="str">
        <f>IF(AC104="","",IF(AND(AA104&gt;Y104,AA104&lt;Z104),公式對照表!$C$2,IF(AC104="-",公式對照表!$C$3,IF(AC104&lt;AE104,公式對照表!$C$4,IF(AC104&gt;AE104,公式對照表!$C$5)))))</f>
        <v>-</v>
      </c>
      <c r="AG104" s="435">
        <v>9</v>
      </c>
      <c r="AH104" s="435">
        <v>33.33</v>
      </c>
      <c r="AI104" s="435"/>
      <c r="AJ104" s="435"/>
      <c r="AK104" s="381"/>
      <c r="AL104" s="320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</row>
    <row r="105" spans="1:247" s="273" customFormat="1" ht="17.25" hidden="1" customHeight="1">
      <c r="A105" s="335">
        <v>45288</v>
      </c>
      <c r="B105" s="70" t="s">
        <v>70</v>
      </c>
      <c r="C105" s="59" t="s">
        <v>49</v>
      </c>
      <c r="D105" s="279" t="s">
        <v>71</v>
      </c>
      <c r="E105" s="285" t="s">
        <v>49</v>
      </c>
      <c r="F105" s="282" t="s">
        <v>72</v>
      </c>
      <c r="G105" s="283" t="s">
        <v>73</v>
      </c>
      <c r="H105" s="371" t="s">
        <v>74</v>
      </c>
      <c r="I105" s="377" t="s">
        <v>75</v>
      </c>
      <c r="J105" s="54" t="s">
        <v>78</v>
      </c>
      <c r="K105" s="23">
        <v>652260</v>
      </c>
      <c r="L105" s="340" t="str">
        <f>IFERROR(VLOOKUP($K105,鴿子配對表!$A$2:$B$152,2,FALSE),"")</f>
        <v>台灣內鋁</v>
      </c>
      <c r="M105" s="278"/>
      <c r="N105" s="278"/>
      <c r="O105" s="278"/>
      <c r="P105" s="278"/>
      <c r="Q105" s="278"/>
      <c r="R105" s="278"/>
      <c r="S105" s="278"/>
      <c r="T105" s="278"/>
      <c r="U105" s="45" t="s">
        <v>133</v>
      </c>
      <c r="V105" s="54" t="s">
        <v>119</v>
      </c>
      <c r="W105" s="299" t="s">
        <v>104</v>
      </c>
      <c r="X105" s="24" t="s">
        <v>113</v>
      </c>
      <c r="Y105" s="232">
        <v>0.4236111111111111</v>
      </c>
      <c r="Z105" s="313">
        <f>IF(放飛紀錄!$Y105="","",放飛紀錄!$Y105+公式對照表!B$5)</f>
        <v>0.4236111111111111</v>
      </c>
      <c r="AA105" s="308">
        <v>0.42457175925925927</v>
      </c>
      <c r="AB105" s="308">
        <v>0.42457175925925927</v>
      </c>
      <c r="AC105" s="309">
        <f t="shared" si="25"/>
        <v>9.6064814814816879E-4</v>
      </c>
      <c r="AD105" s="310">
        <f t="shared" si="24"/>
        <v>83</v>
      </c>
      <c r="AE105" s="350">
        <f>IF(放飛紀錄表[[#This Row],[模組啟動時間]]="","",公式對照表!$A$2)</f>
        <v>3.1249999999999997E-3</v>
      </c>
      <c r="AF105" s="312" t="str">
        <f>IF(AC105="","",IF(AND(AA105&gt;Y105,AA105&lt;Z105),公式對照表!$C$2,IF(AC105="-",公式對照表!$C$3,IF(AC105&lt;AE105,公式對照表!$C$4,IF(AC105&gt;AE105,公式對照表!$C$5)))))</f>
        <v>-</v>
      </c>
      <c r="AG105" s="435">
        <v>8</v>
      </c>
      <c r="AH105" s="435">
        <v>33.5</v>
      </c>
      <c r="AI105" s="435"/>
      <c r="AJ105" s="435"/>
      <c r="AK105" s="382"/>
      <c r="AL105" s="320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</row>
    <row r="106" spans="1:247" ht="17.25" hidden="1" customHeight="1">
      <c r="A106" s="336">
        <v>45288</v>
      </c>
      <c r="B106" s="69" t="s">
        <v>70</v>
      </c>
      <c r="C106" s="58" t="s">
        <v>49</v>
      </c>
      <c r="D106" s="147" t="s">
        <v>71</v>
      </c>
      <c r="E106" s="284" t="s">
        <v>49</v>
      </c>
      <c r="F106" s="259" t="s">
        <v>72</v>
      </c>
      <c r="G106" s="267" t="s">
        <v>73</v>
      </c>
      <c r="H106" s="372" t="s">
        <v>74</v>
      </c>
      <c r="I106" s="366" t="s">
        <v>54</v>
      </c>
      <c r="J106" s="61" t="s">
        <v>79</v>
      </c>
      <c r="K106" s="293">
        <v>2014759</v>
      </c>
      <c r="L106" s="360" t="str">
        <f>IFERROR(VLOOKUP($K106,鴿子配對表!$A$2:$B$152,2,FALSE),"")</f>
        <v>中國環</v>
      </c>
      <c r="M106" s="254"/>
      <c r="N106" s="254"/>
      <c r="O106" s="254"/>
      <c r="P106" s="254"/>
      <c r="Q106" s="254"/>
      <c r="R106" s="254"/>
      <c r="S106" s="254"/>
      <c r="T106" s="254"/>
      <c r="U106" s="47" t="s">
        <v>133</v>
      </c>
      <c r="V106" s="61" t="s">
        <v>119</v>
      </c>
      <c r="W106" s="300" t="s">
        <v>104</v>
      </c>
      <c r="X106" s="293" t="s">
        <v>113</v>
      </c>
      <c r="Y106" s="363">
        <v>0.4236111111111111</v>
      </c>
      <c r="Z106" s="314">
        <f>IF(放飛紀錄!$Y106="","",放飛紀錄!$Y106+公式對照表!B$5)</f>
        <v>0.4236111111111111</v>
      </c>
      <c r="AA106" s="321">
        <v>0.42458333333333331</v>
      </c>
      <c r="AB106" s="321">
        <v>0.42458333333333331</v>
      </c>
      <c r="AC106" s="322">
        <f t="shared" si="25"/>
        <v>9.7222222222220767E-4</v>
      </c>
      <c r="AD106" s="323">
        <f t="shared" si="24"/>
        <v>84</v>
      </c>
      <c r="AE106" s="351">
        <f>IF(放飛紀錄表[[#This Row],[模組啟動時間]]="","",公式對照表!$A$2)</f>
        <v>3.1249999999999997E-3</v>
      </c>
      <c r="AF106" s="325" t="str">
        <f>IF(AC106="","",IF(AND(AA106&gt;Y106,AA106&lt;Z106),公式對照表!$C$2,IF(AC106="-",公式對照表!$C$3,IF(AC106&lt;AE106,公式對照表!$C$4,IF(AC106&gt;AE106,公式對照表!$C$5)))))</f>
        <v>-</v>
      </c>
      <c r="AG106" s="436">
        <v>10</v>
      </c>
      <c r="AH106" s="436">
        <v>33.200000000000003</v>
      </c>
      <c r="AI106" s="436"/>
      <c r="AJ106" s="436"/>
      <c r="AK106" s="383"/>
    </row>
    <row r="107" spans="1:247" s="273" customFormat="1" ht="17.25" hidden="1" customHeight="1">
      <c r="A107" s="335">
        <v>45288</v>
      </c>
      <c r="B107" s="70" t="s">
        <v>70</v>
      </c>
      <c r="C107" s="59" t="s">
        <v>49</v>
      </c>
      <c r="D107" s="279" t="s">
        <v>71</v>
      </c>
      <c r="E107" s="74" t="s">
        <v>80</v>
      </c>
      <c r="F107" s="260" t="s">
        <v>81</v>
      </c>
      <c r="G107" s="286" t="s">
        <v>73</v>
      </c>
      <c r="H107" s="373" t="s">
        <v>74</v>
      </c>
      <c r="I107" s="377" t="s">
        <v>75</v>
      </c>
      <c r="J107" s="251" t="s">
        <v>82</v>
      </c>
      <c r="K107" s="291">
        <v>755190</v>
      </c>
      <c r="L107" s="342" t="str">
        <f>IFERROR(VLOOKUP($K107,鴿子配對表!$A$2:$B$152,2,FALSE),"")</f>
        <v>台灣內鋁</v>
      </c>
      <c r="M107" s="271"/>
      <c r="N107" s="271"/>
      <c r="O107" s="271"/>
      <c r="P107" s="271"/>
      <c r="Q107" s="271"/>
      <c r="R107" s="271"/>
      <c r="S107" s="271"/>
      <c r="T107" s="271"/>
      <c r="U107" s="45" t="s">
        <v>133</v>
      </c>
      <c r="V107" s="54" t="s">
        <v>119</v>
      </c>
      <c r="W107" s="301" t="s">
        <v>104</v>
      </c>
      <c r="X107" s="24" t="s">
        <v>113</v>
      </c>
      <c r="Y107" s="232">
        <v>0.4236111111111111</v>
      </c>
      <c r="Z107" s="313">
        <f>IF(放飛紀錄!$Y107="","",放飛紀錄!$Y107+公式對照表!B$5)</f>
        <v>0.4236111111111111</v>
      </c>
      <c r="AA107" s="55">
        <v>0.42440972222222223</v>
      </c>
      <c r="AB107" s="55">
        <v>0.42440972222222223</v>
      </c>
      <c r="AC107" s="326">
        <f t="shared" si="25"/>
        <v>7.9861111111112493E-4</v>
      </c>
      <c r="AD107" s="327">
        <f t="shared" si="24"/>
        <v>69</v>
      </c>
      <c r="AE107" s="352">
        <f>IF(放飛紀錄表[[#This Row],[模組啟動時間]]="","",公式對照表!$A$2)</f>
        <v>3.1249999999999997E-3</v>
      </c>
      <c r="AF107" s="329" t="str">
        <f>IF(AC107="","",IF(AND(AA107&gt;Y107,AA107&lt;Z107),公式對照表!$C$2,IF(AC107="-",公式對照表!$C$3,IF(AC107&lt;AE107,公式對照表!$C$4,IF(AC107&gt;AE107,公式對照表!$C$5)))))</f>
        <v>-</v>
      </c>
      <c r="AG107" s="435">
        <v>9</v>
      </c>
      <c r="AH107" s="435">
        <v>31.33</v>
      </c>
      <c r="AI107" s="435"/>
      <c r="AJ107" s="435"/>
      <c r="AK107" s="381"/>
      <c r="AL107" s="320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</row>
    <row r="108" spans="1:247" s="273" customFormat="1" ht="17.25" hidden="1" customHeight="1">
      <c r="A108" s="335">
        <v>45288</v>
      </c>
      <c r="B108" s="70" t="s">
        <v>70</v>
      </c>
      <c r="C108" s="59" t="s">
        <v>49</v>
      </c>
      <c r="D108" s="279" t="s">
        <v>71</v>
      </c>
      <c r="E108" s="74" t="s">
        <v>80</v>
      </c>
      <c r="F108" s="260" t="s">
        <v>81</v>
      </c>
      <c r="G108" s="283" t="s">
        <v>73</v>
      </c>
      <c r="H108" s="371" t="s">
        <v>74</v>
      </c>
      <c r="I108" s="377" t="s">
        <v>75</v>
      </c>
      <c r="J108" s="251" t="s">
        <v>83</v>
      </c>
      <c r="K108" s="23">
        <v>800487</v>
      </c>
      <c r="L108" s="342" t="s">
        <v>134</v>
      </c>
      <c r="M108" s="278"/>
      <c r="N108" s="278"/>
      <c r="O108" s="278"/>
      <c r="P108" s="278"/>
      <c r="Q108" s="278"/>
      <c r="R108" s="278"/>
      <c r="S108" s="278"/>
      <c r="T108" s="278"/>
      <c r="U108" s="380" t="s">
        <v>133</v>
      </c>
      <c r="V108" s="54" t="s">
        <v>119</v>
      </c>
      <c r="W108" s="299" t="s">
        <v>104</v>
      </c>
      <c r="X108" s="24" t="s">
        <v>113</v>
      </c>
      <c r="Y108" s="232">
        <v>0.4236111111111111</v>
      </c>
      <c r="Z108" s="313">
        <f>IF(放飛紀錄!$Y108="","",放飛紀錄!$Y108+公式對照表!B$5)</f>
        <v>0.4236111111111111</v>
      </c>
      <c r="AA108" s="308">
        <v>0.42503472222222222</v>
      </c>
      <c r="AB108" s="308">
        <v>0.42503472222222222</v>
      </c>
      <c r="AC108" s="309">
        <f t="shared" si="25"/>
        <v>1.4236111111111116E-3</v>
      </c>
      <c r="AD108" s="310">
        <f t="shared" si="24"/>
        <v>123</v>
      </c>
      <c r="AE108" s="350">
        <f>IF(放飛紀錄表[[#This Row],[模組啟動時間]]="","",公式對照表!$A$2)</f>
        <v>3.1249999999999997E-3</v>
      </c>
      <c r="AF108" s="312" t="str">
        <f>IF(AC108="","",IF(AND(AA108&gt;Y108,AA108&lt;Z108),公式對照表!$C$2,IF(AC108="-",公式對照表!$C$3,IF(AC108&lt;AE108,公式對照表!$C$4,IF(AC108&gt;AE108,公式對照表!$C$5)))))</f>
        <v>-</v>
      </c>
      <c r="AG108" s="435">
        <v>9</v>
      </c>
      <c r="AH108" s="435">
        <v>34.78</v>
      </c>
      <c r="AI108" s="435"/>
      <c r="AJ108" s="435"/>
      <c r="AK108" s="385"/>
      <c r="AL108" s="320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</row>
    <row r="109" spans="1:247" ht="17.25" hidden="1" customHeight="1">
      <c r="A109" s="338">
        <v>45288</v>
      </c>
      <c r="B109" s="71" t="s">
        <v>70</v>
      </c>
      <c r="C109" s="252" t="s">
        <v>49</v>
      </c>
      <c r="D109" s="257" t="s">
        <v>71</v>
      </c>
      <c r="E109" s="73" t="s">
        <v>80</v>
      </c>
      <c r="F109" s="261" t="s">
        <v>81</v>
      </c>
      <c r="G109" s="287" t="s">
        <v>73</v>
      </c>
      <c r="H109" s="374" t="s">
        <v>74</v>
      </c>
      <c r="I109" s="378" t="s">
        <v>75</v>
      </c>
      <c r="J109" s="220" t="s">
        <v>84</v>
      </c>
      <c r="K109" s="289">
        <v>880497</v>
      </c>
      <c r="L109" s="343" t="str">
        <f>IFERROR(VLOOKUP($K109,鴿子配對表!$A$2:$B$152,2,FALSE),"")</f>
        <v>台灣內鋁</v>
      </c>
      <c r="M109" s="288"/>
      <c r="N109" s="288"/>
      <c r="O109" s="288"/>
      <c r="P109" s="288"/>
      <c r="Q109" s="288"/>
      <c r="R109" s="288"/>
      <c r="S109" s="288"/>
      <c r="T109" s="288"/>
      <c r="U109" s="52" t="s">
        <v>133</v>
      </c>
      <c r="V109" s="63" t="s">
        <v>119</v>
      </c>
      <c r="W109" s="302" t="s">
        <v>104</v>
      </c>
      <c r="X109" s="289" t="s">
        <v>113</v>
      </c>
      <c r="Y109" s="364">
        <v>0.4236111111111111</v>
      </c>
      <c r="Z109" s="315">
        <f>IF(放飛紀錄!$Y109="","",放飛紀錄!$Y109+公式對照表!B$5)</f>
        <v>0.4236111111111111</v>
      </c>
      <c r="AA109" s="330">
        <v>0.42429398148148145</v>
      </c>
      <c r="AB109" s="330">
        <v>0.42429398148148145</v>
      </c>
      <c r="AC109" s="331">
        <f t="shared" si="25"/>
        <v>6.8287037037034759E-4</v>
      </c>
      <c r="AD109" s="332">
        <f t="shared" si="24"/>
        <v>59</v>
      </c>
      <c r="AE109" s="353">
        <f>IF(放飛紀錄表[[#This Row],[模組啟動時間]]="","",公式對照表!$A$2)</f>
        <v>3.1249999999999997E-3</v>
      </c>
      <c r="AF109" s="334" t="str">
        <f>IF(AC109="","",IF(AND(AA109&gt;Y109,AA109&lt;Z109),公式對照表!$C$2,IF(AC109="-",公式對照表!$C$3,IF(AC109&lt;AE109,公式對照表!$C$4,IF(AC109&gt;AE109,公式對照表!$C$5)))))</f>
        <v>-</v>
      </c>
      <c r="AG109" s="437">
        <v>7</v>
      </c>
      <c r="AH109" s="437">
        <v>35.29</v>
      </c>
      <c r="AI109" s="437"/>
      <c r="AJ109" s="437"/>
      <c r="AK109" s="384"/>
    </row>
    <row r="110" spans="1:247" s="273" customFormat="1" ht="17.25" hidden="1" customHeight="1">
      <c r="A110" s="335">
        <v>45289</v>
      </c>
      <c r="B110" s="269" t="s">
        <v>48</v>
      </c>
      <c r="C110" s="59" t="s">
        <v>49</v>
      </c>
      <c r="D110" s="256" t="s">
        <v>50</v>
      </c>
      <c r="E110" s="59" t="s">
        <v>49</v>
      </c>
      <c r="F110" s="166" t="s">
        <v>51</v>
      </c>
      <c r="G110" s="270" t="s">
        <v>52</v>
      </c>
      <c r="H110" s="367" t="s">
        <v>53</v>
      </c>
      <c r="I110" s="375" t="s">
        <v>54</v>
      </c>
      <c r="J110" s="233" t="s">
        <v>111</v>
      </c>
      <c r="K110" s="23">
        <v>652249</v>
      </c>
      <c r="L110" s="340" t="str">
        <f>IFERROR(VLOOKUP($K110,鴿子配對表!$A$2:$B$152,2,FALSE),"")</f>
        <v>台灣內鋁</v>
      </c>
      <c r="M110" s="271" t="s">
        <v>56</v>
      </c>
      <c r="N110" s="271" t="s">
        <v>86</v>
      </c>
      <c r="O110" s="295" t="s">
        <v>135</v>
      </c>
      <c r="P110" s="295" t="s">
        <v>88</v>
      </c>
      <c r="Q110" s="295" t="s">
        <v>60</v>
      </c>
      <c r="R110" s="296" t="s">
        <v>136</v>
      </c>
      <c r="S110" s="295">
        <v>1</v>
      </c>
      <c r="T110" s="296" t="s">
        <v>137</v>
      </c>
      <c r="U110" s="45" t="s">
        <v>63</v>
      </c>
      <c r="V110" s="54" t="s">
        <v>119</v>
      </c>
      <c r="W110" s="272" t="s">
        <v>112</v>
      </c>
      <c r="X110" s="24" t="s">
        <v>113</v>
      </c>
      <c r="Y110" s="232">
        <v>0.4236111111111111</v>
      </c>
      <c r="Z110" s="313">
        <f>IF(放飛紀錄!$Y110="","",放飛紀錄!$Y110+公式對照表!B$5)</f>
        <v>0.4236111111111111</v>
      </c>
      <c r="AA110" s="232">
        <v>0.42458333333333331</v>
      </c>
      <c r="AB110" s="232">
        <v>0.42458333333333331</v>
      </c>
      <c r="AC110" s="326">
        <f t="shared" si="25"/>
        <v>9.7222222222220767E-4</v>
      </c>
      <c r="AD110" s="327">
        <f t="shared" ref="AD110:AD118" si="26">IF(OR(AC110="-",AC110=""),"",((MINUTE(AC110)*60)+SECOND(AC110)))</f>
        <v>84</v>
      </c>
      <c r="AE110" s="350">
        <f>IF(放飛紀錄表[[#This Row],[模組啟動時間]]="","",公式對照表!$A$2)</f>
        <v>3.1249999999999997E-3</v>
      </c>
      <c r="AF110" s="318" t="str">
        <f>IF(AC110="","",IF(AND(AA110&gt;Y110,AA110&lt;Z110),公式對照表!$C$2,IF(AC110="-",公式對照表!$C$3,IF(AC110&lt;AE110,公式對照表!$C$4,IF(AC110&gt;AE110,公式對照表!$C$5)))))</f>
        <v>-</v>
      </c>
      <c r="AG110" s="304" t="s">
        <v>120</v>
      </c>
      <c r="AH110" s="304" t="s">
        <v>120</v>
      </c>
      <c r="AI110" s="435"/>
      <c r="AJ110" s="435"/>
      <c r="AK110" s="381"/>
      <c r="AL110" s="32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</row>
    <row r="111" spans="1:247" s="273" customFormat="1" ht="17.25" hidden="1" customHeight="1">
      <c r="A111" s="335">
        <v>45289</v>
      </c>
      <c r="B111" s="275" t="s">
        <v>48</v>
      </c>
      <c r="C111" s="59" t="s">
        <v>49</v>
      </c>
      <c r="D111" s="256" t="s">
        <v>50</v>
      </c>
      <c r="E111" s="59" t="s">
        <v>49</v>
      </c>
      <c r="F111" s="276" t="s">
        <v>51</v>
      </c>
      <c r="G111" s="270" t="s">
        <v>52</v>
      </c>
      <c r="H111" s="367" t="s">
        <v>53</v>
      </c>
      <c r="I111" s="375" t="s">
        <v>54</v>
      </c>
      <c r="J111" s="277" t="s">
        <v>114</v>
      </c>
      <c r="K111" s="23">
        <v>1047270</v>
      </c>
      <c r="L111" s="359" t="str">
        <f>IFERROR(VLOOKUP($K111,鴿子配對表!$A$2:$B$152,2,FALSE),"")</f>
        <v>中國環</v>
      </c>
      <c r="M111" s="278"/>
      <c r="N111" s="278"/>
      <c r="O111" s="278"/>
      <c r="P111" s="278"/>
      <c r="Q111" s="278"/>
      <c r="R111" s="278"/>
      <c r="S111" s="278"/>
      <c r="T111" s="278"/>
      <c r="U111" s="45" t="s">
        <v>68</v>
      </c>
      <c r="V111" s="54" t="s">
        <v>119</v>
      </c>
      <c r="W111" s="297" t="s">
        <v>112</v>
      </c>
      <c r="X111" s="24" t="s">
        <v>113</v>
      </c>
      <c r="Y111" s="232">
        <v>0.4236111111111111</v>
      </c>
      <c r="Z111" s="313">
        <f>IF(放飛紀錄!$Y111="","",放飛紀錄!$Y111+公式對照表!B$5)</f>
        <v>0.4236111111111111</v>
      </c>
      <c r="AA111" s="232">
        <v>0.42468750000000005</v>
      </c>
      <c r="AB111" s="365">
        <v>0.42468750000000005</v>
      </c>
      <c r="AC111" s="309">
        <f>IF(AB111="","",IF(AA111="-","-",AB111-Z111))</f>
        <v>1.0763888888889461E-3</v>
      </c>
      <c r="AD111" s="310">
        <f t="shared" si="26"/>
        <v>93</v>
      </c>
      <c r="AE111" s="350">
        <f>IF(放飛紀錄表[[#This Row],[模組啟動時間]]="","",公式對照表!$A$2)</f>
        <v>3.1249999999999997E-3</v>
      </c>
      <c r="AF111" s="318" t="str">
        <f>IF(AC111="","",IF(AND(AA111&gt;Y111,AA111&lt;Z111),公式對照表!$C$2,IF(AC111="-",公式對照表!$C$3,IF(AC111&lt;AE111,公式對照表!$C$4,IF(AC111&gt;AE111,公式對照表!$C$5)))))</f>
        <v>-</v>
      </c>
      <c r="AG111" s="304" t="s">
        <v>120</v>
      </c>
      <c r="AH111" s="304" t="s">
        <v>120</v>
      </c>
      <c r="AI111" s="435"/>
      <c r="AJ111" s="435"/>
      <c r="AK111" s="382"/>
      <c r="AL111" s="320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</row>
    <row r="112" spans="1:247" ht="17.25" hidden="1" customHeight="1">
      <c r="A112" s="336">
        <v>45289</v>
      </c>
      <c r="B112" s="274" t="s">
        <v>48</v>
      </c>
      <c r="C112" s="58" t="s">
        <v>49</v>
      </c>
      <c r="D112" s="255" t="s">
        <v>50</v>
      </c>
      <c r="E112" s="58" t="s">
        <v>49</v>
      </c>
      <c r="F112" s="62" t="s">
        <v>51</v>
      </c>
      <c r="G112" s="268" t="s">
        <v>52</v>
      </c>
      <c r="H112" s="368" t="s">
        <v>53</v>
      </c>
      <c r="I112" s="376" t="s">
        <v>54</v>
      </c>
      <c r="J112" s="253" t="s">
        <v>115</v>
      </c>
      <c r="K112" s="293">
        <v>753278</v>
      </c>
      <c r="L112" s="341" t="str">
        <f>IFERROR(VLOOKUP($K112,鴿子配對表!$A$2:$B$152,2,FALSE),"")</f>
        <v>台灣內鋁</v>
      </c>
      <c r="M112" s="254"/>
      <c r="N112" s="254"/>
      <c r="O112" s="254"/>
      <c r="P112" s="254"/>
      <c r="Q112" s="254"/>
      <c r="R112" s="254"/>
      <c r="S112" s="254"/>
      <c r="T112" s="254"/>
      <c r="U112" s="47" t="s">
        <v>68</v>
      </c>
      <c r="V112" s="61" t="s">
        <v>119</v>
      </c>
      <c r="W112" s="298" t="s">
        <v>112</v>
      </c>
      <c r="X112" s="293" t="s">
        <v>113</v>
      </c>
      <c r="Y112" s="363">
        <v>0.4236111111111111</v>
      </c>
      <c r="Z112" s="314">
        <f>IF(放飛紀錄!$Y112="","",放飛紀錄!$Y112+公式對照表!B$5)</f>
        <v>0.4236111111111111</v>
      </c>
      <c r="AA112" s="321">
        <v>0.42499999999999999</v>
      </c>
      <c r="AB112" s="439">
        <v>0.42499999999999999</v>
      </c>
      <c r="AC112" s="322">
        <f t="shared" ref="AC112:AC119" si="27">IF(AB112="","",IF(AA112="-","-",AB112-Z112))</f>
        <v>1.388888888888884E-3</v>
      </c>
      <c r="AD112" s="323">
        <f t="shared" si="26"/>
        <v>120</v>
      </c>
      <c r="AE112" s="351">
        <f>IF(放飛紀錄表[[#This Row],[模組啟動時間]]="","",公式對照表!$A$2)</f>
        <v>3.1249999999999997E-3</v>
      </c>
      <c r="AF112" s="325" t="str">
        <f>IF(AC112="","",IF(AND(AA112&gt;Y112,AA112&lt;Z112),公式對照表!$C$2,IF(AC112="-",公式對照表!$C$3,IF(AC112&lt;AE112,公式對照表!$C$4,IF(AC112&gt;AE112,公式對照表!$C$5)))))</f>
        <v>-</v>
      </c>
      <c r="AG112" s="436" t="s">
        <v>120</v>
      </c>
      <c r="AH112" s="436" t="s">
        <v>120</v>
      </c>
      <c r="AI112" s="436"/>
      <c r="AJ112" s="436"/>
      <c r="AK112" s="383"/>
    </row>
    <row r="113" spans="1:247" s="273" customFormat="1" ht="17.25" hidden="1" customHeight="1">
      <c r="A113" s="335">
        <v>45289</v>
      </c>
      <c r="B113" s="280" t="s">
        <v>70</v>
      </c>
      <c r="C113" s="59" t="s">
        <v>49</v>
      </c>
      <c r="D113" s="279" t="s">
        <v>71</v>
      </c>
      <c r="E113" s="281" t="s">
        <v>49</v>
      </c>
      <c r="F113" s="282" t="s">
        <v>138</v>
      </c>
      <c r="G113" s="283" t="s">
        <v>73</v>
      </c>
      <c r="H113" s="371" t="s">
        <v>74</v>
      </c>
      <c r="I113" s="377" t="s">
        <v>75</v>
      </c>
      <c r="J113" s="176" t="s">
        <v>76</v>
      </c>
      <c r="K113" s="291">
        <v>176482</v>
      </c>
      <c r="L113" s="361" t="str">
        <f>IFERROR(VLOOKUP($K113,鴿子配對表!$A$2:$B$152,2,FALSE),"")</f>
        <v>中國環</v>
      </c>
      <c r="M113" s="271"/>
      <c r="N113" s="271"/>
      <c r="O113" s="271"/>
      <c r="P113" s="271"/>
      <c r="Q113" s="271"/>
      <c r="R113" s="271"/>
      <c r="S113" s="271"/>
      <c r="T113" s="271"/>
      <c r="U113" s="45" t="s">
        <v>139</v>
      </c>
      <c r="V113" s="54" t="s">
        <v>119</v>
      </c>
      <c r="W113" s="299" t="s">
        <v>104</v>
      </c>
      <c r="X113" s="24" t="s">
        <v>113</v>
      </c>
      <c r="Y113" s="232">
        <v>0.4236111111111111</v>
      </c>
      <c r="Z113" s="313">
        <f>IF(放飛紀錄!$Y113="","",放飛紀錄!$Y113+公式對照表!B$5)</f>
        <v>0.4236111111111111</v>
      </c>
      <c r="AA113" s="55">
        <v>0.42546296296296293</v>
      </c>
      <c r="AB113" s="55">
        <v>0.42546296296296293</v>
      </c>
      <c r="AC113" s="326">
        <f t="shared" si="27"/>
        <v>1.8518518518518268E-3</v>
      </c>
      <c r="AD113" s="327">
        <f t="shared" si="26"/>
        <v>160</v>
      </c>
      <c r="AE113" s="352">
        <f>IF(放飛紀錄表[[#This Row],[模組啟動時間]]="","",公式對照表!$A$2)</f>
        <v>3.1249999999999997E-3</v>
      </c>
      <c r="AF113" s="329" t="str">
        <f>IF(AC113="","",IF(AND(AA113&gt;Y113,AA113&lt;Z113),公式對照表!$C$2,IF(AC113="-",公式對照表!$C$3,IF(AC113&lt;AE113,公式對照表!$C$4,IF(AC113&gt;AE113,公式對照表!$C$5)))))</f>
        <v>-</v>
      </c>
      <c r="AG113" s="435">
        <v>7</v>
      </c>
      <c r="AH113" s="435">
        <v>32.9</v>
      </c>
      <c r="AI113" s="435">
        <v>7</v>
      </c>
      <c r="AJ113" s="435">
        <v>30.14</v>
      </c>
      <c r="AK113" s="381"/>
      <c r="AL113" s="320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</row>
    <row r="114" spans="1:247" s="273" customFormat="1" ht="17.25" hidden="1" customHeight="1">
      <c r="A114" s="335">
        <v>45289</v>
      </c>
      <c r="B114" s="70" t="s">
        <v>70</v>
      </c>
      <c r="C114" s="59" t="s">
        <v>49</v>
      </c>
      <c r="D114" s="279" t="s">
        <v>71</v>
      </c>
      <c r="E114" s="285" t="s">
        <v>49</v>
      </c>
      <c r="F114" s="282" t="s">
        <v>72</v>
      </c>
      <c r="G114" s="283" t="s">
        <v>73</v>
      </c>
      <c r="H114" s="371" t="s">
        <v>74</v>
      </c>
      <c r="I114" s="377" t="s">
        <v>75</v>
      </c>
      <c r="J114" s="54" t="s">
        <v>78</v>
      </c>
      <c r="K114" s="23">
        <v>222852</v>
      </c>
      <c r="L114" s="340" t="str">
        <f>IFERROR(VLOOKUP($K114,鴿子配對表!$A$2:$B$152,2,FALSE),"")</f>
        <v>台灣內鋁</v>
      </c>
      <c r="M114" s="278"/>
      <c r="N114" s="278"/>
      <c r="O114" s="278"/>
      <c r="P114" s="278"/>
      <c r="Q114" s="278"/>
      <c r="R114" s="278"/>
      <c r="S114" s="278"/>
      <c r="T114" s="278"/>
      <c r="U114" s="45" t="s">
        <v>139</v>
      </c>
      <c r="V114" s="54" t="s">
        <v>119</v>
      </c>
      <c r="W114" s="299" t="s">
        <v>104</v>
      </c>
      <c r="X114" s="24" t="s">
        <v>113</v>
      </c>
      <c r="Y114" s="232">
        <v>0.4236111111111111</v>
      </c>
      <c r="Z114" s="313">
        <f>IF(放飛紀錄!$Y114="","",放飛紀錄!$Y114+公式對照表!B$5)</f>
        <v>0.4236111111111111</v>
      </c>
      <c r="AA114" s="308">
        <v>0.42489583333333331</v>
      </c>
      <c r="AB114" s="308">
        <v>0.42489583333333331</v>
      </c>
      <c r="AC114" s="309">
        <f t="shared" si="27"/>
        <v>1.284722222222201E-3</v>
      </c>
      <c r="AD114" s="310">
        <f t="shared" si="26"/>
        <v>111</v>
      </c>
      <c r="AE114" s="350">
        <f>IF(放飛紀錄表[[#This Row],[模組啟動時間]]="","",公式對照表!$A$2)</f>
        <v>3.1249999999999997E-3</v>
      </c>
      <c r="AF114" s="312" t="str">
        <f>IF(AC114="","",IF(AND(AA114&gt;Y114,AA114&lt;Z114),公式對照表!$C$2,IF(AC114="-",公式對照表!$C$3,IF(AC114&lt;AE114,公式對照表!$C$4,IF(AC114&gt;AE114,公式對照表!$C$5)))))</f>
        <v>-</v>
      </c>
      <c r="AG114" s="435">
        <v>9</v>
      </c>
      <c r="AH114" s="435">
        <v>31.33</v>
      </c>
      <c r="AI114" s="435">
        <v>6</v>
      </c>
      <c r="AJ114" s="435">
        <v>29.17</v>
      </c>
      <c r="AK114" s="382"/>
      <c r="AL114" s="320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</row>
    <row r="115" spans="1:247" ht="17.25" hidden="1" customHeight="1">
      <c r="A115" s="336">
        <v>45289</v>
      </c>
      <c r="B115" s="69" t="s">
        <v>70</v>
      </c>
      <c r="C115" s="58" t="s">
        <v>49</v>
      </c>
      <c r="D115" s="147" t="s">
        <v>71</v>
      </c>
      <c r="E115" s="284" t="s">
        <v>49</v>
      </c>
      <c r="F115" s="259" t="s">
        <v>72</v>
      </c>
      <c r="G115" s="267" t="s">
        <v>73</v>
      </c>
      <c r="H115" s="372" t="s">
        <v>74</v>
      </c>
      <c r="I115" s="366" t="s">
        <v>54</v>
      </c>
      <c r="J115" s="61" t="s">
        <v>79</v>
      </c>
      <c r="K115" s="293">
        <v>2014759</v>
      </c>
      <c r="L115" s="360" t="str">
        <f>IFERROR(VLOOKUP($K115,鴿子配對表!$A$2:$B$152,2,FALSE),"")</f>
        <v>中國環</v>
      </c>
      <c r="M115" s="254"/>
      <c r="N115" s="254"/>
      <c r="O115" s="254"/>
      <c r="P115" s="254"/>
      <c r="Q115" s="254"/>
      <c r="R115" s="254"/>
      <c r="S115" s="254"/>
      <c r="T115" s="254"/>
      <c r="U115" s="47" t="s">
        <v>139</v>
      </c>
      <c r="V115" s="61" t="s">
        <v>119</v>
      </c>
      <c r="W115" s="300" t="s">
        <v>104</v>
      </c>
      <c r="X115" s="293" t="s">
        <v>113</v>
      </c>
      <c r="Y115" s="363">
        <v>0.4236111111111111</v>
      </c>
      <c r="Z115" s="314">
        <f>IF(放飛紀錄!$Y115="","",放飛紀錄!$Y115+公式對照表!B$5)</f>
        <v>0.4236111111111111</v>
      </c>
      <c r="AA115" s="321">
        <v>0.4246180555555556</v>
      </c>
      <c r="AB115" s="321">
        <v>0.4246180555555556</v>
      </c>
      <c r="AC115" s="322">
        <f t="shared" si="27"/>
        <v>1.0069444444444908E-3</v>
      </c>
      <c r="AD115" s="323">
        <f t="shared" si="26"/>
        <v>87</v>
      </c>
      <c r="AE115" s="351">
        <f>IF(放飛紀錄表[[#This Row],[模組啟動時間]]="","",公式對照表!$A$2)</f>
        <v>3.1249999999999997E-3</v>
      </c>
      <c r="AF115" s="325" t="str">
        <f>IF(AC115="","",IF(AND(AA115&gt;Y115,AA115&lt;Z115),公式對照表!$C$2,IF(AC115="-",公式對照表!$C$3,IF(AC115&lt;AE115,公式對照表!$C$4,IF(AC115&gt;AE115,公式對照表!$C$5)))))</f>
        <v>-</v>
      </c>
      <c r="AG115" s="436">
        <v>9</v>
      </c>
      <c r="AH115" s="436">
        <v>34.78</v>
      </c>
      <c r="AI115" s="436">
        <v>5</v>
      </c>
      <c r="AJ115" s="436">
        <v>30.6</v>
      </c>
      <c r="AK115" s="383"/>
    </row>
    <row r="116" spans="1:247" s="273" customFormat="1" ht="17.25" hidden="1" customHeight="1">
      <c r="A116" s="335">
        <v>45289</v>
      </c>
      <c r="B116" s="70" t="s">
        <v>70</v>
      </c>
      <c r="C116" s="59" t="s">
        <v>49</v>
      </c>
      <c r="D116" s="279" t="s">
        <v>71</v>
      </c>
      <c r="E116" s="74" t="s">
        <v>80</v>
      </c>
      <c r="F116" s="260" t="s">
        <v>81</v>
      </c>
      <c r="G116" s="286" t="s">
        <v>73</v>
      </c>
      <c r="H116" s="373" t="s">
        <v>74</v>
      </c>
      <c r="I116" s="377" t="s">
        <v>75</v>
      </c>
      <c r="J116" s="251" t="s">
        <v>82</v>
      </c>
      <c r="K116" s="291">
        <v>880443</v>
      </c>
      <c r="L116" s="342" t="str">
        <f>IFERROR(VLOOKUP($K116,鴿子配對表!$A$2:$B$152,2,FALSE),"")</f>
        <v>台灣內鋁</v>
      </c>
      <c r="M116" s="271"/>
      <c r="N116" s="271"/>
      <c r="O116" s="271"/>
      <c r="P116" s="271"/>
      <c r="Q116" s="271"/>
      <c r="R116" s="271"/>
      <c r="S116" s="271"/>
      <c r="T116" s="271"/>
      <c r="U116" s="45" t="s">
        <v>139</v>
      </c>
      <c r="V116" s="54" t="s">
        <v>119</v>
      </c>
      <c r="W116" s="301" t="s">
        <v>104</v>
      </c>
      <c r="X116" s="24" t="s">
        <v>113</v>
      </c>
      <c r="Y116" s="232">
        <v>0.4236111111111111</v>
      </c>
      <c r="Z116" s="313">
        <f>IF(放飛紀錄!$Y116="","",放飛紀錄!$Y116+公式對照表!B$5)</f>
        <v>0.4236111111111111</v>
      </c>
      <c r="AA116" s="55">
        <v>0.42439814814814819</v>
      </c>
      <c r="AB116" s="55">
        <v>0.42439814814814819</v>
      </c>
      <c r="AC116" s="326">
        <f t="shared" si="27"/>
        <v>7.8703703703708605E-4</v>
      </c>
      <c r="AD116" s="327">
        <f t="shared" si="26"/>
        <v>68</v>
      </c>
      <c r="AE116" s="352">
        <f>IF(放飛紀錄表[[#This Row],[模組啟動時間]]="","",公式對照表!$A$2)</f>
        <v>3.1249999999999997E-3</v>
      </c>
      <c r="AF116" s="329" t="str">
        <f>IF(AC116="","",IF(AND(AA116&gt;Y116,AA116&lt;Z116),公式對照表!$C$2,IF(AC116="-",公式對照表!$C$3,IF(AC116&lt;AE116,公式對照表!$C$4,IF(AC116&gt;AE116,公式對照表!$C$5)))))</f>
        <v>-</v>
      </c>
      <c r="AG116" s="435">
        <v>9</v>
      </c>
      <c r="AH116" s="435">
        <v>38.22</v>
      </c>
      <c r="AI116" s="435">
        <v>6</v>
      </c>
      <c r="AJ116" s="435">
        <v>36</v>
      </c>
      <c r="AK116" s="381"/>
      <c r="AL116" s="320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</row>
    <row r="117" spans="1:247" s="273" customFormat="1" ht="17.25" hidden="1" customHeight="1">
      <c r="A117" s="335">
        <v>45289</v>
      </c>
      <c r="B117" s="70" t="s">
        <v>70</v>
      </c>
      <c r="C117" s="59" t="s">
        <v>49</v>
      </c>
      <c r="D117" s="279" t="s">
        <v>71</v>
      </c>
      <c r="E117" s="74" t="s">
        <v>80</v>
      </c>
      <c r="F117" s="260" t="s">
        <v>81</v>
      </c>
      <c r="G117" s="283" t="s">
        <v>73</v>
      </c>
      <c r="H117" s="371" t="s">
        <v>74</v>
      </c>
      <c r="I117" s="377" t="s">
        <v>75</v>
      </c>
      <c r="J117" s="251" t="s">
        <v>83</v>
      </c>
      <c r="K117" s="23">
        <v>652236</v>
      </c>
      <c r="L117" s="342" t="s">
        <v>134</v>
      </c>
      <c r="M117" s="278"/>
      <c r="N117" s="278"/>
      <c r="O117" s="278"/>
      <c r="P117" s="278"/>
      <c r="Q117" s="278"/>
      <c r="R117" s="278"/>
      <c r="S117" s="278"/>
      <c r="T117" s="278"/>
      <c r="U117" s="45" t="s">
        <v>139</v>
      </c>
      <c r="V117" s="54" t="s">
        <v>119</v>
      </c>
      <c r="W117" s="299" t="s">
        <v>104</v>
      </c>
      <c r="X117" s="24" t="s">
        <v>113</v>
      </c>
      <c r="Y117" s="232">
        <v>0.4236111111111111</v>
      </c>
      <c r="Z117" s="313">
        <f>IF(放飛紀錄!$Y117="","",放飛紀錄!$Y117+公式對照表!B$5)</f>
        <v>0.4236111111111111</v>
      </c>
      <c r="AA117" s="308">
        <v>0.42521990740740739</v>
      </c>
      <c r="AB117" s="308">
        <v>0.42521990740740739</v>
      </c>
      <c r="AC117" s="309">
        <f t="shared" si="27"/>
        <v>1.6087962962962887E-3</v>
      </c>
      <c r="AD117" s="310">
        <f t="shared" si="26"/>
        <v>139</v>
      </c>
      <c r="AE117" s="350">
        <f>IF(放飛紀錄表[[#This Row],[模組啟動時間]]="","",公式對照表!$A$2)</f>
        <v>3.1249999999999997E-3</v>
      </c>
      <c r="AF117" s="312" t="str">
        <f>IF(AC117="","",IF(AND(AA117&gt;Y117,AA117&lt;Z117),公式對照表!$C$2,IF(AC117="-",公式對照表!$C$3,IF(AC117&lt;AE117,公式對照表!$C$4,IF(AC117&gt;AE117,公式對照表!$C$5)))))</f>
        <v>-</v>
      </c>
      <c r="AG117" s="435">
        <v>8</v>
      </c>
      <c r="AH117" s="435">
        <v>33.5</v>
      </c>
      <c r="AI117" s="435">
        <v>4</v>
      </c>
      <c r="AJ117" s="435">
        <v>33.25</v>
      </c>
      <c r="AK117" s="385"/>
      <c r="AL117" s="320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</row>
    <row r="118" spans="1:247" ht="17.25" hidden="1" customHeight="1">
      <c r="A118" s="408">
        <v>45289</v>
      </c>
      <c r="B118" s="409" t="s">
        <v>70</v>
      </c>
      <c r="C118" s="410" t="s">
        <v>49</v>
      </c>
      <c r="D118" s="411" t="s">
        <v>71</v>
      </c>
      <c r="E118" s="412" t="s">
        <v>80</v>
      </c>
      <c r="F118" s="413" t="s">
        <v>81</v>
      </c>
      <c r="G118" s="414" t="s">
        <v>73</v>
      </c>
      <c r="H118" s="415" t="s">
        <v>74</v>
      </c>
      <c r="I118" s="416" t="s">
        <v>75</v>
      </c>
      <c r="J118" s="417" t="s">
        <v>84</v>
      </c>
      <c r="K118" s="418">
        <v>203946</v>
      </c>
      <c r="L118" s="419" t="str">
        <f>IFERROR(VLOOKUP($K118,鴿子配對表!$A$2:$B$152,2,FALSE),"")</f>
        <v>中國環</v>
      </c>
      <c r="M118" s="420"/>
      <c r="N118" s="420"/>
      <c r="O118" s="420"/>
      <c r="P118" s="420"/>
      <c r="Q118" s="420"/>
      <c r="R118" s="420"/>
      <c r="S118" s="420"/>
      <c r="T118" s="420"/>
      <c r="U118" s="421" t="s">
        <v>139</v>
      </c>
      <c r="V118" s="422" t="s">
        <v>119</v>
      </c>
      <c r="W118" s="423" t="s">
        <v>104</v>
      </c>
      <c r="X118" s="418" t="s">
        <v>113</v>
      </c>
      <c r="Y118" s="424">
        <v>0.4236111111111111</v>
      </c>
      <c r="Z118" s="425">
        <f>IF(放飛紀錄!$Y118="","",放飛紀錄!$Y118+公式對照表!B$5)</f>
        <v>0.4236111111111111</v>
      </c>
      <c r="AA118" s="426">
        <v>0.42478009259259258</v>
      </c>
      <c r="AB118" s="426">
        <v>0.42478009259259258</v>
      </c>
      <c r="AC118" s="427">
        <f t="shared" si="27"/>
        <v>1.1689814814814792E-3</v>
      </c>
      <c r="AD118" s="428">
        <f t="shared" si="26"/>
        <v>101</v>
      </c>
      <c r="AE118" s="429">
        <f>IF(放飛紀錄表[[#This Row],[模組啟動時間]]="","",公式對照表!$A$2)</f>
        <v>3.1249999999999997E-3</v>
      </c>
      <c r="AF118" s="430" t="str">
        <f>IF(AC118="","",IF(AND(AA118&gt;Y118,AA118&lt;Z118),公式對照表!$C$2,IF(AC118="-",公式對照表!$C$3,IF(AC118&lt;AE118,公式對照表!$C$4,IF(AC118&gt;AE118,公式對照表!$C$5)))))</f>
        <v>-</v>
      </c>
      <c r="AG118" s="440">
        <v>9</v>
      </c>
      <c r="AH118" s="440">
        <v>35.78</v>
      </c>
      <c r="AI118" s="440">
        <v>6</v>
      </c>
      <c r="AJ118" s="440">
        <v>30.67</v>
      </c>
      <c r="AK118" s="431"/>
    </row>
    <row r="119" spans="1:247" s="273" customFormat="1" ht="17.25" customHeight="1">
      <c r="A119" s="335" t="s">
        <v>140</v>
      </c>
      <c r="B119" s="269" t="s">
        <v>48</v>
      </c>
      <c r="C119" s="59" t="s">
        <v>49</v>
      </c>
      <c r="D119" s="256" t="s">
        <v>50</v>
      </c>
      <c r="E119" s="59" t="s">
        <v>49</v>
      </c>
      <c r="F119" s="166" t="s">
        <v>51</v>
      </c>
      <c r="G119" s="270" t="s">
        <v>52</v>
      </c>
      <c r="H119" s="367" t="s">
        <v>53</v>
      </c>
      <c r="I119" s="375" t="s">
        <v>54</v>
      </c>
      <c r="J119" s="233" t="s">
        <v>111</v>
      </c>
      <c r="K119" s="23">
        <v>2941823</v>
      </c>
      <c r="L119" s="340" t="str">
        <f>IFERROR(VLOOKUP($K119,鴿子配對表!$A$2:$B$152,2,FALSE),"")</f>
        <v>中國環</v>
      </c>
      <c r="M119" s="271" t="s">
        <v>56</v>
      </c>
      <c r="N119" s="271" t="s">
        <v>57</v>
      </c>
      <c r="O119" s="295" t="s">
        <v>141</v>
      </c>
      <c r="P119" s="295" t="s">
        <v>142</v>
      </c>
      <c r="Q119" s="295" t="s">
        <v>143</v>
      </c>
      <c r="R119" s="296" t="s">
        <v>103</v>
      </c>
      <c r="S119" s="295">
        <v>3</v>
      </c>
      <c r="T119" s="296" t="s">
        <v>96</v>
      </c>
      <c r="U119" s="45" t="s">
        <v>63</v>
      </c>
      <c r="V119" s="54" t="s">
        <v>119</v>
      </c>
      <c r="W119" s="272" t="s">
        <v>112</v>
      </c>
      <c r="X119" s="24" t="s">
        <v>113</v>
      </c>
      <c r="Y119" s="232">
        <v>0.59722222222222221</v>
      </c>
      <c r="Z119" s="313">
        <f>IF(放飛紀錄!$Y119="","",放飛紀錄!$Y119+公式對照表!B$5)</f>
        <v>0.59722222222222221</v>
      </c>
      <c r="AA119" s="232">
        <v>0.59826388888888882</v>
      </c>
      <c r="AB119" s="232">
        <v>0.59826388888888882</v>
      </c>
      <c r="AC119" s="326">
        <f t="shared" si="27"/>
        <v>1.0416666666666075E-3</v>
      </c>
      <c r="AD119" s="327">
        <f t="shared" ref="AD119:AD127" si="28">IF(OR(AC119="-",AC119=""),"",((MINUTE(AC119)*60)+SECOND(AC119)))</f>
        <v>90</v>
      </c>
      <c r="AE119" s="350">
        <f>IF(放飛紀錄表[[#This Row],[模組啟動時間]]="","",公式對照表!$A$2)</f>
        <v>3.1249999999999997E-3</v>
      </c>
      <c r="AF119" s="318" t="str">
        <f>IF(AC119="","",IF(AND(AA119&gt;Y119,AA119&lt;Z119),公式對照表!$C$2,IF(AC119="-",公式對照表!$C$3,IF(AC119&lt;AE119,公式對照表!$C$4,IF(AC119&gt;AE119,公式對照表!$C$5)))))</f>
        <v>-</v>
      </c>
      <c r="AG119" s="304" t="s">
        <v>120</v>
      </c>
      <c r="AH119" s="304" t="s">
        <v>120</v>
      </c>
      <c r="AI119" s="435"/>
      <c r="AJ119" s="435"/>
      <c r="AK119" s="381"/>
      <c r="AL119" s="320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</row>
    <row r="120" spans="1:247" s="273" customFormat="1" ht="17.25" customHeight="1">
      <c r="A120" s="335" t="s">
        <v>140</v>
      </c>
      <c r="B120" s="275" t="s">
        <v>48</v>
      </c>
      <c r="C120" s="59" t="s">
        <v>49</v>
      </c>
      <c r="D120" s="256" t="s">
        <v>50</v>
      </c>
      <c r="E120" s="59" t="s">
        <v>49</v>
      </c>
      <c r="F120" s="276" t="s">
        <v>51</v>
      </c>
      <c r="G120" s="270" t="s">
        <v>52</v>
      </c>
      <c r="H120" s="367" t="s">
        <v>53</v>
      </c>
      <c r="I120" s="375" t="s">
        <v>54</v>
      </c>
      <c r="J120" s="277" t="s">
        <v>114</v>
      </c>
      <c r="K120" s="23">
        <v>8806753</v>
      </c>
      <c r="L120" s="359" t="str">
        <f>IFERROR(VLOOKUP($K120,鴿子配對表!$A$2:$B$152,2,FALSE),"")</f>
        <v>台灣內鋁</v>
      </c>
      <c r="M120" s="278"/>
      <c r="N120" s="278"/>
      <c r="O120" s="278"/>
      <c r="P120" s="278"/>
      <c r="Q120" s="278"/>
      <c r="R120" s="278"/>
      <c r="S120" s="278"/>
      <c r="T120" s="278"/>
      <c r="U120" s="45" t="s">
        <v>68</v>
      </c>
      <c r="V120" s="54" t="s">
        <v>119</v>
      </c>
      <c r="W120" s="297" t="s">
        <v>112</v>
      </c>
      <c r="X120" s="24" t="s">
        <v>113</v>
      </c>
      <c r="Y120" s="232">
        <v>0.59722222222222221</v>
      </c>
      <c r="Z120" s="313">
        <f>IF(放飛紀錄!$Y120="","",放飛紀錄!$Y120+公式對照表!B$5)</f>
        <v>0.59722222222222221</v>
      </c>
      <c r="AA120" s="232">
        <v>0.59819444444444447</v>
      </c>
      <c r="AB120" s="365">
        <v>0.59819444444444447</v>
      </c>
      <c r="AC120" s="309">
        <f>IF(AB120="","",IF(AA120="-","-",AB120-Z120))</f>
        <v>9.7222222222226318E-4</v>
      </c>
      <c r="AD120" s="310">
        <f t="shared" si="28"/>
        <v>84</v>
      </c>
      <c r="AE120" s="350">
        <f>IF(放飛紀錄表[[#This Row],[模組啟動時間]]="","",公式對照表!$A$2)</f>
        <v>3.1249999999999997E-3</v>
      </c>
      <c r="AF120" s="318" t="str">
        <f>IF(AC120="","",IF(AND(AA120&gt;Y120,AA120&lt;Z120),公式對照表!$C$2,IF(AC120="-",公式對照表!$C$3,IF(AC120&lt;AE120,公式對照表!$C$4,IF(AC120&gt;AE120,公式對照表!$C$5)))))</f>
        <v>-</v>
      </c>
      <c r="AG120" s="304" t="s">
        <v>120</v>
      </c>
      <c r="AH120" s="304" t="s">
        <v>120</v>
      </c>
      <c r="AI120" s="435"/>
      <c r="AJ120" s="435"/>
      <c r="AK120" s="382"/>
      <c r="AL120" s="3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</row>
    <row r="121" spans="1:247" ht="17.25" customHeight="1">
      <c r="A121" s="336" t="s">
        <v>140</v>
      </c>
      <c r="B121" s="274" t="s">
        <v>48</v>
      </c>
      <c r="C121" s="58" t="s">
        <v>49</v>
      </c>
      <c r="D121" s="255" t="s">
        <v>50</v>
      </c>
      <c r="E121" s="58" t="s">
        <v>49</v>
      </c>
      <c r="F121" s="62" t="s">
        <v>51</v>
      </c>
      <c r="G121" s="268" t="s">
        <v>52</v>
      </c>
      <c r="H121" s="368" t="s">
        <v>53</v>
      </c>
      <c r="I121" s="376" t="s">
        <v>54</v>
      </c>
      <c r="J121" s="253" t="s">
        <v>115</v>
      </c>
      <c r="K121" s="293">
        <v>652260</v>
      </c>
      <c r="L121" s="341" t="str">
        <f>IFERROR(VLOOKUP($K121,鴿子配對表!$A$2:$B$152,2,FALSE),"")</f>
        <v>台灣內鋁</v>
      </c>
      <c r="M121" s="254"/>
      <c r="N121" s="254"/>
      <c r="O121" s="254"/>
      <c r="P121" s="254"/>
      <c r="Q121" s="254"/>
      <c r="R121" s="254"/>
      <c r="S121" s="254"/>
      <c r="T121" s="254"/>
      <c r="U121" s="47" t="s">
        <v>68</v>
      </c>
      <c r="V121" s="61" t="s">
        <v>119</v>
      </c>
      <c r="W121" s="298" t="s">
        <v>112</v>
      </c>
      <c r="X121" s="293" t="s">
        <v>113</v>
      </c>
      <c r="Y121" s="363">
        <v>0.59722222222222221</v>
      </c>
      <c r="Z121" s="314">
        <f>IF(放飛紀錄!$Y121="","",放飛紀錄!$Y121+公式對照表!B$5)</f>
        <v>0.59722222222222221</v>
      </c>
      <c r="AA121" s="321">
        <v>0.59861111111111109</v>
      </c>
      <c r="AB121" s="439">
        <v>0.59861111111111109</v>
      </c>
      <c r="AC121" s="322">
        <f t="shared" ref="AC121:AC127" si="29">IF(AB121="","",IF(AA121="-","-",AB121-Z121))</f>
        <v>1.388888888888884E-3</v>
      </c>
      <c r="AD121" s="323">
        <f t="shared" si="28"/>
        <v>120</v>
      </c>
      <c r="AE121" s="351">
        <f>IF(放飛紀錄表[[#This Row],[模組啟動時間]]="","",公式對照表!$A$2)</f>
        <v>3.1249999999999997E-3</v>
      </c>
      <c r="AF121" s="325" t="str">
        <f>IF(AC121="","",IF(AND(AA121&gt;Y121,AA121&lt;Z121),公式對照表!$C$2,IF(AC121="-",公式對照表!$C$3,IF(AC121&lt;AE121,公式對照表!$C$4,IF(AC121&gt;AE121,公式對照表!$C$5)))))</f>
        <v>-</v>
      </c>
      <c r="AG121" s="436" t="s">
        <v>120</v>
      </c>
      <c r="AH121" s="436" t="s">
        <v>120</v>
      </c>
      <c r="AI121" s="436"/>
      <c r="AJ121" s="436"/>
      <c r="AK121" s="383"/>
    </row>
    <row r="122" spans="1:247" s="273" customFormat="1" ht="17.25" customHeight="1">
      <c r="A122" s="335" t="s">
        <v>140</v>
      </c>
      <c r="B122" s="280" t="s">
        <v>70</v>
      </c>
      <c r="C122" s="59" t="s">
        <v>49</v>
      </c>
      <c r="D122" s="279" t="s">
        <v>71</v>
      </c>
      <c r="E122" s="281" t="s">
        <v>49</v>
      </c>
      <c r="F122" s="282" t="s">
        <v>138</v>
      </c>
      <c r="G122" s="283" t="s">
        <v>73</v>
      </c>
      <c r="H122" s="371" t="s">
        <v>74</v>
      </c>
      <c r="I122" s="377" t="s">
        <v>75</v>
      </c>
      <c r="J122" s="176" t="s">
        <v>76</v>
      </c>
      <c r="K122" s="291">
        <v>880487</v>
      </c>
      <c r="L122" s="361" t="str">
        <f>IFERROR(VLOOKUP($K122,鴿子配對表!$A$2:$B$152,2,FALSE),"")</f>
        <v>台灣內鋁</v>
      </c>
      <c r="M122" s="271"/>
      <c r="N122" s="271"/>
      <c r="O122" s="271"/>
      <c r="P122" s="271"/>
      <c r="Q122" s="271"/>
      <c r="R122" s="271"/>
      <c r="S122" s="271"/>
      <c r="T122" s="271"/>
      <c r="U122" s="45" t="s">
        <v>139</v>
      </c>
      <c r="V122" s="54" t="s">
        <v>119</v>
      </c>
      <c r="W122" s="299" t="s">
        <v>104</v>
      </c>
      <c r="X122" s="24" t="s">
        <v>113</v>
      </c>
      <c r="Y122" s="232">
        <v>0.59722222222222221</v>
      </c>
      <c r="Z122" s="313">
        <f>IF(放飛紀錄!$Y122="","",放飛紀錄!$Y122+公式對照表!B$5)</f>
        <v>0.59722222222222221</v>
      </c>
      <c r="AA122" s="55">
        <v>0.59865740740740747</v>
      </c>
      <c r="AB122" s="55">
        <v>0.59865740740740747</v>
      </c>
      <c r="AC122" s="326">
        <f t="shared" si="29"/>
        <v>1.4351851851852615E-3</v>
      </c>
      <c r="AD122" s="327">
        <f t="shared" si="28"/>
        <v>124</v>
      </c>
      <c r="AE122" s="352">
        <f>IF(放飛紀錄表[[#This Row],[模組啟動時間]]="","",公式對照表!$A$2)</f>
        <v>3.1249999999999997E-3</v>
      </c>
      <c r="AF122" s="329" t="str">
        <f>IF(AC122="","",IF(AND(AA122&gt;Y122,AA122&lt;Z122),公式對照表!$C$2,IF(AC122="-",公式對照表!$C$3,IF(AC122&lt;AE122,公式對照表!$C$4,IF(AC122&gt;AE122,公式對照表!$C$5)))))</f>
        <v>-</v>
      </c>
      <c r="AG122" s="435">
        <v>14</v>
      </c>
      <c r="AH122" s="435">
        <v>31.5</v>
      </c>
      <c r="AI122" s="435"/>
      <c r="AJ122" s="435"/>
      <c r="AK122" s="381"/>
      <c r="AL122" s="320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</row>
    <row r="123" spans="1:247" s="273" customFormat="1" ht="17.25" customHeight="1">
      <c r="A123" s="335" t="s">
        <v>140</v>
      </c>
      <c r="B123" s="70" t="s">
        <v>70</v>
      </c>
      <c r="C123" s="59" t="s">
        <v>49</v>
      </c>
      <c r="D123" s="279" t="s">
        <v>71</v>
      </c>
      <c r="E123" s="285" t="s">
        <v>49</v>
      </c>
      <c r="F123" s="282" t="s">
        <v>72</v>
      </c>
      <c r="G123" s="283" t="s">
        <v>73</v>
      </c>
      <c r="H123" s="371" t="s">
        <v>74</v>
      </c>
      <c r="I123" s="377" t="s">
        <v>75</v>
      </c>
      <c r="J123" s="54" t="s">
        <v>78</v>
      </c>
      <c r="K123" s="23">
        <v>755142</v>
      </c>
      <c r="L123" s="340" t="str">
        <f>IFERROR(VLOOKUP($K123,鴿子配對表!$A$2:$B$152,2,FALSE),"")</f>
        <v>台灣塑膠</v>
      </c>
      <c r="M123" s="278"/>
      <c r="N123" s="278"/>
      <c r="O123" s="278"/>
      <c r="P123" s="278"/>
      <c r="Q123" s="278"/>
      <c r="R123" s="278"/>
      <c r="S123" s="278"/>
      <c r="T123" s="278"/>
      <c r="U123" s="45" t="s">
        <v>139</v>
      </c>
      <c r="V123" s="54" t="s">
        <v>119</v>
      </c>
      <c r="W123" s="299" t="s">
        <v>104</v>
      </c>
      <c r="X123" s="24" t="s">
        <v>113</v>
      </c>
      <c r="Y123" s="232">
        <v>0.59722222222222221</v>
      </c>
      <c r="Z123" s="313">
        <f>IF(放飛紀錄!$Y123="","",放飛紀錄!$Y123+公式對照表!B$5)</f>
        <v>0.59722222222222221</v>
      </c>
      <c r="AA123" s="308">
        <v>0.59862268518518513</v>
      </c>
      <c r="AB123" s="308">
        <v>0.59862268518518513</v>
      </c>
      <c r="AC123" s="309">
        <f t="shared" si="29"/>
        <v>1.4004629629629228E-3</v>
      </c>
      <c r="AD123" s="310">
        <f t="shared" si="28"/>
        <v>121</v>
      </c>
      <c r="AE123" s="350">
        <f>IF(放飛紀錄表[[#This Row],[模組啟動時間]]="","",公式對照表!$A$2)</f>
        <v>3.1249999999999997E-3</v>
      </c>
      <c r="AF123" s="312" t="str">
        <f>IF(AC123="","",IF(AND(AA123&gt;Y123,AA123&lt;Z123),公式對照表!$C$2,IF(AC123="-",公式對照表!$C$3,IF(AC123&lt;AE123,公式對照表!$C$4,IF(AC123&gt;AE123,公式對照表!$C$5)))))</f>
        <v>-</v>
      </c>
      <c r="AG123" s="435">
        <v>13</v>
      </c>
      <c r="AH123" s="435">
        <v>30.69</v>
      </c>
      <c r="AI123" s="435"/>
      <c r="AJ123" s="435"/>
      <c r="AK123" s="382"/>
      <c r="AL123" s="320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</row>
    <row r="124" spans="1:247" ht="17.25" customHeight="1">
      <c r="A124" s="336" t="s">
        <v>140</v>
      </c>
      <c r="B124" s="69" t="s">
        <v>70</v>
      </c>
      <c r="C124" s="58" t="s">
        <v>49</v>
      </c>
      <c r="D124" s="147" t="s">
        <v>71</v>
      </c>
      <c r="E124" s="284" t="s">
        <v>49</v>
      </c>
      <c r="F124" s="259" t="s">
        <v>72</v>
      </c>
      <c r="G124" s="267" t="s">
        <v>73</v>
      </c>
      <c r="H124" s="372" t="s">
        <v>74</v>
      </c>
      <c r="I124" s="366" t="s">
        <v>54</v>
      </c>
      <c r="J124" s="61" t="s">
        <v>79</v>
      </c>
      <c r="K124" s="293">
        <v>755126</v>
      </c>
      <c r="L124" s="360" t="str">
        <f>IFERROR(VLOOKUP($K124,鴿子配對表!$A$2:$B$152,2,FALSE),"")</f>
        <v>台灣塑膠</v>
      </c>
      <c r="M124" s="254"/>
      <c r="N124" s="254"/>
      <c r="O124" s="254"/>
      <c r="P124" s="254"/>
      <c r="Q124" s="254"/>
      <c r="R124" s="254"/>
      <c r="S124" s="254"/>
      <c r="T124" s="254"/>
      <c r="U124" s="47" t="s">
        <v>139</v>
      </c>
      <c r="V124" s="61" t="s">
        <v>119</v>
      </c>
      <c r="W124" s="300" t="s">
        <v>104</v>
      </c>
      <c r="X124" s="293" t="s">
        <v>113</v>
      </c>
      <c r="Y124" s="363">
        <v>0.59722222222222221</v>
      </c>
      <c r="Z124" s="314">
        <f>IF(放飛紀錄!$Y124="","",放飛紀錄!$Y124+公式對照表!B$5)</f>
        <v>0.59722222222222221</v>
      </c>
      <c r="AA124" s="321">
        <v>0.59859953703703705</v>
      </c>
      <c r="AB124" s="321">
        <v>0.59859953703703705</v>
      </c>
      <c r="AC124" s="322">
        <f t="shared" si="29"/>
        <v>1.3773148148148451E-3</v>
      </c>
      <c r="AD124" s="323">
        <f t="shared" si="28"/>
        <v>119</v>
      </c>
      <c r="AE124" s="351">
        <f>IF(放飛紀錄表[[#This Row],[模組啟動時間]]="","",公式對照表!$A$2)</f>
        <v>3.1249999999999997E-3</v>
      </c>
      <c r="AF124" s="325" t="str">
        <f>IF(AC124="","",IF(AND(AA124&gt;Y124,AA124&lt;Z124),公式對照表!$C$2,IF(AC124="-",公式對照表!$C$3,IF(AC124&lt;AE124,公式對照表!$C$4,IF(AC124&gt;AE124,公式對照表!$C$5)))))</f>
        <v>-</v>
      </c>
      <c r="AG124" s="436">
        <v>14</v>
      </c>
      <c r="AH124" s="436">
        <v>31.79</v>
      </c>
      <c r="AI124" s="436"/>
      <c r="AJ124" s="436"/>
      <c r="AK124" s="383"/>
    </row>
    <row r="125" spans="1:247" s="273" customFormat="1" ht="17.25" customHeight="1">
      <c r="A125" s="335" t="s">
        <v>140</v>
      </c>
      <c r="B125" s="70" t="s">
        <v>70</v>
      </c>
      <c r="C125" s="59" t="s">
        <v>49</v>
      </c>
      <c r="D125" s="279" t="s">
        <v>71</v>
      </c>
      <c r="E125" s="74" t="s">
        <v>80</v>
      </c>
      <c r="F125" s="260" t="s">
        <v>81</v>
      </c>
      <c r="G125" s="286" t="s">
        <v>73</v>
      </c>
      <c r="H125" s="373" t="s">
        <v>74</v>
      </c>
      <c r="I125" s="377" t="s">
        <v>75</v>
      </c>
      <c r="J125" s="251" t="s">
        <v>82</v>
      </c>
      <c r="K125" s="291">
        <v>755111</v>
      </c>
      <c r="L125" s="342" t="str">
        <f>IFERROR(VLOOKUP($K125,鴿子配對表!$A$2:$B$152,2,FALSE),"")</f>
        <v>台灣內鋁</v>
      </c>
      <c r="M125" s="271"/>
      <c r="N125" s="271"/>
      <c r="O125" s="271"/>
      <c r="P125" s="271"/>
      <c r="Q125" s="271"/>
      <c r="R125" s="271"/>
      <c r="S125" s="271"/>
      <c r="T125" s="271"/>
      <c r="U125" s="45" t="s">
        <v>139</v>
      </c>
      <c r="V125" s="54" t="s">
        <v>119</v>
      </c>
      <c r="W125" s="301" t="s">
        <v>104</v>
      </c>
      <c r="X125" s="24" t="s">
        <v>113</v>
      </c>
      <c r="Y125" s="232">
        <v>0.59722222222222221</v>
      </c>
      <c r="Z125" s="313">
        <f>IF(放飛紀錄!$Y125="","",放飛紀錄!$Y125+公式對照表!B$5)</f>
        <v>0.59722222222222221</v>
      </c>
      <c r="AA125" s="55">
        <v>0.59894675925925933</v>
      </c>
      <c r="AB125" s="55">
        <v>0.59894675925925933</v>
      </c>
      <c r="AC125" s="326">
        <f t="shared" si="29"/>
        <v>1.7245370370371216E-3</v>
      </c>
      <c r="AD125" s="327">
        <f t="shared" si="28"/>
        <v>149</v>
      </c>
      <c r="AE125" s="352">
        <f>IF(放飛紀錄表[[#This Row],[模組啟動時間]]="","",公式對照表!$A$2)</f>
        <v>3.1249999999999997E-3</v>
      </c>
      <c r="AF125" s="329" t="str">
        <f>IF(AC125="","",IF(AND(AA125&gt;Y125,AA125&lt;Z125),公式對照表!$C$2,IF(AC125="-",公式對照表!$C$3,IF(AC125&lt;AE125,公式對照表!$C$4,IF(AC125&gt;AE125,公式對照表!$C$5)))))</f>
        <v>-</v>
      </c>
      <c r="AG125" s="435">
        <v>14</v>
      </c>
      <c r="AH125" s="435">
        <v>31.36</v>
      </c>
      <c r="AI125" s="435"/>
      <c r="AJ125" s="435"/>
      <c r="AK125" s="381"/>
      <c r="AL125" s="320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</row>
    <row r="126" spans="1:247" s="273" customFormat="1" ht="17.25" customHeight="1">
      <c r="A126" s="335" t="s">
        <v>140</v>
      </c>
      <c r="B126" s="70" t="s">
        <v>70</v>
      </c>
      <c r="C126" s="59" t="s">
        <v>49</v>
      </c>
      <c r="D126" s="279" t="s">
        <v>71</v>
      </c>
      <c r="E126" s="74" t="s">
        <v>80</v>
      </c>
      <c r="F126" s="260" t="s">
        <v>81</v>
      </c>
      <c r="G126" s="283" t="s">
        <v>73</v>
      </c>
      <c r="H126" s="371" t="s">
        <v>74</v>
      </c>
      <c r="I126" s="377" t="s">
        <v>75</v>
      </c>
      <c r="J126" s="251" t="s">
        <v>83</v>
      </c>
      <c r="K126" s="23">
        <v>755155</v>
      </c>
      <c r="L126" s="470" t="str">
        <f>IFERROR(VLOOKUP($K126,鴿子配對表!$A$2:$B$152,2,FALSE),"")</f>
        <v>台灣內鋁</v>
      </c>
      <c r="M126" s="278"/>
      <c r="N126" s="278"/>
      <c r="O126" s="278"/>
      <c r="P126" s="278"/>
      <c r="Q126" s="278"/>
      <c r="R126" s="278"/>
      <c r="S126" s="278"/>
      <c r="T126" s="278"/>
      <c r="U126" s="45" t="s">
        <v>139</v>
      </c>
      <c r="V126" s="54" t="s">
        <v>119</v>
      </c>
      <c r="W126" s="299" t="s">
        <v>104</v>
      </c>
      <c r="X126" s="24" t="s">
        <v>113</v>
      </c>
      <c r="Y126" s="232">
        <v>0.59722222222222221</v>
      </c>
      <c r="Z126" s="313">
        <f>IF(放飛紀錄!$Y126="","",放飛紀錄!$Y126+公式對照表!B$5)</f>
        <v>0.59722222222222221</v>
      </c>
      <c r="AA126" s="308">
        <v>0.59866898148148151</v>
      </c>
      <c r="AB126" s="308">
        <v>0.59866898148148151</v>
      </c>
      <c r="AC126" s="309">
        <f t="shared" si="29"/>
        <v>1.4467592592593004E-3</v>
      </c>
      <c r="AD126" s="310">
        <f t="shared" si="28"/>
        <v>125</v>
      </c>
      <c r="AE126" s="350">
        <f>IF(放飛紀錄表[[#This Row],[模組啟動時間]]="","",公式對照表!$A$2)</f>
        <v>3.1249999999999997E-3</v>
      </c>
      <c r="AF126" s="312" t="str">
        <f>IF(AC126="","",IF(AND(AA126&gt;Y126,AA126&lt;Z126),公式對照表!$C$2,IF(AC126="-",公式對照表!$C$3,IF(AC126&lt;AE126,公式對照表!$C$4,IF(AC126&gt;AE126,公式對照表!$C$5)))))</f>
        <v>-</v>
      </c>
      <c r="AG126" s="435">
        <v>14</v>
      </c>
      <c r="AH126" s="435">
        <v>32.29</v>
      </c>
      <c r="AI126" s="435"/>
      <c r="AJ126" s="435"/>
      <c r="AK126" s="385"/>
      <c r="AL126" s="320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</row>
    <row r="127" spans="1:247" ht="17.25" customHeight="1">
      <c r="A127" s="338" t="s">
        <v>140</v>
      </c>
      <c r="B127" s="409" t="s">
        <v>70</v>
      </c>
      <c r="C127" s="410" t="s">
        <v>49</v>
      </c>
      <c r="D127" s="411" t="s">
        <v>71</v>
      </c>
      <c r="E127" s="412" t="s">
        <v>80</v>
      </c>
      <c r="F127" s="413" t="s">
        <v>81</v>
      </c>
      <c r="G127" s="414" t="s">
        <v>73</v>
      </c>
      <c r="H127" s="415" t="s">
        <v>74</v>
      </c>
      <c r="I127" s="416" t="s">
        <v>75</v>
      </c>
      <c r="J127" s="417" t="s">
        <v>84</v>
      </c>
      <c r="K127" s="418">
        <v>755136</v>
      </c>
      <c r="L127" s="471" t="str">
        <f>IFERROR(VLOOKUP($K127,鴿子配對表!$A$2:$B$152,2,FALSE),"")</f>
        <v>台灣內鋁</v>
      </c>
      <c r="M127" s="420"/>
      <c r="N127" s="420"/>
      <c r="O127" s="420"/>
      <c r="P127" s="420"/>
      <c r="Q127" s="420"/>
      <c r="R127" s="420"/>
      <c r="S127" s="420"/>
      <c r="T127" s="420"/>
      <c r="U127" s="421" t="s">
        <v>139</v>
      </c>
      <c r="V127" s="422" t="s">
        <v>119</v>
      </c>
      <c r="W127" s="423" t="s">
        <v>104</v>
      </c>
      <c r="X127" s="418" t="s">
        <v>113</v>
      </c>
      <c r="Y127" s="472">
        <v>0.59722222222222221</v>
      </c>
      <c r="Z127" s="425">
        <f>IF(放飛紀錄!$Y127="","",放飛紀錄!$Y127+公式對照表!B$5)</f>
        <v>0.59722222222222221</v>
      </c>
      <c r="AA127" s="426">
        <v>0.59864583333333332</v>
      </c>
      <c r="AB127" s="426">
        <v>0.59864583333333332</v>
      </c>
      <c r="AC127" s="427">
        <f t="shared" si="29"/>
        <v>1.4236111111111116E-3</v>
      </c>
      <c r="AD127" s="428">
        <f t="shared" si="28"/>
        <v>123</v>
      </c>
      <c r="AE127" s="429">
        <f>IF(放飛紀錄表[[#This Row],[模組啟動時間]]="","",公式對照表!$A$2)</f>
        <v>3.1249999999999997E-3</v>
      </c>
      <c r="AF127" s="430" t="str">
        <f>IF(AC127="","",IF(AND(AA127&gt;Y127,AA127&lt;Z127),公式對照表!$C$2,IF(AC127="-",公式對照表!$C$3,IF(AC127&lt;AE127,公式對照表!$C$4,IF(AC127&gt;AE127,公式對照表!$C$5)))))</f>
        <v>-</v>
      </c>
      <c r="AG127" s="440">
        <v>14</v>
      </c>
      <c r="AH127" s="440">
        <v>32.43</v>
      </c>
      <c r="AI127" s="440"/>
      <c r="AJ127" s="440"/>
      <c r="AK127" s="431"/>
    </row>
    <row r="128" spans="1:247" ht="17.25" customHeight="1">
      <c r="A128" s="441"/>
      <c r="B128" s="444"/>
      <c r="C128" s="23"/>
      <c r="D128" s="23"/>
      <c r="E128" s="23"/>
      <c r="F128" s="262"/>
      <c r="G128" s="262"/>
      <c r="H128" s="262"/>
      <c r="I128" s="264"/>
      <c r="J128" s="23"/>
      <c r="K128" s="23"/>
      <c r="L128" s="36" t="str">
        <f>IFERROR(VLOOKUP(放飛紀錄!$K128,#REF!,2,FALSE),"")</f>
        <v/>
      </c>
      <c r="M128" s="36"/>
      <c r="N128" s="36"/>
      <c r="O128" s="36"/>
      <c r="P128" s="36"/>
      <c r="Q128" s="36"/>
      <c r="R128" s="36"/>
      <c r="S128" s="36"/>
      <c r="T128" s="36"/>
      <c r="U128" s="23"/>
      <c r="V128" s="23"/>
      <c r="W128" s="23"/>
      <c r="X128" s="23"/>
      <c r="Y128" s="473"/>
      <c r="Z128" s="446" t="str">
        <f>IF(放飛紀錄!$Y128="","",放飛紀錄!$Y128+公式對照表!B$2)</f>
        <v/>
      </c>
      <c r="AA128" s="445"/>
      <c r="AB128" s="445"/>
      <c r="AC128" s="447" t="str">
        <f t="shared" ref="AC119:AC173" si="30">IF(AB128="","",IF(AA128="-","-",AB128-Z128))</f>
        <v/>
      </c>
      <c r="AD128" s="448" t="str">
        <f t="shared" ref="AD119:AD173" si="31">IF(OR(AC128="-",AC128=""),"",((MINUTE(AC128)*60)+SECOND(AC128)))</f>
        <v/>
      </c>
      <c r="AE128" s="446" t="str">
        <f>IF(放飛紀錄表[[#This Row],[模組啟動時間]]="","",公式對照表!$A$2)</f>
        <v/>
      </c>
      <c r="AF128" s="449" t="str">
        <f>IF(AC128="","",IF(AND(AA128&gt;Y128,AA128&lt;Z128),[1]公式對照表!$C$2,IF(AC128="-",[1]公式對照表!$C$3,IF(AC128&lt;AE128,[1]公式對照表!$C$4,IF(AC128&gt;AE128,[1]公式對照表!$C$5)))))</f>
        <v/>
      </c>
      <c r="AG128" s="442"/>
      <c r="AH128" s="442"/>
      <c r="AI128" s="442"/>
      <c r="AJ128" s="442"/>
      <c r="AK128" s="2"/>
    </row>
    <row r="129" spans="1:37" ht="17.25" customHeight="1">
      <c r="A129" s="443"/>
      <c r="B129" s="444"/>
      <c r="C129" s="23"/>
      <c r="D129" s="23"/>
      <c r="E129" s="23"/>
      <c r="F129" s="262"/>
      <c r="G129" s="262"/>
      <c r="H129" s="262"/>
      <c r="I129" s="264"/>
      <c r="J129" s="23"/>
      <c r="K129" s="23"/>
      <c r="L129" s="36" t="str">
        <f>IFERROR(VLOOKUP(放飛紀錄!$K129,#REF!,2,FALSE),"")</f>
        <v/>
      </c>
      <c r="M129" s="36"/>
      <c r="N129" s="36"/>
      <c r="O129" s="36"/>
      <c r="P129" s="36"/>
      <c r="Q129" s="36"/>
      <c r="R129" s="36"/>
      <c r="S129" s="36"/>
      <c r="T129" s="36"/>
      <c r="U129" s="23"/>
      <c r="V129" s="23"/>
      <c r="W129" s="23"/>
      <c r="X129" s="23"/>
      <c r="Y129" s="445"/>
      <c r="Z129" s="446" t="str">
        <f>IF(放飛紀錄!$Y129="","",放飛紀錄!$Y129+公式對照表!B$2)</f>
        <v/>
      </c>
      <c r="AA129" s="445"/>
      <c r="AB129" s="445"/>
      <c r="AC129" s="447" t="str">
        <f t="shared" si="30"/>
        <v/>
      </c>
      <c r="AD129" s="448" t="str">
        <f t="shared" si="31"/>
        <v/>
      </c>
      <c r="AE129" s="446" t="str">
        <f>IF(放飛紀錄表[[#This Row],[模組啟動時間]]="","",公式對照表!$A$2)</f>
        <v/>
      </c>
      <c r="AF129" s="449" t="str">
        <f>IF(AC129="","",IF(AND(AA129&gt;Y129,AA129&lt;Z129),[1]公式對照表!$C$2,IF(AC129="-",[1]公式對照表!$C$3,IF(AC129&lt;AE129,[1]公式對照表!$C$4,IF(AC129&gt;AE129,[1]公式對照表!$C$5)))))</f>
        <v/>
      </c>
      <c r="AG129" s="442"/>
      <c r="AH129" s="442"/>
      <c r="AI129" s="442"/>
      <c r="AJ129" s="442"/>
      <c r="AK129" s="2"/>
    </row>
    <row r="130" spans="1:37" ht="17.25" customHeight="1">
      <c r="A130" s="443"/>
      <c r="B130" s="444"/>
      <c r="C130" s="23"/>
      <c r="D130" s="23"/>
      <c r="E130" s="23"/>
      <c r="F130" s="262"/>
      <c r="G130" s="262"/>
      <c r="H130" s="262"/>
      <c r="I130" s="264"/>
      <c r="J130" s="23"/>
      <c r="K130" s="23"/>
      <c r="L130" s="36" t="str">
        <f>IFERROR(VLOOKUP(放飛紀錄!$K130,#REF!,2,FALSE),"")</f>
        <v/>
      </c>
      <c r="M130" s="36"/>
      <c r="N130" s="36"/>
      <c r="O130" s="36"/>
      <c r="P130" s="36"/>
      <c r="Q130" s="36"/>
      <c r="R130" s="36"/>
      <c r="S130" s="36"/>
      <c r="T130" s="36"/>
      <c r="U130" s="23"/>
      <c r="V130" s="23"/>
      <c r="W130" s="23"/>
      <c r="X130" s="23"/>
      <c r="Y130" s="445"/>
      <c r="Z130" s="446" t="str">
        <f>IF(放飛紀錄!$Y130="","",放飛紀錄!$Y130+公式對照表!B$2)</f>
        <v/>
      </c>
      <c r="AA130" s="445"/>
      <c r="AB130" s="445"/>
      <c r="AC130" s="447" t="str">
        <f t="shared" si="30"/>
        <v/>
      </c>
      <c r="AD130" s="448" t="str">
        <f t="shared" si="31"/>
        <v/>
      </c>
      <c r="AE130" s="446" t="str">
        <f>IF(放飛紀錄表[[#This Row],[模組啟動時間]]="","",公式對照表!$A$2)</f>
        <v/>
      </c>
      <c r="AF130" s="449" t="str">
        <f>IF(AC130="","",IF(AND(AA130&gt;Y130,AA130&lt;Z130),[1]公式對照表!$C$2,IF(AC130="-",[1]公式對照表!$C$3,IF(AC130&lt;AE130,[1]公式對照表!$C$4,IF(AC130&gt;AE130,[1]公式對照表!$C$5)))))</f>
        <v/>
      </c>
      <c r="AG130" s="442"/>
      <c r="AH130" s="442"/>
      <c r="AI130" s="442"/>
      <c r="AJ130" s="442"/>
      <c r="AK130" s="2"/>
    </row>
    <row r="131" spans="1:37" ht="17.25" customHeight="1">
      <c r="A131" s="443"/>
      <c r="B131" s="444"/>
      <c r="C131" s="23"/>
      <c r="D131" s="23"/>
      <c r="E131" s="23"/>
      <c r="F131" s="262"/>
      <c r="G131" s="262"/>
      <c r="H131" s="262"/>
      <c r="I131" s="264"/>
      <c r="J131" s="23"/>
      <c r="K131" s="23"/>
      <c r="L131" s="36" t="str">
        <f>IFERROR(VLOOKUP(放飛紀錄!$K131,#REF!,2,FALSE),"")</f>
        <v/>
      </c>
      <c r="M131" s="36"/>
      <c r="N131" s="36"/>
      <c r="O131" s="36"/>
      <c r="P131" s="36"/>
      <c r="Q131" s="36"/>
      <c r="R131" s="36"/>
      <c r="S131" s="36"/>
      <c r="T131" s="36"/>
      <c r="U131" s="23"/>
      <c r="V131" s="23"/>
      <c r="W131" s="23"/>
      <c r="X131" s="23"/>
      <c r="Y131" s="445"/>
      <c r="Z131" s="446" t="str">
        <f>IF(放飛紀錄!$Y131="","",放飛紀錄!$Y131+公式對照表!B$2)</f>
        <v/>
      </c>
      <c r="AA131" s="445"/>
      <c r="AB131" s="445"/>
      <c r="AC131" s="447" t="str">
        <f t="shared" si="30"/>
        <v/>
      </c>
      <c r="AD131" s="448" t="str">
        <f t="shared" si="31"/>
        <v/>
      </c>
      <c r="AE131" s="446" t="str">
        <f>IF(放飛紀錄表[[#This Row],[模組啟動時間]]="","",公式對照表!$A$2)</f>
        <v/>
      </c>
      <c r="AF131" s="449" t="str">
        <f>IF(AC131="","",IF(AND(AA131&gt;Y131,AA131&lt;Z131),[1]公式對照表!$C$2,IF(AC131="-",[1]公式對照表!$C$3,IF(AC131&lt;AE131,[1]公式對照表!$C$4,IF(AC131&gt;AE131,[1]公式對照表!$C$5)))))</f>
        <v/>
      </c>
      <c r="AG131" s="442"/>
      <c r="AH131" s="442"/>
      <c r="AI131" s="442"/>
      <c r="AJ131" s="442"/>
      <c r="AK131" s="2"/>
    </row>
    <row r="132" spans="1:37" ht="17.25" customHeight="1">
      <c r="A132" s="443"/>
      <c r="B132" s="444"/>
      <c r="C132" s="23"/>
      <c r="D132" s="23"/>
      <c r="E132" s="23"/>
      <c r="F132" s="262"/>
      <c r="G132" s="262"/>
      <c r="H132" s="262"/>
      <c r="I132" s="264"/>
      <c r="J132" s="23"/>
      <c r="K132" s="23"/>
      <c r="L132" s="36" t="str">
        <f>IFERROR(VLOOKUP(放飛紀錄!$K132,#REF!,2,FALSE),"")</f>
        <v/>
      </c>
      <c r="M132" s="36"/>
      <c r="N132" s="36"/>
      <c r="O132" s="36"/>
      <c r="P132" s="36"/>
      <c r="Q132" s="36"/>
      <c r="R132" s="36"/>
      <c r="S132" s="36"/>
      <c r="T132" s="36"/>
      <c r="U132" s="23"/>
      <c r="V132" s="23"/>
      <c r="W132" s="23"/>
      <c r="X132" s="23"/>
      <c r="Y132" s="445"/>
      <c r="Z132" s="446" t="str">
        <f>IF(放飛紀錄!$Y132="","",放飛紀錄!$Y132+公式對照表!B$2)</f>
        <v/>
      </c>
      <c r="AA132" s="445"/>
      <c r="AB132" s="445"/>
      <c r="AC132" s="447" t="str">
        <f t="shared" si="30"/>
        <v/>
      </c>
      <c r="AD132" s="448" t="str">
        <f t="shared" si="31"/>
        <v/>
      </c>
      <c r="AE132" s="446" t="str">
        <f>IF(放飛紀錄表[[#This Row],[模組啟動時間]]="","",公式對照表!$A$2)</f>
        <v/>
      </c>
      <c r="AF132" s="449" t="str">
        <f>IF(AC132="","",IF(AND(AA132&gt;Y132,AA132&lt;Z132),[1]公式對照表!$C$2,IF(AC132="-",[1]公式對照表!$C$3,IF(AC132&lt;AE132,[1]公式對照表!$C$4,IF(AC132&gt;AE132,[1]公式對照表!$C$5)))))</f>
        <v/>
      </c>
      <c r="AG132" s="442"/>
      <c r="AH132" s="442"/>
      <c r="AI132" s="442"/>
      <c r="AJ132" s="442"/>
      <c r="AK132" s="2"/>
    </row>
    <row r="133" spans="1:37" ht="17.25" customHeight="1">
      <c r="A133" s="443"/>
      <c r="B133" s="444"/>
      <c r="C133" s="23"/>
      <c r="D133" s="23"/>
      <c r="E133" s="23"/>
      <c r="F133" s="262"/>
      <c r="G133" s="262"/>
      <c r="H133" s="262"/>
      <c r="I133" s="264"/>
      <c r="J133" s="23"/>
      <c r="K133" s="23"/>
      <c r="L133" s="36" t="str">
        <f>IFERROR(VLOOKUP(放飛紀錄!$K133,#REF!,2,FALSE),"")</f>
        <v/>
      </c>
      <c r="M133" s="36"/>
      <c r="N133" s="36"/>
      <c r="O133" s="36"/>
      <c r="P133" s="36"/>
      <c r="Q133" s="36"/>
      <c r="R133" s="36"/>
      <c r="S133" s="36"/>
      <c r="T133" s="36"/>
      <c r="U133" s="23"/>
      <c r="V133" s="23"/>
      <c r="W133" s="23"/>
      <c r="X133" s="23"/>
      <c r="Y133" s="445"/>
      <c r="Z133" s="446" t="str">
        <f>IF(放飛紀錄!$Y133="","",放飛紀錄!$Y133+公式對照表!B$2)</f>
        <v/>
      </c>
      <c r="AA133" s="445"/>
      <c r="AB133" s="445"/>
      <c r="AC133" s="447" t="str">
        <f t="shared" si="30"/>
        <v/>
      </c>
      <c r="AD133" s="448" t="str">
        <f t="shared" si="31"/>
        <v/>
      </c>
      <c r="AE133" s="446" t="str">
        <f>IF(放飛紀錄表[[#This Row],[模組啟動時間]]="","",公式對照表!$A$2)</f>
        <v/>
      </c>
      <c r="AF133" s="449" t="str">
        <f>IF(AC133="","",IF(AND(AA133&gt;Y133,AA133&lt;Z133),[1]公式對照表!$C$2,IF(AC133="-",[1]公式對照表!$C$3,IF(AC133&lt;AE133,[1]公式對照表!$C$4,IF(AC133&gt;AE133,[1]公式對照表!$C$5)))))</f>
        <v/>
      </c>
      <c r="AG133" s="442"/>
      <c r="AH133" s="442"/>
      <c r="AI133" s="442"/>
      <c r="AJ133" s="442"/>
      <c r="AK133" s="2"/>
    </row>
    <row r="134" spans="1:37" ht="17.25" customHeight="1">
      <c r="A134" s="443"/>
      <c r="B134" s="444"/>
      <c r="C134" s="23"/>
      <c r="D134" s="23"/>
      <c r="E134" s="23"/>
      <c r="F134" s="262"/>
      <c r="G134" s="262"/>
      <c r="H134" s="262"/>
      <c r="I134" s="264"/>
      <c r="J134" s="23"/>
      <c r="K134" s="23"/>
      <c r="L134" s="36" t="str">
        <f>IFERROR(VLOOKUP(放飛紀錄!$K134,#REF!,2,FALSE),"")</f>
        <v/>
      </c>
      <c r="M134" s="36"/>
      <c r="N134" s="36"/>
      <c r="O134" s="36"/>
      <c r="P134" s="36"/>
      <c r="Q134" s="36"/>
      <c r="R134" s="36"/>
      <c r="S134" s="36"/>
      <c r="T134" s="36"/>
      <c r="U134" s="23"/>
      <c r="V134" s="23"/>
      <c r="W134" s="23"/>
      <c r="X134" s="23"/>
      <c r="Y134" s="445"/>
      <c r="Z134" s="446" t="str">
        <f>IF(放飛紀錄!$Y134="","",放飛紀錄!$Y134+公式對照表!B$2)</f>
        <v/>
      </c>
      <c r="AA134" s="445"/>
      <c r="AB134" s="445"/>
      <c r="AC134" s="447" t="str">
        <f t="shared" si="30"/>
        <v/>
      </c>
      <c r="AD134" s="448" t="str">
        <f t="shared" si="31"/>
        <v/>
      </c>
      <c r="AE134" s="446" t="str">
        <f>IF(放飛紀錄表[[#This Row],[模組啟動時間]]="","",公式對照表!$A$2)</f>
        <v/>
      </c>
      <c r="AF134" s="449" t="str">
        <f>IF(AC134="","",IF(AND(AA134&gt;Y134,AA134&lt;Z134),[1]公式對照表!$C$2,IF(AC134="-",[1]公式對照表!$C$3,IF(AC134&lt;AE134,[1]公式對照表!$C$4,IF(AC134&gt;AE134,[1]公式對照表!$C$5)))))</f>
        <v/>
      </c>
      <c r="AG134" s="442"/>
      <c r="AH134" s="442"/>
      <c r="AI134" s="442"/>
      <c r="AJ134" s="442"/>
      <c r="AK134" s="2"/>
    </row>
    <row r="135" spans="1:37" ht="17.25" customHeight="1">
      <c r="A135" s="443"/>
      <c r="B135" s="444"/>
      <c r="C135" s="23"/>
      <c r="D135" s="23"/>
      <c r="E135" s="23"/>
      <c r="F135" s="262"/>
      <c r="G135" s="262"/>
      <c r="H135" s="262"/>
      <c r="I135" s="264"/>
      <c r="J135" s="23"/>
      <c r="K135" s="23"/>
      <c r="L135" s="36" t="str">
        <f>IFERROR(VLOOKUP(放飛紀錄!$K135,#REF!,2,FALSE),"")</f>
        <v/>
      </c>
      <c r="M135" s="36"/>
      <c r="N135" s="36"/>
      <c r="O135" s="36"/>
      <c r="P135" s="36"/>
      <c r="Q135" s="36"/>
      <c r="R135" s="36"/>
      <c r="S135" s="36"/>
      <c r="T135" s="36"/>
      <c r="U135" s="23"/>
      <c r="V135" s="23"/>
      <c r="W135" s="23"/>
      <c r="X135" s="23"/>
      <c r="Y135" s="445"/>
      <c r="Z135" s="446" t="str">
        <f>IF(放飛紀錄!$Y135="","",放飛紀錄!$Y135+公式對照表!B$2)</f>
        <v/>
      </c>
      <c r="AA135" s="445"/>
      <c r="AB135" s="445"/>
      <c r="AC135" s="447" t="str">
        <f t="shared" si="30"/>
        <v/>
      </c>
      <c r="AD135" s="448" t="str">
        <f t="shared" si="31"/>
        <v/>
      </c>
      <c r="AE135" s="446" t="str">
        <f>IF(放飛紀錄表[[#This Row],[模組啟動時間]]="","",公式對照表!$A$2)</f>
        <v/>
      </c>
      <c r="AF135" s="449" t="str">
        <f>IF(AC135="","",IF(AND(AA135&gt;Y135,AA135&lt;Z135),[1]公式對照表!$C$2,IF(AC135="-",[1]公式對照表!$C$3,IF(AC135&lt;AE135,[1]公式對照表!$C$4,IF(AC135&gt;AE135,[1]公式對照表!$C$5)))))</f>
        <v/>
      </c>
      <c r="AG135" s="442"/>
      <c r="AH135" s="442"/>
      <c r="AI135" s="442"/>
      <c r="AJ135" s="442"/>
      <c r="AK135" s="2"/>
    </row>
    <row r="136" spans="1:37" ht="17.25" customHeight="1">
      <c r="A136" s="443"/>
      <c r="B136" s="444"/>
      <c r="C136" s="23"/>
      <c r="D136" s="23"/>
      <c r="E136" s="23"/>
      <c r="F136" s="262"/>
      <c r="G136" s="262"/>
      <c r="H136" s="262"/>
      <c r="I136" s="264"/>
      <c r="J136" s="23"/>
      <c r="K136" s="23"/>
      <c r="L136" s="36" t="str">
        <f>IFERROR(VLOOKUP(放飛紀錄!$K136,#REF!,2,FALSE),"")</f>
        <v/>
      </c>
      <c r="M136" s="36"/>
      <c r="N136" s="36"/>
      <c r="O136" s="36"/>
      <c r="P136" s="36"/>
      <c r="Q136" s="36"/>
      <c r="R136" s="36"/>
      <c r="S136" s="36"/>
      <c r="T136" s="36"/>
      <c r="U136" s="23"/>
      <c r="V136" s="23"/>
      <c r="W136" s="23"/>
      <c r="X136" s="23"/>
      <c r="Y136" s="445"/>
      <c r="Z136" s="446" t="str">
        <f>IF(放飛紀錄!$Y136="","",放飛紀錄!$Y136+公式對照表!B$2)</f>
        <v/>
      </c>
      <c r="AA136" s="445"/>
      <c r="AB136" s="445"/>
      <c r="AC136" s="447" t="str">
        <f t="shared" si="30"/>
        <v/>
      </c>
      <c r="AD136" s="448" t="str">
        <f t="shared" si="31"/>
        <v/>
      </c>
      <c r="AE136" s="446" t="str">
        <f>IF(放飛紀錄表[[#This Row],[模組啟動時間]]="","",公式對照表!$A$2)</f>
        <v/>
      </c>
      <c r="AF136" s="449" t="str">
        <f>IF(AC136="","",IF(AND(AA136&gt;Y136,AA136&lt;Z136),[1]公式對照表!$C$2,IF(AC136="-",[1]公式對照表!$C$3,IF(AC136&lt;AE136,[1]公式對照表!$C$4,IF(AC136&gt;AE136,[1]公式對照表!$C$5)))))</f>
        <v/>
      </c>
      <c r="AG136" s="442"/>
      <c r="AH136" s="442"/>
      <c r="AI136" s="442"/>
      <c r="AJ136" s="442"/>
      <c r="AK136" s="2"/>
    </row>
    <row r="137" spans="1:37" ht="17.25" customHeight="1">
      <c r="A137" s="443"/>
      <c r="B137" s="444"/>
      <c r="C137" s="23"/>
      <c r="D137" s="23"/>
      <c r="E137" s="23"/>
      <c r="F137" s="262"/>
      <c r="G137" s="262"/>
      <c r="H137" s="262"/>
      <c r="I137" s="264"/>
      <c r="J137" s="23"/>
      <c r="K137" s="23"/>
      <c r="L137" s="36" t="str">
        <f>IFERROR(VLOOKUP(放飛紀錄!$K137,#REF!,2,FALSE),"")</f>
        <v/>
      </c>
      <c r="M137" s="36"/>
      <c r="N137" s="36"/>
      <c r="O137" s="36"/>
      <c r="P137" s="36"/>
      <c r="Q137" s="36"/>
      <c r="R137" s="36"/>
      <c r="S137" s="36"/>
      <c r="T137" s="36"/>
      <c r="U137" s="23"/>
      <c r="V137" s="23"/>
      <c r="W137" s="23"/>
      <c r="X137" s="23"/>
      <c r="Y137" s="445"/>
      <c r="Z137" s="446" t="str">
        <f>IF(放飛紀錄!$Y137="","",放飛紀錄!$Y137+公式對照表!B$2)</f>
        <v/>
      </c>
      <c r="AA137" s="445"/>
      <c r="AB137" s="445"/>
      <c r="AC137" s="447" t="str">
        <f t="shared" si="30"/>
        <v/>
      </c>
      <c r="AD137" s="448" t="str">
        <f t="shared" si="31"/>
        <v/>
      </c>
      <c r="AE137" s="446" t="str">
        <f>IF(放飛紀錄表[[#This Row],[模組啟動時間]]="","",公式對照表!$A$2)</f>
        <v/>
      </c>
      <c r="AF137" s="449" t="str">
        <f>IF(AC137="","",IF(AND(AA137&gt;Y137,AA137&lt;Z137),[1]公式對照表!$C$2,IF(AC137="-",[1]公式對照表!$C$3,IF(AC137&lt;AE137,[1]公式對照表!$C$4,IF(AC137&gt;AE137,[1]公式對照表!$C$5)))))</f>
        <v/>
      </c>
      <c r="AG137" s="442"/>
      <c r="AH137" s="442"/>
      <c r="AI137" s="442"/>
      <c r="AJ137" s="442"/>
      <c r="AK137" s="2"/>
    </row>
    <row r="138" spans="1:37" ht="17.25" customHeight="1">
      <c r="A138" s="443"/>
      <c r="B138" s="444"/>
      <c r="C138" s="23"/>
      <c r="D138" s="23"/>
      <c r="E138" s="23"/>
      <c r="F138" s="262"/>
      <c r="G138" s="262"/>
      <c r="H138" s="262"/>
      <c r="I138" s="264"/>
      <c r="J138" s="23"/>
      <c r="K138" s="23"/>
      <c r="L138" s="36" t="str">
        <f>IFERROR(VLOOKUP(放飛紀錄!$K138,#REF!,2,FALSE),"")</f>
        <v/>
      </c>
      <c r="M138" s="36"/>
      <c r="N138" s="36"/>
      <c r="O138" s="36"/>
      <c r="P138" s="36"/>
      <c r="Q138" s="36"/>
      <c r="R138" s="36"/>
      <c r="S138" s="36"/>
      <c r="T138" s="36"/>
      <c r="U138" s="23"/>
      <c r="V138" s="23"/>
      <c r="W138" s="23"/>
      <c r="X138" s="23"/>
      <c r="Y138" s="445"/>
      <c r="Z138" s="446" t="str">
        <f>IF(放飛紀錄!$Y138="","",放飛紀錄!$Y138+公式對照表!B$2)</f>
        <v/>
      </c>
      <c r="AA138" s="445"/>
      <c r="AB138" s="445"/>
      <c r="AC138" s="447" t="str">
        <f t="shared" si="30"/>
        <v/>
      </c>
      <c r="AD138" s="448" t="str">
        <f t="shared" si="31"/>
        <v/>
      </c>
      <c r="AE138" s="446" t="str">
        <f>IF(放飛紀錄表[[#This Row],[模組啟動時間]]="","",公式對照表!$A$2)</f>
        <v/>
      </c>
      <c r="AF138" s="449" t="str">
        <f>IF(AC138="","",IF(AND(AA138&gt;Y138,AA138&lt;Z138),[1]公式對照表!$C$2,IF(AC138="-",[1]公式對照表!$C$3,IF(AC138&lt;AE138,[1]公式對照表!$C$4,IF(AC138&gt;AE138,[1]公式對照表!$C$5)))))</f>
        <v/>
      </c>
      <c r="AG138" s="442"/>
      <c r="AH138" s="442"/>
      <c r="AI138" s="442"/>
      <c r="AJ138" s="442"/>
      <c r="AK138" s="2"/>
    </row>
    <row r="139" spans="1:37" ht="17.25" customHeight="1">
      <c r="A139" s="443"/>
      <c r="B139" s="444"/>
      <c r="C139" s="23"/>
      <c r="D139" s="23"/>
      <c r="E139" s="23"/>
      <c r="F139" s="262"/>
      <c r="G139" s="262"/>
      <c r="H139" s="262"/>
      <c r="I139" s="264"/>
      <c r="J139" s="23"/>
      <c r="K139" s="23"/>
      <c r="L139" s="36" t="str">
        <f>IFERROR(VLOOKUP(放飛紀錄!$K139,#REF!,2,FALSE),"")</f>
        <v/>
      </c>
      <c r="M139" s="36"/>
      <c r="N139" s="36"/>
      <c r="O139" s="36"/>
      <c r="P139" s="36"/>
      <c r="Q139" s="36"/>
      <c r="R139" s="36"/>
      <c r="S139" s="36"/>
      <c r="T139" s="36"/>
      <c r="U139" s="23"/>
      <c r="V139" s="23"/>
      <c r="W139" s="23"/>
      <c r="X139" s="23"/>
      <c r="Y139" s="445"/>
      <c r="Z139" s="446" t="str">
        <f>IF(放飛紀錄!$Y139="","",放飛紀錄!$Y139+公式對照表!B$2)</f>
        <v/>
      </c>
      <c r="AA139" s="445"/>
      <c r="AB139" s="445"/>
      <c r="AC139" s="447" t="str">
        <f t="shared" si="30"/>
        <v/>
      </c>
      <c r="AD139" s="448" t="str">
        <f t="shared" si="31"/>
        <v/>
      </c>
      <c r="AE139" s="446" t="str">
        <f>IF(放飛紀錄表[[#This Row],[模組啟動時間]]="","",公式對照表!$A$2)</f>
        <v/>
      </c>
      <c r="AF139" s="449" t="str">
        <f>IF(AC139="","",IF(AND(AA139&gt;Y139,AA139&lt;Z139),[1]公式對照表!$C$2,IF(AC139="-",[1]公式對照表!$C$3,IF(AC139&lt;AE139,[1]公式對照表!$C$4,IF(AC139&gt;AE139,[1]公式對照表!$C$5)))))</f>
        <v/>
      </c>
      <c r="AG139" s="442"/>
      <c r="AH139" s="442"/>
      <c r="AI139" s="442"/>
      <c r="AJ139" s="442"/>
      <c r="AK139" s="2"/>
    </row>
    <row r="140" spans="1:37" ht="17.25" customHeight="1">
      <c r="A140" s="443"/>
      <c r="B140" s="444"/>
      <c r="C140" s="23"/>
      <c r="D140" s="23"/>
      <c r="E140" s="23"/>
      <c r="F140" s="262"/>
      <c r="G140" s="262"/>
      <c r="H140" s="262"/>
      <c r="I140" s="264"/>
      <c r="J140" s="23"/>
      <c r="K140" s="23"/>
      <c r="L140" s="36" t="str">
        <f>IFERROR(VLOOKUP(放飛紀錄!$K140,#REF!,2,FALSE),"")</f>
        <v/>
      </c>
      <c r="M140" s="36"/>
      <c r="N140" s="36"/>
      <c r="O140" s="36"/>
      <c r="P140" s="36"/>
      <c r="Q140" s="36"/>
      <c r="R140" s="36"/>
      <c r="S140" s="36"/>
      <c r="T140" s="36"/>
      <c r="U140" s="23"/>
      <c r="V140" s="23"/>
      <c r="W140" s="23"/>
      <c r="X140" s="23"/>
      <c r="Y140" s="445"/>
      <c r="Z140" s="446" t="str">
        <f>IF(放飛紀錄!$Y140="","",放飛紀錄!$Y140+公式對照表!B$2)</f>
        <v/>
      </c>
      <c r="AA140" s="445"/>
      <c r="AB140" s="445"/>
      <c r="AC140" s="447" t="str">
        <f t="shared" si="30"/>
        <v/>
      </c>
      <c r="AD140" s="448" t="str">
        <f t="shared" si="31"/>
        <v/>
      </c>
      <c r="AE140" s="446" t="str">
        <f>IF(放飛紀錄表[[#This Row],[模組啟動時間]]="","",公式對照表!$A$2)</f>
        <v/>
      </c>
      <c r="AF140" s="449" t="str">
        <f>IF(AC140="","",IF(AND(AA140&gt;Y140,AA140&lt;Z140),[1]公式對照表!$C$2,IF(AC140="-",[1]公式對照表!$C$3,IF(AC140&lt;AE140,[1]公式對照表!$C$4,IF(AC140&gt;AE140,[1]公式對照表!$C$5)))))</f>
        <v/>
      </c>
      <c r="AG140" s="442"/>
      <c r="AH140" s="442"/>
      <c r="AI140" s="442"/>
      <c r="AJ140" s="442"/>
      <c r="AK140" s="2"/>
    </row>
    <row r="141" spans="1:37" ht="17.25" customHeight="1">
      <c r="A141" s="443"/>
      <c r="B141" s="444"/>
      <c r="C141" s="23"/>
      <c r="D141" s="23"/>
      <c r="E141" s="23"/>
      <c r="F141" s="262"/>
      <c r="G141" s="262"/>
      <c r="H141" s="262"/>
      <c r="I141" s="264"/>
      <c r="J141" s="23"/>
      <c r="K141" s="23"/>
      <c r="L141" s="36" t="str">
        <f>IFERROR(VLOOKUP(放飛紀錄!$K141,#REF!,2,FALSE),"")</f>
        <v/>
      </c>
      <c r="M141" s="36"/>
      <c r="N141" s="36"/>
      <c r="O141" s="36"/>
      <c r="P141" s="36"/>
      <c r="Q141" s="36"/>
      <c r="R141" s="36"/>
      <c r="S141" s="36"/>
      <c r="T141" s="36"/>
      <c r="U141" s="23"/>
      <c r="V141" s="23"/>
      <c r="W141" s="23"/>
      <c r="X141" s="23"/>
      <c r="Y141" s="445"/>
      <c r="Z141" s="446" t="str">
        <f>IF(放飛紀錄!$Y141="","",放飛紀錄!$Y141+公式對照表!B$2)</f>
        <v/>
      </c>
      <c r="AA141" s="445"/>
      <c r="AB141" s="445"/>
      <c r="AC141" s="447" t="str">
        <f t="shared" si="30"/>
        <v/>
      </c>
      <c r="AD141" s="448" t="str">
        <f t="shared" si="31"/>
        <v/>
      </c>
      <c r="AE141" s="446" t="str">
        <f>IF(放飛紀錄表[[#This Row],[模組啟動時間]]="","",公式對照表!$A$2)</f>
        <v/>
      </c>
      <c r="AF141" s="449" t="str">
        <f>IF(AC141="","",IF(AND(AA141&gt;Y141,AA141&lt;Z141),[1]公式對照表!$C$2,IF(AC141="-",[1]公式對照表!$C$3,IF(AC141&lt;AE141,[1]公式對照表!$C$4,IF(AC141&gt;AE141,[1]公式對照表!$C$5)))))</f>
        <v/>
      </c>
      <c r="AG141" s="442"/>
      <c r="AH141" s="442"/>
      <c r="AI141" s="442"/>
      <c r="AJ141" s="442"/>
      <c r="AK141" s="2"/>
    </row>
    <row r="142" spans="1:37" ht="17.25" customHeight="1">
      <c r="A142" s="443"/>
      <c r="B142" s="444"/>
      <c r="C142" s="23"/>
      <c r="D142" s="23"/>
      <c r="E142" s="23"/>
      <c r="F142" s="262"/>
      <c r="G142" s="262"/>
      <c r="H142" s="262"/>
      <c r="I142" s="264"/>
      <c r="J142" s="23"/>
      <c r="K142" s="23"/>
      <c r="L142" s="36" t="str">
        <f>IFERROR(VLOOKUP(放飛紀錄!$K142,#REF!,2,FALSE),"")</f>
        <v/>
      </c>
      <c r="M142" s="36"/>
      <c r="N142" s="36"/>
      <c r="O142" s="36"/>
      <c r="P142" s="36"/>
      <c r="Q142" s="36"/>
      <c r="R142" s="36"/>
      <c r="S142" s="36"/>
      <c r="T142" s="36"/>
      <c r="U142" s="23"/>
      <c r="V142" s="23"/>
      <c r="W142" s="23"/>
      <c r="X142" s="23"/>
      <c r="Y142" s="445"/>
      <c r="Z142" s="446" t="str">
        <f>IF(放飛紀錄!$Y142="","",放飛紀錄!$Y142+公式對照表!B$2)</f>
        <v/>
      </c>
      <c r="AA142" s="445"/>
      <c r="AB142" s="445"/>
      <c r="AC142" s="447" t="str">
        <f t="shared" si="30"/>
        <v/>
      </c>
      <c r="AD142" s="448" t="str">
        <f t="shared" si="31"/>
        <v/>
      </c>
      <c r="AE142" s="446" t="str">
        <f>IF(放飛紀錄表[[#This Row],[模組啟動時間]]="","",公式對照表!$A$2)</f>
        <v/>
      </c>
      <c r="AF142" s="449" t="str">
        <f>IF(AC142="","",IF(AND(AA142&gt;Y142,AA142&lt;Z142),[1]公式對照表!$C$2,IF(AC142="-",[1]公式對照表!$C$3,IF(AC142&lt;AE142,[1]公式對照表!$C$4,IF(AC142&gt;AE142,[1]公式對照表!$C$5)))))</f>
        <v/>
      </c>
      <c r="AG142" s="442"/>
      <c r="AH142" s="442"/>
      <c r="AI142" s="442"/>
      <c r="AJ142" s="442"/>
      <c r="AK142" s="2"/>
    </row>
    <row r="143" spans="1:37" ht="17.25" customHeight="1">
      <c r="A143" s="443"/>
      <c r="B143" s="444"/>
      <c r="C143" s="23"/>
      <c r="D143" s="23"/>
      <c r="E143" s="23"/>
      <c r="F143" s="262"/>
      <c r="G143" s="262"/>
      <c r="H143" s="262"/>
      <c r="I143" s="264"/>
      <c r="J143" s="23"/>
      <c r="K143" s="23"/>
      <c r="L143" s="36" t="str">
        <f>IFERROR(VLOOKUP(放飛紀錄!$K143,#REF!,2,FALSE),"")</f>
        <v/>
      </c>
      <c r="M143" s="36"/>
      <c r="N143" s="36"/>
      <c r="O143" s="36"/>
      <c r="P143" s="36"/>
      <c r="Q143" s="36"/>
      <c r="R143" s="36"/>
      <c r="S143" s="36"/>
      <c r="T143" s="36"/>
      <c r="U143" s="23"/>
      <c r="V143" s="23"/>
      <c r="W143" s="23"/>
      <c r="X143" s="23"/>
      <c r="Y143" s="445"/>
      <c r="Z143" s="446" t="str">
        <f>IF(放飛紀錄!$Y143="","",放飛紀錄!$Y143+公式對照表!B$2)</f>
        <v/>
      </c>
      <c r="AA143" s="445"/>
      <c r="AB143" s="445"/>
      <c r="AC143" s="447" t="str">
        <f t="shared" si="30"/>
        <v/>
      </c>
      <c r="AD143" s="448" t="str">
        <f t="shared" si="31"/>
        <v/>
      </c>
      <c r="AE143" s="446" t="str">
        <f>IF(放飛紀錄表[[#This Row],[模組啟動時間]]="","",公式對照表!$A$2)</f>
        <v/>
      </c>
      <c r="AF143" s="449" t="str">
        <f>IF(AC143="","",IF(AND(AA143&gt;Y143,AA143&lt;Z143),[1]公式對照表!$C$2,IF(AC143="-",[1]公式對照表!$C$3,IF(AC143&lt;AE143,[1]公式對照表!$C$4,IF(AC143&gt;AE143,[1]公式對照表!$C$5)))))</f>
        <v/>
      </c>
      <c r="AG143" s="442"/>
      <c r="AH143" s="442"/>
      <c r="AI143" s="442"/>
      <c r="AJ143" s="442"/>
      <c r="AK143" s="2"/>
    </row>
    <row r="144" spans="1:37" ht="17.25" customHeight="1">
      <c r="A144" s="443"/>
      <c r="B144" s="444"/>
      <c r="C144" s="23"/>
      <c r="D144" s="23"/>
      <c r="E144" s="23"/>
      <c r="F144" s="262"/>
      <c r="G144" s="262"/>
      <c r="H144" s="262"/>
      <c r="I144" s="264"/>
      <c r="J144" s="23"/>
      <c r="K144" s="23"/>
      <c r="L144" s="36" t="str">
        <f>IFERROR(VLOOKUP(放飛紀錄!$K144,#REF!,2,FALSE),"")</f>
        <v/>
      </c>
      <c r="M144" s="36"/>
      <c r="N144" s="36"/>
      <c r="O144" s="36"/>
      <c r="P144" s="36"/>
      <c r="Q144" s="36"/>
      <c r="R144" s="36"/>
      <c r="S144" s="36"/>
      <c r="T144" s="36"/>
      <c r="U144" s="23"/>
      <c r="V144" s="23"/>
      <c r="W144" s="23"/>
      <c r="X144" s="23"/>
      <c r="Y144" s="445"/>
      <c r="Z144" s="446" t="str">
        <f>IF(放飛紀錄!$Y144="","",放飛紀錄!$Y144+公式對照表!B$2)</f>
        <v/>
      </c>
      <c r="AA144" s="445"/>
      <c r="AB144" s="445"/>
      <c r="AC144" s="447" t="str">
        <f t="shared" si="30"/>
        <v/>
      </c>
      <c r="AD144" s="448" t="str">
        <f t="shared" si="31"/>
        <v/>
      </c>
      <c r="AE144" s="446" t="str">
        <f>IF(放飛紀錄表[[#This Row],[模組啟動時間]]="","",公式對照表!$A$2)</f>
        <v/>
      </c>
      <c r="AF144" s="449" t="str">
        <f>IF(AC144="","",IF(AND(AA144&gt;Y144,AA144&lt;Z144),[1]公式對照表!$C$2,IF(AC144="-",[1]公式對照表!$C$3,IF(AC144&lt;AE144,[1]公式對照表!$C$4,IF(AC144&gt;AE144,[1]公式對照表!$C$5)))))</f>
        <v/>
      </c>
      <c r="AG144" s="442"/>
      <c r="AH144" s="442"/>
      <c r="AI144" s="442"/>
      <c r="AJ144" s="442"/>
      <c r="AK144" s="2"/>
    </row>
    <row r="145" spans="1:37" ht="17.25" customHeight="1">
      <c r="A145" s="443"/>
      <c r="B145" s="444"/>
      <c r="C145" s="23"/>
      <c r="D145" s="23"/>
      <c r="E145" s="23"/>
      <c r="F145" s="262"/>
      <c r="G145" s="262"/>
      <c r="H145" s="262"/>
      <c r="I145" s="264"/>
      <c r="J145" s="23"/>
      <c r="K145" s="23"/>
      <c r="L145" s="36" t="str">
        <f>IFERROR(VLOOKUP(放飛紀錄!$K145,#REF!,2,FALSE),"")</f>
        <v/>
      </c>
      <c r="M145" s="36"/>
      <c r="N145" s="36"/>
      <c r="O145" s="36"/>
      <c r="P145" s="36"/>
      <c r="Q145" s="36"/>
      <c r="R145" s="36"/>
      <c r="S145" s="36"/>
      <c r="T145" s="36"/>
      <c r="U145" s="23"/>
      <c r="V145" s="23"/>
      <c r="W145" s="23"/>
      <c r="X145" s="23"/>
      <c r="Y145" s="445"/>
      <c r="Z145" s="446" t="str">
        <f>IF(放飛紀錄!$Y145="","",放飛紀錄!$Y145+公式對照表!B$2)</f>
        <v/>
      </c>
      <c r="AA145" s="445"/>
      <c r="AB145" s="445"/>
      <c r="AC145" s="447" t="str">
        <f t="shared" si="30"/>
        <v/>
      </c>
      <c r="AD145" s="448" t="str">
        <f t="shared" si="31"/>
        <v/>
      </c>
      <c r="AE145" s="446" t="str">
        <f>IF(放飛紀錄表[[#This Row],[模組啟動時間]]="","",公式對照表!$A$2)</f>
        <v/>
      </c>
      <c r="AF145" s="449" t="str">
        <f>IF(AC145="","",IF(AND(AA145&gt;Y145,AA145&lt;Z145),[1]公式對照表!$C$2,IF(AC145="-",[1]公式對照表!$C$3,IF(AC145&lt;AE145,[1]公式對照表!$C$4,IF(AC145&gt;AE145,[1]公式對照表!$C$5)))))</f>
        <v/>
      </c>
      <c r="AG145" s="442"/>
      <c r="AH145" s="442"/>
      <c r="AI145" s="442"/>
      <c r="AJ145" s="442"/>
      <c r="AK145" s="2"/>
    </row>
    <row r="146" spans="1:37" ht="17.25" customHeight="1">
      <c r="A146" s="443"/>
      <c r="B146" s="444"/>
      <c r="C146" s="23"/>
      <c r="D146" s="23"/>
      <c r="E146" s="23"/>
      <c r="F146" s="262"/>
      <c r="G146" s="262"/>
      <c r="H146" s="262"/>
      <c r="I146" s="264"/>
      <c r="J146" s="23"/>
      <c r="K146" s="23"/>
      <c r="L146" s="36" t="str">
        <f>IFERROR(VLOOKUP(放飛紀錄!$K146,#REF!,2,FALSE),"")</f>
        <v/>
      </c>
      <c r="M146" s="36"/>
      <c r="N146" s="36"/>
      <c r="O146" s="36"/>
      <c r="P146" s="36"/>
      <c r="Q146" s="36"/>
      <c r="R146" s="36"/>
      <c r="S146" s="36"/>
      <c r="T146" s="36"/>
      <c r="U146" s="23"/>
      <c r="V146" s="23"/>
      <c r="W146" s="23"/>
      <c r="X146" s="23"/>
      <c r="Y146" s="445"/>
      <c r="Z146" s="446" t="str">
        <f>IF(放飛紀錄!$Y146="","",放飛紀錄!$Y146+公式對照表!B$2)</f>
        <v/>
      </c>
      <c r="AA146" s="445"/>
      <c r="AB146" s="445"/>
      <c r="AC146" s="447" t="str">
        <f t="shared" si="30"/>
        <v/>
      </c>
      <c r="AD146" s="448" t="str">
        <f t="shared" si="31"/>
        <v/>
      </c>
      <c r="AE146" s="446" t="str">
        <f>IF(放飛紀錄表[[#This Row],[模組啟動時間]]="","",公式對照表!$A$2)</f>
        <v/>
      </c>
      <c r="AF146" s="449" t="str">
        <f>IF(AC146="","",IF(AND(AA146&gt;Y146,AA146&lt;Z146),[1]公式對照表!$C$2,IF(AC146="-",[1]公式對照表!$C$3,IF(AC146&lt;AE146,[1]公式對照表!$C$4,IF(AC146&gt;AE146,[1]公式對照表!$C$5)))))</f>
        <v/>
      </c>
      <c r="AG146" s="442"/>
      <c r="AH146" s="442"/>
      <c r="AI146" s="442"/>
      <c r="AJ146" s="442"/>
      <c r="AK146" s="2"/>
    </row>
    <row r="147" spans="1:37" ht="17.25" customHeight="1">
      <c r="A147" s="443"/>
      <c r="B147" s="444"/>
      <c r="C147" s="23"/>
      <c r="D147" s="23"/>
      <c r="E147" s="23"/>
      <c r="F147" s="262"/>
      <c r="G147" s="262"/>
      <c r="H147" s="262"/>
      <c r="I147" s="264"/>
      <c r="J147" s="23"/>
      <c r="K147" s="23"/>
      <c r="L147" s="36" t="str">
        <f>IFERROR(VLOOKUP(放飛紀錄!$K147,#REF!,2,FALSE),"")</f>
        <v/>
      </c>
      <c r="M147" s="36"/>
      <c r="N147" s="36"/>
      <c r="O147" s="36"/>
      <c r="P147" s="36"/>
      <c r="Q147" s="36"/>
      <c r="R147" s="36"/>
      <c r="S147" s="36"/>
      <c r="T147" s="36"/>
      <c r="U147" s="23"/>
      <c r="V147" s="23"/>
      <c r="W147" s="23"/>
      <c r="X147" s="23"/>
      <c r="Y147" s="445"/>
      <c r="Z147" s="446" t="str">
        <f>IF(放飛紀錄!$Y147="","",放飛紀錄!$Y147+公式對照表!B$2)</f>
        <v/>
      </c>
      <c r="AA147" s="445"/>
      <c r="AB147" s="445"/>
      <c r="AC147" s="447" t="str">
        <f t="shared" si="30"/>
        <v/>
      </c>
      <c r="AD147" s="448" t="str">
        <f t="shared" si="31"/>
        <v/>
      </c>
      <c r="AE147" s="446" t="str">
        <f>IF(放飛紀錄表[[#This Row],[模組啟動時間]]="","",公式對照表!$A$2)</f>
        <v/>
      </c>
      <c r="AF147" s="449" t="str">
        <f>IF(AC147="","",IF(AND(AA147&gt;Y147,AA147&lt;Z147),[1]公式對照表!$C$2,IF(AC147="-",[1]公式對照表!$C$3,IF(AC147&lt;AE147,[1]公式對照表!$C$4,IF(AC147&gt;AE147,[1]公式對照表!$C$5)))))</f>
        <v/>
      </c>
      <c r="AG147" s="442"/>
      <c r="AH147" s="442"/>
      <c r="AI147" s="442"/>
      <c r="AJ147" s="442"/>
      <c r="AK147" s="2"/>
    </row>
    <row r="148" spans="1:37" ht="17.25" customHeight="1">
      <c r="A148" s="443"/>
      <c r="B148" s="444"/>
      <c r="C148" s="23"/>
      <c r="D148" s="23"/>
      <c r="E148" s="23"/>
      <c r="F148" s="262"/>
      <c r="G148" s="262"/>
      <c r="H148" s="262"/>
      <c r="I148" s="264"/>
      <c r="J148" s="23"/>
      <c r="K148" s="23"/>
      <c r="L148" s="36" t="str">
        <f>IFERROR(VLOOKUP(放飛紀錄!$K148,#REF!,2,FALSE),"")</f>
        <v/>
      </c>
      <c r="M148" s="36"/>
      <c r="N148" s="36"/>
      <c r="O148" s="36"/>
      <c r="P148" s="36"/>
      <c r="Q148" s="36"/>
      <c r="R148" s="36"/>
      <c r="S148" s="36"/>
      <c r="T148" s="36"/>
      <c r="U148" s="23"/>
      <c r="V148" s="23"/>
      <c r="W148" s="23"/>
      <c r="X148" s="23"/>
      <c r="Y148" s="445"/>
      <c r="Z148" s="446" t="str">
        <f>IF(放飛紀錄!$Y148="","",放飛紀錄!$Y148+公式對照表!B$2)</f>
        <v/>
      </c>
      <c r="AA148" s="445"/>
      <c r="AB148" s="445"/>
      <c r="AC148" s="447" t="str">
        <f t="shared" si="30"/>
        <v/>
      </c>
      <c r="AD148" s="448" t="str">
        <f t="shared" si="31"/>
        <v/>
      </c>
      <c r="AE148" s="446" t="str">
        <f>IF(放飛紀錄表[[#This Row],[模組啟動時間]]="","",公式對照表!$A$2)</f>
        <v/>
      </c>
      <c r="AF148" s="449" t="str">
        <f>IF(AC148="","",IF(AND(AA148&gt;Y148,AA148&lt;Z148),[1]公式對照表!$C$2,IF(AC148="-",[1]公式對照表!$C$3,IF(AC148&lt;AE148,[1]公式對照表!$C$4,IF(AC148&gt;AE148,[1]公式對照表!$C$5)))))</f>
        <v/>
      </c>
      <c r="AG148" s="442"/>
      <c r="AH148" s="442"/>
      <c r="AI148" s="442"/>
      <c r="AJ148" s="442"/>
      <c r="AK148" s="2"/>
    </row>
    <row r="149" spans="1:37" ht="17.25" customHeight="1">
      <c r="A149" s="443"/>
      <c r="B149" s="444"/>
      <c r="C149" s="23"/>
      <c r="D149" s="23"/>
      <c r="E149" s="23"/>
      <c r="F149" s="262"/>
      <c r="G149" s="262"/>
      <c r="H149" s="262"/>
      <c r="I149" s="264"/>
      <c r="J149" s="23"/>
      <c r="K149" s="23"/>
      <c r="L149" s="36" t="str">
        <f>IFERROR(VLOOKUP(放飛紀錄!$K149,#REF!,2,FALSE),"")</f>
        <v/>
      </c>
      <c r="M149" s="36"/>
      <c r="N149" s="36"/>
      <c r="O149" s="36"/>
      <c r="P149" s="36"/>
      <c r="Q149" s="36"/>
      <c r="R149" s="36"/>
      <c r="S149" s="36"/>
      <c r="T149" s="36"/>
      <c r="U149" s="23"/>
      <c r="V149" s="23"/>
      <c r="W149" s="23"/>
      <c r="X149" s="23"/>
      <c r="Y149" s="445"/>
      <c r="Z149" s="446" t="str">
        <f>IF(放飛紀錄!$Y149="","",放飛紀錄!$Y149+公式對照表!B$2)</f>
        <v/>
      </c>
      <c r="AA149" s="445"/>
      <c r="AB149" s="445"/>
      <c r="AC149" s="447" t="str">
        <f t="shared" si="30"/>
        <v/>
      </c>
      <c r="AD149" s="448" t="str">
        <f t="shared" si="31"/>
        <v/>
      </c>
      <c r="AE149" s="446" t="str">
        <f>IF(放飛紀錄表[[#This Row],[模組啟動時間]]="","",公式對照表!$A$2)</f>
        <v/>
      </c>
      <c r="AF149" s="449" t="str">
        <f>IF(AC149="","",IF(AND(AA149&gt;Y149,AA149&lt;Z149),[1]公式對照表!$C$2,IF(AC149="-",[1]公式對照表!$C$3,IF(AC149&lt;AE149,[1]公式對照表!$C$4,IF(AC149&gt;AE149,[1]公式對照表!$C$5)))))</f>
        <v/>
      </c>
      <c r="AG149" s="442"/>
      <c r="AH149" s="442"/>
      <c r="AI149" s="442"/>
      <c r="AJ149" s="442"/>
      <c r="AK149" s="2"/>
    </row>
    <row r="150" spans="1:37" ht="17.25" customHeight="1">
      <c r="A150" s="443"/>
      <c r="B150" s="444"/>
      <c r="C150" s="23"/>
      <c r="D150" s="23"/>
      <c r="E150" s="23"/>
      <c r="F150" s="262"/>
      <c r="G150" s="262"/>
      <c r="H150" s="262"/>
      <c r="I150" s="264"/>
      <c r="J150" s="23"/>
      <c r="K150" s="23"/>
      <c r="L150" s="36" t="str">
        <f>IFERROR(VLOOKUP(放飛紀錄!$K150,#REF!,2,FALSE),"")</f>
        <v/>
      </c>
      <c r="M150" s="36"/>
      <c r="N150" s="36"/>
      <c r="O150" s="36"/>
      <c r="P150" s="36"/>
      <c r="Q150" s="36"/>
      <c r="R150" s="36"/>
      <c r="S150" s="36"/>
      <c r="T150" s="36"/>
      <c r="U150" s="23"/>
      <c r="V150" s="23"/>
      <c r="W150" s="23"/>
      <c r="X150" s="23"/>
      <c r="Y150" s="445"/>
      <c r="Z150" s="446" t="str">
        <f>IF(放飛紀錄!$Y150="","",放飛紀錄!$Y150+公式對照表!B$2)</f>
        <v/>
      </c>
      <c r="AA150" s="445"/>
      <c r="AB150" s="445"/>
      <c r="AC150" s="447" t="str">
        <f t="shared" si="30"/>
        <v/>
      </c>
      <c r="AD150" s="448" t="str">
        <f t="shared" si="31"/>
        <v/>
      </c>
      <c r="AE150" s="446" t="str">
        <f>IF(放飛紀錄表[[#This Row],[模組啟動時間]]="","",公式對照表!$A$2)</f>
        <v/>
      </c>
      <c r="AF150" s="449" t="str">
        <f>IF(AC150="","",IF(AND(AA150&gt;Y150,AA150&lt;Z150),[1]公式對照表!$C$2,IF(AC150="-",[1]公式對照表!$C$3,IF(AC150&lt;AE150,[1]公式對照表!$C$4,IF(AC150&gt;AE150,[1]公式對照表!$C$5)))))</f>
        <v/>
      </c>
      <c r="AG150" s="442"/>
      <c r="AH150" s="442"/>
      <c r="AI150" s="442"/>
      <c r="AJ150" s="442"/>
      <c r="AK150" s="2"/>
    </row>
    <row r="151" spans="1:37" ht="17.25" customHeight="1">
      <c r="A151" s="443"/>
      <c r="B151" s="444"/>
      <c r="C151" s="23"/>
      <c r="D151" s="23"/>
      <c r="E151" s="23"/>
      <c r="F151" s="262"/>
      <c r="G151" s="262"/>
      <c r="H151" s="262"/>
      <c r="I151" s="264"/>
      <c r="J151" s="23"/>
      <c r="K151" s="23"/>
      <c r="L151" s="36" t="str">
        <f>IFERROR(VLOOKUP(放飛紀錄!$K151,#REF!,2,FALSE),"")</f>
        <v/>
      </c>
      <c r="M151" s="36"/>
      <c r="N151" s="36"/>
      <c r="O151" s="36"/>
      <c r="P151" s="36"/>
      <c r="Q151" s="36"/>
      <c r="R151" s="36"/>
      <c r="S151" s="36"/>
      <c r="T151" s="36"/>
      <c r="U151" s="23"/>
      <c r="V151" s="23"/>
      <c r="W151" s="23"/>
      <c r="X151" s="23"/>
      <c r="Y151" s="445"/>
      <c r="Z151" s="446" t="str">
        <f>IF(放飛紀錄!$Y151="","",放飛紀錄!$Y151+公式對照表!B$2)</f>
        <v/>
      </c>
      <c r="AA151" s="445"/>
      <c r="AB151" s="445"/>
      <c r="AC151" s="447" t="str">
        <f t="shared" si="30"/>
        <v/>
      </c>
      <c r="AD151" s="448" t="str">
        <f t="shared" si="31"/>
        <v/>
      </c>
      <c r="AE151" s="446" t="str">
        <f>IF(放飛紀錄表[[#This Row],[模組啟動時間]]="","",公式對照表!$A$2)</f>
        <v/>
      </c>
      <c r="AF151" s="449" t="str">
        <f>IF(AC151="","",IF(AND(AA151&gt;Y151,AA151&lt;Z151),[1]公式對照表!$C$2,IF(AC151="-",[1]公式對照表!$C$3,IF(AC151&lt;AE151,[1]公式對照表!$C$4,IF(AC151&gt;AE151,[1]公式對照表!$C$5)))))</f>
        <v/>
      </c>
      <c r="AG151" s="442"/>
      <c r="AH151" s="442"/>
      <c r="AI151" s="442"/>
      <c r="AJ151" s="442"/>
      <c r="AK151" s="2"/>
    </row>
    <row r="152" spans="1:37" ht="17.25" customHeight="1">
      <c r="A152" s="443"/>
      <c r="B152" s="444"/>
      <c r="C152" s="23"/>
      <c r="D152" s="23"/>
      <c r="E152" s="23"/>
      <c r="F152" s="262"/>
      <c r="G152" s="262"/>
      <c r="H152" s="262"/>
      <c r="I152" s="264"/>
      <c r="J152" s="23"/>
      <c r="K152" s="23"/>
      <c r="L152" s="36" t="str">
        <f>IFERROR(VLOOKUP(放飛紀錄!$K152,#REF!,2,FALSE),"")</f>
        <v/>
      </c>
      <c r="M152" s="36"/>
      <c r="N152" s="36"/>
      <c r="O152" s="36"/>
      <c r="P152" s="36"/>
      <c r="Q152" s="36"/>
      <c r="R152" s="36"/>
      <c r="S152" s="36"/>
      <c r="T152" s="36"/>
      <c r="U152" s="23"/>
      <c r="V152" s="23"/>
      <c r="W152" s="23"/>
      <c r="X152" s="23"/>
      <c r="Y152" s="445"/>
      <c r="Z152" s="446" t="str">
        <f>IF(放飛紀錄!$Y152="","",放飛紀錄!$Y152+公式對照表!B$2)</f>
        <v/>
      </c>
      <c r="AA152" s="445"/>
      <c r="AB152" s="445"/>
      <c r="AC152" s="447" t="str">
        <f t="shared" si="30"/>
        <v/>
      </c>
      <c r="AD152" s="448" t="str">
        <f t="shared" si="31"/>
        <v/>
      </c>
      <c r="AE152" s="446" t="str">
        <f>IF(放飛紀錄表[[#This Row],[模組啟動時間]]="","",公式對照表!$A$2)</f>
        <v/>
      </c>
      <c r="AF152" s="449" t="str">
        <f>IF(AC152="","",IF(AND(AA152&gt;Y152,AA152&lt;Z152),[1]公式對照表!$C$2,IF(AC152="-",[1]公式對照表!$C$3,IF(AC152&lt;AE152,[1]公式對照表!$C$4,IF(AC152&gt;AE152,[1]公式對照表!$C$5)))))</f>
        <v/>
      </c>
      <c r="AG152" s="442"/>
      <c r="AH152" s="442"/>
      <c r="AI152" s="442"/>
      <c r="AJ152" s="442"/>
      <c r="AK152" s="2"/>
    </row>
    <row r="153" spans="1:37" ht="17.25" customHeight="1">
      <c r="A153" s="443"/>
      <c r="B153" s="444"/>
      <c r="C153" s="23"/>
      <c r="D153" s="23"/>
      <c r="E153" s="23"/>
      <c r="F153" s="262"/>
      <c r="G153" s="262"/>
      <c r="H153" s="262"/>
      <c r="I153" s="264"/>
      <c r="J153" s="23"/>
      <c r="K153" s="23"/>
      <c r="L153" s="36" t="str">
        <f>IFERROR(VLOOKUP(放飛紀錄!$K153,#REF!,2,FALSE),"")</f>
        <v/>
      </c>
      <c r="M153" s="36"/>
      <c r="N153" s="36"/>
      <c r="O153" s="36"/>
      <c r="P153" s="36"/>
      <c r="Q153" s="36"/>
      <c r="R153" s="36"/>
      <c r="S153" s="36"/>
      <c r="T153" s="36"/>
      <c r="U153" s="23"/>
      <c r="V153" s="23"/>
      <c r="W153" s="23"/>
      <c r="X153" s="23"/>
      <c r="Y153" s="445"/>
      <c r="Z153" s="446" t="str">
        <f>IF(放飛紀錄!$Y153="","",放飛紀錄!$Y153+公式對照表!B$2)</f>
        <v/>
      </c>
      <c r="AA153" s="445"/>
      <c r="AB153" s="445"/>
      <c r="AC153" s="447" t="str">
        <f t="shared" si="30"/>
        <v/>
      </c>
      <c r="AD153" s="448" t="str">
        <f t="shared" si="31"/>
        <v/>
      </c>
      <c r="AE153" s="446" t="str">
        <f>IF(放飛紀錄表[[#This Row],[模組啟動時間]]="","",公式對照表!$A$2)</f>
        <v/>
      </c>
      <c r="AF153" s="449" t="str">
        <f>IF(AC153="","",IF(AND(AA153&gt;Y153,AA153&lt;Z153),[1]公式對照表!$C$2,IF(AC153="-",[1]公式對照表!$C$3,IF(AC153&lt;AE153,[1]公式對照表!$C$4,IF(AC153&gt;AE153,[1]公式對照表!$C$5)))))</f>
        <v/>
      </c>
      <c r="AG153" s="442"/>
      <c r="AH153" s="442"/>
      <c r="AI153" s="442"/>
      <c r="AJ153" s="442"/>
      <c r="AK153" s="2"/>
    </row>
    <row r="154" spans="1:37" ht="17.25" customHeight="1">
      <c r="A154" s="443"/>
      <c r="B154" s="444"/>
      <c r="C154" s="23"/>
      <c r="D154" s="23"/>
      <c r="E154" s="23"/>
      <c r="F154" s="262"/>
      <c r="G154" s="262"/>
      <c r="H154" s="262"/>
      <c r="I154" s="264"/>
      <c r="J154" s="23"/>
      <c r="K154" s="23"/>
      <c r="L154" s="36" t="str">
        <f>IFERROR(VLOOKUP(放飛紀錄!$K154,#REF!,2,FALSE),"")</f>
        <v/>
      </c>
      <c r="M154" s="36"/>
      <c r="N154" s="36"/>
      <c r="O154" s="36"/>
      <c r="P154" s="36"/>
      <c r="Q154" s="36"/>
      <c r="R154" s="36"/>
      <c r="S154" s="36"/>
      <c r="T154" s="36"/>
      <c r="U154" s="23"/>
      <c r="V154" s="23"/>
      <c r="W154" s="23"/>
      <c r="X154" s="23"/>
      <c r="Y154" s="445"/>
      <c r="Z154" s="446" t="str">
        <f>IF(放飛紀錄!$Y154="","",放飛紀錄!$Y154+公式對照表!B$2)</f>
        <v/>
      </c>
      <c r="AA154" s="445"/>
      <c r="AB154" s="445"/>
      <c r="AC154" s="447" t="str">
        <f t="shared" si="30"/>
        <v/>
      </c>
      <c r="AD154" s="448" t="str">
        <f t="shared" si="31"/>
        <v/>
      </c>
      <c r="AE154" s="446" t="str">
        <f>IF(放飛紀錄表[[#This Row],[模組啟動時間]]="","",公式對照表!$A$2)</f>
        <v/>
      </c>
      <c r="AF154" s="449" t="str">
        <f>IF(AC154="","",IF(AND(AA154&gt;Y154,AA154&lt;Z154),[1]公式對照表!$C$2,IF(AC154="-",[1]公式對照表!$C$3,IF(AC154&lt;AE154,[1]公式對照表!$C$4,IF(AC154&gt;AE154,[1]公式對照表!$C$5)))))</f>
        <v/>
      </c>
      <c r="AG154" s="442"/>
      <c r="AH154" s="442"/>
      <c r="AI154" s="442"/>
      <c r="AJ154" s="442"/>
      <c r="AK154" s="2"/>
    </row>
    <row r="155" spans="1:37" ht="17.25" customHeight="1">
      <c r="A155" s="443"/>
      <c r="B155" s="444"/>
      <c r="C155" s="23"/>
      <c r="D155" s="23"/>
      <c r="E155" s="23"/>
      <c r="F155" s="262"/>
      <c r="G155" s="262"/>
      <c r="H155" s="262"/>
      <c r="I155" s="264"/>
      <c r="J155" s="23"/>
      <c r="K155" s="23"/>
      <c r="L155" s="36" t="str">
        <f>IFERROR(VLOOKUP(放飛紀錄!$K155,#REF!,2,FALSE),"")</f>
        <v/>
      </c>
      <c r="M155" s="36"/>
      <c r="N155" s="36"/>
      <c r="O155" s="36"/>
      <c r="P155" s="36"/>
      <c r="Q155" s="36"/>
      <c r="R155" s="36"/>
      <c r="S155" s="36"/>
      <c r="T155" s="36"/>
      <c r="U155" s="23"/>
      <c r="V155" s="23"/>
      <c r="W155" s="23"/>
      <c r="X155" s="23"/>
      <c r="Y155" s="445"/>
      <c r="Z155" s="446" t="str">
        <f>IF(放飛紀錄!$Y155="","",放飛紀錄!$Y155+公式對照表!B$2)</f>
        <v/>
      </c>
      <c r="AA155" s="445"/>
      <c r="AB155" s="445"/>
      <c r="AC155" s="447" t="str">
        <f t="shared" si="30"/>
        <v/>
      </c>
      <c r="AD155" s="448" t="str">
        <f t="shared" si="31"/>
        <v/>
      </c>
      <c r="AE155" s="446" t="str">
        <f>IF(放飛紀錄表[[#This Row],[模組啟動時間]]="","",公式對照表!$A$2)</f>
        <v/>
      </c>
      <c r="AF155" s="449" t="str">
        <f>IF(AC155="","",IF(AND(AA155&gt;Y155,AA155&lt;Z155),[1]公式對照表!$C$2,IF(AC155="-",[1]公式對照表!$C$3,IF(AC155&lt;AE155,[1]公式對照表!$C$4,IF(AC155&gt;AE155,[1]公式對照表!$C$5)))))</f>
        <v/>
      </c>
      <c r="AG155" s="442"/>
      <c r="AH155" s="442"/>
      <c r="AI155" s="442"/>
      <c r="AJ155" s="442"/>
      <c r="AK155" s="2"/>
    </row>
    <row r="156" spans="1:37" ht="17.25" customHeight="1">
      <c r="A156" s="443"/>
      <c r="B156" s="444"/>
      <c r="C156" s="23"/>
      <c r="D156" s="23"/>
      <c r="E156" s="23"/>
      <c r="F156" s="262"/>
      <c r="G156" s="262"/>
      <c r="H156" s="262"/>
      <c r="I156" s="264"/>
      <c r="J156" s="23"/>
      <c r="K156" s="23"/>
      <c r="L156" s="36" t="str">
        <f>IFERROR(VLOOKUP(放飛紀錄!$K156,#REF!,2,FALSE),"")</f>
        <v/>
      </c>
      <c r="M156" s="36"/>
      <c r="N156" s="36"/>
      <c r="O156" s="36"/>
      <c r="P156" s="36"/>
      <c r="Q156" s="36"/>
      <c r="R156" s="36"/>
      <c r="S156" s="36"/>
      <c r="T156" s="36"/>
      <c r="U156" s="23"/>
      <c r="V156" s="23"/>
      <c r="W156" s="23"/>
      <c r="X156" s="23"/>
      <c r="Y156" s="445"/>
      <c r="Z156" s="446" t="str">
        <f>IF(放飛紀錄!$Y156="","",放飛紀錄!$Y156+公式對照表!B$2)</f>
        <v/>
      </c>
      <c r="AA156" s="445"/>
      <c r="AB156" s="445"/>
      <c r="AC156" s="447" t="str">
        <f t="shared" si="30"/>
        <v/>
      </c>
      <c r="AD156" s="448" t="str">
        <f t="shared" si="31"/>
        <v/>
      </c>
      <c r="AE156" s="446" t="str">
        <f>IF(放飛紀錄表[[#This Row],[模組啟動時間]]="","",公式對照表!$A$2)</f>
        <v/>
      </c>
      <c r="AF156" s="449" t="str">
        <f>IF(AC156="","",IF(AND(AA156&gt;Y156,AA156&lt;Z156),[1]公式對照表!$C$2,IF(AC156="-",[1]公式對照表!$C$3,IF(AC156&lt;AE156,[1]公式對照表!$C$4,IF(AC156&gt;AE156,[1]公式對照表!$C$5)))))</f>
        <v/>
      </c>
      <c r="AG156" s="442"/>
      <c r="AH156" s="442"/>
      <c r="AI156" s="442"/>
      <c r="AJ156" s="442"/>
      <c r="AK156" s="2"/>
    </row>
    <row r="157" spans="1:37" ht="17.25" customHeight="1">
      <c r="A157" s="443"/>
      <c r="B157" s="444"/>
      <c r="C157" s="23"/>
      <c r="D157" s="23"/>
      <c r="E157" s="23"/>
      <c r="F157" s="262"/>
      <c r="G157" s="262"/>
      <c r="H157" s="262"/>
      <c r="I157" s="264"/>
      <c r="J157" s="23"/>
      <c r="K157" s="23"/>
      <c r="L157" s="36" t="str">
        <f>IFERROR(VLOOKUP(放飛紀錄!$K157,#REF!,2,FALSE),"")</f>
        <v/>
      </c>
      <c r="M157" s="36"/>
      <c r="N157" s="36"/>
      <c r="O157" s="36"/>
      <c r="P157" s="36"/>
      <c r="Q157" s="36"/>
      <c r="R157" s="36"/>
      <c r="S157" s="36"/>
      <c r="T157" s="36"/>
      <c r="U157" s="23"/>
      <c r="V157" s="23"/>
      <c r="W157" s="23"/>
      <c r="X157" s="23"/>
      <c r="Y157" s="445"/>
      <c r="Z157" s="446" t="str">
        <f>IF(放飛紀錄!$Y157="","",放飛紀錄!$Y157+公式對照表!B$2)</f>
        <v/>
      </c>
      <c r="AA157" s="445"/>
      <c r="AB157" s="445"/>
      <c r="AC157" s="447" t="str">
        <f t="shared" si="30"/>
        <v/>
      </c>
      <c r="AD157" s="448" t="str">
        <f t="shared" si="31"/>
        <v/>
      </c>
      <c r="AE157" s="446" t="str">
        <f>IF(放飛紀錄表[[#This Row],[模組啟動時間]]="","",公式對照表!$A$2)</f>
        <v/>
      </c>
      <c r="AF157" s="449" t="str">
        <f>IF(AC157="","",IF(AND(AA157&gt;Y157,AA157&lt;Z157),[1]公式對照表!$C$2,IF(AC157="-",[1]公式對照表!$C$3,IF(AC157&lt;AE157,[1]公式對照表!$C$4,IF(AC157&gt;AE157,[1]公式對照表!$C$5)))))</f>
        <v/>
      </c>
      <c r="AG157" s="442"/>
      <c r="AH157" s="442"/>
      <c r="AI157" s="442"/>
      <c r="AJ157" s="442"/>
      <c r="AK157" s="2"/>
    </row>
    <row r="158" spans="1:37" ht="17.25" customHeight="1">
      <c r="A158" s="443"/>
      <c r="B158" s="444"/>
      <c r="C158" s="23"/>
      <c r="D158" s="23"/>
      <c r="E158" s="23"/>
      <c r="F158" s="262"/>
      <c r="G158" s="262"/>
      <c r="H158" s="262"/>
      <c r="I158" s="264"/>
      <c r="J158" s="23"/>
      <c r="K158" s="23"/>
      <c r="L158" s="36" t="str">
        <f>IFERROR(VLOOKUP(放飛紀錄!$K158,#REF!,2,FALSE),"")</f>
        <v/>
      </c>
      <c r="M158" s="36"/>
      <c r="N158" s="36"/>
      <c r="O158" s="36"/>
      <c r="P158" s="36"/>
      <c r="Q158" s="36"/>
      <c r="R158" s="36"/>
      <c r="S158" s="36"/>
      <c r="T158" s="36"/>
      <c r="U158" s="23"/>
      <c r="V158" s="23"/>
      <c r="W158" s="23"/>
      <c r="X158" s="23"/>
      <c r="Y158" s="445"/>
      <c r="Z158" s="446" t="str">
        <f>IF(放飛紀錄!$Y158="","",放飛紀錄!$Y158+公式對照表!B$2)</f>
        <v/>
      </c>
      <c r="AA158" s="445"/>
      <c r="AB158" s="445"/>
      <c r="AC158" s="447" t="str">
        <f t="shared" si="30"/>
        <v/>
      </c>
      <c r="AD158" s="448" t="str">
        <f t="shared" si="31"/>
        <v/>
      </c>
      <c r="AE158" s="446" t="str">
        <f>IF(放飛紀錄表[[#This Row],[模組啟動時間]]="","",公式對照表!$A$2)</f>
        <v/>
      </c>
      <c r="AF158" s="449" t="str">
        <f>IF(AC158="","",IF(AND(AA158&gt;Y158,AA158&lt;Z158),[1]公式對照表!$C$2,IF(AC158="-",[1]公式對照表!$C$3,IF(AC158&lt;AE158,[1]公式對照表!$C$4,IF(AC158&gt;AE158,[1]公式對照表!$C$5)))))</f>
        <v/>
      </c>
      <c r="AG158" s="442"/>
      <c r="AH158" s="442"/>
      <c r="AI158" s="442"/>
      <c r="AJ158" s="442"/>
      <c r="AK158" s="2"/>
    </row>
    <row r="159" spans="1:37" ht="17.25" customHeight="1">
      <c r="A159" s="443"/>
      <c r="B159" s="444"/>
      <c r="C159" s="23"/>
      <c r="D159" s="23"/>
      <c r="E159" s="23"/>
      <c r="F159" s="262"/>
      <c r="G159" s="262"/>
      <c r="H159" s="262"/>
      <c r="I159" s="264"/>
      <c r="J159" s="23"/>
      <c r="K159" s="23"/>
      <c r="L159" s="36" t="str">
        <f>IFERROR(VLOOKUP(放飛紀錄!$K159,#REF!,2,FALSE),"")</f>
        <v/>
      </c>
      <c r="M159" s="36"/>
      <c r="N159" s="36"/>
      <c r="O159" s="36"/>
      <c r="P159" s="36"/>
      <c r="Q159" s="36"/>
      <c r="R159" s="36"/>
      <c r="S159" s="36"/>
      <c r="T159" s="36"/>
      <c r="U159" s="23"/>
      <c r="V159" s="23"/>
      <c r="W159" s="23"/>
      <c r="X159" s="23"/>
      <c r="Y159" s="445"/>
      <c r="Z159" s="446" t="str">
        <f>IF(放飛紀錄!$Y159="","",放飛紀錄!$Y159+公式對照表!B$2)</f>
        <v/>
      </c>
      <c r="AA159" s="445"/>
      <c r="AB159" s="445"/>
      <c r="AC159" s="447" t="str">
        <f t="shared" si="30"/>
        <v/>
      </c>
      <c r="AD159" s="448" t="str">
        <f t="shared" si="31"/>
        <v/>
      </c>
      <c r="AE159" s="446" t="str">
        <f>IF(放飛紀錄表[[#This Row],[模組啟動時間]]="","",公式對照表!$A$2)</f>
        <v/>
      </c>
      <c r="AF159" s="449" t="str">
        <f>IF(AC159="","",IF(AND(AA159&gt;Y159,AA159&lt;Z159),[1]公式對照表!$C$2,IF(AC159="-",[1]公式對照表!$C$3,IF(AC159&lt;AE159,[1]公式對照表!$C$4,IF(AC159&gt;AE159,[1]公式對照表!$C$5)))))</f>
        <v/>
      </c>
      <c r="AG159" s="442"/>
      <c r="AH159" s="442"/>
      <c r="AI159" s="442"/>
      <c r="AJ159" s="442"/>
      <c r="AK159" s="2"/>
    </row>
    <row r="160" spans="1:37" ht="17.25" customHeight="1">
      <c r="A160" s="443"/>
      <c r="B160" s="444"/>
      <c r="C160" s="23"/>
      <c r="D160" s="23"/>
      <c r="E160" s="23"/>
      <c r="F160" s="262"/>
      <c r="G160" s="262"/>
      <c r="H160" s="262"/>
      <c r="I160" s="264"/>
      <c r="J160" s="23"/>
      <c r="K160" s="23"/>
      <c r="L160" s="36" t="str">
        <f>IFERROR(VLOOKUP(放飛紀錄!$K160,#REF!,2,FALSE),"")</f>
        <v/>
      </c>
      <c r="M160" s="36"/>
      <c r="N160" s="36"/>
      <c r="O160" s="36"/>
      <c r="P160" s="36"/>
      <c r="Q160" s="36"/>
      <c r="R160" s="36"/>
      <c r="S160" s="36"/>
      <c r="T160" s="36"/>
      <c r="U160" s="23"/>
      <c r="V160" s="23"/>
      <c r="W160" s="23"/>
      <c r="X160" s="23"/>
      <c r="Y160" s="445"/>
      <c r="Z160" s="446" t="str">
        <f>IF(放飛紀錄!$Y160="","",放飛紀錄!$Y160+公式對照表!B$2)</f>
        <v/>
      </c>
      <c r="AA160" s="445"/>
      <c r="AB160" s="445"/>
      <c r="AC160" s="447" t="str">
        <f t="shared" si="30"/>
        <v/>
      </c>
      <c r="AD160" s="448" t="str">
        <f t="shared" si="31"/>
        <v/>
      </c>
      <c r="AE160" s="446" t="str">
        <f>IF(放飛紀錄表[[#This Row],[模組啟動時間]]="","",公式對照表!$A$2)</f>
        <v/>
      </c>
      <c r="AF160" s="449" t="str">
        <f>IF(AC160="","",IF(AND(AA160&gt;Y160,AA160&lt;Z160),[1]公式對照表!$C$2,IF(AC160="-",[1]公式對照表!$C$3,IF(AC160&lt;AE160,[1]公式對照表!$C$4,IF(AC160&gt;AE160,[1]公式對照表!$C$5)))))</f>
        <v/>
      </c>
      <c r="AG160" s="442"/>
      <c r="AH160" s="442"/>
      <c r="AI160" s="442"/>
      <c r="AJ160" s="442"/>
      <c r="AK160" s="2"/>
    </row>
    <row r="161" spans="1:37" ht="17.25" customHeight="1">
      <c r="A161" s="443"/>
      <c r="B161" s="444"/>
      <c r="C161" s="23"/>
      <c r="D161" s="23"/>
      <c r="E161" s="23"/>
      <c r="F161" s="262"/>
      <c r="G161" s="262"/>
      <c r="H161" s="262"/>
      <c r="I161" s="264"/>
      <c r="J161" s="23"/>
      <c r="K161" s="23"/>
      <c r="L161" s="36" t="str">
        <f>IFERROR(VLOOKUP(放飛紀錄!$K161,#REF!,2,FALSE),"")</f>
        <v/>
      </c>
      <c r="M161" s="36"/>
      <c r="N161" s="36"/>
      <c r="O161" s="36"/>
      <c r="P161" s="36"/>
      <c r="Q161" s="36"/>
      <c r="R161" s="36"/>
      <c r="S161" s="36"/>
      <c r="T161" s="36"/>
      <c r="U161" s="23"/>
      <c r="V161" s="23"/>
      <c r="W161" s="23"/>
      <c r="X161" s="23"/>
      <c r="Y161" s="445"/>
      <c r="Z161" s="446" t="str">
        <f>IF(放飛紀錄!$Y161="","",放飛紀錄!$Y161+公式對照表!B$2)</f>
        <v/>
      </c>
      <c r="AA161" s="445"/>
      <c r="AB161" s="445"/>
      <c r="AC161" s="447" t="str">
        <f t="shared" si="30"/>
        <v/>
      </c>
      <c r="AD161" s="448" t="str">
        <f t="shared" si="31"/>
        <v/>
      </c>
      <c r="AE161" s="446" t="str">
        <f>IF(放飛紀錄表[[#This Row],[模組啟動時間]]="","",公式對照表!$A$2)</f>
        <v/>
      </c>
      <c r="AF161" s="449" t="str">
        <f>IF(AC161="","",IF(AND(AA161&gt;Y161,AA161&lt;Z161),[1]公式對照表!$C$2,IF(AC161="-",[1]公式對照表!$C$3,IF(AC161&lt;AE161,[1]公式對照表!$C$4,IF(AC161&gt;AE161,[1]公式對照表!$C$5)))))</f>
        <v/>
      </c>
      <c r="AG161" s="442"/>
      <c r="AH161" s="442"/>
      <c r="AI161" s="442"/>
      <c r="AJ161" s="442"/>
      <c r="AK161" s="2"/>
    </row>
    <row r="162" spans="1:37" ht="17.25" customHeight="1">
      <c r="A162" s="443"/>
      <c r="B162" s="444"/>
      <c r="C162" s="23"/>
      <c r="D162" s="23"/>
      <c r="E162" s="23"/>
      <c r="F162" s="262"/>
      <c r="G162" s="262"/>
      <c r="H162" s="262"/>
      <c r="I162" s="264"/>
      <c r="J162" s="23"/>
      <c r="K162" s="23"/>
      <c r="L162" s="36" t="str">
        <f>IFERROR(VLOOKUP(放飛紀錄!$K162,#REF!,2,FALSE),"")</f>
        <v/>
      </c>
      <c r="M162" s="36"/>
      <c r="N162" s="36"/>
      <c r="O162" s="36"/>
      <c r="P162" s="36"/>
      <c r="Q162" s="36"/>
      <c r="R162" s="36"/>
      <c r="S162" s="36"/>
      <c r="T162" s="36"/>
      <c r="U162" s="23"/>
      <c r="V162" s="23"/>
      <c r="W162" s="23"/>
      <c r="X162" s="23"/>
      <c r="Y162" s="445"/>
      <c r="Z162" s="446" t="str">
        <f>IF(放飛紀錄!$Y162="","",放飛紀錄!$Y162+公式對照表!B$2)</f>
        <v/>
      </c>
      <c r="AA162" s="445"/>
      <c r="AB162" s="445"/>
      <c r="AC162" s="447" t="str">
        <f t="shared" si="30"/>
        <v/>
      </c>
      <c r="AD162" s="448" t="str">
        <f t="shared" si="31"/>
        <v/>
      </c>
      <c r="AE162" s="446" t="str">
        <f>IF(放飛紀錄表[[#This Row],[模組啟動時間]]="","",公式對照表!$A$2)</f>
        <v/>
      </c>
      <c r="AF162" s="449" t="str">
        <f>IF(AC162="","",IF(AND(AA162&gt;Y162,AA162&lt;Z162),[1]公式對照表!$C$2,IF(AC162="-",[1]公式對照表!$C$3,IF(AC162&lt;AE162,[1]公式對照表!$C$4,IF(AC162&gt;AE162,[1]公式對照表!$C$5)))))</f>
        <v/>
      </c>
      <c r="AG162" s="442"/>
      <c r="AH162" s="442"/>
      <c r="AI162" s="442"/>
      <c r="AJ162" s="442"/>
      <c r="AK162" s="2"/>
    </row>
    <row r="163" spans="1:37" ht="17.25" customHeight="1">
      <c r="A163" s="443"/>
      <c r="B163" s="444"/>
      <c r="C163" s="23"/>
      <c r="D163" s="23"/>
      <c r="E163" s="23"/>
      <c r="F163" s="262"/>
      <c r="G163" s="262"/>
      <c r="H163" s="262"/>
      <c r="I163" s="264"/>
      <c r="J163" s="23"/>
      <c r="K163" s="23"/>
      <c r="L163" s="36" t="str">
        <f>IFERROR(VLOOKUP(放飛紀錄!$K163,#REF!,2,FALSE),"")</f>
        <v/>
      </c>
      <c r="M163" s="36"/>
      <c r="N163" s="36"/>
      <c r="O163" s="36"/>
      <c r="P163" s="36"/>
      <c r="Q163" s="36"/>
      <c r="R163" s="36"/>
      <c r="S163" s="36"/>
      <c r="T163" s="36"/>
      <c r="U163" s="23"/>
      <c r="V163" s="23"/>
      <c r="W163" s="23"/>
      <c r="X163" s="23"/>
      <c r="Y163" s="445"/>
      <c r="Z163" s="446" t="str">
        <f>IF(放飛紀錄!$Y163="","",放飛紀錄!$Y163+公式對照表!B$2)</f>
        <v/>
      </c>
      <c r="AA163" s="445"/>
      <c r="AB163" s="445"/>
      <c r="AC163" s="447" t="str">
        <f t="shared" si="30"/>
        <v/>
      </c>
      <c r="AD163" s="448" t="str">
        <f t="shared" si="31"/>
        <v/>
      </c>
      <c r="AE163" s="446" t="str">
        <f>IF(放飛紀錄表[[#This Row],[模組啟動時間]]="","",公式對照表!$A$2)</f>
        <v/>
      </c>
      <c r="AF163" s="449" t="str">
        <f>IF(AC163="","",IF(AND(AA163&gt;Y163,AA163&lt;Z163),[1]公式對照表!$C$2,IF(AC163="-",[1]公式對照表!$C$3,IF(AC163&lt;AE163,[1]公式對照表!$C$4,IF(AC163&gt;AE163,[1]公式對照表!$C$5)))))</f>
        <v/>
      </c>
      <c r="AG163" s="442"/>
      <c r="AH163" s="442"/>
      <c r="AI163" s="442"/>
      <c r="AJ163" s="442"/>
      <c r="AK163" s="2"/>
    </row>
    <row r="164" spans="1:37" ht="17.25" customHeight="1">
      <c r="A164" s="443"/>
      <c r="B164" s="444"/>
      <c r="C164" s="23"/>
      <c r="D164" s="23"/>
      <c r="E164" s="23"/>
      <c r="F164" s="262"/>
      <c r="G164" s="262"/>
      <c r="H164" s="262"/>
      <c r="I164" s="264"/>
      <c r="J164" s="23"/>
      <c r="K164" s="23"/>
      <c r="L164" s="36" t="str">
        <f>IFERROR(VLOOKUP(放飛紀錄!$K164,#REF!,2,FALSE),"")</f>
        <v/>
      </c>
      <c r="M164" s="36"/>
      <c r="N164" s="36"/>
      <c r="O164" s="36"/>
      <c r="P164" s="36"/>
      <c r="Q164" s="36"/>
      <c r="R164" s="36"/>
      <c r="S164" s="36"/>
      <c r="T164" s="36"/>
      <c r="U164" s="23"/>
      <c r="V164" s="23"/>
      <c r="W164" s="23"/>
      <c r="X164" s="23"/>
      <c r="Y164" s="445"/>
      <c r="Z164" s="446" t="str">
        <f>IF(放飛紀錄!$Y164="","",放飛紀錄!$Y164+公式對照表!B$2)</f>
        <v/>
      </c>
      <c r="AA164" s="445"/>
      <c r="AB164" s="445"/>
      <c r="AC164" s="447" t="str">
        <f t="shared" si="30"/>
        <v/>
      </c>
      <c r="AD164" s="448" t="str">
        <f t="shared" si="31"/>
        <v/>
      </c>
      <c r="AE164" s="446" t="str">
        <f>IF(放飛紀錄表[[#This Row],[模組啟動時間]]="","",公式對照表!$A$2)</f>
        <v/>
      </c>
      <c r="AF164" s="449" t="str">
        <f>IF(AC164="","",IF(AND(AA164&gt;Y164,AA164&lt;Z164),[1]公式對照表!$C$2,IF(AC164="-",[1]公式對照表!$C$3,IF(AC164&lt;AE164,[1]公式對照表!$C$4,IF(AC164&gt;AE164,[1]公式對照表!$C$5)))))</f>
        <v/>
      </c>
      <c r="AG164" s="442"/>
      <c r="AH164" s="442"/>
      <c r="AI164" s="442"/>
      <c r="AJ164" s="442"/>
      <c r="AK164" s="2"/>
    </row>
    <row r="165" spans="1:37" ht="17.25" customHeight="1">
      <c r="A165" s="443"/>
      <c r="B165" s="444"/>
      <c r="C165" s="23"/>
      <c r="D165" s="23"/>
      <c r="E165" s="23"/>
      <c r="F165" s="262"/>
      <c r="G165" s="262"/>
      <c r="H165" s="262"/>
      <c r="I165" s="264"/>
      <c r="J165" s="23"/>
      <c r="K165" s="23"/>
      <c r="L165" s="36" t="str">
        <f>IFERROR(VLOOKUP(放飛紀錄!$K165,#REF!,2,FALSE),"")</f>
        <v/>
      </c>
      <c r="M165" s="36"/>
      <c r="N165" s="36"/>
      <c r="O165" s="36"/>
      <c r="P165" s="36"/>
      <c r="Q165" s="36"/>
      <c r="R165" s="36"/>
      <c r="S165" s="36"/>
      <c r="T165" s="36"/>
      <c r="U165" s="23"/>
      <c r="V165" s="23"/>
      <c r="W165" s="23"/>
      <c r="X165" s="23"/>
      <c r="Y165" s="445"/>
      <c r="Z165" s="446" t="str">
        <f>IF(放飛紀錄!$Y165="","",放飛紀錄!$Y165+公式對照表!B$2)</f>
        <v/>
      </c>
      <c r="AA165" s="445"/>
      <c r="AB165" s="445"/>
      <c r="AC165" s="447" t="str">
        <f t="shared" si="30"/>
        <v/>
      </c>
      <c r="AD165" s="448" t="str">
        <f t="shared" si="31"/>
        <v/>
      </c>
      <c r="AE165" s="446" t="str">
        <f>IF(放飛紀錄表[[#This Row],[模組啟動時間]]="","",公式對照表!$A$2)</f>
        <v/>
      </c>
      <c r="AF165" s="449" t="str">
        <f>IF(AC165="","",IF(AND(AA165&gt;Y165,AA165&lt;Z165),[1]公式對照表!$C$2,IF(AC165="-",[1]公式對照表!$C$3,IF(AC165&lt;AE165,[1]公式對照表!$C$4,IF(AC165&gt;AE165,[1]公式對照表!$C$5)))))</f>
        <v/>
      </c>
      <c r="AG165" s="442"/>
      <c r="AH165" s="442"/>
      <c r="AI165" s="442"/>
      <c r="AJ165" s="442"/>
      <c r="AK165" s="2"/>
    </row>
    <row r="166" spans="1:37" ht="17.25" customHeight="1">
      <c r="A166" s="443"/>
      <c r="B166" s="444"/>
      <c r="C166" s="23"/>
      <c r="D166" s="23"/>
      <c r="E166" s="23"/>
      <c r="F166" s="262"/>
      <c r="G166" s="262"/>
      <c r="H166" s="262"/>
      <c r="I166" s="264"/>
      <c r="J166" s="23"/>
      <c r="K166" s="23"/>
      <c r="L166" s="36" t="str">
        <f>IFERROR(VLOOKUP(放飛紀錄!$K166,#REF!,2,FALSE),"")</f>
        <v/>
      </c>
      <c r="M166" s="36"/>
      <c r="N166" s="36"/>
      <c r="O166" s="36"/>
      <c r="P166" s="36"/>
      <c r="Q166" s="36"/>
      <c r="R166" s="36"/>
      <c r="S166" s="36"/>
      <c r="T166" s="36"/>
      <c r="U166" s="23"/>
      <c r="V166" s="23"/>
      <c r="W166" s="23"/>
      <c r="X166" s="23"/>
      <c r="Y166" s="445"/>
      <c r="Z166" s="446" t="str">
        <f>IF(放飛紀錄!$Y166="","",放飛紀錄!$Y166+公式對照表!B$2)</f>
        <v/>
      </c>
      <c r="AA166" s="445"/>
      <c r="AB166" s="445"/>
      <c r="AC166" s="447" t="str">
        <f t="shared" si="30"/>
        <v/>
      </c>
      <c r="AD166" s="448" t="str">
        <f t="shared" si="31"/>
        <v/>
      </c>
      <c r="AE166" s="446" t="str">
        <f>IF(放飛紀錄表[[#This Row],[模組啟動時間]]="","",公式對照表!$A$2)</f>
        <v/>
      </c>
      <c r="AF166" s="449" t="str">
        <f>IF(AC166="","",IF(AND(AA166&gt;Y166,AA166&lt;Z166),[1]公式對照表!$C$2,IF(AC166="-",[1]公式對照表!$C$3,IF(AC166&lt;AE166,[1]公式對照表!$C$4,IF(AC166&gt;AE166,[1]公式對照表!$C$5)))))</f>
        <v/>
      </c>
      <c r="AG166" s="442"/>
      <c r="AH166" s="442"/>
      <c r="AI166" s="442"/>
      <c r="AJ166" s="442"/>
      <c r="AK166" s="2"/>
    </row>
    <row r="167" spans="1:37" ht="17.25" customHeight="1">
      <c r="A167" s="443"/>
      <c r="B167" s="444"/>
      <c r="C167" s="23"/>
      <c r="D167" s="23"/>
      <c r="E167" s="23"/>
      <c r="F167" s="262"/>
      <c r="G167" s="262"/>
      <c r="H167" s="262"/>
      <c r="I167" s="264"/>
      <c r="J167" s="23"/>
      <c r="K167" s="23"/>
      <c r="L167" s="36" t="str">
        <f>IFERROR(VLOOKUP(放飛紀錄!$K167,#REF!,2,FALSE),"")</f>
        <v/>
      </c>
      <c r="M167" s="36"/>
      <c r="N167" s="36"/>
      <c r="O167" s="36"/>
      <c r="P167" s="36"/>
      <c r="Q167" s="36"/>
      <c r="R167" s="36"/>
      <c r="S167" s="36"/>
      <c r="T167" s="36"/>
      <c r="U167" s="23"/>
      <c r="V167" s="23"/>
      <c r="W167" s="23"/>
      <c r="X167" s="23"/>
      <c r="Y167" s="445"/>
      <c r="Z167" s="446" t="str">
        <f>IF(放飛紀錄!$Y167="","",放飛紀錄!$Y167+公式對照表!B$2)</f>
        <v/>
      </c>
      <c r="AA167" s="445"/>
      <c r="AB167" s="445"/>
      <c r="AC167" s="447" t="str">
        <f t="shared" si="30"/>
        <v/>
      </c>
      <c r="AD167" s="448" t="str">
        <f t="shared" si="31"/>
        <v/>
      </c>
      <c r="AE167" s="446" t="str">
        <f>IF(放飛紀錄表[[#This Row],[模組啟動時間]]="","",公式對照表!$A$2)</f>
        <v/>
      </c>
      <c r="AF167" s="449" t="str">
        <f>IF(AC167="","",IF(AND(AA167&gt;Y167,AA167&lt;Z167),[1]公式對照表!$C$2,IF(AC167="-",[1]公式對照表!$C$3,IF(AC167&lt;AE167,[1]公式對照表!$C$4,IF(AC167&gt;AE167,[1]公式對照表!$C$5)))))</f>
        <v/>
      </c>
      <c r="AG167" s="442"/>
      <c r="AH167" s="442"/>
      <c r="AI167" s="442"/>
      <c r="AJ167" s="442"/>
      <c r="AK167" s="2"/>
    </row>
    <row r="168" spans="1:37" ht="17.25" customHeight="1">
      <c r="A168" s="443"/>
      <c r="B168" s="444"/>
      <c r="C168" s="23"/>
      <c r="D168" s="23"/>
      <c r="E168" s="23"/>
      <c r="F168" s="262"/>
      <c r="G168" s="262"/>
      <c r="H168" s="262"/>
      <c r="I168" s="264"/>
      <c r="J168" s="23"/>
      <c r="K168" s="23"/>
      <c r="L168" s="36" t="str">
        <f>IFERROR(VLOOKUP(放飛紀錄!$K168,#REF!,2,FALSE),"")</f>
        <v/>
      </c>
      <c r="M168" s="36"/>
      <c r="N168" s="36"/>
      <c r="O168" s="36"/>
      <c r="P168" s="36"/>
      <c r="Q168" s="36"/>
      <c r="R168" s="36"/>
      <c r="S168" s="36"/>
      <c r="T168" s="36"/>
      <c r="U168" s="23"/>
      <c r="V168" s="23"/>
      <c r="W168" s="23"/>
      <c r="X168" s="23"/>
      <c r="Y168" s="445"/>
      <c r="Z168" s="446" t="str">
        <f>IF(放飛紀錄!$Y168="","",放飛紀錄!$Y168+公式對照表!B$2)</f>
        <v/>
      </c>
      <c r="AA168" s="445"/>
      <c r="AB168" s="445"/>
      <c r="AC168" s="447" t="str">
        <f t="shared" si="30"/>
        <v/>
      </c>
      <c r="AD168" s="448" t="str">
        <f t="shared" si="31"/>
        <v/>
      </c>
      <c r="AE168" s="446" t="str">
        <f>IF(放飛紀錄表[[#This Row],[模組啟動時間]]="","",公式對照表!$A$2)</f>
        <v/>
      </c>
      <c r="AF168" s="449" t="str">
        <f>IF(AC168="","",IF(AND(AA168&gt;Y168,AA168&lt;Z168),[1]公式對照表!$C$2,IF(AC168="-",[1]公式對照表!$C$3,IF(AC168&lt;AE168,[1]公式對照表!$C$4,IF(AC168&gt;AE168,[1]公式對照表!$C$5)))))</f>
        <v/>
      </c>
      <c r="AG168" s="442"/>
      <c r="AH168" s="442"/>
      <c r="AI168" s="442"/>
      <c r="AJ168" s="442"/>
      <c r="AK168" s="2"/>
    </row>
    <row r="169" spans="1:37" ht="17.25" customHeight="1">
      <c r="A169" s="443"/>
      <c r="B169" s="444"/>
      <c r="C169" s="23"/>
      <c r="D169" s="23"/>
      <c r="E169" s="23"/>
      <c r="F169" s="262"/>
      <c r="G169" s="262"/>
      <c r="H169" s="262"/>
      <c r="I169" s="264"/>
      <c r="J169" s="23"/>
      <c r="K169" s="23"/>
      <c r="L169" s="36" t="str">
        <f>IFERROR(VLOOKUP(放飛紀錄!$K169,#REF!,2,FALSE),"")</f>
        <v/>
      </c>
      <c r="M169" s="36"/>
      <c r="N169" s="36"/>
      <c r="O169" s="36"/>
      <c r="P169" s="36"/>
      <c r="Q169" s="36"/>
      <c r="R169" s="36"/>
      <c r="S169" s="36"/>
      <c r="T169" s="36"/>
      <c r="U169" s="23"/>
      <c r="V169" s="23"/>
      <c r="W169" s="23"/>
      <c r="X169" s="23"/>
      <c r="Y169" s="445"/>
      <c r="Z169" s="446" t="str">
        <f>IF(放飛紀錄!$Y169="","",放飛紀錄!$Y169+公式對照表!B$2)</f>
        <v/>
      </c>
      <c r="AA169" s="445"/>
      <c r="AB169" s="445"/>
      <c r="AC169" s="447" t="str">
        <f t="shared" si="30"/>
        <v/>
      </c>
      <c r="AD169" s="448" t="str">
        <f t="shared" si="31"/>
        <v/>
      </c>
      <c r="AE169" s="446" t="str">
        <f>IF(放飛紀錄表[[#This Row],[模組啟動時間]]="","",公式對照表!$A$2)</f>
        <v/>
      </c>
      <c r="AF169" s="449" t="str">
        <f>IF(AC169="","",IF(AND(AA169&gt;Y169,AA169&lt;Z169),[1]公式對照表!$C$2,IF(AC169="-",[1]公式對照表!$C$3,IF(AC169&lt;AE169,[1]公式對照表!$C$4,IF(AC169&gt;AE169,[1]公式對照表!$C$5)))))</f>
        <v/>
      </c>
      <c r="AG169" s="442"/>
      <c r="AH169" s="442"/>
      <c r="AI169" s="442"/>
      <c r="AJ169" s="442"/>
      <c r="AK169" s="2"/>
    </row>
    <row r="170" spans="1:37" ht="17.25" customHeight="1">
      <c r="A170" s="443"/>
      <c r="B170" s="444"/>
      <c r="C170" s="23"/>
      <c r="D170" s="23"/>
      <c r="E170" s="23"/>
      <c r="F170" s="262"/>
      <c r="G170" s="262"/>
      <c r="H170" s="262"/>
      <c r="I170" s="264"/>
      <c r="J170" s="23"/>
      <c r="K170" s="23"/>
      <c r="L170" s="36" t="str">
        <f>IFERROR(VLOOKUP(放飛紀錄!$K170,#REF!,2,FALSE),"")</f>
        <v/>
      </c>
      <c r="M170" s="36"/>
      <c r="N170" s="36"/>
      <c r="O170" s="36"/>
      <c r="P170" s="36"/>
      <c r="Q170" s="36"/>
      <c r="R170" s="36"/>
      <c r="S170" s="36"/>
      <c r="T170" s="36"/>
      <c r="U170" s="23"/>
      <c r="V170" s="23"/>
      <c r="W170" s="23"/>
      <c r="X170" s="23"/>
      <c r="Y170" s="445"/>
      <c r="Z170" s="446" t="str">
        <f>IF(放飛紀錄!$Y170="","",放飛紀錄!$Y170+公式對照表!B$2)</f>
        <v/>
      </c>
      <c r="AA170" s="445"/>
      <c r="AB170" s="445"/>
      <c r="AC170" s="447" t="str">
        <f t="shared" si="30"/>
        <v/>
      </c>
      <c r="AD170" s="448" t="str">
        <f t="shared" si="31"/>
        <v/>
      </c>
      <c r="AE170" s="446" t="str">
        <f>IF(放飛紀錄表[[#This Row],[模組啟動時間]]="","",公式對照表!$A$2)</f>
        <v/>
      </c>
      <c r="AF170" s="449" t="str">
        <f>IF(AC170="","",IF(AND(AA170&gt;Y170,AA170&lt;Z170),[1]公式對照表!$C$2,IF(AC170="-",[1]公式對照表!$C$3,IF(AC170&lt;AE170,[1]公式對照表!$C$4,IF(AC170&gt;AE170,[1]公式對照表!$C$5)))))</f>
        <v/>
      </c>
      <c r="AG170" s="442"/>
      <c r="AH170" s="442"/>
      <c r="AI170" s="442"/>
      <c r="AJ170" s="442"/>
      <c r="AK170" s="2"/>
    </row>
    <row r="171" spans="1:37" ht="17.25" customHeight="1">
      <c r="A171" s="443"/>
      <c r="B171" s="444"/>
      <c r="C171" s="23"/>
      <c r="D171" s="23"/>
      <c r="E171" s="23"/>
      <c r="F171" s="262"/>
      <c r="G171" s="262"/>
      <c r="H171" s="262"/>
      <c r="I171" s="264"/>
      <c r="J171" s="23"/>
      <c r="K171" s="23"/>
      <c r="L171" s="36" t="str">
        <f>IFERROR(VLOOKUP(放飛紀錄!$K171,#REF!,2,FALSE),"")</f>
        <v/>
      </c>
      <c r="M171" s="36"/>
      <c r="N171" s="36"/>
      <c r="O171" s="36"/>
      <c r="P171" s="36"/>
      <c r="Q171" s="36"/>
      <c r="R171" s="36"/>
      <c r="S171" s="36"/>
      <c r="T171" s="36"/>
      <c r="U171" s="23"/>
      <c r="V171" s="23"/>
      <c r="W171" s="23"/>
      <c r="X171" s="23"/>
      <c r="Y171" s="445"/>
      <c r="Z171" s="446" t="str">
        <f>IF(放飛紀錄!$Y171="","",放飛紀錄!$Y171+公式對照表!B$2)</f>
        <v/>
      </c>
      <c r="AA171" s="445"/>
      <c r="AB171" s="445"/>
      <c r="AC171" s="447" t="str">
        <f t="shared" si="30"/>
        <v/>
      </c>
      <c r="AD171" s="448" t="str">
        <f t="shared" si="31"/>
        <v/>
      </c>
      <c r="AE171" s="446" t="str">
        <f>IF(放飛紀錄表[[#This Row],[模組啟動時間]]="","",公式對照表!$A$2)</f>
        <v/>
      </c>
      <c r="AF171" s="449" t="str">
        <f>IF(AC171="","",IF(AND(AA171&gt;Y171,AA171&lt;Z171),[1]公式對照表!$C$2,IF(AC171="-",[1]公式對照表!$C$3,IF(AC171&lt;AE171,[1]公式對照表!$C$4,IF(AC171&gt;AE171,[1]公式對照表!$C$5)))))</f>
        <v/>
      </c>
      <c r="AG171" s="442"/>
      <c r="AH171" s="442"/>
      <c r="AI171" s="442"/>
      <c r="AJ171" s="442"/>
      <c r="AK171" s="2"/>
    </row>
    <row r="172" spans="1:37" ht="17.25" customHeight="1">
      <c r="A172" s="443"/>
      <c r="B172" s="444"/>
      <c r="C172" s="23"/>
      <c r="D172" s="23"/>
      <c r="E172" s="23"/>
      <c r="F172" s="262"/>
      <c r="G172" s="262"/>
      <c r="H172" s="262"/>
      <c r="I172" s="264"/>
      <c r="J172" s="23"/>
      <c r="K172" s="23"/>
      <c r="L172" s="36" t="str">
        <f>IFERROR(VLOOKUP(放飛紀錄!$K172,#REF!,2,FALSE),"")</f>
        <v/>
      </c>
      <c r="M172" s="36"/>
      <c r="N172" s="36"/>
      <c r="O172" s="36"/>
      <c r="P172" s="36"/>
      <c r="Q172" s="36"/>
      <c r="R172" s="36"/>
      <c r="S172" s="36"/>
      <c r="T172" s="36"/>
      <c r="U172" s="23"/>
      <c r="V172" s="23"/>
      <c r="W172" s="23"/>
      <c r="X172" s="23"/>
      <c r="Y172" s="445"/>
      <c r="Z172" s="446" t="str">
        <f>IF(放飛紀錄!$Y172="","",放飛紀錄!$Y172+公式對照表!B$2)</f>
        <v/>
      </c>
      <c r="AA172" s="445"/>
      <c r="AB172" s="445"/>
      <c r="AC172" s="447" t="str">
        <f t="shared" si="30"/>
        <v/>
      </c>
      <c r="AD172" s="448" t="str">
        <f t="shared" si="31"/>
        <v/>
      </c>
      <c r="AE172" s="446" t="str">
        <f>IF(放飛紀錄表[[#This Row],[模組啟動時間]]="","",公式對照表!$A$2)</f>
        <v/>
      </c>
      <c r="AF172" s="449" t="str">
        <f>IF(AC172="","",IF(AND(AA172&gt;Y172,AA172&lt;Z172),[1]公式對照表!$C$2,IF(AC172="-",[1]公式對照表!$C$3,IF(AC172&lt;AE172,[1]公式對照表!$C$4,IF(AC172&gt;AE172,[1]公式對照表!$C$5)))))</f>
        <v/>
      </c>
      <c r="AG172" s="442"/>
      <c r="AH172" s="442"/>
      <c r="AI172" s="442"/>
      <c r="AJ172" s="442"/>
      <c r="AK172" s="2"/>
    </row>
    <row r="173" spans="1:37" ht="17.25" customHeight="1">
      <c r="A173" s="443"/>
      <c r="B173" s="444"/>
      <c r="C173" s="23"/>
      <c r="D173" s="23"/>
      <c r="E173" s="23"/>
      <c r="F173" s="262"/>
      <c r="G173" s="262"/>
      <c r="H173" s="262"/>
      <c r="I173" s="264"/>
      <c r="J173" s="23"/>
      <c r="K173" s="23"/>
      <c r="L173" s="36" t="str">
        <f>IFERROR(VLOOKUP(放飛紀錄!$K173,#REF!,2,FALSE),"")</f>
        <v/>
      </c>
      <c r="M173" s="36"/>
      <c r="N173" s="36"/>
      <c r="O173" s="36"/>
      <c r="P173" s="36"/>
      <c r="Q173" s="36"/>
      <c r="R173" s="36"/>
      <c r="S173" s="36"/>
      <c r="T173" s="36"/>
      <c r="U173" s="23"/>
      <c r="V173" s="23"/>
      <c r="W173" s="23"/>
      <c r="X173" s="23"/>
      <c r="Y173" s="445"/>
      <c r="Z173" s="446" t="str">
        <f>IF(放飛紀錄!$Y173="","",放飛紀錄!$Y173+公式對照表!B$2)</f>
        <v/>
      </c>
      <c r="AA173" s="445"/>
      <c r="AB173" s="445"/>
      <c r="AC173" s="447" t="str">
        <f t="shared" si="30"/>
        <v/>
      </c>
      <c r="AD173" s="448" t="str">
        <f t="shared" si="31"/>
        <v/>
      </c>
      <c r="AE173" s="446" t="str">
        <f>IF(放飛紀錄表[[#This Row],[模組啟動時間]]="","",公式對照表!$A$2)</f>
        <v/>
      </c>
      <c r="AF173" s="449" t="str">
        <f>IF(AC173="","",IF(AND(AA173&gt;Y173,AA173&lt;Z173),[1]公式對照表!$C$2,IF(AC173="-",[1]公式對照表!$C$3,IF(AC173&lt;AE173,[1]公式對照表!$C$4,IF(AC173&gt;AE173,[1]公式對照表!$C$5)))))</f>
        <v/>
      </c>
      <c r="AG173" s="442"/>
      <c r="AH173" s="442"/>
      <c r="AI173" s="442"/>
      <c r="AJ173" s="442"/>
      <c r="AK173" s="2"/>
    </row>
    <row r="174" spans="1:37" ht="17.25" customHeight="1">
      <c r="A174" s="443"/>
      <c r="B174" s="444"/>
      <c r="C174" s="23"/>
      <c r="D174" s="23"/>
      <c r="E174" s="23"/>
      <c r="F174" s="262"/>
      <c r="G174" s="262"/>
      <c r="H174" s="262"/>
      <c r="I174" s="264"/>
      <c r="J174" s="23"/>
      <c r="K174" s="23"/>
      <c r="L174" s="36" t="str">
        <f>IFERROR(VLOOKUP(放飛紀錄!$K174,#REF!,2,FALSE),"")</f>
        <v/>
      </c>
      <c r="M174" s="36"/>
      <c r="N174" s="36"/>
      <c r="O174" s="36"/>
      <c r="P174" s="36"/>
      <c r="Q174" s="36"/>
      <c r="R174" s="36"/>
      <c r="S174" s="36"/>
      <c r="T174" s="36"/>
      <c r="U174" s="23"/>
      <c r="V174" s="23"/>
      <c r="W174" s="23"/>
      <c r="X174" s="23"/>
      <c r="Y174" s="445"/>
      <c r="Z174" s="446" t="str">
        <f>IF(放飛紀錄!$Y174="","",放飛紀錄!$Y174+公式對照表!B$2)</f>
        <v/>
      </c>
      <c r="AA174" s="445"/>
      <c r="AB174" s="445"/>
      <c r="AC174" s="447" t="str">
        <f t="shared" ref="AC174:AC237" si="32">IF(AB174="","",IF(AA174="-","-",AB174-Z174))</f>
        <v/>
      </c>
      <c r="AD174" s="448" t="str">
        <f t="shared" ref="AD174:AD237" si="33">IF(OR(AC174="-",AC174=""),"",((MINUTE(AC174)*60)+SECOND(AC174)))</f>
        <v/>
      </c>
      <c r="AE174" s="446" t="str">
        <f>IF(放飛紀錄表[[#This Row],[模組啟動時間]]="","",公式對照表!$A$2)</f>
        <v/>
      </c>
      <c r="AF174" s="449" t="str">
        <f>IF(AC174="","",IF(AND(AA174&gt;Y174,AA174&lt;Z174),[1]公式對照表!$C$2,IF(AC174="-",[1]公式對照表!$C$3,IF(AC174&lt;AE174,[1]公式對照表!$C$4,IF(AC174&gt;AE174,[1]公式對照表!$C$5)))))</f>
        <v/>
      </c>
      <c r="AG174" s="442"/>
      <c r="AH174" s="442"/>
      <c r="AI174" s="442"/>
      <c r="AJ174" s="442"/>
      <c r="AK174" s="2"/>
    </row>
    <row r="175" spans="1:37" ht="17.25" customHeight="1">
      <c r="A175" s="443"/>
      <c r="B175" s="444"/>
      <c r="C175" s="23"/>
      <c r="D175" s="23"/>
      <c r="E175" s="23"/>
      <c r="F175" s="262"/>
      <c r="G175" s="262"/>
      <c r="H175" s="262"/>
      <c r="I175" s="264"/>
      <c r="J175" s="23"/>
      <c r="K175" s="23"/>
      <c r="L175" s="36" t="str">
        <f>IFERROR(VLOOKUP(放飛紀錄!$K175,#REF!,2,FALSE),"")</f>
        <v/>
      </c>
      <c r="M175" s="36"/>
      <c r="N175" s="36"/>
      <c r="O175" s="36"/>
      <c r="P175" s="36"/>
      <c r="Q175" s="36"/>
      <c r="R175" s="36"/>
      <c r="S175" s="36"/>
      <c r="T175" s="36"/>
      <c r="U175" s="23"/>
      <c r="V175" s="23"/>
      <c r="W175" s="23"/>
      <c r="X175" s="23"/>
      <c r="Y175" s="445"/>
      <c r="Z175" s="446" t="str">
        <f>IF(放飛紀錄!$Y175="","",放飛紀錄!$Y175+公式對照表!B$2)</f>
        <v/>
      </c>
      <c r="AA175" s="445"/>
      <c r="AB175" s="445"/>
      <c r="AC175" s="447" t="str">
        <f t="shared" si="32"/>
        <v/>
      </c>
      <c r="AD175" s="448" t="str">
        <f t="shared" si="33"/>
        <v/>
      </c>
      <c r="AE175" s="446" t="str">
        <f>IF(放飛紀錄表[[#This Row],[模組啟動時間]]="","",公式對照表!$A$2)</f>
        <v/>
      </c>
      <c r="AF175" s="449" t="str">
        <f>IF(AC175="","",IF(AND(AA175&gt;Y175,AA175&lt;Z175),[1]公式對照表!$C$2,IF(AC175="-",[1]公式對照表!$C$3,IF(AC175&lt;AE175,[1]公式對照表!$C$4,IF(AC175&gt;AE175,[1]公式對照表!$C$5)))))</f>
        <v/>
      </c>
      <c r="AG175" s="442"/>
      <c r="AH175" s="442"/>
      <c r="AI175" s="442"/>
      <c r="AJ175" s="442"/>
      <c r="AK175" s="2"/>
    </row>
    <row r="176" spans="1:37" ht="17.25" customHeight="1">
      <c r="A176" s="443"/>
      <c r="B176" s="444"/>
      <c r="C176" s="23"/>
      <c r="D176" s="23"/>
      <c r="E176" s="23"/>
      <c r="F176" s="262"/>
      <c r="G176" s="262"/>
      <c r="H176" s="262"/>
      <c r="I176" s="264"/>
      <c r="J176" s="23"/>
      <c r="K176" s="23"/>
      <c r="L176" s="36" t="str">
        <f>IFERROR(VLOOKUP(放飛紀錄!$K176,#REF!,2,FALSE),"")</f>
        <v/>
      </c>
      <c r="M176" s="36"/>
      <c r="N176" s="36"/>
      <c r="O176" s="36"/>
      <c r="P176" s="36"/>
      <c r="Q176" s="36"/>
      <c r="R176" s="36"/>
      <c r="S176" s="36"/>
      <c r="T176" s="36"/>
      <c r="U176" s="23"/>
      <c r="V176" s="23"/>
      <c r="W176" s="23"/>
      <c r="X176" s="23"/>
      <c r="Y176" s="445"/>
      <c r="Z176" s="446" t="str">
        <f>IF(放飛紀錄!$Y176="","",放飛紀錄!$Y176+公式對照表!B$2)</f>
        <v/>
      </c>
      <c r="AA176" s="445"/>
      <c r="AB176" s="445"/>
      <c r="AC176" s="447" t="str">
        <f t="shared" si="32"/>
        <v/>
      </c>
      <c r="AD176" s="448" t="str">
        <f t="shared" si="33"/>
        <v/>
      </c>
      <c r="AE176" s="446" t="str">
        <f>IF(放飛紀錄表[[#This Row],[模組啟動時間]]="","",公式對照表!$A$2)</f>
        <v/>
      </c>
      <c r="AF176" s="449" t="str">
        <f>IF(AC176="","",IF(AND(AA176&gt;Y176,AA176&lt;Z176),[1]公式對照表!$C$2,IF(AC176="-",[1]公式對照表!$C$3,IF(AC176&lt;AE176,[1]公式對照表!$C$4,IF(AC176&gt;AE176,[1]公式對照表!$C$5)))))</f>
        <v/>
      </c>
      <c r="AG176" s="442"/>
      <c r="AH176" s="442"/>
      <c r="AI176" s="442"/>
      <c r="AJ176" s="442"/>
      <c r="AK176" s="2"/>
    </row>
    <row r="177" spans="1:37" ht="17.25" customHeight="1">
      <c r="A177" s="443"/>
      <c r="B177" s="444"/>
      <c r="C177" s="23"/>
      <c r="D177" s="23"/>
      <c r="E177" s="23"/>
      <c r="F177" s="262"/>
      <c r="G177" s="262"/>
      <c r="H177" s="262"/>
      <c r="I177" s="264"/>
      <c r="J177" s="23"/>
      <c r="K177" s="23"/>
      <c r="L177" s="36" t="str">
        <f>IFERROR(VLOOKUP(放飛紀錄!$K177,#REF!,2,FALSE),"")</f>
        <v/>
      </c>
      <c r="M177" s="36"/>
      <c r="N177" s="36"/>
      <c r="O177" s="36"/>
      <c r="P177" s="36"/>
      <c r="Q177" s="36"/>
      <c r="R177" s="36"/>
      <c r="S177" s="36"/>
      <c r="T177" s="36"/>
      <c r="U177" s="23"/>
      <c r="V177" s="23"/>
      <c r="W177" s="23"/>
      <c r="X177" s="23"/>
      <c r="Y177" s="445"/>
      <c r="Z177" s="446" t="str">
        <f>IF(放飛紀錄!$Y177="","",放飛紀錄!$Y177+公式對照表!B$2)</f>
        <v/>
      </c>
      <c r="AA177" s="445"/>
      <c r="AB177" s="445"/>
      <c r="AC177" s="447" t="str">
        <f t="shared" si="32"/>
        <v/>
      </c>
      <c r="AD177" s="448" t="str">
        <f t="shared" si="33"/>
        <v/>
      </c>
      <c r="AE177" s="446" t="str">
        <f>IF(放飛紀錄表[[#This Row],[模組啟動時間]]="","",公式對照表!$A$2)</f>
        <v/>
      </c>
      <c r="AF177" s="449" t="str">
        <f>IF(AC177="","",IF(AND(AA177&gt;Y177,AA177&lt;Z177),[1]公式對照表!$C$2,IF(AC177="-",[1]公式對照表!$C$3,IF(AC177&lt;AE177,[1]公式對照表!$C$4,IF(AC177&gt;AE177,[1]公式對照表!$C$5)))))</f>
        <v/>
      </c>
      <c r="AG177" s="442"/>
      <c r="AH177" s="442"/>
      <c r="AI177" s="442"/>
      <c r="AJ177" s="442"/>
      <c r="AK177" s="2"/>
    </row>
    <row r="178" spans="1:37" ht="17.25" customHeight="1">
      <c r="A178" s="443"/>
      <c r="B178" s="444"/>
      <c r="C178" s="23"/>
      <c r="D178" s="23"/>
      <c r="E178" s="23"/>
      <c r="F178" s="262"/>
      <c r="G178" s="262"/>
      <c r="H178" s="262"/>
      <c r="I178" s="264"/>
      <c r="J178" s="23"/>
      <c r="K178" s="23"/>
      <c r="L178" s="36" t="str">
        <f>IFERROR(VLOOKUP(放飛紀錄!$K178,#REF!,2,FALSE),"")</f>
        <v/>
      </c>
      <c r="M178" s="36"/>
      <c r="N178" s="36"/>
      <c r="O178" s="36"/>
      <c r="P178" s="36"/>
      <c r="Q178" s="36"/>
      <c r="R178" s="36"/>
      <c r="S178" s="36"/>
      <c r="T178" s="36"/>
      <c r="U178" s="23"/>
      <c r="V178" s="23"/>
      <c r="W178" s="23"/>
      <c r="X178" s="23"/>
      <c r="Y178" s="445"/>
      <c r="Z178" s="446" t="str">
        <f>IF(放飛紀錄!$Y178="","",放飛紀錄!$Y178+公式對照表!B$2)</f>
        <v/>
      </c>
      <c r="AA178" s="445"/>
      <c r="AB178" s="445"/>
      <c r="AC178" s="447" t="str">
        <f t="shared" si="32"/>
        <v/>
      </c>
      <c r="AD178" s="448" t="str">
        <f t="shared" si="33"/>
        <v/>
      </c>
      <c r="AE178" s="446" t="str">
        <f>IF(放飛紀錄表[[#This Row],[模組啟動時間]]="","",公式對照表!$A$2)</f>
        <v/>
      </c>
      <c r="AF178" s="449" t="str">
        <f>IF(AC178="","",IF(AND(AA178&gt;Y178,AA178&lt;Z178),[1]公式對照表!$C$2,IF(AC178="-",[1]公式對照表!$C$3,IF(AC178&lt;AE178,[1]公式對照表!$C$4,IF(AC178&gt;AE178,[1]公式對照表!$C$5)))))</f>
        <v/>
      </c>
      <c r="AG178" s="442"/>
      <c r="AH178" s="442"/>
      <c r="AI178" s="442"/>
      <c r="AJ178" s="442"/>
      <c r="AK178" s="2"/>
    </row>
    <row r="179" spans="1:37" ht="17.25" customHeight="1">
      <c r="A179" s="443"/>
      <c r="B179" s="444"/>
      <c r="C179" s="23"/>
      <c r="D179" s="23"/>
      <c r="E179" s="23"/>
      <c r="F179" s="262"/>
      <c r="G179" s="262"/>
      <c r="H179" s="262"/>
      <c r="I179" s="264"/>
      <c r="J179" s="23"/>
      <c r="K179" s="23"/>
      <c r="L179" s="36" t="str">
        <f>IFERROR(VLOOKUP(放飛紀錄!$K179,#REF!,2,FALSE),"")</f>
        <v/>
      </c>
      <c r="M179" s="36"/>
      <c r="N179" s="36"/>
      <c r="O179" s="36"/>
      <c r="P179" s="36"/>
      <c r="Q179" s="36"/>
      <c r="R179" s="36"/>
      <c r="S179" s="36"/>
      <c r="T179" s="36"/>
      <c r="U179" s="23"/>
      <c r="V179" s="23"/>
      <c r="W179" s="23"/>
      <c r="X179" s="23"/>
      <c r="Y179" s="445"/>
      <c r="Z179" s="446" t="str">
        <f>IF(放飛紀錄!$Y179="","",放飛紀錄!$Y179+公式對照表!B$2)</f>
        <v/>
      </c>
      <c r="AA179" s="445"/>
      <c r="AB179" s="445"/>
      <c r="AC179" s="447" t="str">
        <f t="shared" si="32"/>
        <v/>
      </c>
      <c r="AD179" s="448" t="str">
        <f t="shared" si="33"/>
        <v/>
      </c>
      <c r="AE179" s="446" t="str">
        <f>IF(放飛紀錄表[[#This Row],[模組啟動時間]]="","",公式對照表!$A$2)</f>
        <v/>
      </c>
      <c r="AF179" s="449" t="str">
        <f>IF(AC179="","",IF(AND(AA179&gt;Y179,AA179&lt;Z179),[1]公式對照表!$C$2,IF(AC179="-",[1]公式對照表!$C$3,IF(AC179&lt;AE179,[1]公式對照表!$C$4,IF(AC179&gt;AE179,[1]公式對照表!$C$5)))))</f>
        <v/>
      </c>
      <c r="AG179" s="442"/>
      <c r="AH179" s="442"/>
      <c r="AI179" s="442"/>
      <c r="AJ179" s="442"/>
      <c r="AK179" s="2"/>
    </row>
    <row r="180" spans="1:37" ht="17.25" customHeight="1">
      <c r="A180" s="443"/>
      <c r="B180" s="444"/>
      <c r="C180" s="23"/>
      <c r="D180" s="23"/>
      <c r="E180" s="23"/>
      <c r="F180" s="262"/>
      <c r="G180" s="262"/>
      <c r="H180" s="262"/>
      <c r="I180" s="264"/>
      <c r="J180" s="23"/>
      <c r="K180" s="23"/>
      <c r="L180" s="36" t="str">
        <f>IFERROR(VLOOKUP(放飛紀錄!$K180,#REF!,2,FALSE),"")</f>
        <v/>
      </c>
      <c r="M180" s="36"/>
      <c r="N180" s="36"/>
      <c r="O180" s="36"/>
      <c r="P180" s="36"/>
      <c r="Q180" s="36"/>
      <c r="R180" s="36"/>
      <c r="S180" s="36"/>
      <c r="T180" s="36"/>
      <c r="U180" s="23"/>
      <c r="V180" s="23"/>
      <c r="W180" s="23"/>
      <c r="X180" s="23"/>
      <c r="Y180" s="445"/>
      <c r="Z180" s="446" t="str">
        <f>IF(放飛紀錄!$Y180="","",放飛紀錄!$Y180+公式對照表!B$2)</f>
        <v/>
      </c>
      <c r="AA180" s="445"/>
      <c r="AB180" s="445"/>
      <c r="AC180" s="447" t="str">
        <f t="shared" si="32"/>
        <v/>
      </c>
      <c r="AD180" s="448" t="str">
        <f t="shared" si="33"/>
        <v/>
      </c>
      <c r="AE180" s="446" t="str">
        <f>IF(放飛紀錄表[[#This Row],[模組啟動時間]]="","",公式對照表!$A$2)</f>
        <v/>
      </c>
      <c r="AF180" s="449" t="str">
        <f>IF(AC180="","",IF(AND(AA180&gt;Y180,AA180&lt;Z180),[1]公式對照表!$C$2,IF(AC180="-",[1]公式對照表!$C$3,IF(AC180&lt;AE180,[1]公式對照表!$C$4,IF(AC180&gt;AE180,[1]公式對照表!$C$5)))))</f>
        <v/>
      </c>
      <c r="AG180" s="442"/>
      <c r="AH180" s="442"/>
      <c r="AI180" s="442"/>
      <c r="AJ180" s="442"/>
      <c r="AK180" s="2"/>
    </row>
    <row r="181" spans="1:37" ht="17.25" customHeight="1">
      <c r="A181" s="443"/>
      <c r="B181" s="444"/>
      <c r="C181" s="23"/>
      <c r="D181" s="23"/>
      <c r="E181" s="23"/>
      <c r="F181" s="262"/>
      <c r="G181" s="262"/>
      <c r="H181" s="262"/>
      <c r="I181" s="264"/>
      <c r="J181" s="23"/>
      <c r="K181" s="23"/>
      <c r="L181" s="36" t="str">
        <f>IFERROR(VLOOKUP(放飛紀錄!$K181,#REF!,2,FALSE),"")</f>
        <v/>
      </c>
      <c r="M181" s="36"/>
      <c r="N181" s="36"/>
      <c r="O181" s="36"/>
      <c r="P181" s="36"/>
      <c r="Q181" s="36"/>
      <c r="R181" s="36"/>
      <c r="S181" s="36"/>
      <c r="T181" s="36"/>
      <c r="U181" s="23"/>
      <c r="V181" s="23"/>
      <c r="W181" s="23"/>
      <c r="X181" s="23"/>
      <c r="Y181" s="445"/>
      <c r="Z181" s="446" t="str">
        <f>IF(放飛紀錄!$Y181="","",放飛紀錄!$Y181+公式對照表!B$2)</f>
        <v/>
      </c>
      <c r="AA181" s="445"/>
      <c r="AB181" s="445"/>
      <c r="AC181" s="447" t="str">
        <f t="shared" si="32"/>
        <v/>
      </c>
      <c r="AD181" s="448" t="str">
        <f t="shared" si="33"/>
        <v/>
      </c>
      <c r="AE181" s="446" t="str">
        <f>IF(放飛紀錄表[[#This Row],[模組啟動時間]]="","",公式對照表!$A$2)</f>
        <v/>
      </c>
      <c r="AF181" s="449" t="str">
        <f>IF(AC181="","",IF(AND(AA181&gt;Y181,AA181&lt;Z181),[1]公式對照表!$C$2,IF(AC181="-",[1]公式對照表!$C$3,IF(AC181&lt;AE181,[1]公式對照表!$C$4,IF(AC181&gt;AE181,[1]公式對照表!$C$5)))))</f>
        <v/>
      </c>
      <c r="AG181" s="442"/>
      <c r="AH181" s="442"/>
      <c r="AI181" s="442"/>
      <c r="AJ181" s="442"/>
      <c r="AK181" s="2"/>
    </row>
    <row r="182" spans="1:37" ht="17.25" customHeight="1">
      <c r="A182" s="443"/>
      <c r="B182" s="444"/>
      <c r="C182" s="23"/>
      <c r="D182" s="23"/>
      <c r="E182" s="23"/>
      <c r="F182" s="262"/>
      <c r="G182" s="262"/>
      <c r="H182" s="262"/>
      <c r="I182" s="264"/>
      <c r="J182" s="23"/>
      <c r="K182" s="23"/>
      <c r="L182" s="36" t="str">
        <f>IFERROR(VLOOKUP(放飛紀錄!$K182,#REF!,2,FALSE),"")</f>
        <v/>
      </c>
      <c r="M182" s="36"/>
      <c r="N182" s="36"/>
      <c r="O182" s="36"/>
      <c r="P182" s="36"/>
      <c r="Q182" s="36"/>
      <c r="R182" s="36"/>
      <c r="S182" s="36"/>
      <c r="T182" s="36"/>
      <c r="U182" s="23"/>
      <c r="V182" s="23"/>
      <c r="W182" s="23"/>
      <c r="X182" s="23"/>
      <c r="Y182" s="445"/>
      <c r="Z182" s="446" t="str">
        <f>IF(放飛紀錄!$Y182="","",放飛紀錄!$Y182+公式對照表!B$2)</f>
        <v/>
      </c>
      <c r="AA182" s="445"/>
      <c r="AB182" s="445"/>
      <c r="AC182" s="447" t="str">
        <f t="shared" si="32"/>
        <v/>
      </c>
      <c r="AD182" s="448" t="str">
        <f t="shared" si="33"/>
        <v/>
      </c>
      <c r="AE182" s="446" t="str">
        <f>IF(放飛紀錄表[[#This Row],[模組啟動時間]]="","",公式對照表!$A$2)</f>
        <v/>
      </c>
      <c r="AF182" s="449" t="str">
        <f>IF(AC182="","",IF(AND(AA182&gt;Y182,AA182&lt;Z182),[1]公式對照表!$C$2,IF(AC182="-",[1]公式對照表!$C$3,IF(AC182&lt;AE182,[1]公式對照表!$C$4,IF(AC182&gt;AE182,[1]公式對照表!$C$5)))))</f>
        <v/>
      </c>
      <c r="AG182" s="442"/>
      <c r="AH182" s="442"/>
      <c r="AI182" s="442"/>
      <c r="AJ182" s="442"/>
      <c r="AK182" s="2"/>
    </row>
    <row r="183" spans="1:37" ht="17.25" customHeight="1">
      <c r="A183" s="443"/>
      <c r="B183" s="444"/>
      <c r="C183" s="23"/>
      <c r="D183" s="23"/>
      <c r="E183" s="23"/>
      <c r="F183" s="262"/>
      <c r="G183" s="262"/>
      <c r="H183" s="262"/>
      <c r="I183" s="264"/>
      <c r="J183" s="23"/>
      <c r="K183" s="23"/>
      <c r="L183" s="36" t="str">
        <f>IFERROR(VLOOKUP(放飛紀錄!$K183,#REF!,2,FALSE),"")</f>
        <v/>
      </c>
      <c r="M183" s="36"/>
      <c r="N183" s="36"/>
      <c r="O183" s="36"/>
      <c r="P183" s="36"/>
      <c r="Q183" s="36"/>
      <c r="R183" s="36"/>
      <c r="S183" s="36"/>
      <c r="T183" s="36"/>
      <c r="U183" s="23"/>
      <c r="V183" s="23"/>
      <c r="W183" s="23"/>
      <c r="X183" s="23"/>
      <c r="Y183" s="445"/>
      <c r="Z183" s="446" t="str">
        <f>IF(放飛紀錄!$Y183="","",放飛紀錄!$Y183+公式對照表!B$2)</f>
        <v/>
      </c>
      <c r="AA183" s="445"/>
      <c r="AB183" s="445"/>
      <c r="AC183" s="447" t="str">
        <f t="shared" si="32"/>
        <v/>
      </c>
      <c r="AD183" s="448" t="str">
        <f t="shared" si="33"/>
        <v/>
      </c>
      <c r="AE183" s="446" t="str">
        <f>IF(放飛紀錄表[[#This Row],[模組啟動時間]]="","",公式對照表!$A$2)</f>
        <v/>
      </c>
      <c r="AF183" s="449" t="str">
        <f>IF(AC183="","",IF(AND(AA183&gt;Y183,AA183&lt;Z183),[1]公式對照表!$C$2,IF(AC183="-",[1]公式對照表!$C$3,IF(AC183&lt;AE183,[1]公式對照表!$C$4,IF(AC183&gt;AE183,[1]公式對照表!$C$5)))))</f>
        <v/>
      </c>
      <c r="AG183" s="442"/>
      <c r="AH183" s="442"/>
      <c r="AI183" s="442"/>
      <c r="AJ183" s="442"/>
      <c r="AK183" s="2"/>
    </row>
    <row r="184" spans="1:37" ht="17.25" customHeight="1">
      <c r="A184" s="443"/>
      <c r="B184" s="444"/>
      <c r="C184" s="23"/>
      <c r="D184" s="23"/>
      <c r="E184" s="23"/>
      <c r="F184" s="262"/>
      <c r="G184" s="262"/>
      <c r="H184" s="262"/>
      <c r="I184" s="264"/>
      <c r="J184" s="23"/>
      <c r="K184" s="23"/>
      <c r="L184" s="36" t="str">
        <f>IFERROR(VLOOKUP(放飛紀錄!$K184,#REF!,2,FALSE),"")</f>
        <v/>
      </c>
      <c r="M184" s="36"/>
      <c r="N184" s="36"/>
      <c r="O184" s="36"/>
      <c r="P184" s="36"/>
      <c r="Q184" s="36"/>
      <c r="R184" s="36"/>
      <c r="S184" s="36"/>
      <c r="T184" s="36"/>
      <c r="U184" s="23"/>
      <c r="V184" s="23"/>
      <c r="W184" s="23"/>
      <c r="X184" s="23"/>
      <c r="Y184" s="445"/>
      <c r="Z184" s="446" t="str">
        <f>IF(放飛紀錄!$Y184="","",放飛紀錄!$Y184+公式對照表!B$2)</f>
        <v/>
      </c>
      <c r="AA184" s="445"/>
      <c r="AB184" s="445"/>
      <c r="AC184" s="447" t="str">
        <f t="shared" si="32"/>
        <v/>
      </c>
      <c r="AD184" s="448" t="str">
        <f t="shared" si="33"/>
        <v/>
      </c>
      <c r="AE184" s="446" t="str">
        <f>IF(放飛紀錄表[[#This Row],[模組啟動時間]]="","",公式對照表!$A$2)</f>
        <v/>
      </c>
      <c r="AF184" s="449" t="str">
        <f>IF(AC184="","",IF(AND(AA184&gt;Y184,AA184&lt;Z184),[1]公式對照表!$C$2,IF(AC184="-",[1]公式對照表!$C$3,IF(AC184&lt;AE184,[1]公式對照表!$C$4,IF(AC184&gt;AE184,[1]公式對照表!$C$5)))))</f>
        <v/>
      </c>
      <c r="AG184" s="442"/>
      <c r="AH184" s="442"/>
      <c r="AI184" s="442"/>
      <c r="AJ184" s="442"/>
      <c r="AK184" s="2"/>
    </row>
    <row r="185" spans="1:37" ht="17.25" customHeight="1">
      <c r="A185" s="443"/>
      <c r="B185" s="444"/>
      <c r="C185" s="23"/>
      <c r="D185" s="23"/>
      <c r="E185" s="23"/>
      <c r="F185" s="262"/>
      <c r="G185" s="262"/>
      <c r="H185" s="262"/>
      <c r="I185" s="264"/>
      <c r="J185" s="23"/>
      <c r="K185" s="23"/>
      <c r="L185" s="36" t="str">
        <f>IFERROR(VLOOKUP(放飛紀錄!$K185,#REF!,2,FALSE),"")</f>
        <v/>
      </c>
      <c r="M185" s="36"/>
      <c r="N185" s="36"/>
      <c r="O185" s="36"/>
      <c r="P185" s="36"/>
      <c r="Q185" s="36"/>
      <c r="R185" s="36"/>
      <c r="S185" s="36"/>
      <c r="T185" s="36"/>
      <c r="U185" s="23"/>
      <c r="V185" s="23"/>
      <c r="W185" s="23"/>
      <c r="X185" s="23"/>
      <c r="Y185" s="445"/>
      <c r="Z185" s="446" t="str">
        <f>IF(放飛紀錄!$Y185="","",放飛紀錄!$Y185+公式對照表!B$2)</f>
        <v/>
      </c>
      <c r="AA185" s="445"/>
      <c r="AB185" s="445"/>
      <c r="AC185" s="447" t="str">
        <f t="shared" si="32"/>
        <v/>
      </c>
      <c r="AD185" s="448" t="str">
        <f t="shared" si="33"/>
        <v/>
      </c>
      <c r="AE185" s="446" t="str">
        <f>IF(放飛紀錄表[[#This Row],[模組啟動時間]]="","",公式對照表!$A$2)</f>
        <v/>
      </c>
      <c r="AF185" s="449" t="str">
        <f>IF(AC185="","",IF(AND(AA185&gt;Y185,AA185&lt;Z185),[1]公式對照表!$C$2,IF(AC185="-",[1]公式對照表!$C$3,IF(AC185&lt;AE185,[1]公式對照表!$C$4,IF(AC185&gt;AE185,[1]公式對照表!$C$5)))))</f>
        <v/>
      </c>
      <c r="AG185" s="442"/>
      <c r="AH185" s="442"/>
      <c r="AI185" s="442"/>
      <c r="AJ185" s="442"/>
      <c r="AK185" s="2"/>
    </row>
    <row r="186" spans="1:37" ht="17.25" customHeight="1">
      <c r="A186" s="443"/>
      <c r="B186" s="444"/>
      <c r="C186" s="23"/>
      <c r="D186" s="23"/>
      <c r="E186" s="23"/>
      <c r="F186" s="262"/>
      <c r="G186" s="262"/>
      <c r="H186" s="262"/>
      <c r="I186" s="264"/>
      <c r="J186" s="23"/>
      <c r="K186" s="23"/>
      <c r="L186" s="36" t="str">
        <f>IFERROR(VLOOKUP(放飛紀錄!$K186,#REF!,2,FALSE),"")</f>
        <v/>
      </c>
      <c r="M186" s="36"/>
      <c r="N186" s="36"/>
      <c r="O186" s="36"/>
      <c r="P186" s="36"/>
      <c r="Q186" s="36"/>
      <c r="R186" s="36"/>
      <c r="S186" s="36"/>
      <c r="T186" s="36"/>
      <c r="U186" s="23"/>
      <c r="V186" s="23"/>
      <c r="W186" s="23"/>
      <c r="X186" s="23"/>
      <c r="Y186" s="445"/>
      <c r="Z186" s="446" t="str">
        <f>IF(放飛紀錄!$Y186="","",放飛紀錄!$Y186+公式對照表!B$2)</f>
        <v/>
      </c>
      <c r="AA186" s="445"/>
      <c r="AB186" s="445"/>
      <c r="AC186" s="447" t="str">
        <f t="shared" si="32"/>
        <v/>
      </c>
      <c r="AD186" s="448" t="str">
        <f t="shared" si="33"/>
        <v/>
      </c>
      <c r="AE186" s="446" t="str">
        <f>IF(放飛紀錄表[[#This Row],[模組啟動時間]]="","",公式對照表!$A$2)</f>
        <v/>
      </c>
      <c r="AF186" s="449" t="str">
        <f>IF(AC186="","",IF(AND(AA186&gt;Y186,AA186&lt;Z186),[1]公式對照表!$C$2,IF(AC186="-",[1]公式對照表!$C$3,IF(AC186&lt;AE186,[1]公式對照表!$C$4,IF(AC186&gt;AE186,[1]公式對照表!$C$5)))))</f>
        <v/>
      </c>
      <c r="AG186" s="442"/>
      <c r="AH186" s="442"/>
      <c r="AI186" s="442"/>
      <c r="AJ186" s="442"/>
      <c r="AK186" s="2"/>
    </row>
    <row r="187" spans="1:37" ht="17.25" customHeight="1">
      <c r="A187" s="443"/>
      <c r="B187" s="444"/>
      <c r="C187" s="23"/>
      <c r="D187" s="23"/>
      <c r="E187" s="23"/>
      <c r="F187" s="262"/>
      <c r="G187" s="262"/>
      <c r="H187" s="262"/>
      <c r="I187" s="264"/>
      <c r="J187" s="23"/>
      <c r="K187" s="23"/>
      <c r="L187" s="36" t="str">
        <f>IFERROR(VLOOKUP(放飛紀錄!$K187,#REF!,2,FALSE),"")</f>
        <v/>
      </c>
      <c r="M187" s="36"/>
      <c r="N187" s="36"/>
      <c r="O187" s="36"/>
      <c r="P187" s="36"/>
      <c r="Q187" s="36"/>
      <c r="R187" s="36"/>
      <c r="S187" s="36"/>
      <c r="T187" s="36"/>
      <c r="U187" s="23"/>
      <c r="V187" s="23"/>
      <c r="W187" s="23"/>
      <c r="X187" s="23"/>
      <c r="Y187" s="445"/>
      <c r="Z187" s="446" t="str">
        <f>IF(放飛紀錄!$Y187="","",放飛紀錄!$Y187+公式對照表!B$2)</f>
        <v/>
      </c>
      <c r="AA187" s="445"/>
      <c r="AB187" s="445"/>
      <c r="AC187" s="447" t="str">
        <f t="shared" si="32"/>
        <v/>
      </c>
      <c r="AD187" s="448" t="str">
        <f t="shared" si="33"/>
        <v/>
      </c>
      <c r="AE187" s="446" t="str">
        <f>IF(放飛紀錄表[[#This Row],[模組啟動時間]]="","",公式對照表!$A$2)</f>
        <v/>
      </c>
      <c r="AF187" s="449" t="str">
        <f>IF(AC187="","",IF(AND(AA187&gt;Y187,AA187&lt;Z187),[1]公式對照表!$C$2,IF(AC187="-",[1]公式對照表!$C$3,IF(AC187&lt;AE187,[1]公式對照表!$C$4,IF(AC187&gt;AE187,[1]公式對照表!$C$5)))))</f>
        <v/>
      </c>
      <c r="AG187" s="442"/>
      <c r="AH187" s="442"/>
      <c r="AI187" s="442"/>
      <c r="AJ187" s="442"/>
      <c r="AK187" s="2"/>
    </row>
    <row r="188" spans="1:37" ht="17.25" customHeight="1">
      <c r="A188" s="443"/>
      <c r="B188" s="444"/>
      <c r="C188" s="23"/>
      <c r="D188" s="23"/>
      <c r="E188" s="23"/>
      <c r="F188" s="262"/>
      <c r="G188" s="262"/>
      <c r="H188" s="262"/>
      <c r="I188" s="264"/>
      <c r="J188" s="23"/>
      <c r="K188" s="23"/>
      <c r="L188" s="36" t="str">
        <f>IFERROR(VLOOKUP(放飛紀錄!$K188,#REF!,2,FALSE),"")</f>
        <v/>
      </c>
      <c r="M188" s="36"/>
      <c r="N188" s="36"/>
      <c r="O188" s="36"/>
      <c r="P188" s="36"/>
      <c r="Q188" s="36"/>
      <c r="R188" s="36"/>
      <c r="S188" s="36"/>
      <c r="T188" s="36"/>
      <c r="U188" s="23"/>
      <c r="V188" s="23"/>
      <c r="W188" s="23"/>
      <c r="X188" s="23"/>
      <c r="Y188" s="445"/>
      <c r="Z188" s="446" t="str">
        <f>IF(放飛紀錄!$Y188="","",放飛紀錄!$Y188+公式對照表!B$2)</f>
        <v/>
      </c>
      <c r="AA188" s="445"/>
      <c r="AB188" s="445"/>
      <c r="AC188" s="447" t="str">
        <f t="shared" si="32"/>
        <v/>
      </c>
      <c r="AD188" s="448" t="str">
        <f t="shared" si="33"/>
        <v/>
      </c>
      <c r="AE188" s="446" t="str">
        <f>IF(放飛紀錄表[[#This Row],[模組啟動時間]]="","",公式對照表!$A$2)</f>
        <v/>
      </c>
      <c r="AF188" s="449" t="str">
        <f>IF(AC188="","",IF(AND(AA188&gt;Y188,AA188&lt;Z188),[1]公式對照表!$C$2,IF(AC188="-",[1]公式對照表!$C$3,IF(AC188&lt;AE188,[1]公式對照表!$C$4,IF(AC188&gt;AE188,[1]公式對照表!$C$5)))))</f>
        <v/>
      </c>
      <c r="AG188" s="442"/>
      <c r="AH188" s="442"/>
      <c r="AI188" s="442"/>
      <c r="AJ188" s="442"/>
      <c r="AK188" s="2"/>
    </row>
    <row r="189" spans="1:37" ht="17.25" customHeight="1">
      <c r="A189" s="443"/>
      <c r="B189" s="444"/>
      <c r="C189" s="23"/>
      <c r="D189" s="23"/>
      <c r="E189" s="23"/>
      <c r="F189" s="262"/>
      <c r="G189" s="262"/>
      <c r="H189" s="262"/>
      <c r="I189" s="264"/>
      <c r="J189" s="23"/>
      <c r="K189" s="23"/>
      <c r="L189" s="36" t="str">
        <f>IFERROR(VLOOKUP(放飛紀錄!$K189,#REF!,2,FALSE),"")</f>
        <v/>
      </c>
      <c r="M189" s="36"/>
      <c r="N189" s="36"/>
      <c r="O189" s="36"/>
      <c r="P189" s="36"/>
      <c r="Q189" s="36"/>
      <c r="R189" s="36"/>
      <c r="S189" s="36"/>
      <c r="T189" s="36"/>
      <c r="U189" s="23"/>
      <c r="V189" s="23"/>
      <c r="W189" s="23"/>
      <c r="X189" s="23"/>
      <c r="Y189" s="445"/>
      <c r="Z189" s="446" t="str">
        <f>IF(放飛紀錄!$Y189="","",放飛紀錄!$Y189+公式對照表!B$2)</f>
        <v/>
      </c>
      <c r="AA189" s="445"/>
      <c r="AB189" s="445"/>
      <c r="AC189" s="447" t="str">
        <f t="shared" si="32"/>
        <v/>
      </c>
      <c r="AD189" s="448" t="str">
        <f t="shared" si="33"/>
        <v/>
      </c>
      <c r="AE189" s="446" t="str">
        <f>IF(放飛紀錄表[[#This Row],[模組啟動時間]]="","",公式對照表!$A$2)</f>
        <v/>
      </c>
      <c r="AF189" s="449" t="str">
        <f>IF(AC189="","",IF(AND(AA189&gt;Y189,AA189&lt;Z189),[1]公式對照表!$C$2,IF(AC189="-",[1]公式對照表!$C$3,IF(AC189&lt;AE189,[1]公式對照表!$C$4,IF(AC189&gt;AE189,[1]公式對照表!$C$5)))))</f>
        <v/>
      </c>
      <c r="AG189" s="442"/>
      <c r="AH189" s="442"/>
      <c r="AI189" s="442"/>
      <c r="AJ189" s="442"/>
      <c r="AK189" s="2"/>
    </row>
    <row r="190" spans="1:37" ht="17.25" customHeight="1">
      <c r="A190" s="443"/>
      <c r="B190" s="444"/>
      <c r="C190" s="23"/>
      <c r="D190" s="23"/>
      <c r="E190" s="23"/>
      <c r="F190" s="262"/>
      <c r="G190" s="262"/>
      <c r="H190" s="262"/>
      <c r="I190" s="264"/>
      <c r="J190" s="23"/>
      <c r="K190" s="23"/>
      <c r="L190" s="36" t="str">
        <f>IFERROR(VLOOKUP(放飛紀錄!$K190,#REF!,2,FALSE),"")</f>
        <v/>
      </c>
      <c r="M190" s="36"/>
      <c r="N190" s="36"/>
      <c r="O190" s="36"/>
      <c r="P190" s="36"/>
      <c r="Q190" s="36"/>
      <c r="R190" s="36"/>
      <c r="S190" s="36"/>
      <c r="T190" s="36"/>
      <c r="U190" s="23"/>
      <c r="V190" s="23"/>
      <c r="W190" s="23"/>
      <c r="X190" s="23"/>
      <c r="Y190" s="445"/>
      <c r="Z190" s="446" t="str">
        <f>IF(放飛紀錄!$Y190="","",放飛紀錄!$Y190+公式對照表!B$2)</f>
        <v/>
      </c>
      <c r="AA190" s="445"/>
      <c r="AB190" s="445"/>
      <c r="AC190" s="447" t="str">
        <f t="shared" si="32"/>
        <v/>
      </c>
      <c r="AD190" s="448" t="str">
        <f t="shared" si="33"/>
        <v/>
      </c>
      <c r="AE190" s="446" t="str">
        <f>IF(放飛紀錄表[[#This Row],[模組啟動時間]]="","",公式對照表!$A$2)</f>
        <v/>
      </c>
      <c r="AF190" s="449" t="str">
        <f>IF(AC190="","",IF(AND(AA190&gt;Y190,AA190&lt;Z190),[1]公式對照表!$C$2,IF(AC190="-",[1]公式對照表!$C$3,IF(AC190&lt;AE190,[1]公式對照表!$C$4,IF(AC190&gt;AE190,[1]公式對照表!$C$5)))))</f>
        <v/>
      </c>
      <c r="AG190" s="442"/>
      <c r="AH190" s="442"/>
      <c r="AI190" s="442"/>
      <c r="AJ190" s="442"/>
      <c r="AK190" s="2"/>
    </row>
    <row r="191" spans="1:37" ht="17.25" customHeight="1">
      <c r="A191" s="443"/>
      <c r="B191" s="444"/>
      <c r="C191" s="23"/>
      <c r="D191" s="23"/>
      <c r="E191" s="23"/>
      <c r="F191" s="262"/>
      <c r="G191" s="262"/>
      <c r="H191" s="262"/>
      <c r="I191" s="264"/>
      <c r="J191" s="23"/>
      <c r="K191" s="23"/>
      <c r="L191" s="36" t="str">
        <f>IFERROR(VLOOKUP(放飛紀錄!$K191,#REF!,2,FALSE),"")</f>
        <v/>
      </c>
      <c r="M191" s="36"/>
      <c r="N191" s="36"/>
      <c r="O191" s="36"/>
      <c r="P191" s="36"/>
      <c r="Q191" s="36"/>
      <c r="R191" s="36"/>
      <c r="S191" s="36"/>
      <c r="T191" s="36"/>
      <c r="U191" s="23"/>
      <c r="V191" s="23"/>
      <c r="W191" s="23"/>
      <c r="X191" s="23"/>
      <c r="Y191" s="445"/>
      <c r="Z191" s="446" t="str">
        <f>IF(放飛紀錄!$Y191="","",放飛紀錄!$Y191+公式對照表!B$2)</f>
        <v/>
      </c>
      <c r="AA191" s="445"/>
      <c r="AB191" s="445"/>
      <c r="AC191" s="447" t="str">
        <f t="shared" si="32"/>
        <v/>
      </c>
      <c r="AD191" s="448" t="str">
        <f t="shared" si="33"/>
        <v/>
      </c>
      <c r="AE191" s="446" t="str">
        <f>IF(放飛紀錄表[[#This Row],[模組啟動時間]]="","",公式對照表!$A$2)</f>
        <v/>
      </c>
      <c r="AF191" s="449" t="str">
        <f>IF(AC191="","",IF(AND(AA191&gt;Y191,AA191&lt;Z191),[1]公式對照表!$C$2,IF(AC191="-",[1]公式對照表!$C$3,IF(AC191&lt;AE191,[1]公式對照表!$C$4,IF(AC191&gt;AE191,[1]公式對照表!$C$5)))))</f>
        <v/>
      </c>
      <c r="AG191" s="442"/>
      <c r="AH191" s="442"/>
      <c r="AI191" s="442"/>
      <c r="AJ191" s="442"/>
      <c r="AK191" s="2"/>
    </row>
    <row r="192" spans="1:37" ht="17.25" customHeight="1">
      <c r="A192" s="443"/>
      <c r="B192" s="444"/>
      <c r="C192" s="23"/>
      <c r="D192" s="23"/>
      <c r="E192" s="23"/>
      <c r="F192" s="262"/>
      <c r="G192" s="262"/>
      <c r="H192" s="262"/>
      <c r="I192" s="264"/>
      <c r="J192" s="23"/>
      <c r="K192" s="23"/>
      <c r="L192" s="36" t="str">
        <f>IFERROR(VLOOKUP(放飛紀錄!$K192,#REF!,2,FALSE),"")</f>
        <v/>
      </c>
      <c r="M192" s="36"/>
      <c r="N192" s="36"/>
      <c r="O192" s="36"/>
      <c r="P192" s="36"/>
      <c r="Q192" s="36"/>
      <c r="R192" s="36"/>
      <c r="S192" s="36"/>
      <c r="T192" s="36"/>
      <c r="U192" s="23"/>
      <c r="V192" s="23"/>
      <c r="W192" s="23"/>
      <c r="X192" s="23"/>
      <c r="Y192" s="445"/>
      <c r="Z192" s="446" t="str">
        <f>IF(放飛紀錄!$Y192="","",放飛紀錄!$Y192+公式對照表!B$2)</f>
        <v/>
      </c>
      <c r="AA192" s="445"/>
      <c r="AB192" s="445"/>
      <c r="AC192" s="447" t="str">
        <f t="shared" si="32"/>
        <v/>
      </c>
      <c r="AD192" s="448" t="str">
        <f t="shared" si="33"/>
        <v/>
      </c>
      <c r="AE192" s="446" t="str">
        <f>IF(放飛紀錄表[[#This Row],[模組啟動時間]]="","",公式對照表!$A$2)</f>
        <v/>
      </c>
      <c r="AF192" s="449" t="str">
        <f>IF(AC192="","",IF(AND(AA192&gt;Y192,AA192&lt;Z192),[1]公式對照表!$C$2,IF(AC192="-",[1]公式對照表!$C$3,IF(AC192&lt;AE192,[1]公式對照表!$C$4,IF(AC192&gt;AE192,[1]公式對照表!$C$5)))))</f>
        <v/>
      </c>
      <c r="AG192" s="442"/>
      <c r="AH192" s="442"/>
      <c r="AI192" s="442"/>
      <c r="AJ192" s="442"/>
      <c r="AK192" s="2"/>
    </row>
    <row r="193" spans="1:37" ht="17.25" customHeight="1">
      <c r="A193" s="443"/>
      <c r="B193" s="444"/>
      <c r="C193" s="23"/>
      <c r="D193" s="23"/>
      <c r="E193" s="23"/>
      <c r="F193" s="262"/>
      <c r="G193" s="262"/>
      <c r="H193" s="262"/>
      <c r="I193" s="264"/>
      <c r="J193" s="23"/>
      <c r="K193" s="23"/>
      <c r="L193" s="36" t="str">
        <f>IFERROR(VLOOKUP(放飛紀錄!$K193,#REF!,2,FALSE),"")</f>
        <v/>
      </c>
      <c r="M193" s="36"/>
      <c r="N193" s="36"/>
      <c r="O193" s="36"/>
      <c r="P193" s="36"/>
      <c r="Q193" s="36"/>
      <c r="R193" s="36"/>
      <c r="S193" s="36"/>
      <c r="T193" s="36"/>
      <c r="U193" s="23"/>
      <c r="V193" s="23"/>
      <c r="W193" s="23"/>
      <c r="X193" s="23"/>
      <c r="Y193" s="445"/>
      <c r="Z193" s="446" t="str">
        <f>IF(放飛紀錄!$Y193="","",放飛紀錄!$Y193+公式對照表!B$2)</f>
        <v/>
      </c>
      <c r="AA193" s="445"/>
      <c r="AB193" s="445"/>
      <c r="AC193" s="447" t="str">
        <f t="shared" si="32"/>
        <v/>
      </c>
      <c r="AD193" s="448" t="str">
        <f t="shared" si="33"/>
        <v/>
      </c>
      <c r="AE193" s="446" t="str">
        <f>IF(放飛紀錄表[[#This Row],[模組啟動時間]]="","",公式對照表!$A$2)</f>
        <v/>
      </c>
      <c r="AF193" s="449" t="str">
        <f>IF(AC193="","",IF(AND(AA193&gt;Y193,AA193&lt;Z193),[1]公式對照表!$C$2,IF(AC193="-",[1]公式對照表!$C$3,IF(AC193&lt;AE193,[1]公式對照表!$C$4,IF(AC193&gt;AE193,[1]公式對照表!$C$5)))))</f>
        <v/>
      </c>
      <c r="AG193" s="442"/>
      <c r="AH193" s="442"/>
      <c r="AI193" s="442"/>
      <c r="AJ193" s="442"/>
      <c r="AK193" s="2"/>
    </row>
    <row r="194" spans="1:37" ht="17.25" customHeight="1">
      <c r="A194" s="443"/>
      <c r="B194" s="444"/>
      <c r="C194" s="23"/>
      <c r="D194" s="23"/>
      <c r="E194" s="23"/>
      <c r="F194" s="262"/>
      <c r="G194" s="262"/>
      <c r="H194" s="262"/>
      <c r="I194" s="264"/>
      <c r="J194" s="23"/>
      <c r="K194" s="23"/>
      <c r="L194" s="36" t="str">
        <f>IFERROR(VLOOKUP(放飛紀錄!$K194,#REF!,2,FALSE),"")</f>
        <v/>
      </c>
      <c r="M194" s="36"/>
      <c r="N194" s="36"/>
      <c r="O194" s="36"/>
      <c r="P194" s="36"/>
      <c r="Q194" s="36"/>
      <c r="R194" s="36"/>
      <c r="S194" s="36"/>
      <c r="T194" s="36"/>
      <c r="U194" s="23"/>
      <c r="V194" s="23"/>
      <c r="W194" s="23"/>
      <c r="X194" s="23"/>
      <c r="Y194" s="445"/>
      <c r="Z194" s="446" t="str">
        <f>IF(放飛紀錄!$Y194="","",放飛紀錄!$Y194+公式對照表!B$2)</f>
        <v/>
      </c>
      <c r="AA194" s="445"/>
      <c r="AB194" s="445"/>
      <c r="AC194" s="447" t="str">
        <f t="shared" si="32"/>
        <v/>
      </c>
      <c r="AD194" s="448" t="str">
        <f t="shared" si="33"/>
        <v/>
      </c>
      <c r="AE194" s="446" t="str">
        <f>IF(放飛紀錄表[[#This Row],[模組啟動時間]]="","",公式對照表!$A$2)</f>
        <v/>
      </c>
      <c r="AF194" s="449" t="str">
        <f>IF(AC194="","",IF(AND(AA194&gt;Y194,AA194&lt;Z194),[1]公式對照表!$C$2,IF(AC194="-",[1]公式對照表!$C$3,IF(AC194&lt;AE194,[1]公式對照表!$C$4,IF(AC194&gt;AE194,[1]公式對照表!$C$5)))))</f>
        <v/>
      </c>
      <c r="AG194" s="442"/>
      <c r="AH194" s="442"/>
      <c r="AI194" s="442"/>
      <c r="AJ194" s="442"/>
      <c r="AK194" s="2"/>
    </row>
    <row r="195" spans="1:37" ht="17.25" customHeight="1">
      <c r="A195" s="443"/>
      <c r="B195" s="444"/>
      <c r="C195" s="23"/>
      <c r="D195" s="23"/>
      <c r="E195" s="23"/>
      <c r="F195" s="262"/>
      <c r="G195" s="262"/>
      <c r="H195" s="262"/>
      <c r="I195" s="264"/>
      <c r="J195" s="23"/>
      <c r="K195" s="23"/>
      <c r="L195" s="36" t="str">
        <f>IFERROR(VLOOKUP(放飛紀錄!$K195,#REF!,2,FALSE),"")</f>
        <v/>
      </c>
      <c r="M195" s="36"/>
      <c r="N195" s="36"/>
      <c r="O195" s="36"/>
      <c r="P195" s="36"/>
      <c r="Q195" s="36"/>
      <c r="R195" s="36"/>
      <c r="S195" s="36"/>
      <c r="T195" s="36"/>
      <c r="U195" s="23"/>
      <c r="V195" s="23"/>
      <c r="W195" s="23"/>
      <c r="X195" s="23"/>
      <c r="Y195" s="445"/>
      <c r="Z195" s="446" t="str">
        <f>IF(放飛紀錄!$Y195="","",放飛紀錄!$Y195+公式對照表!B$2)</f>
        <v/>
      </c>
      <c r="AA195" s="445"/>
      <c r="AB195" s="445"/>
      <c r="AC195" s="447" t="str">
        <f t="shared" si="32"/>
        <v/>
      </c>
      <c r="AD195" s="448" t="str">
        <f t="shared" si="33"/>
        <v/>
      </c>
      <c r="AE195" s="446" t="str">
        <f>IF(放飛紀錄表[[#This Row],[模組啟動時間]]="","",公式對照表!$A$2)</f>
        <v/>
      </c>
      <c r="AF195" s="449" t="str">
        <f>IF(AC195="","",IF(AND(AA195&gt;Y195,AA195&lt;Z195),[1]公式對照表!$C$2,IF(AC195="-",[1]公式對照表!$C$3,IF(AC195&lt;AE195,[1]公式對照表!$C$4,IF(AC195&gt;AE195,[1]公式對照表!$C$5)))))</f>
        <v/>
      </c>
      <c r="AG195" s="442"/>
      <c r="AH195" s="442"/>
      <c r="AI195" s="442"/>
      <c r="AJ195" s="442"/>
      <c r="AK195" s="2"/>
    </row>
    <row r="196" spans="1:37" ht="17.25" customHeight="1">
      <c r="A196" s="443"/>
      <c r="B196" s="444"/>
      <c r="C196" s="23"/>
      <c r="D196" s="23"/>
      <c r="E196" s="23"/>
      <c r="F196" s="262"/>
      <c r="G196" s="262"/>
      <c r="H196" s="262"/>
      <c r="I196" s="264"/>
      <c r="J196" s="23"/>
      <c r="K196" s="23"/>
      <c r="L196" s="36" t="str">
        <f>IFERROR(VLOOKUP(放飛紀錄!$K196,#REF!,2,FALSE),"")</f>
        <v/>
      </c>
      <c r="M196" s="36"/>
      <c r="N196" s="36"/>
      <c r="O196" s="36"/>
      <c r="P196" s="36"/>
      <c r="Q196" s="36"/>
      <c r="R196" s="36"/>
      <c r="S196" s="36"/>
      <c r="T196" s="36"/>
      <c r="U196" s="23"/>
      <c r="V196" s="23"/>
      <c r="W196" s="23"/>
      <c r="X196" s="23"/>
      <c r="Y196" s="445"/>
      <c r="Z196" s="446" t="str">
        <f>IF(放飛紀錄!$Y196="","",放飛紀錄!$Y196+公式對照表!B$2)</f>
        <v/>
      </c>
      <c r="AA196" s="445"/>
      <c r="AB196" s="445"/>
      <c r="AC196" s="447" t="str">
        <f t="shared" si="32"/>
        <v/>
      </c>
      <c r="AD196" s="448" t="str">
        <f t="shared" si="33"/>
        <v/>
      </c>
      <c r="AE196" s="446" t="str">
        <f>IF(放飛紀錄表[[#This Row],[模組啟動時間]]="","",公式對照表!$A$2)</f>
        <v/>
      </c>
      <c r="AF196" s="449" t="str">
        <f>IF(AC196="","",IF(AND(AA196&gt;Y196,AA196&lt;Z196),[1]公式對照表!$C$2,IF(AC196="-",[1]公式對照表!$C$3,IF(AC196&lt;AE196,[1]公式對照表!$C$4,IF(AC196&gt;AE196,[1]公式對照表!$C$5)))))</f>
        <v/>
      </c>
      <c r="AG196" s="442"/>
      <c r="AH196" s="442"/>
      <c r="AI196" s="442"/>
      <c r="AJ196" s="442"/>
      <c r="AK196" s="2"/>
    </row>
    <row r="197" spans="1:37" ht="17.25" customHeight="1">
      <c r="A197" s="443"/>
      <c r="B197" s="444"/>
      <c r="C197" s="23"/>
      <c r="D197" s="23"/>
      <c r="E197" s="23"/>
      <c r="F197" s="262"/>
      <c r="G197" s="262"/>
      <c r="H197" s="262"/>
      <c r="I197" s="264"/>
      <c r="J197" s="23"/>
      <c r="K197" s="23"/>
      <c r="L197" s="36" t="str">
        <f>IFERROR(VLOOKUP(放飛紀錄!$K197,#REF!,2,FALSE),"")</f>
        <v/>
      </c>
      <c r="M197" s="36"/>
      <c r="N197" s="36"/>
      <c r="O197" s="36"/>
      <c r="P197" s="36"/>
      <c r="Q197" s="36"/>
      <c r="R197" s="36"/>
      <c r="S197" s="36"/>
      <c r="T197" s="36"/>
      <c r="U197" s="23"/>
      <c r="V197" s="23"/>
      <c r="W197" s="23"/>
      <c r="X197" s="23"/>
      <c r="Y197" s="445"/>
      <c r="Z197" s="446" t="str">
        <f>IF(放飛紀錄!$Y197="","",放飛紀錄!$Y197+公式對照表!B$2)</f>
        <v/>
      </c>
      <c r="AA197" s="445"/>
      <c r="AB197" s="445"/>
      <c r="AC197" s="447" t="str">
        <f t="shared" si="32"/>
        <v/>
      </c>
      <c r="AD197" s="448" t="str">
        <f t="shared" si="33"/>
        <v/>
      </c>
      <c r="AE197" s="446" t="str">
        <f>IF(放飛紀錄表[[#This Row],[模組啟動時間]]="","",公式對照表!$A$2)</f>
        <v/>
      </c>
      <c r="AF197" s="449" t="str">
        <f>IF(AC197="","",IF(AND(AA197&gt;Y197,AA197&lt;Z197),[1]公式對照表!$C$2,IF(AC197="-",[1]公式對照表!$C$3,IF(AC197&lt;AE197,[1]公式對照表!$C$4,IF(AC197&gt;AE197,[1]公式對照表!$C$5)))))</f>
        <v/>
      </c>
      <c r="AG197" s="442"/>
      <c r="AH197" s="442"/>
      <c r="AI197" s="442"/>
      <c r="AJ197" s="442"/>
      <c r="AK197" s="2"/>
    </row>
    <row r="198" spans="1:37" ht="17.25" customHeight="1">
      <c r="A198" s="443"/>
      <c r="B198" s="444"/>
      <c r="C198" s="23"/>
      <c r="D198" s="23"/>
      <c r="E198" s="23"/>
      <c r="F198" s="262"/>
      <c r="G198" s="262"/>
      <c r="H198" s="262"/>
      <c r="I198" s="264"/>
      <c r="J198" s="23"/>
      <c r="K198" s="23"/>
      <c r="L198" s="36" t="str">
        <f>IFERROR(VLOOKUP(放飛紀錄!$K198,#REF!,2,FALSE),"")</f>
        <v/>
      </c>
      <c r="M198" s="36"/>
      <c r="N198" s="36"/>
      <c r="O198" s="36"/>
      <c r="P198" s="36"/>
      <c r="Q198" s="36"/>
      <c r="R198" s="36"/>
      <c r="S198" s="36"/>
      <c r="T198" s="36"/>
      <c r="U198" s="23"/>
      <c r="V198" s="23"/>
      <c r="W198" s="23"/>
      <c r="X198" s="23"/>
      <c r="Y198" s="445"/>
      <c r="Z198" s="446" t="str">
        <f>IF(放飛紀錄!$Y198="","",放飛紀錄!$Y198+公式對照表!B$2)</f>
        <v/>
      </c>
      <c r="AA198" s="445"/>
      <c r="AB198" s="445"/>
      <c r="AC198" s="447" t="str">
        <f t="shared" si="32"/>
        <v/>
      </c>
      <c r="AD198" s="448" t="str">
        <f t="shared" si="33"/>
        <v/>
      </c>
      <c r="AE198" s="446" t="str">
        <f>IF(放飛紀錄表[[#This Row],[模組啟動時間]]="","",公式對照表!$A$2)</f>
        <v/>
      </c>
      <c r="AF198" s="449" t="str">
        <f>IF(AC198="","",IF(AND(AA198&gt;Y198,AA198&lt;Z198),[1]公式對照表!$C$2,IF(AC198="-",[1]公式對照表!$C$3,IF(AC198&lt;AE198,[1]公式對照表!$C$4,IF(AC198&gt;AE198,[1]公式對照表!$C$5)))))</f>
        <v/>
      </c>
      <c r="AG198" s="442"/>
      <c r="AH198" s="442"/>
      <c r="AI198" s="442"/>
      <c r="AJ198" s="442"/>
      <c r="AK198" s="2"/>
    </row>
    <row r="199" spans="1:37" ht="17.25" customHeight="1">
      <c r="A199" s="443"/>
      <c r="B199" s="444"/>
      <c r="C199" s="23"/>
      <c r="D199" s="23"/>
      <c r="E199" s="23"/>
      <c r="F199" s="262"/>
      <c r="G199" s="262"/>
      <c r="H199" s="262"/>
      <c r="I199" s="264"/>
      <c r="J199" s="23"/>
      <c r="K199" s="23"/>
      <c r="L199" s="36" t="str">
        <f>IFERROR(VLOOKUP(放飛紀錄!$K199,#REF!,2,FALSE),"")</f>
        <v/>
      </c>
      <c r="M199" s="36"/>
      <c r="N199" s="36"/>
      <c r="O199" s="36"/>
      <c r="P199" s="36"/>
      <c r="Q199" s="36"/>
      <c r="R199" s="36"/>
      <c r="S199" s="36"/>
      <c r="T199" s="36"/>
      <c r="U199" s="23"/>
      <c r="V199" s="23"/>
      <c r="W199" s="23"/>
      <c r="X199" s="23"/>
      <c r="Y199" s="445"/>
      <c r="Z199" s="446" t="str">
        <f>IF(放飛紀錄!$Y199="","",放飛紀錄!$Y199+公式對照表!B$2)</f>
        <v/>
      </c>
      <c r="AA199" s="445"/>
      <c r="AB199" s="445"/>
      <c r="AC199" s="447" t="str">
        <f t="shared" si="32"/>
        <v/>
      </c>
      <c r="AD199" s="448" t="str">
        <f t="shared" si="33"/>
        <v/>
      </c>
      <c r="AE199" s="446" t="str">
        <f>IF(放飛紀錄表[[#This Row],[模組啟動時間]]="","",公式對照表!$A$2)</f>
        <v/>
      </c>
      <c r="AF199" s="449" t="str">
        <f>IF(AC199="","",IF(AND(AA199&gt;Y199,AA199&lt;Z199),[1]公式對照表!$C$2,IF(AC199="-",[1]公式對照表!$C$3,IF(AC199&lt;AE199,[1]公式對照表!$C$4,IF(AC199&gt;AE199,[1]公式對照表!$C$5)))))</f>
        <v/>
      </c>
      <c r="AG199" s="442"/>
      <c r="AH199" s="442"/>
      <c r="AI199" s="442"/>
      <c r="AJ199" s="442"/>
      <c r="AK199" s="2"/>
    </row>
    <row r="200" spans="1:37" ht="17.25" customHeight="1">
      <c r="A200" s="443"/>
      <c r="B200" s="444"/>
      <c r="C200" s="23"/>
      <c r="D200" s="23"/>
      <c r="E200" s="23"/>
      <c r="F200" s="262"/>
      <c r="G200" s="262"/>
      <c r="H200" s="262"/>
      <c r="I200" s="264"/>
      <c r="J200" s="23"/>
      <c r="K200" s="23"/>
      <c r="L200" s="36" t="str">
        <f>IFERROR(VLOOKUP(放飛紀錄!$K200,#REF!,2,FALSE),"")</f>
        <v/>
      </c>
      <c r="M200" s="36"/>
      <c r="N200" s="36"/>
      <c r="O200" s="36"/>
      <c r="P200" s="36"/>
      <c r="Q200" s="36"/>
      <c r="R200" s="36"/>
      <c r="S200" s="36"/>
      <c r="T200" s="36"/>
      <c r="U200" s="23"/>
      <c r="V200" s="23"/>
      <c r="W200" s="23"/>
      <c r="X200" s="23"/>
      <c r="Y200" s="445"/>
      <c r="Z200" s="446" t="str">
        <f>IF(放飛紀錄!$Y200="","",放飛紀錄!$Y200+公式對照表!B$2)</f>
        <v/>
      </c>
      <c r="AA200" s="445"/>
      <c r="AB200" s="445"/>
      <c r="AC200" s="447" t="str">
        <f t="shared" si="32"/>
        <v/>
      </c>
      <c r="AD200" s="448" t="str">
        <f t="shared" si="33"/>
        <v/>
      </c>
      <c r="AE200" s="446" t="str">
        <f>IF(放飛紀錄表[[#This Row],[模組啟動時間]]="","",公式對照表!$A$2)</f>
        <v/>
      </c>
      <c r="AF200" s="449" t="str">
        <f>IF(AC200="","",IF(AND(AA200&gt;Y200,AA200&lt;Z200),[1]公式對照表!$C$2,IF(AC200="-",[1]公式對照表!$C$3,IF(AC200&lt;AE200,[1]公式對照表!$C$4,IF(AC200&gt;AE200,[1]公式對照表!$C$5)))))</f>
        <v/>
      </c>
      <c r="AG200" s="442"/>
      <c r="AH200" s="442"/>
      <c r="AI200" s="442"/>
      <c r="AJ200" s="442"/>
      <c r="AK200" s="2"/>
    </row>
    <row r="201" spans="1:37" ht="17.25" customHeight="1">
      <c r="A201" s="443"/>
      <c r="B201" s="444"/>
      <c r="C201" s="23"/>
      <c r="D201" s="23"/>
      <c r="E201" s="23"/>
      <c r="F201" s="262"/>
      <c r="G201" s="262"/>
      <c r="H201" s="262"/>
      <c r="I201" s="264"/>
      <c r="J201" s="23"/>
      <c r="K201" s="23"/>
      <c r="L201" s="36" t="str">
        <f>IFERROR(VLOOKUP(放飛紀錄!$K201,#REF!,2,FALSE),"")</f>
        <v/>
      </c>
      <c r="M201" s="36"/>
      <c r="N201" s="36"/>
      <c r="O201" s="36"/>
      <c r="P201" s="36"/>
      <c r="Q201" s="36"/>
      <c r="R201" s="36"/>
      <c r="S201" s="36"/>
      <c r="T201" s="36"/>
      <c r="U201" s="23"/>
      <c r="V201" s="23"/>
      <c r="W201" s="23"/>
      <c r="X201" s="23"/>
      <c r="Y201" s="445"/>
      <c r="Z201" s="446" t="str">
        <f>IF(放飛紀錄!$Y201="","",放飛紀錄!$Y201+公式對照表!B$2)</f>
        <v/>
      </c>
      <c r="AA201" s="445"/>
      <c r="AB201" s="445"/>
      <c r="AC201" s="447" t="str">
        <f t="shared" si="32"/>
        <v/>
      </c>
      <c r="AD201" s="448" t="str">
        <f t="shared" si="33"/>
        <v/>
      </c>
      <c r="AE201" s="446" t="str">
        <f>IF(放飛紀錄表[[#This Row],[模組啟動時間]]="","",公式對照表!$A$2)</f>
        <v/>
      </c>
      <c r="AF201" s="449" t="str">
        <f>IF(AC201="","",IF(AND(AA201&gt;Y201,AA201&lt;Z201),[1]公式對照表!$C$2,IF(AC201="-",[1]公式對照表!$C$3,IF(AC201&lt;AE201,[1]公式對照表!$C$4,IF(AC201&gt;AE201,[1]公式對照表!$C$5)))))</f>
        <v/>
      </c>
      <c r="AG201" s="442"/>
      <c r="AH201" s="442"/>
      <c r="AI201" s="442"/>
      <c r="AJ201" s="442"/>
      <c r="AK201" s="2"/>
    </row>
    <row r="202" spans="1:37" ht="17.25" customHeight="1">
      <c r="A202" s="443"/>
      <c r="B202" s="444"/>
      <c r="C202" s="23"/>
      <c r="D202" s="23"/>
      <c r="E202" s="23"/>
      <c r="F202" s="262"/>
      <c r="G202" s="262"/>
      <c r="H202" s="262"/>
      <c r="I202" s="264"/>
      <c r="J202" s="23"/>
      <c r="K202" s="23"/>
      <c r="L202" s="36" t="str">
        <f>IFERROR(VLOOKUP(放飛紀錄!$K202,#REF!,2,FALSE),"")</f>
        <v/>
      </c>
      <c r="M202" s="36"/>
      <c r="N202" s="36"/>
      <c r="O202" s="36"/>
      <c r="P202" s="36"/>
      <c r="Q202" s="36"/>
      <c r="R202" s="36"/>
      <c r="S202" s="36"/>
      <c r="T202" s="36"/>
      <c r="U202" s="23"/>
      <c r="V202" s="23"/>
      <c r="W202" s="23"/>
      <c r="X202" s="23"/>
      <c r="Y202" s="445"/>
      <c r="Z202" s="446" t="str">
        <f>IF(放飛紀錄!$Y202="","",放飛紀錄!$Y202+公式對照表!B$2)</f>
        <v/>
      </c>
      <c r="AA202" s="445"/>
      <c r="AB202" s="445"/>
      <c r="AC202" s="447" t="str">
        <f t="shared" si="32"/>
        <v/>
      </c>
      <c r="AD202" s="448" t="str">
        <f t="shared" si="33"/>
        <v/>
      </c>
      <c r="AE202" s="446" t="str">
        <f>IF(放飛紀錄表[[#This Row],[模組啟動時間]]="","",公式對照表!$A$2)</f>
        <v/>
      </c>
      <c r="AF202" s="449" t="str">
        <f>IF(AC202="","",IF(AND(AA202&gt;Y202,AA202&lt;Z202),[1]公式對照表!$C$2,IF(AC202="-",[1]公式對照表!$C$3,IF(AC202&lt;AE202,[1]公式對照表!$C$4,IF(AC202&gt;AE202,[1]公式對照表!$C$5)))))</f>
        <v/>
      </c>
      <c r="AG202" s="442"/>
      <c r="AH202" s="442"/>
      <c r="AI202" s="442"/>
      <c r="AJ202" s="442"/>
      <c r="AK202" s="2"/>
    </row>
    <row r="203" spans="1:37" ht="17.25" customHeight="1">
      <c r="A203" s="443"/>
      <c r="B203" s="444"/>
      <c r="C203" s="23"/>
      <c r="D203" s="23"/>
      <c r="E203" s="23"/>
      <c r="F203" s="262"/>
      <c r="G203" s="262"/>
      <c r="H203" s="262"/>
      <c r="I203" s="264"/>
      <c r="J203" s="23"/>
      <c r="K203" s="23"/>
      <c r="L203" s="36" t="str">
        <f>IFERROR(VLOOKUP(放飛紀錄!$K203,#REF!,2,FALSE),"")</f>
        <v/>
      </c>
      <c r="M203" s="36"/>
      <c r="N203" s="36"/>
      <c r="O203" s="36"/>
      <c r="P203" s="36"/>
      <c r="Q203" s="36"/>
      <c r="R203" s="36"/>
      <c r="S203" s="36"/>
      <c r="T203" s="36"/>
      <c r="U203" s="23"/>
      <c r="V203" s="23"/>
      <c r="W203" s="23"/>
      <c r="X203" s="23"/>
      <c r="Y203" s="445"/>
      <c r="Z203" s="446" t="str">
        <f>IF(放飛紀錄!$Y203="","",放飛紀錄!$Y203+公式對照表!B$2)</f>
        <v/>
      </c>
      <c r="AA203" s="445"/>
      <c r="AB203" s="445"/>
      <c r="AC203" s="447" t="str">
        <f t="shared" si="32"/>
        <v/>
      </c>
      <c r="AD203" s="448" t="str">
        <f t="shared" si="33"/>
        <v/>
      </c>
      <c r="AE203" s="446" t="str">
        <f>IF(放飛紀錄表[[#This Row],[模組啟動時間]]="","",公式對照表!$A$2)</f>
        <v/>
      </c>
      <c r="AF203" s="449" t="str">
        <f>IF(AC203="","",IF(AND(AA203&gt;Y203,AA203&lt;Z203),[1]公式對照表!$C$2,IF(AC203="-",[1]公式對照表!$C$3,IF(AC203&lt;AE203,[1]公式對照表!$C$4,IF(AC203&gt;AE203,[1]公式對照表!$C$5)))))</f>
        <v/>
      </c>
      <c r="AG203" s="442"/>
      <c r="AH203" s="442"/>
      <c r="AI203" s="442"/>
      <c r="AJ203" s="442"/>
      <c r="AK203" s="2"/>
    </row>
    <row r="204" spans="1:37" ht="17.25" customHeight="1">
      <c r="A204" s="443"/>
      <c r="B204" s="444"/>
      <c r="C204" s="23"/>
      <c r="D204" s="23"/>
      <c r="E204" s="23"/>
      <c r="F204" s="262"/>
      <c r="G204" s="262"/>
      <c r="H204" s="262"/>
      <c r="I204" s="264"/>
      <c r="J204" s="23"/>
      <c r="K204" s="23"/>
      <c r="L204" s="36" t="str">
        <f>IFERROR(VLOOKUP(放飛紀錄!$K204,#REF!,2,FALSE),"")</f>
        <v/>
      </c>
      <c r="M204" s="36"/>
      <c r="N204" s="36"/>
      <c r="O204" s="36"/>
      <c r="P204" s="36"/>
      <c r="Q204" s="36"/>
      <c r="R204" s="36"/>
      <c r="S204" s="36"/>
      <c r="T204" s="36"/>
      <c r="U204" s="23"/>
      <c r="V204" s="23"/>
      <c r="W204" s="23"/>
      <c r="X204" s="23"/>
      <c r="Y204" s="445"/>
      <c r="Z204" s="446" t="str">
        <f>IF(放飛紀錄!$Y204="","",放飛紀錄!$Y204+公式對照表!B$2)</f>
        <v/>
      </c>
      <c r="AA204" s="445"/>
      <c r="AB204" s="445"/>
      <c r="AC204" s="447" t="str">
        <f t="shared" si="32"/>
        <v/>
      </c>
      <c r="AD204" s="448" t="str">
        <f t="shared" si="33"/>
        <v/>
      </c>
      <c r="AE204" s="446" t="str">
        <f>IF(放飛紀錄表[[#This Row],[模組啟動時間]]="","",公式對照表!$A$2)</f>
        <v/>
      </c>
      <c r="AF204" s="449" t="str">
        <f>IF(AC204="","",IF(AND(AA204&gt;Y204,AA204&lt;Z204),[1]公式對照表!$C$2,IF(AC204="-",[1]公式對照表!$C$3,IF(AC204&lt;AE204,[1]公式對照表!$C$4,IF(AC204&gt;AE204,[1]公式對照表!$C$5)))))</f>
        <v/>
      </c>
      <c r="AG204" s="442"/>
      <c r="AH204" s="442"/>
      <c r="AI204" s="442"/>
      <c r="AJ204" s="442"/>
      <c r="AK204" s="2"/>
    </row>
    <row r="205" spans="1:37" ht="17.25" customHeight="1">
      <c r="A205" s="443"/>
      <c r="B205" s="444"/>
      <c r="C205" s="23"/>
      <c r="D205" s="23"/>
      <c r="E205" s="23"/>
      <c r="F205" s="262"/>
      <c r="G205" s="262"/>
      <c r="H205" s="262"/>
      <c r="I205" s="264"/>
      <c r="J205" s="23"/>
      <c r="K205" s="23"/>
      <c r="L205" s="36" t="str">
        <f>IFERROR(VLOOKUP(放飛紀錄!$K205,#REF!,2,FALSE),"")</f>
        <v/>
      </c>
      <c r="M205" s="36"/>
      <c r="N205" s="36"/>
      <c r="O205" s="36"/>
      <c r="P205" s="36"/>
      <c r="Q205" s="36"/>
      <c r="R205" s="36"/>
      <c r="S205" s="36"/>
      <c r="T205" s="36"/>
      <c r="U205" s="23"/>
      <c r="V205" s="23"/>
      <c r="W205" s="23"/>
      <c r="X205" s="23"/>
      <c r="Y205" s="445"/>
      <c r="Z205" s="446" t="str">
        <f>IF(放飛紀錄!$Y205="","",放飛紀錄!$Y205+公式對照表!B$2)</f>
        <v/>
      </c>
      <c r="AA205" s="445"/>
      <c r="AB205" s="445"/>
      <c r="AC205" s="447" t="str">
        <f t="shared" si="32"/>
        <v/>
      </c>
      <c r="AD205" s="448" t="str">
        <f t="shared" si="33"/>
        <v/>
      </c>
      <c r="AE205" s="446" t="str">
        <f>IF(放飛紀錄表[[#This Row],[模組啟動時間]]="","",公式對照表!$A$2)</f>
        <v/>
      </c>
      <c r="AF205" s="449" t="str">
        <f>IF(AC205="","",IF(AND(AA205&gt;Y205,AA205&lt;Z205),[1]公式對照表!$C$2,IF(AC205="-",[1]公式對照表!$C$3,IF(AC205&lt;AE205,[1]公式對照表!$C$4,IF(AC205&gt;AE205,[1]公式對照表!$C$5)))))</f>
        <v/>
      </c>
      <c r="AG205" s="442"/>
      <c r="AH205" s="442"/>
      <c r="AI205" s="442"/>
      <c r="AJ205" s="442"/>
      <c r="AK205" s="2"/>
    </row>
    <row r="206" spans="1:37" ht="17.25" customHeight="1">
      <c r="A206" s="443"/>
      <c r="B206" s="444"/>
      <c r="C206" s="23"/>
      <c r="D206" s="23"/>
      <c r="E206" s="23"/>
      <c r="F206" s="262"/>
      <c r="G206" s="262"/>
      <c r="H206" s="262"/>
      <c r="I206" s="264"/>
      <c r="J206" s="23"/>
      <c r="K206" s="23"/>
      <c r="L206" s="36" t="str">
        <f>IFERROR(VLOOKUP(放飛紀錄!$K206,#REF!,2,FALSE),"")</f>
        <v/>
      </c>
      <c r="M206" s="36"/>
      <c r="N206" s="36"/>
      <c r="O206" s="36"/>
      <c r="P206" s="36"/>
      <c r="Q206" s="36"/>
      <c r="R206" s="36"/>
      <c r="S206" s="36"/>
      <c r="T206" s="36"/>
      <c r="U206" s="23"/>
      <c r="V206" s="23"/>
      <c r="W206" s="23"/>
      <c r="X206" s="23"/>
      <c r="Y206" s="445"/>
      <c r="Z206" s="446" t="str">
        <f>IF(放飛紀錄!$Y206="","",放飛紀錄!$Y206+公式對照表!B$2)</f>
        <v/>
      </c>
      <c r="AA206" s="445"/>
      <c r="AB206" s="445"/>
      <c r="AC206" s="447" t="str">
        <f t="shared" si="32"/>
        <v/>
      </c>
      <c r="AD206" s="448" t="str">
        <f t="shared" si="33"/>
        <v/>
      </c>
      <c r="AE206" s="446" t="str">
        <f>IF(放飛紀錄表[[#This Row],[模組啟動時間]]="","",公式對照表!$A$2)</f>
        <v/>
      </c>
      <c r="AF206" s="449" t="str">
        <f>IF(AC206="","",IF(AND(AA206&gt;Y206,AA206&lt;Z206),[1]公式對照表!$C$2,IF(AC206="-",[1]公式對照表!$C$3,IF(AC206&lt;AE206,[1]公式對照表!$C$4,IF(AC206&gt;AE206,[1]公式對照表!$C$5)))))</f>
        <v/>
      </c>
      <c r="AG206" s="442"/>
      <c r="AH206" s="442"/>
      <c r="AI206" s="442"/>
      <c r="AJ206" s="442"/>
      <c r="AK206" s="2"/>
    </row>
    <row r="207" spans="1:37" ht="17.25" customHeight="1">
      <c r="A207" s="443"/>
      <c r="B207" s="444"/>
      <c r="C207" s="23"/>
      <c r="D207" s="23"/>
      <c r="E207" s="23"/>
      <c r="F207" s="262"/>
      <c r="G207" s="262"/>
      <c r="H207" s="262"/>
      <c r="I207" s="264"/>
      <c r="J207" s="23"/>
      <c r="K207" s="23"/>
      <c r="L207" s="36" t="str">
        <f>IFERROR(VLOOKUP(放飛紀錄!$K207,#REF!,2,FALSE),"")</f>
        <v/>
      </c>
      <c r="M207" s="36"/>
      <c r="N207" s="36"/>
      <c r="O207" s="36"/>
      <c r="P207" s="36"/>
      <c r="Q207" s="36"/>
      <c r="R207" s="36"/>
      <c r="S207" s="36"/>
      <c r="T207" s="36"/>
      <c r="U207" s="23"/>
      <c r="V207" s="23"/>
      <c r="W207" s="23"/>
      <c r="X207" s="23"/>
      <c r="Y207" s="445"/>
      <c r="Z207" s="446" t="str">
        <f>IF(放飛紀錄!$Y207="","",放飛紀錄!$Y207+公式對照表!B$2)</f>
        <v/>
      </c>
      <c r="AA207" s="445"/>
      <c r="AB207" s="445"/>
      <c r="AC207" s="447" t="str">
        <f t="shared" si="32"/>
        <v/>
      </c>
      <c r="AD207" s="448" t="str">
        <f t="shared" si="33"/>
        <v/>
      </c>
      <c r="AE207" s="446" t="str">
        <f>IF(放飛紀錄表[[#This Row],[模組啟動時間]]="","",公式對照表!$A$2)</f>
        <v/>
      </c>
      <c r="AF207" s="449" t="str">
        <f>IF(AC207="","",IF(AND(AA207&gt;Y207,AA207&lt;Z207),[1]公式對照表!$C$2,IF(AC207="-",[1]公式對照表!$C$3,IF(AC207&lt;AE207,[1]公式對照表!$C$4,IF(AC207&gt;AE207,[1]公式對照表!$C$5)))))</f>
        <v/>
      </c>
      <c r="AG207" s="442"/>
      <c r="AH207" s="442"/>
      <c r="AI207" s="442"/>
      <c r="AJ207" s="442"/>
      <c r="AK207" s="2"/>
    </row>
    <row r="208" spans="1:37" ht="17.25" customHeight="1">
      <c r="A208" s="443"/>
      <c r="B208" s="444"/>
      <c r="C208" s="23"/>
      <c r="D208" s="23"/>
      <c r="E208" s="23"/>
      <c r="F208" s="262"/>
      <c r="G208" s="262"/>
      <c r="H208" s="262"/>
      <c r="I208" s="264"/>
      <c r="J208" s="23"/>
      <c r="K208" s="23"/>
      <c r="L208" s="36" t="str">
        <f>IFERROR(VLOOKUP(放飛紀錄!$K208,#REF!,2,FALSE),"")</f>
        <v/>
      </c>
      <c r="M208" s="36"/>
      <c r="N208" s="36"/>
      <c r="O208" s="36"/>
      <c r="P208" s="36"/>
      <c r="Q208" s="36"/>
      <c r="R208" s="36"/>
      <c r="S208" s="36"/>
      <c r="T208" s="36"/>
      <c r="U208" s="23"/>
      <c r="V208" s="23"/>
      <c r="W208" s="23"/>
      <c r="X208" s="23"/>
      <c r="Y208" s="445"/>
      <c r="Z208" s="446" t="str">
        <f>IF(放飛紀錄!$Y208="","",放飛紀錄!$Y208+公式對照表!B$2)</f>
        <v/>
      </c>
      <c r="AA208" s="445"/>
      <c r="AB208" s="445"/>
      <c r="AC208" s="447" t="str">
        <f t="shared" si="32"/>
        <v/>
      </c>
      <c r="AD208" s="448" t="str">
        <f t="shared" si="33"/>
        <v/>
      </c>
      <c r="AE208" s="446" t="str">
        <f>IF(放飛紀錄表[[#This Row],[模組啟動時間]]="","",公式對照表!$A$2)</f>
        <v/>
      </c>
      <c r="AF208" s="449" t="str">
        <f>IF(AC208="","",IF(AND(AA208&gt;Y208,AA208&lt;Z208),[1]公式對照表!$C$2,IF(AC208="-",[1]公式對照表!$C$3,IF(AC208&lt;AE208,[1]公式對照表!$C$4,IF(AC208&gt;AE208,[1]公式對照表!$C$5)))))</f>
        <v/>
      </c>
      <c r="AG208" s="442"/>
      <c r="AH208" s="442"/>
      <c r="AI208" s="442"/>
      <c r="AJ208" s="442"/>
      <c r="AK208" s="2"/>
    </row>
    <row r="209" spans="1:37" ht="17.25" customHeight="1">
      <c r="A209" s="443"/>
      <c r="B209" s="444"/>
      <c r="C209" s="23"/>
      <c r="D209" s="23"/>
      <c r="E209" s="23"/>
      <c r="F209" s="262"/>
      <c r="G209" s="262"/>
      <c r="H209" s="262"/>
      <c r="I209" s="264"/>
      <c r="J209" s="23"/>
      <c r="K209" s="23"/>
      <c r="L209" s="36" t="str">
        <f>IFERROR(VLOOKUP(放飛紀錄!$K209,#REF!,2,FALSE),"")</f>
        <v/>
      </c>
      <c r="M209" s="36"/>
      <c r="N209" s="36"/>
      <c r="O209" s="36"/>
      <c r="P209" s="36"/>
      <c r="Q209" s="36"/>
      <c r="R209" s="36"/>
      <c r="S209" s="36"/>
      <c r="T209" s="36"/>
      <c r="U209" s="23"/>
      <c r="V209" s="23"/>
      <c r="W209" s="23"/>
      <c r="X209" s="23"/>
      <c r="Y209" s="445"/>
      <c r="Z209" s="446" t="str">
        <f>IF(放飛紀錄!$Y209="","",放飛紀錄!$Y209+公式對照表!B$2)</f>
        <v/>
      </c>
      <c r="AA209" s="445"/>
      <c r="AB209" s="445"/>
      <c r="AC209" s="447" t="str">
        <f t="shared" si="32"/>
        <v/>
      </c>
      <c r="AD209" s="448" t="str">
        <f t="shared" si="33"/>
        <v/>
      </c>
      <c r="AE209" s="446" t="str">
        <f>IF(放飛紀錄表[[#This Row],[模組啟動時間]]="","",公式對照表!$A$2)</f>
        <v/>
      </c>
      <c r="AF209" s="449" t="str">
        <f>IF(AC209="","",IF(AND(AA209&gt;Y209,AA209&lt;Z209),[1]公式對照表!$C$2,IF(AC209="-",[1]公式對照表!$C$3,IF(AC209&lt;AE209,[1]公式對照表!$C$4,IF(AC209&gt;AE209,[1]公式對照表!$C$5)))))</f>
        <v/>
      </c>
      <c r="AG209" s="442"/>
      <c r="AH209" s="442"/>
      <c r="AI209" s="442"/>
      <c r="AJ209" s="442"/>
      <c r="AK209" s="2"/>
    </row>
    <row r="210" spans="1:37" ht="17.25" customHeight="1">
      <c r="A210" s="443"/>
      <c r="B210" s="444"/>
      <c r="C210" s="23"/>
      <c r="D210" s="23"/>
      <c r="E210" s="23"/>
      <c r="F210" s="262"/>
      <c r="G210" s="262"/>
      <c r="H210" s="262"/>
      <c r="I210" s="264"/>
      <c r="J210" s="23"/>
      <c r="K210" s="23"/>
      <c r="L210" s="36" t="str">
        <f>IFERROR(VLOOKUP(放飛紀錄!$K210,#REF!,2,FALSE),"")</f>
        <v/>
      </c>
      <c r="M210" s="36"/>
      <c r="N210" s="36"/>
      <c r="O210" s="36"/>
      <c r="P210" s="36"/>
      <c r="Q210" s="36"/>
      <c r="R210" s="36"/>
      <c r="S210" s="36"/>
      <c r="T210" s="36"/>
      <c r="U210" s="23"/>
      <c r="V210" s="23"/>
      <c r="W210" s="23"/>
      <c r="X210" s="23"/>
      <c r="Y210" s="445"/>
      <c r="Z210" s="446" t="str">
        <f>IF(放飛紀錄!$Y210="","",放飛紀錄!$Y210+公式對照表!B$2)</f>
        <v/>
      </c>
      <c r="AA210" s="445"/>
      <c r="AB210" s="445"/>
      <c r="AC210" s="447" t="str">
        <f t="shared" si="32"/>
        <v/>
      </c>
      <c r="AD210" s="448" t="str">
        <f t="shared" si="33"/>
        <v/>
      </c>
      <c r="AE210" s="446" t="str">
        <f>IF(放飛紀錄表[[#This Row],[模組啟動時間]]="","",公式對照表!$A$2)</f>
        <v/>
      </c>
      <c r="AF210" s="449" t="str">
        <f>IF(AC210="","",IF(AND(AA210&gt;Y210,AA210&lt;Z210),[1]公式對照表!$C$2,IF(AC210="-",[1]公式對照表!$C$3,IF(AC210&lt;AE210,[1]公式對照表!$C$4,IF(AC210&gt;AE210,[1]公式對照表!$C$5)))))</f>
        <v/>
      </c>
      <c r="AG210" s="442"/>
      <c r="AH210" s="442"/>
      <c r="AI210" s="442"/>
      <c r="AJ210" s="442"/>
      <c r="AK210" s="2"/>
    </row>
    <row r="211" spans="1:37" ht="17.25" customHeight="1">
      <c r="A211" s="443"/>
      <c r="B211" s="444"/>
      <c r="C211" s="23"/>
      <c r="D211" s="23"/>
      <c r="E211" s="23"/>
      <c r="F211" s="262"/>
      <c r="G211" s="262"/>
      <c r="H211" s="262"/>
      <c r="I211" s="264"/>
      <c r="J211" s="23"/>
      <c r="K211" s="23"/>
      <c r="L211" s="36" t="str">
        <f>IFERROR(VLOOKUP(放飛紀錄!$K211,#REF!,2,FALSE),"")</f>
        <v/>
      </c>
      <c r="M211" s="36"/>
      <c r="N211" s="36"/>
      <c r="O211" s="36"/>
      <c r="P211" s="36"/>
      <c r="Q211" s="36"/>
      <c r="R211" s="36"/>
      <c r="S211" s="36"/>
      <c r="T211" s="36"/>
      <c r="U211" s="23"/>
      <c r="V211" s="23"/>
      <c r="W211" s="23"/>
      <c r="X211" s="23"/>
      <c r="Y211" s="445"/>
      <c r="Z211" s="446" t="str">
        <f>IF(放飛紀錄!$Y211="","",放飛紀錄!$Y211+公式對照表!B$2)</f>
        <v/>
      </c>
      <c r="AA211" s="445"/>
      <c r="AB211" s="445"/>
      <c r="AC211" s="447" t="str">
        <f t="shared" si="32"/>
        <v/>
      </c>
      <c r="AD211" s="448" t="str">
        <f t="shared" si="33"/>
        <v/>
      </c>
      <c r="AE211" s="446" t="str">
        <f>IF(放飛紀錄表[[#This Row],[模組啟動時間]]="","",公式對照表!$A$2)</f>
        <v/>
      </c>
      <c r="AF211" s="449" t="str">
        <f>IF(AC211="","",IF(AND(AA211&gt;Y211,AA211&lt;Z211),[1]公式對照表!$C$2,IF(AC211="-",[1]公式對照表!$C$3,IF(AC211&lt;AE211,[1]公式對照表!$C$4,IF(AC211&gt;AE211,[1]公式對照表!$C$5)))))</f>
        <v/>
      </c>
      <c r="AG211" s="442"/>
      <c r="AH211" s="442"/>
      <c r="AI211" s="442"/>
      <c r="AJ211" s="442"/>
      <c r="AK211" s="2"/>
    </row>
    <row r="212" spans="1:37" ht="17.25" customHeight="1">
      <c r="A212" s="443"/>
      <c r="B212" s="444"/>
      <c r="C212" s="23"/>
      <c r="D212" s="23"/>
      <c r="E212" s="23"/>
      <c r="F212" s="262"/>
      <c r="G212" s="262"/>
      <c r="H212" s="262"/>
      <c r="I212" s="264"/>
      <c r="J212" s="23"/>
      <c r="K212" s="23"/>
      <c r="L212" s="36" t="str">
        <f>IFERROR(VLOOKUP(放飛紀錄!$K212,#REF!,2,FALSE),"")</f>
        <v/>
      </c>
      <c r="M212" s="36"/>
      <c r="N212" s="36"/>
      <c r="O212" s="36"/>
      <c r="P212" s="36"/>
      <c r="Q212" s="36"/>
      <c r="R212" s="36"/>
      <c r="S212" s="36"/>
      <c r="T212" s="36"/>
      <c r="U212" s="23"/>
      <c r="V212" s="23"/>
      <c r="W212" s="23"/>
      <c r="X212" s="23"/>
      <c r="Y212" s="445"/>
      <c r="Z212" s="446" t="str">
        <f>IF(放飛紀錄!$Y212="","",放飛紀錄!$Y212+公式對照表!B$2)</f>
        <v/>
      </c>
      <c r="AA212" s="445"/>
      <c r="AB212" s="445"/>
      <c r="AC212" s="447" t="str">
        <f t="shared" si="32"/>
        <v/>
      </c>
      <c r="AD212" s="448" t="str">
        <f t="shared" si="33"/>
        <v/>
      </c>
      <c r="AE212" s="446" t="str">
        <f>IF(放飛紀錄表[[#This Row],[模組啟動時間]]="","",公式對照表!$A$2)</f>
        <v/>
      </c>
      <c r="AF212" s="449" t="str">
        <f>IF(AC212="","",IF(AND(AA212&gt;Y212,AA212&lt;Z212),[1]公式對照表!$C$2,IF(AC212="-",[1]公式對照表!$C$3,IF(AC212&lt;AE212,[1]公式對照表!$C$4,IF(AC212&gt;AE212,[1]公式對照表!$C$5)))))</f>
        <v/>
      </c>
      <c r="AG212" s="442"/>
      <c r="AH212" s="442"/>
      <c r="AI212" s="442"/>
      <c r="AJ212" s="442"/>
      <c r="AK212" s="2"/>
    </row>
    <row r="213" spans="1:37" ht="17.25" customHeight="1">
      <c r="A213" s="443"/>
      <c r="B213" s="444"/>
      <c r="C213" s="23"/>
      <c r="D213" s="23"/>
      <c r="E213" s="23"/>
      <c r="F213" s="262"/>
      <c r="G213" s="262"/>
      <c r="H213" s="262"/>
      <c r="I213" s="264"/>
      <c r="J213" s="23"/>
      <c r="K213" s="23"/>
      <c r="L213" s="36" t="str">
        <f>IFERROR(VLOOKUP(放飛紀錄!$K213,#REF!,2,FALSE),"")</f>
        <v/>
      </c>
      <c r="M213" s="36"/>
      <c r="N213" s="36"/>
      <c r="O213" s="36"/>
      <c r="P213" s="36"/>
      <c r="Q213" s="36"/>
      <c r="R213" s="36"/>
      <c r="S213" s="36"/>
      <c r="T213" s="36"/>
      <c r="U213" s="23"/>
      <c r="V213" s="23"/>
      <c r="W213" s="23"/>
      <c r="X213" s="23"/>
      <c r="Y213" s="445"/>
      <c r="Z213" s="446" t="str">
        <f>IF(放飛紀錄!$Y213="","",放飛紀錄!$Y213+公式對照表!B$2)</f>
        <v/>
      </c>
      <c r="AA213" s="445"/>
      <c r="AB213" s="445"/>
      <c r="AC213" s="447" t="str">
        <f t="shared" si="32"/>
        <v/>
      </c>
      <c r="AD213" s="448" t="str">
        <f t="shared" si="33"/>
        <v/>
      </c>
      <c r="AE213" s="446" t="str">
        <f>IF(放飛紀錄表[[#This Row],[模組啟動時間]]="","",公式對照表!$A$2)</f>
        <v/>
      </c>
      <c r="AF213" s="449" t="str">
        <f>IF(AC213="","",IF(AND(AA213&gt;Y213,AA213&lt;Z213),[1]公式對照表!$C$2,IF(AC213="-",[1]公式對照表!$C$3,IF(AC213&lt;AE213,[1]公式對照表!$C$4,IF(AC213&gt;AE213,[1]公式對照表!$C$5)))))</f>
        <v/>
      </c>
      <c r="AG213" s="442"/>
      <c r="AH213" s="442"/>
      <c r="AI213" s="442"/>
      <c r="AJ213" s="442"/>
      <c r="AK213" s="2"/>
    </row>
    <row r="214" spans="1:37" ht="17.25" customHeight="1">
      <c r="A214" s="443"/>
      <c r="B214" s="444"/>
      <c r="C214" s="23"/>
      <c r="D214" s="23"/>
      <c r="E214" s="23"/>
      <c r="F214" s="262"/>
      <c r="G214" s="262"/>
      <c r="H214" s="262"/>
      <c r="I214" s="264"/>
      <c r="J214" s="23"/>
      <c r="K214" s="23"/>
      <c r="L214" s="36" t="str">
        <f>IFERROR(VLOOKUP(放飛紀錄!$K214,#REF!,2,FALSE),"")</f>
        <v/>
      </c>
      <c r="M214" s="36"/>
      <c r="N214" s="36"/>
      <c r="O214" s="36"/>
      <c r="P214" s="36"/>
      <c r="Q214" s="36"/>
      <c r="R214" s="36"/>
      <c r="S214" s="36"/>
      <c r="T214" s="36"/>
      <c r="U214" s="23"/>
      <c r="V214" s="23"/>
      <c r="W214" s="23"/>
      <c r="X214" s="23"/>
      <c r="Y214" s="445"/>
      <c r="Z214" s="446" t="str">
        <f>IF(放飛紀錄!$Y214="","",放飛紀錄!$Y214+公式對照表!B$2)</f>
        <v/>
      </c>
      <c r="AA214" s="445"/>
      <c r="AB214" s="445"/>
      <c r="AC214" s="447" t="str">
        <f t="shared" si="32"/>
        <v/>
      </c>
      <c r="AD214" s="448" t="str">
        <f t="shared" si="33"/>
        <v/>
      </c>
      <c r="AE214" s="446" t="str">
        <f>IF(放飛紀錄表[[#This Row],[模組啟動時間]]="","",公式對照表!$A$2)</f>
        <v/>
      </c>
      <c r="AF214" s="449" t="str">
        <f>IF(AC214="","",IF(AND(AA214&gt;Y214,AA214&lt;Z214),[1]公式對照表!$C$2,IF(AC214="-",[1]公式對照表!$C$3,IF(AC214&lt;AE214,[1]公式對照表!$C$4,IF(AC214&gt;AE214,[1]公式對照表!$C$5)))))</f>
        <v/>
      </c>
      <c r="AG214" s="442"/>
      <c r="AH214" s="442"/>
      <c r="AI214" s="442"/>
      <c r="AJ214" s="442"/>
      <c r="AK214" s="2"/>
    </row>
    <row r="215" spans="1:37" ht="17.25" customHeight="1">
      <c r="A215" s="443"/>
      <c r="B215" s="444"/>
      <c r="C215" s="23"/>
      <c r="D215" s="23"/>
      <c r="E215" s="23"/>
      <c r="F215" s="262"/>
      <c r="G215" s="262"/>
      <c r="H215" s="262"/>
      <c r="I215" s="264"/>
      <c r="J215" s="23"/>
      <c r="K215" s="23"/>
      <c r="L215" s="36" t="str">
        <f>IFERROR(VLOOKUP(放飛紀錄!$K215,#REF!,2,FALSE),"")</f>
        <v/>
      </c>
      <c r="M215" s="36"/>
      <c r="N215" s="36"/>
      <c r="O215" s="36"/>
      <c r="P215" s="36"/>
      <c r="Q215" s="36"/>
      <c r="R215" s="36"/>
      <c r="S215" s="36"/>
      <c r="T215" s="36"/>
      <c r="U215" s="23"/>
      <c r="V215" s="23"/>
      <c r="W215" s="23"/>
      <c r="X215" s="23"/>
      <c r="Y215" s="445"/>
      <c r="Z215" s="446" t="str">
        <f>IF(放飛紀錄!$Y215="","",放飛紀錄!$Y215+公式對照表!B$2)</f>
        <v/>
      </c>
      <c r="AA215" s="445"/>
      <c r="AB215" s="445"/>
      <c r="AC215" s="447" t="str">
        <f t="shared" si="32"/>
        <v/>
      </c>
      <c r="AD215" s="448" t="str">
        <f t="shared" si="33"/>
        <v/>
      </c>
      <c r="AE215" s="446" t="str">
        <f>IF(放飛紀錄表[[#This Row],[模組啟動時間]]="","",公式對照表!$A$2)</f>
        <v/>
      </c>
      <c r="AF215" s="449" t="str">
        <f>IF(AC215="","",IF(AND(AA215&gt;Y215,AA215&lt;Z215),[1]公式對照表!$C$2,IF(AC215="-",[1]公式對照表!$C$3,IF(AC215&lt;AE215,[1]公式對照表!$C$4,IF(AC215&gt;AE215,[1]公式對照表!$C$5)))))</f>
        <v/>
      </c>
      <c r="AG215" s="442"/>
      <c r="AH215" s="442"/>
      <c r="AI215" s="442"/>
      <c r="AJ215" s="442"/>
      <c r="AK215" s="2"/>
    </row>
    <row r="216" spans="1:37" ht="17.25" customHeight="1">
      <c r="A216" s="443"/>
      <c r="B216" s="444"/>
      <c r="C216" s="23"/>
      <c r="D216" s="23"/>
      <c r="E216" s="23"/>
      <c r="F216" s="262"/>
      <c r="G216" s="262"/>
      <c r="H216" s="262"/>
      <c r="I216" s="264"/>
      <c r="J216" s="23"/>
      <c r="K216" s="23"/>
      <c r="L216" s="36" t="str">
        <f>IFERROR(VLOOKUP(放飛紀錄!$K216,#REF!,2,FALSE),"")</f>
        <v/>
      </c>
      <c r="M216" s="36"/>
      <c r="N216" s="36"/>
      <c r="O216" s="36"/>
      <c r="P216" s="36"/>
      <c r="Q216" s="36"/>
      <c r="R216" s="36"/>
      <c r="S216" s="36"/>
      <c r="T216" s="36"/>
      <c r="U216" s="23"/>
      <c r="V216" s="23"/>
      <c r="W216" s="23"/>
      <c r="X216" s="23"/>
      <c r="Y216" s="445"/>
      <c r="Z216" s="446" t="str">
        <f>IF(放飛紀錄!$Y216="","",放飛紀錄!$Y216+公式對照表!B$2)</f>
        <v/>
      </c>
      <c r="AA216" s="445"/>
      <c r="AB216" s="445"/>
      <c r="AC216" s="447" t="str">
        <f t="shared" si="32"/>
        <v/>
      </c>
      <c r="AD216" s="448" t="str">
        <f t="shared" si="33"/>
        <v/>
      </c>
      <c r="AE216" s="446" t="str">
        <f>IF(放飛紀錄表[[#This Row],[模組啟動時間]]="","",公式對照表!$A$2)</f>
        <v/>
      </c>
      <c r="AF216" s="449" t="str">
        <f>IF(AC216="","",IF(AND(AA216&gt;Y216,AA216&lt;Z216),[1]公式對照表!$C$2,IF(AC216="-",[1]公式對照表!$C$3,IF(AC216&lt;AE216,[1]公式對照表!$C$4,IF(AC216&gt;AE216,[1]公式對照表!$C$5)))))</f>
        <v/>
      </c>
      <c r="AG216" s="442"/>
      <c r="AH216" s="442"/>
      <c r="AI216" s="442"/>
      <c r="AJ216" s="442"/>
      <c r="AK216" s="2"/>
    </row>
    <row r="217" spans="1:37" ht="17.25" customHeight="1">
      <c r="A217" s="443"/>
      <c r="B217" s="444"/>
      <c r="C217" s="23"/>
      <c r="D217" s="23"/>
      <c r="E217" s="23"/>
      <c r="F217" s="262"/>
      <c r="G217" s="262"/>
      <c r="H217" s="262"/>
      <c r="I217" s="264"/>
      <c r="J217" s="23"/>
      <c r="K217" s="23"/>
      <c r="L217" s="36" t="str">
        <f>IFERROR(VLOOKUP(放飛紀錄!$K217,#REF!,2,FALSE),"")</f>
        <v/>
      </c>
      <c r="M217" s="36"/>
      <c r="N217" s="36"/>
      <c r="O217" s="36"/>
      <c r="P217" s="36"/>
      <c r="Q217" s="36"/>
      <c r="R217" s="36"/>
      <c r="S217" s="36"/>
      <c r="T217" s="36"/>
      <c r="U217" s="23"/>
      <c r="V217" s="23"/>
      <c r="W217" s="23"/>
      <c r="X217" s="23"/>
      <c r="Y217" s="445"/>
      <c r="Z217" s="446" t="str">
        <f>IF(放飛紀錄!$Y217="","",放飛紀錄!$Y217+公式對照表!B$2)</f>
        <v/>
      </c>
      <c r="AA217" s="445"/>
      <c r="AB217" s="445"/>
      <c r="AC217" s="447" t="str">
        <f t="shared" si="32"/>
        <v/>
      </c>
      <c r="AD217" s="448" t="str">
        <f t="shared" si="33"/>
        <v/>
      </c>
      <c r="AE217" s="446" t="str">
        <f>IF(放飛紀錄表[[#This Row],[模組啟動時間]]="","",公式對照表!$A$2)</f>
        <v/>
      </c>
      <c r="AF217" s="449" t="str">
        <f>IF(AC217="","",IF(AND(AA217&gt;Y217,AA217&lt;Z217),[1]公式對照表!$C$2,IF(AC217="-",[1]公式對照表!$C$3,IF(AC217&lt;AE217,[1]公式對照表!$C$4,IF(AC217&gt;AE217,[1]公式對照表!$C$5)))))</f>
        <v/>
      </c>
      <c r="AG217" s="442"/>
      <c r="AH217" s="442"/>
      <c r="AI217" s="442"/>
      <c r="AJ217" s="442"/>
      <c r="AK217" s="2"/>
    </row>
    <row r="218" spans="1:37" ht="17.25" customHeight="1">
      <c r="A218" s="443"/>
      <c r="B218" s="444"/>
      <c r="C218" s="23"/>
      <c r="D218" s="23"/>
      <c r="E218" s="23"/>
      <c r="F218" s="262"/>
      <c r="G218" s="262"/>
      <c r="H218" s="262"/>
      <c r="I218" s="264"/>
      <c r="J218" s="23"/>
      <c r="K218" s="23"/>
      <c r="L218" s="36" t="str">
        <f>IFERROR(VLOOKUP(放飛紀錄!$K218,#REF!,2,FALSE),"")</f>
        <v/>
      </c>
      <c r="M218" s="36"/>
      <c r="N218" s="36"/>
      <c r="O218" s="36"/>
      <c r="P218" s="36"/>
      <c r="Q218" s="36"/>
      <c r="R218" s="36"/>
      <c r="S218" s="36"/>
      <c r="T218" s="36"/>
      <c r="U218" s="23"/>
      <c r="V218" s="23"/>
      <c r="W218" s="23"/>
      <c r="X218" s="23"/>
      <c r="Y218" s="445"/>
      <c r="Z218" s="446" t="str">
        <f>IF(放飛紀錄!$Y218="","",放飛紀錄!$Y218+公式對照表!B$2)</f>
        <v/>
      </c>
      <c r="AA218" s="445"/>
      <c r="AB218" s="445"/>
      <c r="AC218" s="447" t="str">
        <f t="shared" si="32"/>
        <v/>
      </c>
      <c r="AD218" s="448" t="str">
        <f t="shared" si="33"/>
        <v/>
      </c>
      <c r="AE218" s="446" t="str">
        <f>IF(放飛紀錄表[[#This Row],[模組啟動時間]]="","",公式對照表!$A$2)</f>
        <v/>
      </c>
      <c r="AF218" s="449" t="str">
        <f>IF(AC218="","",IF(AND(AA218&gt;Y218,AA218&lt;Z218),[1]公式對照表!$C$2,IF(AC218="-",[1]公式對照表!$C$3,IF(AC218&lt;AE218,[1]公式對照表!$C$4,IF(AC218&gt;AE218,[1]公式對照表!$C$5)))))</f>
        <v/>
      </c>
      <c r="AG218" s="442"/>
      <c r="AH218" s="442"/>
      <c r="AI218" s="442"/>
      <c r="AJ218" s="442"/>
      <c r="AK218" s="2"/>
    </row>
    <row r="219" spans="1:37" ht="17.25" customHeight="1">
      <c r="A219" s="443"/>
      <c r="B219" s="444"/>
      <c r="C219" s="23"/>
      <c r="D219" s="23"/>
      <c r="E219" s="23"/>
      <c r="F219" s="262"/>
      <c r="G219" s="262"/>
      <c r="H219" s="262"/>
      <c r="I219" s="264"/>
      <c r="J219" s="23"/>
      <c r="K219" s="23"/>
      <c r="L219" s="36" t="str">
        <f>IFERROR(VLOOKUP(放飛紀錄!$K219,#REF!,2,FALSE),"")</f>
        <v/>
      </c>
      <c r="M219" s="36"/>
      <c r="N219" s="36"/>
      <c r="O219" s="36"/>
      <c r="P219" s="36"/>
      <c r="Q219" s="36"/>
      <c r="R219" s="36"/>
      <c r="S219" s="36"/>
      <c r="T219" s="36"/>
      <c r="U219" s="23"/>
      <c r="V219" s="23"/>
      <c r="W219" s="23"/>
      <c r="X219" s="23"/>
      <c r="Y219" s="445"/>
      <c r="Z219" s="446" t="str">
        <f>IF(放飛紀錄!$Y219="","",放飛紀錄!$Y219+公式對照表!B$2)</f>
        <v/>
      </c>
      <c r="AA219" s="445"/>
      <c r="AB219" s="445"/>
      <c r="AC219" s="447" t="str">
        <f t="shared" si="32"/>
        <v/>
      </c>
      <c r="AD219" s="448" t="str">
        <f t="shared" si="33"/>
        <v/>
      </c>
      <c r="AE219" s="446" t="str">
        <f>IF(放飛紀錄表[[#This Row],[模組啟動時間]]="","",公式對照表!$A$2)</f>
        <v/>
      </c>
      <c r="AF219" s="449" t="str">
        <f>IF(AC219="","",IF(AND(AA219&gt;Y219,AA219&lt;Z219),[1]公式對照表!$C$2,IF(AC219="-",[1]公式對照表!$C$3,IF(AC219&lt;AE219,[1]公式對照表!$C$4,IF(AC219&gt;AE219,[1]公式對照表!$C$5)))))</f>
        <v/>
      </c>
      <c r="AG219" s="442"/>
      <c r="AH219" s="442"/>
      <c r="AI219" s="442"/>
      <c r="AJ219" s="442"/>
      <c r="AK219" s="2"/>
    </row>
    <row r="220" spans="1:37" ht="17.25" customHeight="1">
      <c r="A220" s="443"/>
      <c r="B220" s="444"/>
      <c r="C220" s="23"/>
      <c r="D220" s="23"/>
      <c r="E220" s="23"/>
      <c r="F220" s="262"/>
      <c r="G220" s="262"/>
      <c r="H220" s="262"/>
      <c r="I220" s="264"/>
      <c r="J220" s="23"/>
      <c r="K220" s="23"/>
      <c r="L220" s="36" t="str">
        <f>IFERROR(VLOOKUP(放飛紀錄!$K220,#REF!,2,FALSE),"")</f>
        <v/>
      </c>
      <c r="M220" s="36"/>
      <c r="N220" s="36"/>
      <c r="O220" s="36"/>
      <c r="P220" s="36"/>
      <c r="Q220" s="36"/>
      <c r="R220" s="36"/>
      <c r="S220" s="36"/>
      <c r="T220" s="36"/>
      <c r="U220" s="23"/>
      <c r="V220" s="23"/>
      <c r="W220" s="23"/>
      <c r="X220" s="23"/>
      <c r="Y220" s="445"/>
      <c r="Z220" s="446" t="str">
        <f>IF(放飛紀錄!$Y220="","",放飛紀錄!$Y220+公式對照表!B$2)</f>
        <v/>
      </c>
      <c r="AA220" s="445"/>
      <c r="AB220" s="445"/>
      <c r="AC220" s="447" t="str">
        <f t="shared" si="32"/>
        <v/>
      </c>
      <c r="AD220" s="448" t="str">
        <f t="shared" si="33"/>
        <v/>
      </c>
      <c r="AE220" s="446" t="str">
        <f>IF(放飛紀錄表[[#This Row],[模組啟動時間]]="","",公式對照表!$A$2)</f>
        <v/>
      </c>
      <c r="AF220" s="449" t="str">
        <f>IF(AC220="","",IF(AND(AA220&gt;Y220,AA220&lt;Z220),[1]公式對照表!$C$2,IF(AC220="-",[1]公式對照表!$C$3,IF(AC220&lt;AE220,[1]公式對照表!$C$4,IF(AC220&gt;AE220,[1]公式對照表!$C$5)))))</f>
        <v/>
      </c>
      <c r="AG220" s="442"/>
      <c r="AH220" s="442"/>
      <c r="AI220" s="442"/>
      <c r="AJ220" s="442"/>
      <c r="AK220" s="2"/>
    </row>
    <row r="221" spans="1:37" ht="17.25" customHeight="1">
      <c r="A221" s="443"/>
      <c r="B221" s="444"/>
      <c r="C221" s="23"/>
      <c r="D221" s="23"/>
      <c r="E221" s="23"/>
      <c r="F221" s="262"/>
      <c r="G221" s="262"/>
      <c r="H221" s="262"/>
      <c r="I221" s="264"/>
      <c r="J221" s="23"/>
      <c r="K221" s="23"/>
      <c r="L221" s="36" t="str">
        <f>IFERROR(VLOOKUP(放飛紀錄!$K221,#REF!,2,FALSE),"")</f>
        <v/>
      </c>
      <c r="M221" s="36"/>
      <c r="N221" s="36"/>
      <c r="O221" s="36"/>
      <c r="P221" s="36"/>
      <c r="Q221" s="36"/>
      <c r="R221" s="36"/>
      <c r="S221" s="36"/>
      <c r="T221" s="36"/>
      <c r="U221" s="23"/>
      <c r="V221" s="23"/>
      <c r="W221" s="23"/>
      <c r="X221" s="23"/>
      <c r="Y221" s="445"/>
      <c r="Z221" s="446" t="str">
        <f>IF(放飛紀錄!$Y221="","",放飛紀錄!$Y221+公式對照表!B$2)</f>
        <v/>
      </c>
      <c r="AA221" s="445"/>
      <c r="AB221" s="445"/>
      <c r="AC221" s="447" t="str">
        <f t="shared" si="32"/>
        <v/>
      </c>
      <c r="AD221" s="448" t="str">
        <f t="shared" si="33"/>
        <v/>
      </c>
      <c r="AE221" s="446" t="str">
        <f>IF(放飛紀錄表[[#This Row],[模組啟動時間]]="","",公式對照表!$A$2)</f>
        <v/>
      </c>
      <c r="AF221" s="449" t="str">
        <f>IF(AC221="","",IF(AND(AA221&gt;Y221,AA221&lt;Z221),[1]公式對照表!$C$2,IF(AC221="-",[1]公式對照表!$C$3,IF(AC221&lt;AE221,[1]公式對照表!$C$4,IF(AC221&gt;AE221,[1]公式對照表!$C$5)))))</f>
        <v/>
      </c>
      <c r="AG221" s="442"/>
      <c r="AH221" s="442"/>
      <c r="AI221" s="442"/>
      <c r="AJ221" s="442"/>
      <c r="AK221" s="2"/>
    </row>
    <row r="222" spans="1:37" ht="17.25" customHeight="1">
      <c r="A222" s="443"/>
      <c r="B222" s="444"/>
      <c r="C222" s="23"/>
      <c r="D222" s="23"/>
      <c r="E222" s="23"/>
      <c r="F222" s="262"/>
      <c r="G222" s="262"/>
      <c r="H222" s="262"/>
      <c r="I222" s="264"/>
      <c r="J222" s="23"/>
      <c r="K222" s="23"/>
      <c r="L222" s="36" t="str">
        <f>IFERROR(VLOOKUP(放飛紀錄!$K222,#REF!,2,FALSE),"")</f>
        <v/>
      </c>
      <c r="M222" s="36"/>
      <c r="N222" s="36"/>
      <c r="O222" s="36"/>
      <c r="P222" s="36"/>
      <c r="Q222" s="36"/>
      <c r="R222" s="36"/>
      <c r="S222" s="36"/>
      <c r="T222" s="36"/>
      <c r="U222" s="23"/>
      <c r="V222" s="23"/>
      <c r="W222" s="23"/>
      <c r="X222" s="23"/>
      <c r="Y222" s="445"/>
      <c r="Z222" s="446" t="str">
        <f>IF(放飛紀錄!$Y222="","",放飛紀錄!$Y222+公式對照表!B$2)</f>
        <v/>
      </c>
      <c r="AA222" s="445"/>
      <c r="AB222" s="445"/>
      <c r="AC222" s="447" t="str">
        <f t="shared" si="32"/>
        <v/>
      </c>
      <c r="AD222" s="448" t="str">
        <f t="shared" si="33"/>
        <v/>
      </c>
      <c r="AE222" s="446" t="str">
        <f>IF(放飛紀錄表[[#This Row],[模組啟動時間]]="","",公式對照表!$A$2)</f>
        <v/>
      </c>
      <c r="AF222" s="449" t="str">
        <f>IF(AC222="","",IF(AND(AA222&gt;Y222,AA222&lt;Z222),[1]公式對照表!$C$2,IF(AC222="-",[1]公式對照表!$C$3,IF(AC222&lt;AE222,[1]公式對照表!$C$4,IF(AC222&gt;AE222,[1]公式對照表!$C$5)))))</f>
        <v/>
      </c>
      <c r="AG222" s="442"/>
      <c r="AH222" s="442"/>
      <c r="AI222" s="442"/>
      <c r="AJ222" s="442"/>
      <c r="AK222" s="2"/>
    </row>
    <row r="223" spans="1:37" ht="17.25" customHeight="1">
      <c r="A223" s="443"/>
      <c r="B223" s="444"/>
      <c r="C223" s="23"/>
      <c r="D223" s="23"/>
      <c r="E223" s="23"/>
      <c r="F223" s="262"/>
      <c r="G223" s="262"/>
      <c r="H223" s="262"/>
      <c r="I223" s="264"/>
      <c r="J223" s="23"/>
      <c r="K223" s="23"/>
      <c r="L223" s="36" t="str">
        <f>IFERROR(VLOOKUP(放飛紀錄!$K223,#REF!,2,FALSE),"")</f>
        <v/>
      </c>
      <c r="M223" s="36"/>
      <c r="N223" s="36"/>
      <c r="O223" s="36"/>
      <c r="P223" s="36"/>
      <c r="Q223" s="36"/>
      <c r="R223" s="36"/>
      <c r="S223" s="36"/>
      <c r="T223" s="36"/>
      <c r="U223" s="23"/>
      <c r="V223" s="23"/>
      <c r="W223" s="23"/>
      <c r="X223" s="23"/>
      <c r="Y223" s="445"/>
      <c r="Z223" s="446" t="str">
        <f>IF(放飛紀錄!$Y223="","",放飛紀錄!$Y223+公式對照表!B$2)</f>
        <v/>
      </c>
      <c r="AA223" s="445"/>
      <c r="AB223" s="445"/>
      <c r="AC223" s="447" t="str">
        <f t="shared" si="32"/>
        <v/>
      </c>
      <c r="AD223" s="448" t="str">
        <f t="shared" si="33"/>
        <v/>
      </c>
      <c r="AE223" s="446" t="str">
        <f>IF(放飛紀錄表[[#This Row],[模組啟動時間]]="","",公式對照表!$A$2)</f>
        <v/>
      </c>
      <c r="AF223" s="449" t="str">
        <f>IF(AC223="","",IF(AND(AA223&gt;Y223,AA223&lt;Z223),[1]公式對照表!$C$2,IF(AC223="-",[1]公式對照表!$C$3,IF(AC223&lt;AE223,[1]公式對照表!$C$4,IF(AC223&gt;AE223,[1]公式對照表!$C$5)))))</f>
        <v/>
      </c>
      <c r="AG223" s="442"/>
      <c r="AH223" s="442"/>
      <c r="AI223" s="442"/>
      <c r="AJ223" s="442"/>
      <c r="AK223" s="2"/>
    </row>
    <row r="224" spans="1:37" ht="17.25" customHeight="1">
      <c r="A224" s="443"/>
      <c r="B224" s="444"/>
      <c r="C224" s="23"/>
      <c r="D224" s="23"/>
      <c r="E224" s="23"/>
      <c r="F224" s="262"/>
      <c r="G224" s="262"/>
      <c r="H224" s="262"/>
      <c r="I224" s="264"/>
      <c r="J224" s="23"/>
      <c r="K224" s="23"/>
      <c r="L224" s="36" t="str">
        <f>IFERROR(VLOOKUP(放飛紀錄!$K224,#REF!,2,FALSE),"")</f>
        <v/>
      </c>
      <c r="M224" s="36"/>
      <c r="N224" s="36"/>
      <c r="O224" s="36"/>
      <c r="P224" s="36"/>
      <c r="Q224" s="36"/>
      <c r="R224" s="36"/>
      <c r="S224" s="36"/>
      <c r="T224" s="36"/>
      <c r="U224" s="23"/>
      <c r="V224" s="23"/>
      <c r="W224" s="23"/>
      <c r="X224" s="23"/>
      <c r="Y224" s="445"/>
      <c r="Z224" s="446" t="str">
        <f>IF(放飛紀錄!$Y224="","",放飛紀錄!$Y224+公式對照表!B$2)</f>
        <v/>
      </c>
      <c r="AA224" s="445"/>
      <c r="AB224" s="445"/>
      <c r="AC224" s="447" t="str">
        <f t="shared" si="32"/>
        <v/>
      </c>
      <c r="AD224" s="448" t="str">
        <f t="shared" si="33"/>
        <v/>
      </c>
      <c r="AE224" s="446" t="str">
        <f>IF(放飛紀錄表[[#This Row],[模組啟動時間]]="","",公式對照表!$A$2)</f>
        <v/>
      </c>
      <c r="AF224" s="449" t="str">
        <f>IF(AC224="","",IF(AND(AA224&gt;Y224,AA224&lt;Z224),[1]公式對照表!$C$2,IF(AC224="-",[1]公式對照表!$C$3,IF(AC224&lt;AE224,[1]公式對照表!$C$4,IF(AC224&gt;AE224,[1]公式對照表!$C$5)))))</f>
        <v/>
      </c>
      <c r="AG224" s="442"/>
      <c r="AH224" s="442"/>
      <c r="AI224" s="442"/>
      <c r="AJ224" s="442"/>
      <c r="AK224" s="2"/>
    </row>
    <row r="225" spans="1:37" ht="17.25" customHeight="1">
      <c r="A225" s="443"/>
      <c r="B225" s="444"/>
      <c r="C225" s="23"/>
      <c r="D225" s="23"/>
      <c r="E225" s="23"/>
      <c r="F225" s="262"/>
      <c r="G225" s="262"/>
      <c r="H225" s="262"/>
      <c r="I225" s="264"/>
      <c r="J225" s="23"/>
      <c r="K225" s="23"/>
      <c r="L225" s="36" t="str">
        <f>IFERROR(VLOOKUP(放飛紀錄!$K225,#REF!,2,FALSE),"")</f>
        <v/>
      </c>
      <c r="M225" s="36"/>
      <c r="N225" s="36"/>
      <c r="O225" s="36"/>
      <c r="P225" s="36"/>
      <c r="Q225" s="36"/>
      <c r="R225" s="36"/>
      <c r="S225" s="36"/>
      <c r="T225" s="36"/>
      <c r="U225" s="23"/>
      <c r="V225" s="23"/>
      <c r="W225" s="23"/>
      <c r="X225" s="23"/>
      <c r="Y225" s="445"/>
      <c r="Z225" s="446" t="str">
        <f>IF(放飛紀錄!$Y225="","",放飛紀錄!$Y225+公式對照表!B$2)</f>
        <v/>
      </c>
      <c r="AA225" s="445"/>
      <c r="AB225" s="445"/>
      <c r="AC225" s="447" t="str">
        <f t="shared" si="32"/>
        <v/>
      </c>
      <c r="AD225" s="448" t="str">
        <f t="shared" si="33"/>
        <v/>
      </c>
      <c r="AE225" s="446" t="str">
        <f>IF(放飛紀錄表[[#This Row],[模組啟動時間]]="","",公式對照表!$A$2)</f>
        <v/>
      </c>
      <c r="AF225" s="449" t="str">
        <f>IF(AC225="","",IF(AND(AA225&gt;Y225,AA225&lt;Z225),[1]公式對照表!$C$2,IF(AC225="-",[1]公式對照表!$C$3,IF(AC225&lt;AE225,[1]公式對照表!$C$4,IF(AC225&gt;AE225,[1]公式對照表!$C$5)))))</f>
        <v/>
      </c>
      <c r="AG225" s="442"/>
      <c r="AH225" s="442"/>
      <c r="AI225" s="442"/>
      <c r="AJ225" s="442"/>
      <c r="AK225" s="2"/>
    </row>
    <row r="226" spans="1:37" ht="17.25" customHeight="1">
      <c r="A226" s="443"/>
      <c r="B226" s="444"/>
      <c r="C226" s="23"/>
      <c r="D226" s="23"/>
      <c r="E226" s="23"/>
      <c r="F226" s="262"/>
      <c r="G226" s="262"/>
      <c r="H226" s="262"/>
      <c r="I226" s="264"/>
      <c r="J226" s="23"/>
      <c r="K226" s="23"/>
      <c r="L226" s="36" t="str">
        <f>IFERROR(VLOOKUP(放飛紀錄!$K226,#REF!,2,FALSE),"")</f>
        <v/>
      </c>
      <c r="M226" s="36"/>
      <c r="N226" s="36"/>
      <c r="O226" s="36"/>
      <c r="P226" s="36"/>
      <c r="Q226" s="36"/>
      <c r="R226" s="36"/>
      <c r="S226" s="36"/>
      <c r="T226" s="36"/>
      <c r="U226" s="23"/>
      <c r="V226" s="23"/>
      <c r="W226" s="23"/>
      <c r="X226" s="23"/>
      <c r="Y226" s="445"/>
      <c r="Z226" s="446" t="str">
        <f>IF(放飛紀錄!$Y226="","",放飛紀錄!$Y226+公式對照表!B$2)</f>
        <v/>
      </c>
      <c r="AA226" s="445"/>
      <c r="AB226" s="445"/>
      <c r="AC226" s="447" t="str">
        <f t="shared" si="32"/>
        <v/>
      </c>
      <c r="AD226" s="448" t="str">
        <f t="shared" si="33"/>
        <v/>
      </c>
      <c r="AE226" s="446" t="str">
        <f>IF(放飛紀錄表[[#This Row],[模組啟動時間]]="","",公式對照表!$A$2)</f>
        <v/>
      </c>
      <c r="AF226" s="449" t="str">
        <f>IF(AC226="","",IF(AND(AA226&gt;Y226,AA226&lt;Z226),[1]公式對照表!$C$2,IF(AC226="-",[1]公式對照表!$C$3,IF(AC226&lt;AE226,[1]公式對照表!$C$4,IF(AC226&gt;AE226,[1]公式對照表!$C$5)))))</f>
        <v/>
      </c>
      <c r="AG226" s="442"/>
      <c r="AH226" s="442"/>
      <c r="AI226" s="442"/>
      <c r="AJ226" s="442"/>
      <c r="AK226" s="2"/>
    </row>
    <row r="227" spans="1:37" ht="17.25" customHeight="1">
      <c r="A227" s="443"/>
      <c r="B227" s="444"/>
      <c r="C227" s="23"/>
      <c r="D227" s="23"/>
      <c r="E227" s="23"/>
      <c r="F227" s="262"/>
      <c r="G227" s="262"/>
      <c r="H227" s="262"/>
      <c r="I227" s="264"/>
      <c r="J227" s="23"/>
      <c r="K227" s="23"/>
      <c r="L227" s="36" t="str">
        <f>IFERROR(VLOOKUP(放飛紀錄!$K227,#REF!,2,FALSE),"")</f>
        <v/>
      </c>
      <c r="M227" s="36"/>
      <c r="N227" s="36"/>
      <c r="O227" s="36"/>
      <c r="P227" s="36"/>
      <c r="Q227" s="36"/>
      <c r="R227" s="36"/>
      <c r="S227" s="36"/>
      <c r="T227" s="36"/>
      <c r="U227" s="23"/>
      <c r="V227" s="23"/>
      <c r="W227" s="23"/>
      <c r="X227" s="23"/>
      <c r="Y227" s="445"/>
      <c r="Z227" s="446" t="str">
        <f>IF(放飛紀錄!$Y227="","",放飛紀錄!$Y227+公式對照表!B$2)</f>
        <v/>
      </c>
      <c r="AA227" s="445"/>
      <c r="AB227" s="445"/>
      <c r="AC227" s="447" t="str">
        <f t="shared" si="32"/>
        <v/>
      </c>
      <c r="AD227" s="448" t="str">
        <f t="shared" si="33"/>
        <v/>
      </c>
      <c r="AE227" s="446" t="str">
        <f>IF(放飛紀錄表[[#This Row],[模組啟動時間]]="","",公式對照表!$A$2)</f>
        <v/>
      </c>
      <c r="AF227" s="449" t="str">
        <f>IF(AC227="","",IF(AND(AA227&gt;Y227,AA227&lt;Z227),[1]公式對照表!$C$2,IF(AC227="-",[1]公式對照表!$C$3,IF(AC227&lt;AE227,[1]公式對照表!$C$4,IF(AC227&gt;AE227,[1]公式對照表!$C$5)))))</f>
        <v/>
      </c>
      <c r="AG227" s="442"/>
      <c r="AH227" s="442"/>
      <c r="AI227" s="442"/>
      <c r="AJ227" s="442"/>
      <c r="AK227" s="2"/>
    </row>
    <row r="228" spans="1:37" ht="17.25" customHeight="1">
      <c r="A228" s="443"/>
      <c r="B228" s="444"/>
      <c r="C228" s="23"/>
      <c r="D228" s="23"/>
      <c r="E228" s="23"/>
      <c r="F228" s="262"/>
      <c r="G228" s="262"/>
      <c r="H228" s="262"/>
      <c r="I228" s="264"/>
      <c r="J228" s="23"/>
      <c r="K228" s="23"/>
      <c r="L228" s="36" t="str">
        <f>IFERROR(VLOOKUP(放飛紀錄!$K228,#REF!,2,FALSE),"")</f>
        <v/>
      </c>
      <c r="M228" s="36"/>
      <c r="N228" s="36"/>
      <c r="O228" s="36"/>
      <c r="P228" s="36"/>
      <c r="Q228" s="36"/>
      <c r="R228" s="36"/>
      <c r="S228" s="36"/>
      <c r="T228" s="36"/>
      <c r="U228" s="23"/>
      <c r="V228" s="23"/>
      <c r="W228" s="23"/>
      <c r="X228" s="23"/>
      <c r="Y228" s="445"/>
      <c r="Z228" s="446" t="str">
        <f>IF(放飛紀錄!$Y228="","",放飛紀錄!$Y228+公式對照表!B$2)</f>
        <v/>
      </c>
      <c r="AA228" s="445"/>
      <c r="AB228" s="445"/>
      <c r="AC228" s="447" t="str">
        <f t="shared" si="32"/>
        <v/>
      </c>
      <c r="AD228" s="448" t="str">
        <f t="shared" si="33"/>
        <v/>
      </c>
      <c r="AE228" s="446" t="str">
        <f>IF(放飛紀錄表[[#This Row],[模組啟動時間]]="","",公式對照表!$A$2)</f>
        <v/>
      </c>
      <c r="AF228" s="449" t="str">
        <f>IF(AC228="","",IF(AND(AA228&gt;Y228,AA228&lt;Z228),[1]公式對照表!$C$2,IF(AC228="-",[1]公式對照表!$C$3,IF(AC228&lt;AE228,[1]公式對照表!$C$4,IF(AC228&gt;AE228,[1]公式對照表!$C$5)))))</f>
        <v/>
      </c>
      <c r="AG228" s="442"/>
      <c r="AH228" s="442"/>
      <c r="AI228" s="442"/>
      <c r="AJ228" s="442"/>
      <c r="AK228" s="2"/>
    </row>
    <row r="229" spans="1:37" ht="17.25" customHeight="1">
      <c r="A229" s="443"/>
      <c r="B229" s="444"/>
      <c r="C229" s="23"/>
      <c r="D229" s="23"/>
      <c r="E229" s="23"/>
      <c r="F229" s="262"/>
      <c r="G229" s="262"/>
      <c r="H229" s="262"/>
      <c r="I229" s="264"/>
      <c r="J229" s="23"/>
      <c r="K229" s="23"/>
      <c r="L229" s="36" t="str">
        <f>IFERROR(VLOOKUP(放飛紀錄!$K229,#REF!,2,FALSE),"")</f>
        <v/>
      </c>
      <c r="M229" s="36"/>
      <c r="N229" s="36"/>
      <c r="O229" s="36"/>
      <c r="P229" s="36"/>
      <c r="Q229" s="36"/>
      <c r="R229" s="36"/>
      <c r="S229" s="36"/>
      <c r="T229" s="36"/>
      <c r="U229" s="23"/>
      <c r="V229" s="23"/>
      <c r="W229" s="23"/>
      <c r="X229" s="23"/>
      <c r="Y229" s="445"/>
      <c r="Z229" s="446" t="str">
        <f>IF(放飛紀錄!$Y229="","",放飛紀錄!$Y229+公式對照表!B$2)</f>
        <v/>
      </c>
      <c r="AA229" s="445"/>
      <c r="AB229" s="445"/>
      <c r="AC229" s="447" t="str">
        <f t="shared" si="32"/>
        <v/>
      </c>
      <c r="AD229" s="448" t="str">
        <f t="shared" si="33"/>
        <v/>
      </c>
      <c r="AE229" s="446" t="str">
        <f>IF(放飛紀錄表[[#This Row],[模組啟動時間]]="","",公式對照表!$A$2)</f>
        <v/>
      </c>
      <c r="AF229" s="449" t="str">
        <f>IF(AC229="","",IF(AND(AA229&gt;Y229,AA229&lt;Z229),[1]公式對照表!$C$2,IF(AC229="-",[1]公式對照表!$C$3,IF(AC229&lt;AE229,[1]公式對照表!$C$4,IF(AC229&gt;AE229,[1]公式對照表!$C$5)))))</f>
        <v/>
      </c>
      <c r="AG229" s="442"/>
      <c r="AH229" s="442"/>
      <c r="AI229" s="442"/>
      <c r="AJ229" s="442"/>
      <c r="AK229" s="2"/>
    </row>
    <row r="230" spans="1:37" ht="17.25" customHeight="1">
      <c r="A230" s="443"/>
      <c r="B230" s="444"/>
      <c r="C230" s="23"/>
      <c r="D230" s="23"/>
      <c r="E230" s="23"/>
      <c r="F230" s="262"/>
      <c r="G230" s="262"/>
      <c r="H230" s="262"/>
      <c r="I230" s="264"/>
      <c r="J230" s="23"/>
      <c r="K230" s="23"/>
      <c r="L230" s="36" t="str">
        <f>IFERROR(VLOOKUP(放飛紀錄!$K230,#REF!,2,FALSE),"")</f>
        <v/>
      </c>
      <c r="M230" s="36"/>
      <c r="N230" s="36"/>
      <c r="O230" s="36"/>
      <c r="P230" s="36"/>
      <c r="Q230" s="36"/>
      <c r="R230" s="36"/>
      <c r="S230" s="36"/>
      <c r="T230" s="36"/>
      <c r="U230" s="23"/>
      <c r="V230" s="23"/>
      <c r="W230" s="23"/>
      <c r="X230" s="23"/>
      <c r="Y230" s="445"/>
      <c r="Z230" s="446" t="str">
        <f>IF(放飛紀錄!$Y230="","",放飛紀錄!$Y230+公式對照表!B$2)</f>
        <v/>
      </c>
      <c r="AA230" s="445"/>
      <c r="AB230" s="445"/>
      <c r="AC230" s="447" t="str">
        <f t="shared" si="32"/>
        <v/>
      </c>
      <c r="AD230" s="448" t="str">
        <f t="shared" si="33"/>
        <v/>
      </c>
      <c r="AE230" s="446" t="str">
        <f>IF(放飛紀錄表[[#This Row],[模組啟動時間]]="","",公式對照表!$A$2)</f>
        <v/>
      </c>
      <c r="AF230" s="449" t="str">
        <f>IF(AC230="","",IF(AND(AA230&gt;Y230,AA230&lt;Z230),[1]公式對照表!$C$2,IF(AC230="-",[1]公式對照表!$C$3,IF(AC230&lt;AE230,[1]公式對照表!$C$4,IF(AC230&gt;AE230,[1]公式對照表!$C$5)))))</f>
        <v/>
      </c>
      <c r="AG230" s="442"/>
      <c r="AH230" s="442"/>
      <c r="AI230" s="442"/>
      <c r="AJ230" s="442"/>
      <c r="AK230" s="2"/>
    </row>
    <row r="231" spans="1:37" ht="17.25" customHeight="1">
      <c r="A231" s="443"/>
      <c r="B231" s="444"/>
      <c r="C231" s="23"/>
      <c r="D231" s="23"/>
      <c r="E231" s="23"/>
      <c r="F231" s="262"/>
      <c r="G231" s="262"/>
      <c r="H231" s="262"/>
      <c r="I231" s="264"/>
      <c r="J231" s="23"/>
      <c r="K231" s="23"/>
      <c r="L231" s="36" t="str">
        <f>IFERROR(VLOOKUP(放飛紀錄!$K231,#REF!,2,FALSE),"")</f>
        <v/>
      </c>
      <c r="M231" s="36"/>
      <c r="N231" s="36"/>
      <c r="O231" s="36"/>
      <c r="P231" s="36"/>
      <c r="Q231" s="36"/>
      <c r="R231" s="36"/>
      <c r="S231" s="36"/>
      <c r="T231" s="36"/>
      <c r="U231" s="23"/>
      <c r="V231" s="23"/>
      <c r="W231" s="23"/>
      <c r="X231" s="23"/>
      <c r="Y231" s="445"/>
      <c r="Z231" s="446" t="str">
        <f>IF(放飛紀錄!$Y231="","",放飛紀錄!$Y231+公式對照表!B$2)</f>
        <v/>
      </c>
      <c r="AA231" s="445"/>
      <c r="AB231" s="445"/>
      <c r="AC231" s="447" t="str">
        <f t="shared" si="32"/>
        <v/>
      </c>
      <c r="AD231" s="448" t="str">
        <f t="shared" si="33"/>
        <v/>
      </c>
      <c r="AE231" s="446" t="str">
        <f>IF(放飛紀錄表[[#This Row],[模組啟動時間]]="","",公式對照表!$A$2)</f>
        <v/>
      </c>
      <c r="AF231" s="449" t="str">
        <f>IF(AC231="","",IF(AND(AA231&gt;Y231,AA231&lt;Z231),[1]公式對照表!$C$2,IF(AC231="-",[1]公式對照表!$C$3,IF(AC231&lt;AE231,[1]公式對照表!$C$4,IF(AC231&gt;AE231,[1]公式對照表!$C$5)))))</f>
        <v/>
      </c>
      <c r="AG231" s="442"/>
      <c r="AH231" s="442"/>
      <c r="AI231" s="442"/>
      <c r="AJ231" s="442"/>
      <c r="AK231" s="2"/>
    </row>
    <row r="232" spans="1:37" ht="17.25" customHeight="1">
      <c r="A232" s="443"/>
      <c r="B232" s="444"/>
      <c r="C232" s="23"/>
      <c r="D232" s="23"/>
      <c r="E232" s="23"/>
      <c r="F232" s="262"/>
      <c r="G232" s="262"/>
      <c r="H232" s="262"/>
      <c r="I232" s="264"/>
      <c r="J232" s="23"/>
      <c r="K232" s="23"/>
      <c r="L232" s="36" t="str">
        <f>IFERROR(VLOOKUP(放飛紀錄!$K232,#REF!,2,FALSE),"")</f>
        <v/>
      </c>
      <c r="M232" s="36"/>
      <c r="N232" s="36"/>
      <c r="O232" s="36"/>
      <c r="P232" s="36"/>
      <c r="Q232" s="36"/>
      <c r="R232" s="36"/>
      <c r="S232" s="36"/>
      <c r="T232" s="36"/>
      <c r="U232" s="23"/>
      <c r="V232" s="23"/>
      <c r="W232" s="23"/>
      <c r="X232" s="23"/>
      <c r="Y232" s="445"/>
      <c r="Z232" s="446" t="str">
        <f>IF(放飛紀錄!$Y232="","",放飛紀錄!$Y232+公式對照表!B$2)</f>
        <v/>
      </c>
      <c r="AA232" s="445"/>
      <c r="AB232" s="445"/>
      <c r="AC232" s="447" t="str">
        <f t="shared" si="32"/>
        <v/>
      </c>
      <c r="AD232" s="448" t="str">
        <f t="shared" si="33"/>
        <v/>
      </c>
      <c r="AE232" s="446" t="str">
        <f>IF(放飛紀錄表[[#This Row],[模組啟動時間]]="","",公式對照表!$A$2)</f>
        <v/>
      </c>
      <c r="AF232" s="449" t="str">
        <f>IF(AC232="","",IF(AND(AA232&gt;Y232,AA232&lt;Z232),[1]公式對照表!$C$2,IF(AC232="-",[1]公式對照表!$C$3,IF(AC232&lt;AE232,[1]公式對照表!$C$4,IF(AC232&gt;AE232,[1]公式對照表!$C$5)))))</f>
        <v/>
      </c>
      <c r="AG232" s="442"/>
      <c r="AH232" s="442"/>
      <c r="AI232" s="442"/>
      <c r="AJ232" s="442"/>
      <c r="AK232" s="2"/>
    </row>
    <row r="233" spans="1:37" ht="17.25" customHeight="1">
      <c r="A233" s="443"/>
      <c r="B233" s="444"/>
      <c r="C233" s="23"/>
      <c r="D233" s="23"/>
      <c r="E233" s="23"/>
      <c r="F233" s="262"/>
      <c r="G233" s="262"/>
      <c r="H233" s="262"/>
      <c r="I233" s="264"/>
      <c r="J233" s="23"/>
      <c r="K233" s="23"/>
      <c r="L233" s="36" t="str">
        <f>IFERROR(VLOOKUP(放飛紀錄!$K233,#REF!,2,FALSE),"")</f>
        <v/>
      </c>
      <c r="M233" s="36"/>
      <c r="N233" s="36"/>
      <c r="O233" s="36"/>
      <c r="P233" s="36"/>
      <c r="Q233" s="36"/>
      <c r="R233" s="36"/>
      <c r="S233" s="36"/>
      <c r="T233" s="36"/>
      <c r="U233" s="23"/>
      <c r="V233" s="23"/>
      <c r="W233" s="23"/>
      <c r="X233" s="23"/>
      <c r="Y233" s="445"/>
      <c r="Z233" s="446" t="str">
        <f>IF(放飛紀錄!$Y233="","",放飛紀錄!$Y233+公式對照表!B$2)</f>
        <v/>
      </c>
      <c r="AA233" s="445"/>
      <c r="AB233" s="445"/>
      <c r="AC233" s="447" t="str">
        <f t="shared" si="32"/>
        <v/>
      </c>
      <c r="AD233" s="448" t="str">
        <f t="shared" si="33"/>
        <v/>
      </c>
      <c r="AE233" s="446" t="str">
        <f>IF(放飛紀錄表[[#This Row],[模組啟動時間]]="","",公式對照表!$A$2)</f>
        <v/>
      </c>
      <c r="AF233" s="449" t="str">
        <f>IF(AC233="","",IF(AND(AA233&gt;Y233,AA233&lt;Z233),[1]公式對照表!$C$2,IF(AC233="-",[1]公式對照表!$C$3,IF(AC233&lt;AE233,[1]公式對照表!$C$4,IF(AC233&gt;AE233,[1]公式對照表!$C$5)))))</f>
        <v/>
      </c>
      <c r="AG233" s="442"/>
      <c r="AH233" s="442"/>
      <c r="AI233" s="442"/>
      <c r="AJ233" s="442"/>
      <c r="AK233" s="2"/>
    </row>
    <row r="234" spans="1:37" ht="17.25" customHeight="1">
      <c r="A234" s="443"/>
      <c r="B234" s="444"/>
      <c r="C234" s="23"/>
      <c r="D234" s="23"/>
      <c r="E234" s="23"/>
      <c r="F234" s="262"/>
      <c r="G234" s="262"/>
      <c r="H234" s="262"/>
      <c r="I234" s="264"/>
      <c r="J234" s="23"/>
      <c r="K234" s="23"/>
      <c r="L234" s="36" t="str">
        <f>IFERROR(VLOOKUP(放飛紀錄!$K234,#REF!,2,FALSE),"")</f>
        <v/>
      </c>
      <c r="M234" s="36"/>
      <c r="N234" s="36"/>
      <c r="O234" s="36"/>
      <c r="P234" s="36"/>
      <c r="Q234" s="36"/>
      <c r="R234" s="36"/>
      <c r="S234" s="36"/>
      <c r="T234" s="36"/>
      <c r="U234" s="23"/>
      <c r="V234" s="23"/>
      <c r="W234" s="23"/>
      <c r="X234" s="23"/>
      <c r="Y234" s="445"/>
      <c r="Z234" s="446" t="str">
        <f>IF(放飛紀錄!$Y234="","",放飛紀錄!$Y234+公式對照表!B$2)</f>
        <v/>
      </c>
      <c r="AA234" s="445"/>
      <c r="AB234" s="445"/>
      <c r="AC234" s="447" t="str">
        <f t="shared" si="32"/>
        <v/>
      </c>
      <c r="AD234" s="448" t="str">
        <f t="shared" si="33"/>
        <v/>
      </c>
      <c r="AE234" s="446" t="str">
        <f>IF(放飛紀錄表[[#This Row],[模組啟動時間]]="","",公式對照表!$A$2)</f>
        <v/>
      </c>
      <c r="AF234" s="449" t="str">
        <f>IF(AC234="","",IF(AND(AA234&gt;Y234,AA234&lt;Z234),[1]公式對照表!$C$2,IF(AC234="-",[1]公式對照表!$C$3,IF(AC234&lt;AE234,[1]公式對照表!$C$4,IF(AC234&gt;AE234,[1]公式對照表!$C$5)))))</f>
        <v/>
      </c>
      <c r="AG234" s="442"/>
      <c r="AH234" s="442"/>
      <c r="AI234" s="442"/>
      <c r="AJ234" s="442"/>
      <c r="AK234" s="2"/>
    </row>
    <row r="235" spans="1:37" ht="17.25" customHeight="1">
      <c r="A235" s="443"/>
      <c r="B235" s="444"/>
      <c r="C235" s="23"/>
      <c r="D235" s="23"/>
      <c r="E235" s="23"/>
      <c r="F235" s="262"/>
      <c r="G235" s="262"/>
      <c r="H235" s="262"/>
      <c r="I235" s="264"/>
      <c r="J235" s="23"/>
      <c r="K235" s="23"/>
      <c r="L235" s="36" t="str">
        <f>IFERROR(VLOOKUP(放飛紀錄!$K235,#REF!,2,FALSE),"")</f>
        <v/>
      </c>
      <c r="M235" s="36"/>
      <c r="N235" s="36"/>
      <c r="O235" s="36"/>
      <c r="P235" s="36"/>
      <c r="Q235" s="36"/>
      <c r="R235" s="36"/>
      <c r="S235" s="36"/>
      <c r="T235" s="36"/>
      <c r="U235" s="23"/>
      <c r="V235" s="23"/>
      <c r="W235" s="23"/>
      <c r="X235" s="23"/>
      <c r="Y235" s="445"/>
      <c r="Z235" s="446" t="str">
        <f>IF(放飛紀錄!$Y235="","",放飛紀錄!$Y235+公式對照表!B$2)</f>
        <v/>
      </c>
      <c r="AA235" s="445"/>
      <c r="AB235" s="445"/>
      <c r="AC235" s="447" t="str">
        <f t="shared" si="32"/>
        <v/>
      </c>
      <c r="AD235" s="448" t="str">
        <f t="shared" si="33"/>
        <v/>
      </c>
      <c r="AE235" s="446" t="str">
        <f>IF(放飛紀錄表[[#This Row],[模組啟動時間]]="","",公式對照表!$A$2)</f>
        <v/>
      </c>
      <c r="AF235" s="449" t="str">
        <f>IF(AC235="","",IF(AND(AA235&gt;Y235,AA235&lt;Z235),[1]公式對照表!$C$2,IF(AC235="-",[1]公式對照表!$C$3,IF(AC235&lt;AE235,[1]公式對照表!$C$4,IF(AC235&gt;AE235,[1]公式對照表!$C$5)))))</f>
        <v/>
      </c>
      <c r="AG235" s="442"/>
      <c r="AH235" s="442"/>
      <c r="AI235" s="442"/>
      <c r="AJ235" s="442"/>
      <c r="AK235" s="2"/>
    </row>
    <row r="236" spans="1:37" ht="17.25" customHeight="1">
      <c r="A236" s="443"/>
      <c r="B236" s="444"/>
      <c r="C236" s="23"/>
      <c r="D236" s="23"/>
      <c r="E236" s="23"/>
      <c r="F236" s="262"/>
      <c r="G236" s="262"/>
      <c r="H236" s="262"/>
      <c r="I236" s="264"/>
      <c r="J236" s="23"/>
      <c r="K236" s="23"/>
      <c r="L236" s="36" t="str">
        <f>IFERROR(VLOOKUP(放飛紀錄!$K236,#REF!,2,FALSE),"")</f>
        <v/>
      </c>
      <c r="M236" s="36"/>
      <c r="N236" s="36"/>
      <c r="O236" s="36"/>
      <c r="P236" s="36"/>
      <c r="Q236" s="36"/>
      <c r="R236" s="36"/>
      <c r="S236" s="36"/>
      <c r="T236" s="36"/>
      <c r="U236" s="23"/>
      <c r="V236" s="23"/>
      <c r="W236" s="23"/>
      <c r="X236" s="23"/>
      <c r="Y236" s="445"/>
      <c r="Z236" s="446" t="str">
        <f>IF(放飛紀錄!$Y236="","",放飛紀錄!$Y236+公式對照表!B$2)</f>
        <v/>
      </c>
      <c r="AA236" s="445"/>
      <c r="AB236" s="445"/>
      <c r="AC236" s="447" t="str">
        <f t="shared" si="32"/>
        <v/>
      </c>
      <c r="AD236" s="448" t="str">
        <f t="shared" si="33"/>
        <v/>
      </c>
      <c r="AE236" s="446" t="str">
        <f>IF(放飛紀錄表[[#This Row],[模組啟動時間]]="","",公式對照表!$A$2)</f>
        <v/>
      </c>
      <c r="AF236" s="449" t="str">
        <f>IF(AC236="","",IF(AND(AA236&gt;Y236,AA236&lt;Z236),[1]公式對照表!$C$2,IF(AC236="-",[1]公式對照表!$C$3,IF(AC236&lt;AE236,[1]公式對照表!$C$4,IF(AC236&gt;AE236,[1]公式對照表!$C$5)))))</f>
        <v/>
      </c>
      <c r="AG236" s="442"/>
      <c r="AH236" s="442"/>
      <c r="AI236" s="442"/>
      <c r="AJ236" s="442"/>
      <c r="AK236" s="2"/>
    </row>
    <row r="237" spans="1:37" ht="17.25" customHeight="1">
      <c r="A237" s="443"/>
      <c r="B237" s="444"/>
      <c r="C237" s="23"/>
      <c r="D237" s="23"/>
      <c r="E237" s="23"/>
      <c r="F237" s="262"/>
      <c r="G237" s="262"/>
      <c r="H237" s="262"/>
      <c r="I237" s="264"/>
      <c r="J237" s="23"/>
      <c r="K237" s="23"/>
      <c r="L237" s="36" t="str">
        <f>IFERROR(VLOOKUP(放飛紀錄!$K237,#REF!,2,FALSE),"")</f>
        <v/>
      </c>
      <c r="M237" s="36"/>
      <c r="N237" s="36"/>
      <c r="O237" s="36"/>
      <c r="P237" s="36"/>
      <c r="Q237" s="36"/>
      <c r="R237" s="36"/>
      <c r="S237" s="36"/>
      <c r="T237" s="36"/>
      <c r="U237" s="23"/>
      <c r="V237" s="23"/>
      <c r="W237" s="23"/>
      <c r="X237" s="23"/>
      <c r="Y237" s="445"/>
      <c r="Z237" s="446" t="str">
        <f>IF(放飛紀錄!$Y237="","",放飛紀錄!$Y237+公式對照表!B$2)</f>
        <v/>
      </c>
      <c r="AA237" s="445"/>
      <c r="AB237" s="445"/>
      <c r="AC237" s="447" t="str">
        <f t="shared" si="32"/>
        <v/>
      </c>
      <c r="AD237" s="448" t="str">
        <f t="shared" si="33"/>
        <v/>
      </c>
      <c r="AE237" s="446" t="str">
        <f>IF(放飛紀錄表[[#This Row],[模組啟動時間]]="","",公式對照表!$A$2)</f>
        <v/>
      </c>
      <c r="AF237" s="449" t="str">
        <f>IF(AC237="","",IF(AND(AA237&gt;Y237,AA237&lt;Z237),[1]公式對照表!$C$2,IF(AC237="-",[1]公式對照表!$C$3,IF(AC237&lt;AE237,[1]公式對照表!$C$4,IF(AC237&gt;AE237,[1]公式對照表!$C$5)))))</f>
        <v/>
      </c>
      <c r="AG237" s="442"/>
      <c r="AH237" s="442"/>
      <c r="AI237" s="442"/>
      <c r="AJ237" s="442"/>
      <c r="AK237" s="2"/>
    </row>
    <row r="238" spans="1:37" ht="17.25" customHeight="1">
      <c r="A238" s="443"/>
      <c r="B238" s="444"/>
      <c r="C238" s="23"/>
      <c r="D238" s="23"/>
      <c r="E238" s="23"/>
      <c r="F238" s="262"/>
      <c r="G238" s="262"/>
      <c r="H238" s="262"/>
      <c r="I238" s="264"/>
      <c r="J238" s="23"/>
      <c r="K238" s="23"/>
      <c r="L238" s="36" t="str">
        <f>IFERROR(VLOOKUP(放飛紀錄!$K238,#REF!,2,FALSE),"")</f>
        <v/>
      </c>
      <c r="M238" s="36"/>
      <c r="N238" s="36"/>
      <c r="O238" s="36"/>
      <c r="P238" s="36"/>
      <c r="Q238" s="36"/>
      <c r="R238" s="36"/>
      <c r="S238" s="36"/>
      <c r="T238" s="36"/>
      <c r="U238" s="23"/>
      <c r="V238" s="23"/>
      <c r="W238" s="23"/>
      <c r="X238" s="23"/>
      <c r="Y238" s="445"/>
      <c r="Z238" s="446" t="str">
        <f>IF(放飛紀錄!$Y238="","",放飛紀錄!$Y238+公式對照表!B$2)</f>
        <v/>
      </c>
      <c r="AA238" s="445"/>
      <c r="AB238" s="445"/>
      <c r="AC238" s="447" t="str">
        <f t="shared" ref="AC238:AC301" si="34">IF(AB238="","",IF(AA238="-","-",AB238-Z238))</f>
        <v/>
      </c>
      <c r="AD238" s="448" t="str">
        <f t="shared" ref="AD238:AD301" si="35">IF(OR(AC238="-",AC238=""),"",((MINUTE(AC238)*60)+SECOND(AC238)))</f>
        <v/>
      </c>
      <c r="AE238" s="446" t="str">
        <f>IF(放飛紀錄表[[#This Row],[模組啟動時間]]="","",公式對照表!$A$2)</f>
        <v/>
      </c>
      <c r="AF238" s="449" t="str">
        <f>IF(AC238="","",IF(AND(AA238&gt;Y238,AA238&lt;Z238),[1]公式對照表!$C$2,IF(AC238="-",[1]公式對照表!$C$3,IF(AC238&lt;AE238,[1]公式對照表!$C$4,IF(AC238&gt;AE238,[1]公式對照表!$C$5)))))</f>
        <v/>
      </c>
      <c r="AG238" s="442"/>
      <c r="AH238" s="442"/>
      <c r="AI238" s="442"/>
      <c r="AJ238" s="442"/>
      <c r="AK238" s="2"/>
    </row>
    <row r="239" spans="1:37" ht="17.25" customHeight="1">
      <c r="A239" s="443"/>
      <c r="B239" s="444"/>
      <c r="C239" s="23"/>
      <c r="D239" s="23"/>
      <c r="E239" s="23"/>
      <c r="F239" s="262"/>
      <c r="G239" s="262"/>
      <c r="H239" s="262"/>
      <c r="I239" s="264"/>
      <c r="J239" s="23"/>
      <c r="K239" s="23"/>
      <c r="L239" s="36" t="str">
        <f>IFERROR(VLOOKUP(放飛紀錄!$K239,#REF!,2,FALSE),"")</f>
        <v/>
      </c>
      <c r="M239" s="36"/>
      <c r="N239" s="36"/>
      <c r="O239" s="36"/>
      <c r="P239" s="36"/>
      <c r="Q239" s="36"/>
      <c r="R239" s="36"/>
      <c r="S239" s="36"/>
      <c r="T239" s="36"/>
      <c r="U239" s="23"/>
      <c r="V239" s="23"/>
      <c r="W239" s="23"/>
      <c r="X239" s="23"/>
      <c r="Y239" s="445"/>
      <c r="Z239" s="446" t="str">
        <f>IF(放飛紀錄!$Y239="","",放飛紀錄!$Y239+公式對照表!B$2)</f>
        <v/>
      </c>
      <c r="AA239" s="445"/>
      <c r="AB239" s="445"/>
      <c r="AC239" s="447" t="str">
        <f t="shared" si="34"/>
        <v/>
      </c>
      <c r="AD239" s="448" t="str">
        <f t="shared" si="35"/>
        <v/>
      </c>
      <c r="AE239" s="446" t="str">
        <f>IF(放飛紀錄表[[#This Row],[模組啟動時間]]="","",公式對照表!$A$2)</f>
        <v/>
      </c>
      <c r="AF239" s="449" t="str">
        <f>IF(AC239="","",IF(AND(AA239&gt;Y239,AA239&lt;Z239),[1]公式對照表!$C$2,IF(AC239="-",[1]公式對照表!$C$3,IF(AC239&lt;AE239,[1]公式對照表!$C$4,IF(AC239&gt;AE239,[1]公式對照表!$C$5)))))</f>
        <v/>
      </c>
      <c r="AG239" s="442"/>
      <c r="AH239" s="442"/>
      <c r="AI239" s="442"/>
      <c r="AJ239" s="442"/>
      <c r="AK239" s="2"/>
    </row>
    <row r="240" spans="1:37" ht="17.25" customHeight="1">
      <c r="A240" s="443"/>
      <c r="B240" s="444"/>
      <c r="C240" s="23"/>
      <c r="D240" s="23"/>
      <c r="E240" s="23"/>
      <c r="F240" s="262"/>
      <c r="G240" s="262"/>
      <c r="H240" s="262"/>
      <c r="I240" s="264"/>
      <c r="J240" s="23"/>
      <c r="K240" s="23"/>
      <c r="L240" s="36" t="str">
        <f>IFERROR(VLOOKUP(放飛紀錄!$K240,#REF!,2,FALSE),"")</f>
        <v/>
      </c>
      <c r="M240" s="36"/>
      <c r="N240" s="36"/>
      <c r="O240" s="36"/>
      <c r="P240" s="36"/>
      <c r="Q240" s="36"/>
      <c r="R240" s="36"/>
      <c r="S240" s="36"/>
      <c r="T240" s="36"/>
      <c r="U240" s="23"/>
      <c r="V240" s="23"/>
      <c r="W240" s="23"/>
      <c r="X240" s="23"/>
      <c r="Y240" s="445"/>
      <c r="Z240" s="446" t="str">
        <f>IF(放飛紀錄!$Y240="","",放飛紀錄!$Y240+公式對照表!B$2)</f>
        <v/>
      </c>
      <c r="AA240" s="445"/>
      <c r="AB240" s="445"/>
      <c r="AC240" s="447" t="str">
        <f t="shared" si="34"/>
        <v/>
      </c>
      <c r="AD240" s="448" t="str">
        <f t="shared" si="35"/>
        <v/>
      </c>
      <c r="AE240" s="446" t="str">
        <f>IF(放飛紀錄表[[#This Row],[模組啟動時間]]="","",公式對照表!$A$2)</f>
        <v/>
      </c>
      <c r="AF240" s="449" t="str">
        <f>IF(AC240="","",IF(AND(AA240&gt;Y240,AA240&lt;Z240),[1]公式對照表!$C$2,IF(AC240="-",[1]公式對照表!$C$3,IF(AC240&lt;AE240,[1]公式對照表!$C$4,IF(AC240&gt;AE240,[1]公式對照表!$C$5)))))</f>
        <v/>
      </c>
      <c r="AG240" s="442"/>
      <c r="AH240" s="442"/>
      <c r="AI240" s="442"/>
      <c r="AJ240" s="442"/>
      <c r="AK240" s="2"/>
    </row>
    <row r="241" spans="1:37" ht="17.25" customHeight="1">
      <c r="A241" s="443"/>
      <c r="B241" s="444"/>
      <c r="C241" s="23"/>
      <c r="D241" s="23"/>
      <c r="E241" s="23"/>
      <c r="F241" s="262"/>
      <c r="G241" s="262"/>
      <c r="H241" s="262"/>
      <c r="I241" s="264"/>
      <c r="J241" s="23"/>
      <c r="K241" s="23"/>
      <c r="L241" s="36" t="str">
        <f>IFERROR(VLOOKUP(放飛紀錄!$K241,#REF!,2,FALSE),"")</f>
        <v/>
      </c>
      <c r="M241" s="36"/>
      <c r="N241" s="36"/>
      <c r="O241" s="36"/>
      <c r="P241" s="36"/>
      <c r="Q241" s="36"/>
      <c r="R241" s="36"/>
      <c r="S241" s="36"/>
      <c r="T241" s="36"/>
      <c r="U241" s="23"/>
      <c r="V241" s="23"/>
      <c r="W241" s="23"/>
      <c r="X241" s="23"/>
      <c r="Y241" s="445"/>
      <c r="Z241" s="446" t="str">
        <f>IF(放飛紀錄!$Y241="","",放飛紀錄!$Y241+公式對照表!B$2)</f>
        <v/>
      </c>
      <c r="AA241" s="445"/>
      <c r="AB241" s="445"/>
      <c r="AC241" s="447" t="str">
        <f t="shared" si="34"/>
        <v/>
      </c>
      <c r="AD241" s="448" t="str">
        <f t="shared" si="35"/>
        <v/>
      </c>
      <c r="AE241" s="446" t="str">
        <f>IF(放飛紀錄表[[#This Row],[模組啟動時間]]="","",公式對照表!$A$2)</f>
        <v/>
      </c>
      <c r="AF241" s="449" t="str">
        <f>IF(AC241="","",IF(AND(AA241&gt;Y241,AA241&lt;Z241),[1]公式對照表!$C$2,IF(AC241="-",[1]公式對照表!$C$3,IF(AC241&lt;AE241,[1]公式對照表!$C$4,IF(AC241&gt;AE241,[1]公式對照表!$C$5)))))</f>
        <v/>
      </c>
      <c r="AG241" s="442"/>
      <c r="AH241" s="442"/>
      <c r="AI241" s="442"/>
      <c r="AJ241" s="442"/>
      <c r="AK241" s="2"/>
    </row>
    <row r="242" spans="1:37" ht="17.25" customHeight="1">
      <c r="A242" s="443"/>
      <c r="B242" s="444"/>
      <c r="C242" s="23"/>
      <c r="D242" s="23"/>
      <c r="E242" s="23"/>
      <c r="F242" s="262"/>
      <c r="G242" s="262"/>
      <c r="H242" s="262"/>
      <c r="I242" s="264"/>
      <c r="J242" s="23"/>
      <c r="K242" s="23"/>
      <c r="L242" s="36" t="str">
        <f>IFERROR(VLOOKUP(放飛紀錄!$K242,#REF!,2,FALSE),"")</f>
        <v/>
      </c>
      <c r="M242" s="36"/>
      <c r="N242" s="36"/>
      <c r="O242" s="36"/>
      <c r="P242" s="36"/>
      <c r="Q242" s="36"/>
      <c r="R242" s="36"/>
      <c r="S242" s="36"/>
      <c r="T242" s="36"/>
      <c r="U242" s="23"/>
      <c r="V242" s="23"/>
      <c r="W242" s="23"/>
      <c r="X242" s="23"/>
      <c r="Y242" s="445"/>
      <c r="Z242" s="446" t="str">
        <f>IF(放飛紀錄!$Y242="","",放飛紀錄!$Y242+公式對照表!B$2)</f>
        <v/>
      </c>
      <c r="AA242" s="445"/>
      <c r="AB242" s="445"/>
      <c r="AC242" s="447" t="str">
        <f t="shared" si="34"/>
        <v/>
      </c>
      <c r="AD242" s="448" t="str">
        <f t="shared" si="35"/>
        <v/>
      </c>
      <c r="AE242" s="446" t="str">
        <f>IF(放飛紀錄表[[#This Row],[模組啟動時間]]="","",公式對照表!$A$2)</f>
        <v/>
      </c>
      <c r="AF242" s="449" t="str">
        <f>IF(AC242="","",IF(AND(AA242&gt;Y242,AA242&lt;Z242),[1]公式對照表!$C$2,IF(AC242="-",[1]公式對照表!$C$3,IF(AC242&lt;AE242,[1]公式對照表!$C$4,IF(AC242&gt;AE242,[1]公式對照表!$C$5)))))</f>
        <v/>
      </c>
      <c r="AG242" s="442"/>
      <c r="AH242" s="442"/>
      <c r="AI242" s="442"/>
      <c r="AJ242" s="442"/>
      <c r="AK242" s="2"/>
    </row>
    <row r="243" spans="1:37" ht="17.25" customHeight="1">
      <c r="A243" s="443"/>
      <c r="B243" s="444"/>
      <c r="C243" s="23"/>
      <c r="D243" s="23"/>
      <c r="E243" s="23"/>
      <c r="F243" s="262"/>
      <c r="G243" s="262"/>
      <c r="H243" s="262"/>
      <c r="I243" s="264"/>
      <c r="J243" s="23"/>
      <c r="K243" s="23"/>
      <c r="L243" s="36" t="str">
        <f>IFERROR(VLOOKUP(放飛紀錄!$K243,#REF!,2,FALSE),"")</f>
        <v/>
      </c>
      <c r="M243" s="36"/>
      <c r="N243" s="36"/>
      <c r="O243" s="36"/>
      <c r="P243" s="36"/>
      <c r="Q243" s="36"/>
      <c r="R243" s="36"/>
      <c r="S243" s="36"/>
      <c r="T243" s="36"/>
      <c r="U243" s="23"/>
      <c r="V243" s="23"/>
      <c r="W243" s="23"/>
      <c r="X243" s="23"/>
      <c r="Y243" s="445"/>
      <c r="Z243" s="446" t="str">
        <f>IF(放飛紀錄!$Y243="","",放飛紀錄!$Y243+公式對照表!B$2)</f>
        <v/>
      </c>
      <c r="AA243" s="445"/>
      <c r="AB243" s="445"/>
      <c r="AC243" s="447" t="str">
        <f t="shared" si="34"/>
        <v/>
      </c>
      <c r="AD243" s="448" t="str">
        <f t="shared" si="35"/>
        <v/>
      </c>
      <c r="AE243" s="446" t="str">
        <f>IF(放飛紀錄表[[#This Row],[模組啟動時間]]="","",公式對照表!$A$2)</f>
        <v/>
      </c>
      <c r="AF243" s="449" t="str">
        <f>IF(AC243="","",IF(AND(AA243&gt;Y243,AA243&lt;Z243),[1]公式對照表!$C$2,IF(AC243="-",[1]公式對照表!$C$3,IF(AC243&lt;AE243,[1]公式對照表!$C$4,IF(AC243&gt;AE243,[1]公式對照表!$C$5)))))</f>
        <v/>
      </c>
      <c r="AG243" s="442"/>
      <c r="AH243" s="442"/>
      <c r="AI243" s="442"/>
      <c r="AJ243" s="442"/>
      <c r="AK243" s="2"/>
    </row>
    <row r="244" spans="1:37" ht="17.25" customHeight="1">
      <c r="A244" s="443"/>
      <c r="B244" s="444"/>
      <c r="C244" s="23"/>
      <c r="D244" s="23"/>
      <c r="E244" s="23"/>
      <c r="F244" s="262"/>
      <c r="G244" s="262"/>
      <c r="H244" s="262"/>
      <c r="I244" s="264"/>
      <c r="J244" s="23"/>
      <c r="K244" s="23"/>
      <c r="L244" s="36" t="str">
        <f>IFERROR(VLOOKUP(放飛紀錄!$K244,#REF!,2,FALSE),"")</f>
        <v/>
      </c>
      <c r="M244" s="36"/>
      <c r="N244" s="36"/>
      <c r="O244" s="36"/>
      <c r="P244" s="36"/>
      <c r="Q244" s="36"/>
      <c r="R244" s="36"/>
      <c r="S244" s="36"/>
      <c r="T244" s="36"/>
      <c r="U244" s="23"/>
      <c r="V244" s="23"/>
      <c r="W244" s="23"/>
      <c r="X244" s="23"/>
      <c r="Y244" s="445"/>
      <c r="Z244" s="446" t="str">
        <f>IF(放飛紀錄!$Y244="","",放飛紀錄!$Y244+公式對照表!B$2)</f>
        <v/>
      </c>
      <c r="AA244" s="445"/>
      <c r="AB244" s="445"/>
      <c r="AC244" s="447" t="str">
        <f t="shared" si="34"/>
        <v/>
      </c>
      <c r="AD244" s="448" t="str">
        <f t="shared" si="35"/>
        <v/>
      </c>
      <c r="AE244" s="446" t="str">
        <f>IF(放飛紀錄表[[#This Row],[模組啟動時間]]="","",公式對照表!$A$2)</f>
        <v/>
      </c>
      <c r="AF244" s="449" t="str">
        <f>IF(AC244="","",IF(AND(AA244&gt;Y244,AA244&lt;Z244),[1]公式對照表!$C$2,IF(AC244="-",[1]公式對照表!$C$3,IF(AC244&lt;AE244,[1]公式對照表!$C$4,IF(AC244&gt;AE244,[1]公式對照表!$C$5)))))</f>
        <v/>
      </c>
      <c r="AG244" s="442"/>
      <c r="AH244" s="442"/>
      <c r="AI244" s="442"/>
      <c r="AJ244" s="442"/>
      <c r="AK244" s="2"/>
    </row>
    <row r="245" spans="1:37" ht="17.25" customHeight="1">
      <c r="A245" s="443"/>
      <c r="B245" s="444"/>
      <c r="C245" s="23"/>
      <c r="D245" s="23"/>
      <c r="E245" s="23"/>
      <c r="F245" s="262"/>
      <c r="G245" s="262"/>
      <c r="H245" s="262"/>
      <c r="I245" s="264"/>
      <c r="J245" s="23"/>
      <c r="K245" s="23"/>
      <c r="L245" s="36" t="str">
        <f>IFERROR(VLOOKUP(放飛紀錄!$K245,#REF!,2,FALSE),"")</f>
        <v/>
      </c>
      <c r="M245" s="36"/>
      <c r="N245" s="36"/>
      <c r="O245" s="36"/>
      <c r="P245" s="36"/>
      <c r="Q245" s="36"/>
      <c r="R245" s="36"/>
      <c r="S245" s="36"/>
      <c r="T245" s="36"/>
      <c r="U245" s="23"/>
      <c r="V245" s="23"/>
      <c r="W245" s="23"/>
      <c r="X245" s="23"/>
      <c r="Y245" s="445"/>
      <c r="Z245" s="446" t="str">
        <f>IF(放飛紀錄!$Y245="","",放飛紀錄!$Y245+公式對照表!B$2)</f>
        <v/>
      </c>
      <c r="AA245" s="445"/>
      <c r="AB245" s="445"/>
      <c r="AC245" s="447" t="str">
        <f t="shared" si="34"/>
        <v/>
      </c>
      <c r="AD245" s="448" t="str">
        <f t="shared" si="35"/>
        <v/>
      </c>
      <c r="AE245" s="446" t="str">
        <f>IF(放飛紀錄表[[#This Row],[模組啟動時間]]="","",公式對照表!$A$2)</f>
        <v/>
      </c>
      <c r="AF245" s="449" t="str">
        <f>IF(AC245="","",IF(AND(AA245&gt;Y245,AA245&lt;Z245),[1]公式對照表!$C$2,IF(AC245="-",[1]公式對照表!$C$3,IF(AC245&lt;AE245,[1]公式對照表!$C$4,IF(AC245&gt;AE245,[1]公式對照表!$C$5)))))</f>
        <v/>
      </c>
      <c r="AG245" s="442"/>
      <c r="AH245" s="442"/>
      <c r="AI245" s="442"/>
      <c r="AJ245" s="442"/>
      <c r="AK245" s="2"/>
    </row>
    <row r="246" spans="1:37" ht="17.25" customHeight="1">
      <c r="A246" s="443"/>
      <c r="B246" s="444"/>
      <c r="C246" s="23"/>
      <c r="D246" s="23"/>
      <c r="E246" s="23"/>
      <c r="F246" s="262"/>
      <c r="G246" s="262"/>
      <c r="H246" s="262"/>
      <c r="I246" s="264"/>
      <c r="J246" s="23"/>
      <c r="K246" s="23"/>
      <c r="L246" s="36" t="str">
        <f>IFERROR(VLOOKUP(放飛紀錄!$K246,#REF!,2,FALSE),"")</f>
        <v/>
      </c>
      <c r="M246" s="36"/>
      <c r="N246" s="36"/>
      <c r="O246" s="36"/>
      <c r="P246" s="36"/>
      <c r="Q246" s="36"/>
      <c r="R246" s="36"/>
      <c r="S246" s="36"/>
      <c r="T246" s="36"/>
      <c r="U246" s="23"/>
      <c r="V246" s="23"/>
      <c r="W246" s="23"/>
      <c r="X246" s="23"/>
      <c r="Y246" s="445"/>
      <c r="Z246" s="446" t="str">
        <f>IF(放飛紀錄!$Y246="","",放飛紀錄!$Y246+公式對照表!B$2)</f>
        <v/>
      </c>
      <c r="AA246" s="445"/>
      <c r="AB246" s="445"/>
      <c r="AC246" s="447" t="str">
        <f t="shared" si="34"/>
        <v/>
      </c>
      <c r="AD246" s="448" t="str">
        <f t="shared" si="35"/>
        <v/>
      </c>
      <c r="AE246" s="446" t="str">
        <f>IF(放飛紀錄表[[#This Row],[模組啟動時間]]="","",公式對照表!$A$2)</f>
        <v/>
      </c>
      <c r="AF246" s="449" t="str">
        <f>IF(AC246="","",IF(AND(AA246&gt;Y246,AA246&lt;Z246),[1]公式對照表!$C$2,IF(AC246="-",[1]公式對照表!$C$3,IF(AC246&lt;AE246,[1]公式對照表!$C$4,IF(AC246&gt;AE246,[1]公式對照表!$C$5)))))</f>
        <v/>
      </c>
      <c r="AG246" s="442"/>
      <c r="AH246" s="442"/>
      <c r="AI246" s="442"/>
      <c r="AJ246" s="442"/>
      <c r="AK246" s="2"/>
    </row>
    <row r="247" spans="1:37" ht="17.25" customHeight="1">
      <c r="A247" s="443"/>
      <c r="B247" s="444"/>
      <c r="C247" s="23"/>
      <c r="D247" s="23"/>
      <c r="E247" s="23"/>
      <c r="F247" s="262"/>
      <c r="G247" s="262"/>
      <c r="H247" s="262"/>
      <c r="I247" s="264"/>
      <c r="J247" s="23"/>
      <c r="K247" s="23"/>
      <c r="L247" s="36" t="str">
        <f>IFERROR(VLOOKUP(放飛紀錄!$K247,#REF!,2,FALSE),"")</f>
        <v/>
      </c>
      <c r="M247" s="36"/>
      <c r="N247" s="36"/>
      <c r="O247" s="36"/>
      <c r="P247" s="36"/>
      <c r="Q247" s="36"/>
      <c r="R247" s="36"/>
      <c r="S247" s="36"/>
      <c r="T247" s="36"/>
      <c r="U247" s="23"/>
      <c r="V247" s="23"/>
      <c r="W247" s="23"/>
      <c r="X247" s="23"/>
      <c r="Y247" s="445"/>
      <c r="Z247" s="446" t="str">
        <f>IF(放飛紀錄!$Y247="","",放飛紀錄!$Y247+公式對照表!B$2)</f>
        <v/>
      </c>
      <c r="AA247" s="445"/>
      <c r="AB247" s="445"/>
      <c r="AC247" s="447" t="str">
        <f t="shared" si="34"/>
        <v/>
      </c>
      <c r="AD247" s="448" t="str">
        <f t="shared" si="35"/>
        <v/>
      </c>
      <c r="AE247" s="446" t="str">
        <f>IF(放飛紀錄表[[#This Row],[模組啟動時間]]="","",公式對照表!$A$2)</f>
        <v/>
      </c>
      <c r="AF247" s="449" t="str">
        <f>IF(AC247="","",IF(AND(AA247&gt;Y247,AA247&lt;Z247),[1]公式對照表!$C$2,IF(AC247="-",[1]公式對照表!$C$3,IF(AC247&lt;AE247,[1]公式對照表!$C$4,IF(AC247&gt;AE247,[1]公式對照表!$C$5)))))</f>
        <v/>
      </c>
      <c r="AG247" s="442"/>
      <c r="AH247" s="442"/>
      <c r="AI247" s="442"/>
      <c r="AJ247" s="442"/>
      <c r="AK247" s="2"/>
    </row>
    <row r="248" spans="1:37" ht="17.25" customHeight="1">
      <c r="A248" s="443"/>
      <c r="B248" s="444"/>
      <c r="C248" s="23"/>
      <c r="D248" s="23"/>
      <c r="E248" s="23"/>
      <c r="F248" s="262"/>
      <c r="G248" s="262"/>
      <c r="H248" s="262"/>
      <c r="I248" s="264"/>
      <c r="J248" s="23"/>
      <c r="K248" s="23"/>
      <c r="L248" s="36" t="str">
        <f>IFERROR(VLOOKUP(放飛紀錄!$K248,#REF!,2,FALSE),"")</f>
        <v/>
      </c>
      <c r="M248" s="36"/>
      <c r="N248" s="36"/>
      <c r="O248" s="36"/>
      <c r="P248" s="36"/>
      <c r="Q248" s="36"/>
      <c r="R248" s="36"/>
      <c r="S248" s="36"/>
      <c r="T248" s="36"/>
      <c r="U248" s="23"/>
      <c r="V248" s="23"/>
      <c r="W248" s="23"/>
      <c r="X248" s="23"/>
      <c r="Y248" s="445"/>
      <c r="Z248" s="446" t="str">
        <f>IF(放飛紀錄!$Y248="","",放飛紀錄!$Y248+公式對照表!B$2)</f>
        <v/>
      </c>
      <c r="AA248" s="445"/>
      <c r="AB248" s="445"/>
      <c r="AC248" s="447" t="str">
        <f t="shared" si="34"/>
        <v/>
      </c>
      <c r="AD248" s="448" t="str">
        <f t="shared" si="35"/>
        <v/>
      </c>
      <c r="AE248" s="446" t="str">
        <f>IF(放飛紀錄表[[#This Row],[模組啟動時間]]="","",公式對照表!$A$2)</f>
        <v/>
      </c>
      <c r="AF248" s="449" t="str">
        <f>IF(AC248="","",IF(AND(AA248&gt;Y248,AA248&lt;Z248),[1]公式對照表!$C$2,IF(AC248="-",[1]公式對照表!$C$3,IF(AC248&lt;AE248,[1]公式對照表!$C$4,IF(AC248&gt;AE248,[1]公式對照表!$C$5)))))</f>
        <v/>
      </c>
      <c r="AG248" s="442"/>
      <c r="AH248" s="442"/>
      <c r="AI248" s="442"/>
      <c r="AJ248" s="442"/>
      <c r="AK248" s="2"/>
    </row>
    <row r="249" spans="1:37" ht="17.25" customHeight="1">
      <c r="A249" s="443"/>
      <c r="B249" s="444"/>
      <c r="C249" s="23"/>
      <c r="D249" s="23"/>
      <c r="E249" s="23"/>
      <c r="F249" s="262"/>
      <c r="G249" s="262"/>
      <c r="H249" s="262"/>
      <c r="I249" s="264"/>
      <c r="J249" s="23"/>
      <c r="K249" s="23"/>
      <c r="L249" s="36" t="str">
        <f>IFERROR(VLOOKUP(放飛紀錄!$K249,#REF!,2,FALSE),"")</f>
        <v/>
      </c>
      <c r="M249" s="36"/>
      <c r="N249" s="36"/>
      <c r="O249" s="36"/>
      <c r="P249" s="36"/>
      <c r="Q249" s="36"/>
      <c r="R249" s="36"/>
      <c r="S249" s="36"/>
      <c r="T249" s="36"/>
      <c r="U249" s="23"/>
      <c r="V249" s="23"/>
      <c r="W249" s="23"/>
      <c r="X249" s="23"/>
      <c r="Y249" s="445"/>
      <c r="Z249" s="446" t="str">
        <f>IF(放飛紀錄!$Y249="","",放飛紀錄!$Y249+公式對照表!B$2)</f>
        <v/>
      </c>
      <c r="AA249" s="445"/>
      <c r="AB249" s="445"/>
      <c r="AC249" s="447" t="str">
        <f t="shared" si="34"/>
        <v/>
      </c>
      <c r="AD249" s="448" t="str">
        <f t="shared" si="35"/>
        <v/>
      </c>
      <c r="AE249" s="446" t="str">
        <f>IF(放飛紀錄表[[#This Row],[模組啟動時間]]="","",公式對照表!$A$2)</f>
        <v/>
      </c>
      <c r="AF249" s="449" t="str">
        <f>IF(AC249="","",IF(AND(AA249&gt;Y249,AA249&lt;Z249),[1]公式對照表!$C$2,IF(AC249="-",[1]公式對照表!$C$3,IF(AC249&lt;AE249,[1]公式對照表!$C$4,IF(AC249&gt;AE249,[1]公式對照表!$C$5)))))</f>
        <v/>
      </c>
      <c r="AG249" s="442"/>
      <c r="AH249" s="442"/>
      <c r="AI249" s="442"/>
      <c r="AJ249" s="442"/>
      <c r="AK249" s="2"/>
    </row>
    <row r="250" spans="1:37" ht="17.25" customHeight="1">
      <c r="A250" s="443"/>
      <c r="B250" s="444"/>
      <c r="C250" s="23"/>
      <c r="D250" s="23"/>
      <c r="E250" s="23"/>
      <c r="F250" s="262"/>
      <c r="G250" s="262"/>
      <c r="H250" s="262"/>
      <c r="I250" s="264"/>
      <c r="J250" s="23"/>
      <c r="K250" s="23"/>
      <c r="L250" s="36" t="str">
        <f>IFERROR(VLOOKUP(放飛紀錄!$K250,#REF!,2,FALSE),"")</f>
        <v/>
      </c>
      <c r="M250" s="36"/>
      <c r="N250" s="36"/>
      <c r="O250" s="36"/>
      <c r="P250" s="36"/>
      <c r="Q250" s="36"/>
      <c r="R250" s="36"/>
      <c r="S250" s="36"/>
      <c r="T250" s="36"/>
      <c r="U250" s="23"/>
      <c r="V250" s="23"/>
      <c r="W250" s="23"/>
      <c r="X250" s="23"/>
      <c r="Y250" s="445"/>
      <c r="Z250" s="446" t="str">
        <f>IF(放飛紀錄!$Y250="","",放飛紀錄!$Y250+公式對照表!B$2)</f>
        <v/>
      </c>
      <c r="AA250" s="445"/>
      <c r="AB250" s="445"/>
      <c r="AC250" s="447" t="str">
        <f t="shared" si="34"/>
        <v/>
      </c>
      <c r="AD250" s="448" t="str">
        <f t="shared" si="35"/>
        <v/>
      </c>
      <c r="AE250" s="446" t="str">
        <f>IF(放飛紀錄表[[#This Row],[模組啟動時間]]="","",公式對照表!$A$2)</f>
        <v/>
      </c>
      <c r="AF250" s="449" t="str">
        <f>IF(AC250="","",IF(AND(AA250&gt;Y250,AA250&lt;Z250),[1]公式對照表!$C$2,IF(AC250="-",[1]公式對照表!$C$3,IF(AC250&lt;AE250,[1]公式對照表!$C$4,IF(AC250&gt;AE250,[1]公式對照表!$C$5)))))</f>
        <v/>
      </c>
      <c r="AG250" s="442"/>
      <c r="AH250" s="442"/>
      <c r="AI250" s="442"/>
      <c r="AJ250" s="442"/>
      <c r="AK250" s="2"/>
    </row>
    <row r="251" spans="1:37" ht="17.25" customHeight="1">
      <c r="A251" s="443"/>
      <c r="B251" s="444"/>
      <c r="C251" s="23"/>
      <c r="D251" s="23"/>
      <c r="E251" s="23"/>
      <c r="F251" s="262"/>
      <c r="G251" s="262"/>
      <c r="H251" s="262"/>
      <c r="I251" s="264"/>
      <c r="J251" s="23"/>
      <c r="K251" s="23"/>
      <c r="L251" s="36" t="str">
        <f>IFERROR(VLOOKUP(放飛紀錄!$K251,#REF!,2,FALSE),"")</f>
        <v/>
      </c>
      <c r="M251" s="36"/>
      <c r="N251" s="36"/>
      <c r="O251" s="36"/>
      <c r="P251" s="36"/>
      <c r="Q251" s="36"/>
      <c r="R251" s="36"/>
      <c r="S251" s="36"/>
      <c r="T251" s="36"/>
      <c r="U251" s="23"/>
      <c r="V251" s="23"/>
      <c r="W251" s="23"/>
      <c r="X251" s="23"/>
      <c r="Y251" s="445"/>
      <c r="Z251" s="446" t="str">
        <f>IF(放飛紀錄!$Y251="","",放飛紀錄!$Y251+公式對照表!B$2)</f>
        <v/>
      </c>
      <c r="AA251" s="445"/>
      <c r="AB251" s="445"/>
      <c r="AC251" s="447" t="str">
        <f t="shared" si="34"/>
        <v/>
      </c>
      <c r="AD251" s="448" t="str">
        <f t="shared" si="35"/>
        <v/>
      </c>
      <c r="AE251" s="446" t="str">
        <f>IF(放飛紀錄表[[#This Row],[模組啟動時間]]="","",公式對照表!$A$2)</f>
        <v/>
      </c>
      <c r="AF251" s="449" t="str">
        <f>IF(AC251="","",IF(AND(AA251&gt;Y251,AA251&lt;Z251),[1]公式對照表!$C$2,IF(AC251="-",[1]公式對照表!$C$3,IF(AC251&lt;AE251,[1]公式對照表!$C$4,IF(AC251&gt;AE251,[1]公式對照表!$C$5)))))</f>
        <v/>
      </c>
      <c r="AG251" s="442"/>
      <c r="AH251" s="442"/>
      <c r="AI251" s="442"/>
      <c r="AJ251" s="442"/>
      <c r="AK251" s="2"/>
    </row>
    <row r="252" spans="1:37" ht="17.25" customHeight="1">
      <c r="A252" s="443"/>
      <c r="B252" s="444"/>
      <c r="C252" s="23"/>
      <c r="D252" s="23"/>
      <c r="E252" s="23"/>
      <c r="F252" s="262"/>
      <c r="G252" s="262"/>
      <c r="H252" s="262"/>
      <c r="I252" s="264"/>
      <c r="J252" s="23"/>
      <c r="K252" s="23"/>
      <c r="L252" s="36" t="str">
        <f>IFERROR(VLOOKUP(放飛紀錄!$K252,#REF!,2,FALSE),"")</f>
        <v/>
      </c>
      <c r="M252" s="36"/>
      <c r="N252" s="36"/>
      <c r="O252" s="36"/>
      <c r="P252" s="36"/>
      <c r="Q252" s="36"/>
      <c r="R252" s="36"/>
      <c r="S252" s="36"/>
      <c r="T252" s="36"/>
      <c r="U252" s="23"/>
      <c r="V252" s="23"/>
      <c r="W252" s="23"/>
      <c r="X252" s="23"/>
      <c r="Y252" s="445"/>
      <c r="Z252" s="446" t="str">
        <f>IF(放飛紀錄!$Y252="","",放飛紀錄!$Y252+公式對照表!B$2)</f>
        <v/>
      </c>
      <c r="AA252" s="445"/>
      <c r="AB252" s="445"/>
      <c r="AC252" s="447" t="str">
        <f t="shared" si="34"/>
        <v/>
      </c>
      <c r="AD252" s="448" t="str">
        <f t="shared" si="35"/>
        <v/>
      </c>
      <c r="AE252" s="446" t="str">
        <f>IF(放飛紀錄表[[#This Row],[模組啟動時間]]="","",公式對照表!$A$2)</f>
        <v/>
      </c>
      <c r="AF252" s="449" t="str">
        <f>IF(AC252="","",IF(AND(AA252&gt;Y252,AA252&lt;Z252),[1]公式對照表!$C$2,IF(AC252="-",[1]公式對照表!$C$3,IF(AC252&lt;AE252,[1]公式對照表!$C$4,IF(AC252&gt;AE252,[1]公式對照表!$C$5)))))</f>
        <v/>
      </c>
      <c r="AG252" s="442"/>
      <c r="AH252" s="442"/>
      <c r="AI252" s="442"/>
      <c r="AJ252" s="442"/>
      <c r="AK252" s="2"/>
    </row>
    <row r="253" spans="1:37" ht="17.25" customHeight="1">
      <c r="A253" s="443"/>
      <c r="B253" s="444"/>
      <c r="C253" s="23"/>
      <c r="D253" s="23"/>
      <c r="E253" s="23"/>
      <c r="F253" s="262"/>
      <c r="G253" s="262"/>
      <c r="H253" s="262"/>
      <c r="I253" s="264"/>
      <c r="J253" s="23"/>
      <c r="K253" s="23"/>
      <c r="L253" s="36" t="str">
        <f>IFERROR(VLOOKUP(放飛紀錄!$K253,#REF!,2,FALSE),"")</f>
        <v/>
      </c>
      <c r="M253" s="36"/>
      <c r="N253" s="36"/>
      <c r="O253" s="36"/>
      <c r="P253" s="36"/>
      <c r="Q253" s="36"/>
      <c r="R253" s="36"/>
      <c r="S253" s="36"/>
      <c r="T253" s="36"/>
      <c r="U253" s="23"/>
      <c r="V253" s="23"/>
      <c r="W253" s="23"/>
      <c r="X253" s="23"/>
      <c r="Y253" s="445"/>
      <c r="Z253" s="446" t="str">
        <f>IF(放飛紀錄!$Y253="","",放飛紀錄!$Y253+公式對照表!B$2)</f>
        <v/>
      </c>
      <c r="AA253" s="445"/>
      <c r="AB253" s="445"/>
      <c r="AC253" s="447" t="str">
        <f t="shared" si="34"/>
        <v/>
      </c>
      <c r="AD253" s="448" t="str">
        <f t="shared" si="35"/>
        <v/>
      </c>
      <c r="AE253" s="446" t="str">
        <f>IF(放飛紀錄表[[#This Row],[模組啟動時間]]="","",公式對照表!$A$2)</f>
        <v/>
      </c>
      <c r="AF253" s="449" t="str">
        <f>IF(AC253="","",IF(AND(AA253&gt;Y253,AA253&lt;Z253),[1]公式對照表!$C$2,IF(AC253="-",[1]公式對照表!$C$3,IF(AC253&lt;AE253,[1]公式對照表!$C$4,IF(AC253&gt;AE253,[1]公式對照表!$C$5)))))</f>
        <v/>
      </c>
      <c r="AG253" s="442"/>
      <c r="AH253" s="442"/>
      <c r="AI253" s="442"/>
      <c r="AJ253" s="442"/>
      <c r="AK253" s="2"/>
    </row>
    <row r="254" spans="1:37" ht="17.25" customHeight="1">
      <c r="A254" s="443"/>
      <c r="B254" s="444"/>
      <c r="C254" s="23"/>
      <c r="D254" s="23"/>
      <c r="E254" s="23"/>
      <c r="F254" s="262"/>
      <c r="G254" s="262"/>
      <c r="H254" s="262"/>
      <c r="I254" s="264"/>
      <c r="J254" s="23"/>
      <c r="K254" s="23"/>
      <c r="L254" s="36" t="str">
        <f>IFERROR(VLOOKUP(放飛紀錄!$K254,#REF!,2,FALSE),"")</f>
        <v/>
      </c>
      <c r="M254" s="36"/>
      <c r="N254" s="36"/>
      <c r="O254" s="36"/>
      <c r="P254" s="36"/>
      <c r="Q254" s="36"/>
      <c r="R254" s="36"/>
      <c r="S254" s="36"/>
      <c r="T254" s="36"/>
      <c r="U254" s="23"/>
      <c r="V254" s="23"/>
      <c r="W254" s="23"/>
      <c r="X254" s="23"/>
      <c r="Y254" s="445"/>
      <c r="Z254" s="446" t="str">
        <f>IF(放飛紀錄!$Y254="","",放飛紀錄!$Y254+公式對照表!B$2)</f>
        <v/>
      </c>
      <c r="AA254" s="445"/>
      <c r="AB254" s="445"/>
      <c r="AC254" s="447" t="str">
        <f t="shared" si="34"/>
        <v/>
      </c>
      <c r="AD254" s="448" t="str">
        <f t="shared" si="35"/>
        <v/>
      </c>
      <c r="AE254" s="446" t="str">
        <f>IF(放飛紀錄表[[#This Row],[模組啟動時間]]="","",公式對照表!$A$2)</f>
        <v/>
      </c>
      <c r="AF254" s="449" t="str">
        <f>IF(AC254="","",IF(AND(AA254&gt;Y254,AA254&lt;Z254),[1]公式對照表!$C$2,IF(AC254="-",[1]公式對照表!$C$3,IF(AC254&lt;AE254,[1]公式對照表!$C$4,IF(AC254&gt;AE254,[1]公式對照表!$C$5)))))</f>
        <v/>
      </c>
      <c r="AG254" s="442"/>
      <c r="AH254" s="442"/>
      <c r="AI254" s="442"/>
      <c r="AJ254" s="442"/>
      <c r="AK254" s="2"/>
    </row>
    <row r="255" spans="1:37" ht="17.25" customHeight="1">
      <c r="A255" s="443"/>
      <c r="B255" s="444"/>
      <c r="C255" s="23"/>
      <c r="D255" s="23"/>
      <c r="E255" s="23"/>
      <c r="F255" s="262"/>
      <c r="G255" s="262"/>
      <c r="H255" s="262"/>
      <c r="I255" s="264"/>
      <c r="J255" s="23"/>
      <c r="K255" s="23"/>
      <c r="L255" s="36" t="str">
        <f>IFERROR(VLOOKUP(放飛紀錄!$K255,#REF!,2,FALSE),"")</f>
        <v/>
      </c>
      <c r="M255" s="36"/>
      <c r="N255" s="36"/>
      <c r="O255" s="36"/>
      <c r="P255" s="36"/>
      <c r="Q255" s="36"/>
      <c r="R255" s="36"/>
      <c r="S255" s="36"/>
      <c r="T255" s="36"/>
      <c r="U255" s="23"/>
      <c r="V255" s="23"/>
      <c r="W255" s="23"/>
      <c r="X255" s="23"/>
      <c r="Y255" s="445"/>
      <c r="Z255" s="446" t="str">
        <f>IF(放飛紀錄!$Y255="","",放飛紀錄!$Y255+公式對照表!B$2)</f>
        <v/>
      </c>
      <c r="AA255" s="445"/>
      <c r="AB255" s="445"/>
      <c r="AC255" s="447" t="str">
        <f t="shared" si="34"/>
        <v/>
      </c>
      <c r="AD255" s="448" t="str">
        <f t="shared" si="35"/>
        <v/>
      </c>
      <c r="AE255" s="446" t="str">
        <f>IF(放飛紀錄表[[#This Row],[模組啟動時間]]="","",公式對照表!$A$2)</f>
        <v/>
      </c>
      <c r="AF255" s="449" t="str">
        <f>IF(AC255="","",IF(AND(AA255&gt;Y255,AA255&lt;Z255),[1]公式對照表!$C$2,IF(AC255="-",[1]公式對照表!$C$3,IF(AC255&lt;AE255,[1]公式對照表!$C$4,IF(AC255&gt;AE255,[1]公式對照表!$C$5)))))</f>
        <v/>
      </c>
      <c r="AG255" s="442"/>
      <c r="AH255" s="442"/>
      <c r="AI255" s="442"/>
      <c r="AJ255" s="442"/>
      <c r="AK255" s="2"/>
    </row>
    <row r="256" spans="1:37" ht="17.25" customHeight="1">
      <c r="A256" s="443"/>
      <c r="B256" s="444"/>
      <c r="C256" s="23"/>
      <c r="D256" s="23"/>
      <c r="E256" s="23"/>
      <c r="F256" s="262"/>
      <c r="G256" s="262"/>
      <c r="H256" s="262"/>
      <c r="I256" s="264"/>
      <c r="J256" s="23"/>
      <c r="K256" s="23"/>
      <c r="L256" s="36" t="str">
        <f>IFERROR(VLOOKUP(放飛紀錄!$K256,#REF!,2,FALSE),"")</f>
        <v/>
      </c>
      <c r="M256" s="36"/>
      <c r="N256" s="36"/>
      <c r="O256" s="36"/>
      <c r="P256" s="36"/>
      <c r="Q256" s="36"/>
      <c r="R256" s="36"/>
      <c r="S256" s="36"/>
      <c r="T256" s="36"/>
      <c r="U256" s="23"/>
      <c r="V256" s="23"/>
      <c r="W256" s="23"/>
      <c r="X256" s="23"/>
      <c r="Y256" s="445"/>
      <c r="Z256" s="446" t="str">
        <f>IF(放飛紀錄!$Y256="","",放飛紀錄!$Y256+公式對照表!B$2)</f>
        <v/>
      </c>
      <c r="AA256" s="445"/>
      <c r="AB256" s="445"/>
      <c r="AC256" s="447" t="str">
        <f t="shared" si="34"/>
        <v/>
      </c>
      <c r="AD256" s="448" t="str">
        <f t="shared" si="35"/>
        <v/>
      </c>
      <c r="AE256" s="446" t="str">
        <f>IF(放飛紀錄表[[#This Row],[模組啟動時間]]="","",公式對照表!$A$2)</f>
        <v/>
      </c>
      <c r="AF256" s="449" t="str">
        <f>IF(AC256="","",IF(AND(AA256&gt;Y256,AA256&lt;Z256),[1]公式對照表!$C$2,IF(AC256="-",[1]公式對照表!$C$3,IF(AC256&lt;AE256,[1]公式對照表!$C$4,IF(AC256&gt;AE256,[1]公式對照表!$C$5)))))</f>
        <v/>
      </c>
      <c r="AG256" s="442"/>
      <c r="AH256" s="442"/>
      <c r="AI256" s="442"/>
      <c r="AJ256" s="442"/>
      <c r="AK256" s="2"/>
    </row>
    <row r="257" spans="1:37" ht="17.25" customHeight="1">
      <c r="A257" s="443"/>
      <c r="B257" s="444"/>
      <c r="C257" s="23"/>
      <c r="D257" s="23"/>
      <c r="E257" s="23"/>
      <c r="F257" s="262"/>
      <c r="G257" s="262"/>
      <c r="H257" s="262"/>
      <c r="I257" s="264"/>
      <c r="J257" s="23"/>
      <c r="K257" s="23"/>
      <c r="L257" s="36" t="str">
        <f>IFERROR(VLOOKUP(放飛紀錄!$K257,#REF!,2,FALSE),"")</f>
        <v/>
      </c>
      <c r="M257" s="36"/>
      <c r="N257" s="36"/>
      <c r="O257" s="36"/>
      <c r="P257" s="36"/>
      <c r="Q257" s="36"/>
      <c r="R257" s="36"/>
      <c r="S257" s="36"/>
      <c r="T257" s="36"/>
      <c r="U257" s="23"/>
      <c r="V257" s="23"/>
      <c r="W257" s="23"/>
      <c r="X257" s="23"/>
      <c r="Y257" s="445"/>
      <c r="Z257" s="446" t="str">
        <f>IF(放飛紀錄!$Y257="","",放飛紀錄!$Y257+公式對照表!B$2)</f>
        <v/>
      </c>
      <c r="AA257" s="445"/>
      <c r="AB257" s="445"/>
      <c r="AC257" s="447" t="str">
        <f t="shared" si="34"/>
        <v/>
      </c>
      <c r="AD257" s="448" t="str">
        <f t="shared" si="35"/>
        <v/>
      </c>
      <c r="AE257" s="446" t="str">
        <f>IF(放飛紀錄表[[#This Row],[模組啟動時間]]="","",公式對照表!$A$2)</f>
        <v/>
      </c>
      <c r="AF257" s="449" t="str">
        <f>IF(AC257="","",IF(AND(AA257&gt;Y257,AA257&lt;Z257),[1]公式對照表!$C$2,IF(AC257="-",[1]公式對照表!$C$3,IF(AC257&lt;AE257,[1]公式對照表!$C$4,IF(AC257&gt;AE257,[1]公式對照表!$C$5)))))</f>
        <v/>
      </c>
      <c r="AG257" s="442"/>
      <c r="AH257" s="442"/>
      <c r="AI257" s="442"/>
      <c r="AJ257" s="442"/>
      <c r="AK257" s="2"/>
    </row>
    <row r="258" spans="1:37" ht="17.25" customHeight="1">
      <c r="A258" s="443"/>
      <c r="B258" s="444"/>
      <c r="C258" s="23"/>
      <c r="D258" s="23"/>
      <c r="E258" s="23"/>
      <c r="F258" s="262"/>
      <c r="G258" s="262"/>
      <c r="H258" s="262"/>
      <c r="I258" s="264"/>
      <c r="J258" s="23"/>
      <c r="K258" s="23"/>
      <c r="L258" s="36" t="str">
        <f>IFERROR(VLOOKUP(放飛紀錄!$K258,#REF!,2,FALSE),"")</f>
        <v/>
      </c>
      <c r="M258" s="36"/>
      <c r="N258" s="36"/>
      <c r="O258" s="36"/>
      <c r="P258" s="36"/>
      <c r="Q258" s="36"/>
      <c r="R258" s="36"/>
      <c r="S258" s="36"/>
      <c r="T258" s="36"/>
      <c r="U258" s="23"/>
      <c r="V258" s="23"/>
      <c r="W258" s="23"/>
      <c r="X258" s="23"/>
      <c r="Y258" s="445"/>
      <c r="Z258" s="446" t="str">
        <f>IF(放飛紀錄!$Y258="","",放飛紀錄!$Y258+公式對照表!B$2)</f>
        <v/>
      </c>
      <c r="AA258" s="445"/>
      <c r="AB258" s="445"/>
      <c r="AC258" s="447" t="str">
        <f t="shared" si="34"/>
        <v/>
      </c>
      <c r="AD258" s="448" t="str">
        <f t="shared" si="35"/>
        <v/>
      </c>
      <c r="AE258" s="446" t="str">
        <f>IF(放飛紀錄表[[#This Row],[模組啟動時間]]="","",公式對照表!$A$2)</f>
        <v/>
      </c>
      <c r="AF258" s="449" t="str">
        <f>IF(AC258="","",IF(AND(AA258&gt;Y258,AA258&lt;Z258),[1]公式對照表!$C$2,IF(AC258="-",[1]公式對照表!$C$3,IF(AC258&lt;AE258,[1]公式對照表!$C$4,IF(AC258&gt;AE258,[1]公式對照表!$C$5)))))</f>
        <v/>
      </c>
      <c r="AG258" s="442"/>
      <c r="AH258" s="442"/>
      <c r="AI258" s="442"/>
      <c r="AJ258" s="442"/>
      <c r="AK258" s="2"/>
    </row>
    <row r="259" spans="1:37" ht="17.25" customHeight="1">
      <c r="A259" s="443"/>
      <c r="B259" s="444"/>
      <c r="C259" s="23"/>
      <c r="D259" s="23"/>
      <c r="E259" s="23"/>
      <c r="F259" s="262"/>
      <c r="G259" s="262"/>
      <c r="H259" s="262"/>
      <c r="I259" s="264"/>
      <c r="J259" s="23"/>
      <c r="K259" s="23"/>
      <c r="L259" s="36" t="str">
        <f>IFERROR(VLOOKUP(放飛紀錄!$K259,#REF!,2,FALSE),"")</f>
        <v/>
      </c>
      <c r="M259" s="36"/>
      <c r="N259" s="36"/>
      <c r="O259" s="36"/>
      <c r="P259" s="36"/>
      <c r="Q259" s="36"/>
      <c r="R259" s="36"/>
      <c r="S259" s="36"/>
      <c r="T259" s="36"/>
      <c r="U259" s="23"/>
      <c r="V259" s="23"/>
      <c r="W259" s="23"/>
      <c r="X259" s="23"/>
      <c r="Y259" s="445"/>
      <c r="Z259" s="446" t="str">
        <f>IF(放飛紀錄!$Y259="","",放飛紀錄!$Y259+公式對照表!B$2)</f>
        <v/>
      </c>
      <c r="AA259" s="445"/>
      <c r="AB259" s="445"/>
      <c r="AC259" s="447" t="str">
        <f t="shared" si="34"/>
        <v/>
      </c>
      <c r="AD259" s="448" t="str">
        <f t="shared" si="35"/>
        <v/>
      </c>
      <c r="AE259" s="446" t="str">
        <f>IF(放飛紀錄表[[#This Row],[模組啟動時間]]="","",公式對照表!$A$2)</f>
        <v/>
      </c>
      <c r="AF259" s="449" t="str">
        <f>IF(AC259="","",IF(AND(AA259&gt;Y259,AA259&lt;Z259),[1]公式對照表!$C$2,IF(AC259="-",[1]公式對照表!$C$3,IF(AC259&lt;AE259,[1]公式對照表!$C$4,IF(AC259&gt;AE259,[1]公式對照表!$C$5)))))</f>
        <v/>
      </c>
      <c r="AG259" s="442"/>
      <c r="AH259" s="442"/>
      <c r="AI259" s="442"/>
      <c r="AJ259" s="442"/>
      <c r="AK259" s="2"/>
    </row>
    <row r="260" spans="1:37" ht="17.25" customHeight="1">
      <c r="A260" s="443"/>
      <c r="B260" s="444"/>
      <c r="C260" s="23"/>
      <c r="D260" s="23"/>
      <c r="E260" s="23"/>
      <c r="F260" s="262"/>
      <c r="G260" s="262"/>
      <c r="H260" s="262"/>
      <c r="I260" s="264"/>
      <c r="J260" s="23"/>
      <c r="K260" s="23"/>
      <c r="L260" s="36" t="str">
        <f>IFERROR(VLOOKUP(放飛紀錄!$K260,#REF!,2,FALSE),"")</f>
        <v/>
      </c>
      <c r="M260" s="36"/>
      <c r="N260" s="36"/>
      <c r="O260" s="36"/>
      <c r="P260" s="36"/>
      <c r="Q260" s="36"/>
      <c r="R260" s="36"/>
      <c r="S260" s="36"/>
      <c r="T260" s="36"/>
      <c r="U260" s="23"/>
      <c r="V260" s="23"/>
      <c r="W260" s="23"/>
      <c r="X260" s="23"/>
      <c r="Y260" s="445"/>
      <c r="Z260" s="446" t="str">
        <f>IF(放飛紀錄!$Y260="","",放飛紀錄!$Y260+公式對照表!B$2)</f>
        <v/>
      </c>
      <c r="AA260" s="445"/>
      <c r="AB260" s="445"/>
      <c r="AC260" s="447" t="str">
        <f t="shared" si="34"/>
        <v/>
      </c>
      <c r="AD260" s="448" t="str">
        <f t="shared" si="35"/>
        <v/>
      </c>
      <c r="AE260" s="446" t="str">
        <f>IF(放飛紀錄表[[#This Row],[模組啟動時間]]="","",公式對照表!$A$2)</f>
        <v/>
      </c>
      <c r="AF260" s="449" t="str">
        <f>IF(AC260="","",IF(AND(AA260&gt;Y260,AA260&lt;Z260),[1]公式對照表!$C$2,IF(AC260="-",[1]公式對照表!$C$3,IF(AC260&lt;AE260,[1]公式對照表!$C$4,IF(AC260&gt;AE260,[1]公式對照表!$C$5)))))</f>
        <v/>
      </c>
      <c r="AG260" s="442"/>
      <c r="AH260" s="442"/>
      <c r="AI260" s="442"/>
      <c r="AJ260" s="442"/>
      <c r="AK260" s="2"/>
    </row>
    <row r="261" spans="1:37" ht="17.25" customHeight="1">
      <c r="A261" s="443"/>
      <c r="B261" s="444"/>
      <c r="C261" s="23"/>
      <c r="D261" s="23"/>
      <c r="E261" s="23"/>
      <c r="F261" s="262"/>
      <c r="G261" s="262"/>
      <c r="H261" s="262"/>
      <c r="I261" s="264"/>
      <c r="J261" s="23"/>
      <c r="K261" s="23"/>
      <c r="L261" s="36" t="str">
        <f>IFERROR(VLOOKUP(放飛紀錄!$K261,#REF!,2,FALSE),"")</f>
        <v/>
      </c>
      <c r="M261" s="36"/>
      <c r="N261" s="36"/>
      <c r="O261" s="36"/>
      <c r="P261" s="36"/>
      <c r="Q261" s="36"/>
      <c r="R261" s="36"/>
      <c r="S261" s="36"/>
      <c r="T261" s="36"/>
      <c r="U261" s="23"/>
      <c r="V261" s="23"/>
      <c r="W261" s="23"/>
      <c r="X261" s="23"/>
      <c r="Y261" s="445"/>
      <c r="Z261" s="446" t="str">
        <f>IF(放飛紀錄!$Y261="","",放飛紀錄!$Y261+公式對照表!B$2)</f>
        <v/>
      </c>
      <c r="AA261" s="445"/>
      <c r="AB261" s="445"/>
      <c r="AC261" s="447" t="str">
        <f t="shared" si="34"/>
        <v/>
      </c>
      <c r="AD261" s="448" t="str">
        <f t="shared" si="35"/>
        <v/>
      </c>
      <c r="AE261" s="446" t="str">
        <f>IF(放飛紀錄表[[#This Row],[模組啟動時間]]="","",公式對照表!$A$2)</f>
        <v/>
      </c>
      <c r="AF261" s="449" t="str">
        <f>IF(AC261="","",IF(AND(AA261&gt;Y261,AA261&lt;Z261),[1]公式對照表!$C$2,IF(AC261="-",[1]公式對照表!$C$3,IF(AC261&lt;AE261,[1]公式對照表!$C$4,IF(AC261&gt;AE261,[1]公式對照表!$C$5)))))</f>
        <v/>
      </c>
      <c r="AG261" s="442"/>
      <c r="AH261" s="442"/>
      <c r="AI261" s="442"/>
      <c r="AJ261" s="442"/>
      <c r="AK261" s="2"/>
    </row>
    <row r="262" spans="1:37" ht="17.25" customHeight="1">
      <c r="A262" s="443"/>
      <c r="B262" s="444"/>
      <c r="C262" s="23"/>
      <c r="D262" s="23"/>
      <c r="E262" s="23"/>
      <c r="F262" s="262"/>
      <c r="G262" s="262"/>
      <c r="H262" s="262"/>
      <c r="I262" s="264"/>
      <c r="J262" s="23"/>
      <c r="K262" s="23"/>
      <c r="L262" s="36" t="str">
        <f>IFERROR(VLOOKUP(放飛紀錄!$K262,#REF!,2,FALSE),"")</f>
        <v/>
      </c>
      <c r="M262" s="36"/>
      <c r="N262" s="36"/>
      <c r="O262" s="36"/>
      <c r="P262" s="36"/>
      <c r="Q262" s="36"/>
      <c r="R262" s="36"/>
      <c r="S262" s="36"/>
      <c r="T262" s="36"/>
      <c r="U262" s="23"/>
      <c r="V262" s="23"/>
      <c r="W262" s="23"/>
      <c r="X262" s="23"/>
      <c r="Y262" s="445"/>
      <c r="Z262" s="446" t="str">
        <f>IF(放飛紀錄!$Y262="","",放飛紀錄!$Y262+公式對照表!B$2)</f>
        <v/>
      </c>
      <c r="AA262" s="445"/>
      <c r="AB262" s="445"/>
      <c r="AC262" s="447" t="str">
        <f t="shared" si="34"/>
        <v/>
      </c>
      <c r="AD262" s="448" t="str">
        <f t="shared" si="35"/>
        <v/>
      </c>
      <c r="AE262" s="446" t="str">
        <f>IF(放飛紀錄表[[#This Row],[模組啟動時間]]="","",公式對照表!$A$2)</f>
        <v/>
      </c>
      <c r="AF262" s="449" t="str">
        <f>IF(AC262="","",IF(AND(AA262&gt;Y262,AA262&lt;Z262),[1]公式對照表!$C$2,IF(AC262="-",[1]公式對照表!$C$3,IF(AC262&lt;AE262,[1]公式對照表!$C$4,IF(AC262&gt;AE262,[1]公式對照表!$C$5)))))</f>
        <v/>
      </c>
      <c r="AG262" s="442"/>
      <c r="AH262" s="442"/>
      <c r="AI262" s="442"/>
      <c r="AJ262" s="442"/>
      <c r="AK262" s="2"/>
    </row>
    <row r="263" spans="1:37" ht="17.25" customHeight="1">
      <c r="A263" s="443"/>
      <c r="B263" s="444"/>
      <c r="C263" s="23"/>
      <c r="D263" s="23"/>
      <c r="E263" s="23"/>
      <c r="F263" s="262"/>
      <c r="G263" s="262"/>
      <c r="H263" s="262"/>
      <c r="I263" s="264"/>
      <c r="J263" s="23"/>
      <c r="K263" s="23"/>
      <c r="L263" s="36" t="str">
        <f>IFERROR(VLOOKUP(放飛紀錄!$K263,#REF!,2,FALSE),"")</f>
        <v/>
      </c>
      <c r="M263" s="36"/>
      <c r="N263" s="36"/>
      <c r="O263" s="36"/>
      <c r="P263" s="36"/>
      <c r="Q263" s="36"/>
      <c r="R263" s="36"/>
      <c r="S263" s="36"/>
      <c r="T263" s="36"/>
      <c r="U263" s="23"/>
      <c r="V263" s="23"/>
      <c r="W263" s="23"/>
      <c r="X263" s="23"/>
      <c r="Y263" s="445"/>
      <c r="Z263" s="446" t="str">
        <f>IF(放飛紀錄!$Y263="","",放飛紀錄!$Y263+公式對照表!B$2)</f>
        <v/>
      </c>
      <c r="AA263" s="445"/>
      <c r="AB263" s="445"/>
      <c r="AC263" s="447" t="str">
        <f t="shared" si="34"/>
        <v/>
      </c>
      <c r="AD263" s="448" t="str">
        <f t="shared" si="35"/>
        <v/>
      </c>
      <c r="AE263" s="446" t="str">
        <f>IF(放飛紀錄表[[#This Row],[模組啟動時間]]="","",公式對照表!$A$2)</f>
        <v/>
      </c>
      <c r="AF263" s="449" t="str">
        <f>IF(AC263="","",IF(AND(AA263&gt;Y263,AA263&lt;Z263),[1]公式對照表!$C$2,IF(AC263="-",[1]公式對照表!$C$3,IF(AC263&lt;AE263,[1]公式對照表!$C$4,IF(AC263&gt;AE263,[1]公式對照表!$C$5)))))</f>
        <v/>
      </c>
      <c r="AG263" s="442"/>
      <c r="AH263" s="442"/>
      <c r="AI263" s="442"/>
      <c r="AJ263" s="442"/>
      <c r="AK263" s="2"/>
    </row>
    <row r="264" spans="1:37" ht="17.25" customHeight="1">
      <c r="A264" s="443"/>
      <c r="B264" s="444"/>
      <c r="C264" s="23"/>
      <c r="D264" s="23"/>
      <c r="E264" s="23"/>
      <c r="F264" s="262"/>
      <c r="G264" s="262"/>
      <c r="H264" s="262"/>
      <c r="I264" s="264"/>
      <c r="J264" s="23"/>
      <c r="K264" s="23"/>
      <c r="L264" s="36" t="str">
        <f>IFERROR(VLOOKUP(放飛紀錄!$K264,#REF!,2,FALSE),"")</f>
        <v/>
      </c>
      <c r="M264" s="36"/>
      <c r="N264" s="36"/>
      <c r="O264" s="36"/>
      <c r="P264" s="36"/>
      <c r="Q264" s="36"/>
      <c r="R264" s="36"/>
      <c r="S264" s="36"/>
      <c r="T264" s="36"/>
      <c r="U264" s="23"/>
      <c r="V264" s="23"/>
      <c r="W264" s="23"/>
      <c r="X264" s="23"/>
      <c r="Y264" s="445"/>
      <c r="Z264" s="446" t="str">
        <f>IF(放飛紀錄!$Y264="","",放飛紀錄!$Y264+公式對照表!B$2)</f>
        <v/>
      </c>
      <c r="AA264" s="445"/>
      <c r="AB264" s="445"/>
      <c r="AC264" s="447" t="str">
        <f t="shared" si="34"/>
        <v/>
      </c>
      <c r="AD264" s="448" t="str">
        <f t="shared" si="35"/>
        <v/>
      </c>
      <c r="AE264" s="446" t="str">
        <f>IF(放飛紀錄表[[#This Row],[模組啟動時間]]="","",公式對照表!$A$2)</f>
        <v/>
      </c>
      <c r="AF264" s="449" t="str">
        <f>IF(AC264="","",IF(AND(AA264&gt;Y264,AA264&lt;Z264),[1]公式對照表!$C$2,IF(AC264="-",[1]公式對照表!$C$3,IF(AC264&lt;AE264,[1]公式對照表!$C$4,IF(AC264&gt;AE264,[1]公式對照表!$C$5)))))</f>
        <v/>
      </c>
      <c r="AG264" s="442"/>
      <c r="AH264" s="442"/>
      <c r="AI264" s="442"/>
      <c r="AJ264" s="442"/>
      <c r="AK264" s="2"/>
    </row>
    <row r="265" spans="1:37" ht="17.25" customHeight="1">
      <c r="A265" s="443"/>
      <c r="B265" s="444"/>
      <c r="C265" s="23"/>
      <c r="D265" s="23"/>
      <c r="E265" s="23"/>
      <c r="F265" s="262"/>
      <c r="G265" s="262"/>
      <c r="H265" s="262"/>
      <c r="I265" s="264"/>
      <c r="J265" s="23"/>
      <c r="K265" s="23"/>
      <c r="L265" s="36" t="str">
        <f>IFERROR(VLOOKUP(放飛紀錄!$K265,#REF!,2,FALSE),"")</f>
        <v/>
      </c>
      <c r="M265" s="36"/>
      <c r="N265" s="36"/>
      <c r="O265" s="36"/>
      <c r="P265" s="36"/>
      <c r="Q265" s="36"/>
      <c r="R265" s="36"/>
      <c r="S265" s="36"/>
      <c r="T265" s="36"/>
      <c r="U265" s="23"/>
      <c r="V265" s="23"/>
      <c r="W265" s="23"/>
      <c r="X265" s="23"/>
      <c r="Y265" s="445"/>
      <c r="Z265" s="446" t="str">
        <f>IF(放飛紀錄!$Y265="","",放飛紀錄!$Y265+公式對照表!B$2)</f>
        <v/>
      </c>
      <c r="AA265" s="445"/>
      <c r="AB265" s="445"/>
      <c r="AC265" s="447" t="str">
        <f t="shared" si="34"/>
        <v/>
      </c>
      <c r="AD265" s="448" t="str">
        <f t="shared" si="35"/>
        <v/>
      </c>
      <c r="AE265" s="446" t="str">
        <f>IF(放飛紀錄表[[#This Row],[模組啟動時間]]="","",公式對照表!$A$2)</f>
        <v/>
      </c>
      <c r="AF265" s="449" t="str">
        <f>IF(AC265="","",IF(AND(AA265&gt;Y265,AA265&lt;Z265),[1]公式對照表!$C$2,IF(AC265="-",[1]公式對照表!$C$3,IF(AC265&lt;AE265,[1]公式對照表!$C$4,IF(AC265&gt;AE265,[1]公式對照表!$C$5)))))</f>
        <v/>
      </c>
      <c r="AG265" s="442"/>
      <c r="AH265" s="442"/>
      <c r="AI265" s="442"/>
      <c r="AJ265" s="442"/>
      <c r="AK265" s="2"/>
    </row>
    <row r="266" spans="1:37" ht="17.25" customHeight="1">
      <c r="A266" s="443"/>
      <c r="B266" s="444"/>
      <c r="C266" s="23"/>
      <c r="D266" s="23"/>
      <c r="E266" s="23"/>
      <c r="F266" s="262"/>
      <c r="G266" s="262"/>
      <c r="H266" s="262"/>
      <c r="I266" s="264"/>
      <c r="J266" s="23"/>
      <c r="K266" s="23"/>
      <c r="L266" s="36" t="str">
        <f>IFERROR(VLOOKUP(放飛紀錄!$K266,#REF!,2,FALSE),"")</f>
        <v/>
      </c>
      <c r="M266" s="36"/>
      <c r="N266" s="36"/>
      <c r="O266" s="36"/>
      <c r="P266" s="36"/>
      <c r="Q266" s="36"/>
      <c r="R266" s="36"/>
      <c r="S266" s="36"/>
      <c r="T266" s="36"/>
      <c r="U266" s="23"/>
      <c r="V266" s="23"/>
      <c r="W266" s="23"/>
      <c r="X266" s="23"/>
      <c r="Y266" s="445"/>
      <c r="Z266" s="446" t="str">
        <f>IF(放飛紀錄!$Y266="","",放飛紀錄!$Y266+公式對照表!B$2)</f>
        <v/>
      </c>
      <c r="AA266" s="445"/>
      <c r="AB266" s="445"/>
      <c r="AC266" s="447" t="str">
        <f t="shared" si="34"/>
        <v/>
      </c>
      <c r="AD266" s="448" t="str">
        <f t="shared" si="35"/>
        <v/>
      </c>
      <c r="AE266" s="446" t="str">
        <f>IF(放飛紀錄表[[#This Row],[模組啟動時間]]="","",公式對照表!$A$2)</f>
        <v/>
      </c>
      <c r="AF266" s="449" t="str">
        <f>IF(AC266="","",IF(AND(AA266&gt;Y266,AA266&lt;Z266),[1]公式對照表!$C$2,IF(AC266="-",[1]公式對照表!$C$3,IF(AC266&lt;AE266,[1]公式對照表!$C$4,IF(AC266&gt;AE266,[1]公式對照表!$C$5)))))</f>
        <v/>
      </c>
      <c r="AG266" s="442"/>
      <c r="AH266" s="442"/>
      <c r="AI266" s="442"/>
      <c r="AJ266" s="442"/>
      <c r="AK266" s="2"/>
    </row>
    <row r="267" spans="1:37" ht="17.25" customHeight="1">
      <c r="A267" s="443"/>
      <c r="B267" s="444"/>
      <c r="C267" s="23"/>
      <c r="D267" s="23"/>
      <c r="E267" s="23"/>
      <c r="F267" s="262"/>
      <c r="G267" s="262"/>
      <c r="H267" s="262"/>
      <c r="I267" s="264"/>
      <c r="J267" s="23"/>
      <c r="K267" s="23"/>
      <c r="L267" s="36" t="str">
        <f>IFERROR(VLOOKUP(放飛紀錄!$K267,#REF!,2,FALSE),"")</f>
        <v/>
      </c>
      <c r="M267" s="36"/>
      <c r="N267" s="36"/>
      <c r="O267" s="36"/>
      <c r="P267" s="36"/>
      <c r="Q267" s="36"/>
      <c r="R267" s="36"/>
      <c r="S267" s="36"/>
      <c r="T267" s="36"/>
      <c r="U267" s="23"/>
      <c r="V267" s="23"/>
      <c r="W267" s="23"/>
      <c r="X267" s="23"/>
      <c r="Y267" s="445"/>
      <c r="Z267" s="446" t="str">
        <f>IF(放飛紀錄!$Y267="","",放飛紀錄!$Y267+公式對照表!B$2)</f>
        <v/>
      </c>
      <c r="AA267" s="445"/>
      <c r="AB267" s="445"/>
      <c r="AC267" s="447" t="str">
        <f t="shared" si="34"/>
        <v/>
      </c>
      <c r="AD267" s="448" t="str">
        <f t="shared" si="35"/>
        <v/>
      </c>
      <c r="AE267" s="446" t="str">
        <f>IF(放飛紀錄表[[#This Row],[模組啟動時間]]="","",公式對照表!$A$2)</f>
        <v/>
      </c>
      <c r="AF267" s="449" t="str">
        <f>IF(AC267="","",IF(AND(AA267&gt;Y267,AA267&lt;Z267),[1]公式對照表!$C$2,IF(AC267="-",[1]公式對照表!$C$3,IF(AC267&lt;AE267,[1]公式對照表!$C$4,IF(AC267&gt;AE267,[1]公式對照表!$C$5)))))</f>
        <v/>
      </c>
      <c r="AG267" s="442"/>
      <c r="AH267" s="442"/>
      <c r="AI267" s="442"/>
      <c r="AJ267" s="442"/>
      <c r="AK267" s="2"/>
    </row>
    <row r="268" spans="1:37" ht="17.25" customHeight="1">
      <c r="A268" s="443"/>
      <c r="B268" s="444"/>
      <c r="C268" s="23"/>
      <c r="D268" s="23"/>
      <c r="E268" s="23"/>
      <c r="F268" s="262"/>
      <c r="G268" s="262"/>
      <c r="H268" s="262"/>
      <c r="I268" s="264"/>
      <c r="J268" s="23"/>
      <c r="K268" s="23"/>
      <c r="L268" s="36" t="str">
        <f>IFERROR(VLOOKUP(放飛紀錄!$K268,#REF!,2,FALSE),"")</f>
        <v/>
      </c>
      <c r="M268" s="36"/>
      <c r="N268" s="36"/>
      <c r="O268" s="36"/>
      <c r="P268" s="36"/>
      <c r="Q268" s="36"/>
      <c r="R268" s="36"/>
      <c r="S268" s="36"/>
      <c r="T268" s="36"/>
      <c r="U268" s="23"/>
      <c r="V268" s="23"/>
      <c r="W268" s="23"/>
      <c r="X268" s="23"/>
      <c r="Y268" s="445"/>
      <c r="Z268" s="446" t="str">
        <f>IF(放飛紀錄!$Y268="","",放飛紀錄!$Y268+公式對照表!B$2)</f>
        <v/>
      </c>
      <c r="AA268" s="445"/>
      <c r="AB268" s="445"/>
      <c r="AC268" s="447" t="str">
        <f t="shared" si="34"/>
        <v/>
      </c>
      <c r="AD268" s="448" t="str">
        <f t="shared" si="35"/>
        <v/>
      </c>
      <c r="AE268" s="446" t="str">
        <f>IF(放飛紀錄表[[#This Row],[模組啟動時間]]="","",公式對照表!$A$2)</f>
        <v/>
      </c>
      <c r="AF268" s="449" t="str">
        <f>IF(AC268="","",IF(AND(AA268&gt;Y268,AA268&lt;Z268),[1]公式對照表!$C$2,IF(AC268="-",[1]公式對照表!$C$3,IF(AC268&lt;AE268,[1]公式對照表!$C$4,IF(AC268&gt;AE268,[1]公式對照表!$C$5)))))</f>
        <v/>
      </c>
      <c r="AG268" s="442"/>
      <c r="AH268" s="442"/>
      <c r="AI268" s="442"/>
      <c r="AJ268" s="442"/>
      <c r="AK268" s="2"/>
    </row>
    <row r="269" spans="1:37" ht="17.25" customHeight="1">
      <c r="A269" s="443"/>
      <c r="B269" s="444"/>
      <c r="C269" s="23"/>
      <c r="D269" s="23"/>
      <c r="E269" s="23"/>
      <c r="F269" s="262"/>
      <c r="G269" s="262"/>
      <c r="H269" s="262"/>
      <c r="I269" s="264"/>
      <c r="J269" s="23"/>
      <c r="K269" s="23"/>
      <c r="L269" s="36" t="str">
        <f>IFERROR(VLOOKUP(放飛紀錄!$K269,#REF!,2,FALSE),"")</f>
        <v/>
      </c>
      <c r="M269" s="36"/>
      <c r="N269" s="36"/>
      <c r="O269" s="36"/>
      <c r="P269" s="36"/>
      <c r="Q269" s="36"/>
      <c r="R269" s="36"/>
      <c r="S269" s="36"/>
      <c r="T269" s="36"/>
      <c r="U269" s="23"/>
      <c r="V269" s="23"/>
      <c r="W269" s="23"/>
      <c r="X269" s="23"/>
      <c r="Y269" s="445"/>
      <c r="Z269" s="446" t="str">
        <f>IF(放飛紀錄!$Y269="","",放飛紀錄!$Y269+公式對照表!B$2)</f>
        <v/>
      </c>
      <c r="AA269" s="445"/>
      <c r="AB269" s="445"/>
      <c r="AC269" s="447" t="str">
        <f t="shared" si="34"/>
        <v/>
      </c>
      <c r="AD269" s="448" t="str">
        <f t="shared" si="35"/>
        <v/>
      </c>
      <c r="AE269" s="446" t="str">
        <f>IF(放飛紀錄表[[#This Row],[模組啟動時間]]="","",公式對照表!$A$2)</f>
        <v/>
      </c>
      <c r="AF269" s="449" t="str">
        <f>IF(AC269="","",IF(AND(AA269&gt;Y269,AA269&lt;Z269),[1]公式對照表!$C$2,IF(AC269="-",[1]公式對照表!$C$3,IF(AC269&lt;AE269,[1]公式對照表!$C$4,IF(AC269&gt;AE269,[1]公式對照表!$C$5)))))</f>
        <v/>
      </c>
      <c r="AG269" s="442"/>
      <c r="AH269" s="442"/>
      <c r="AI269" s="442"/>
      <c r="AJ269" s="442"/>
      <c r="AK269" s="2"/>
    </row>
    <row r="270" spans="1:37" ht="17.25" customHeight="1">
      <c r="A270" s="443"/>
      <c r="B270" s="444"/>
      <c r="C270" s="23"/>
      <c r="D270" s="23"/>
      <c r="E270" s="23"/>
      <c r="F270" s="262"/>
      <c r="G270" s="262"/>
      <c r="H270" s="262"/>
      <c r="I270" s="264"/>
      <c r="J270" s="23"/>
      <c r="K270" s="23"/>
      <c r="L270" s="36" t="str">
        <f>IFERROR(VLOOKUP(放飛紀錄!$K270,#REF!,2,FALSE),"")</f>
        <v/>
      </c>
      <c r="M270" s="36"/>
      <c r="N270" s="36"/>
      <c r="O270" s="36"/>
      <c r="P270" s="36"/>
      <c r="Q270" s="36"/>
      <c r="R270" s="36"/>
      <c r="S270" s="36"/>
      <c r="T270" s="36"/>
      <c r="U270" s="23"/>
      <c r="V270" s="23"/>
      <c r="W270" s="23"/>
      <c r="X270" s="23"/>
      <c r="Y270" s="445"/>
      <c r="Z270" s="446" t="str">
        <f>IF(放飛紀錄!$Y270="","",放飛紀錄!$Y270+公式對照表!B$2)</f>
        <v/>
      </c>
      <c r="AA270" s="445"/>
      <c r="AB270" s="445"/>
      <c r="AC270" s="447" t="str">
        <f t="shared" si="34"/>
        <v/>
      </c>
      <c r="AD270" s="448" t="str">
        <f t="shared" si="35"/>
        <v/>
      </c>
      <c r="AE270" s="446" t="str">
        <f>IF(放飛紀錄表[[#This Row],[模組啟動時間]]="","",公式對照表!$A$2)</f>
        <v/>
      </c>
      <c r="AF270" s="449" t="str">
        <f>IF(AC270="","",IF(AND(AA270&gt;Y270,AA270&lt;Z270),[1]公式對照表!$C$2,IF(AC270="-",[1]公式對照表!$C$3,IF(AC270&lt;AE270,[1]公式對照表!$C$4,IF(AC270&gt;AE270,[1]公式對照表!$C$5)))))</f>
        <v/>
      </c>
      <c r="AG270" s="442"/>
      <c r="AH270" s="442"/>
      <c r="AI270" s="442"/>
      <c r="AJ270" s="442"/>
      <c r="AK270" s="2"/>
    </row>
    <row r="271" spans="1:37" ht="17.25" customHeight="1">
      <c r="A271" s="443"/>
      <c r="B271" s="444"/>
      <c r="C271" s="23"/>
      <c r="D271" s="23"/>
      <c r="E271" s="23"/>
      <c r="F271" s="262"/>
      <c r="G271" s="262"/>
      <c r="H271" s="262"/>
      <c r="I271" s="264"/>
      <c r="J271" s="23"/>
      <c r="K271" s="23"/>
      <c r="L271" s="36" t="str">
        <f>IFERROR(VLOOKUP(放飛紀錄!$K271,#REF!,2,FALSE),"")</f>
        <v/>
      </c>
      <c r="M271" s="36"/>
      <c r="N271" s="36"/>
      <c r="O271" s="36"/>
      <c r="P271" s="36"/>
      <c r="Q271" s="36"/>
      <c r="R271" s="36"/>
      <c r="S271" s="36"/>
      <c r="T271" s="36"/>
      <c r="U271" s="23"/>
      <c r="V271" s="23"/>
      <c r="W271" s="23"/>
      <c r="X271" s="23"/>
      <c r="Y271" s="445"/>
      <c r="Z271" s="446" t="str">
        <f>IF(放飛紀錄!$Y271="","",放飛紀錄!$Y271+公式對照表!B$2)</f>
        <v/>
      </c>
      <c r="AA271" s="445"/>
      <c r="AB271" s="445"/>
      <c r="AC271" s="447" t="str">
        <f t="shared" si="34"/>
        <v/>
      </c>
      <c r="AD271" s="448" t="str">
        <f t="shared" si="35"/>
        <v/>
      </c>
      <c r="AE271" s="446" t="str">
        <f>IF(放飛紀錄表[[#This Row],[模組啟動時間]]="","",公式對照表!$A$2)</f>
        <v/>
      </c>
      <c r="AF271" s="449" t="str">
        <f>IF(AC271="","",IF(AND(AA271&gt;Y271,AA271&lt;Z271),[1]公式對照表!$C$2,IF(AC271="-",[1]公式對照表!$C$3,IF(AC271&lt;AE271,[1]公式對照表!$C$4,IF(AC271&gt;AE271,[1]公式對照表!$C$5)))))</f>
        <v/>
      </c>
      <c r="AG271" s="442"/>
      <c r="AH271" s="442"/>
      <c r="AI271" s="442"/>
      <c r="AJ271" s="442"/>
      <c r="AK271" s="2"/>
    </row>
    <row r="272" spans="1:37" ht="17.25" customHeight="1">
      <c r="A272" s="443"/>
      <c r="B272" s="444"/>
      <c r="C272" s="23"/>
      <c r="D272" s="23"/>
      <c r="E272" s="23"/>
      <c r="F272" s="262"/>
      <c r="G272" s="262"/>
      <c r="H272" s="262"/>
      <c r="I272" s="264"/>
      <c r="J272" s="23"/>
      <c r="K272" s="23"/>
      <c r="L272" s="36" t="str">
        <f>IFERROR(VLOOKUP(放飛紀錄!$K272,#REF!,2,FALSE),"")</f>
        <v/>
      </c>
      <c r="M272" s="36"/>
      <c r="N272" s="36"/>
      <c r="O272" s="36"/>
      <c r="P272" s="36"/>
      <c r="Q272" s="36"/>
      <c r="R272" s="36"/>
      <c r="S272" s="36"/>
      <c r="T272" s="36"/>
      <c r="U272" s="23"/>
      <c r="V272" s="23"/>
      <c r="W272" s="23"/>
      <c r="X272" s="23"/>
      <c r="Y272" s="445"/>
      <c r="Z272" s="446" t="str">
        <f>IF(放飛紀錄!$Y272="","",放飛紀錄!$Y272+公式對照表!B$2)</f>
        <v/>
      </c>
      <c r="AA272" s="445"/>
      <c r="AB272" s="445"/>
      <c r="AC272" s="447" t="str">
        <f t="shared" si="34"/>
        <v/>
      </c>
      <c r="AD272" s="448" t="str">
        <f t="shared" si="35"/>
        <v/>
      </c>
      <c r="AE272" s="446" t="str">
        <f>IF(放飛紀錄表[[#This Row],[模組啟動時間]]="","",公式對照表!$A$2)</f>
        <v/>
      </c>
      <c r="AF272" s="449" t="str">
        <f>IF(AC272="","",IF(AND(AA272&gt;Y272,AA272&lt;Z272),[1]公式對照表!$C$2,IF(AC272="-",[1]公式對照表!$C$3,IF(AC272&lt;AE272,[1]公式對照表!$C$4,IF(AC272&gt;AE272,[1]公式對照表!$C$5)))))</f>
        <v/>
      </c>
      <c r="AG272" s="442"/>
      <c r="AH272" s="442"/>
      <c r="AI272" s="442"/>
      <c r="AJ272" s="442"/>
      <c r="AK272" s="2"/>
    </row>
    <row r="273" spans="1:37" ht="17.25" customHeight="1">
      <c r="A273" s="443"/>
      <c r="B273" s="444"/>
      <c r="C273" s="23"/>
      <c r="D273" s="23"/>
      <c r="E273" s="23"/>
      <c r="F273" s="262"/>
      <c r="G273" s="262"/>
      <c r="H273" s="262"/>
      <c r="I273" s="264"/>
      <c r="J273" s="23"/>
      <c r="K273" s="23"/>
      <c r="L273" s="36" t="str">
        <f>IFERROR(VLOOKUP(放飛紀錄!$K273,#REF!,2,FALSE),"")</f>
        <v/>
      </c>
      <c r="M273" s="36"/>
      <c r="N273" s="36"/>
      <c r="O273" s="36"/>
      <c r="P273" s="36"/>
      <c r="Q273" s="36"/>
      <c r="R273" s="36"/>
      <c r="S273" s="36"/>
      <c r="T273" s="36"/>
      <c r="U273" s="23"/>
      <c r="V273" s="23"/>
      <c r="W273" s="23"/>
      <c r="X273" s="23"/>
      <c r="Y273" s="445"/>
      <c r="Z273" s="446" t="str">
        <f>IF(放飛紀錄!$Y273="","",放飛紀錄!$Y273+公式對照表!B$2)</f>
        <v/>
      </c>
      <c r="AA273" s="445"/>
      <c r="AB273" s="445"/>
      <c r="AC273" s="447" t="str">
        <f t="shared" si="34"/>
        <v/>
      </c>
      <c r="AD273" s="448" t="str">
        <f t="shared" si="35"/>
        <v/>
      </c>
      <c r="AE273" s="446" t="str">
        <f>IF(放飛紀錄表[[#This Row],[模組啟動時間]]="","",公式對照表!$A$2)</f>
        <v/>
      </c>
      <c r="AF273" s="449" t="str">
        <f>IF(AC273="","",IF(AND(AA273&gt;Y273,AA273&lt;Z273),[1]公式對照表!$C$2,IF(AC273="-",[1]公式對照表!$C$3,IF(AC273&lt;AE273,[1]公式對照表!$C$4,IF(AC273&gt;AE273,[1]公式對照表!$C$5)))))</f>
        <v/>
      </c>
      <c r="AG273" s="442"/>
      <c r="AH273" s="442"/>
      <c r="AI273" s="442"/>
      <c r="AJ273" s="442"/>
      <c r="AK273" s="2"/>
    </row>
    <row r="274" spans="1:37" ht="17.25" customHeight="1">
      <c r="A274" s="443"/>
      <c r="B274" s="444"/>
      <c r="C274" s="23"/>
      <c r="D274" s="23"/>
      <c r="E274" s="23"/>
      <c r="F274" s="262"/>
      <c r="G274" s="262"/>
      <c r="H274" s="262"/>
      <c r="I274" s="264"/>
      <c r="J274" s="23"/>
      <c r="K274" s="23"/>
      <c r="L274" s="36" t="str">
        <f>IFERROR(VLOOKUP(放飛紀錄!$K274,#REF!,2,FALSE),"")</f>
        <v/>
      </c>
      <c r="M274" s="36"/>
      <c r="N274" s="36"/>
      <c r="O274" s="36"/>
      <c r="P274" s="36"/>
      <c r="Q274" s="36"/>
      <c r="R274" s="36"/>
      <c r="S274" s="36"/>
      <c r="T274" s="36"/>
      <c r="U274" s="23"/>
      <c r="V274" s="23"/>
      <c r="W274" s="23"/>
      <c r="X274" s="23"/>
      <c r="Y274" s="445"/>
      <c r="Z274" s="446" t="str">
        <f>IF(放飛紀錄!$Y274="","",放飛紀錄!$Y274+公式對照表!B$2)</f>
        <v/>
      </c>
      <c r="AA274" s="445"/>
      <c r="AB274" s="445"/>
      <c r="AC274" s="447" t="str">
        <f t="shared" si="34"/>
        <v/>
      </c>
      <c r="AD274" s="448" t="str">
        <f t="shared" si="35"/>
        <v/>
      </c>
      <c r="AE274" s="446" t="str">
        <f>IF(放飛紀錄表[[#This Row],[模組啟動時間]]="","",公式對照表!$A$2)</f>
        <v/>
      </c>
      <c r="AF274" s="449" t="str">
        <f>IF(AC274="","",IF(AND(AA274&gt;Y274,AA274&lt;Z274),[1]公式對照表!$C$2,IF(AC274="-",[1]公式對照表!$C$3,IF(AC274&lt;AE274,[1]公式對照表!$C$4,IF(AC274&gt;AE274,[1]公式對照表!$C$5)))))</f>
        <v/>
      </c>
      <c r="AG274" s="442"/>
      <c r="AH274" s="442"/>
      <c r="AI274" s="442"/>
      <c r="AJ274" s="442"/>
      <c r="AK274" s="2"/>
    </row>
    <row r="275" spans="1:37" ht="17.25" customHeight="1">
      <c r="A275" s="443"/>
      <c r="B275" s="444"/>
      <c r="C275" s="23"/>
      <c r="D275" s="23"/>
      <c r="E275" s="23"/>
      <c r="F275" s="262"/>
      <c r="G275" s="262"/>
      <c r="H275" s="262"/>
      <c r="I275" s="264"/>
      <c r="J275" s="23"/>
      <c r="K275" s="23"/>
      <c r="L275" s="36" t="str">
        <f>IFERROR(VLOOKUP(放飛紀錄!$K275,#REF!,2,FALSE),"")</f>
        <v/>
      </c>
      <c r="M275" s="36"/>
      <c r="N275" s="36"/>
      <c r="O275" s="36"/>
      <c r="P275" s="36"/>
      <c r="Q275" s="36"/>
      <c r="R275" s="36"/>
      <c r="S275" s="36"/>
      <c r="T275" s="36"/>
      <c r="U275" s="23"/>
      <c r="V275" s="23"/>
      <c r="W275" s="23"/>
      <c r="X275" s="23"/>
      <c r="Y275" s="445"/>
      <c r="Z275" s="446" t="str">
        <f>IF(放飛紀錄!$Y275="","",放飛紀錄!$Y275+公式對照表!B$2)</f>
        <v/>
      </c>
      <c r="AA275" s="445"/>
      <c r="AB275" s="445"/>
      <c r="AC275" s="447" t="str">
        <f t="shared" si="34"/>
        <v/>
      </c>
      <c r="AD275" s="448" t="str">
        <f t="shared" si="35"/>
        <v/>
      </c>
      <c r="AE275" s="446" t="str">
        <f>IF(放飛紀錄表[[#This Row],[模組啟動時間]]="","",公式對照表!$A$2)</f>
        <v/>
      </c>
      <c r="AF275" s="449" t="str">
        <f>IF(AC275="","",IF(AND(AA275&gt;Y275,AA275&lt;Z275),[1]公式對照表!$C$2,IF(AC275="-",[1]公式對照表!$C$3,IF(AC275&lt;AE275,[1]公式對照表!$C$4,IF(AC275&gt;AE275,[1]公式對照表!$C$5)))))</f>
        <v/>
      </c>
      <c r="AG275" s="442"/>
      <c r="AH275" s="442"/>
      <c r="AI275" s="442"/>
      <c r="AJ275" s="442"/>
      <c r="AK275" s="2"/>
    </row>
    <row r="276" spans="1:37" ht="17.25" customHeight="1">
      <c r="A276" s="443"/>
      <c r="B276" s="444"/>
      <c r="C276" s="23"/>
      <c r="D276" s="23"/>
      <c r="E276" s="23"/>
      <c r="F276" s="262"/>
      <c r="G276" s="262"/>
      <c r="H276" s="262"/>
      <c r="I276" s="264"/>
      <c r="J276" s="23"/>
      <c r="K276" s="23"/>
      <c r="L276" s="36" t="str">
        <f>IFERROR(VLOOKUP(放飛紀錄!$K276,#REF!,2,FALSE),"")</f>
        <v/>
      </c>
      <c r="M276" s="36"/>
      <c r="N276" s="36"/>
      <c r="O276" s="36"/>
      <c r="P276" s="36"/>
      <c r="Q276" s="36"/>
      <c r="R276" s="36"/>
      <c r="S276" s="36"/>
      <c r="T276" s="36"/>
      <c r="U276" s="23"/>
      <c r="V276" s="23"/>
      <c r="W276" s="23"/>
      <c r="X276" s="23"/>
      <c r="Y276" s="445"/>
      <c r="Z276" s="446" t="str">
        <f>IF(放飛紀錄!$Y276="","",放飛紀錄!$Y276+公式對照表!B$2)</f>
        <v/>
      </c>
      <c r="AA276" s="445"/>
      <c r="AB276" s="445"/>
      <c r="AC276" s="447" t="str">
        <f t="shared" si="34"/>
        <v/>
      </c>
      <c r="AD276" s="448" t="str">
        <f t="shared" si="35"/>
        <v/>
      </c>
      <c r="AE276" s="446" t="str">
        <f>IF(放飛紀錄表[[#This Row],[模組啟動時間]]="","",公式對照表!$A$2)</f>
        <v/>
      </c>
      <c r="AF276" s="449" t="str">
        <f>IF(AC276="","",IF(AND(AA276&gt;Y276,AA276&lt;Z276),[1]公式對照表!$C$2,IF(AC276="-",[1]公式對照表!$C$3,IF(AC276&lt;AE276,[1]公式對照表!$C$4,IF(AC276&gt;AE276,[1]公式對照表!$C$5)))))</f>
        <v/>
      </c>
      <c r="AG276" s="442"/>
      <c r="AH276" s="442"/>
      <c r="AI276" s="442"/>
      <c r="AJ276" s="442"/>
      <c r="AK276" s="2"/>
    </row>
    <row r="277" spans="1:37" ht="17.25" customHeight="1">
      <c r="A277" s="443"/>
      <c r="B277" s="444"/>
      <c r="C277" s="23"/>
      <c r="D277" s="23"/>
      <c r="E277" s="23"/>
      <c r="F277" s="262"/>
      <c r="G277" s="262"/>
      <c r="H277" s="262"/>
      <c r="I277" s="264"/>
      <c r="J277" s="23"/>
      <c r="K277" s="23"/>
      <c r="L277" s="36" t="str">
        <f>IFERROR(VLOOKUP(放飛紀錄!$K277,#REF!,2,FALSE),"")</f>
        <v/>
      </c>
      <c r="M277" s="36"/>
      <c r="N277" s="36"/>
      <c r="O277" s="36"/>
      <c r="P277" s="36"/>
      <c r="Q277" s="36"/>
      <c r="R277" s="36"/>
      <c r="S277" s="36"/>
      <c r="T277" s="36"/>
      <c r="U277" s="23"/>
      <c r="V277" s="23"/>
      <c r="W277" s="23"/>
      <c r="X277" s="23"/>
      <c r="Y277" s="445"/>
      <c r="Z277" s="446" t="str">
        <f>IF(放飛紀錄!$Y277="","",放飛紀錄!$Y277+公式對照表!B$2)</f>
        <v/>
      </c>
      <c r="AA277" s="445"/>
      <c r="AB277" s="445"/>
      <c r="AC277" s="447" t="str">
        <f t="shared" si="34"/>
        <v/>
      </c>
      <c r="AD277" s="448" t="str">
        <f t="shared" si="35"/>
        <v/>
      </c>
      <c r="AE277" s="446" t="str">
        <f>IF(放飛紀錄表[[#This Row],[模組啟動時間]]="","",公式對照表!$A$2)</f>
        <v/>
      </c>
      <c r="AF277" s="449" t="str">
        <f>IF(AC277="","",IF(AND(AA277&gt;Y277,AA277&lt;Z277),[1]公式對照表!$C$2,IF(AC277="-",[1]公式對照表!$C$3,IF(AC277&lt;AE277,[1]公式對照表!$C$4,IF(AC277&gt;AE277,[1]公式對照表!$C$5)))))</f>
        <v/>
      </c>
      <c r="AG277" s="442"/>
      <c r="AH277" s="442"/>
      <c r="AI277" s="442"/>
      <c r="AJ277" s="442"/>
      <c r="AK277" s="2"/>
    </row>
    <row r="278" spans="1:37" ht="17.25" customHeight="1">
      <c r="A278" s="443"/>
      <c r="B278" s="444"/>
      <c r="C278" s="23"/>
      <c r="D278" s="23"/>
      <c r="E278" s="23"/>
      <c r="F278" s="262"/>
      <c r="G278" s="262"/>
      <c r="H278" s="262"/>
      <c r="I278" s="264"/>
      <c r="J278" s="23"/>
      <c r="K278" s="23"/>
      <c r="L278" s="36" t="str">
        <f>IFERROR(VLOOKUP(放飛紀錄!$K278,#REF!,2,FALSE),"")</f>
        <v/>
      </c>
      <c r="M278" s="36"/>
      <c r="N278" s="36"/>
      <c r="O278" s="36"/>
      <c r="P278" s="36"/>
      <c r="Q278" s="36"/>
      <c r="R278" s="36"/>
      <c r="S278" s="36"/>
      <c r="T278" s="36"/>
      <c r="U278" s="23"/>
      <c r="V278" s="23"/>
      <c r="W278" s="23"/>
      <c r="X278" s="23"/>
      <c r="Y278" s="445"/>
      <c r="Z278" s="446" t="str">
        <f>IF(放飛紀錄!$Y278="","",放飛紀錄!$Y278+公式對照表!B$2)</f>
        <v/>
      </c>
      <c r="AA278" s="445"/>
      <c r="AB278" s="445"/>
      <c r="AC278" s="447" t="str">
        <f t="shared" si="34"/>
        <v/>
      </c>
      <c r="AD278" s="448" t="str">
        <f t="shared" si="35"/>
        <v/>
      </c>
      <c r="AE278" s="446" t="str">
        <f>IF(放飛紀錄表[[#This Row],[模組啟動時間]]="","",公式對照表!$A$2)</f>
        <v/>
      </c>
      <c r="AF278" s="449" t="str">
        <f>IF(AC278="","",IF(AND(AA278&gt;Y278,AA278&lt;Z278),[1]公式對照表!$C$2,IF(AC278="-",[1]公式對照表!$C$3,IF(AC278&lt;AE278,[1]公式對照表!$C$4,IF(AC278&gt;AE278,[1]公式對照表!$C$5)))))</f>
        <v/>
      </c>
      <c r="AG278" s="442"/>
      <c r="AH278" s="442"/>
      <c r="AI278" s="442"/>
      <c r="AJ278" s="442"/>
      <c r="AK278" s="2"/>
    </row>
    <row r="279" spans="1:37" ht="17.25" customHeight="1">
      <c r="A279" s="443"/>
      <c r="B279" s="444"/>
      <c r="C279" s="23"/>
      <c r="D279" s="23"/>
      <c r="E279" s="23"/>
      <c r="F279" s="262"/>
      <c r="G279" s="262"/>
      <c r="H279" s="262"/>
      <c r="I279" s="264"/>
      <c r="J279" s="23"/>
      <c r="K279" s="23"/>
      <c r="L279" s="36" t="str">
        <f>IFERROR(VLOOKUP(放飛紀錄!$K279,#REF!,2,FALSE),"")</f>
        <v/>
      </c>
      <c r="M279" s="36"/>
      <c r="N279" s="36"/>
      <c r="O279" s="36"/>
      <c r="P279" s="36"/>
      <c r="Q279" s="36"/>
      <c r="R279" s="36"/>
      <c r="S279" s="36"/>
      <c r="T279" s="36"/>
      <c r="U279" s="23"/>
      <c r="V279" s="23"/>
      <c r="W279" s="23"/>
      <c r="X279" s="23"/>
      <c r="Y279" s="445"/>
      <c r="Z279" s="446" t="str">
        <f>IF(放飛紀錄!$Y279="","",放飛紀錄!$Y279+公式對照表!B$2)</f>
        <v/>
      </c>
      <c r="AA279" s="445"/>
      <c r="AB279" s="445"/>
      <c r="AC279" s="447" t="str">
        <f t="shared" si="34"/>
        <v/>
      </c>
      <c r="AD279" s="448" t="str">
        <f t="shared" si="35"/>
        <v/>
      </c>
      <c r="AE279" s="446" t="str">
        <f>IF(放飛紀錄表[[#This Row],[模組啟動時間]]="","",公式對照表!$A$2)</f>
        <v/>
      </c>
      <c r="AF279" s="449" t="str">
        <f>IF(AC279="","",IF(AND(AA279&gt;Y279,AA279&lt;Z279),[1]公式對照表!$C$2,IF(AC279="-",[1]公式對照表!$C$3,IF(AC279&lt;AE279,[1]公式對照表!$C$4,IF(AC279&gt;AE279,[1]公式對照表!$C$5)))))</f>
        <v/>
      </c>
      <c r="AG279" s="442"/>
      <c r="AH279" s="442"/>
      <c r="AI279" s="442"/>
      <c r="AJ279" s="442"/>
      <c r="AK279" s="2"/>
    </row>
    <row r="280" spans="1:37" ht="17.25" customHeight="1">
      <c r="A280" s="443"/>
      <c r="B280" s="444"/>
      <c r="C280" s="23"/>
      <c r="D280" s="23"/>
      <c r="E280" s="23"/>
      <c r="F280" s="262"/>
      <c r="G280" s="262"/>
      <c r="H280" s="262"/>
      <c r="I280" s="264"/>
      <c r="J280" s="23"/>
      <c r="K280" s="23"/>
      <c r="L280" s="36" t="str">
        <f>IFERROR(VLOOKUP(放飛紀錄!$K280,#REF!,2,FALSE),"")</f>
        <v/>
      </c>
      <c r="M280" s="36"/>
      <c r="N280" s="36"/>
      <c r="O280" s="36"/>
      <c r="P280" s="36"/>
      <c r="Q280" s="36"/>
      <c r="R280" s="36"/>
      <c r="S280" s="36"/>
      <c r="T280" s="36"/>
      <c r="U280" s="23"/>
      <c r="V280" s="23"/>
      <c r="W280" s="23"/>
      <c r="X280" s="23"/>
      <c r="Y280" s="445"/>
      <c r="Z280" s="446" t="str">
        <f>IF(放飛紀錄!$Y280="","",放飛紀錄!$Y280+公式對照表!B$2)</f>
        <v/>
      </c>
      <c r="AA280" s="445"/>
      <c r="AB280" s="445"/>
      <c r="AC280" s="447" t="str">
        <f t="shared" si="34"/>
        <v/>
      </c>
      <c r="AD280" s="448" t="str">
        <f t="shared" si="35"/>
        <v/>
      </c>
      <c r="AE280" s="446" t="str">
        <f>IF(放飛紀錄表[[#This Row],[模組啟動時間]]="","",公式對照表!$A$2)</f>
        <v/>
      </c>
      <c r="AF280" s="449" t="str">
        <f>IF(AC280="","",IF(AND(AA280&gt;Y280,AA280&lt;Z280),[1]公式對照表!$C$2,IF(AC280="-",[1]公式對照表!$C$3,IF(AC280&lt;AE280,[1]公式對照表!$C$4,IF(AC280&gt;AE280,[1]公式對照表!$C$5)))))</f>
        <v/>
      </c>
      <c r="AG280" s="442"/>
      <c r="AH280" s="442"/>
      <c r="AI280" s="442"/>
      <c r="AJ280" s="442"/>
      <c r="AK280" s="2"/>
    </row>
    <row r="281" spans="1:37" ht="17.25" customHeight="1">
      <c r="A281" s="443"/>
      <c r="B281" s="444"/>
      <c r="C281" s="23"/>
      <c r="D281" s="23"/>
      <c r="E281" s="23"/>
      <c r="F281" s="262"/>
      <c r="G281" s="262"/>
      <c r="H281" s="262"/>
      <c r="I281" s="264"/>
      <c r="J281" s="23"/>
      <c r="K281" s="23"/>
      <c r="L281" s="36" t="str">
        <f>IFERROR(VLOOKUP(放飛紀錄!$K281,#REF!,2,FALSE),"")</f>
        <v/>
      </c>
      <c r="M281" s="36"/>
      <c r="N281" s="36"/>
      <c r="O281" s="36"/>
      <c r="P281" s="36"/>
      <c r="Q281" s="36"/>
      <c r="R281" s="36"/>
      <c r="S281" s="36"/>
      <c r="T281" s="36"/>
      <c r="U281" s="23"/>
      <c r="V281" s="23"/>
      <c r="W281" s="23"/>
      <c r="X281" s="23"/>
      <c r="Y281" s="445"/>
      <c r="Z281" s="446" t="str">
        <f>IF(放飛紀錄!$Y281="","",放飛紀錄!$Y281+公式對照表!B$2)</f>
        <v/>
      </c>
      <c r="AA281" s="445"/>
      <c r="AB281" s="445"/>
      <c r="AC281" s="447" t="str">
        <f t="shared" si="34"/>
        <v/>
      </c>
      <c r="AD281" s="448" t="str">
        <f t="shared" si="35"/>
        <v/>
      </c>
      <c r="AE281" s="446" t="str">
        <f>IF(放飛紀錄表[[#This Row],[模組啟動時間]]="","",公式對照表!$A$2)</f>
        <v/>
      </c>
      <c r="AF281" s="449" t="str">
        <f>IF(AC281="","",IF(AND(AA281&gt;Y281,AA281&lt;Z281),[1]公式對照表!$C$2,IF(AC281="-",[1]公式對照表!$C$3,IF(AC281&lt;AE281,[1]公式對照表!$C$4,IF(AC281&gt;AE281,[1]公式對照表!$C$5)))))</f>
        <v/>
      </c>
      <c r="AG281" s="442"/>
      <c r="AH281" s="442"/>
      <c r="AI281" s="442"/>
      <c r="AJ281" s="442"/>
      <c r="AK281" s="2"/>
    </row>
    <row r="282" spans="1:37" ht="17.25" customHeight="1">
      <c r="A282" s="443"/>
      <c r="B282" s="444"/>
      <c r="C282" s="23"/>
      <c r="D282" s="23"/>
      <c r="E282" s="23"/>
      <c r="F282" s="262"/>
      <c r="G282" s="262"/>
      <c r="H282" s="262"/>
      <c r="I282" s="264"/>
      <c r="J282" s="23"/>
      <c r="K282" s="23"/>
      <c r="L282" s="36" t="str">
        <f>IFERROR(VLOOKUP(放飛紀錄!$K282,#REF!,2,FALSE),"")</f>
        <v/>
      </c>
      <c r="M282" s="36"/>
      <c r="N282" s="36"/>
      <c r="O282" s="36"/>
      <c r="P282" s="36"/>
      <c r="Q282" s="36"/>
      <c r="R282" s="36"/>
      <c r="S282" s="36"/>
      <c r="T282" s="36"/>
      <c r="U282" s="23"/>
      <c r="V282" s="23"/>
      <c r="W282" s="23"/>
      <c r="X282" s="23"/>
      <c r="Y282" s="445"/>
      <c r="Z282" s="446" t="str">
        <f>IF(放飛紀錄!$Y282="","",放飛紀錄!$Y282+公式對照表!B$2)</f>
        <v/>
      </c>
      <c r="AA282" s="445"/>
      <c r="AB282" s="445"/>
      <c r="AC282" s="447" t="str">
        <f t="shared" si="34"/>
        <v/>
      </c>
      <c r="AD282" s="448" t="str">
        <f t="shared" si="35"/>
        <v/>
      </c>
      <c r="AE282" s="446" t="str">
        <f>IF(放飛紀錄表[[#This Row],[模組啟動時間]]="","",公式對照表!$A$2)</f>
        <v/>
      </c>
      <c r="AF282" s="449" t="str">
        <f>IF(AC282="","",IF(AND(AA282&gt;Y282,AA282&lt;Z282),[1]公式對照表!$C$2,IF(AC282="-",[1]公式對照表!$C$3,IF(AC282&lt;AE282,[1]公式對照表!$C$4,IF(AC282&gt;AE282,[1]公式對照表!$C$5)))))</f>
        <v/>
      </c>
      <c r="AG282" s="442"/>
      <c r="AH282" s="442"/>
      <c r="AI282" s="442"/>
      <c r="AJ282" s="442"/>
      <c r="AK282" s="2"/>
    </row>
    <row r="283" spans="1:37" ht="17.25" customHeight="1">
      <c r="A283" s="443"/>
      <c r="B283" s="444"/>
      <c r="C283" s="23"/>
      <c r="D283" s="23"/>
      <c r="E283" s="23"/>
      <c r="F283" s="262"/>
      <c r="G283" s="262"/>
      <c r="H283" s="262"/>
      <c r="I283" s="264"/>
      <c r="J283" s="23"/>
      <c r="K283" s="23"/>
      <c r="L283" s="36" t="str">
        <f>IFERROR(VLOOKUP(放飛紀錄!$K283,#REF!,2,FALSE),"")</f>
        <v/>
      </c>
      <c r="M283" s="36"/>
      <c r="N283" s="36"/>
      <c r="O283" s="36"/>
      <c r="P283" s="36"/>
      <c r="Q283" s="36"/>
      <c r="R283" s="36"/>
      <c r="S283" s="36"/>
      <c r="T283" s="36"/>
      <c r="U283" s="23"/>
      <c r="V283" s="23"/>
      <c r="W283" s="23"/>
      <c r="X283" s="23"/>
      <c r="Y283" s="445"/>
      <c r="Z283" s="446" t="str">
        <f>IF(放飛紀錄!$Y283="","",放飛紀錄!$Y283+公式對照表!B$2)</f>
        <v/>
      </c>
      <c r="AA283" s="445"/>
      <c r="AB283" s="445"/>
      <c r="AC283" s="447" t="str">
        <f t="shared" si="34"/>
        <v/>
      </c>
      <c r="AD283" s="448" t="str">
        <f t="shared" si="35"/>
        <v/>
      </c>
      <c r="AE283" s="446" t="str">
        <f>IF(放飛紀錄表[[#This Row],[模組啟動時間]]="","",公式對照表!$A$2)</f>
        <v/>
      </c>
      <c r="AF283" s="449" t="str">
        <f>IF(AC283="","",IF(AND(AA283&gt;Y283,AA283&lt;Z283),[1]公式對照表!$C$2,IF(AC283="-",[1]公式對照表!$C$3,IF(AC283&lt;AE283,[1]公式對照表!$C$4,IF(AC283&gt;AE283,[1]公式對照表!$C$5)))))</f>
        <v/>
      </c>
      <c r="AG283" s="442"/>
      <c r="AH283" s="442"/>
      <c r="AI283" s="442"/>
      <c r="AJ283" s="442"/>
      <c r="AK283" s="2"/>
    </row>
    <row r="284" spans="1:37" ht="17.25" customHeight="1">
      <c r="A284" s="443"/>
      <c r="B284" s="444"/>
      <c r="C284" s="23"/>
      <c r="D284" s="23"/>
      <c r="E284" s="23"/>
      <c r="F284" s="262"/>
      <c r="G284" s="262"/>
      <c r="H284" s="262"/>
      <c r="I284" s="264"/>
      <c r="J284" s="23"/>
      <c r="K284" s="23"/>
      <c r="L284" s="36" t="str">
        <f>IFERROR(VLOOKUP(放飛紀錄!$K284,#REF!,2,FALSE),"")</f>
        <v/>
      </c>
      <c r="M284" s="36"/>
      <c r="N284" s="36"/>
      <c r="O284" s="36"/>
      <c r="P284" s="36"/>
      <c r="Q284" s="36"/>
      <c r="R284" s="36"/>
      <c r="S284" s="36"/>
      <c r="T284" s="36"/>
      <c r="U284" s="23"/>
      <c r="V284" s="23"/>
      <c r="W284" s="23"/>
      <c r="X284" s="23"/>
      <c r="Y284" s="445"/>
      <c r="Z284" s="446" t="str">
        <f>IF(放飛紀錄!$Y284="","",放飛紀錄!$Y284+公式對照表!B$2)</f>
        <v/>
      </c>
      <c r="AA284" s="445"/>
      <c r="AB284" s="445"/>
      <c r="AC284" s="447" t="str">
        <f t="shared" si="34"/>
        <v/>
      </c>
      <c r="AD284" s="448" t="str">
        <f t="shared" si="35"/>
        <v/>
      </c>
      <c r="AE284" s="446" t="str">
        <f>IF(放飛紀錄表[[#This Row],[模組啟動時間]]="","",公式對照表!$A$2)</f>
        <v/>
      </c>
      <c r="AF284" s="449" t="str">
        <f>IF(AC284="","",IF(AND(AA284&gt;Y284,AA284&lt;Z284),[1]公式對照表!$C$2,IF(AC284="-",[1]公式對照表!$C$3,IF(AC284&lt;AE284,[1]公式對照表!$C$4,IF(AC284&gt;AE284,[1]公式對照表!$C$5)))))</f>
        <v/>
      </c>
      <c r="AG284" s="442"/>
      <c r="AH284" s="442"/>
      <c r="AI284" s="442"/>
      <c r="AJ284" s="442"/>
      <c r="AK284" s="2"/>
    </row>
    <row r="285" spans="1:37" ht="17.25" customHeight="1">
      <c r="A285" s="443"/>
      <c r="B285" s="444"/>
      <c r="C285" s="23"/>
      <c r="D285" s="23"/>
      <c r="E285" s="23"/>
      <c r="F285" s="262"/>
      <c r="G285" s="262"/>
      <c r="H285" s="262"/>
      <c r="I285" s="264"/>
      <c r="J285" s="23"/>
      <c r="K285" s="23"/>
      <c r="L285" s="36" t="str">
        <f>IFERROR(VLOOKUP(放飛紀錄!$K285,#REF!,2,FALSE),"")</f>
        <v/>
      </c>
      <c r="M285" s="36"/>
      <c r="N285" s="36"/>
      <c r="O285" s="36"/>
      <c r="P285" s="36"/>
      <c r="Q285" s="36"/>
      <c r="R285" s="36"/>
      <c r="S285" s="36"/>
      <c r="T285" s="36"/>
      <c r="U285" s="23"/>
      <c r="V285" s="23"/>
      <c r="W285" s="23"/>
      <c r="X285" s="23"/>
      <c r="Y285" s="445"/>
      <c r="Z285" s="446" t="str">
        <f>IF(放飛紀錄!$Y285="","",放飛紀錄!$Y285+公式對照表!B$2)</f>
        <v/>
      </c>
      <c r="AA285" s="445"/>
      <c r="AB285" s="445"/>
      <c r="AC285" s="447" t="str">
        <f t="shared" si="34"/>
        <v/>
      </c>
      <c r="AD285" s="448" t="str">
        <f t="shared" si="35"/>
        <v/>
      </c>
      <c r="AE285" s="446" t="str">
        <f>IF(放飛紀錄表[[#This Row],[模組啟動時間]]="","",公式對照表!$A$2)</f>
        <v/>
      </c>
      <c r="AF285" s="449" t="str">
        <f>IF(AC285="","",IF(AND(AA285&gt;Y285,AA285&lt;Z285),[1]公式對照表!$C$2,IF(AC285="-",[1]公式對照表!$C$3,IF(AC285&lt;AE285,[1]公式對照表!$C$4,IF(AC285&gt;AE285,[1]公式對照表!$C$5)))))</f>
        <v/>
      </c>
      <c r="AG285" s="442"/>
      <c r="AH285" s="442"/>
      <c r="AI285" s="442"/>
      <c r="AJ285" s="442"/>
      <c r="AK285" s="2"/>
    </row>
    <row r="286" spans="1:37" ht="17.25" customHeight="1">
      <c r="A286" s="443"/>
      <c r="B286" s="444"/>
      <c r="C286" s="23"/>
      <c r="D286" s="23"/>
      <c r="E286" s="23"/>
      <c r="F286" s="262"/>
      <c r="G286" s="262"/>
      <c r="H286" s="262"/>
      <c r="I286" s="264"/>
      <c r="J286" s="23"/>
      <c r="K286" s="23"/>
      <c r="L286" s="36" t="str">
        <f>IFERROR(VLOOKUP(放飛紀錄!$K286,#REF!,2,FALSE),"")</f>
        <v/>
      </c>
      <c r="M286" s="36"/>
      <c r="N286" s="36"/>
      <c r="O286" s="36"/>
      <c r="P286" s="36"/>
      <c r="Q286" s="36"/>
      <c r="R286" s="36"/>
      <c r="S286" s="36"/>
      <c r="T286" s="36"/>
      <c r="U286" s="23"/>
      <c r="V286" s="23"/>
      <c r="W286" s="23"/>
      <c r="X286" s="23"/>
      <c r="Y286" s="445"/>
      <c r="Z286" s="446" t="str">
        <f>IF(放飛紀錄!$Y286="","",放飛紀錄!$Y286+公式對照表!B$2)</f>
        <v/>
      </c>
      <c r="AA286" s="445"/>
      <c r="AB286" s="445"/>
      <c r="AC286" s="447" t="str">
        <f t="shared" si="34"/>
        <v/>
      </c>
      <c r="AD286" s="448" t="str">
        <f t="shared" si="35"/>
        <v/>
      </c>
      <c r="AE286" s="446" t="str">
        <f>IF(放飛紀錄表[[#This Row],[模組啟動時間]]="","",公式對照表!$A$2)</f>
        <v/>
      </c>
      <c r="AF286" s="449" t="str">
        <f>IF(AC286="","",IF(AND(AA286&gt;Y286,AA286&lt;Z286),[1]公式對照表!$C$2,IF(AC286="-",[1]公式對照表!$C$3,IF(AC286&lt;AE286,[1]公式對照表!$C$4,IF(AC286&gt;AE286,[1]公式對照表!$C$5)))))</f>
        <v/>
      </c>
      <c r="AG286" s="442"/>
      <c r="AH286" s="442"/>
      <c r="AI286" s="442"/>
      <c r="AJ286" s="442"/>
      <c r="AK286" s="2"/>
    </row>
    <row r="287" spans="1:37" ht="17.25" customHeight="1">
      <c r="A287" s="443"/>
      <c r="B287" s="444"/>
      <c r="C287" s="23"/>
      <c r="D287" s="23"/>
      <c r="E287" s="23"/>
      <c r="F287" s="262"/>
      <c r="G287" s="262"/>
      <c r="H287" s="262"/>
      <c r="I287" s="264"/>
      <c r="J287" s="23"/>
      <c r="K287" s="23"/>
      <c r="L287" s="36" t="str">
        <f>IFERROR(VLOOKUP(放飛紀錄!$K287,#REF!,2,FALSE),"")</f>
        <v/>
      </c>
      <c r="M287" s="36"/>
      <c r="N287" s="36"/>
      <c r="O287" s="36"/>
      <c r="P287" s="36"/>
      <c r="Q287" s="36"/>
      <c r="R287" s="36"/>
      <c r="S287" s="36"/>
      <c r="T287" s="36"/>
      <c r="U287" s="23"/>
      <c r="V287" s="23"/>
      <c r="W287" s="23"/>
      <c r="X287" s="23"/>
      <c r="Y287" s="445"/>
      <c r="Z287" s="446" t="str">
        <f>IF(放飛紀錄!$Y287="","",放飛紀錄!$Y287+公式對照表!B$2)</f>
        <v/>
      </c>
      <c r="AA287" s="445"/>
      <c r="AB287" s="445"/>
      <c r="AC287" s="447" t="str">
        <f t="shared" si="34"/>
        <v/>
      </c>
      <c r="AD287" s="448" t="str">
        <f t="shared" si="35"/>
        <v/>
      </c>
      <c r="AE287" s="446" t="str">
        <f>IF(放飛紀錄表[[#This Row],[模組啟動時間]]="","",公式對照表!$A$2)</f>
        <v/>
      </c>
      <c r="AF287" s="449" t="str">
        <f>IF(AC287="","",IF(AND(AA287&gt;Y287,AA287&lt;Z287),[1]公式對照表!$C$2,IF(AC287="-",[1]公式對照表!$C$3,IF(AC287&lt;AE287,[1]公式對照表!$C$4,IF(AC287&gt;AE287,[1]公式對照表!$C$5)))))</f>
        <v/>
      </c>
      <c r="AG287" s="442"/>
      <c r="AH287" s="442"/>
      <c r="AI287" s="442"/>
      <c r="AJ287" s="442"/>
      <c r="AK287" s="2"/>
    </row>
    <row r="288" spans="1:37" ht="17.25" customHeight="1">
      <c r="A288" s="443"/>
      <c r="B288" s="444"/>
      <c r="C288" s="23"/>
      <c r="D288" s="23"/>
      <c r="E288" s="23"/>
      <c r="F288" s="262"/>
      <c r="G288" s="262"/>
      <c r="H288" s="262"/>
      <c r="I288" s="264"/>
      <c r="J288" s="23"/>
      <c r="K288" s="23"/>
      <c r="L288" s="36" t="str">
        <f>IFERROR(VLOOKUP(放飛紀錄!$K288,#REF!,2,FALSE),"")</f>
        <v/>
      </c>
      <c r="M288" s="36"/>
      <c r="N288" s="36"/>
      <c r="O288" s="36"/>
      <c r="P288" s="36"/>
      <c r="Q288" s="36"/>
      <c r="R288" s="36"/>
      <c r="S288" s="36"/>
      <c r="T288" s="36"/>
      <c r="U288" s="23"/>
      <c r="V288" s="23"/>
      <c r="W288" s="23"/>
      <c r="X288" s="23"/>
      <c r="Y288" s="445"/>
      <c r="Z288" s="446" t="str">
        <f>IF(放飛紀錄!$Y288="","",放飛紀錄!$Y288+公式對照表!B$2)</f>
        <v/>
      </c>
      <c r="AA288" s="445"/>
      <c r="AB288" s="445"/>
      <c r="AC288" s="447" t="str">
        <f t="shared" si="34"/>
        <v/>
      </c>
      <c r="AD288" s="448" t="str">
        <f t="shared" si="35"/>
        <v/>
      </c>
      <c r="AE288" s="446" t="str">
        <f>IF(放飛紀錄表[[#This Row],[模組啟動時間]]="","",公式對照表!$A$2)</f>
        <v/>
      </c>
      <c r="AF288" s="449" t="str">
        <f>IF(AC288="","",IF(AND(AA288&gt;Y288,AA288&lt;Z288),[1]公式對照表!$C$2,IF(AC288="-",[1]公式對照表!$C$3,IF(AC288&lt;AE288,[1]公式對照表!$C$4,IF(AC288&gt;AE288,[1]公式對照表!$C$5)))))</f>
        <v/>
      </c>
      <c r="AG288" s="442"/>
      <c r="AH288" s="442"/>
      <c r="AI288" s="442"/>
      <c r="AJ288" s="442"/>
      <c r="AK288" s="2"/>
    </row>
    <row r="289" spans="1:37" ht="17.25" customHeight="1">
      <c r="A289" s="443"/>
      <c r="B289" s="444"/>
      <c r="C289" s="23"/>
      <c r="D289" s="23"/>
      <c r="E289" s="23"/>
      <c r="F289" s="262"/>
      <c r="G289" s="262"/>
      <c r="H289" s="262"/>
      <c r="I289" s="264"/>
      <c r="J289" s="23"/>
      <c r="K289" s="23"/>
      <c r="L289" s="36" t="str">
        <f>IFERROR(VLOOKUP(放飛紀錄!$K289,#REF!,2,FALSE),"")</f>
        <v/>
      </c>
      <c r="M289" s="36"/>
      <c r="N289" s="36"/>
      <c r="O289" s="36"/>
      <c r="P289" s="36"/>
      <c r="Q289" s="36"/>
      <c r="R289" s="36"/>
      <c r="S289" s="36"/>
      <c r="T289" s="36"/>
      <c r="U289" s="23"/>
      <c r="V289" s="23"/>
      <c r="W289" s="23"/>
      <c r="X289" s="23"/>
      <c r="Y289" s="445"/>
      <c r="Z289" s="446" t="str">
        <f>IF(放飛紀錄!$Y289="","",放飛紀錄!$Y289+公式對照表!B$2)</f>
        <v/>
      </c>
      <c r="AA289" s="445"/>
      <c r="AB289" s="445"/>
      <c r="AC289" s="447" t="str">
        <f t="shared" si="34"/>
        <v/>
      </c>
      <c r="AD289" s="448" t="str">
        <f t="shared" si="35"/>
        <v/>
      </c>
      <c r="AE289" s="446" t="str">
        <f>IF(放飛紀錄表[[#This Row],[模組啟動時間]]="","",公式對照表!$A$2)</f>
        <v/>
      </c>
      <c r="AF289" s="449" t="str">
        <f>IF(AC289="","",IF(AND(AA289&gt;Y289,AA289&lt;Z289),[1]公式對照表!$C$2,IF(AC289="-",[1]公式對照表!$C$3,IF(AC289&lt;AE289,[1]公式對照表!$C$4,IF(AC289&gt;AE289,[1]公式對照表!$C$5)))))</f>
        <v/>
      </c>
      <c r="AG289" s="442"/>
      <c r="AH289" s="442"/>
      <c r="AI289" s="442"/>
      <c r="AJ289" s="442"/>
      <c r="AK289" s="2"/>
    </row>
    <row r="290" spans="1:37" ht="17.25" customHeight="1">
      <c r="A290" s="443"/>
      <c r="B290" s="444"/>
      <c r="C290" s="23"/>
      <c r="D290" s="23"/>
      <c r="E290" s="23"/>
      <c r="F290" s="262"/>
      <c r="G290" s="262"/>
      <c r="H290" s="262"/>
      <c r="I290" s="264"/>
      <c r="J290" s="23"/>
      <c r="K290" s="23"/>
      <c r="L290" s="36" t="str">
        <f>IFERROR(VLOOKUP(放飛紀錄!$K290,#REF!,2,FALSE),"")</f>
        <v/>
      </c>
      <c r="M290" s="36"/>
      <c r="N290" s="36"/>
      <c r="O290" s="36"/>
      <c r="P290" s="36"/>
      <c r="Q290" s="36"/>
      <c r="R290" s="36"/>
      <c r="S290" s="36"/>
      <c r="T290" s="36"/>
      <c r="U290" s="23"/>
      <c r="V290" s="23"/>
      <c r="W290" s="23"/>
      <c r="X290" s="23"/>
      <c r="Y290" s="445"/>
      <c r="Z290" s="446" t="str">
        <f>IF(放飛紀錄!$Y290="","",放飛紀錄!$Y290+公式對照表!B$2)</f>
        <v/>
      </c>
      <c r="AA290" s="445"/>
      <c r="AB290" s="445"/>
      <c r="AC290" s="447" t="str">
        <f t="shared" si="34"/>
        <v/>
      </c>
      <c r="AD290" s="448" t="str">
        <f t="shared" si="35"/>
        <v/>
      </c>
      <c r="AE290" s="446" t="str">
        <f>IF(放飛紀錄表[[#This Row],[模組啟動時間]]="","",公式對照表!$A$2)</f>
        <v/>
      </c>
      <c r="AF290" s="449" t="str">
        <f>IF(AC290="","",IF(AND(AA290&gt;Y290,AA290&lt;Z290),[1]公式對照表!$C$2,IF(AC290="-",[1]公式對照表!$C$3,IF(AC290&lt;AE290,[1]公式對照表!$C$4,IF(AC290&gt;AE290,[1]公式對照表!$C$5)))))</f>
        <v/>
      </c>
      <c r="AG290" s="442"/>
      <c r="AH290" s="442"/>
      <c r="AI290" s="442"/>
      <c r="AJ290" s="442"/>
      <c r="AK290" s="2"/>
    </row>
    <row r="291" spans="1:37" ht="17.25" customHeight="1">
      <c r="A291" s="443"/>
      <c r="B291" s="444"/>
      <c r="C291" s="23"/>
      <c r="D291" s="23"/>
      <c r="E291" s="23"/>
      <c r="F291" s="262"/>
      <c r="G291" s="262"/>
      <c r="H291" s="262"/>
      <c r="I291" s="264"/>
      <c r="J291" s="23"/>
      <c r="K291" s="23"/>
      <c r="L291" s="36" t="str">
        <f>IFERROR(VLOOKUP(放飛紀錄!$K291,#REF!,2,FALSE),"")</f>
        <v/>
      </c>
      <c r="M291" s="36"/>
      <c r="N291" s="36"/>
      <c r="O291" s="36"/>
      <c r="P291" s="36"/>
      <c r="Q291" s="36"/>
      <c r="R291" s="36"/>
      <c r="S291" s="36"/>
      <c r="T291" s="36"/>
      <c r="U291" s="23"/>
      <c r="V291" s="23"/>
      <c r="W291" s="23"/>
      <c r="X291" s="23"/>
      <c r="Y291" s="445"/>
      <c r="Z291" s="446" t="str">
        <f>IF(放飛紀錄!$Y291="","",放飛紀錄!$Y291+公式對照表!B$2)</f>
        <v/>
      </c>
      <c r="AA291" s="445"/>
      <c r="AB291" s="445"/>
      <c r="AC291" s="447" t="str">
        <f t="shared" si="34"/>
        <v/>
      </c>
      <c r="AD291" s="448" t="str">
        <f t="shared" si="35"/>
        <v/>
      </c>
      <c r="AE291" s="446" t="str">
        <f>IF(放飛紀錄表[[#This Row],[模組啟動時間]]="","",公式對照表!$A$2)</f>
        <v/>
      </c>
      <c r="AF291" s="449" t="str">
        <f>IF(AC291="","",IF(AND(AA291&gt;Y291,AA291&lt;Z291),[1]公式對照表!$C$2,IF(AC291="-",[1]公式對照表!$C$3,IF(AC291&lt;AE291,[1]公式對照表!$C$4,IF(AC291&gt;AE291,[1]公式對照表!$C$5)))))</f>
        <v/>
      </c>
      <c r="AG291" s="442"/>
      <c r="AH291" s="442"/>
      <c r="AI291" s="442"/>
      <c r="AJ291" s="442"/>
      <c r="AK291" s="2"/>
    </row>
    <row r="292" spans="1:37" ht="17.25" customHeight="1">
      <c r="A292" s="443"/>
      <c r="B292" s="444"/>
      <c r="C292" s="23"/>
      <c r="D292" s="23"/>
      <c r="E292" s="23"/>
      <c r="F292" s="262"/>
      <c r="G292" s="262"/>
      <c r="H292" s="262"/>
      <c r="I292" s="264"/>
      <c r="J292" s="23"/>
      <c r="K292" s="23"/>
      <c r="L292" s="36" t="str">
        <f>IFERROR(VLOOKUP(放飛紀錄!$K292,#REF!,2,FALSE),"")</f>
        <v/>
      </c>
      <c r="M292" s="36"/>
      <c r="N292" s="36"/>
      <c r="O292" s="36"/>
      <c r="P292" s="36"/>
      <c r="Q292" s="36"/>
      <c r="R292" s="36"/>
      <c r="S292" s="36"/>
      <c r="T292" s="36"/>
      <c r="U292" s="23"/>
      <c r="V292" s="23"/>
      <c r="W292" s="23"/>
      <c r="X292" s="23"/>
      <c r="Y292" s="445"/>
      <c r="Z292" s="446" t="str">
        <f>IF(放飛紀錄!$Y292="","",放飛紀錄!$Y292+公式對照表!B$2)</f>
        <v/>
      </c>
      <c r="AA292" s="445"/>
      <c r="AB292" s="445"/>
      <c r="AC292" s="447" t="str">
        <f t="shared" si="34"/>
        <v/>
      </c>
      <c r="AD292" s="448" t="str">
        <f t="shared" si="35"/>
        <v/>
      </c>
      <c r="AE292" s="446" t="str">
        <f>IF(放飛紀錄表[[#This Row],[模組啟動時間]]="","",公式對照表!$A$2)</f>
        <v/>
      </c>
      <c r="AF292" s="449" t="str">
        <f>IF(AC292="","",IF(AND(AA292&gt;Y292,AA292&lt;Z292),[1]公式對照表!$C$2,IF(AC292="-",[1]公式對照表!$C$3,IF(AC292&lt;AE292,[1]公式對照表!$C$4,IF(AC292&gt;AE292,[1]公式對照表!$C$5)))))</f>
        <v/>
      </c>
      <c r="AG292" s="442"/>
      <c r="AH292" s="442"/>
      <c r="AI292" s="442"/>
      <c r="AJ292" s="442"/>
      <c r="AK292" s="2"/>
    </row>
    <row r="293" spans="1:37" ht="17.25" customHeight="1">
      <c r="A293" s="443"/>
      <c r="B293" s="444"/>
      <c r="C293" s="23"/>
      <c r="D293" s="23"/>
      <c r="E293" s="23"/>
      <c r="F293" s="262"/>
      <c r="G293" s="262"/>
      <c r="H293" s="262"/>
      <c r="I293" s="264"/>
      <c r="J293" s="23"/>
      <c r="K293" s="23"/>
      <c r="L293" s="36" t="str">
        <f>IFERROR(VLOOKUP(放飛紀錄!$K293,#REF!,2,FALSE),"")</f>
        <v/>
      </c>
      <c r="M293" s="36"/>
      <c r="N293" s="36"/>
      <c r="O293" s="36"/>
      <c r="P293" s="36"/>
      <c r="Q293" s="36"/>
      <c r="R293" s="36"/>
      <c r="S293" s="36"/>
      <c r="T293" s="36"/>
      <c r="U293" s="23"/>
      <c r="V293" s="23"/>
      <c r="W293" s="23"/>
      <c r="X293" s="23"/>
      <c r="Y293" s="445"/>
      <c r="Z293" s="446" t="str">
        <f>IF(放飛紀錄!$Y293="","",放飛紀錄!$Y293+公式對照表!B$2)</f>
        <v/>
      </c>
      <c r="AA293" s="445"/>
      <c r="AB293" s="445"/>
      <c r="AC293" s="447" t="str">
        <f t="shared" si="34"/>
        <v/>
      </c>
      <c r="AD293" s="448" t="str">
        <f t="shared" si="35"/>
        <v/>
      </c>
      <c r="AE293" s="446" t="str">
        <f>IF(放飛紀錄表[[#This Row],[模組啟動時間]]="","",公式對照表!$A$2)</f>
        <v/>
      </c>
      <c r="AF293" s="449" t="str">
        <f>IF(AC293="","",IF(AND(AA293&gt;Y293,AA293&lt;Z293),[1]公式對照表!$C$2,IF(AC293="-",[1]公式對照表!$C$3,IF(AC293&lt;AE293,[1]公式對照表!$C$4,IF(AC293&gt;AE293,[1]公式對照表!$C$5)))))</f>
        <v/>
      </c>
      <c r="AG293" s="442"/>
      <c r="AH293" s="442"/>
      <c r="AI293" s="442"/>
      <c r="AJ293" s="442"/>
      <c r="AK293" s="2"/>
    </row>
    <row r="294" spans="1:37" ht="17.25" customHeight="1">
      <c r="A294" s="443"/>
      <c r="B294" s="444"/>
      <c r="C294" s="23"/>
      <c r="D294" s="23"/>
      <c r="E294" s="23"/>
      <c r="F294" s="262"/>
      <c r="G294" s="262"/>
      <c r="H294" s="262"/>
      <c r="I294" s="264"/>
      <c r="J294" s="23"/>
      <c r="K294" s="23"/>
      <c r="L294" s="36" t="str">
        <f>IFERROR(VLOOKUP(放飛紀錄!$K294,#REF!,2,FALSE),"")</f>
        <v/>
      </c>
      <c r="M294" s="36"/>
      <c r="N294" s="36"/>
      <c r="O294" s="36"/>
      <c r="P294" s="36"/>
      <c r="Q294" s="36"/>
      <c r="R294" s="36"/>
      <c r="S294" s="36"/>
      <c r="T294" s="36"/>
      <c r="U294" s="23"/>
      <c r="V294" s="23"/>
      <c r="W294" s="23"/>
      <c r="X294" s="23"/>
      <c r="Y294" s="445"/>
      <c r="Z294" s="446" t="str">
        <f>IF(放飛紀錄!$Y294="","",放飛紀錄!$Y294+公式對照表!B$2)</f>
        <v/>
      </c>
      <c r="AA294" s="445"/>
      <c r="AB294" s="445"/>
      <c r="AC294" s="447" t="str">
        <f t="shared" si="34"/>
        <v/>
      </c>
      <c r="AD294" s="448" t="str">
        <f t="shared" si="35"/>
        <v/>
      </c>
      <c r="AE294" s="446" t="str">
        <f>IF(放飛紀錄表[[#This Row],[模組啟動時間]]="","",公式對照表!$A$2)</f>
        <v/>
      </c>
      <c r="AF294" s="449" t="str">
        <f>IF(AC294="","",IF(AND(AA294&gt;Y294,AA294&lt;Z294),[1]公式對照表!$C$2,IF(AC294="-",[1]公式對照表!$C$3,IF(AC294&lt;AE294,[1]公式對照表!$C$4,IF(AC294&gt;AE294,[1]公式對照表!$C$5)))))</f>
        <v/>
      </c>
      <c r="AG294" s="442"/>
      <c r="AH294" s="442"/>
      <c r="AI294" s="442"/>
      <c r="AJ294" s="442"/>
      <c r="AK294" s="2"/>
    </row>
    <row r="295" spans="1:37" ht="17.25" customHeight="1">
      <c r="A295" s="443"/>
      <c r="B295" s="444"/>
      <c r="C295" s="23"/>
      <c r="D295" s="23"/>
      <c r="E295" s="23"/>
      <c r="F295" s="262"/>
      <c r="G295" s="262"/>
      <c r="H295" s="262"/>
      <c r="I295" s="264"/>
      <c r="J295" s="23"/>
      <c r="K295" s="23"/>
      <c r="L295" s="36" t="str">
        <f>IFERROR(VLOOKUP(放飛紀錄!$K295,#REF!,2,FALSE),"")</f>
        <v/>
      </c>
      <c r="M295" s="36"/>
      <c r="N295" s="36"/>
      <c r="O295" s="36"/>
      <c r="P295" s="36"/>
      <c r="Q295" s="36"/>
      <c r="R295" s="36"/>
      <c r="S295" s="36"/>
      <c r="T295" s="36"/>
      <c r="U295" s="23"/>
      <c r="V295" s="23"/>
      <c r="W295" s="23"/>
      <c r="X295" s="23"/>
      <c r="Y295" s="445"/>
      <c r="Z295" s="446" t="str">
        <f>IF(放飛紀錄!$Y295="","",放飛紀錄!$Y295+公式對照表!B$2)</f>
        <v/>
      </c>
      <c r="AA295" s="445"/>
      <c r="AB295" s="445"/>
      <c r="AC295" s="447" t="str">
        <f t="shared" si="34"/>
        <v/>
      </c>
      <c r="AD295" s="448" t="str">
        <f t="shared" si="35"/>
        <v/>
      </c>
      <c r="AE295" s="446" t="str">
        <f>IF(放飛紀錄表[[#This Row],[模組啟動時間]]="","",公式對照表!$A$2)</f>
        <v/>
      </c>
      <c r="AF295" s="449" t="str">
        <f>IF(AC295="","",IF(AND(AA295&gt;Y295,AA295&lt;Z295),[1]公式對照表!$C$2,IF(AC295="-",[1]公式對照表!$C$3,IF(AC295&lt;AE295,[1]公式對照表!$C$4,IF(AC295&gt;AE295,[1]公式對照表!$C$5)))))</f>
        <v/>
      </c>
      <c r="AG295" s="442"/>
      <c r="AH295" s="442"/>
      <c r="AI295" s="442"/>
      <c r="AJ295" s="442"/>
      <c r="AK295" s="2"/>
    </row>
    <row r="296" spans="1:37" ht="17.25" customHeight="1">
      <c r="A296" s="443"/>
      <c r="B296" s="444"/>
      <c r="C296" s="23"/>
      <c r="D296" s="23"/>
      <c r="E296" s="23"/>
      <c r="F296" s="262"/>
      <c r="G296" s="262"/>
      <c r="H296" s="262"/>
      <c r="I296" s="264"/>
      <c r="J296" s="23"/>
      <c r="K296" s="23"/>
      <c r="L296" s="36" t="str">
        <f>IFERROR(VLOOKUP(放飛紀錄!$K296,#REF!,2,FALSE),"")</f>
        <v/>
      </c>
      <c r="M296" s="36"/>
      <c r="N296" s="36"/>
      <c r="O296" s="36"/>
      <c r="P296" s="36"/>
      <c r="Q296" s="36"/>
      <c r="R296" s="36"/>
      <c r="S296" s="36"/>
      <c r="T296" s="36"/>
      <c r="U296" s="23"/>
      <c r="V296" s="23"/>
      <c r="W296" s="23"/>
      <c r="X296" s="23"/>
      <c r="Y296" s="445"/>
      <c r="Z296" s="446" t="str">
        <f>IF(放飛紀錄!$Y296="","",放飛紀錄!$Y296+公式對照表!B$2)</f>
        <v/>
      </c>
      <c r="AA296" s="445"/>
      <c r="AB296" s="445"/>
      <c r="AC296" s="447" t="str">
        <f t="shared" si="34"/>
        <v/>
      </c>
      <c r="AD296" s="448" t="str">
        <f t="shared" si="35"/>
        <v/>
      </c>
      <c r="AE296" s="446" t="str">
        <f>IF(放飛紀錄表[[#This Row],[模組啟動時間]]="","",公式對照表!$A$2)</f>
        <v/>
      </c>
      <c r="AF296" s="449" t="str">
        <f>IF(AC296="","",IF(AND(AA296&gt;Y296,AA296&lt;Z296),[1]公式對照表!$C$2,IF(AC296="-",[1]公式對照表!$C$3,IF(AC296&lt;AE296,[1]公式對照表!$C$4,IF(AC296&gt;AE296,[1]公式對照表!$C$5)))))</f>
        <v/>
      </c>
      <c r="AG296" s="442"/>
      <c r="AH296" s="442"/>
      <c r="AI296" s="442"/>
      <c r="AJ296" s="442"/>
      <c r="AK296" s="2"/>
    </row>
    <row r="297" spans="1:37" ht="17.25" customHeight="1">
      <c r="A297" s="443"/>
      <c r="B297" s="444"/>
      <c r="C297" s="23"/>
      <c r="D297" s="23"/>
      <c r="E297" s="23"/>
      <c r="F297" s="262"/>
      <c r="G297" s="262"/>
      <c r="H297" s="262"/>
      <c r="I297" s="264"/>
      <c r="J297" s="23"/>
      <c r="K297" s="23"/>
      <c r="L297" s="36" t="str">
        <f>IFERROR(VLOOKUP(放飛紀錄!$K297,#REF!,2,FALSE),"")</f>
        <v/>
      </c>
      <c r="M297" s="36"/>
      <c r="N297" s="36"/>
      <c r="O297" s="36"/>
      <c r="P297" s="36"/>
      <c r="Q297" s="36"/>
      <c r="R297" s="36"/>
      <c r="S297" s="36"/>
      <c r="T297" s="36"/>
      <c r="U297" s="23"/>
      <c r="V297" s="23"/>
      <c r="W297" s="23"/>
      <c r="X297" s="23"/>
      <c r="Y297" s="445"/>
      <c r="Z297" s="446" t="str">
        <f>IF(放飛紀錄!$Y297="","",放飛紀錄!$Y297+公式對照表!B$2)</f>
        <v/>
      </c>
      <c r="AA297" s="445"/>
      <c r="AB297" s="445"/>
      <c r="AC297" s="447" t="str">
        <f t="shared" si="34"/>
        <v/>
      </c>
      <c r="AD297" s="448" t="str">
        <f t="shared" si="35"/>
        <v/>
      </c>
      <c r="AE297" s="446" t="str">
        <f>IF(放飛紀錄表[[#This Row],[模組啟動時間]]="","",公式對照表!$A$2)</f>
        <v/>
      </c>
      <c r="AF297" s="449" t="str">
        <f>IF(AC297="","",IF(AND(AA297&gt;Y297,AA297&lt;Z297),[1]公式對照表!$C$2,IF(AC297="-",[1]公式對照表!$C$3,IF(AC297&lt;AE297,[1]公式對照表!$C$4,IF(AC297&gt;AE297,[1]公式對照表!$C$5)))))</f>
        <v/>
      </c>
      <c r="AG297" s="442"/>
      <c r="AH297" s="442"/>
      <c r="AI297" s="442"/>
      <c r="AJ297" s="442"/>
      <c r="AK297" s="2"/>
    </row>
    <row r="298" spans="1:37" ht="17.25" customHeight="1">
      <c r="A298" s="443"/>
      <c r="B298" s="444"/>
      <c r="C298" s="23"/>
      <c r="D298" s="23"/>
      <c r="E298" s="23"/>
      <c r="F298" s="262"/>
      <c r="G298" s="262"/>
      <c r="H298" s="262"/>
      <c r="I298" s="264"/>
      <c r="J298" s="23"/>
      <c r="K298" s="23"/>
      <c r="L298" s="36" t="str">
        <f>IFERROR(VLOOKUP(放飛紀錄!$K298,#REF!,2,FALSE),"")</f>
        <v/>
      </c>
      <c r="M298" s="36"/>
      <c r="N298" s="36"/>
      <c r="O298" s="36"/>
      <c r="P298" s="36"/>
      <c r="Q298" s="36"/>
      <c r="R298" s="36"/>
      <c r="S298" s="36"/>
      <c r="T298" s="36"/>
      <c r="U298" s="23"/>
      <c r="V298" s="23"/>
      <c r="W298" s="23"/>
      <c r="X298" s="23"/>
      <c r="Y298" s="445"/>
      <c r="Z298" s="446" t="str">
        <f>IF(放飛紀錄!$Y298="","",放飛紀錄!$Y298+公式對照表!B$2)</f>
        <v/>
      </c>
      <c r="AA298" s="445"/>
      <c r="AB298" s="445"/>
      <c r="AC298" s="447" t="str">
        <f t="shared" si="34"/>
        <v/>
      </c>
      <c r="AD298" s="448" t="str">
        <f t="shared" si="35"/>
        <v/>
      </c>
      <c r="AE298" s="446" t="str">
        <f>IF(放飛紀錄表[[#This Row],[模組啟動時間]]="","",公式對照表!$A$2)</f>
        <v/>
      </c>
      <c r="AF298" s="449" t="str">
        <f>IF(AC298="","",IF(AND(AA298&gt;Y298,AA298&lt;Z298),[1]公式對照表!$C$2,IF(AC298="-",[1]公式對照表!$C$3,IF(AC298&lt;AE298,[1]公式對照表!$C$4,IF(AC298&gt;AE298,[1]公式對照表!$C$5)))))</f>
        <v/>
      </c>
      <c r="AG298" s="442"/>
      <c r="AH298" s="442"/>
      <c r="AI298" s="442"/>
      <c r="AJ298" s="442"/>
      <c r="AK298" s="2"/>
    </row>
    <row r="299" spans="1:37" ht="17.25" customHeight="1">
      <c r="A299" s="443"/>
      <c r="B299" s="444"/>
      <c r="C299" s="23"/>
      <c r="D299" s="23"/>
      <c r="E299" s="23"/>
      <c r="F299" s="262"/>
      <c r="G299" s="262"/>
      <c r="H299" s="262"/>
      <c r="I299" s="264"/>
      <c r="J299" s="23"/>
      <c r="K299" s="23"/>
      <c r="L299" s="36" t="str">
        <f>IFERROR(VLOOKUP(放飛紀錄!$K299,#REF!,2,FALSE),"")</f>
        <v/>
      </c>
      <c r="M299" s="36"/>
      <c r="N299" s="36"/>
      <c r="O299" s="36"/>
      <c r="P299" s="36"/>
      <c r="Q299" s="36"/>
      <c r="R299" s="36"/>
      <c r="S299" s="36"/>
      <c r="T299" s="36"/>
      <c r="U299" s="23"/>
      <c r="V299" s="23"/>
      <c r="W299" s="23"/>
      <c r="X299" s="23"/>
      <c r="Y299" s="445"/>
      <c r="Z299" s="446" t="str">
        <f>IF(放飛紀錄!$Y299="","",放飛紀錄!$Y299+公式對照表!B$2)</f>
        <v/>
      </c>
      <c r="AA299" s="445"/>
      <c r="AB299" s="445"/>
      <c r="AC299" s="447" t="str">
        <f t="shared" si="34"/>
        <v/>
      </c>
      <c r="AD299" s="448" t="str">
        <f t="shared" si="35"/>
        <v/>
      </c>
      <c r="AE299" s="446" t="str">
        <f>IF(放飛紀錄表[[#This Row],[模組啟動時間]]="","",公式對照表!$A$2)</f>
        <v/>
      </c>
      <c r="AF299" s="449" t="str">
        <f>IF(AC299="","",IF(AND(AA299&gt;Y299,AA299&lt;Z299),[1]公式對照表!$C$2,IF(AC299="-",[1]公式對照表!$C$3,IF(AC299&lt;AE299,[1]公式對照表!$C$4,IF(AC299&gt;AE299,[1]公式對照表!$C$5)))))</f>
        <v/>
      </c>
      <c r="AG299" s="442"/>
      <c r="AH299" s="442"/>
      <c r="AI299" s="442"/>
      <c r="AJ299" s="442"/>
      <c r="AK299" s="2"/>
    </row>
    <row r="300" spans="1:37" ht="17.25" customHeight="1">
      <c r="A300" s="443"/>
      <c r="B300" s="444"/>
      <c r="C300" s="23"/>
      <c r="D300" s="23"/>
      <c r="E300" s="23"/>
      <c r="F300" s="262"/>
      <c r="G300" s="262"/>
      <c r="H300" s="262"/>
      <c r="I300" s="264"/>
      <c r="J300" s="23"/>
      <c r="K300" s="23"/>
      <c r="L300" s="36" t="str">
        <f>IFERROR(VLOOKUP(放飛紀錄!$K300,#REF!,2,FALSE),"")</f>
        <v/>
      </c>
      <c r="M300" s="36"/>
      <c r="N300" s="36"/>
      <c r="O300" s="36"/>
      <c r="P300" s="36"/>
      <c r="Q300" s="36"/>
      <c r="R300" s="36"/>
      <c r="S300" s="36"/>
      <c r="T300" s="36"/>
      <c r="U300" s="23"/>
      <c r="V300" s="23"/>
      <c r="W300" s="23"/>
      <c r="X300" s="23"/>
      <c r="Y300" s="445"/>
      <c r="Z300" s="446" t="str">
        <f>IF(放飛紀錄!$Y300="","",放飛紀錄!$Y300+公式對照表!B$2)</f>
        <v/>
      </c>
      <c r="AA300" s="445"/>
      <c r="AB300" s="445"/>
      <c r="AC300" s="447" t="str">
        <f t="shared" si="34"/>
        <v/>
      </c>
      <c r="AD300" s="448" t="str">
        <f t="shared" si="35"/>
        <v/>
      </c>
      <c r="AE300" s="446" t="str">
        <f>IF(放飛紀錄表[[#This Row],[模組啟動時間]]="","",公式對照表!$A$2)</f>
        <v/>
      </c>
      <c r="AF300" s="449" t="str">
        <f>IF(AC300="","",IF(AND(AA300&gt;Y300,AA300&lt;Z300),[1]公式對照表!$C$2,IF(AC300="-",[1]公式對照表!$C$3,IF(AC300&lt;AE300,[1]公式對照表!$C$4,IF(AC300&gt;AE300,[1]公式對照表!$C$5)))))</f>
        <v/>
      </c>
      <c r="AG300" s="442"/>
      <c r="AH300" s="442"/>
      <c r="AI300" s="442"/>
      <c r="AJ300" s="442"/>
      <c r="AK300" s="2"/>
    </row>
    <row r="301" spans="1:37" ht="17.25" customHeight="1">
      <c r="A301" s="443"/>
      <c r="B301" s="444"/>
      <c r="C301" s="23"/>
      <c r="D301" s="23"/>
      <c r="E301" s="23"/>
      <c r="F301" s="262"/>
      <c r="G301" s="262"/>
      <c r="H301" s="262"/>
      <c r="I301" s="264"/>
      <c r="J301" s="23"/>
      <c r="K301" s="23"/>
      <c r="L301" s="36" t="str">
        <f>IFERROR(VLOOKUP(放飛紀錄!$K301,#REF!,2,FALSE),"")</f>
        <v/>
      </c>
      <c r="M301" s="36"/>
      <c r="N301" s="36"/>
      <c r="O301" s="36"/>
      <c r="P301" s="36"/>
      <c r="Q301" s="36"/>
      <c r="R301" s="36"/>
      <c r="S301" s="36"/>
      <c r="T301" s="36"/>
      <c r="U301" s="23"/>
      <c r="V301" s="23"/>
      <c r="W301" s="23"/>
      <c r="X301" s="23"/>
      <c r="Y301" s="445"/>
      <c r="Z301" s="446" t="str">
        <f>IF(放飛紀錄!$Y301="","",放飛紀錄!$Y301+公式對照表!B$2)</f>
        <v/>
      </c>
      <c r="AA301" s="445"/>
      <c r="AB301" s="445"/>
      <c r="AC301" s="447" t="str">
        <f t="shared" si="34"/>
        <v/>
      </c>
      <c r="AD301" s="448" t="str">
        <f t="shared" si="35"/>
        <v/>
      </c>
      <c r="AE301" s="446" t="str">
        <f>IF(放飛紀錄表[[#This Row],[模組啟動時間]]="","",公式對照表!$A$2)</f>
        <v/>
      </c>
      <c r="AF301" s="449" t="str">
        <f>IF(AC301="","",IF(AND(AA301&gt;Y301,AA301&lt;Z301),[1]公式對照表!$C$2,IF(AC301="-",[1]公式對照表!$C$3,IF(AC301&lt;AE301,[1]公式對照表!$C$4,IF(AC301&gt;AE301,[1]公式對照表!$C$5)))))</f>
        <v/>
      </c>
      <c r="AG301" s="442"/>
      <c r="AH301" s="442"/>
      <c r="AI301" s="442"/>
      <c r="AJ301" s="442"/>
      <c r="AK301" s="2"/>
    </row>
    <row r="302" spans="1:37" ht="17.25" customHeight="1">
      <c r="A302" s="443"/>
      <c r="B302" s="444"/>
      <c r="C302" s="23"/>
      <c r="D302" s="23"/>
      <c r="E302" s="23"/>
      <c r="F302" s="262"/>
      <c r="G302" s="262"/>
      <c r="H302" s="262"/>
      <c r="I302" s="264"/>
      <c r="J302" s="23"/>
      <c r="K302" s="23"/>
      <c r="L302" s="36" t="str">
        <f>IFERROR(VLOOKUP(放飛紀錄!$K302,#REF!,2,FALSE),"")</f>
        <v/>
      </c>
      <c r="M302" s="36"/>
      <c r="N302" s="36"/>
      <c r="O302" s="36"/>
      <c r="P302" s="36"/>
      <c r="Q302" s="36"/>
      <c r="R302" s="36"/>
      <c r="S302" s="36"/>
      <c r="T302" s="36"/>
      <c r="U302" s="23"/>
      <c r="V302" s="23"/>
      <c r="W302" s="23"/>
      <c r="X302" s="23"/>
      <c r="Y302" s="445"/>
      <c r="Z302" s="446" t="str">
        <f>IF(放飛紀錄!$Y302="","",放飛紀錄!$Y302+公式對照表!B$2)</f>
        <v/>
      </c>
      <c r="AA302" s="445"/>
      <c r="AB302" s="445"/>
      <c r="AC302" s="447" t="str">
        <f t="shared" ref="AC302:AC365" si="36">IF(AB302="","",IF(AA302="-","-",AB302-Z302))</f>
        <v/>
      </c>
      <c r="AD302" s="448" t="str">
        <f t="shared" ref="AD302:AD365" si="37">IF(OR(AC302="-",AC302=""),"",((MINUTE(AC302)*60)+SECOND(AC302)))</f>
        <v/>
      </c>
      <c r="AE302" s="446" t="str">
        <f>IF(放飛紀錄表[[#This Row],[模組啟動時間]]="","",公式對照表!$A$2)</f>
        <v/>
      </c>
      <c r="AF302" s="449" t="str">
        <f>IF(AC302="","",IF(AND(AA302&gt;Y302,AA302&lt;Z302),[1]公式對照表!$C$2,IF(AC302="-",[1]公式對照表!$C$3,IF(AC302&lt;AE302,[1]公式對照表!$C$4,IF(AC302&gt;AE302,[1]公式對照表!$C$5)))))</f>
        <v/>
      </c>
      <c r="AG302" s="442"/>
      <c r="AH302" s="442"/>
      <c r="AI302" s="442"/>
      <c r="AJ302" s="442"/>
      <c r="AK302" s="2"/>
    </row>
    <row r="303" spans="1:37" ht="17.25" customHeight="1">
      <c r="A303" s="443"/>
      <c r="B303" s="444"/>
      <c r="C303" s="23"/>
      <c r="D303" s="23"/>
      <c r="E303" s="23"/>
      <c r="F303" s="262"/>
      <c r="G303" s="262"/>
      <c r="H303" s="262"/>
      <c r="I303" s="264"/>
      <c r="J303" s="23"/>
      <c r="K303" s="23"/>
      <c r="L303" s="36" t="str">
        <f>IFERROR(VLOOKUP(放飛紀錄!$K303,#REF!,2,FALSE),"")</f>
        <v/>
      </c>
      <c r="M303" s="36"/>
      <c r="N303" s="36"/>
      <c r="O303" s="36"/>
      <c r="P303" s="36"/>
      <c r="Q303" s="36"/>
      <c r="R303" s="36"/>
      <c r="S303" s="36"/>
      <c r="T303" s="36"/>
      <c r="U303" s="23"/>
      <c r="V303" s="23"/>
      <c r="W303" s="23"/>
      <c r="X303" s="23"/>
      <c r="Y303" s="445"/>
      <c r="Z303" s="446" t="str">
        <f>IF(放飛紀錄!$Y303="","",放飛紀錄!$Y303+公式對照表!B$2)</f>
        <v/>
      </c>
      <c r="AA303" s="445"/>
      <c r="AB303" s="445"/>
      <c r="AC303" s="447" t="str">
        <f t="shared" si="36"/>
        <v/>
      </c>
      <c r="AD303" s="448" t="str">
        <f t="shared" si="37"/>
        <v/>
      </c>
      <c r="AE303" s="446" t="str">
        <f>IF(放飛紀錄表[[#This Row],[模組啟動時間]]="","",公式對照表!$A$2)</f>
        <v/>
      </c>
      <c r="AF303" s="449" t="str">
        <f>IF(AC303="","",IF(AND(AA303&gt;Y303,AA303&lt;Z303),[1]公式對照表!$C$2,IF(AC303="-",[1]公式對照表!$C$3,IF(AC303&lt;AE303,[1]公式對照表!$C$4,IF(AC303&gt;AE303,[1]公式對照表!$C$5)))))</f>
        <v/>
      </c>
      <c r="AG303" s="442"/>
      <c r="AH303" s="442"/>
      <c r="AI303" s="442"/>
      <c r="AJ303" s="442"/>
      <c r="AK303" s="2"/>
    </row>
    <row r="304" spans="1:37" ht="17.25" customHeight="1">
      <c r="A304" s="443"/>
      <c r="B304" s="444"/>
      <c r="C304" s="23"/>
      <c r="D304" s="23"/>
      <c r="E304" s="23"/>
      <c r="F304" s="262"/>
      <c r="G304" s="262"/>
      <c r="H304" s="262"/>
      <c r="I304" s="264"/>
      <c r="J304" s="23"/>
      <c r="K304" s="23"/>
      <c r="L304" s="36" t="str">
        <f>IFERROR(VLOOKUP(放飛紀錄!$K304,#REF!,2,FALSE),"")</f>
        <v/>
      </c>
      <c r="M304" s="36"/>
      <c r="N304" s="36"/>
      <c r="O304" s="36"/>
      <c r="P304" s="36"/>
      <c r="Q304" s="36"/>
      <c r="R304" s="36"/>
      <c r="S304" s="36"/>
      <c r="T304" s="36"/>
      <c r="U304" s="23"/>
      <c r="V304" s="23"/>
      <c r="W304" s="23"/>
      <c r="X304" s="23"/>
      <c r="Y304" s="445"/>
      <c r="Z304" s="446" t="str">
        <f>IF(放飛紀錄!$Y304="","",放飛紀錄!$Y304+公式對照表!B$2)</f>
        <v/>
      </c>
      <c r="AA304" s="445"/>
      <c r="AB304" s="445"/>
      <c r="AC304" s="447" t="str">
        <f t="shared" si="36"/>
        <v/>
      </c>
      <c r="AD304" s="448" t="str">
        <f t="shared" si="37"/>
        <v/>
      </c>
      <c r="AE304" s="446" t="str">
        <f>IF(放飛紀錄表[[#This Row],[模組啟動時間]]="","",公式對照表!$A$2)</f>
        <v/>
      </c>
      <c r="AF304" s="449" t="str">
        <f>IF(AC304="","",IF(AND(AA304&gt;Y304,AA304&lt;Z304),[1]公式對照表!$C$2,IF(AC304="-",[1]公式對照表!$C$3,IF(AC304&lt;AE304,[1]公式對照表!$C$4,IF(AC304&gt;AE304,[1]公式對照表!$C$5)))))</f>
        <v/>
      </c>
      <c r="AG304" s="442"/>
      <c r="AH304" s="442"/>
      <c r="AI304" s="442"/>
      <c r="AJ304" s="442"/>
      <c r="AK304" s="2"/>
    </row>
    <row r="305" spans="1:37" ht="17.25" customHeight="1">
      <c r="A305" s="443"/>
      <c r="B305" s="444"/>
      <c r="C305" s="23"/>
      <c r="D305" s="23"/>
      <c r="E305" s="23"/>
      <c r="F305" s="262"/>
      <c r="G305" s="262"/>
      <c r="H305" s="262"/>
      <c r="I305" s="264"/>
      <c r="J305" s="23"/>
      <c r="K305" s="23"/>
      <c r="L305" s="36" t="str">
        <f>IFERROR(VLOOKUP(放飛紀錄!$K305,#REF!,2,FALSE),"")</f>
        <v/>
      </c>
      <c r="M305" s="36"/>
      <c r="N305" s="36"/>
      <c r="O305" s="36"/>
      <c r="P305" s="36"/>
      <c r="Q305" s="36"/>
      <c r="R305" s="36"/>
      <c r="S305" s="36"/>
      <c r="T305" s="36"/>
      <c r="U305" s="23"/>
      <c r="V305" s="23"/>
      <c r="W305" s="23"/>
      <c r="X305" s="23"/>
      <c r="Y305" s="445"/>
      <c r="Z305" s="446" t="str">
        <f>IF(放飛紀錄!$Y305="","",放飛紀錄!$Y305+公式對照表!B$2)</f>
        <v/>
      </c>
      <c r="AA305" s="445"/>
      <c r="AB305" s="445"/>
      <c r="AC305" s="447" t="str">
        <f t="shared" si="36"/>
        <v/>
      </c>
      <c r="AD305" s="448" t="str">
        <f t="shared" si="37"/>
        <v/>
      </c>
      <c r="AE305" s="446" t="str">
        <f>IF(放飛紀錄表[[#This Row],[模組啟動時間]]="","",公式對照表!$A$2)</f>
        <v/>
      </c>
      <c r="AF305" s="449" t="str">
        <f>IF(AC305="","",IF(AND(AA305&gt;Y305,AA305&lt;Z305),[1]公式對照表!$C$2,IF(AC305="-",[1]公式對照表!$C$3,IF(AC305&lt;AE305,[1]公式對照表!$C$4,IF(AC305&gt;AE305,[1]公式對照表!$C$5)))))</f>
        <v/>
      </c>
      <c r="AG305" s="442"/>
      <c r="AH305" s="442"/>
      <c r="AI305" s="442"/>
      <c r="AJ305" s="442"/>
      <c r="AK305" s="2"/>
    </row>
    <row r="306" spans="1:37" ht="17.25" customHeight="1">
      <c r="A306" s="443"/>
      <c r="B306" s="444"/>
      <c r="C306" s="23"/>
      <c r="D306" s="23"/>
      <c r="E306" s="23"/>
      <c r="F306" s="262"/>
      <c r="G306" s="262"/>
      <c r="H306" s="262"/>
      <c r="I306" s="264"/>
      <c r="J306" s="23"/>
      <c r="K306" s="23"/>
      <c r="L306" s="36" t="str">
        <f>IFERROR(VLOOKUP(放飛紀錄!$K306,#REF!,2,FALSE),"")</f>
        <v/>
      </c>
      <c r="M306" s="36"/>
      <c r="N306" s="36"/>
      <c r="O306" s="36"/>
      <c r="P306" s="36"/>
      <c r="Q306" s="36"/>
      <c r="R306" s="36"/>
      <c r="S306" s="36"/>
      <c r="T306" s="36"/>
      <c r="U306" s="23"/>
      <c r="V306" s="23"/>
      <c r="W306" s="23"/>
      <c r="X306" s="23"/>
      <c r="Y306" s="445"/>
      <c r="Z306" s="446" t="str">
        <f>IF(放飛紀錄!$Y306="","",放飛紀錄!$Y306+公式對照表!B$2)</f>
        <v/>
      </c>
      <c r="AA306" s="445"/>
      <c r="AB306" s="445"/>
      <c r="AC306" s="447" t="str">
        <f t="shared" si="36"/>
        <v/>
      </c>
      <c r="AD306" s="448" t="str">
        <f t="shared" si="37"/>
        <v/>
      </c>
      <c r="AE306" s="446" t="str">
        <f>IF(放飛紀錄表[[#This Row],[模組啟動時間]]="","",公式對照表!$A$2)</f>
        <v/>
      </c>
      <c r="AF306" s="449" t="str">
        <f>IF(AC306="","",IF(AND(AA306&gt;Y306,AA306&lt;Z306),[1]公式對照表!$C$2,IF(AC306="-",[1]公式對照表!$C$3,IF(AC306&lt;AE306,[1]公式對照表!$C$4,IF(AC306&gt;AE306,[1]公式對照表!$C$5)))))</f>
        <v/>
      </c>
      <c r="AG306" s="442"/>
      <c r="AH306" s="442"/>
      <c r="AI306" s="442"/>
      <c r="AJ306" s="442"/>
      <c r="AK306" s="2"/>
    </row>
    <row r="307" spans="1:37" ht="17.25" customHeight="1">
      <c r="A307" s="443"/>
      <c r="B307" s="444"/>
      <c r="C307" s="23"/>
      <c r="D307" s="23"/>
      <c r="E307" s="23"/>
      <c r="F307" s="262"/>
      <c r="G307" s="262"/>
      <c r="H307" s="262"/>
      <c r="I307" s="264"/>
      <c r="J307" s="23"/>
      <c r="K307" s="23"/>
      <c r="L307" s="36" t="str">
        <f>IFERROR(VLOOKUP(放飛紀錄!$K307,#REF!,2,FALSE),"")</f>
        <v/>
      </c>
      <c r="M307" s="36"/>
      <c r="N307" s="36"/>
      <c r="O307" s="36"/>
      <c r="P307" s="36"/>
      <c r="Q307" s="36"/>
      <c r="R307" s="36"/>
      <c r="S307" s="36"/>
      <c r="T307" s="36"/>
      <c r="U307" s="23"/>
      <c r="V307" s="23"/>
      <c r="W307" s="23"/>
      <c r="X307" s="23"/>
      <c r="Y307" s="445"/>
      <c r="Z307" s="446" t="str">
        <f>IF(放飛紀錄!$Y307="","",放飛紀錄!$Y307+公式對照表!B$2)</f>
        <v/>
      </c>
      <c r="AA307" s="445"/>
      <c r="AB307" s="445"/>
      <c r="AC307" s="447" t="str">
        <f t="shared" si="36"/>
        <v/>
      </c>
      <c r="AD307" s="448" t="str">
        <f t="shared" si="37"/>
        <v/>
      </c>
      <c r="AE307" s="446" t="str">
        <f>IF(放飛紀錄表[[#This Row],[模組啟動時間]]="","",公式對照表!$A$2)</f>
        <v/>
      </c>
      <c r="AF307" s="449" t="str">
        <f>IF(AC307="","",IF(AND(AA307&gt;Y307,AA307&lt;Z307),[1]公式對照表!$C$2,IF(AC307="-",[1]公式對照表!$C$3,IF(AC307&lt;AE307,[1]公式對照表!$C$4,IF(AC307&gt;AE307,[1]公式對照表!$C$5)))))</f>
        <v/>
      </c>
      <c r="AG307" s="442"/>
      <c r="AH307" s="442"/>
      <c r="AI307" s="442"/>
      <c r="AJ307" s="442"/>
      <c r="AK307" s="2"/>
    </row>
    <row r="308" spans="1:37" ht="17.25" customHeight="1">
      <c r="A308" s="443"/>
      <c r="B308" s="444"/>
      <c r="C308" s="23"/>
      <c r="D308" s="23"/>
      <c r="E308" s="23"/>
      <c r="F308" s="262"/>
      <c r="G308" s="262"/>
      <c r="H308" s="262"/>
      <c r="I308" s="264"/>
      <c r="J308" s="23"/>
      <c r="K308" s="23"/>
      <c r="L308" s="36" t="str">
        <f>IFERROR(VLOOKUP(放飛紀錄!$K308,#REF!,2,FALSE),"")</f>
        <v/>
      </c>
      <c r="M308" s="36"/>
      <c r="N308" s="36"/>
      <c r="O308" s="36"/>
      <c r="P308" s="36"/>
      <c r="Q308" s="36"/>
      <c r="R308" s="36"/>
      <c r="S308" s="36"/>
      <c r="T308" s="36"/>
      <c r="U308" s="23"/>
      <c r="V308" s="23"/>
      <c r="W308" s="23"/>
      <c r="X308" s="23"/>
      <c r="Y308" s="445"/>
      <c r="Z308" s="446" t="str">
        <f>IF(放飛紀錄!$Y308="","",放飛紀錄!$Y308+公式對照表!B$2)</f>
        <v/>
      </c>
      <c r="AA308" s="445"/>
      <c r="AB308" s="445"/>
      <c r="AC308" s="447" t="str">
        <f t="shared" si="36"/>
        <v/>
      </c>
      <c r="AD308" s="448" t="str">
        <f t="shared" si="37"/>
        <v/>
      </c>
      <c r="AE308" s="446" t="str">
        <f>IF(放飛紀錄表[[#This Row],[模組啟動時間]]="","",公式對照表!$A$2)</f>
        <v/>
      </c>
      <c r="AF308" s="449" t="str">
        <f>IF(AC308="","",IF(AND(AA308&gt;Y308,AA308&lt;Z308),[1]公式對照表!$C$2,IF(AC308="-",[1]公式對照表!$C$3,IF(AC308&lt;AE308,[1]公式對照表!$C$4,IF(AC308&gt;AE308,[1]公式對照表!$C$5)))))</f>
        <v/>
      </c>
      <c r="AG308" s="442"/>
      <c r="AH308" s="442"/>
      <c r="AI308" s="442"/>
      <c r="AJ308" s="442"/>
      <c r="AK308" s="2"/>
    </row>
    <row r="309" spans="1:37" ht="17.25" customHeight="1">
      <c r="A309" s="443"/>
      <c r="B309" s="444"/>
      <c r="C309" s="23"/>
      <c r="D309" s="23"/>
      <c r="E309" s="23"/>
      <c r="F309" s="262"/>
      <c r="G309" s="262"/>
      <c r="H309" s="262"/>
      <c r="I309" s="264"/>
      <c r="J309" s="23"/>
      <c r="K309" s="23"/>
      <c r="L309" s="36" t="str">
        <f>IFERROR(VLOOKUP(放飛紀錄!$K309,#REF!,2,FALSE),"")</f>
        <v/>
      </c>
      <c r="M309" s="36"/>
      <c r="N309" s="36"/>
      <c r="O309" s="36"/>
      <c r="P309" s="36"/>
      <c r="Q309" s="36"/>
      <c r="R309" s="36"/>
      <c r="S309" s="36"/>
      <c r="T309" s="36"/>
      <c r="U309" s="23"/>
      <c r="V309" s="23"/>
      <c r="W309" s="23"/>
      <c r="X309" s="23"/>
      <c r="Y309" s="445"/>
      <c r="Z309" s="446" t="str">
        <f>IF(放飛紀錄!$Y309="","",放飛紀錄!$Y309+公式對照表!B$2)</f>
        <v/>
      </c>
      <c r="AA309" s="445"/>
      <c r="AB309" s="445"/>
      <c r="AC309" s="447" t="str">
        <f t="shared" si="36"/>
        <v/>
      </c>
      <c r="AD309" s="448" t="str">
        <f t="shared" si="37"/>
        <v/>
      </c>
      <c r="AE309" s="446" t="str">
        <f>IF(放飛紀錄表[[#This Row],[模組啟動時間]]="","",公式對照表!$A$2)</f>
        <v/>
      </c>
      <c r="AF309" s="449" t="str">
        <f>IF(AC309="","",IF(AND(AA309&gt;Y309,AA309&lt;Z309),[1]公式對照表!$C$2,IF(AC309="-",[1]公式對照表!$C$3,IF(AC309&lt;AE309,[1]公式對照表!$C$4,IF(AC309&gt;AE309,[1]公式對照表!$C$5)))))</f>
        <v/>
      </c>
      <c r="AG309" s="442"/>
      <c r="AH309" s="442"/>
      <c r="AI309" s="442"/>
      <c r="AJ309" s="442"/>
      <c r="AK309" s="2"/>
    </row>
    <row r="310" spans="1:37" ht="17.25" customHeight="1">
      <c r="A310" s="443"/>
      <c r="B310" s="444"/>
      <c r="C310" s="23"/>
      <c r="D310" s="23"/>
      <c r="E310" s="23"/>
      <c r="F310" s="262"/>
      <c r="G310" s="262"/>
      <c r="H310" s="262"/>
      <c r="I310" s="264"/>
      <c r="J310" s="23"/>
      <c r="K310" s="23"/>
      <c r="L310" s="36" t="str">
        <f>IFERROR(VLOOKUP(放飛紀錄!$K310,#REF!,2,FALSE),"")</f>
        <v/>
      </c>
      <c r="M310" s="36"/>
      <c r="N310" s="36"/>
      <c r="O310" s="36"/>
      <c r="P310" s="36"/>
      <c r="Q310" s="36"/>
      <c r="R310" s="36"/>
      <c r="S310" s="36"/>
      <c r="T310" s="36"/>
      <c r="U310" s="23"/>
      <c r="V310" s="23"/>
      <c r="W310" s="23"/>
      <c r="X310" s="23"/>
      <c r="Y310" s="445"/>
      <c r="Z310" s="446" t="str">
        <f>IF(放飛紀錄!$Y310="","",放飛紀錄!$Y310+公式對照表!B$2)</f>
        <v/>
      </c>
      <c r="AA310" s="445"/>
      <c r="AB310" s="445"/>
      <c r="AC310" s="447" t="str">
        <f t="shared" si="36"/>
        <v/>
      </c>
      <c r="AD310" s="448" t="str">
        <f t="shared" si="37"/>
        <v/>
      </c>
      <c r="AE310" s="446" t="str">
        <f>IF(放飛紀錄表[[#This Row],[模組啟動時間]]="","",公式對照表!$A$2)</f>
        <v/>
      </c>
      <c r="AF310" s="449" t="str">
        <f>IF(AC310="","",IF(AND(AA310&gt;Y310,AA310&lt;Z310),[1]公式對照表!$C$2,IF(AC310="-",[1]公式對照表!$C$3,IF(AC310&lt;AE310,[1]公式對照表!$C$4,IF(AC310&gt;AE310,[1]公式對照表!$C$5)))))</f>
        <v/>
      </c>
      <c r="AG310" s="442"/>
      <c r="AH310" s="442"/>
      <c r="AI310" s="442"/>
      <c r="AJ310" s="442"/>
      <c r="AK310" s="2"/>
    </row>
    <row r="311" spans="1:37" ht="17.25" customHeight="1">
      <c r="A311" s="443"/>
      <c r="B311" s="444"/>
      <c r="C311" s="23"/>
      <c r="D311" s="23"/>
      <c r="E311" s="23"/>
      <c r="F311" s="262"/>
      <c r="G311" s="262"/>
      <c r="H311" s="262"/>
      <c r="I311" s="264"/>
      <c r="J311" s="23"/>
      <c r="K311" s="23"/>
      <c r="L311" s="36" t="str">
        <f>IFERROR(VLOOKUP(放飛紀錄!$K311,#REF!,2,FALSE),"")</f>
        <v/>
      </c>
      <c r="M311" s="36"/>
      <c r="N311" s="36"/>
      <c r="O311" s="36"/>
      <c r="P311" s="36"/>
      <c r="Q311" s="36"/>
      <c r="R311" s="36"/>
      <c r="S311" s="36"/>
      <c r="T311" s="36"/>
      <c r="U311" s="23"/>
      <c r="V311" s="23"/>
      <c r="W311" s="23"/>
      <c r="X311" s="23"/>
      <c r="Y311" s="445"/>
      <c r="Z311" s="446" t="str">
        <f>IF(放飛紀錄!$Y311="","",放飛紀錄!$Y311+公式對照表!B$2)</f>
        <v/>
      </c>
      <c r="AA311" s="445"/>
      <c r="AB311" s="445"/>
      <c r="AC311" s="447" t="str">
        <f t="shared" si="36"/>
        <v/>
      </c>
      <c r="AD311" s="448" t="str">
        <f t="shared" si="37"/>
        <v/>
      </c>
      <c r="AE311" s="446" t="str">
        <f>IF(放飛紀錄表[[#This Row],[模組啟動時間]]="","",公式對照表!$A$2)</f>
        <v/>
      </c>
      <c r="AF311" s="449" t="str">
        <f>IF(AC311="","",IF(AND(AA311&gt;Y311,AA311&lt;Z311),[1]公式對照表!$C$2,IF(AC311="-",[1]公式對照表!$C$3,IF(AC311&lt;AE311,[1]公式對照表!$C$4,IF(AC311&gt;AE311,[1]公式對照表!$C$5)))))</f>
        <v/>
      </c>
      <c r="AG311" s="442"/>
      <c r="AH311" s="442"/>
      <c r="AI311" s="442"/>
      <c r="AJ311" s="442"/>
      <c r="AK311" s="2"/>
    </row>
    <row r="312" spans="1:37" ht="17.25" customHeight="1">
      <c r="A312" s="443"/>
      <c r="B312" s="444"/>
      <c r="C312" s="23"/>
      <c r="D312" s="23"/>
      <c r="E312" s="23"/>
      <c r="F312" s="262"/>
      <c r="G312" s="262"/>
      <c r="H312" s="262"/>
      <c r="I312" s="264"/>
      <c r="J312" s="23"/>
      <c r="K312" s="23"/>
      <c r="L312" s="36" t="str">
        <f>IFERROR(VLOOKUP(放飛紀錄!$K312,#REF!,2,FALSE),"")</f>
        <v/>
      </c>
      <c r="M312" s="36"/>
      <c r="N312" s="36"/>
      <c r="O312" s="36"/>
      <c r="P312" s="36"/>
      <c r="Q312" s="36"/>
      <c r="R312" s="36"/>
      <c r="S312" s="36"/>
      <c r="T312" s="36"/>
      <c r="U312" s="23"/>
      <c r="V312" s="23"/>
      <c r="W312" s="23"/>
      <c r="X312" s="23"/>
      <c r="Y312" s="445"/>
      <c r="Z312" s="446" t="str">
        <f>IF(放飛紀錄!$Y312="","",放飛紀錄!$Y312+公式對照表!B$2)</f>
        <v/>
      </c>
      <c r="AA312" s="445"/>
      <c r="AB312" s="445"/>
      <c r="AC312" s="447" t="str">
        <f t="shared" si="36"/>
        <v/>
      </c>
      <c r="AD312" s="448" t="str">
        <f t="shared" si="37"/>
        <v/>
      </c>
      <c r="AE312" s="446" t="str">
        <f>IF(放飛紀錄表[[#This Row],[模組啟動時間]]="","",公式對照表!$A$2)</f>
        <v/>
      </c>
      <c r="AF312" s="449" t="str">
        <f>IF(AC312="","",IF(AND(AA312&gt;Y312,AA312&lt;Z312),[1]公式對照表!$C$2,IF(AC312="-",[1]公式對照表!$C$3,IF(AC312&lt;AE312,[1]公式對照表!$C$4,IF(AC312&gt;AE312,[1]公式對照表!$C$5)))))</f>
        <v/>
      </c>
      <c r="AG312" s="442"/>
      <c r="AH312" s="442"/>
      <c r="AI312" s="442"/>
      <c r="AJ312" s="442"/>
      <c r="AK312" s="2"/>
    </row>
    <row r="313" spans="1:37" ht="17.25" customHeight="1">
      <c r="A313" s="443"/>
      <c r="B313" s="444"/>
      <c r="C313" s="23"/>
      <c r="D313" s="23"/>
      <c r="E313" s="23"/>
      <c r="F313" s="262"/>
      <c r="G313" s="262"/>
      <c r="H313" s="262"/>
      <c r="I313" s="264"/>
      <c r="J313" s="23"/>
      <c r="K313" s="23"/>
      <c r="L313" s="36" t="str">
        <f>IFERROR(VLOOKUP(放飛紀錄!$K313,#REF!,2,FALSE),"")</f>
        <v/>
      </c>
      <c r="M313" s="36"/>
      <c r="N313" s="36"/>
      <c r="O313" s="36"/>
      <c r="P313" s="36"/>
      <c r="Q313" s="36"/>
      <c r="R313" s="36"/>
      <c r="S313" s="36"/>
      <c r="T313" s="36"/>
      <c r="U313" s="23"/>
      <c r="V313" s="23"/>
      <c r="W313" s="23"/>
      <c r="X313" s="23"/>
      <c r="Y313" s="445"/>
      <c r="Z313" s="446" t="str">
        <f>IF(放飛紀錄!$Y313="","",放飛紀錄!$Y313+公式對照表!B$2)</f>
        <v/>
      </c>
      <c r="AA313" s="445"/>
      <c r="AB313" s="445"/>
      <c r="AC313" s="447" t="str">
        <f t="shared" si="36"/>
        <v/>
      </c>
      <c r="AD313" s="448" t="str">
        <f t="shared" si="37"/>
        <v/>
      </c>
      <c r="AE313" s="446" t="str">
        <f>IF(放飛紀錄表[[#This Row],[模組啟動時間]]="","",公式對照表!$A$2)</f>
        <v/>
      </c>
      <c r="AF313" s="449" t="str">
        <f>IF(AC313="","",IF(AND(AA313&gt;Y313,AA313&lt;Z313),[1]公式對照表!$C$2,IF(AC313="-",[1]公式對照表!$C$3,IF(AC313&lt;AE313,[1]公式對照表!$C$4,IF(AC313&gt;AE313,[1]公式對照表!$C$5)))))</f>
        <v/>
      </c>
      <c r="AG313" s="442"/>
      <c r="AH313" s="442"/>
      <c r="AI313" s="442"/>
      <c r="AJ313" s="442"/>
      <c r="AK313" s="2"/>
    </row>
    <row r="314" spans="1:37" ht="17.25" customHeight="1">
      <c r="A314" s="443"/>
      <c r="B314" s="444"/>
      <c r="C314" s="23"/>
      <c r="D314" s="23"/>
      <c r="E314" s="23"/>
      <c r="F314" s="262"/>
      <c r="G314" s="262"/>
      <c r="H314" s="262"/>
      <c r="I314" s="264"/>
      <c r="J314" s="23"/>
      <c r="K314" s="23"/>
      <c r="L314" s="36" t="str">
        <f>IFERROR(VLOOKUP(放飛紀錄!$K314,#REF!,2,FALSE),"")</f>
        <v/>
      </c>
      <c r="M314" s="36"/>
      <c r="N314" s="36"/>
      <c r="O314" s="36"/>
      <c r="P314" s="36"/>
      <c r="Q314" s="36"/>
      <c r="R314" s="36"/>
      <c r="S314" s="36"/>
      <c r="T314" s="36"/>
      <c r="U314" s="23"/>
      <c r="V314" s="23"/>
      <c r="W314" s="23"/>
      <c r="X314" s="23"/>
      <c r="Y314" s="445"/>
      <c r="Z314" s="446" t="str">
        <f>IF(放飛紀錄!$Y314="","",放飛紀錄!$Y314+公式對照表!B$2)</f>
        <v/>
      </c>
      <c r="AA314" s="445"/>
      <c r="AB314" s="445"/>
      <c r="AC314" s="447" t="str">
        <f t="shared" si="36"/>
        <v/>
      </c>
      <c r="AD314" s="448" t="str">
        <f t="shared" si="37"/>
        <v/>
      </c>
      <c r="AE314" s="446" t="str">
        <f>IF(放飛紀錄表[[#This Row],[模組啟動時間]]="","",公式對照表!$A$2)</f>
        <v/>
      </c>
      <c r="AF314" s="449" t="str">
        <f>IF(AC314="","",IF(AND(AA314&gt;Y314,AA314&lt;Z314),[1]公式對照表!$C$2,IF(AC314="-",[1]公式對照表!$C$3,IF(AC314&lt;AE314,[1]公式對照表!$C$4,IF(AC314&gt;AE314,[1]公式對照表!$C$5)))))</f>
        <v/>
      </c>
      <c r="AG314" s="442"/>
      <c r="AH314" s="442"/>
      <c r="AI314" s="442"/>
      <c r="AJ314" s="442"/>
      <c r="AK314" s="2"/>
    </row>
    <row r="315" spans="1:37" ht="17.25" customHeight="1">
      <c r="A315" s="443"/>
      <c r="B315" s="444"/>
      <c r="C315" s="23"/>
      <c r="D315" s="23"/>
      <c r="E315" s="23"/>
      <c r="F315" s="262"/>
      <c r="G315" s="262"/>
      <c r="H315" s="262"/>
      <c r="I315" s="264"/>
      <c r="J315" s="23"/>
      <c r="K315" s="23"/>
      <c r="L315" s="36" t="str">
        <f>IFERROR(VLOOKUP(放飛紀錄!$K315,#REF!,2,FALSE),"")</f>
        <v/>
      </c>
      <c r="M315" s="36"/>
      <c r="N315" s="36"/>
      <c r="O315" s="36"/>
      <c r="P315" s="36"/>
      <c r="Q315" s="36"/>
      <c r="R315" s="36"/>
      <c r="S315" s="36"/>
      <c r="T315" s="36"/>
      <c r="U315" s="23"/>
      <c r="V315" s="23"/>
      <c r="W315" s="23"/>
      <c r="X315" s="23"/>
      <c r="Y315" s="445"/>
      <c r="Z315" s="446" t="str">
        <f>IF(放飛紀錄!$Y315="","",放飛紀錄!$Y315+公式對照表!B$2)</f>
        <v/>
      </c>
      <c r="AA315" s="445"/>
      <c r="AB315" s="445"/>
      <c r="AC315" s="447" t="str">
        <f t="shared" si="36"/>
        <v/>
      </c>
      <c r="AD315" s="448" t="str">
        <f t="shared" si="37"/>
        <v/>
      </c>
      <c r="AE315" s="446" t="str">
        <f>IF(放飛紀錄表[[#This Row],[模組啟動時間]]="","",公式對照表!$A$2)</f>
        <v/>
      </c>
      <c r="AF315" s="449" t="str">
        <f>IF(AC315="","",IF(AND(AA315&gt;Y315,AA315&lt;Z315),[1]公式對照表!$C$2,IF(AC315="-",[1]公式對照表!$C$3,IF(AC315&lt;AE315,[1]公式對照表!$C$4,IF(AC315&gt;AE315,[1]公式對照表!$C$5)))))</f>
        <v/>
      </c>
      <c r="AG315" s="442"/>
      <c r="AH315" s="442"/>
      <c r="AI315" s="442"/>
      <c r="AJ315" s="442"/>
      <c r="AK315" s="2"/>
    </row>
    <row r="316" spans="1:37" ht="17.25" customHeight="1">
      <c r="A316" s="443"/>
      <c r="B316" s="444"/>
      <c r="C316" s="23"/>
      <c r="D316" s="23"/>
      <c r="E316" s="23"/>
      <c r="F316" s="262"/>
      <c r="G316" s="262"/>
      <c r="H316" s="262"/>
      <c r="I316" s="264"/>
      <c r="J316" s="23"/>
      <c r="K316" s="23"/>
      <c r="L316" s="36" t="str">
        <f>IFERROR(VLOOKUP(放飛紀錄!$K316,#REF!,2,FALSE),"")</f>
        <v/>
      </c>
      <c r="M316" s="36"/>
      <c r="N316" s="36"/>
      <c r="O316" s="36"/>
      <c r="P316" s="36"/>
      <c r="Q316" s="36"/>
      <c r="R316" s="36"/>
      <c r="S316" s="36"/>
      <c r="T316" s="36"/>
      <c r="U316" s="23"/>
      <c r="V316" s="23"/>
      <c r="W316" s="23"/>
      <c r="X316" s="23"/>
      <c r="Y316" s="445"/>
      <c r="Z316" s="446" t="str">
        <f>IF(放飛紀錄!$Y316="","",放飛紀錄!$Y316+公式對照表!B$2)</f>
        <v/>
      </c>
      <c r="AA316" s="445"/>
      <c r="AB316" s="445"/>
      <c r="AC316" s="447" t="str">
        <f t="shared" si="36"/>
        <v/>
      </c>
      <c r="AD316" s="448" t="str">
        <f t="shared" si="37"/>
        <v/>
      </c>
      <c r="AE316" s="446" t="str">
        <f>IF(放飛紀錄表[[#This Row],[模組啟動時間]]="","",公式對照表!$A$2)</f>
        <v/>
      </c>
      <c r="AF316" s="449" t="str">
        <f>IF(AC316="","",IF(AND(AA316&gt;Y316,AA316&lt;Z316),[1]公式對照表!$C$2,IF(AC316="-",[1]公式對照表!$C$3,IF(AC316&lt;AE316,[1]公式對照表!$C$4,IF(AC316&gt;AE316,[1]公式對照表!$C$5)))))</f>
        <v/>
      </c>
      <c r="AG316" s="442"/>
      <c r="AH316" s="442"/>
      <c r="AI316" s="442"/>
      <c r="AJ316" s="442"/>
      <c r="AK316" s="2"/>
    </row>
    <row r="317" spans="1:37" ht="17.25" customHeight="1">
      <c r="A317" s="443"/>
      <c r="B317" s="444"/>
      <c r="C317" s="23"/>
      <c r="D317" s="23"/>
      <c r="E317" s="23"/>
      <c r="F317" s="262"/>
      <c r="G317" s="262"/>
      <c r="H317" s="262"/>
      <c r="I317" s="264"/>
      <c r="J317" s="23"/>
      <c r="K317" s="23"/>
      <c r="L317" s="36" t="str">
        <f>IFERROR(VLOOKUP(放飛紀錄!$K317,#REF!,2,FALSE),"")</f>
        <v/>
      </c>
      <c r="M317" s="36"/>
      <c r="N317" s="36"/>
      <c r="O317" s="36"/>
      <c r="P317" s="36"/>
      <c r="Q317" s="36"/>
      <c r="R317" s="36"/>
      <c r="S317" s="36"/>
      <c r="T317" s="36"/>
      <c r="U317" s="23"/>
      <c r="V317" s="23"/>
      <c r="W317" s="23"/>
      <c r="X317" s="23"/>
      <c r="Y317" s="445"/>
      <c r="Z317" s="446" t="str">
        <f>IF(放飛紀錄!$Y317="","",放飛紀錄!$Y317+公式對照表!B$2)</f>
        <v/>
      </c>
      <c r="AA317" s="445"/>
      <c r="AB317" s="445"/>
      <c r="AC317" s="447" t="str">
        <f t="shared" si="36"/>
        <v/>
      </c>
      <c r="AD317" s="448" t="str">
        <f t="shared" si="37"/>
        <v/>
      </c>
      <c r="AE317" s="446" t="str">
        <f>IF(放飛紀錄表[[#This Row],[模組啟動時間]]="","",公式對照表!$A$2)</f>
        <v/>
      </c>
      <c r="AF317" s="449" t="str">
        <f>IF(AC317="","",IF(AND(AA317&gt;Y317,AA317&lt;Z317),[1]公式對照表!$C$2,IF(AC317="-",[1]公式對照表!$C$3,IF(AC317&lt;AE317,[1]公式對照表!$C$4,IF(AC317&gt;AE317,[1]公式對照表!$C$5)))))</f>
        <v/>
      </c>
      <c r="AG317" s="442"/>
      <c r="AH317" s="442"/>
      <c r="AI317" s="442"/>
      <c r="AJ317" s="442"/>
      <c r="AK317" s="2"/>
    </row>
    <row r="318" spans="1:37" ht="17.25" customHeight="1">
      <c r="A318" s="443"/>
      <c r="B318" s="444"/>
      <c r="C318" s="23"/>
      <c r="D318" s="23"/>
      <c r="E318" s="23"/>
      <c r="F318" s="262"/>
      <c r="G318" s="262"/>
      <c r="H318" s="262"/>
      <c r="I318" s="264"/>
      <c r="J318" s="23"/>
      <c r="K318" s="23"/>
      <c r="L318" s="36" t="str">
        <f>IFERROR(VLOOKUP(放飛紀錄!$K318,#REF!,2,FALSE),"")</f>
        <v/>
      </c>
      <c r="M318" s="36"/>
      <c r="N318" s="36"/>
      <c r="O318" s="36"/>
      <c r="P318" s="36"/>
      <c r="Q318" s="36"/>
      <c r="R318" s="36"/>
      <c r="S318" s="36"/>
      <c r="T318" s="36"/>
      <c r="U318" s="23"/>
      <c r="V318" s="23"/>
      <c r="W318" s="23"/>
      <c r="X318" s="23"/>
      <c r="Y318" s="445"/>
      <c r="Z318" s="446" t="str">
        <f>IF(放飛紀錄!$Y318="","",放飛紀錄!$Y318+公式對照表!B$2)</f>
        <v/>
      </c>
      <c r="AA318" s="445"/>
      <c r="AB318" s="445"/>
      <c r="AC318" s="447" t="str">
        <f t="shared" si="36"/>
        <v/>
      </c>
      <c r="AD318" s="448" t="str">
        <f t="shared" si="37"/>
        <v/>
      </c>
      <c r="AE318" s="446" t="str">
        <f>IF(放飛紀錄表[[#This Row],[模組啟動時間]]="","",公式對照表!$A$2)</f>
        <v/>
      </c>
      <c r="AF318" s="449" t="str">
        <f>IF(AC318="","",IF(AND(AA318&gt;Y318,AA318&lt;Z318),[1]公式對照表!$C$2,IF(AC318="-",[1]公式對照表!$C$3,IF(AC318&lt;AE318,[1]公式對照表!$C$4,IF(AC318&gt;AE318,[1]公式對照表!$C$5)))))</f>
        <v/>
      </c>
      <c r="AG318" s="442"/>
      <c r="AH318" s="442"/>
      <c r="AI318" s="442"/>
      <c r="AJ318" s="442"/>
      <c r="AK318" s="2"/>
    </row>
    <row r="319" spans="1:37" ht="17.25" customHeight="1">
      <c r="A319" s="443"/>
      <c r="B319" s="444"/>
      <c r="C319" s="23"/>
      <c r="D319" s="23"/>
      <c r="E319" s="23"/>
      <c r="F319" s="262"/>
      <c r="G319" s="262"/>
      <c r="H319" s="262"/>
      <c r="I319" s="264"/>
      <c r="J319" s="23"/>
      <c r="K319" s="23"/>
      <c r="L319" s="36" t="str">
        <f>IFERROR(VLOOKUP(放飛紀錄!$K319,#REF!,2,FALSE),"")</f>
        <v/>
      </c>
      <c r="M319" s="36"/>
      <c r="N319" s="36"/>
      <c r="O319" s="36"/>
      <c r="P319" s="36"/>
      <c r="Q319" s="36"/>
      <c r="R319" s="36"/>
      <c r="S319" s="36"/>
      <c r="T319" s="36"/>
      <c r="U319" s="23"/>
      <c r="V319" s="23"/>
      <c r="W319" s="23"/>
      <c r="X319" s="23"/>
      <c r="Y319" s="445"/>
      <c r="Z319" s="446" t="str">
        <f>IF(放飛紀錄!$Y319="","",放飛紀錄!$Y319+公式對照表!B$2)</f>
        <v/>
      </c>
      <c r="AA319" s="445"/>
      <c r="AB319" s="445"/>
      <c r="AC319" s="447" t="str">
        <f t="shared" si="36"/>
        <v/>
      </c>
      <c r="AD319" s="448" t="str">
        <f t="shared" si="37"/>
        <v/>
      </c>
      <c r="AE319" s="446" t="str">
        <f>IF(放飛紀錄表[[#This Row],[模組啟動時間]]="","",公式對照表!$A$2)</f>
        <v/>
      </c>
      <c r="AF319" s="449" t="str">
        <f>IF(AC319="","",IF(AND(AA319&gt;Y319,AA319&lt;Z319),[1]公式對照表!$C$2,IF(AC319="-",[1]公式對照表!$C$3,IF(AC319&lt;AE319,[1]公式對照表!$C$4,IF(AC319&gt;AE319,[1]公式對照表!$C$5)))))</f>
        <v/>
      </c>
      <c r="AG319" s="442"/>
      <c r="AH319" s="442"/>
      <c r="AI319" s="442"/>
      <c r="AJ319" s="442"/>
      <c r="AK319" s="2"/>
    </row>
    <row r="320" spans="1:37" ht="17.25" customHeight="1">
      <c r="A320" s="443"/>
      <c r="B320" s="444"/>
      <c r="C320" s="23"/>
      <c r="D320" s="23"/>
      <c r="E320" s="23"/>
      <c r="F320" s="262"/>
      <c r="G320" s="262"/>
      <c r="H320" s="262"/>
      <c r="I320" s="264"/>
      <c r="J320" s="23"/>
      <c r="K320" s="23"/>
      <c r="L320" s="36" t="str">
        <f>IFERROR(VLOOKUP(放飛紀錄!$K320,#REF!,2,FALSE),"")</f>
        <v/>
      </c>
      <c r="M320" s="36"/>
      <c r="N320" s="36"/>
      <c r="O320" s="36"/>
      <c r="P320" s="36"/>
      <c r="Q320" s="36"/>
      <c r="R320" s="36"/>
      <c r="S320" s="36"/>
      <c r="T320" s="36"/>
      <c r="U320" s="23"/>
      <c r="V320" s="23"/>
      <c r="W320" s="23"/>
      <c r="X320" s="23"/>
      <c r="Y320" s="445"/>
      <c r="Z320" s="446" t="str">
        <f>IF(放飛紀錄!$Y320="","",放飛紀錄!$Y320+公式對照表!B$2)</f>
        <v/>
      </c>
      <c r="AA320" s="445"/>
      <c r="AB320" s="445"/>
      <c r="AC320" s="447" t="str">
        <f t="shared" si="36"/>
        <v/>
      </c>
      <c r="AD320" s="448" t="str">
        <f t="shared" si="37"/>
        <v/>
      </c>
      <c r="AE320" s="446" t="str">
        <f>IF(放飛紀錄表[[#This Row],[模組啟動時間]]="","",公式對照表!$A$2)</f>
        <v/>
      </c>
      <c r="AF320" s="449" t="str">
        <f>IF(AC320="","",IF(AND(AA320&gt;Y320,AA320&lt;Z320),[1]公式對照表!$C$2,IF(AC320="-",[1]公式對照表!$C$3,IF(AC320&lt;AE320,[1]公式對照表!$C$4,IF(AC320&gt;AE320,[1]公式對照表!$C$5)))))</f>
        <v/>
      </c>
      <c r="AG320" s="442"/>
      <c r="AH320" s="442"/>
      <c r="AI320" s="442"/>
      <c r="AJ320" s="442"/>
      <c r="AK320" s="2"/>
    </row>
    <row r="321" spans="1:37" ht="17.25" customHeight="1">
      <c r="A321" s="443"/>
      <c r="B321" s="444"/>
      <c r="C321" s="23"/>
      <c r="D321" s="23"/>
      <c r="E321" s="23"/>
      <c r="F321" s="262"/>
      <c r="G321" s="262"/>
      <c r="H321" s="262"/>
      <c r="I321" s="264"/>
      <c r="J321" s="23"/>
      <c r="K321" s="23"/>
      <c r="L321" s="36" t="str">
        <f>IFERROR(VLOOKUP(放飛紀錄!$K321,#REF!,2,FALSE),"")</f>
        <v/>
      </c>
      <c r="M321" s="36"/>
      <c r="N321" s="36"/>
      <c r="O321" s="36"/>
      <c r="P321" s="36"/>
      <c r="Q321" s="36"/>
      <c r="R321" s="36"/>
      <c r="S321" s="36"/>
      <c r="T321" s="36"/>
      <c r="U321" s="23"/>
      <c r="V321" s="23"/>
      <c r="W321" s="23"/>
      <c r="X321" s="23"/>
      <c r="Y321" s="445"/>
      <c r="Z321" s="446" t="str">
        <f>IF(放飛紀錄!$Y321="","",放飛紀錄!$Y321+公式對照表!B$2)</f>
        <v/>
      </c>
      <c r="AA321" s="445"/>
      <c r="AB321" s="445"/>
      <c r="AC321" s="447" t="str">
        <f t="shared" si="36"/>
        <v/>
      </c>
      <c r="AD321" s="448" t="str">
        <f t="shared" si="37"/>
        <v/>
      </c>
      <c r="AE321" s="446" t="str">
        <f>IF(放飛紀錄表[[#This Row],[模組啟動時間]]="","",公式對照表!$A$2)</f>
        <v/>
      </c>
      <c r="AF321" s="449" t="str">
        <f>IF(AC321="","",IF(AND(AA321&gt;Y321,AA321&lt;Z321),[1]公式對照表!$C$2,IF(AC321="-",[1]公式對照表!$C$3,IF(AC321&lt;AE321,[1]公式對照表!$C$4,IF(AC321&gt;AE321,[1]公式對照表!$C$5)))))</f>
        <v/>
      </c>
      <c r="AG321" s="442"/>
      <c r="AH321" s="442"/>
      <c r="AI321" s="442"/>
      <c r="AJ321" s="442"/>
      <c r="AK321" s="2"/>
    </row>
    <row r="322" spans="1:37" ht="17.25" customHeight="1">
      <c r="A322" s="443"/>
      <c r="B322" s="444"/>
      <c r="C322" s="23"/>
      <c r="D322" s="23"/>
      <c r="E322" s="23"/>
      <c r="F322" s="262"/>
      <c r="G322" s="262"/>
      <c r="H322" s="262"/>
      <c r="I322" s="264"/>
      <c r="J322" s="23"/>
      <c r="K322" s="23"/>
      <c r="L322" s="36" t="str">
        <f>IFERROR(VLOOKUP(放飛紀錄!$K322,#REF!,2,FALSE),"")</f>
        <v/>
      </c>
      <c r="M322" s="36"/>
      <c r="N322" s="36"/>
      <c r="O322" s="36"/>
      <c r="P322" s="36"/>
      <c r="Q322" s="36"/>
      <c r="R322" s="36"/>
      <c r="S322" s="36"/>
      <c r="T322" s="36"/>
      <c r="U322" s="23"/>
      <c r="V322" s="23"/>
      <c r="W322" s="23"/>
      <c r="X322" s="23"/>
      <c r="Y322" s="445"/>
      <c r="Z322" s="446" t="str">
        <f>IF(放飛紀錄!$Y322="","",放飛紀錄!$Y322+公式對照表!B$2)</f>
        <v/>
      </c>
      <c r="AA322" s="445"/>
      <c r="AB322" s="445"/>
      <c r="AC322" s="447" t="str">
        <f t="shared" si="36"/>
        <v/>
      </c>
      <c r="AD322" s="448" t="str">
        <f t="shared" si="37"/>
        <v/>
      </c>
      <c r="AE322" s="446" t="str">
        <f>IF(放飛紀錄表[[#This Row],[模組啟動時間]]="","",公式對照表!$A$2)</f>
        <v/>
      </c>
      <c r="AF322" s="449" t="str">
        <f>IF(AC322="","",IF(AND(AA322&gt;Y322,AA322&lt;Z322),[1]公式對照表!$C$2,IF(AC322="-",[1]公式對照表!$C$3,IF(AC322&lt;AE322,[1]公式對照表!$C$4,IF(AC322&gt;AE322,[1]公式對照表!$C$5)))))</f>
        <v/>
      </c>
      <c r="AG322" s="442"/>
      <c r="AH322" s="442"/>
      <c r="AI322" s="442"/>
      <c r="AJ322" s="442"/>
      <c r="AK322" s="2"/>
    </row>
    <row r="323" spans="1:37" ht="17.25" customHeight="1">
      <c r="A323" s="443"/>
      <c r="B323" s="444"/>
      <c r="C323" s="23"/>
      <c r="D323" s="23"/>
      <c r="E323" s="23"/>
      <c r="F323" s="262"/>
      <c r="G323" s="262"/>
      <c r="H323" s="262"/>
      <c r="I323" s="264"/>
      <c r="J323" s="23"/>
      <c r="K323" s="23"/>
      <c r="L323" s="36" t="str">
        <f>IFERROR(VLOOKUP(放飛紀錄!$K323,#REF!,2,FALSE),"")</f>
        <v/>
      </c>
      <c r="M323" s="36"/>
      <c r="N323" s="36"/>
      <c r="O323" s="36"/>
      <c r="P323" s="36"/>
      <c r="Q323" s="36"/>
      <c r="R323" s="36"/>
      <c r="S323" s="36"/>
      <c r="T323" s="36"/>
      <c r="U323" s="23"/>
      <c r="V323" s="23"/>
      <c r="W323" s="23"/>
      <c r="X323" s="23"/>
      <c r="Y323" s="445"/>
      <c r="Z323" s="446" t="str">
        <f>IF(放飛紀錄!$Y323="","",放飛紀錄!$Y323+公式對照表!B$2)</f>
        <v/>
      </c>
      <c r="AA323" s="445"/>
      <c r="AB323" s="445"/>
      <c r="AC323" s="447" t="str">
        <f t="shared" si="36"/>
        <v/>
      </c>
      <c r="AD323" s="448" t="str">
        <f t="shared" si="37"/>
        <v/>
      </c>
      <c r="AE323" s="446" t="str">
        <f>IF(放飛紀錄表[[#This Row],[模組啟動時間]]="","",公式對照表!$A$2)</f>
        <v/>
      </c>
      <c r="AF323" s="449" t="str">
        <f>IF(AC323="","",IF(AND(AA323&gt;Y323,AA323&lt;Z323),[1]公式對照表!$C$2,IF(AC323="-",[1]公式對照表!$C$3,IF(AC323&lt;AE323,[1]公式對照表!$C$4,IF(AC323&gt;AE323,[1]公式對照表!$C$5)))))</f>
        <v/>
      </c>
      <c r="AG323" s="442"/>
      <c r="AH323" s="442"/>
      <c r="AI323" s="442"/>
      <c r="AJ323" s="442"/>
      <c r="AK323" s="2"/>
    </row>
    <row r="324" spans="1:37" ht="17.25" customHeight="1">
      <c r="A324" s="443"/>
      <c r="B324" s="444"/>
      <c r="C324" s="23"/>
      <c r="D324" s="23"/>
      <c r="E324" s="23"/>
      <c r="F324" s="262"/>
      <c r="G324" s="262"/>
      <c r="H324" s="262"/>
      <c r="I324" s="264"/>
      <c r="J324" s="23"/>
      <c r="K324" s="23"/>
      <c r="L324" s="36" t="str">
        <f>IFERROR(VLOOKUP(放飛紀錄!$K324,#REF!,2,FALSE),"")</f>
        <v/>
      </c>
      <c r="M324" s="36"/>
      <c r="N324" s="36"/>
      <c r="O324" s="36"/>
      <c r="P324" s="36"/>
      <c r="Q324" s="36"/>
      <c r="R324" s="36"/>
      <c r="S324" s="36"/>
      <c r="T324" s="36"/>
      <c r="U324" s="23"/>
      <c r="V324" s="23"/>
      <c r="W324" s="23"/>
      <c r="X324" s="23"/>
      <c r="Y324" s="445"/>
      <c r="Z324" s="446" t="str">
        <f>IF(放飛紀錄!$Y324="","",放飛紀錄!$Y324+公式對照表!B$2)</f>
        <v/>
      </c>
      <c r="AA324" s="445"/>
      <c r="AB324" s="445"/>
      <c r="AC324" s="447" t="str">
        <f t="shared" si="36"/>
        <v/>
      </c>
      <c r="AD324" s="448" t="str">
        <f t="shared" si="37"/>
        <v/>
      </c>
      <c r="AE324" s="446" t="str">
        <f>IF(放飛紀錄表[[#This Row],[模組啟動時間]]="","",公式對照表!$A$2)</f>
        <v/>
      </c>
      <c r="AF324" s="449" t="str">
        <f>IF(AC324="","",IF(AND(AA324&gt;Y324,AA324&lt;Z324),[1]公式對照表!$C$2,IF(AC324="-",[1]公式對照表!$C$3,IF(AC324&lt;AE324,[1]公式對照表!$C$4,IF(AC324&gt;AE324,[1]公式對照表!$C$5)))))</f>
        <v/>
      </c>
      <c r="AG324" s="442"/>
      <c r="AH324" s="442"/>
      <c r="AI324" s="442"/>
      <c r="AJ324" s="442"/>
      <c r="AK324" s="2"/>
    </row>
    <row r="325" spans="1:37" ht="17.25" customHeight="1">
      <c r="A325" s="443"/>
      <c r="B325" s="444"/>
      <c r="C325" s="23"/>
      <c r="D325" s="23"/>
      <c r="E325" s="23"/>
      <c r="F325" s="262"/>
      <c r="G325" s="262"/>
      <c r="H325" s="262"/>
      <c r="I325" s="264"/>
      <c r="J325" s="23"/>
      <c r="K325" s="23"/>
      <c r="L325" s="36" t="str">
        <f>IFERROR(VLOOKUP(放飛紀錄!$K325,#REF!,2,FALSE),"")</f>
        <v/>
      </c>
      <c r="M325" s="36"/>
      <c r="N325" s="36"/>
      <c r="O325" s="36"/>
      <c r="P325" s="36"/>
      <c r="Q325" s="36"/>
      <c r="R325" s="36"/>
      <c r="S325" s="36"/>
      <c r="T325" s="36"/>
      <c r="U325" s="23"/>
      <c r="V325" s="23"/>
      <c r="W325" s="23"/>
      <c r="X325" s="23"/>
      <c r="Y325" s="445"/>
      <c r="Z325" s="446" t="str">
        <f>IF(放飛紀錄!$Y325="","",放飛紀錄!$Y325+公式對照表!B$2)</f>
        <v/>
      </c>
      <c r="AA325" s="445"/>
      <c r="AB325" s="445"/>
      <c r="AC325" s="447" t="str">
        <f t="shared" si="36"/>
        <v/>
      </c>
      <c r="AD325" s="448" t="str">
        <f t="shared" si="37"/>
        <v/>
      </c>
      <c r="AE325" s="446" t="str">
        <f>IF(放飛紀錄表[[#This Row],[模組啟動時間]]="","",公式對照表!$A$2)</f>
        <v/>
      </c>
      <c r="AF325" s="449" t="str">
        <f>IF(AC325="","",IF(AND(AA325&gt;Y325,AA325&lt;Z325),[1]公式對照表!$C$2,IF(AC325="-",[1]公式對照表!$C$3,IF(AC325&lt;AE325,[1]公式對照表!$C$4,IF(AC325&gt;AE325,[1]公式對照表!$C$5)))))</f>
        <v/>
      </c>
      <c r="AG325" s="442"/>
      <c r="AH325" s="442"/>
      <c r="AI325" s="442"/>
      <c r="AJ325" s="442"/>
      <c r="AK325" s="2"/>
    </row>
    <row r="326" spans="1:37" ht="17.25" customHeight="1">
      <c r="A326" s="443"/>
      <c r="B326" s="444"/>
      <c r="C326" s="23"/>
      <c r="D326" s="23"/>
      <c r="E326" s="23"/>
      <c r="F326" s="262"/>
      <c r="G326" s="262"/>
      <c r="H326" s="262"/>
      <c r="I326" s="264"/>
      <c r="J326" s="23"/>
      <c r="K326" s="23"/>
      <c r="L326" s="36" t="str">
        <f>IFERROR(VLOOKUP(放飛紀錄!$K326,#REF!,2,FALSE),"")</f>
        <v/>
      </c>
      <c r="M326" s="36"/>
      <c r="N326" s="36"/>
      <c r="O326" s="36"/>
      <c r="P326" s="36"/>
      <c r="Q326" s="36"/>
      <c r="R326" s="36"/>
      <c r="S326" s="36"/>
      <c r="T326" s="36"/>
      <c r="U326" s="23"/>
      <c r="V326" s="23"/>
      <c r="W326" s="23"/>
      <c r="X326" s="23"/>
      <c r="Y326" s="445"/>
      <c r="Z326" s="446" t="str">
        <f>IF(放飛紀錄!$Y326="","",放飛紀錄!$Y326+公式對照表!B$2)</f>
        <v/>
      </c>
      <c r="AA326" s="445"/>
      <c r="AB326" s="445"/>
      <c r="AC326" s="447" t="str">
        <f t="shared" si="36"/>
        <v/>
      </c>
      <c r="AD326" s="448" t="str">
        <f t="shared" si="37"/>
        <v/>
      </c>
      <c r="AE326" s="446" t="str">
        <f>IF(放飛紀錄表[[#This Row],[模組啟動時間]]="","",公式對照表!$A$2)</f>
        <v/>
      </c>
      <c r="AF326" s="449" t="str">
        <f>IF(AC326="","",IF(AND(AA326&gt;Y326,AA326&lt;Z326),[1]公式對照表!$C$2,IF(AC326="-",[1]公式對照表!$C$3,IF(AC326&lt;AE326,[1]公式對照表!$C$4,IF(AC326&gt;AE326,[1]公式對照表!$C$5)))))</f>
        <v/>
      </c>
      <c r="AG326" s="442"/>
      <c r="AH326" s="442"/>
      <c r="AI326" s="442"/>
      <c r="AJ326" s="442"/>
      <c r="AK326" s="2"/>
    </row>
    <row r="327" spans="1:37" ht="17.25" customHeight="1">
      <c r="A327" s="443"/>
      <c r="B327" s="444"/>
      <c r="C327" s="23"/>
      <c r="D327" s="23"/>
      <c r="E327" s="23"/>
      <c r="F327" s="262"/>
      <c r="G327" s="262"/>
      <c r="H327" s="262"/>
      <c r="I327" s="264"/>
      <c r="J327" s="23"/>
      <c r="K327" s="23"/>
      <c r="L327" s="36" t="str">
        <f>IFERROR(VLOOKUP(放飛紀錄!$K327,#REF!,2,FALSE),"")</f>
        <v/>
      </c>
      <c r="M327" s="36"/>
      <c r="N327" s="36"/>
      <c r="O327" s="36"/>
      <c r="P327" s="36"/>
      <c r="Q327" s="36"/>
      <c r="R327" s="36"/>
      <c r="S327" s="36"/>
      <c r="T327" s="36"/>
      <c r="U327" s="23"/>
      <c r="V327" s="23"/>
      <c r="W327" s="23"/>
      <c r="X327" s="23"/>
      <c r="Y327" s="445"/>
      <c r="Z327" s="446" t="str">
        <f>IF(放飛紀錄!$Y327="","",放飛紀錄!$Y327+公式對照表!B$2)</f>
        <v/>
      </c>
      <c r="AA327" s="445"/>
      <c r="AB327" s="445"/>
      <c r="AC327" s="447" t="str">
        <f t="shared" si="36"/>
        <v/>
      </c>
      <c r="AD327" s="448" t="str">
        <f t="shared" si="37"/>
        <v/>
      </c>
      <c r="AE327" s="446" t="str">
        <f>IF(放飛紀錄表[[#This Row],[模組啟動時間]]="","",公式對照表!$A$2)</f>
        <v/>
      </c>
      <c r="AF327" s="449" t="str">
        <f>IF(AC327="","",IF(AND(AA327&gt;Y327,AA327&lt;Z327),[1]公式對照表!$C$2,IF(AC327="-",[1]公式對照表!$C$3,IF(AC327&lt;AE327,[1]公式對照表!$C$4,IF(AC327&gt;AE327,[1]公式對照表!$C$5)))))</f>
        <v/>
      </c>
      <c r="AG327" s="442"/>
      <c r="AH327" s="442"/>
      <c r="AI327" s="442"/>
      <c r="AJ327" s="442"/>
      <c r="AK327" s="2"/>
    </row>
    <row r="328" spans="1:37" ht="17.25" customHeight="1">
      <c r="A328" s="443"/>
      <c r="B328" s="444"/>
      <c r="C328" s="23"/>
      <c r="D328" s="23"/>
      <c r="E328" s="23"/>
      <c r="F328" s="262"/>
      <c r="G328" s="262"/>
      <c r="H328" s="262"/>
      <c r="I328" s="264"/>
      <c r="J328" s="23"/>
      <c r="K328" s="23"/>
      <c r="L328" s="36" t="str">
        <f>IFERROR(VLOOKUP(放飛紀錄!$K328,#REF!,2,FALSE),"")</f>
        <v/>
      </c>
      <c r="M328" s="36"/>
      <c r="N328" s="36"/>
      <c r="O328" s="36"/>
      <c r="P328" s="36"/>
      <c r="Q328" s="36"/>
      <c r="R328" s="36"/>
      <c r="S328" s="36"/>
      <c r="T328" s="36"/>
      <c r="U328" s="23"/>
      <c r="V328" s="23"/>
      <c r="W328" s="23"/>
      <c r="X328" s="23"/>
      <c r="Y328" s="445"/>
      <c r="Z328" s="446" t="str">
        <f>IF(放飛紀錄!$Y328="","",放飛紀錄!$Y328+公式對照表!B$2)</f>
        <v/>
      </c>
      <c r="AA328" s="445"/>
      <c r="AB328" s="445"/>
      <c r="AC328" s="447" t="str">
        <f t="shared" si="36"/>
        <v/>
      </c>
      <c r="AD328" s="448" t="str">
        <f t="shared" si="37"/>
        <v/>
      </c>
      <c r="AE328" s="446" t="str">
        <f>IF(放飛紀錄表[[#This Row],[模組啟動時間]]="","",公式對照表!$A$2)</f>
        <v/>
      </c>
      <c r="AF328" s="449" t="str">
        <f>IF(AC328="","",IF(AND(AA328&gt;Y328,AA328&lt;Z328),[1]公式對照表!$C$2,IF(AC328="-",[1]公式對照表!$C$3,IF(AC328&lt;AE328,[1]公式對照表!$C$4,IF(AC328&gt;AE328,[1]公式對照表!$C$5)))))</f>
        <v/>
      </c>
      <c r="AG328" s="442"/>
      <c r="AH328" s="442"/>
      <c r="AI328" s="442"/>
      <c r="AJ328" s="442"/>
      <c r="AK328" s="2"/>
    </row>
    <row r="329" spans="1:37" ht="17.25" customHeight="1">
      <c r="A329" s="443"/>
      <c r="B329" s="444"/>
      <c r="C329" s="23"/>
      <c r="D329" s="23"/>
      <c r="E329" s="23"/>
      <c r="F329" s="262"/>
      <c r="G329" s="262"/>
      <c r="H329" s="262"/>
      <c r="I329" s="264"/>
      <c r="J329" s="23"/>
      <c r="K329" s="23"/>
      <c r="L329" s="36" t="str">
        <f>IFERROR(VLOOKUP(放飛紀錄!$K329,#REF!,2,FALSE),"")</f>
        <v/>
      </c>
      <c r="M329" s="36"/>
      <c r="N329" s="36"/>
      <c r="O329" s="36"/>
      <c r="P329" s="36"/>
      <c r="Q329" s="36"/>
      <c r="R329" s="36"/>
      <c r="S329" s="36"/>
      <c r="T329" s="36"/>
      <c r="U329" s="23"/>
      <c r="V329" s="23"/>
      <c r="W329" s="23"/>
      <c r="X329" s="23"/>
      <c r="Y329" s="445"/>
      <c r="Z329" s="446" t="str">
        <f>IF(放飛紀錄!$Y329="","",放飛紀錄!$Y329+公式對照表!B$2)</f>
        <v/>
      </c>
      <c r="AA329" s="445"/>
      <c r="AB329" s="445"/>
      <c r="AC329" s="447" t="str">
        <f t="shared" si="36"/>
        <v/>
      </c>
      <c r="AD329" s="448" t="str">
        <f t="shared" si="37"/>
        <v/>
      </c>
      <c r="AE329" s="446" t="str">
        <f>IF(放飛紀錄表[[#This Row],[模組啟動時間]]="","",公式對照表!$A$2)</f>
        <v/>
      </c>
      <c r="AF329" s="449" t="str">
        <f>IF(AC329="","",IF(AND(AA329&gt;Y329,AA329&lt;Z329),[1]公式對照表!$C$2,IF(AC329="-",[1]公式對照表!$C$3,IF(AC329&lt;AE329,[1]公式對照表!$C$4,IF(AC329&gt;AE329,[1]公式對照表!$C$5)))))</f>
        <v/>
      </c>
      <c r="AG329" s="442"/>
      <c r="AH329" s="442"/>
      <c r="AI329" s="442"/>
      <c r="AJ329" s="442"/>
      <c r="AK329" s="2"/>
    </row>
    <row r="330" spans="1:37" ht="17.25" customHeight="1">
      <c r="A330" s="443"/>
      <c r="B330" s="444"/>
      <c r="C330" s="23"/>
      <c r="D330" s="23"/>
      <c r="E330" s="23"/>
      <c r="F330" s="262"/>
      <c r="G330" s="262"/>
      <c r="H330" s="262"/>
      <c r="I330" s="264"/>
      <c r="J330" s="23"/>
      <c r="K330" s="23"/>
      <c r="L330" s="36" t="str">
        <f>IFERROR(VLOOKUP(放飛紀錄!$K330,#REF!,2,FALSE),"")</f>
        <v/>
      </c>
      <c r="M330" s="36"/>
      <c r="N330" s="36"/>
      <c r="O330" s="36"/>
      <c r="P330" s="36"/>
      <c r="Q330" s="36"/>
      <c r="R330" s="36"/>
      <c r="S330" s="36"/>
      <c r="T330" s="36"/>
      <c r="U330" s="23"/>
      <c r="V330" s="23"/>
      <c r="W330" s="23"/>
      <c r="X330" s="23"/>
      <c r="Y330" s="445"/>
      <c r="Z330" s="446" t="str">
        <f>IF(放飛紀錄!$Y330="","",放飛紀錄!$Y330+公式對照表!B$2)</f>
        <v/>
      </c>
      <c r="AA330" s="445"/>
      <c r="AB330" s="445"/>
      <c r="AC330" s="447" t="str">
        <f t="shared" si="36"/>
        <v/>
      </c>
      <c r="AD330" s="448" t="str">
        <f t="shared" si="37"/>
        <v/>
      </c>
      <c r="AE330" s="446" t="str">
        <f>IF(放飛紀錄表[[#This Row],[模組啟動時間]]="","",公式對照表!$A$2)</f>
        <v/>
      </c>
      <c r="AF330" s="449" t="str">
        <f>IF(AC330="","",IF(AND(AA330&gt;Y330,AA330&lt;Z330),[1]公式對照表!$C$2,IF(AC330="-",[1]公式對照表!$C$3,IF(AC330&lt;AE330,[1]公式對照表!$C$4,IF(AC330&gt;AE330,[1]公式對照表!$C$5)))))</f>
        <v/>
      </c>
      <c r="AG330" s="442"/>
      <c r="AH330" s="442"/>
      <c r="AI330" s="442"/>
      <c r="AJ330" s="442"/>
      <c r="AK330" s="2"/>
    </row>
    <row r="331" spans="1:37" ht="17.25" customHeight="1">
      <c r="A331" s="443"/>
      <c r="B331" s="444"/>
      <c r="C331" s="23"/>
      <c r="D331" s="23"/>
      <c r="E331" s="23"/>
      <c r="F331" s="262"/>
      <c r="G331" s="262"/>
      <c r="H331" s="262"/>
      <c r="I331" s="264"/>
      <c r="J331" s="23"/>
      <c r="K331" s="23"/>
      <c r="L331" s="36" t="str">
        <f>IFERROR(VLOOKUP(放飛紀錄!$K331,#REF!,2,FALSE),"")</f>
        <v/>
      </c>
      <c r="M331" s="36"/>
      <c r="N331" s="36"/>
      <c r="O331" s="36"/>
      <c r="P331" s="36"/>
      <c r="Q331" s="36"/>
      <c r="R331" s="36"/>
      <c r="S331" s="36"/>
      <c r="T331" s="36"/>
      <c r="U331" s="23"/>
      <c r="V331" s="23"/>
      <c r="W331" s="23"/>
      <c r="X331" s="23"/>
      <c r="Y331" s="445"/>
      <c r="Z331" s="446" t="str">
        <f>IF(放飛紀錄!$Y331="","",放飛紀錄!$Y331+公式對照表!B$2)</f>
        <v/>
      </c>
      <c r="AA331" s="445"/>
      <c r="AB331" s="445"/>
      <c r="AC331" s="447" t="str">
        <f t="shared" si="36"/>
        <v/>
      </c>
      <c r="AD331" s="448" t="str">
        <f t="shared" si="37"/>
        <v/>
      </c>
      <c r="AE331" s="446" t="str">
        <f>IF(放飛紀錄表[[#This Row],[模組啟動時間]]="","",公式對照表!$A$2)</f>
        <v/>
      </c>
      <c r="AF331" s="449" t="str">
        <f>IF(AC331="","",IF(AND(AA331&gt;Y331,AA331&lt;Z331),[1]公式對照表!$C$2,IF(AC331="-",[1]公式對照表!$C$3,IF(AC331&lt;AE331,[1]公式對照表!$C$4,IF(AC331&gt;AE331,[1]公式對照表!$C$5)))))</f>
        <v/>
      </c>
      <c r="AG331" s="442"/>
      <c r="AH331" s="442"/>
      <c r="AI331" s="442"/>
      <c r="AJ331" s="442"/>
      <c r="AK331" s="2"/>
    </row>
    <row r="332" spans="1:37" ht="17.25" customHeight="1">
      <c r="A332" s="443"/>
      <c r="B332" s="444"/>
      <c r="C332" s="23"/>
      <c r="D332" s="23"/>
      <c r="E332" s="23"/>
      <c r="F332" s="262"/>
      <c r="G332" s="262"/>
      <c r="H332" s="262"/>
      <c r="I332" s="264"/>
      <c r="J332" s="23"/>
      <c r="K332" s="23"/>
      <c r="L332" s="36" t="str">
        <f>IFERROR(VLOOKUP(放飛紀錄!$K332,#REF!,2,FALSE),"")</f>
        <v/>
      </c>
      <c r="M332" s="36"/>
      <c r="N332" s="36"/>
      <c r="O332" s="36"/>
      <c r="P332" s="36"/>
      <c r="Q332" s="36"/>
      <c r="R332" s="36"/>
      <c r="S332" s="36"/>
      <c r="T332" s="36"/>
      <c r="U332" s="23"/>
      <c r="V332" s="23"/>
      <c r="W332" s="23"/>
      <c r="X332" s="23"/>
      <c r="Y332" s="445"/>
      <c r="Z332" s="446" t="str">
        <f>IF(放飛紀錄!$Y332="","",放飛紀錄!$Y332+公式對照表!B$2)</f>
        <v/>
      </c>
      <c r="AA332" s="445"/>
      <c r="AB332" s="445"/>
      <c r="AC332" s="447" t="str">
        <f t="shared" si="36"/>
        <v/>
      </c>
      <c r="AD332" s="448" t="str">
        <f t="shared" si="37"/>
        <v/>
      </c>
      <c r="AE332" s="446" t="str">
        <f>IF(放飛紀錄表[[#This Row],[模組啟動時間]]="","",公式對照表!$A$2)</f>
        <v/>
      </c>
      <c r="AF332" s="449" t="str">
        <f>IF(AC332="","",IF(AND(AA332&gt;Y332,AA332&lt;Z332),[1]公式對照表!$C$2,IF(AC332="-",[1]公式對照表!$C$3,IF(AC332&lt;AE332,[1]公式對照表!$C$4,IF(AC332&gt;AE332,[1]公式對照表!$C$5)))))</f>
        <v/>
      </c>
      <c r="AG332" s="442"/>
      <c r="AH332" s="442"/>
      <c r="AI332" s="442"/>
      <c r="AJ332" s="442"/>
      <c r="AK332" s="2"/>
    </row>
    <row r="333" spans="1:37" ht="17.25" customHeight="1">
      <c r="A333" s="443"/>
      <c r="B333" s="444"/>
      <c r="C333" s="23"/>
      <c r="D333" s="23"/>
      <c r="E333" s="23"/>
      <c r="F333" s="262"/>
      <c r="G333" s="262"/>
      <c r="H333" s="262"/>
      <c r="I333" s="264"/>
      <c r="J333" s="23"/>
      <c r="K333" s="23"/>
      <c r="L333" s="36" t="str">
        <f>IFERROR(VLOOKUP(放飛紀錄!$K333,#REF!,2,FALSE),"")</f>
        <v/>
      </c>
      <c r="M333" s="36"/>
      <c r="N333" s="36"/>
      <c r="O333" s="36"/>
      <c r="P333" s="36"/>
      <c r="Q333" s="36"/>
      <c r="R333" s="36"/>
      <c r="S333" s="36"/>
      <c r="T333" s="36"/>
      <c r="U333" s="23"/>
      <c r="V333" s="23"/>
      <c r="W333" s="23"/>
      <c r="X333" s="23"/>
      <c r="Y333" s="445"/>
      <c r="Z333" s="446" t="str">
        <f>IF(放飛紀錄!$Y333="","",放飛紀錄!$Y333+公式對照表!B$2)</f>
        <v/>
      </c>
      <c r="AA333" s="445"/>
      <c r="AB333" s="445"/>
      <c r="AC333" s="447" t="str">
        <f t="shared" si="36"/>
        <v/>
      </c>
      <c r="AD333" s="448" t="str">
        <f t="shared" si="37"/>
        <v/>
      </c>
      <c r="AE333" s="446" t="str">
        <f>IF(放飛紀錄表[[#This Row],[模組啟動時間]]="","",公式對照表!$A$2)</f>
        <v/>
      </c>
      <c r="AF333" s="449" t="str">
        <f>IF(AC333="","",IF(AND(AA333&gt;Y333,AA333&lt;Z333),[1]公式對照表!$C$2,IF(AC333="-",[1]公式對照表!$C$3,IF(AC333&lt;AE333,[1]公式對照表!$C$4,IF(AC333&gt;AE333,[1]公式對照表!$C$5)))))</f>
        <v/>
      </c>
      <c r="AG333" s="442"/>
      <c r="AH333" s="442"/>
      <c r="AI333" s="442"/>
      <c r="AJ333" s="442"/>
      <c r="AK333" s="2"/>
    </row>
    <row r="334" spans="1:37" ht="17.25" customHeight="1">
      <c r="A334" s="443"/>
      <c r="B334" s="444"/>
      <c r="C334" s="23"/>
      <c r="D334" s="23"/>
      <c r="E334" s="23"/>
      <c r="F334" s="262"/>
      <c r="G334" s="262"/>
      <c r="H334" s="262"/>
      <c r="I334" s="264"/>
      <c r="J334" s="23"/>
      <c r="K334" s="23"/>
      <c r="L334" s="36" t="str">
        <f>IFERROR(VLOOKUP(放飛紀錄!$K334,#REF!,2,FALSE),"")</f>
        <v/>
      </c>
      <c r="M334" s="36"/>
      <c r="N334" s="36"/>
      <c r="O334" s="36"/>
      <c r="P334" s="36"/>
      <c r="Q334" s="36"/>
      <c r="R334" s="36"/>
      <c r="S334" s="36"/>
      <c r="T334" s="36"/>
      <c r="U334" s="23"/>
      <c r="V334" s="23"/>
      <c r="W334" s="23"/>
      <c r="X334" s="23"/>
      <c r="Y334" s="445"/>
      <c r="Z334" s="446" t="str">
        <f>IF(放飛紀錄!$Y334="","",放飛紀錄!$Y334+公式對照表!B$2)</f>
        <v/>
      </c>
      <c r="AA334" s="445"/>
      <c r="AB334" s="445"/>
      <c r="AC334" s="447" t="str">
        <f t="shared" si="36"/>
        <v/>
      </c>
      <c r="AD334" s="448" t="str">
        <f t="shared" si="37"/>
        <v/>
      </c>
      <c r="AE334" s="446" t="str">
        <f>IF(放飛紀錄表[[#This Row],[模組啟動時間]]="","",公式對照表!$A$2)</f>
        <v/>
      </c>
      <c r="AF334" s="449" t="str">
        <f>IF(AC334="","",IF(AND(AA334&gt;Y334,AA334&lt;Z334),[1]公式對照表!$C$2,IF(AC334="-",[1]公式對照表!$C$3,IF(AC334&lt;AE334,[1]公式對照表!$C$4,IF(AC334&gt;AE334,[1]公式對照表!$C$5)))))</f>
        <v/>
      </c>
      <c r="AG334" s="442"/>
      <c r="AH334" s="442"/>
      <c r="AI334" s="442"/>
      <c r="AJ334" s="442"/>
      <c r="AK334" s="2"/>
    </row>
    <row r="335" spans="1:37" ht="17.25" customHeight="1">
      <c r="A335" s="443"/>
      <c r="B335" s="444"/>
      <c r="C335" s="23"/>
      <c r="D335" s="23"/>
      <c r="E335" s="23"/>
      <c r="F335" s="262"/>
      <c r="G335" s="262"/>
      <c r="H335" s="262"/>
      <c r="I335" s="264"/>
      <c r="J335" s="23"/>
      <c r="K335" s="23"/>
      <c r="L335" s="36" t="str">
        <f>IFERROR(VLOOKUP(放飛紀錄!$K335,#REF!,2,FALSE),"")</f>
        <v/>
      </c>
      <c r="M335" s="36"/>
      <c r="N335" s="36"/>
      <c r="O335" s="36"/>
      <c r="P335" s="36"/>
      <c r="Q335" s="36"/>
      <c r="R335" s="36"/>
      <c r="S335" s="36"/>
      <c r="T335" s="36"/>
      <c r="U335" s="23"/>
      <c r="V335" s="23"/>
      <c r="W335" s="23"/>
      <c r="X335" s="23"/>
      <c r="Y335" s="445"/>
      <c r="Z335" s="446" t="str">
        <f>IF(放飛紀錄!$Y335="","",放飛紀錄!$Y335+公式對照表!B$2)</f>
        <v/>
      </c>
      <c r="AA335" s="445"/>
      <c r="AB335" s="445"/>
      <c r="AC335" s="447" t="str">
        <f t="shared" si="36"/>
        <v/>
      </c>
      <c r="AD335" s="448" t="str">
        <f t="shared" si="37"/>
        <v/>
      </c>
      <c r="AE335" s="446" t="str">
        <f>IF(放飛紀錄表[[#This Row],[模組啟動時間]]="","",公式對照表!$A$2)</f>
        <v/>
      </c>
      <c r="AF335" s="449" t="str">
        <f>IF(AC335="","",IF(AND(AA335&gt;Y335,AA335&lt;Z335),[1]公式對照表!$C$2,IF(AC335="-",[1]公式對照表!$C$3,IF(AC335&lt;AE335,[1]公式對照表!$C$4,IF(AC335&gt;AE335,[1]公式對照表!$C$5)))))</f>
        <v/>
      </c>
      <c r="AG335" s="442"/>
      <c r="AH335" s="442"/>
      <c r="AI335" s="442"/>
      <c r="AJ335" s="442"/>
      <c r="AK335" s="2"/>
    </row>
    <row r="336" spans="1:37" ht="17.25" customHeight="1">
      <c r="A336" s="443"/>
      <c r="B336" s="444"/>
      <c r="C336" s="23"/>
      <c r="D336" s="23"/>
      <c r="E336" s="23"/>
      <c r="F336" s="262"/>
      <c r="G336" s="262"/>
      <c r="H336" s="262"/>
      <c r="I336" s="264"/>
      <c r="J336" s="23"/>
      <c r="K336" s="23"/>
      <c r="L336" s="36" t="str">
        <f>IFERROR(VLOOKUP(放飛紀錄!$K336,#REF!,2,FALSE),"")</f>
        <v/>
      </c>
      <c r="M336" s="36"/>
      <c r="N336" s="36"/>
      <c r="O336" s="36"/>
      <c r="P336" s="36"/>
      <c r="Q336" s="36"/>
      <c r="R336" s="36"/>
      <c r="S336" s="36"/>
      <c r="T336" s="36"/>
      <c r="U336" s="23"/>
      <c r="V336" s="23"/>
      <c r="W336" s="23"/>
      <c r="X336" s="23"/>
      <c r="Y336" s="445"/>
      <c r="Z336" s="446" t="str">
        <f>IF(放飛紀錄!$Y336="","",放飛紀錄!$Y336+公式對照表!B$2)</f>
        <v/>
      </c>
      <c r="AA336" s="445"/>
      <c r="AB336" s="445"/>
      <c r="AC336" s="447" t="str">
        <f t="shared" si="36"/>
        <v/>
      </c>
      <c r="AD336" s="448" t="str">
        <f t="shared" si="37"/>
        <v/>
      </c>
      <c r="AE336" s="446" t="str">
        <f>IF(放飛紀錄表[[#This Row],[模組啟動時間]]="","",公式對照表!$A$2)</f>
        <v/>
      </c>
      <c r="AF336" s="449" t="str">
        <f>IF(AC336="","",IF(AND(AA336&gt;Y336,AA336&lt;Z336),[1]公式對照表!$C$2,IF(AC336="-",[1]公式對照表!$C$3,IF(AC336&lt;AE336,[1]公式對照表!$C$4,IF(AC336&gt;AE336,[1]公式對照表!$C$5)))))</f>
        <v/>
      </c>
      <c r="AG336" s="442"/>
      <c r="AH336" s="442"/>
      <c r="AI336" s="442"/>
      <c r="AJ336" s="442"/>
      <c r="AK336" s="2"/>
    </row>
    <row r="337" spans="1:37" ht="17.25" customHeight="1">
      <c r="A337" s="443"/>
      <c r="B337" s="444"/>
      <c r="C337" s="23"/>
      <c r="D337" s="23"/>
      <c r="E337" s="23"/>
      <c r="F337" s="262"/>
      <c r="G337" s="262"/>
      <c r="H337" s="262"/>
      <c r="I337" s="264"/>
      <c r="J337" s="23"/>
      <c r="K337" s="23"/>
      <c r="L337" s="36" t="str">
        <f>IFERROR(VLOOKUP(放飛紀錄!$K337,#REF!,2,FALSE),"")</f>
        <v/>
      </c>
      <c r="M337" s="36"/>
      <c r="N337" s="36"/>
      <c r="O337" s="36"/>
      <c r="P337" s="36"/>
      <c r="Q337" s="36"/>
      <c r="R337" s="36"/>
      <c r="S337" s="36"/>
      <c r="T337" s="36"/>
      <c r="U337" s="23"/>
      <c r="V337" s="23"/>
      <c r="W337" s="23"/>
      <c r="X337" s="23"/>
      <c r="Y337" s="445"/>
      <c r="Z337" s="446" t="str">
        <f>IF(放飛紀錄!$Y337="","",放飛紀錄!$Y337+公式對照表!B$2)</f>
        <v/>
      </c>
      <c r="AA337" s="445"/>
      <c r="AB337" s="445"/>
      <c r="AC337" s="447" t="str">
        <f t="shared" si="36"/>
        <v/>
      </c>
      <c r="AD337" s="448" t="str">
        <f t="shared" si="37"/>
        <v/>
      </c>
      <c r="AE337" s="446" t="str">
        <f>IF(放飛紀錄表[[#This Row],[模組啟動時間]]="","",公式對照表!$A$2)</f>
        <v/>
      </c>
      <c r="AF337" s="449" t="str">
        <f>IF(AC337="","",IF(AND(AA337&gt;Y337,AA337&lt;Z337),[1]公式對照表!$C$2,IF(AC337="-",[1]公式對照表!$C$3,IF(AC337&lt;AE337,[1]公式對照表!$C$4,IF(AC337&gt;AE337,[1]公式對照表!$C$5)))))</f>
        <v/>
      </c>
      <c r="AG337" s="442"/>
      <c r="AH337" s="442"/>
      <c r="AI337" s="442"/>
      <c r="AJ337" s="442"/>
      <c r="AK337" s="2"/>
    </row>
    <row r="338" spans="1:37" ht="17.25" customHeight="1">
      <c r="A338" s="443"/>
      <c r="B338" s="444"/>
      <c r="C338" s="23"/>
      <c r="D338" s="23"/>
      <c r="E338" s="23"/>
      <c r="F338" s="262"/>
      <c r="G338" s="262"/>
      <c r="H338" s="262"/>
      <c r="I338" s="264"/>
      <c r="J338" s="23"/>
      <c r="K338" s="23"/>
      <c r="L338" s="36" t="str">
        <f>IFERROR(VLOOKUP(放飛紀錄!$K338,#REF!,2,FALSE),"")</f>
        <v/>
      </c>
      <c r="M338" s="36"/>
      <c r="N338" s="36"/>
      <c r="O338" s="36"/>
      <c r="P338" s="36"/>
      <c r="Q338" s="36"/>
      <c r="R338" s="36"/>
      <c r="S338" s="36"/>
      <c r="T338" s="36"/>
      <c r="U338" s="23"/>
      <c r="V338" s="23"/>
      <c r="W338" s="23"/>
      <c r="X338" s="23"/>
      <c r="Y338" s="445"/>
      <c r="Z338" s="446" t="str">
        <f>IF(放飛紀錄!$Y338="","",放飛紀錄!$Y338+公式對照表!B$2)</f>
        <v/>
      </c>
      <c r="AA338" s="445"/>
      <c r="AB338" s="445"/>
      <c r="AC338" s="447" t="str">
        <f t="shared" si="36"/>
        <v/>
      </c>
      <c r="AD338" s="448" t="str">
        <f t="shared" si="37"/>
        <v/>
      </c>
      <c r="AE338" s="446" t="str">
        <f>IF(放飛紀錄表[[#This Row],[模組啟動時間]]="","",公式對照表!$A$2)</f>
        <v/>
      </c>
      <c r="AF338" s="449" t="str">
        <f>IF(AC338="","",IF(AND(AA338&gt;Y338,AA338&lt;Z338),[1]公式對照表!$C$2,IF(AC338="-",[1]公式對照表!$C$3,IF(AC338&lt;AE338,[1]公式對照表!$C$4,IF(AC338&gt;AE338,[1]公式對照表!$C$5)))))</f>
        <v/>
      </c>
      <c r="AG338" s="442"/>
      <c r="AH338" s="442"/>
      <c r="AI338" s="442"/>
      <c r="AJ338" s="442"/>
      <c r="AK338" s="2"/>
    </row>
    <row r="339" spans="1:37" ht="17.25" customHeight="1">
      <c r="A339" s="443"/>
      <c r="B339" s="444"/>
      <c r="C339" s="23"/>
      <c r="D339" s="23"/>
      <c r="E339" s="23"/>
      <c r="F339" s="262"/>
      <c r="G339" s="262"/>
      <c r="H339" s="262"/>
      <c r="I339" s="264"/>
      <c r="J339" s="23"/>
      <c r="K339" s="23"/>
      <c r="L339" s="36" t="str">
        <f>IFERROR(VLOOKUP(放飛紀錄!$K339,#REF!,2,FALSE),"")</f>
        <v/>
      </c>
      <c r="M339" s="36"/>
      <c r="N339" s="36"/>
      <c r="O339" s="36"/>
      <c r="P339" s="36"/>
      <c r="Q339" s="36"/>
      <c r="R339" s="36"/>
      <c r="S339" s="36"/>
      <c r="T339" s="36"/>
      <c r="U339" s="23"/>
      <c r="V339" s="23"/>
      <c r="W339" s="23"/>
      <c r="X339" s="23"/>
      <c r="Y339" s="445"/>
      <c r="Z339" s="446" t="str">
        <f>IF(放飛紀錄!$Y339="","",放飛紀錄!$Y339+公式對照表!B$2)</f>
        <v/>
      </c>
      <c r="AA339" s="445"/>
      <c r="AB339" s="445"/>
      <c r="AC339" s="447" t="str">
        <f t="shared" si="36"/>
        <v/>
      </c>
      <c r="AD339" s="448" t="str">
        <f t="shared" si="37"/>
        <v/>
      </c>
      <c r="AE339" s="446" t="str">
        <f>IF(放飛紀錄表[[#This Row],[模組啟動時間]]="","",公式對照表!$A$2)</f>
        <v/>
      </c>
      <c r="AF339" s="449" t="str">
        <f>IF(AC339="","",IF(AND(AA339&gt;Y339,AA339&lt;Z339),[1]公式對照表!$C$2,IF(AC339="-",[1]公式對照表!$C$3,IF(AC339&lt;AE339,[1]公式對照表!$C$4,IF(AC339&gt;AE339,[1]公式對照表!$C$5)))))</f>
        <v/>
      </c>
      <c r="AG339" s="442"/>
      <c r="AH339" s="442"/>
      <c r="AI339" s="442"/>
      <c r="AJ339" s="442"/>
      <c r="AK339" s="2"/>
    </row>
    <row r="340" spans="1:37" ht="17.25" customHeight="1">
      <c r="A340" s="443"/>
      <c r="B340" s="444"/>
      <c r="C340" s="23"/>
      <c r="D340" s="23"/>
      <c r="E340" s="23"/>
      <c r="F340" s="262"/>
      <c r="G340" s="262"/>
      <c r="H340" s="262"/>
      <c r="I340" s="264"/>
      <c r="J340" s="23"/>
      <c r="K340" s="23"/>
      <c r="L340" s="36" t="str">
        <f>IFERROR(VLOOKUP(放飛紀錄!$K340,#REF!,2,FALSE),"")</f>
        <v/>
      </c>
      <c r="M340" s="36"/>
      <c r="N340" s="36"/>
      <c r="O340" s="36"/>
      <c r="P340" s="36"/>
      <c r="Q340" s="36"/>
      <c r="R340" s="36"/>
      <c r="S340" s="36"/>
      <c r="T340" s="36"/>
      <c r="U340" s="23"/>
      <c r="V340" s="23"/>
      <c r="W340" s="23"/>
      <c r="X340" s="23"/>
      <c r="Y340" s="445"/>
      <c r="Z340" s="446" t="str">
        <f>IF(放飛紀錄!$Y340="","",放飛紀錄!$Y340+公式對照表!B$2)</f>
        <v/>
      </c>
      <c r="AA340" s="445"/>
      <c r="AB340" s="445"/>
      <c r="AC340" s="447" t="str">
        <f t="shared" si="36"/>
        <v/>
      </c>
      <c r="AD340" s="448" t="str">
        <f t="shared" si="37"/>
        <v/>
      </c>
      <c r="AE340" s="446" t="str">
        <f>IF(放飛紀錄表[[#This Row],[模組啟動時間]]="","",公式對照表!$A$2)</f>
        <v/>
      </c>
      <c r="AF340" s="449" t="str">
        <f>IF(AC340="","",IF(AND(AA340&gt;Y340,AA340&lt;Z340),[1]公式對照表!$C$2,IF(AC340="-",[1]公式對照表!$C$3,IF(AC340&lt;AE340,[1]公式對照表!$C$4,IF(AC340&gt;AE340,[1]公式對照表!$C$5)))))</f>
        <v/>
      </c>
      <c r="AG340" s="442"/>
      <c r="AH340" s="442"/>
      <c r="AI340" s="442"/>
      <c r="AJ340" s="442"/>
      <c r="AK340" s="2"/>
    </row>
    <row r="341" spans="1:37" ht="17.25" customHeight="1">
      <c r="A341" s="443"/>
      <c r="B341" s="444"/>
      <c r="C341" s="23"/>
      <c r="D341" s="23"/>
      <c r="E341" s="23"/>
      <c r="F341" s="262"/>
      <c r="G341" s="262"/>
      <c r="H341" s="262"/>
      <c r="I341" s="264"/>
      <c r="J341" s="23"/>
      <c r="K341" s="23"/>
      <c r="L341" s="36" t="str">
        <f>IFERROR(VLOOKUP(放飛紀錄!$K341,#REF!,2,FALSE),"")</f>
        <v/>
      </c>
      <c r="M341" s="36"/>
      <c r="N341" s="36"/>
      <c r="O341" s="36"/>
      <c r="P341" s="36"/>
      <c r="Q341" s="36"/>
      <c r="R341" s="36"/>
      <c r="S341" s="36"/>
      <c r="T341" s="36"/>
      <c r="U341" s="23"/>
      <c r="V341" s="23"/>
      <c r="W341" s="23"/>
      <c r="X341" s="23"/>
      <c r="Y341" s="445"/>
      <c r="Z341" s="446" t="str">
        <f>IF(放飛紀錄!$Y341="","",放飛紀錄!$Y341+公式對照表!B$2)</f>
        <v/>
      </c>
      <c r="AA341" s="445"/>
      <c r="AB341" s="445"/>
      <c r="AC341" s="447" t="str">
        <f t="shared" si="36"/>
        <v/>
      </c>
      <c r="AD341" s="448" t="str">
        <f t="shared" si="37"/>
        <v/>
      </c>
      <c r="AE341" s="446" t="str">
        <f>IF(放飛紀錄表[[#This Row],[模組啟動時間]]="","",公式對照表!$A$2)</f>
        <v/>
      </c>
      <c r="AF341" s="449" t="str">
        <f>IF(AC341="","",IF(AND(AA341&gt;Y341,AA341&lt;Z341),[1]公式對照表!$C$2,IF(AC341="-",[1]公式對照表!$C$3,IF(AC341&lt;AE341,[1]公式對照表!$C$4,IF(AC341&gt;AE341,[1]公式對照表!$C$5)))))</f>
        <v/>
      </c>
      <c r="AG341" s="442"/>
      <c r="AH341" s="442"/>
      <c r="AI341" s="442"/>
      <c r="AJ341" s="442"/>
      <c r="AK341" s="2"/>
    </row>
    <row r="342" spans="1:37" ht="17.25" customHeight="1">
      <c r="A342" s="443"/>
      <c r="B342" s="444"/>
      <c r="C342" s="23"/>
      <c r="D342" s="23"/>
      <c r="E342" s="23"/>
      <c r="F342" s="262"/>
      <c r="G342" s="262"/>
      <c r="H342" s="262"/>
      <c r="I342" s="264"/>
      <c r="J342" s="23"/>
      <c r="K342" s="23"/>
      <c r="L342" s="36" t="str">
        <f>IFERROR(VLOOKUP(放飛紀錄!$K342,#REF!,2,FALSE),"")</f>
        <v/>
      </c>
      <c r="M342" s="36"/>
      <c r="N342" s="36"/>
      <c r="O342" s="36"/>
      <c r="P342" s="36"/>
      <c r="Q342" s="36"/>
      <c r="R342" s="36"/>
      <c r="S342" s="36"/>
      <c r="T342" s="36"/>
      <c r="U342" s="23"/>
      <c r="V342" s="23"/>
      <c r="W342" s="23"/>
      <c r="X342" s="23"/>
      <c r="Y342" s="445"/>
      <c r="Z342" s="446" t="str">
        <f>IF(放飛紀錄!$Y342="","",放飛紀錄!$Y342+公式對照表!B$2)</f>
        <v/>
      </c>
      <c r="AA342" s="445"/>
      <c r="AB342" s="445"/>
      <c r="AC342" s="447" t="str">
        <f t="shared" si="36"/>
        <v/>
      </c>
      <c r="AD342" s="448" t="str">
        <f t="shared" si="37"/>
        <v/>
      </c>
      <c r="AE342" s="446" t="str">
        <f>IF(放飛紀錄表[[#This Row],[模組啟動時間]]="","",公式對照表!$A$2)</f>
        <v/>
      </c>
      <c r="AF342" s="449" t="str">
        <f>IF(AC342="","",IF(AND(AA342&gt;Y342,AA342&lt;Z342),[1]公式對照表!$C$2,IF(AC342="-",[1]公式對照表!$C$3,IF(AC342&lt;AE342,[1]公式對照表!$C$4,IF(AC342&gt;AE342,[1]公式對照表!$C$5)))))</f>
        <v/>
      </c>
      <c r="AG342" s="442"/>
      <c r="AH342" s="442"/>
      <c r="AI342" s="442"/>
      <c r="AJ342" s="442"/>
      <c r="AK342" s="2"/>
    </row>
    <row r="343" spans="1:37" ht="17.25" customHeight="1">
      <c r="A343" s="443"/>
      <c r="B343" s="444"/>
      <c r="C343" s="23"/>
      <c r="D343" s="23"/>
      <c r="E343" s="23"/>
      <c r="F343" s="262"/>
      <c r="G343" s="262"/>
      <c r="H343" s="262"/>
      <c r="I343" s="264"/>
      <c r="J343" s="23"/>
      <c r="K343" s="23"/>
      <c r="L343" s="36" t="str">
        <f>IFERROR(VLOOKUP(放飛紀錄!$K343,#REF!,2,FALSE),"")</f>
        <v/>
      </c>
      <c r="M343" s="36"/>
      <c r="N343" s="36"/>
      <c r="O343" s="36"/>
      <c r="P343" s="36"/>
      <c r="Q343" s="36"/>
      <c r="R343" s="36"/>
      <c r="S343" s="36"/>
      <c r="T343" s="36"/>
      <c r="U343" s="23"/>
      <c r="V343" s="23"/>
      <c r="W343" s="23"/>
      <c r="X343" s="23"/>
      <c r="Y343" s="445"/>
      <c r="Z343" s="446" t="str">
        <f>IF(放飛紀錄!$Y343="","",放飛紀錄!$Y343+公式對照表!B$2)</f>
        <v/>
      </c>
      <c r="AA343" s="445"/>
      <c r="AB343" s="445"/>
      <c r="AC343" s="447" t="str">
        <f t="shared" si="36"/>
        <v/>
      </c>
      <c r="AD343" s="448" t="str">
        <f t="shared" si="37"/>
        <v/>
      </c>
      <c r="AE343" s="446" t="str">
        <f>IF(放飛紀錄表[[#This Row],[模組啟動時間]]="","",公式對照表!$A$2)</f>
        <v/>
      </c>
      <c r="AF343" s="449" t="str">
        <f>IF(AC343="","",IF(AND(AA343&gt;Y343,AA343&lt;Z343),[1]公式對照表!$C$2,IF(AC343="-",[1]公式對照表!$C$3,IF(AC343&lt;AE343,[1]公式對照表!$C$4,IF(AC343&gt;AE343,[1]公式對照表!$C$5)))))</f>
        <v/>
      </c>
      <c r="AG343" s="442"/>
      <c r="AH343" s="442"/>
      <c r="AI343" s="442"/>
      <c r="AJ343" s="442"/>
      <c r="AK343" s="2"/>
    </row>
    <row r="344" spans="1:37" ht="17.25" customHeight="1">
      <c r="A344" s="443"/>
      <c r="B344" s="444"/>
      <c r="C344" s="23"/>
      <c r="D344" s="23"/>
      <c r="E344" s="23"/>
      <c r="F344" s="262"/>
      <c r="G344" s="262"/>
      <c r="H344" s="262"/>
      <c r="I344" s="264"/>
      <c r="J344" s="23"/>
      <c r="K344" s="23"/>
      <c r="L344" s="36" t="str">
        <f>IFERROR(VLOOKUP(放飛紀錄!$K344,#REF!,2,FALSE),"")</f>
        <v/>
      </c>
      <c r="M344" s="36"/>
      <c r="N344" s="36"/>
      <c r="O344" s="36"/>
      <c r="P344" s="36"/>
      <c r="Q344" s="36"/>
      <c r="R344" s="36"/>
      <c r="S344" s="36"/>
      <c r="T344" s="36"/>
      <c r="U344" s="23"/>
      <c r="V344" s="23"/>
      <c r="W344" s="23"/>
      <c r="X344" s="23"/>
      <c r="Y344" s="445"/>
      <c r="Z344" s="446" t="str">
        <f>IF(放飛紀錄!$Y344="","",放飛紀錄!$Y344+公式對照表!B$2)</f>
        <v/>
      </c>
      <c r="AA344" s="445"/>
      <c r="AB344" s="445"/>
      <c r="AC344" s="447" t="str">
        <f t="shared" si="36"/>
        <v/>
      </c>
      <c r="AD344" s="448" t="str">
        <f t="shared" si="37"/>
        <v/>
      </c>
      <c r="AE344" s="446" t="str">
        <f>IF(放飛紀錄表[[#This Row],[模組啟動時間]]="","",公式對照表!$A$2)</f>
        <v/>
      </c>
      <c r="AF344" s="449" t="str">
        <f>IF(AC344="","",IF(AND(AA344&gt;Y344,AA344&lt;Z344),[1]公式對照表!$C$2,IF(AC344="-",[1]公式對照表!$C$3,IF(AC344&lt;AE344,[1]公式對照表!$C$4,IF(AC344&gt;AE344,[1]公式對照表!$C$5)))))</f>
        <v/>
      </c>
      <c r="AG344" s="442"/>
      <c r="AH344" s="442"/>
      <c r="AI344" s="442"/>
      <c r="AJ344" s="442"/>
      <c r="AK344" s="2"/>
    </row>
    <row r="345" spans="1:37" ht="17.25" customHeight="1">
      <c r="A345" s="443"/>
      <c r="B345" s="444"/>
      <c r="C345" s="23"/>
      <c r="D345" s="23"/>
      <c r="E345" s="23"/>
      <c r="F345" s="262"/>
      <c r="G345" s="262"/>
      <c r="H345" s="262"/>
      <c r="I345" s="264"/>
      <c r="J345" s="23"/>
      <c r="K345" s="23"/>
      <c r="L345" s="36" t="str">
        <f>IFERROR(VLOOKUP(放飛紀錄!$K345,#REF!,2,FALSE),"")</f>
        <v/>
      </c>
      <c r="M345" s="36"/>
      <c r="N345" s="36"/>
      <c r="O345" s="36"/>
      <c r="P345" s="36"/>
      <c r="Q345" s="36"/>
      <c r="R345" s="36"/>
      <c r="S345" s="36"/>
      <c r="T345" s="36"/>
      <c r="U345" s="23"/>
      <c r="V345" s="23"/>
      <c r="W345" s="23"/>
      <c r="X345" s="23"/>
      <c r="Y345" s="445"/>
      <c r="Z345" s="446" t="str">
        <f>IF(放飛紀錄!$Y345="","",放飛紀錄!$Y345+公式對照表!B$2)</f>
        <v/>
      </c>
      <c r="AA345" s="445"/>
      <c r="AB345" s="445"/>
      <c r="AC345" s="447" t="str">
        <f t="shared" si="36"/>
        <v/>
      </c>
      <c r="AD345" s="448" t="str">
        <f t="shared" si="37"/>
        <v/>
      </c>
      <c r="AE345" s="446" t="str">
        <f>IF(放飛紀錄表[[#This Row],[模組啟動時間]]="","",公式對照表!$A$2)</f>
        <v/>
      </c>
      <c r="AF345" s="449" t="str">
        <f>IF(AC345="","",IF(AND(AA345&gt;Y345,AA345&lt;Z345),[1]公式對照表!$C$2,IF(AC345="-",[1]公式對照表!$C$3,IF(AC345&lt;AE345,[1]公式對照表!$C$4,IF(AC345&gt;AE345,[1]公式對照表!$C$5)))))</f>
        <v/>
      </c>
      <c r="AG345" s="442"/>
      <c r="AH345" s="442"/>
      <c r="AI345" s="442"/>
      <c r="AJ345" s="442"/>
      <c r="AK345" s="2"/>
    </row>
    <row r="346" spans="1:37" ht="17.25" customHeight="1">
      <c r="A346" s="443"/>
      <c r="B346" s="444"/>
      <c r="C346" s="23"/>
      <c r="D346" s="23"/>
      <c r="E346" s="23"/>
      <c r="F346" s="262"/>
      <c r="G346" s="262"/>
      <c r="H346" s="262"/>
      <c r="I346" s="264"/>
      <c r="J346" s="23"/>
      <c r="K346" s="23"/>
      <c r="L346" s="36" t="str">
        <f>IFERROR(VLOOKUP(放飛紀錄!$K346,#REF!,2,FALSE),"")</f>
        <v/>
      </c>
      <c r="M346" s="36"/>
      <c r="N346" s="36"/>
      <c r="O346" s="36"/>
      <c r="P346" s="36"/>
      <c r="Q346" s="36"/>
      <c r="R346" s="36"/>
      <c r="S346" s="36"/>
      <c r="T346" s="36"/>
      <c r="U346" s="23"/>
      <c r="V346" s="23"/>
      <c r="W346" s="23"/>
      <c r="X346" s="23"/>
      <c r="Y346" s="445"/>
      <c r="Z346" s="446" t="str">
        <f>IF(放飛紀錄!$Y346="","",放飛紀錄!$Y346+公式對照表!B$2)</f>
        <v/>
      </c>
      <c r="AA346" s="445"/>
      <c r="AB346" s="445"/>
      <c r="AC346" s="447" t="str">
        <f t="shared" si="36"/>
        <v/>
      </c>
      <c r="AD346" s="448" t="str">
        <f t="shared" si="37"/>
        <v/>
      </c>
      <c r="AE346" s="446" t="str">
        <f>IF(放飛紀錄表[[#This Row],[模組啟動時間]]="","",公式對照表!$A$2)</f>
        <v/>
      </c>
      <c r="AF346" s="449" t="str">
        <f>IF(AC346="","",IF(AND(AA346&gt;Y346,AA346&lt;Z346),[1]公式對照表!$C$2,IF(AC346="-",[1]公式對照表!$C$3,IF(AC346&lt;AE346,[1]公式對照表!$C$4,IF(AC346&gt;AE346,[1]公式對照表!$C$5)))))</f>
        <v/>
      </c>
      <c r="AG346" s="442"/>
      <c r="AH346" s="442"/>
      <c r="AI346" s="442"/>
      <c r="AJ346" s="442"/>
      <c r="AK346" s="2"/>
    </row>
    <row r="347" spans="1:37" ht="17.25" customHeight="1">
      <c r="A347" s="443"/>
      <c r="B347" s="444"/>
      <c r="C347" s="23"/>
      <c r="D347" s="23"/>
      <c r="E347" s="23"/>
      <c r="F347" s="262"/>
      <c r="G347" s="262"/>
      <c r="H347" s="262"/>
      <c r="I347" s="264"/>
      <c r="J347" s="23"/>
      <c r="K347" s="23"/>
      <c r="L347" s="36" t="str">
        <f>IFERROR(VLOOKUP(放飛紀錄!$K347,#REF!,2,FALSE),"")</f>
        <v/>
      </c>
      <c r="M347" s="36"/>
      <c r="N347" s="36"/>
      <c r="O347" s="36"/>
      <c r="P347" s="36"/>
      <c r="Q347" s="36"/>
      <c r="R347" s="36"/>
      <c r="S347" s="36"/>
      <c r="T347" s="36"/>
      <c r="U347" s="23"/>
      <c r="V347" s="23"/>
      <c r="W347" s="23"/>
      <c r="X347" s="23"/>
      <c r="Y347" s="445"/>
      <c r="Z347" s="446" t="str">
        <f>IF(放飛紀錄!$Y347="","",放飛紀錄!$Y347+公式對照表!B$2)</f>
        <v/>
      </c>
      <c r="AA347" s="445"/>
      <c r="AB347" s="445"/>
      <c r="AC347" s="447" t="str">
        <f t="shared" si="36"/>
        <v/>
      </c>
      <c r="AD347" s="448" t="str">
        <f t="shared" si="37"/>
        <v/>
      </c>
      <c r="AE347" s="446" t="str">
        <f>IF(放飛紀錄表[[#This Row],[模組啟動時間]]="","",公式對照表!$A$2)</f>
        <v/>
      </c>
      <c r="AF347" s="449" t="str">
        <f>IF(AC347="","",IF(AND(AA347&gt;Y347,AA347&lt;Z347),[1]公式對照表!$C$2,IF(AC347="-",[1]公式對照表!$C$3,IF(AC347&lt;AE347,[1]公式對照表!$C$4,IF(AC347&gt;AE347,[1]公式對照表!$C$5)))))</f>
        <v/>
      </c>
      <c r="AG347" s="442"/>
      <c r="AH347" s="442"/>
      <c r="AI347" s="442"/>
      <c r="AJ347" s="442"/>
      <c r="AK347" s="2"/>
    </row>
    <row r="348" spans="1:37" ht="17.25" customHeight="1">
      <c r="A348" s="443"/>
      <c r="B348" s="444"/>
      <c r="C348" s="23"/>
      <c r="D348" s="23"/>
      <c r="E348" s="23"/>
      <c r="F348" s="262"/>
      <c r="G348" s="262"/>
      <c r="H348" s="262"/>
      <c r="I348" s="264"/>
      <c r="J348" s="23"/>
      <c r="K348" s="23"/>
      <c r="L348" s="36" t="str">
        <f>IFERROR(VLOOKUP(放飛紀錄!$K348,#REF!,2,FALSE),"")</f>
        <v/>
      </c>
      <c r="M348" s="36"/>
      <c r="N348" s="36"/>
      <c r="O348" s="36"/>
      <c r="P348" s="36"/>
      <c r="Q348" s="36"/>
      <c r="R348" s="36"/>
      <c r="S348" s="36"/>
      <c r="T348" s="36"/>
      <c r="U348" s="23"/>
      <c r="V348" s="23"/>
      <c r="W348" s="23"/>
      <c r="X348" s="23"/>
      <c r="Y348" s="445"/>
      <c r="Z348" s="446" t="str">
        <f>IF(放飛紀錄!$Y348="","",放飛紀錄!$Y348+公式對照表!B$2)</f>
        <v/>
      </c>
      <c r="AA348" s="445"/>
      <c r="AB348" s="445"/>
      <c r="AC348" s="447" t="str">
        <f t="shared" si="36"/>
        <v/>
      </c>
      <c r="AD348" s="448" t="str">
        <f t="shared" si="37"/>
        <v/>
      </c>
      <c r="AE348" s="446" t="str">
        <f>IF(放飛紀錄表[[#This Row],[模組啟動時間]]="","",公式對照表!$A$2)</f>
        <v/>
      </c>
      <c r="AF348" s="449" t="str">
        <f>IF(AC348="","",IF(AND(AA348&gt;Y348,AA348&lt;Z348),[1]公式對照表!$C$2,IF(AC348="-",[1]公式對照表!$C$3,IF(AC348&lt;AE348,[1]公式對照表!$C$4,IF(AC348&gt;AE348,[1]公式對照表!$C$5)))))</f>
        <v/>
      </c>
      <c r="AG348" s="442"/>
      <c r="AH348" s="442"/>
      <c r="AI348" s="442"/>
      <c r="AJ348" s="442"/>
      <c r="AK348" s="2"/>
    </row>
    <row r="349" spans="1:37" ht="17.25" customHeight="1">
      <c r="A349" s="443"/>
      <c r="B349" s="444"/>
      <c r="C349" s="23"/>
      <c r="D349" s="23"/>
      <c r="E349" s="23"/>
      <c r="F349" s="262"/>
      <c r="G349" s="262"/>
      <c r="H349" s="262"/>
      <c r="I349" s="264"/>
      <c r="J349" s="23"/>
      <c r="K349" s="23"/>
      <c r="L349" s="36" t="str">
        <f>IFERROR(VLOOKUP(放飛紀錄!$K349,#REF!,2,FALSE),"")</f>
        <v/>
      </c>
      <c r="M349" s="36"/>
      <c r="N349" s="36"/>
      <c r="O349" s="36"/>
      <c r="P349" s="36"/>
      <c r="Q349" s="36"/>
      <c r="R349" s="36"/>
      <c r="S349" s="36"/>
      <c r="T349" s="36"/>
      <c r="U349" s="23"/>
      <c r="V349" s="23"/>
      <c r="W349" s="23"/>
      <c r="X349" s="23"/>
      <c r="Y349" s="445"/>
      <c r="Z349" s="446" t="str">
        <f>IF(放飛紀錄!$Y349="","",放飛紀錄!$Y349+公式對照表!B$2)</f>
        <v/>
      </c>
      <c r="AA349" s="445"/>
      <c r="AB349" s="445"/>
      <c r="AC349" s="447" t="str">
        <f t="shared" si="36"/>
        <v/>
      </c>
      <c r="AD349" s="448" t="str">
        <f t="shared" si="37"/>
        <v/>
      </c>
      <c r="AE349" s="446" t="str">
        <f>IF(放飛紀錄表[[#This Row],[模組啟動時間]]="","",公式對照表!$A$2)</f>
        <v/>
      </c>
      <c r="AF349" s="449" t="str">
        <f>IF(AC349="","",IF(AND(AA349&gt;Y349,AA349&lt;Z349),[1]公式對照表!$C$2,IF(AC349="-",[1]公式對照表!$C$3,IF(AC349&lt;AE349,[1]公式對照表!$C$4,IF(AC349&gt;AE349,[1]公式對照表!$C$5)))))</f>
        <v/>
      </c>
      <c r="AG349" s="442"/>
      <c r="AH349" s="442"/>
      <c r="AI349" s="442"/>
      <c r="AJ349" s="442"/>
      <c r="AK349" s="2"/>
    </row>
    <row r="350" spans="1:37" ht="17.25" customHeight="1">
      <c r="A350" s="443"/>
      <c r="B350" s="444"/>
      <c r="C350" s="23"/>
      <c r="D350" s="23"/>
      <c r="E350" s="23"/>
      <c r="F350" s="262"/>
      <c r="G350" s="262"/>
      <c r="H350" s="262"/>
      <c r="I350" s="264"/>
      <c r="J350" s="23"/>
      <c r="K350" s="23"/>
      <c r="L350" s="36" t="str">
        <f>IFERROR(VLOOKUP(放飛紀錄!$K350,#REF!,2,FALSE),"")</f>
        <v/>
      </c>
      <c r="M350" s="36"/>
      <c r="N350" s="36"/>
      <c r="O350" s="36"/>
      <c r="P350" s="36"/>
      <c r="Q350" s="36"/>
      <c r="R350" s="36"/>
      <c r="S350" s="36"/>
      <c r="T350" s="36"/>
      <c r="U350" s="23"/>
      <c r="V350" s="23"/>
      <c r="W350" s="23"/>
      <c r="X350" s="23"/>
      <c r="Y350" s="445"/>
      <c r="Z350" s="446" t="str">
        <f>IF(放飛紀錄!$Y350="","",放飛紀錄!$Y350+公式對照表!B$2)</f>
        <v/>
      </c>
      <c r="AA350" s="445"/>
      <c r="AB350" s="445"/>
      <c r="AC350" s="447" t="str">
        <f t="shared" si="36"/>
        <v/>
      </c>
      <c r="AD350" s="448" t="str">
        <f t="shared" si="37"/>
        <v/>
      </c>
      <c r="AE350" s="446" t="str">
        <f>IF(放飛紀錄表[[#This Row],[模組啟動時間]]="","",公式對照表!$A$2)</f>
        <v/>
      </c>
      <c r="AF350" s="449" t="str">
        <f>IF(AC350="","",IF(AND(AA350&gt;Y350,AA350&lt;Z350),[1]公式對照表!$C$2,IF(AC350="-",[1]公式對照表!$C$3,IF(AC350&lt;AE350,[1]公式對照表!$C$4,IF(AC350&gt;AE350,[1]公式對照表!$C$5)))))</f>
        <v/>
      </c>
      <c r="AG350" s="442"/>
      <c r="AH350" s="442"/>
      <c r="AI350" s="442"/>
      <c r="AJ350" s="442"/>
      <c r="AK350" s="2"/>
    </row>
    <row r="351" spans="1:37" ht="17.25" customHeight="1">
      <c r="A351" s="443"/>
      <c r="B351" s="444"/>
      <c r="C351" s="23"/>
      <c r="D351" s="23"/>
      <c r="E351" s="23"/>
      <c r="F351" s="262"/>
      <c r="G351" s="262"/>
      <c r="H351" s="262"/>
      <c r="I351" s="264"/>
      <c r="J351" s="23"/>
      <c r="K351" s="23"/>
      <c r="L351" s="36" t="str">
        <f>IFERROR(VLOOKUP(放飛紀錄!$K351,#REF!,2,FALSE),"")</f>
        <v/>
      </c>
      <c r="M351" s="36"/>
      <c r="N351" s="36"/>
      <c r="O351" s="36"/>
      <c r="P351" s="36"/>
      <c r="Q351" s="36"/>
      <c r="R351" s="36"/>
      <c r="S351" s="36"/>
      <c r="T351" s="36"/>
      <c r="U351" s="23"/>
      <c r="V351" s="23"/>
      <c r="W351" s="23"/>
      <c r="X351" s="23"/>
      <c r="Y351" s="445"/>
      <c r="Z351" s="446" t="str">
        <f>IF(放飛紀錄!$Y351="","",放飛紀錄!$Y351+公式對照表!B$2)</f>
        <v/>
      </c>
      <c r="AA351" s="445"/>
      <c r="AB351" s="445"/>
      <c r="AC351" s="447" t="str">
        <f t="shared" si="36"/>
        <v/>
      </c>
      <c r="AD351" s="448" t="str">
        <f t="shared" si="37"/>
        <v/>
      </c>
      <c r="AE351" s="446" t="str">
        <f>IF(放飛紀錄表[[#This Row],[模組啟動時間]]="","",公式對照表!$A$2)</f>
        <v/>
      </c>
      <c r="AF351" s="449" t="str">
        <f>IF(AC351="","",IF(AND(AA351&gt;Y351,AA351&lt;Z351),[1]公式對照表!$C$2,IF(AC351="-",[1]公式對照表!$C$3,IF(AC351&lt;AE351,[1]公式對照表!$C$4,IF(AC351&gt;AE351,[1]公式對照表!$C$5)))))</f>
        <v/>
      </c>
      <c r="AG351" s="442"/>
      <c r="AH351" s="442"/>
      <c r="AI351" s="442"/>
      <c r="AJ351" s="442"/>
      <c r="AK351" s="2"/>
    </row>
    <row r="352" spans="1:37" ht="17.25" customHeight="1">
      <c r="A352" s="443"/>
      <c r="B352" s="444"/>
      <c r="C352" s="23"/>
      <c r="D352" s="23"/>
      <c r="E352" s="23"/>
      <c r="F352" s="262"/>
      <c r="G352" s="262"/>
      <c r="H352" s="262"/>
      <c r="I352" s="264"/>
      <c r="J352" s="23"/>
      <c r="K352" s="23"/>
      <c r="L352" s="36" t="str">
        <f>IFERROR(VLOOKUP(放飛紀錄!$K352,#REF!,2,FALSE),"")</f>
        <v/>
      </c>
      <c r="M352" s="36"/>
      <c r="N352" s="36"/>
      <c r="O352" s="36"/>
      <c r="P352" s="36"/>
      <c r="Q352" s="36"/>
      <c r="R352" s="36"/>
      <c r="S352" s="36"/>
      <c r="T352" s="36"/>
      <c r="U352" s="23"/>
      <c r="V352" s="23"/>
      <c r="W352" s="23"/>
      <c r="X352" s="23"/>
      <c r="Y352" s="445"/>
      <c r="Z352" s="446" t="str">
        <f>IF(放飛紀錄!$Y352="","",放飛紀錄!$Y352+公式對照表!B$2)</f>
        <v/>
      </c>
      <c r="AA352" s="445"/>
      <c r="AB352" s="445"/>
      <c r="AC352" s="447" t="str">
        <f t="shared" si="36"/>
        <v/>
      </c>
      <c r="AD352" s="448" t="str">
        <f t="shared" si="37"/>
        <v/>
      </c>
      <c r="AE352" s="446" t="str">
        <f>IF(放飛紀錄表[[#This Row],[模組啟動時間]]="","",公式對照表!$A$2)</f>
        <v/>
      </c>
      <c r="AF352" s="449" t="str">
        <f>IF(AC352="","",IF(AND(AA352&gt;Y352,AA352&lt;Z352),[1]公式對照表!$C$2,IF(AC352="-",[1]公式對照表!$C$3,IF(AC352&lt;AE352,[1]公式對照表!$C$4,IF(AC352&gt;AE352,[1]公式對照表!$C$5)))))</f>
        <v/>
      </c>
      <c r="AG352" s="442"/>
      <c r="AH352" s="442"/>
      <c r="AI352" s="442"/>
      <c r="AJ352" s="442"/>
      <c r="AK352" s="2"/>
    </row>
    <row r="353" spans="1:37" ht="17.25" customHeight="1">
      <c r="A353" s="443"/>
      <c r="B353" s="444"/>
      <c r="C353" s="23"/>
      <c r="D353" s="23"/>
      <c r="E353" s="23"/>
      <c r="F353" s="262"/>
      <c r="G353" s="262"/>
      <c r="H353" s="262"/>
      <c r="I353" s="264"/>
      <c r="J353" s="23"/>
      <c r="K353" s="23"/>
      <c r="L353" s="36" t="str">
        <f>IFERROR(VLOOKUP(放飛紀錄!$K353,#REF!,2,FALSE),"")</f>
        <v/>
      </c>
      <c r="M353" s="36"/>
      <c r="N353" s="36"/>
      <c r="O353" s="36"/>
      <c r="P353" s="36"/>
      <c r="Q353" s="36"/>
      <c r="R353" s="36"/>
      <c r="S353" s="36"/>
      <c r="T353" s="36"/>
      <c r="U353" s="23"/>
      <c r="V353" s="23"/>
      <c r="W353" s="23"/>
      <c r="X353" s="23"/>
      <c r="Y353" s="445"/>
      <c r="Z353" s="446" t="str">
        <f>IF(放飛紀錄!$Y353="","",放飛紀錄!$Y353+公式對照表!B$2)</f>
        <v/>
      </c>
      <c r="AA353" s="445"/>
      <c r="AB353" s="445"/>
      <c r="AC353" s="447" t="str">
        <f t="shared" si="36"/>
        <v/>
      </c>
      <c r="AD353" s="448" t="str">
        <f t="shared" si="37"/>
        <v/>
      </c>
      <c r="AE353" s="446" t="str">
        <f>IF(放飛紀錄表[[#This Row],[模組啟動時間]]="","",公式對照表!$A$2)</f>
        <v/>
      </c>
      <c r="AF353" s="449" t="str">
        <f>IF(AC353="","",IF(AND(AA353&gt;Y353,AA353&lt;Z353),[1]公式對照表!$C$2,IF(AC353="-",[1]公式對照表!$C$3,IF(AC353&lt;AE353,[1]公式對照表!$C$4,IF(AC353&gt;AE353,[1]公式對照表!$C$5)))))</f>
        <v/>
      </c>
      <c r="AG353" s="442"/>
      <c r="AH353" s="442"/>
      <c r="AI353" s="442"/>
      <c r="AJ353" s="442"/>
      <c r="AK353" s="2"/>
    </row>
    <row r="354" spans="1:37" ht="17.25" customHeight="1">
      <c r="A354" s="443"/>
      <c r="B354" s="444"/>
      <c r="C354" s="23"/>
      <c r="D354" s="23"/>
      <c r="E354" s="23"/>
      <c r="F354" s="262"/>
      <c r="G354" s="262"/>
      <c r="H354" s="262"/>
      <c r="I354" s="264"/>
      <c r="J354" s="23"/>
      <c r="K354" s="23"/>
      <c r="L354" s="36" t="str">
        <f>IFERROR(VLOOKUP(放飛紀錄!$K354,#REF!,2,FALSE),"")</f>
        <v/>
      </c>
      <c r="M354" s="36"/>
      <c r="N354" s="36"/>
      <c r="O354" s="36"/>
      <c r="P354" s="36"/>
      <c r="Q354" s="36"/>
      <c r="R354" s="36"/>
      <c r="S354" s="36"/>
      <c r="T354" s="36"/>
      <c r="U354" s="23"/>
      <c r="V354" s="23"/>
      <c r="W354" s="23"/>
      <c r="X354" s="23"/>
      <c r="Y354" s="445"/>
      <c r="Z354" s="446" t="str">
        <f>IF(放飛紀錄!$Y354="","",放飛紀錄!$Y354+公式對照表!B$2)</f>
        <v/>
      </c>
      <c r="AA354" s="445"/>
      <c r="AB354" s="445"/>
      <c r="AC354" s="447" t="str">
        <f t="shared" si="36"/>
        <v/>
      </c>
      <c r="AD354" s="448" t="str">
        <f t="shared" si="37"/>
        <v/>
      </c>
      <c r="AE354" s="446" t="str">
        <f>IF(放飛紀錄表[[#This Row],[模組啟動時間]]="","",公式對照表!$A$2)</f>
        <v/>
      </c>
      <c r="AF354" s="449" t="str">
        <f>IF(AC354="","",IF(AND(AA354&gt;Y354,AA354&lt;Z354),[1]公式對照表!$C$2,IF(AC354="-",[1]公式對照表!$C$3,IF(AC354&lt;AE354,[1]公式對照表!$C$4,IF(AC354&gt;AE354,[1]公式對照表!$C$5)))))</f>
        <v/>
      </c>
      <c r="AG354" s="442"/>
      <c r="AH354" s="442"/>
      <c r="AI354" s="442"/>
      <c r="AJ354" s="442"/>
      <c r="AK354" s="2"/>
    </row>
    <row r="355" spans="1:37" ht="17.25" customHeight="1">
      <c r="A355" s="443"/>
      <c r="B355" s="444"/>
      <c r="C355" s="23"/>
      <c r="D355" s="23"/>
      <c r="E355" s="23"/>
      <c r="F355" s="262"/>
      <c r="G355" s="262"/>
      <c r="H355" s="262"/>
      <c r="I355" s="264"/>
      <c r="J355" s="23"/>
      <c r="K355" s="23"/>
      <c r="L355" s="36" t="str">
        <f>IFERROR(VLOOKUP(放飛紀錄!$K355,#REF!,2,FALSE),"")</f>
        <v/>
      </c>
      <c r="M355" s="36"/>
      <c r="N355" s="36"/>
      <c r="O355" s="36"/>
      <c r="P355" s="36"/>
      <c r="Q355" s="36"/>
      <c r="R355" s="36"/>
      <c r="S355" s="36"/>
      <c r="T355" s="36"/>
      <c r="U355" s="23"/>
      <c r="V355" s="23"/>
      <c r="W355" s="23"/>
      <c r="X355" s="23"/>
      <c r="Y355" s="445"/>
      <c r="Z355" s="446" t="str">
        <f>IF(放飛紀錄!$Y355="","",放飛紀錄!$Y355+公式對照表!B$2)</f>
        <v/>
      </c>
      <c r="AA355" s="445"/>
      <c r="AB355" s="445"/>
      <c r="AC355" s="447" t="str">
        <f t="shared" si="36"/>
        <v/>
      </c>
      <c r="AD355" s="448" t="str">
        <f t="shared" si="37"/>
        <v/>
      </c>
      <c r="AE355" s="446" t="str">
        <f>IF(放飛紀錄表[[#This Row],[模組啟動時間]]="","",公式對照表!$A$2)</f>
        <v/>
      </c>
      <c r="AF355" s="449" t="str">
        <f>IF(AC355="","",IF(AND(AA355&gt;Y355,AA355&lt;Z355),[1]公式對照表!$C$2,IF(AC355="-",[1]公式對照表!$C$3,IF(AC355&lt;AE355,[1]公式對照表!$C$4,IF(AC355&gt;AE355,[1]公式對照表!$C$5)))))</f>
        <v/>
      </c>
      <c r="AG355" s="442"/>
      <c r="AH355" s="442"/>
      <c r="AI355" s="442"/>
      <c r="AJ355" s="442"/>
      <c r="AK355" s="2"/>
    </row>
    <row r="356" spans="1:37" ht="17.25" customHeight="1">
      <c r="A356" s="443"/>
      <c r="B356" s="444"/>
      <c r="C356" s="23"/>
      <c r="D356" s="23"/>
      <c r="E356" s="23"/>
      <c r="F356" s="262"/>
      <c r="G356" s="262"/>
      <c r="H356" s="262"/>
      <c r="I356" s="264"/>
      <c r="J356" s="23"/>
      <c r="K356" s="23"/>
      <c r="L356" s="36" t="str">
        <f>IFERROR(VLOOKUP(放飛紀錄!$K356,#REF!,2,FALSE),"")</f>
        <v/>
      </c>
      <c r="M356" s="36"/>
      <c r="N356" s="36"/>
      <c r="O356" s="36"/>
      <c r="P356" s="36"/>
      <c r="Q356" s="36"/>
      <c r="R356" s="36"/>
      <c r="S356" s="36"/>
      <c r="T356" s="36"/>
      <c r="U356" s="23"/>
      <c r="V356" s="23"/>
      <c r="W356" s="23"/>
      <c r="X356" s="23"/>
      <c r="Y356" s="445"/>
      <c r="Z356" s="446" t="str">
        <f>IF(放飛紀錄!$Y356="","",放飛紀錄!$Y356+公式對照表!B$2)</f>
        <v/>
      </c>
      <c r="AA356" s="445"/>
      <c r="AB356" s="445"/>
      <c r="AC356" s="447" t="str">
        <f t="shared" si="36"/>
        <v/>
      </c>
      <c r="AD356" s="448" t="str">
        <f t="shared" si="37"/>
        <v/>
      </c>
      <c r="AE356" s="446" t="str">
        <f>IF(放飛紀錄表[[#This Row],[模組啟動時間]]="","",公式對照表!$A$2)</f>
        <v/>
      </c>
      <c r="AF356" s="449" t="str">
        <f>IF(AC356="","",IF(AND(AA356&gt;Y356,AA356&lt;Z356),[1]公式對照表!$C$2,IF(AC356="-",[1]公式對照表!$C$3,IF(AC356&lt;AE356,[1]公式對照表!$C$4,IF(AC356&gt;AE356,[1]公式對照表!$C$5)))))</f>
        <v/>
      </c>
      <c r="AG356" s="442"/>
      <c r="AH356" s="442"/>
      <c r="AI356" s="442"/>
      <c r="AJ356" s="442"/>
      <c r="AK356" s="2"/>
    </row>
    <row r="357" spans="1:37" ht="17.25" customHeight="1">
      <c r="A357" s="443"/>
      <c r="B357" s="444"/>
      <c r="C357" s="23"/>
      <c r="D357" s="23"/>
      <c r="E357" s="23"/>
      <c r="F357" s="262"/>
      <c r="G357" s="262"/>
      <c r="H357" s="262"/>
      <c r="I357" s="264"/>
      <c r="J357" s="23"/>
      <c r="K357" s="23"/>
      <c r="L357" s="36" t="str">
        <f>IFERROR(VLOOKUP(放飛紀錄!$K357,#REF!,2,FALSE),"")</f>
        <v/>
      </c>
      <c r="M357" s="36"/>
      <c r="N357" s="36"/>
      <c r="O357" s="36"/>
      <c r="P357" s="36"/>
      <c r="Q357" s="36"/>
      <c r="R357" s="36"/>
      <c r="S357" s="36"/>
      <c r="T357" s="36"/>
      <c r="U357" s="23"/>
      <c r="V357" s="23"/>
      <c r="W357" s="23"/>
      <c r="X357" s="23"/>
      <c r="Y357" s="445"/>
      <c r="Z357" s="446" t="str">
        <f>IF(放飛紀錄!$Y357="","",放飛紀錄!$Y357+公式對照表!B$2)</f>
        <v/>
      </c>
      <c r="AA357" s="445"/>
      <c r="AB357" s="445"/>
      <c r="AC357" s="447" t="str">
        <f t="shared" si="36"/>
        <v/>
      </c>
      <c r="AD357" s="448" t="str">
        <f t="shared" si="37"/>
        <v/>
      </c>
      <c r="AE357" s="446" t="str">
        <f>IF(放飛紀錄表[[#This Row],[模組啟動時間]]="","",公式對照表!$A$2)</f>
        <v/>
      </c>
      <c r="AF357" s="449" t="str">
        <f>IF(AC357="","",IF(AND(AA357&gt;Y357,AA357&lt;Z357),[1]公式對照表!$C$2,IF(AC357="-",[1]公式對照表!$C$3,IF(AC357&lt;AE357,[1]公式對照表!$C$4,IF(AC357&gt;AE357,[1]公式對照表!$C$5)))))</f>
        <v/>
      </c>
      <c r="AG357" s="442"/>
      <c r="AH357" s="442"/>
      <c r="AI357" s="442"/>
      <c r="AJ357" s="442"/>
      <c r="AK357" s="2"/>
    </row>
    <row r="358" spans="1:37" ht="17.25" customHeight="1">
      <c r="A358" s="443"/>
      <c r="B358" s="444"/>
      <c r="C358" s="23"/>
      <c r="D358" s="23"/>
      <c r="E358" s="23"/>
      <c r="F358" s="262"/>
      <c r="G358" s="262"/>
      <c r="H358" s="262"/>
      <c r="I358" s="264"/>
      <c r="J358" s="23"/>
      <c r="K358" s="23"/>
      <c r="L358" s="36" t="str">
        <f>IFERROR(VLOOKUP(放飛紀錄!$K358,#REF!,2,FALSE),"")</f>
        <v/>
      </c>
      <c r="M358" s="36"/>
      <c r="N358" s="36"/>
      <c r="O358" s="36"/>
      <c r="P358" s="36"/>
      <c r="Q358" s="36"/>
      <c r="R358" s="36"/>
      <c r="S358" s="36"/>
      <c r="T358" s="36"/>
      <c r="U358" s="23"/>
      <c r="V358" s="23"/>
      <c r="W358" s="23"/>
      <c r="X358" s="23"/>
      <c r="Y358" s="445"/>
      <c r="Z358" s="446" t="str">
        <f>IF(放飛紀錄!$Y358="","",放飛紀錄!$Y358+公式對照表!B$2)</f>
        <v/>
      </c>
      <c r="AA358" s="445"/>
      <c r="AB358" s="445"/>
      <c r="AC358" s="447" t="str">
        <f t="shared" si="36"/>
        <v/>
      </c>
      <c r="AD358" s="448" t="str">
        <f t="shared" si="37"/>
        <v/>
      </c>
      <c r="AE358" s="446" t="str">
        <f>IF(放飛紀錄表[[#This Row],[模組啟動時間]]="","",公式對照表!$A$2)</f>
        <v/>
      </c>
      <c r="AF358" s="449" t="str">
        <f>IF(AC358="","",IF(AND(AA358&gt;Y358,AA358&lt;Z358),[1]公式對照表!$C$2,IF(AC358="-",[1]公式對照表!$C$3,IF(AC358&lt;AE358,[1]公式對照表!$C$4,IF(AC358&gt;AE358,[1]公式對照表!$C$5)))))</f>
        <v/>
      </c>
      <c r="AG358" s="442"/>
      <c r="AH358" s="442"/>
      <c r="AI358" s="442"/>
      <c r="AJ358" s="442"/>
      <c r="AK358" s="2"/>
    </row>
    <row r="359" spans="1:37" ht="17.25" customHeight="1">
      <c r="A359" s="443"/>
      <c r="B359" s="444"/>
      <c r="C359" s="23"/>
      <c r="D359" s="23"/>
      <c r="E359" s="23"/>
      <c r="F359" s="262"/>
      <c r="G359" s="262"/>
      <c r="H359" s="262"/>
      <c r="I359" s="264"/>
      <c r="J359" s="23"/>
      <c r="K359" s="23"/>
      <c r="L359" s="36" t="str">
        <f>IFERROR(VLOOKUP(放飛紀錄!$K359,#REF!,2,FALSE),"")</f>
        <v/>
      </c>
      <c r="M359" s="36"/>
      <c r="N359" s="36"/>
      <c r="O359" s="36"/>
      <c r="P359" s="36"/>
      <c r="Q359" s="36"/>
      <c r="R359" s="36"/>
      <c r="S359" s="36"/>
      <c r="T359" s="36"/>
      <c r="U359" s="23"/>
      <c r="V359" s="23"/>
      <c r="W359" s="23"/>
      <c r="X359" s="23"/>
      <c r="Y359" s="445"/>
      <c r="Z359" s="446" t="str">
        <f>IF(放飛紀錄!$Y359="","",放飛紀錄!$Y359+公式對照表!B$2)</f>
        <v/>
      </c>
      <c r="AA359" s="445"/>
      <c r="AB359" s="445"/>
      <c r="AC359" s="447" t="str">
        <f t="shared" si="36"/>
        <v/>
      </c>
      <c r="AD359" s="448" t="str">
        <f t="shared" si="37"/>
        <v/>
      </c>
      <c r="AE359" s="446" t="str">
        <f>IF(放飛紀錄表[[#This Row],[模組啟動時間]]="","",公式對照表!$A$2)</f>
        <v/>
      </c>
      <c r="AF359" s="449" t="str">
        <f>IF(AC359="","",IF(AND(AA359&gt;Y359,AA359&lt;Z359),[1]公式對照表!$C$2,IF(AC359="-",[1]公式對照表!$C$3,IF(AC359&lt;AE359,[1]公式對照表!$C$4,IF(AC359&gt;AE359,[1]公式對照表!$C$5)))))</f>
        <v/>
      </c>
      <c r="AG359" s="442"/>
      <c r="AH359" s="442"/>
      <c r="AI359" s="442"/>
      <c r="AJ359" s="442"/>
      <c r="AK359" s="2"/>
    </row>
    <row r="360" spans="1:37" ht="17.25" customHeight="1">
      <c r="A360" s="443"/>
      <c r="B360" s="444"/>
      <c r="C360" s="23"/>
      <c r="D360" s="23"/>
      <c r="E360" s="23"/>
      <c r="F360" s="262"/>
      <c r="G360" s="262"/>
      <c r="H360" s="262"/>
      <c r="I360" s="264"/>
      <c r="J360" s="23"/>
      <c r="K360" s="23"/>
      <c r="L360" s="36" t="str">
        <f>IFERROR(VLOOKUP(放飛紀錄!$K360,#REF!,2,FALSE),"")</f>
        <v/>
      </c>
      <c r="M360" s="36"/>
      <c r="N360" s="36"/>
      <c r="O360" s="36"/>
      <c r="P360" s="36"/>
      <c r="Q360" s="36"/>
      <c r="R360" s="36"/>
      <c r="S360" s="36"/>
      <c r="T360" s="36"/>
      <c r="U360" s="23"/>
      <c r="V360" s="23"/>
      <c r="W360" s="23"/>
      <c r="X360" s="23"/>
      <c r="Y360" s="445"/>
      <c r="Z360" s="446" t="str">
        <f>IF(放飛紀錄!$Y360="","",放飛紀錄!$Y360+公式對照表!B$2)</f>
        <v/>
      </c>
      <c r="AA360" s="445"/>
      <c r="AB360" s="445"/>
      <c r="AC360" s="447" t="str">
        <f t="shared" si="36"/>
        <v/>
      </c>
      <c r="AD360" s="448" t="str">
        <f t="shared" si="37"/>
        <v/>
      </c>
      <c r="AE360" s="446" t="str">
        <f>IF(放飛紀錄表[[#This Row],[模組啟動時間]]="","",公式對照表!$A$2)</f>
        <v/>
      </c>
      <c r="AF360" s="449" t="str">
        <f>IF(AC360="","",IF(AND(AA360&gt;Y360,AA360&lt;Z360),[1]公式對照表!$C$2,IF(AC360="-",[1]公式對照表!$C$3,IF(AC360&lt;AE360,[1]公式對照表!$C$4,IF(AC360&gt;AE360,[1]公式對照表!$C$5)))))</f>
        <v/>
      </c>
      <c r="AG360" s="442"/>
      <c r="AH360" s="442"/>
      <c r="AI360" s="442"/>
      <c r="AJ360" s="442"/>
      <c r="AK360" s="2"/>
    </row>
    <row r="361" spans="1:37" ht="17.25" customHeight="1">
      <c r="A361" s="443"/>
      <c r="B361" s="444"/>
      <c r="C361" s="23"/>
      <c r="D361" s="23"/>
      <c r="E361" s="23"/>
      <c r="F361" s="262"/>
      <c r="G361" s="262"/>
      <c r="H361" s="262"/>
      <c r="I361" s="264"/>
      <c r="J361" s="23"/>
      <c r="K361" s="23"/>
      <c r="L361" s="36" t="str">
        <f>IFERROR(VLOOKUP(放飛紀錄!$K361,#REF!,2,FALSE),"")</f>
        <v/>
      </c>
      <c r="M361" s="36"/>
      <c r="N361" s="36"/>
      <c r="O361" s="36"/>
      <c r="P361" s="36"/>
      <c r="Q361" s="36"/>
      <c r="R361" s="36"/>
      <c r="S361" s="36"/>
      <c r="T361" s="36"/>
      <c r="U361" s="23"/>
      <c r="V361" s="23"/>
      <c r="W361" s="23"/>
      <c r="X361" s="23"/>
      <c r="Y361" s="445"/>
      <c r="Z361" s="446" t="str">
        <f>IF(放飛紀錄!$Y361="","",放飛紀錄!$Y361+公式對照表!B$2)</f>
        <v/>
      </c>
      <c r="AA361" s="445"/>
      <c r="AB361" s="445"/>
      <c r="AC361" s="447" t="str">
        <f t="shared" si="36"/>
        <v/>
      </c>
      <c r="AD361" s="448" t="str">
        <f t="shared" si="37"/>
        <v/>
      </c>
      <c r="AE361" s="446" t="str">
        <f>IF(放飛紀錄表[[#This Row],[模組啟動時間]]="","",公式對照表!$A$2)</f>
        <v/>
      </c>
      <c r="AF361" s="449" t="str">
        <f>IF(AC361="","",IF(AND(AA361&gt;Y361,AA361&lt;Z361),[1]公式對照表!$C$2,IF(AC361="-",[1]公式對照表!$C$3,IF(AC361&lt;AE361,[1]公式對照表!$C$4,IF(AC361&gt;AE361,[1]公式對照表!$C$5)))))</f>
        <v/>
      </c>
      <c r="AG361" s="442"/>
      <c r="AH361" s="442"/>
      <c r="AI361" s="442"/>
      <c r="AJ361" s="442"/>
      <c r="AK361" s="2"/>
    </row>
    <row r="362" spans="1:37" ht="17.25" customHeight="1">
      <c r="A362" s="443"/>
      <c r="B362" s="444"/>
      <c r="C362" s="23"/>
      <c r="D362" s="23"/>
      <c r="E362" s="23"/>
      <c r="F362" s="262"/>
      <c r="G362" s="262"/>
      <c r="H362" s="262"/>
      <c r="I362" s="264"/>
      <c r="J362" s="23"/>
      <c r="K362" s="23"/>
      <c r="L362" s="36" t="str">
        <f>IFERROR(VLOOKUP(放飛紀錄!$K362,#REF!,2,FALSE),"")</f>
        <v/>
      </c>
      <c r="M362" s="36"/>
      <c r="N362" s="36"/>
      <c r="O362" s="36"/>
      <c r="P362" s="36"/>
      <c r="Q362" s="36"/>
      <c r="R362" s="36"/>
      <c r="S362" s="36"/>
      <c r="T362" s="36"/>
      <c r="U362" s="23"/>
      <c r="V362" s="23"/>
      <c r="W362" s="23"/>
      <c r="X362" s="23"/>
      <c r="Y362" s="445"/>
      <c r="Z362" s="446" t="str">
        <f>IF(放飛紀錄!$Y362="","",放飛紀錄!$Y362+公式對照表!B$2)</f>
        <v/>
      </c>
      <c r="AA362" s="445"/>
      <c r="AB362" s="445"/>
      <c r="AC362" s="447" t="str">
        <f t="shared" si="36"/>
        <v/>
      </c>
      <c r="AD362" s="448" t="str">
        <f t="shared" si="37"/>
        <v/>
      </c>
      <c r="AE362" s="446" t="str">
        <f>IF(放飛紀錄表[[#This Row],[模組啟動時間]]="","",公式對照表!$A$2)</f>
        <v/>
      </c>
      <c r="AF362" s="449" t="str">
        <f>IF(AC362="","",IF(AND(AA362&gt;Y362,AA362&lt;Z362),[1]公式對照表!$C$2,IF(AC362="-",[1]公式對照表!$C$3,IF(AC362&lt;AE362,[1]公式對照表!$C$4,IF(AC362&gt;AE362,[1]公式對照表!$C$5)))))</f>
        <v/>
      </c>
      <c r="AG362" s="442"/>
      <c r="AH362" s="442"/>
      <c r="AI362" s="442"/>
      <c r="AJ362" s="442"/>
      <c r="AK362" s="2"/>
    </row>
    <row r="363" spans="1:37" ht="17.25" customHeight="1">
      <c r="A363" s="443"/>
      <c r="B363" s="444"/>
      <c r="C363" s="23"/>
      <c r="D363" s="23"/>
      <c r="E363" s="23"/>
      <c r="F363" s="262"/>
      <c r="G363" s="262"/>
      <c r="H363" s="262"/>
      <c r="I363" s="264"/>
      <c r="J363" s="23"/>
      <c r="K363" s="23"/>
      <c r="L363" s="36" t="str">
        <f>IFERROR(VLOOKUP(放飛紀錄!$K363,#REF!,2,FALSE),"")</f>
        <v/>
      </c>
      <c r="M363" s="36"/>
      <c r="N363" s="36"/>
      <c r="O363" s="36"/>
      <c r="P363" s="36"/>
      <c r="Q363" s="36"/>
      <c r="R363" s="36"/>
      <c r="S363" s="36"/>
      <c r="T363" s="36"/>
      <c r="U363" s="23"/>
      <c r="V363" s="23"/>
      <c r="W363" s="23"/>
      <c r="X363" s="23"/>
      <c r="Y363" s="445"/>
      <c r="Z363" s="446" t="str">
        <f>IF(放飛紀錄!$Y363="","",放飛紀錄!$Y363+公式對照表!B$2)</f>
        <v/>
      </c>
      <c r="AA363" s="445"/>
      <c r="AB363" s="445"/>
      <c r="AC363" s="447" t="str">
        <f t="shared" si="36"/>
        <v/>
      </c>
      <c r="AD363" s="448" t="str">
        <f t="shared" si="37"/>
        <v/>
      </c>
      <c r="AE363" s="446" t="str">
        <f>IF(放飛紀錄表[[#This Row],[模組啟動時間]]="","",公式對照表!$A$2)</f>
        <v/>
      </c>
      <c r="AF363" s="449" t="str">
        <f>IF(AC363="","",IF(AND(AA363&gt;Y363,AA363&lt;Z363),[1]公式對照表!$C$2,IF(AC363="-",[1]公式對照表!$C$3,IF(AC363&lt;AE363,[1]公式對照表!$C$4,IF(AC363&gt;AE363,[1]公式對照表!$C$5)))))</f>
        <v/>
      </c>
      <c r="AG363" s="442"/>
      <c r="AH363" s="442"/>
      <c r="AI363" s="442"/>
      <c r="AJ363" s="442"/>
      <c r="AK363" s="2"/>
    </row>
    <row r="364" spans="1:37" ht="17.25" customHeight="1">
      <c r="A364" s="443"/>
      <c r="B364" s="444"/>
      <c r="C364" s="23"/>
      <c r="D364" s="23"/>
      <c r="E364" s="23"/>
      <c r="F364" s="262"/>
      <c r="G364" s="262"/>
      <c r="H364" s="262"/>
      <c r="I364" s="264"/>
      <c r="J364" s="23"/>
      <c r="K364" s="23"/>
      <c r="L364" s="36" t="str">
        <f>IFERROR(VLOOKUP(放飛紀錄!$K364,#REF!,2,FALSE),"")</f>
        <v/>
      </c>
      <c r="M364" s="36"/>
      <c r="N364" s="36"/>
      <c r="O364" s="36"/>
      <c r="P364" s="36"/>
      <c r="Q364" s="36"/>
      <c r="R364" s="36"/>
      <c r="S364" s="36"/>
      <c r="T364" s="36"/>
      <c r="U364" s="23"/>
      <c r="V364" s="23"/>
      <c r="W364" s="23"/>
      <c r="X364" s="23"/>
      <c r="Y364" s="445"/>
      <c r="Z364" s="446" t="str">
        <f>IF(放飛紀錄!$Y364="","",放飛紀錄!$Y364+公式對照表!B$2)</f>
        <v/>
      </c>
      <c r="AA364" s="445"/>
      <c r="AB364" s="445"/>
      <c r="AC364" s="447" t="str">
        <f t="shared" si="36"/>
        <v/>
      </c>
      <c r="AD364" s="448" t="str">
        <f t="shared" si="37"/>
        <v/>
      </c>
      <c r="AE364" s="446" t="str">
        <f>IF(放飛紀錄表[[#This Row],[模組啟動時間]]="","",公式對照表!$A$2)</f>
        <v/>
      </c>
      <c r="AF364" s="449" t="str">
        <f>IF(AC364="","",IF(AND(AA364&gt;Y364,AA364&lt;Z364),[1]公式對照表!$C$2,IF(AC364="-",[1]公式對照表!$C$3,IF(AC364&lt;AE364,[1]公式對照表!$C$4,IF(AC364&gt;AE364,[1]公式對照表!$C$5)))))</f>
        <v/>
      </c>
      <c r="AG364" s="442"/>
      <c r="AH364" s="442"/>
      <c r="AI364" s="442"/>
      <c r="AJ364" s="442"/>
      <c r="AK364" s="2"/>
    </row>
    <row r="365" spans="1:37" ht="17.25" customHeight="1">
      <c r="A365" s="443"/>
      <c r="B365" s="444"/>
      <c r="C365" s="23"/>
      <c r="D365" s="23"/>
      <c r="E365" s="23"/>
      <c r="F365" s="262"/>
      <c r="G365" s="262"/>
      <c r="H365" s="262"/>
      <c r="I365" s="264"/>
      <c r="J365" s="23"/>
      <c r="K365" s="23"/>
      <c r="L365" s="36" t="str">
        <f>IFERROR(VLOOKUP(放飛紀錄!$K365,#REF!,2,FALSE),"")</f>
        <v/>
      </c>
      <c r="M365" s="36"/>
      <c r="N365" s="36"/>
      <c r="O365" s="36"/>
      <c r="P365" s="36"/>
      <c r="Q365" s="36"/>
      <c r="R365" s="36"/>
      <c r="S365" s="36"/>
      <c r="T365" s="36"/>
      <c r="U365" s="23"/>
      <c r="V365" s="23"/>
      <c r="W365" s="23"/>
      <c r="X365" s="23"/>
      <c r="Y365" s="445"/>
      <c r="Z365" s="446" t="str">
        <f>IF(放飛紀錄!$Y365="","",放飛紀錄!$Y365+公式對照表!B$2)</f>
        <v/>
      </c>
      <c r="AA365" s="445"/>
      <c r="AB365" s="445"/>
      <c r="AC365" s="447" t="str">
        <f t="shared" si="36"/>
        <v/>
      </c>
      <c r="AD365" s="448" t="str">
        <f t="shared" si="37"/>
        <v/>
      </c>
      <c r="AE365" s="446" t="str">
        <f>IF(放飛紀錄表[[#This Row],[模組啟動時間]]="","",公式對照表!$A$2)</f>
        <v/>
      </c>
      <c r="AF365" s="449" t="str">
        <f>IF(AC365="","",IF(AND(AA365&gt;Y365,AA365&lt;Z365),[1]公式對照表!$C$2,IF(AC365="-",[1]公式對照表!$C$3,IF(AC365&lt;AE365,[1]公式對照表!$C$4,IF(AC365&gt;AE365,[1]公式對照表!$C$5)))))</f>
        <v/>
      </c>
      <c r="AG365" s="442"/>
      <c r="AH365" s="442"/>
      <c r="AI365" s="442"/>
      <c r="AJ365" s="442"/>
      <c r="AK365" s="2"/>
    </row>
    <row r="366" spans="1:37" ht="17.25" customHeight="1">
      <c r="A366" s="443"/>
      <c r="B366" s="444"/>
      <c r="C366" s="23"/>
      <c r="D366" s="23"/>
      <c r="E366" s="23"/>
      <c r="F366" s="262"/>
      <c r="G366" s="262"/>
      <c r="H366" s="262"/>
      <c r="I366" s="264"/>
      <c r="J366" s="23"/>
      <c r="K366" s="23"/>
      <c r="L366" s="36" t="str">
        <f>IFERROR(VLOOKUP(放飛紀錄!$K366,#REF!,2,FALSE),"")</f>
        <v/>
      </c>
      <c r="M366" s="36"/>
      <c r="N366" s="36"/>
      <c r="O366" s="36"/>
      <c r="P366" s="36"/>
      <c r="Q366" s="36"/>
      <c r="R366" s="36"/>
      <c r="S366" s="36"/>
      <c r="T366" s="36"/>
      <c r="U366" s="23"/>
      <c r="V366" s="23"/>
      <c r="W366" s="23"/>
      <c r="X366" s="23"/>
      <c r="Y366" s="445"/>
      <c r="Z366" s="446" t="str">
        <f>IF(放飛紀錄!$Y366="","",放飛紀錄!$Y366+公式對照表!B$2)</f>
        <v/>
      </c>
      <c r="AA366" s="445"/>
      <c r="AB366" s="445"/>
      <c r="AC366" s="447" t="str">
        <f t="shared" ref="AC366:AC429" si="38">IF(AB366="","",IF(AA366="-","-",AB366-Z366))</f>
        <v/>
      </c>
      <c r="AD366" s="448" t="str">
        <f t="shared" ref="AD366:AD429" si="39">IF(OR(AC366="-",AC366=""),"",((MINUTE(AC366)*60)+SECOND(AC366)))</f>
        <v/>
      </c>
      <c r="AE366" s="446" t="str">
        <f>IF(放飛紀錄表[[#This Row],[模組啟動時間]]="","",公式對照表!$A$2)</f>
        <v/>
      </c>
      <c r="AF366" s="449" t="str">
        <f>IF(AC366="","",IF(AND(AA366&gt;Y366,AA366&lt;Z366),[1]公式對照表!$C$2,IF(AC366="-",[1]公式對照表!$C$3,IF(AC366&lt;AE366,[1]公式對照表!$C$4,IF(AC366&gt;AE366,[1]公式對照表!$C$5)))))</f>
        <v/>
      </c>
      <c r="AG366" s="442"/>
      <c r="AH366" s="442"/>
      <c r="AI366" s="442"/>
      <c r="AJ366" s="442"/>
      <c r="AK366" s="2"/>
    </row>
    <row r="367" spans="1:37" ht="17.25" customHeight="1">
      <c r="A367" s="443"/>
      <c r="B367" s="444"/>
      <c r="C367" s="23"/>
      <c r="D367" s="23"/>
      <c r="E367" s="23"/>
      <c r="F367" s="262"/>
      <c r="G367" s="262"/>
      <c r="H367" s="262"/>
      <c r="I367" s="264"/>
      <c r="J367" s="23"/>
      <c r="K367" s="23"/>
      <c r="L367" s="36" t="str">
        <f>IFERROR(VLOOKUP(放飛紀錄!$K367,#REF!,2,FALSE),"")</f>
        <v/>
      </c>
      <c r="M367" s="36"/>
      <c r="N367" s="36"/>
      <c r="O367" s="36"/>
      <c r="P367" s="36"/>
      <c r="Q367" s="36"/>
      <c r="R367" s="36"/>
      <c r="S367" s="36"/>
      <c r="T367" s="36"/>
      <c r="U367" s="23"/>
      <c r="V367" s="23"/>
      <c r="W367" s="23"/>
      <c r="X367" s="23"/>
      <c r="Y367" s="445"/>
      <c r="Z367" s="446" t="str">
        <f>IF(放飛紀錄!$Y367="","",放飛紀錄!$Y367+公式對照表!B$2)</f>
        <v/>
      </c>
      <c r="AA367" s="445"/>
      <c r="AB367" s="445"/>
      <c r="AC367" s="447" t="str">
        <f t="shared" si="38"/>
        <v/>
      </c>
      <c r="AD367" s="448" t="str">
        <f t="shared" si="39"/>
        <v/>
      </c>
      <c r="AE367" s="446" t="str">
        <f>IF(放飛紀錄表[[#This Row],[模組啟動時間]]="","",公式對照表!$A$2)</f>
        <v/>
      </c>
      <c r="AF367" s="449" t="str">
        <f>IF(AC367="","",IF(AND(AA367&gt;Y367,AA367&lt;Z367),[1]公式對照表!$C$2,IF(AC367="-",[1]公式對照表!$C$3,IF(AC367&lt;AE367,[1]公式對照表!$C$4,IF(AC367&gt;AE367,[1]公式對照表!$C$5)))))</f>
        <v/>
      </c>
      <c r="AG367" s="442"/>
      <c r="AH367" s="442"/>
      <c r="AI367" s="442"/>
      <c r="AJ367" s="442"/>
      <c r="AK367" s="2"/>
    </row>
    <row r="368" spans="1:37" ht="17.25" customHeight="1">
      <c r="A368" s="443"/>
      <c r="B368" s="444"/>
      <c r="C368" s="23"/>
      <c r="D368" s="23"/>
      <c r="E368" s="23"/>
      <c r="F368" s="262"/>
      <c r="G368" s="262"/>
      <c r="H368" s="262"/>
      <c r="I368" s="264"/>
      <c r="J368" s="23"/>
      <c r="K368" s="23"/>
      <c r="L368" s="36" t="str">
        <f>IFERROR(VLOOKUP(放飛紀錄!$K368,#REF!,2,FALSE),"")</f>
        <v/>
      </c>
      <c r="M368" s="36"/>
      <c r="N368" s="36"/>
      <c r="O368" s="36"/>
      <c r="P368" s="36"/>
      <c r="Q368" s="36"/>
      <c r="R368" s="36"/>
      <c r="S368" s="36"/>
      <c r="T368" s="36"/>
      <c r="U368" s="23"/>
      <c r="V368" s="23"/>
      <c r="W368" s="23"/>
      <c r="X368" s="23"/>
      <c r="Y368" s="445"/>
      <c r="Z368" s="446" t="str">
        <f>IF(放飛紀錄!$Y368="","",放飛紀錄!$Y368+公式對照表!B$2)</f>
        <v/>
      </c>
      <c r="AA368" s="445"/>
      <c r="AB368" s="445"/>
      <c r="AC368" s="447" t="str">
        <f t="shared" si="38"/>
        <v/>
      </c>
      <c r="AD368" s="448" t="str">
        <f t="shared" si="39"/>
        <v/>
      </c>
      <c r="AE368" s="446" t="str">
        <f>IF(放飛紀錄表[[#This Row],[模組啟動時間]]="","",公式對照表!$A$2)</f>
        <v/>
      </c>
      <c r="AF368" s="449" t="str">
        <f>IF(AC368="","",IF(AND(AA368&gt;Y368,AA368&lt;Z368),[1]公式對照表!$C$2,IF(AC368="-",[1]公式對照表!$C$3,IF(AC368&lt;AE368,[1]公式對照表!$C$4,IF(AC368&gt;AE368,[1]公式對照表!$C$5)))))</f>
        <v/>
      </c>
      <c r="AG368" s="442"/>
      <c r="AH368" s="442"/>
      <c r="AI368" s="442"/>
      <c r="AJ368" s="442"/>
      <c r="AK368" s="2"/>
    </row>
    <row r="369" spans="1:37" ht="17.25" customHeight="1">
      <c r="A369" s="443"/>
      <c r="B369" s="444"/>
      <c r="C369" s="23"/>
      <c r="D369" s="23"/>
      <c r="E369" s="23"/>
      <c r="F369" s="262"/>
      <c r="G369" s="262"/>
      <c r="H369" s="262"/>
      <c r="I369" s="264"/>
      <c r="J369" s="23"/>
      <c r="K369" s="23"/>
      <c r="L369" s="36" t="str">
        <f>IFERROR(VLOOKUP(放飛紀錄!$K369,#REF!,2,FALSE),"")</f>
        <v/>
      </c>
      <c r="M369" s="36"/>
      <c r="N369" s="36"/>
      <c r="O369" s="36"/>
      <c r="P369" s="36"/>
      <c r="Q369" s="36"/>
      <c r="R369" s="36"/>
      <c r="S369" s="36"/>
      <c r="T369" s="36"/>
      <c r="U369" s="23"/>
      <c r="V369" s="23"/>
      <c r="W369" s="23"/>
      <c r="X369" s="23"/>
      <c r="Y369" s="445"/>
      <c r="Z369" s="446" t="str">
        <f>IF(放飛紀錄!$Y369="","",放飛紀錄!$Y369+公式對照表!B$2)</f>
        <v/>
      </c>
      <c r="AA369" s="445"/>
      <c r="AB369" s="445"/>
      <c r="AC369" s="447" t="str">
        <f t="shared" si="38"/>
        <v/>
      </c>
      <c r="AD369" s="448" t="str">
        <f t="shared" si="39"/>
        <v/>
      </c>
      <c r="AE369" s="446" t="str">
        <f>IF(放飛紀錄表[[#This Row],[模組啟動時間]]="","",公式對照表!$A$2)</f>
        <v/>
      </c>
      <c r="AF369" s="449" t="str">
        <f>IF(AC369="","",IF(AND(AA369&gt;Y369,AA369&lt;Z369),[1]公式對照表!$C$2,IF(AC369="-",[1]公式對照表!$C$3,IF(AC369&lt;AE369,[1]公式對照表!$C$4,IF(AC369&gt;AE369,[1]公式對照表!$C$5)))))</f>
        <v/>
      </c>
      <c r="AG369" s="442"/>
      <c r="AH369" s="442"/>
      <c r="AI369" s="442"/>
      <c r="AJ369" s="442"/>
      <c r="AK369" s="2"/>
    </row>
    <row r="370" spans="1:37" ht="17.25" customHeight="1">
      <c r="A370" s="443"/>
      <c r="B370" s="444"/>
      <c r="C370" s="23"/>
      <c r="D370" s="23"/>
      <c r="E370" s="23"/>
      <c r="F370" s="262"/>
      <c r="G370" s="262"/>
      <c r="H370" s="262"/>
      <c r="I370" s="264"/>
      <c r="J370" s="23"/>
      <c r="K370" s="23"/>
      <c r="L370" s="36" t="str">
        <f>IFERROR(VLOOKUP(放飛紀錄!$K370,#REF!,2,FALSE),"")</f>
        <v/>
      </c>
      <c r="M370" s="36"/>
      <c r="N370" s="36"/>
      <c r="O370" s="36"/>
      <c r="P370" s="36"/>
      <c r="Q370" s="36"/>
      <c r="R370" s="36"/>
      <c r="S370" s="36"/>
      <c r="T370" s="36"/>
      <c r="U370" s="23"/>
      <c r="V370" s="23"/>
      <c r="W370" s="23"/>
      <c r="X370" s="23"/>
      <c r="Y370" s="445"/>
      <c r="Z370" s="446" t="str">
        <f>IF(放飛紀錄!$Y370="","",放飛紀錄!$Y370+公式對照表!B$2)</f>
        <v/>
      </c>
      <c r="AA370" s="445"/>
      <c r="AB370" s="445"/>
      <c r="AC370" s="447" t="str">
        <f t="shared" si="38"/>
        <v/>
      </c>
      <c r="AD370" s="448" t="str">
        <f t="shared" si="39"/>
        <v/>
      </c>
      <c r="AE370" s="446" t="str">
        <f>IF(放飛紀錄表[[#This Row],[模組啟動時間]]="","",公式對照表!$A$2)</f>
        <v/>
      </c>
      <c r="AF370" s="449" t="str">
        <f>IF(AC370="","",IF(AND(AA370&gt;Y370,AA370&lt;Z370),[1]公式對照表!$C$2,IF(AC370="-",[1]公式對照表!$C$3,IF(AC370&lt;AE370,[1]公式對照表!$C$4,IF(AC370&gt;AE370,[1]公式對照表!$C$5)))))</f>
        <v/>
      </c>
      <c r="AG370" s="442"/>
      <c r="AH370" s="442"/>
      <c r="AI370" s="442"/>
      <c r="AJ370" s="442"/>
      <c r="AK370" s="2"/>
    </row>
    <row r="371" spans="1:37" ht="17.25" customHeight="1">
      <c r="A371" s="443"/>
      <c r="B371" s="444"/>
      <c r="C371" s="23"/>
      <c r="D371" s="23"/>
      <c r="E371" s="23"/>
      <c r="F371" s="262"/>
      <c r="G371" s="262"/>
      <c r="H371" s="262"/>
      <c r="I371" s="264"/>
      <c r="J371" s="23"/>
      <c r="K371" s="23"/>
      <c r="L371" s="36" t="str">
        <f>IFERROR(VLOOKUP(放飛紀錄!$K371,#REF!,2,FALSE),"")</f>
        <v/>
      </c>
      <c r="M371" s="36"/>
      <c r="N371" s="36"/>
      <c r="O371" s="36"/>
      <c r="P371" s="36"/>
      <c r="Q371" s="36"/>
      <c r="R371" s="36"/>
      <c r="S371" s="36"/>
      <c r="T371" s="36"/>
      <c r="U371" s="23"/>
      <c r="V371" s="23"/>
      <c r="W371" s="23"/>
      <c r="X371" s="23"/>
      <c r="Y371" s="445"/>
      <c r="Z371" s="446" t="str">
        <f>IF(放飛紀錄!$Y371="","",放飛紀錄!$Y371+公式對照表!B$2)</f>
        <v/>
      </c>
      <c r="AA371" s="445"/>
      <c r="AB371" s="445"/>
      <c r="AC371" s="447" t="str">
        <f t="shared" si="38"/>
        <v/>
      </c>
      <c r="AD371" s="448" t="str">
        <f t="shared" si="39"/>
        <v/>
      </c>
      <c r="AE371" s="446" t="str">
        <f>IF(放飛紀錄表[[#This Row],[模組啟動時間]]="","",公式對照表!$A$2)</f>
        <v/>
      </c>
      <c r="AF371" s="449" t="str">
        <f>IF(AC371="","",IF(AND(AA371&gt;Y371,AA371&lt;Z371),[1]公式對照表!$C$2,IF(AC371="-",[1]公式對照表!$C$3,IF(AC371&lt;AE371,[1]公式對照表!$C$4,IF(AC371&gt;AE371,[1]公式對照表!$C$5)))))</f>
        <v/>
      </c>
      <c r="AG371" s="442"/>
      <c r="AH371" s="442"/>
      <c r="AI371" s="442"/>
      <c r="AJ371" s="442"/>
      <c r="AK371" s="2"/>
    </row>
    <row r="372" spans="1:37" ht="17.25" customHeight="1">
      <c r="A372" s="443"/>
      <c r="B372" s="444"/>
      <c r="C372" s="23"/>
      <c r="D372" s="23"/>
      <c r="E372" s="23"/>
      <c r="F372" s="262"/>
      <c r="G372" s="262"/>
      <c r="H372" s="262"/>
      <c r="I372" s="264"/>
      <c r="J372" s="23"/>
      <c r="K372" s="23"/>
      <c r="L372" s="36" t="str">
        <f>IFERROR(VLOOKUP(放飛紀錄!$K372,#REF!,2,FALSE),"")</f>
        <v/>
      </c>
      <c r="M372" s="36"/>
      <c r="N372" s="36"/>
      <c r="O372" s="36"/>
      <c r="P372" s="36"/>
      <c r="Q372" s="36"/>
      <c r="R372" s="36"/>
      <c r="S372" s="36"/>
      <c r="T372" s="36"/>
      <c r="U372" s="23"/>
      <c r="V372" s="23"/>
      <c r="W372" s="23"/>
      <c r="X372" s="23"/>
      <c r="Y372" s="445"/>
      <c r="Z372" s="446" t="str">
        <f>IF(放飛紀錄!$Y372="","",放飛紀錄!$Y372+公式對照表!B$2)</f>
        <v/>
      </c>
      <c r="AA372" s="445"/>
      <c r="AB372" s="445"/>
      <c r="AC372" s="447" t="str">
        <f t="shared" si="38"/>
        <v/>
      </c>
      <c r="AD372" s="448" t="str">
        <f t="shared" si="39"/>
        <v/>
      </c>
      <c r="AE372" s="446" t="str">
        <f>IF(放飛紀錄表[[#This Row],[模組啟動時間]]="","",公式對照表!$A$2)</f>
        <v/>
      </c>
      <c r="AF372" s="449" t="str">
        <f>IF(AC372="","",IF(AND(AA372&gt;Y372,AA372&lt;Z372),[1]公式對照表!$C$2,IF(AC372="-",[1]公式對照表!$C$3,IF(AC372&lt;AE372,[1]公式對照表!$C$4,IF(AC372&gt;AE372,[1]公式對照表!$C$5)))))</f>
        <v/>
      </c>
      <c r="AG372" s="442"/>
      <c r="AH372" s="442"/>
      <c r="AI372" s="442"/>
      <c r="AJ372" s="442"/>
      <c r="AK372" s="2"/>
    </row>
    <row r="373" spans="1:37" ht="17.25" customHeight="1">
      <c r="A373" s="443"/>
      <c r="B373" s="444"/>
      <c r="C373" s="23"/>
      <c r="D373" s="23"/>
      <c r="E373" s="23"/>
      <c r="F373" s="262"/>
      <c r="G373" s="262"/>
      <c r="H373" s="262"/>
      <c r="I373" s="264"/>
      <c r="J373" s="23"/>
      <c r="K373" s="23"/>
      <c r="L373" s="36" t="str">
        <f>IFERROR(VLOOKUP(放飛紀錄!$K373,#REF!,2,FALSE),"")</f>
        <v/>
      </c>
      <c r="M373" s="36"/>
      <c r="N373" s="36"/>
      <c r="O373" s="36"/>
      <c r="P373" s="36"/>
      <c r="Q373" s="36"/>
      <c r="R373" s="36"/>
      <c r="S373" s="36"/>
      <c r="T373" s="36"/>
      <c r="U373" s="23"/>
      <c r="V373" s="23"/>
      <c r="W373" s="23"/>
      <c r="X373" s="23"/>
      <c r="Y373" s="445"/>
      <c r="Z373" s="446" t="str">
        <f>IF(放飛紀錄!$Y373="","",放飛紀錄!$Y373+公式對照表!B$2)</f>
        <v/>
      </c>
      <c r="AA373" s="445"/>
      <c r="AB373" s="445"/>
      <c r="AC373" s="447" t="str">
        <f t="shared" si="38"/>
        <v/>
      </c>
      <c r="AD373" s="448" t="str">
        <f t="shared" si="39"/>
        <v/>
      </c>
      <c r="AE373" s="446" t="str">
        <f>IF(放飛紀錄表[[#This Row],[模組啟動時間]]="","",公式對照表!$A$2)</f>
        <v/>
      </c>
      <c r="AF373" s="449" t="str">
        <f>IF(AC373="","",IF(AND(AA373&gt;Y373,AA373&lt;Z373),[1]公式對照表!$C$2,IF(AC373="-",[1]公式對照表!$C$3,IF(AC373&lt;AE373,[1]公式對照表!$C$4,IF(AC373&gt;AE373,[1]公式對照表!$C$5)))))</f>
        <v/>
      </c>
      <c r="AG373" s="442"/>
      <c r="AH373" s="442"/>
      <c r="AI373" s="442"/>
      <c r="AJ373" s="442"/>
      <c r="AK373" s="2"/>
    </row>
    <row r="374" spans="1:37" ht="17.25" customHeight="1">
      <c r="A374" s="443"/>
      <c r="B374" s="444"/>
      <c r="C374" s="23"/>
      <c r="D374" s="23"/>
      <c r="E374" s="23"/>
      <c r="F374" s="262"/>
      <c r="G374" s="262"/>
      <c r="H374" s="262"/>
      <c r="I374" s="264"/>
      <c r="J374" s="23"/>
      <c r="K374" s="23"/>
      <c r="L374" s="36" t="str">
        <f>IFERROR(VLOOKUP(放飛紀錄!$K374,#REF!,2,FALSE),"")</f>
        <v/>
      </c>
      <c r="M374" s="36"/>
      <c r="N374" s="36"/>
      <c r="O374" s="36"/>
      <c r="P374" s="36"/>
      <c r="Q374" s="36"/>
      <c r="R374" s="36"/>
      <c r="S374" s="36"/>
      <c r="T374" s="36"/>
      <c r="U374" s="23"/>
      <c r="V374" s="23"/>
      <c r="W374" s="23"/>
      <c r="X374" s="23"/>
      <c r="Y374" s="445"/>
      <c r="Z374" s="446" t="str">
        <f>IF(放飛紀錄!$Y374="","",放飛紀錄!$Y374+公式對照表!B$2)</f>
        <v/>
      </c>
      <c r="AA374" s="445"/>
      <c r="AB374" s="445"/>
      <c r="AC374" s="447" t="str">
        <f t="shared" si="38"/>
        <v/>
      </c>
      <c r="AD374" s="448" t="str">
        <f t="shared" si="39"/>
        <v/>
      </c>
      <c r="AE374" s="446" t="str">
        <f>IF(放飛紀錄表[[#This Row],[模組啟動時間]]="","",公式對照表!$A$2)</f>
        <v/>
      </c>
      <c r="AF374" s="449" t="str">
        <f>IF(AC374="","",IF(AND(AA374&gt;Y374,AA374&lt;Z374),[1]公式對照表!$C$2,IF(AC374="-",[1]公式對照表!$C$3,IF(AC374&lt;AE374,[1]公式對照表!$C$4,IF(AC374&gt;AE374,[1]公式對照表!$C$5)))))</f>
        <v/>
      </c>
      <c r="AG374" s="442"/>
      <c r="AH374" s="442"/>
      <c r="AI374" s="442"/>
      <c r="AJ374" s="442"/>
      <c r="AK374" s="2"/>
    </row>
    <row r="375" spans="1:37" ht="17.25" customHeight="1">
      <c r="A375" s="443"/>
      <c r="B375" s="444"/>
      <c r="C375" s="23"/>
      <c r="D375" s="23"/>
      <c r="E375" s="23"/>
      <c r="F375" s="262"/>
      <c r="G375" s="262"/>
      <c r="H375" s="262"/>
      <c r="I375" s="264"/>
      <c r="J375" s="23"/>
      <c r="K375" s="23"/>
      <c r="L375" s="36" t="str">
        <f>IFERROR(VLOOKUP(放飛紀錄!$K375,#REF!,2,FALSE),"")</f>
        <v/>
      </c>
      <c r="M375" s="36"/>
      <c r="N375" s="36"/>
      <c r="O375" s="36"/>
      <c r="P375" s="36"/>
      <c r="Q375" s="36"/>
      <c r="R375" s="36"/>
      <c r="S375" s="36"/>
      <c r="T375" s="36"/>
      <c r="U375" s="23"/>
      <c r="V375" s="23"/>
      <c r="W375" s="23"/>
      <c r="X375" s="23"/>
      <c r="Y375" s="445"/>
      <c r="Z375" s="446" t="str">
        <f>IF(放飛紀錄!$Y375="","",放飛紀錄!$Y375+公式對照表!B$2)</f>
        <v/>
      </c>
      <c r="AA375" s="445"/>
      <c r="AB375" s="445"/>
      <c r="AC375" s="447" t="str">
        <f t="shared" si="38"/>
        <v/>
      </c>
      <c r="AD375" s="448" t="str">
        <f t="shared" si="39"/>
        <v/>
      </c>
      <c r="AE375" s="446" t="str">
        <f>IF(放飛紀錄表[[#This Row],[模組啟動時間]]="","",公式對照表!$A$2)</f>
        <v/>
      </c>
      <c r="AF375" s="449" t="str">
        <f>IF(AC375="","",IF(AND(AA375&gt;Y375,AA375&lt;Z375),[1]公式對照表!$C$2,IF(AC375="-",[1]公式對照表!$C$3,IF(AC375&lt;AE375,[1]公式對照表!$C$4,IF(AC375&gt;AE375,[1]公式對照表!$C$5)))))</f>
        <v/>
      </c>
      <c r="AG375" s="442"/>
      <c r="AH375" s="442"/>
      <c r="AI375" s="442"/>
      <c r="AJ375" s="442"/>
      <c r="AK375" s="2"/>
    </row>
    <row r="376" spans="1:37" ht="17.25" customHeight="1">
      <c r="A376" s="443"/>
      <c r="B376" s="444"/>
      <c r="C376" s="23"/>
      <c r="D376" s="23"/>
      <c r="E376" s="23"/>
      <c r="F376" s="262"/>
      <c r="G376" s="262"/>
      <c r="H376" s="262"/>
      <c r="I376" s="264"/>
      <c r="J376" s="23"/>
      <c r="K376" s="23"/>
      <c r="L376" s="36" t="str">
        <f>IFERROR(VLOOKUP(放飛紀錄!$K376,#REF!,2,FALSE),"")</f>
        <v/>
      </c>
      <c r="M376" s="36"/>
      <c r="N376" s="36"/>
      <c r="O376" s="36"/>
      <c r="P376" s="36"/>
      <c r="Q376" s="36"/>
      <c r="R376" s="36"/>
      <c r="S376" s="36"/>
      <c r="T376" s="36"/>
      <c r="U376" s="23"/>
      <c r="V376" s="23"/>
      <c r="W376" s="23"/>
      <c r="X376" s="23"/>
      <c r="Y376" s="445"/>
      <c r="Z376" s="446" t="str">
        <f>IF(放飛紀錄!$Y376="","",放飛紀錄!$Y376+公式對照表!B$2)</f>
        <v/>
      </c>
      <c r="AA376" s="445"/>
      <c r="AB376" s="445"/>
      <c r="AC376" s="447" t="str">
        <f t="shared" si="38"/>
        <v/>
      </c>
      <c r="AD376" s="448" t="str">
        <f t="shared" si="39"/>
        <v/>
      </c>
      <c r="AE376" s="446" t="str">
        <f>IF(放飛紀錄表[[#This Row],[模組啟動時間]]="","",公式對照表!$A$2)</f>
        <v/>
      </c>
      <c r="AF376" s="449" t="str">
        <f>IF(AC376="","",IF(AND(AA376&gt;Y376,AA376&lt;Z376),[1]公式對照表!$C$2,IF(AC376="-",[1]公式對照表!$C$3,IF(AC376&lt;AE376,[1]公式對照表!$C$4,IF(AC376&gt;AE376,[1]公式對照表!$C$5)))))</f>
        <v/>
      </c>
      <c r="AG376" s="442"/>
      <c r="AH376" s="442"/>
      <c r="AI376" s="442"/>
      <c r="AJ376" s="442"/>
      <c r="AK376" s="2"/>
    </row>
    <row r="377" spans="1:37" ht="17.25" customHeight="1">
      <c r="A377" s="443"/>
      <c r="B377" s="444"/>
      <c r="C377" s="23"/>
      <c r="D377" s="23"/>
      <c r="E377" s="23"/>
      <c r="F377" s="262"/>
      <c r="G377" s="262"/>
      <c r="H377" s="262"/>
      <c r="I377" s="264"/>
      <c r="J377" s="23"/>
      <c r="K377" s="23"/>
      <c r="L377" s="36" t="str">
        <f>IFERROR(VLOOKUP(放飛紀錄!$K377,#REF!,2,FALSE),"")</f>
        <v/>
      </c>
      <c r="M377" s="36"/>
      <c r="N377" s="36"/>
      <c r="O377" s="36"/>
      <c r="P377" s="36"/>
      <c r="Q377" s="36"/>
      <c r="R377" s="36"/>
      <c r="S377" s="36"/>
      <c r="T377" s="36"/>
      <c r="U377" s="23"/>
      <c r="V377" s="23"/>
      <c r="W377" s="23"/>
      <c r="X377" s="23"/>
      <c r="Y377" s="445"/>
      <c r="Z377" s="446" t="str">
        <f>IF(放飛紀錄!$Y377="","",放飛紀錄!$Y377+公式對照表!B$2)</f>
        <v/>
      </c>
      <c r="AA377" s="445"/>
      <c r="AB377" s="445"/>
      <c r="AC377" s="447" t="str">
        <f t="shared" si="38"/>
        <v/>
      </c>
      <c r="AD377" s="448" t="str">
        <f t="shared" si="39"/>
        <v/>
      </c>
      <c r="AE377" s="446" t="str">
        <f>IF(放飛紀錄表[[#This Row],[模組啟動時間]]="","",公式對照表!$A$2)</f>
        <v/>
      </c>
      <c r="AF377" s="449" t="str">
        <f>IF(AC377="","",IF(AND(AA377&gt;Y377,AA377&lt;Z377),[1]公式對照表!$C$2,IF(AC377="-",[1]公式對照表!$C$3,IF(AC377&lt;AE377,[1]公式對照表!$C$4,IF(AC377&gt;AE377,[1]公式對照表!$C$5)))))</f>
        <v/>
      </c>
      <c r="AG377" s="442"/>
      <c r="AH377" s="442"/>
      <c r="AI377" s="442"/>
      <c r="AJ377" s="442"/>
      <c r="AK377" s="2"/>
    </row>
    <row r="378" spans="1:37" ht="17.25" customHeight="1">
      <c r="A378" s="443"/>
      <c r="B378" s="444"/>
      <c r="C378" s="23"/>
      <c r="D378" s="23"/>
      <c r="E378" s="23"/>
      <c r="F378" s="262"/>
      <c r="G378" s="262"/>
      <c r="H378" s="262"/>
      <c r="I378" s="264"/>
      <c r="J378" s="23"/>
      <c r="K378" s="23"/>
      <c r="L378" s="36" t="str">
        <f>IFERROR(VLOOKUP(放飛紀錄!$K378,#REF!,2,FALSE),"")</f>
        <v/>
      </c>
      <c r="M378" s="36"/>
      <c r="N378" s="36"/>
      <c r="O378" s="36"/>
      <c r="P378" s="36"/>
      <c r="Q378" s="36"/>
      <c r="R378" s="36"/>
      <c r="S378" s="36"/>
      <c r="T378" s="36"/>
      <c r="U378" s="23"/>
      <c r="V378" s="23"/>
      <c r="W378" s="23"/>
      <c r="X378" s="23"/>
      <c r="Y378" s="445"/>
      <c r="Z378" s="446" t="str">
        <f>IF(放飛紀錄!$Y378="","",放飛紀錄!$Y378+公式對照表!B$2)</f>
        <v/>
      </c>
      <c r="AA378" s="445"/>
      <c r="AB378" s="445"/>
      <c r="AC378" s="447" t="str">
        <f t="shared" si="38"/>
        <v/>
      </c>
      <c r="AD378" s="448" t="str">
        <f t="shared" si="39"/>
        <v/>
      </c>
      <c r="AE378" s="446" t="str">
        <f>IF(放飛紀錄表[[#This Row],[模組啟動時間]]="","",公式對照表!$A$2)</f>
        <v/>
      </c>
      <c r="AF378" s="449" t="str">
        <f>IF(AC378="","",IF(AND(AA378&gt;Y378,AA378&lt;Z378),[1]公式對照表!$C$2,IF(AC378="-",[1]公式對照表!$C$3,IF(AC378&lt;AE378,[1]公式對照表!$C$4,IF(AC378&gt;AE378,[1]公式對照表!$C$5)))))</f>
        <v/>
      </c>
      <c r="AG378" s="442"/>
      <c r="AH378" s="442"/>
      <c r="AI378" s="442"/>
      <c r="AJ378" s="442"/>
      <c r="AK378" s="2"/>
    </row>
    <row r="379" spans="1:37" ht="17.25" customHeight="1">
      <c r="A379" s="443"/>
      <c r="B379" s="444"/>
      <c r="C379" s="23"/>
      <c r="D379" s="23"/>
      <c r="E379" s="23"/>
      <c r="F379" s="262"/>
      <c r="G379" s="262"/>
      <c r="H379" s="262"/>
      <c r="I379" s="264"/>
      <c r="J379" s="23"/>
      <c r="K379" s="23"/>
      <c r="L379" s="36" t="str">
        <f>IFERROR(VLOOKUP(放飛紀錄!$K379,#REF!,2,FALSE),"")</f>
        <v/>
      </c>
      <c r="M379" s="36"/>
      <c r="N379" s="36"/>
      <c r="O379" s="36"/>
      <c r="P379" s="36"/>
      <c r="Q379" s="36"/>
      <c r="R379" s="36"/>
      <c r="S379" s="36"/>
      <c r="T379" s="36"/>
      <c r="U379" s="23"/>
      <c r="V379" s="23"/>
      <c r="W379" s="23"/>
      <c r="X379" s="23"/>
      <c r="Y379" s="445"/>
      <c r="Z379" s="446" t="str">
        <f>IF(放飛紀錄!$Y379="","",放飛紀錄!$Y379+公式對照表!B$2)</f>
        <v/>
      </c>
      <c r="AA379" s="445"/>
      <c r="AB379" s="445"/>
      <c r="AC379" s="447" t="str">
        <f t="shared" si="38"/>
        <v/>
      </c>
      <c r="AD379" s="448" t="str">
        <f t="shared" si="39"/>
        <v/>
      </c>
      <c r="AE379" s="446" t="str">
        <f>IF(放飛紀錄表[[#This Row],[模組啟動時間]]="","",公式對照表!$A$2)</f>
        <v/>
      </c>
      <c r="AF379" s="449" t="str">
        <f>IF(AC379="","",IF(AND(AA379&gt;Y379,AA379&lt;Z379),[1]公式對照表!$C$2,IF(AC379="-",[1]公式對照表!$C$3,IF(AC379&lt;AE379,[1]公式對照表!$C$4,IF(AC379&gt;AE379,[1]公式對照表!$C$5)))))</f>
        <v/>
      </c>
      <c r="AG379" s="442"/>
      <c r="AH379" s="442"/>
      <c r="AI379" s="442"/>
      <c r="AJ379" s="442"/>
      <c r="AK379" s="2"/>
    </row>
    <row r="380" spans="1:37" ht="17.25" customHeight="1">
      <c r="A380" s="443"/>
      <c r="B380" s="444"/>
      <c r="C380" s="23"/>
      <c r="D380" s="23"/>
      <c r="E380" s="23"/>
      <c r="F380" s="262"/>
      <c r="G380" s="262"/>
      <c r="H380" s="262"/>
      <c r="I380" s="264"/>
      <c r="J380" s="23"/>
      <c r="K380" s="23"/>
      <c r="L380" s="36" t="str">
        <f>IFERROR(VLOOKUP(放飛紀錄!$K380,#REF!,2,FALSE),"")</f>
        <v/>
      </c>
      <c r="M380" s="36"/>
      <c r="N380" s="36"/>
      <c r="O380" s="36"/>
      <c r="P380" s="36"/>
      <c r="Q380" s="36"/>
      <c r="R380" s="36"/>
      <c r="S380" s="36"/>
      <c r="T380" s="36"/>
      <c r="U380" s="23"/>
      <c r="V380" s="23"/>
      <c r="W380" s="23"/>
      <c r="X380" s="23"/>
      <c r="Y380" s="445"/>
      <c r="Z380" s="446" t="str">
        <f>IF(放飛紀錄!$Y380="","",放飛紀錄!$Y380+公式對照表!B$2)</f>
        <v/>
      </c>
      <c r="AA380" s="445"/>
      <c r="AB380" s="445"/>
      <c r="AC380" s="447" t="str">
        <f t="shared" si="38"/>
        <v/>
      </c>
      <c r="AD380" s="448" t="str">
        <f t="shared" si="39"/>
        <v/>
      </c>
      <c r="AE380" s="446" t="str">
        <f>IF(放飛紀錄表[[#This Row],[模組啟動時間]]="","",公式對照表!$A$2)</f>
        <v/>
      </c>
      <c r="AF380" s="449" t="str">
        <f>IF(AC380="","",IF(AND(AA380&gt;Y380,AA380&lt;Z380),[1]公式對照表!$C$2,IF(AC380="-",[1]公式對照表!$C$3,IF(AC380&lt;AE380,[1]公式對照表!$C$4,IF(AC380&gt;AE380,[1]公式對照表!$C$5)))))</f>
        <v/>
      </c>
      <c r="AG380" s="442"/>
      <c r="AH380" s="442"/>
      <c r="AI380" s="442"/>
      <c r="AJ380" s="442"/>
      <c r="AK380" s="2"/>
    </row>
    <row r="381" spans="1:37" ht="17.25" customHeight="1">
      <c r="A381" s="443"/>
      <c r="B381" s="444"/>
      <c r="C381" s="23"/>
      <c r="D381" s="23"/>
      <c r="E381" s="23"/>
      <c r="F381" s="262"/>
      <c r="G381" s="262"/>
      <c r="H381" s="262"/>
      <c r="I381" s="264"/>
      <c r="J381" s="23"/>
      <c r="K381" s="23"/>
      <c r="L381" s="36" t="str">
        <f>IFERROR(VLOOKUP(放飛紀錄!$K381,#REF!,2,FALSE),"")</f>
        <v/>
      </c>
      <c r="M381" s="36"/>
      <c r="N381" s="36"/>
      <c r="O381" s="36"/>
      <c r="P381" s="36"/>
      <c r="Q381" s="36"/>
      <c r="R381" s="36"/>
      <c r="S381" s="36"/>
      <c r="T381" s="36"/>
      <c r="U381" s="23"/>
      <c r="V381" s="23"/>
      <c r="W381" s="23"/>
      <c r="X381" s="23"/>
      <c r="Y381" s="445"/>
      <c r="Z381" s="446" t="str">
        <f>IF(放飛紀錄!$Y381="","",放飛紀錄!$Y381+公式對照表!B$2)</f>
        <v/>
      </c>
      <c r="AA381" s="445"/>
      <c r="AB381" s="445"/>
      <c r="AC381" s="447" t="str">
        <f t="shared" si="38"/>
        <v/>
      </c>
      <c r="AD381" s="448" t="str">
        <f t="shared" si="39"/>
        <v/>
      </c>
      <c r="AE381" s="446" t="str">
        <f>IF(放飛紀錄表[[#This Row],[模組啟動時間]]="","",公式對照表!$A$2)</f>
        <v/>
      </c>
      <c r="AF381" s="449" t="str">
        <f>IF(AC381="","",IF(AND(AA381&gt;Y381,AA381&lt;Z381),[1]公式對照表!$C$2,IF(AC381="-",[1]公式對照表!$C$3,IF(AC381&lt;AE381,[1]公式對照表!$C$4,IF(AC381&gt;AE381,[1]公式對照表!$C$5)))))</f>
        <v/>
      </c>
      <c r="AG381" s="442"/>
      <c r="AH381" s="442"/>
      <c r="AI381" s="442"/>
      <c r="AJ381" s="442"/>
      <c r="AK381" s="2"/>
    </row>
    <row r="382" spans="1:37" ht="17.25" customHeight="1">
      <c r="A382" s="443"/>
      <c r="B382" s="444"/>
      <c r="C382" s="23"/>
      <c r="D382" s="23"/>
      <c r="E382" s="23"/>
      <c r="F382" s="262"/>
      <c r="G382" s="262"/>
      <c r="H382" s="262"/>
      <c r="I382" s="264"/>
      <c r="J382" s="23"/>
      <c r="K382" s="23"/>
      <c r="L382" s="36" t="str">
        <f>IFERROR(VLOOKUP(放飛紀錄!$K382,#REF!,2,FALSE),"")</f>
        <v/>
      </c>
      <c r="M382" s="36"/>
      <c r="N382" s="36"/>
      <c r="O382" s="36"/>
      <c r="P382" s="36"/>
      <c r="Q382" s="36"/>
      <c r="R382" s="36"/>
      <c r="S382" s="36"/>
      <c r="T382" s="36"/>
      <c r="U382" s="23"/>
      <c r="V382" s="23"/>
      <c r="W382" s="23"/>
      <c r="X382" s="23"/>
      <c r="Y382" s="445"/>
      <c r="Z382" s="446" t="str">
        <f>IF(放飛紀錄!$Y382="","",放飛紀錄!$Y382+公式對照表!B$2)</f>
        <v/>
      </c>
      <c r="AA382" s="445"/>
      <c r="AB382" s="445"/>
      <c r="AC382" s="447" t="str">
        <f t="shared" si="38"/>
        <v/>
      </c>
      <c r="AD382" s="448" t="str">
        <f t="shared" si="39"/>
        <v/>
      </c>
      <c r="AE382" s="446" t="str">
        <f>IF(放飛紀錄表[[#This Row],[模組啟動時間]]="","",公式對照表!$A$2)</f>
        <v/>
      </c>
      <c r="AF382" s="449" t="str">
        <f>IF(AC382="","",IF(AND(AA382&gt;Y382,AA382&lt;Z382),[1]公式對照表!$C$2,IF(AC382="-",[1]公式對照表!$C$3,IF(AC382&lt;AE382,[1]公式對照表!$C$4,IF(AC382&gt;AE382,[1]公式對照表!$C$5)))))</f>
        <v/>
      </c>
      <c r="AG382" s="442"/>
      <c r="AH382" s="442"/>
      <c r="AI382" s="442"/>
      <c r="AJ382" s="442"/>
      <c r="AK382" s="2"/>
    </row>
    <row r="383" spans="1:37" ht="17.25" customHeight="1">
      <c r="A383" s="443"/>
      <c r="B383" s="444"/>
      <c r="C383" s="23"/>
      <c r="D383" s="23"/>
      <c r="E383" s="23"/>
      <c r="F383" s="262"/>
      <c r="G383" s="262"/>
      <c r="H383" s="262"/>
      <c r="I383" s="264"/>
      <c r="J383" s="23"/>
      <c r="K383" s="23"/>
      <c r="L383" s="36" t="str">
        <f>IFERROR(VLOOKUP(放飛紀錄!$K383,#REF!,2,FALSE),"")</f>
        <v/>
      </c>
      <c r="M383" s="36"/>
      <c r="N383" s="36"/>
      <c r="O383" s="36"/>
      <c r="P383" s="36"/>
      <c r="Q383" s="36"/>
      <c r="R383" s="36"/>
      <c r="S383" s="36"/>
      <c r="T383" s="36"/>
      <c r="U383" s="23"/>
      <c r="V383" s="23"/>
      <c r="W383" s="23"/>
      <c r="X383" s="23"/>
      <c r="Y383" s="445"/>
      <c r="Z383" s="446" t="str">
        <f>IF(放飛紀錄!$Y383="","",放飛紀錄!$Y383+公式對照表!B$2)</f>
        <v/>
      </c>
      <c r="AA383" s="445"/>
      <c r="AB383" s="445"/>
      <c r="AC383" s="447" t="str">
        <f t="shared" si="38"/>
        <v/>
      </c>
      <c r="AD383" s="448" t="str">
        <f t="shared" si="39"/>
        <v/>
      </c>
      <c r="AE383" s="446" t="str">
        <f>IF(放飛紀錄表[[#This Row],[模組啟動時間]]="","",公式對照表!$A$2)</f>
        <v/>
      </c>
      <c r="AF383" s="449" t="str">
        <f>IF(AC383="","",IF(AND(AA383&gt;Y383,AA383&lt;Z383),[1]公式對照表!$C$2,IF(AC383="-",[1]公式對照表!$C$3,IF(AC383&lt;AE383,[1]公式對照表!$C$4,IF(AC383&gt;AE383,[1]公式對照表!$C$5)))))</f>
        <v/>
      </c>
      <c r="AG383" s="442"/>
      <c r="AH383" s="442"/>
      <c r="AI383" s="442"/>
      <c r="AJ383" s="442"/>
      <c r="AK383" s="2"/>
    </row>
    <row r="384" spans="1:37" ht="17.25" customHeight="1">
      <c r="A384" s="443"/>
      <c r="B384" s="444"/>
      <c r="C384" s="23"/>
      <c r="D384" s="23"/>
      <c r="E384" s="23"/>
      <c r="F384" s="262"/>
      <c r="G384" s="262"/>
      <c r="H384" s="262"/>
      <c r="I384" s="264"/>
      <c r="J384" s="23"/>
      <c r="K384" s="23"/>
      <c r="L384" s="36" t="str">
        <f>IFERROR(VLOOKUP(放飛紀錄!$K384,#REF!,2,FALSE),"")</f>
        <v/>
      </c>
      <c r="M384" s="36"/>
      <c r="N384" s="36"/>
      <c r="O384" s="36"/>
      <c r="P384" s="36"/>
      <c r="Q384" s="36"/>
      <c r="R384" s="36"/>
      <c r="S384" s="36"/>
      <c r="T384" s="36"/>
      <c r="U384" s="23"/>
      <c r="V384" s="23"/>
      <c r="W384" s="23"/>
      <c r="X384" s="23"/>
      <c r="Y384" s="445"/>
      <c r="Z384" s="446" t="str">
        <f>IF(放飛紀錄!$Y384="","",放飛紀錄!$Y384+公式對照表!B$2)</f>
        <v/>
      </c>
      <c r="AA384" s="445"/>
      <c r="AB384" s="445"/>
      <c r="AC384" s="447" t="str">
        <f t="shared" si="38"/>
        <v/>
      </c>
      <c r="AD384" s="448" t="str">
        <f t="shared" si="39"/>
        <v/>
      </c>
      <c r="AE384" s="446" t="str">
        <f>IF(放飛紀錄表[[#This Row],[模組啟動時間]]="","",公式對照表!$A$2)</f>
        <v/>
      </c>
      <c r="AF384" s="449" t="str">
        <f>IF(AC384="","",IF(AND(AA384&gt;Y384,AA384&lt;Z384),[1]公式對照表!$C$2,IF(AC384="-",[1]公式對照表!$C$3,IF(AC384&lt;AE384,[1]公式對照表!$C$4,IF(AC384&gt;AE384,[1]公式對照表!$C$5)))))</f>
        <v/>
      </c>
      <c r="AG384" s="442"/>
      <c r="AH384" s="442"/>
      <c r="AI384" s="442"/>
      <c r="AJ384" s="442"/>
      <c r="AK384" s="2"/>
    </row>
    <row r="385" spans="1:37" ht="17.25" customHeight="1">
      <c r="A385" s="443"/>
      <c r="B385" s="444"/>
      <c r="C385" s="23"/>
      <c r="D385" s="23"/>
      <c r="E385" s="23"/>
      <c r="F385" s="262"/>
      <c r="G385" s="262"/>
      <c r="H385" s="262"/>
      <c r="I385" s="264"/>
      <c r="J385" s="23"/>
      <c r="K385" s="23"/>
      <c r="L385" s="36" t="str">
        <f>IFERROR(VLOOKUP(放飛紀錄!$K385,#REF!,2,FALSE),"")</f>
        <v/>
      </c>
      <c r="M385" s="36"/>
      <c r="N385" s="36"/>
      <c r="O385" s="36"/>
      <c r="P385" s="36"/>
      <c r="Q385" s="36"/>
      <c r="R385" s="36"/>
      <c r="S385" s="36"/>
      <c r="T385" s="36"/>
      <c r="U385" s="23"/>
      <c r="V385" s="23"/>
      <c r="W385" s="23"/>
      <c r="X385" s="23"/>
      <c r="Y385" s="445"/>
      <c r="Z385" s="446" t="str">
        <f>IF(放飛紀錄!$Y385="","",放飛紀錄!$Y385+公式對照表!B$2)</f>
        <v/>
      </c>
      <c r="AA385" s="445"/>
      <c r="AB385" s="445"/>
      <c r="AC385" s="447" t="str">
        <f t="shared" si="38"/>
        <v/>
      </c>
      <c r="AD385" s="448" t="str">
        <f t="shared" si="39"/>
        <v/>
      </c>
      <c r="AE385" s="446" t="str">
        <f>IF(放飛紀錄表[[#This Row],[模組啟動時間]]="","",公式對照表!$A$2)</f>
        <v/>
      </c>
      <c r="AF385" s="449" t="str">
        <f>IF(AC385="","",IF(AND(AA385&gt;Y385,AA385&lt;Z385),[1]公式對照表!$C$2,IF(AC385="-",[1]公式對照表!$C$3,IF(AC385&lt;AE385,[1]公式對照表!$C$4,IF(AC385&gt;AE385,[1]公式對照表!$C$5)))))</f>
        <v/>
      </c>
      <c r="AG385" s="442"/>
      <c r="AH385" s="442"/>
      <c r="AI385" s="442"/>
      <c r="AJ385" s="442"/>
      <c r="AK385" s="2"/>
    </row>
    <row r="386" spans="1:37" ht="17.25" customHeight="1">
      <c r="A386" s="443"/>
      <c r="B386" s="444"/>
      <c r="C386" s="23"/>
      <c r="D386" s="23"/>
      <c r="E386" s="23"/>
      <c r="F386" s="262"/>
      <c r="G386" s="262"/>
      <c r="H386" s="262"/>
      <c r="I386" s="264"/>
      <c r="J386" s="23"/>
      <c r="K386" s="23"/>
      <c r="L386" s="36" t="str">
        <f>IFERROR(VLOOKUP(放飛紀錄!$K386,#REF!,2,FALSE),"")</f>
        <v/>
      </c>
      <c r="M386" s="36"/>
      <c r="N386" s="36"/>
      <c r="O386" s="36"/>
      <c r="P386" s="36"/>
      <c r="Q386" s="36"/>
      <c r="R386" s="36"/>
      <c r="S386" s="36"/>
      <c r="T386" s="36"/>
      <c r="U386" s="23"/>
      <c r="V386" s="23"/>
      <c r="W386" s="23"/>
      <c r="X386" s="23"/>
      <c r="Y386" s="445"/>
      <c r="Z386" s="446" t="str">
        <f>IF(放飛紀錄!$Y386="","",放飛紀錄!$Y386+公式對照表!B$2)</f>
        <v/>
      </c>
      <c r="AA386" s="445"/>
      <c r="AB386" s="445"/>
      <c r="AC386" s="447" t="str">
        <f t="shared" si="38"/>
        <v/>
      </c>
      <c r="AD386" s="448" t="str">
        <f t="shared" si="39"/>
        <v/>
      </c>
      <c r="AE386" s="446" t="str">
        <f>IF(放飛紀錄表[[#This Row],[模組啟動時間]]="","",公式對照表!$A$2)</f>
        <v/>
      </c>
      <c r="AF386" s="449" t="str">
        <f>IF(AC386="","",IF(AND(AA386&gt;Y386,AA386&lt;Z386),[1]公式對照表!$C$2,IF(AC386="-",[1]公式對照表!$C$3,IF(AC386&lt;AE386,[1]公式對照表!$C$4,IF(AC386&gt;AE386,[1]公式對照表!$C$5)))))</f>
        <v/>
      </c>
      <c r="AG386" s="442"/>
      <c r="AH386" s="442"/>
      <c r="AI386" s="442"/>
      <c r="AJ386" s="442"/>
      <c r="AK386" s="2"/>
    </row>
    <row r="387" spans="1:37" ht="17.25" customHeight="1">
      <c r="A387" s="443"/>
      <c r="B387" s="444"/>
      <c r="C387" s="23"/>
      <c r="D387" s="23"/>
      <c r="E387" s="23"/>
      <c r="F387" s="262"/>
      <c r="G387" s="262"/>
      <c r="H387" s="262"/>
      <c r="I387" s="264"/>
      <c r="J387" s="23"/>
      <c r="K387" s="23"/>
      <c r="L387" s="36" t="str">
        <f>IFERROR(VLOOKUP(放飛紀錄!$K387,#REF!,2,FALSE),"")</f>
        <v/>
      </c>
      <c r="M387" s="36"/>
      <c r="N387" s="36"/>
      <c r="O387" s="36"/>
      <c r="P387" s="36"/>
      <c r="Q387" s="36"/>
      <c r="R387" s="36"/>
      <c r="S387" s="36"/>
      <c r="T387" s="36"/>
      <c r="U387" s="23"/>
      <c r="V387" s="23"/>
      <c r="W387" s="23"/>
      <c r="X387" s="23"/>
      <c r="Y387" s="445"/>
      <c r="Z387" s="446" t="str">
        <f>IF(放飛紀錄!$Y387="","",放飛紀錄!$Y387+公式對照表!B$2)</f>
        <v/>
      </c>
      <c r="AA387" s="445"/>
      <c r="AB387" s="445"/>
      <c r="AC387" s="447" t="str">
        <f t="shared" si="38"/>
        <v/>
      </c>
      <c r="AD387" s="448" t="str">
        <f t="shared" si="39"/>
        <v/>
      </c>
      <c r="AE387" s="446" t="str">
        <f>IF(放飛紀錄表[[#This Row],[模組啟動時間]]="","",公式對照表!$A$2)</f>
        <v/>
      </c>
      <c r="AF387" s="449" t="str">
        <f>IF(AC387="","",IF(AND(AA387&gt;Y387,AA387&lt;Z387),[1]公式對照表!$C$2,IF(AC387="-",[1]公式對照表!$C$3,IF(AC387&lt;AE387,[1]公式對照表!$C$4,IF(AC387&gt;AE387,[1]公式對照表!$C$5)))))</f>
        <v/>
      </c>
      <c r="AG387" s="442"/>
      <c r="AH387" s="442"/>
      <c r="AI387" s="442"/>
      <c r="AJ387" s="442"/>
      <c r="AK387" s="2"/>
    </row>
    <row r="388" spans="1:37" ht="17.25" customHeight="1">
      <c r="A388" s="443"/>
      <c r="B388" s="444"/>
      <c r="C388" s="23"/>
      <c r="D388" s="23"/>
      <c r="E388" s="23"/>
      <c r="F388" s="262"/>
      <c r="G388" s="262"/>
      <c r="H388" s="262"/>
      <c r="I388" s="264"/>
      <c r="J388" s="23"/>
      <c r="K388" s="23"/>
      <c r="L388" s="36" t="str">
        <f>IFERROR(VLOOKUP(放飛紀錄!$K388,#REF!,2,FALSE),"")</f>
        <v/>
      </c>
      <c r="M388" s="36"/>
      <c r="N388" s="36"/>
      <c r="O388" s="36"/>
      <c r="P388" s="36"/>
      <c r="Q388" s="36"/>
      <c r="R388" s="36"/>
      <c r="S388" s="36"/>
      <c r="T388" s="36"/>
      <c r="U388" s="23"/>
      <c r="V388" s="23"/>
      <c r="W388" s="23"/>
      <c r="X388" s="23"/>
      <c r="Y388" s="445"/>
      <c r="Z388" s="446" t="str">
        <f>IF(放飛紀錄!$Y388="","",放飛紀錄!$Y388+公式對照表!B$2)</f>
        <v/>
      </c>
      <c r="AA388" s="445"/>
      <c r="AB388" s="445"/>
      <c r="AC388" s="447" t="str">
        <f t="shared" si="38"/>
        <v/>
      </c>
      <c r="AD388" s="448" t="str">
        <f t="shared" si="39"/>
        <v/>
      </c>
      <c r="AE388" s="446" t="str">
        <f>IF(放飛紀錄表[[#This Row],[模組啟動時間]]="","",公式對照表!$A$2)</f>
        <v/>
      </c>
      <c r="AF388" s="449" t="str">
        <f>IF(AC388="","",IF(AND(AA388&gt;Y388,AA388&lt;Z388),[1]公式對照表!$C$2,IF(AC388="-",[1]公式對照表!$C$3,IF(AC388&lt;AE388,[1]公式對照表!$C$4,IF(AC388&gt;AE388,[1]公式對照表!$C$5)))))</f>
        <v/>
      </c>
      <c r="AG388" s="442"/>
      <c r="AH388" s="442"/>
      <c r="AI388" s="442"/>
      <c r="AJ388" s="442"/>
      <c r="AK388" s="2"/>
    </row>
    <row r="389" spans="1:37" ht="17.25" customHeight="1">
      <c r="A389" s="443"/>
      <c r="B389" s="444"/>
      <c r="C389" s="23"/>
      <c r="D389" s="23"/>
      <c r="E389" s="23"/>
      <c r="F389" s="262"/>
      <c r="G389" s="262"/>
      <c r="H389" s="262"/>
      <c r="I389" s="264"/>
      <c r="J389" s="23"/>
      <c r="K389" s="23"/>
      <c r="L389" s="36" t="str">
        <f>IFERROR(VLOOKUP(放飛紀錄!$K389,#REF!,2,FALSE),"")</f>
        <v/>
      </c>
      <c r="M389" s="36"/>
      <c r="N389" s="36"/>
      <c r="O389" s="36"/>
      <c r="P389" s="36"/>
      <c r="Q389" s="36"/>
      <c r="R389" s="36"/>
      <c r="S389" s="36"/>
      <c r="T389" s="36"/>
      <c r="U389" s="23"/>
      <c r="V389" s="23"/>
      <c r="W389" s="23"/>
      <c r="X389" s="23"/>
      <c r="Y389" s="445"/>
      <c r="Z389" s="446" t="str">
        <f>IF(放飛紀錄!$Y389="","",放飛紀錄!$Y389+公式對照表!B$2)</f>
        <v/>
      </c>
      <c r="AA389" s="445"/>
      <c r="AB389" s="445"/>
      <c r="AC389" s="447" t="str">
        <f t="shared" si="38"/>
        <v/>
      </c>
      <c r="AD389" s="448" t="str">
        <f t="shared" si="39"/>
        <v/>
      </c>
      <c r="AE389" s="446" t="str">
        <f>IF(放飛紀錄表[[#This Row],[模組啟動時間]]="","",公式對照表!$A$2)</f>
        <v/>
      </c>
      <c r="AF389" s="449" t="str">
        <f>IF(AC389="","",IF(AND(AA389&gt;Y389,AA389&lt;Z389),[1]公式對照表!$C$2,IF(AC389="-",[1]公式對照表!$C$3,IF(AC389&lt;AE389,[1]公式對照表!$C$4,IF(AC389&gt;AE389,[1]公式對照表!$C$5)))))</f>
        <v/>
      </c>
      <c r="AG389" s="442"/>
      <c r="AH389" s="442"/>
      <c r="AI389" s="442"/>
      <c r="AJ389" s="442"/>
      <c r="AK389" s="2"/>
    </row>
    <row r="390" spans="1:37" ht="17.25" customHeight="1">
      <c r="A390" s="443"/>
      <c r="B390" s="444"/>
      <c r="C390" s="23"/>
      <c r="D390" s="23"/>
      <c r="E390" s="23"/>
      <c r="F390" s="262"/>
      <c r="G390" s="262"/>
      <c r="H390" s="262"/>
      <c r="I390" s="264"/>
      <c r="J390" s="23"/>
      <c r="K390" s="23"/>
      <c r="L390" s="36" t="str">
        <f>IFERROR(VLOOKUP(放飛紀錄!$K390,#REF!,2,FALSE),"")</f>
        <v/>
      </c>
      <c r="M390" s="36"/>
      <c r="N390" s="36"/>
      <c r="O390" s="36"/>
      <c r="P390" s="36"/>
      <c r="Q390" s="36"/>
      <c r="R390" s="36"/>
      <c r="S390" s="36"/>
      <c r="T390" s="36"/>
      <c r="U390" s="23"/>
      <c r="V390" s="23"/>
      <c r="W390" s="23"/>
      <c r="X390" s="23"/>
      <c r="Y390" s="445"/>
      <c r="Z390" s="446" t="str">
        <f>IF(放飛紀錄!$Y390="","",放飛紀錄!$Y390+公式對照表!B$2)</f>
        <v/>
      </c>
      <c r="AA390" s="445"/>
      <c r="AB390" s="445"/>
      <c r="AC390" s="447" t="str">
        <f t="shared" si="38"/>
        <v/>
      </c>
      <c r="AD390" s="448" t="str">
        <f t="shared" si="39"/>
        <v/>
      </c>
      <c r="AE390" s="446" t="str">
        <f>IF(放飛紀錄表[[#This Row],[模組啟動時間]]="","",公式對照表!$A$2)</f>
        <v/>
      </c>
      <c r="AF390" s="449" t="str">
        <f>IF(AC390="","",IF(AND(AA390&gt;Y390,AA390&lt;Z390),[1]公式對照表!$C$2,IF(AC390="-",[1]公式對照表!$C$3,IF(AC390&lt;AE390,[1]公式對照表!$C$4,IF(AC390&gt;AE390,[1]公式對照表!$C$5)))))</f>
        <v/>
      </c>
      <c r="AG390" s="442"/>
      <c r="AH390" s="442"/>
      <c r="AI390" s="442"/>
      <c r="AJ390" s="442"/>
      <c r="AK390" s="2"/>
    </row>
    <row r="391" spans="1:37" ht="17.25" customHeight="1">
      <c r="A391" s="443"/>
      <c r="B391" s="444"/>
      <c r="C391" s="23"/>
      <c r="D391" s="23"/>
      <c r="E391" s="23"/>
      <c r="F391" s="262"/>
      <c r="G391" s="262"/>
      <c r="H391" s="262"/>
      <c r="I391" s="264"/>
      <c r="J391" s="23"/>
      <c r="K391" s="23"/>
      <c r="L391" s="36" t="str">
        <f>IFERROR(VLOOKUP(放飛紀錄!$K391,#REF!,2,FALSE),"")</f>
        <v/>
      </c>
      <c r="M391" s="36"/>
      <c r="N391" s="36"/>
      <c r="O391" s="36"/>
      <c r="P391" s="36"/>
      <c r="Q391" s="36"/>
      <c r="R391" s="36"/>
      <c r="S391" s="36"/>
      <c r="T391" s="36"/>
      <c r="U391" s="23"/>
      <c r="V391" s="23"/>
      <c r="W391" s="23"/>
      <c r="X391" s="23"/>
      <c r="Y391" s="445"/>
      <c r="Z391" s="446" t="str">
        <f>IF(放飛紀錄!$Y391="","",放飛紀錄!$Y391+公式對照表!B$2)</f>
        <v/>
      </c>
      <c r="AA391" s="445"/>
      <c r="AB391" s="445"/>
      <c r="AC391" s="447" t="str">
        <f t="shared" si="38"/>
        <v/>
      </c>
      <c r="AD391" s="448" t="str">
        <f t="shared" si="39"/>
        <v/>
      </c>
      <c r="AE391" s="446" t="str">
        <f>IF(放飛紀錄表[[#This Row],[模組啟動時間]]="","",公式對照表!$A$2)</f>
        <v/>
      </c>
      <c r="AF391" s="449" t="str">
        <f>IF(AC391="","",IF(AND(AA391&gt;Y391,AA391&lt;Z391),[1]公式對照表!$C$2,IF(AC391="-",[1]公式對照表!$C$3,IF(AC391&lt;AE391,[1]公式對照表!$C$4,IF(AC391&gt;AE391,[1]公式對照表!$C$5)))))</f>
        <v/>
      </c>
      <c r="AG391" s="442"/>
      <c r="AH391" s="442"/>
      <c r="AI391" s="442"/>
      <c r="AJ391" s="442"/>
      <c r="AK391" s="2"/>
    </row>
    <row r="392" spans="1:37" ht="17.25" customHeight="1">
      <c r="A392" s="443"/>
      <c r="B392" s="444"/>
      <c r="C392" s="23"/>
      <c r="D392" s="23"/>
      <c r="E392" s="23"/>
      <c r="F392" s="262"/>
      <c r="G392" s="262"/>
      <c r="H392" s="262"/>
      <c r="I392" s="264"/>
      <c r="J392" s="23"/>
      <c r="K392" s="23"/>
      <c r="L392" s="36" t="str">
        <f>IFERROR(VLOOKUP(放飛紀錄!$K392,#REF!,2,FALSE),"")</f>
        <v/>
      </c>
      <c r="M392" s="36"/>
      <c r="N392" s="36"/>
      <c r="O392" s="36"/>
      <c r="P392" s="36"/>
      <c r="Q392" s="36"/>
      <c r="R392" s="36"/>
      <c r="S392" s="36"/>
      <c r="T392" s="36"/>
      <c r="U392" s="23"/>
      <c r="V392" s="23"/>
      <c r="W392" s="23"/>
      <c r="X392" s="23"/>
      <c r="Y392" s="445"/>
      <c r="Z392" s="446" t="str">
        <f>IF(放飛紀錄!$Y392="","",放飛紀錄!$Y392+公式對照表!B$2)</f>
        <v/>
      </c>
      <c r="AA392" s="445"/>
      <c r="AB392" s="445"/>
      <c r="AC392" s="447" t="str">
        <f t="shared" si="38"/>
        <v/>
      </c>
      <c r="AD392" s="448" t="str">
        <f t="shared" si="39"/>
        <v/>
      </c>
      <c r="AE392" s="446" t="str">
        <f>IF(放飛紀錄表[[#This Row],[模組啟動時間]]="","",公式對照表!$A$2)</f>
        <v/>
      </c>
      <c r="AF392" s="449" t="str">
        <f>IF(AC392="","",IF(AND(AA392&gt;Y392,AA392&lt;Z392),[1]公式對照表!$C$2,IF(AC392="-",[1]公式對照表!$C$3,IF(AC392&lt;AE392,[1]公式對照表!$C$4,IF(AC392&gt;AE392,[1]公式對照表!$C$5)))))</f>
        <v/>
      </c>
      <c r="AG392" s="442"/>
      <c r="AH392" s="442"/>
      <c r="AI392" s="442"/>
      <c r="AJ392" s="442"/>
      <c r="AK392" s="2"/>
    </row>
    <row r="393" spans="1:37" ht="17.25" customHeight="1">
      <c r="A393" s="443"/>
      <c r="B393" s="444"/>
      <c r="C393" s="23"/>
      <c r="D393" s="23"/>
      <c r="E393" s="23"/>
      <c r="F393" s="262"/>
      <c r="G393" s="262"/>
      <c r="H393" s="262"/>
      <c r="I393" s="264"/>
      <c r="J393" s="23"/>
      <c r="K393" s="23"/>
      <c r="L393" s="36" t="str">
        <f>IFERROR(VLOOKUP(放飛紀錄!$K393,#REF!,2,FALSE),"")</f>
        <v/>
      </c>
      <c r="M393" s="36"/>
      <c r="N393" s="36"/>
      <c r="O393" s="36"/>
      <c r="P393" s="36"/>
      <c r="Q393" s="36"/>
      <c r="R393" s="36"/>
      <c r="S393" s="36"/>
      <c r="T393" s="36"/>
      <c r="U393" s="23"/>
      <c r="V393" s="23"/>
      <c r="W393" s="23"/>
      <c r="X393" s="23"/>
      <c r="Y393" s="445"/>
      <c r="Z393" s="446" t="str">
        <f>IF(放飛紀錄!$Y393="","",放飛紀錄!$Y393+公式對照表!B$2)</f>
        <v/>
      </c>
      <c r="AA393" s="445"/>
      <c r="AB393" s="445"/>
      <c r="AC393" s="447" t="str">
        <f t="shared" si="38"/>
        <v/>
      </c>
      <c r="AD393" s="448" t="str">
        <f t="shared" si="39"/>
        <v/>
      </c>
      <c r="AE393" s="446" t="str">
        <f>IF(放飛紀錄表[[#This Row],[模組啟動時間]]="","",公式對照表!$A$2)</f>
        <v/>
      </c>
      <c r="AF393" s="449" t="str">
        <f>IF(AC393="","",IF(AND(AA393&gt;Y393,AA393&lt;Z393),[1]公式對照表!$C$2,IF(AC393="-",[1]公式對照表!$C$3,IF(AC393&lt;AE393,[1]公式對照表!$C$4,IF(AC393&gt;AE393,[1]公式對照表!$C$5)))))</f>
        <v/>
      </c>
      <c r="AG393" s="442"/>
      <c r="AH393" s="442"/>
      <c r="AI393" s="442"/>
      <c r="AJ393" s="442"/>
      <c r="AK393" s="2"/>
    </row>
    <row r="394" spans="1:37" ht="17.25" customHeight="1">
      <c r="A394" s="443"/>
      <c r="B394" s="444"/>
      <c r="C394" s="23"/>
      <c r="D394" s="23"/>
      <c r="E394" s="23"/>
      <c r="F394" s="262"/>
      <c r="G394" s="262"/>
      <c r="H394" s="262"/>
      <c r="I394" s="264"/>
      <c r="J394" s="23"/>
      <c r="K394" s="23"/>
      <c r="L394" s="36" t="str">
        <f>IFERROR(VLOOKUP(放飛紀錄!$K394,#REF!,2,FALSE),"")</f>
        <v/>
      </c>
      <c r="M394" s="36"/>
      <c r="N394" s="36"/>
      <c r="O394" s="36"/>
      <c r="P394" s="36"/>
      <c r="Q394" s="36"/>
      <c r="R394" s="36"/>
      <c r="S394" s="36"/>
      <c r="T394" s="36"/>
      <c r="U394" s="23"/>
      <c r="V394" s="23"/>
      <c r="W394" s="23"/>
      <c r="X394" s="23"/>
      <c r="Y394" s="445"/>
      <c r="Z394" s="446" t="str">
        <f>IF(放飛紀錄!$Y394="","",放飛紀錄!$Y394+公式對照表!B$2)</f>
        <v/>
      </c>
      <c r="AA394" s="445"/>
      <c r="AB394" s="445"/>
      <c r="AC394" s="447" t="str">
        <f t="shared" si="38"/>
        <v/>
      </c>
      <c r="AD394" s="448" t="str">
        <f t="shared" si="39"/>
        <v/>
      </c>
      <c r="AE394" s="446" t="str">
        <f>IF(放飛紀錄表[[#This Row],[模組啟動時間]]="","",公式對照表!$A$2)</f>
        <v/>
      </c>
      <c r="AF394" s="449" t="str">
        <f>IF(AC394="","",IF(AND(AA394&gt;Y394,AA394&lt;Z394),[1]公式對照表!$C$2,IF(AC394="-",[1]公式對照表!$C$3,IF(AC394&lt;AE394,[1]公式對照表!$C$4,IF(AC394&gt;AE394,[1]公式對照表!$C$5)))))</f>
        <v/>
      </c>
      <c r="AG394" s="442"/>
      <c r="AH394" s="442"/>
      <c r="AI394" s="442"/>
      <c r="AJ394" s="442"/>
      <c r="AK394" s="2"/>
    </row>
    <row r="395" spans="1:37" ht="17.25" customHeight="1">
      <c r="A395" s="443"/>
      <c r="B395" s="444"/>
      <c r="C395" s="23"/>
      <c r="D395" s="23"/>
      <c r="E395" s="23"/>
      <c r="F395" s="262"/>
      <c r="G395" s="262"/>
      <c r="H395" s="262"/>
      <c r="I395" s="264"/>
      <c r="J395" s="23"/>
      <c r="K395" s="23"/>
      <c r="L395" s="36" t="str">
        <f>IFERROR(VLOOKUP(放飛紀錄!$K395,#REF!,2,FALSE),"")</f>
        <v/>
      </c>
      <c r="M395" s="36"/>
      <c r="N395" s="36"/>
      <c r="O395" s="36"/>
      <c r="P395" s="36"/>
      <c r="Q395" s="36"/>
      <c r="R395" s="36"/>
      <c r="S395" s="36"/>
      <c r="T395" s="36"/>
      <c r="U395" s="23"/>
      <c r="V395" s="23"/>
      <c r="W395" s="23"/>
      <c r="X395" s="23"/>
      <c r="Y395" s="445"/>
      <c r="Z395" s="446" t="str">
        <f>IF(放飛紀錄!$Y395="","",放飛紀錄!$Y395+公式對照表!B$2)</f>
        <v/>
      </c>
      <c r="AA395" s="445"/>
      <c r="AB395" s="445"/>
      <c r="AC395" s="447" t="str">
        <f t="shared" si="38"/>
        <v/>
      </c>
      <c r="AD395" s="448" t="str">
        <f t="shared" si="39"/>
        <v/>
      </c>
      <c r="AE395" s="446" t="str">
        <f>IF(放飛紀錄表[[#This Row],[模組啟動時間]]="","",公式對照表!$A$2)</f>
        <v/>
      </c>
      <c r="AF395" s="449" t="str">
        <f>IF(AC395="","",IF(AND(AA395&gt;Y395,AA395&lt;Z395),[1]公式對照表!$C$2,IF(AC395="-",[1]公式對照表!$C$3,IF(AC395&lt;AE395,[1]公式對照表!$C$4,IF(AC395&gt;AE395,[1]公式對照表!$C$5)))))</f>
        <v/>
      </c>
      <c r="AG395" s="442"/>
      <c r="AH395" s="442"/>
      <c r="AI395" s="442"/>
      <c r="AJ395" s="442"/>
      <c r="AK395" s="2"/>
    </row>
    <row r="396" spans="1:37" ht="17.25" customHeight="1">
      <c r="A396" s="443"/>
      <c r="B396" s="444"/>
      <c r="C396" s="23"/>
      <c r="D396" s="23"/>
      <c r="E396" s="23"/>
      <c r="F396" s="262"/>
      <c r="G396" s="262"/>
      <c r="H396" s="262"/>
      <c r="I396" s="264"/>
      <c r="J396" s="23"/>
      <c r="K396" s="23"/>
      <c r="L396" s="36" t="str">
        <f>IFERROR(VLOOKUP(放飛紀錄!$K396,#REF!,2,FALSE),"")</f>
        <v/>
      </c>
      <c r="M396" s="36"/>
      <c r="N396" s="36"/>
      <c r="O396" s="36"/>
      <c r="P396" s="36"/>
      <c r="Q396" s="36"/>
      <c r="R396" s="36"/>
      <c r="S396" s="36"/>
      <c r="T396" s="36"/>
      <c r="U396" s="23"/>
      <c r="V396" s="23"/>
      <c r="W396" s="23"/>
      <c r="X396" s="23"/>
      <c r="Y396" s="445"/>
      <c r="Z396" s="446" t="str">
        <f>IF(放飛紀錄!$Y396="","",放飛紀錄!$Y396+公式對照表!B$2)</f>
        <v/>
      </c>
      <c r="AA396" s="445"/>
      <c r="AB396" s="445"/>
      <c r="AC396" s="447" t="str">
        <f t="shared" si="38"/>
        <v/>
      </c>
      <c r="AD396" s="448" t="str">
        <f t="shared" si="39"/>
        <v/>
      </c>
      <c r="AE396" s="446" t="str">
        <f>IF(放飛紀錄表[[#This Row],[模組啟動時間]]="","",公式對照表!$A$2)</f>
        <v/>
      </c>
      <c r="AF396" s="449" t="str">
        <f>IF(AC396="","",IF(AND(AA396&gt;Y396,AA396&lt;Z396),[1]公式對照表!$C$2,IF(AC396="-",[1]公式對照表!$C$3,IF(AC396&lt;AE396,[1]公式對照表!$C$4,IF(AC396&gt;AE396,[1]公式對照表!$C$5)))))</f>
        <v/>
      </c>
      <c r="AG396" s="442"/>
      <c r="AH396" s="442"/>
      <c r="AI396" s="442"/>
      <c r="AJ396" s="442"/>
      <c r="AK396" s="2"/>
    </row>
    <row r="397" spans="1:37" ht="17.25" customHeight="1">
      <c r="A397" s="443"/>
      <c r="B397" s="444"/>
      <c r="C397" s="23"/>
      <c r="D397" s="23"/>
      <c r="E397" s="23"/>
      <c r="F397" s="262"/>
      <c r="G397" s="262"/>
      <c r="H397" s="262"/>
      <c r="I397" s="264"/>
      <c r="J397" s="23"/>
      <c r="K397" s="23"/>
      <c r="L397" s="36" t="str">
        <f>IFERROR(VLOOKUP(放飛紀錄!$K397,#REF!,2,FALSE),"")</f>
        <v/>
      </c>
      <c r="M397" s="36"/>
      <c r="N397" s="36"/>
      <c r="O397" s="36"/>
      <c r="P397" s="36"/>
      <c r="Q397" s="36"/>
      <c r="R397" s="36"/>
      <c r="S397" s="36"/>
      <c r="T397" s="36"/>
      <c r="U397" s="23"/>
      <c r="V397" s="23"/>
      <c r="W397" s="23"/>
      <c r="X397" s="23"/>
      <c r="Y397" s="445"/>
      <c r="Z397" s="446" t="str">
        <f>IF(放飛紀錄!$Y397="","",放飛紀錄!$Y397+公式對照表!B$2)</f>
        <v/>
      </c>
      <c r="AA397" s="445"/>
      <c r="AB397" s="445"/>
      <c r="AC397" s="447" t="str">
        <f t="shared" si="38"/>
        <v/>
      </c>
      <c r="AD397" s="448" t="str">
        <f t="shared" si="39"/>
        <v/>
      </c>
      <c r="AE397" s="446" t="str">
        <f>IF(放飛紀錄表[[#This Row],[模組啟動時間]]="","",公式對照表!$A$2)</f>
        <v/>
      </c>
      <c r="AF397" s="449" t="str">
        <f>IF(AC397="","",IF(AND(AA397&gt;Y397,AA397&lt;Z397),[1]公式對照表!$C$2,IF(AC397="-",[1]公式對照表!$C$3,IF(AC397&lt;AE397,[1]公式對照表!$C$4,IF(AC397&gt;AE397,[1]公式對照表!$C$5)))))</f>
        <v/>
      </c>
      <c r="AG397" s="442"/>
      <c r="AH397" s="442"/>
      <c r="AI397" s="442"/>
      <c r="AJ397" s="442"/>
      <c r="AK397" s="2"/>
    </row>
    <row r="398" spans="1:37" ht="17.25" customHeight="1">
      <c r="A398" s="443"/>
      <c r="B398" s="444"/>
      <c r="C398" s="23"/>
      <c r="D398" s="23"/>
      <c r="E398" s="23"/>
      <c r="F398" s="262"/>
      <c r="G398" s="262"/>
      <c r="H398" s="262"/>
      <c r="I398" s="264"/>
      <c r="J398" s="23"/>
      <c r="K398" s="23"/>
      <c r="L398" s="36" t="str">
        <f>IFERROR(VLOOKUP(放飛紀錄!$K398,#REF!,2,FALSE),"")</f>
        <v/>
      </c>
      <c r="M398" s="36"/>
      <c r="N398" s="36"/>
      <c r="O398" s="36"/>
      <c r="P398" s="36"/>
      <c r="Q398" s="36"/>
      <c r="R398" s="36"/>
      <c r="S398" s="36"/>
      <c r="T398" s="36"/>
      <c r="U398" s="23"/>
      <c r="V398" s="23"/>
      <c r="W398" s="23"/>
      <c r="X398" s="23"/>
      <c r="Y398" s="445"/>
      <c r="Z398" s="446" t="str">
        <f>IF(放飛紀錄!$Y398="","",放飛紀錄!$Y398+公式對照表!B$2)</f>
        <v/>
      </c>
      <c r="AA398" s="445"/>
      <c r="AB398" s="445"/>
      <c r="AC398" s="447" t="str">
        <f t="shared" si="38"/>
        <v/>
      </c>
      <c r="AD398" s="448" t="str">
        <f t="shared" si="39"/>
        <v/>
      </c>
      <c r="AE398" s="446" t="str">
        <f>IF(放飛紀錄表[[#This Row],[模組啟動時間]]="","",公式對照表!$A$2)</f>
        <v/>
      </c>
      <c r="AF398" s="449" t="str">
        <f>IF(AC398="","",IF(AND(AA398&gt;Y398,AA398&lt;Z398),[1]公式對照表!$C$2,IF(AC398="-",[1]公式對照表!$C$3,IF(AC398&lt;AE398,[1]公式對照表!$C$4,IF(AC398&gt;AE398,[1]公式對照表!$C$5)))))</f>
        <v/>
      </c>
      <c r="AG398" s="442"/>
      <c r="AH398" s="442"/>
      <c r="AI398" s="442"/>
      <c r="AJ398" s="442"/>
      <c r="AK398" s="2"/>
    </row>
    <row r="399" spans="1:37" ht="17.25" customHeight="1">
      <c r="A399" s="443"/>
      <c r="B399" s="444"/>
      <c r="C399" s="23"/>
      <c r="D399" s="23"/>
      <c r="E399" s="23"/>
      <c r="F399" s="262"/>
      <c r="G399" s="262"/>
      <c r="H399" s="262"/>
      <c r="I399" s="264"/>
      <c r="J399" s="23"/>
      <c r="K399" s="23"/>
      <c r="L399" s="36" t="str">
        <f>IFERROR(VLOOKUP(放飛紀錄!$K399,#REF!,2,FALSE),"")</f>
        <v/>
      </c>
      <c r="M399" s="36"/>
      <c r="N399" s="36"/>
      <c r="O399" s="36"/>
      <c r="P399" s="36"/>
      <c r="Q399" s="36"/>
      <c r="R399" s="36"/>
      <c r="S399" s="36"/>
      <c r="T399" s="36"/>
      <c r="U399" s="23"/>
      <c r="V399" s="23"/>
      <c r="W399" s="23"/>
      <c r="X399" s="23"/>
      <c r="Y399" s="445"/>
      <c r="Z399" s="446" t="str">
        <f>IF(放飛紀錄!$Y399="","",放飛紀錄!$Y399+公式對照表!B$2)</f>
        <v/>
      </c>
      <c r="AA399" s="445"/>
      <c r="AB399" s="445"/>
      <c r="AC399" s="447" t="str">
        <f t="shared" si="38"/>
        <v/>
      </c>
      <c r="AD399" s="448" t="str">
        <f t="shared" si="39"/>
        <v/>
      </c>
      <c r="AE399" s="446" t="str">
        <f>IF(放飛紀錄表[[#This Row],[模組啟動時間]]="","",公式對照表!$A$2)</f>
        <v/>
      </c>
      <c r="AF399" s="449" t="str">
        <f>IF(AC399="","",IF(AND(AA399&gt;Y399,AA399&lt;Z399),[1]公式對照表!$C$2,IF(AC399="-",[1]公式對照表!$C$3,IF(AC399&lt;AE399,[1]公式對照表!$C$4,IF(AC399&gt;AE399,[1]公式對照表!$C$5)))))</f>
        <v/>
      </c>
      <c r="AG399" s="442"/>
      <c r="AH399" s="442"/>
      <c r="AI399" s="442"/>
      <c r="AJ399" s="442"/>
      <c r="AK399" s="2"/>
    </row>
    <row r="400" spans="1:37" ht="17.25" customHeight="1">
      <c r="A400" s="443"/>
      <c r="B400" s="444"/>
      <c r="C400" s="23"/>
      <c r="D400" s="23"/>
      <c r="E400" s="23"/>
      <c r="F400" s="262"/>
      <c r="G400" s="262"/>
      <c r="H400" s="262"/>
      <c r="I400" s="264"/>
      <c r="J400" s="23"/>
      <c r="K400" s="23"/>
      <c r="L400" s="36" t="str">
        <f>IFERROR(VLOOKUP(放飛紀錄!$K400,#REF!,2,FALSE),"")</f>
        <v/>
      </c>
      <c r="M400" s="36"/>
      <c r="N400" s="36"/>
      <c r="O400" s="36"/>
      <c r="P400" s="36"/>
      <c r="Q400" s="36"/>
      <c r="R400" s="36"/>
      <c r="S400" s="36"/>
      <c r="T400" s="36"/>
      <c r="U400" s="23"/>
      <c r="V400" s="23"/>
      <c r="W400" s="23"/>
      <c r="X400" s="23"/>
      <c r="Y400" s="445"/>
      <c r="Z400" s="446" t="str">
        <f>IF(放飛紀錄!$Y400="","",放飛紀錄!$Y400+公式對照表!B$2)</f>
        <v/>
      </c>
      <c r="AA400" s="445"/>
      <c r="AB400" s="445"/>
      <c r="AC400" s="447" t="str">
        <f t="shared" si="38"/>
        <v/>
      </c>
      <c r="AD400" s="448" t="str">
        <f t="shared" si="39"/>
        <v/>
      </c>
      <c r="AE400" s="446" t="str">
        <f>IF(放飛紀錄表[[#This Row],[模組啟動時間]]="","",公式對照表!$A$2)</f>
        <v/>
      </c>
      <c r="AF400" s="449" t="str">
        <f>IF(AC400="","",IF(AND(AA400&gt;Y400,AA400&lt;Z400),[1]公式對照表!$C$2,IF(AC400="-",[1]公式對照表!$C$3,IF(AC400&lt;AE400,[1]公式對照表!$C$4,IF(AC400&gt;AE400,[1]公式對照表!$C$5)))))</f>
        <v/>
      </c>
      <c r="AG400" s="442"/>
      <c r="AH400" s="442"/>
      <c r="AI400" s="442"/>
      <c r="AJ400" s="442"/>
      <c r="AK400" s="2"/>
    </row>
    <row r="401" spans="1:37" ht="17.25" customHeight="1">
      <c r="A401" s="443"/>
      <c r="B401" s="444"/>
      <c r="C401" s="23"/>
      <c r="D401" s="23"/>
      <c r="E401" s="23"/>
      <c r="F401" s="262"/>
      <c r="G401" s="262"/>
      <c r="H401" s="262"/>
      <c r="I401" s="264"/>
      <c r="J401" s="23"/>
      <c r="K401" s="23"/>
      <c r="L401" s="36" t="str">
        <f>IFERROR(VLOOKUP(放飛紀錄!$K401,#REF!,2,FALSE),"")</f>
        <v/>
      </c>
      <c r="M401" s="36"/>
      <c r="N401" s="36"/>
      <c r="O401" s="36"/>
      <c r="P401" s="36"/>
      <c r="Q401" s="36"/>
      <c r="R401" s="36"/>
      <c r="S401" s="36"/>
      <c r="T401" s="36"/>
      <c r="U401" s="23"/>
      <c r="V401" s="23"/>
      <c r="W401" s="23"/>
      <c r="X401" s="23"/>
      <c r="Y401" s="445"/>
      <c r="Z401" s="446" t="str">
        <f>IF(放飛紀錄!$Y401="","",放飛紀錄!$Y401+公式對照表!B$2)</f>
        <v/>
      </c>
      <c r="AA401" s="445"/>
      <c r="AB401" s="445"/>
      <c r="AC401" s="447" t="str">
        <f t="shared" si="38"/>
        <v/>
      </c>
      <c r="AD401" s="448" t="str">
        <f t="shared" si="39"/>
        <v/>
      </c>
      <c r="AE401" s="446" t="str">
        <f>IF(放飛紀錄表[[#This Row],[模組啟動時間]]="","",公式對照表!$A$2)</f>
        <v/>
      </c>
      <c r="AF401" s="449" t="str">
        <f>IF(AC401="","",IF(AND(AA401&gt;Y401,AA401&lt;Z401),[1]公式對照表!$C$2,IF(AC401="-",[1]公式對照表!$C$3,IF(AC401&lt;AE401,[1]公式對照表!$C$4,IF(AC401&gt;AE401,[1]公式對照表!$C$5)))))</f>
        <v/>
      </c>
      <c r="AG401" s="442"/>
      <c r="AH401" s="442"/>
      <c r="AI401" s="442"/>
      <c r="AJ401" s="442"/>
      <c r="AK401" s="2"/>
    </row>
    <row r="402" spans="1:37" ht="17.25" customHeight="1">
      <c r="A402" s="443"/>
      <c r="B402" s="444"/>
      <c r="C402" s="23"/>
      <c r="D402" s="23"/>
      <c r="E402" s="23"/>
      <c r="F402" s="262"/>
      <c r="G402" s="262"/>
      <c r="H402" s="262"/>
      <c r="I402" s="264"/>
      <c r="J402" s="23"/>
      <c r="K402" s="23"/>
      <c r="L402" s="36" t="str">
        <f>IFERROR(VLOOKUP(放飛紀錄!$K402,#REF!,2,FALSE),"")</f>
        <v/>
      </c>
      <c r="M402" s="36"/>
      <c r="N402" s="36"/>
      <c r="O402" s="36"/>
      <c r="P402" s="36"/>
      <c r="Q402" s="36"/>
      <c r="R402" s="36"/>
      <c r="S402" s="36"/>
      <c r="T402" s="36"/>
      <c r="U402" s="23"/>
      <c r="V402" s="23"/>
      <c r="W402" s="23"/>
      <c r="X402" s="23"/>
      <c r="Y402" s="445"/>
      <c r="Z402" s="446" t="str">
        <f>IF(放飛紀錄!$Y402="","",放飛紀錄!$Y402+公式對照表!B$2)</f>
        <v/>
      </c>
      <c r="AA402" s="445"/>
      <c r="AB402" s="445"/>
      <c r="AC402" s="447" t="str">
        <f t="shared" si="38"/>
        <v/>
      </c>
      <c r="AD402" s="448" t="str">
        <f t="shared" si="39"/>
        <v/>
      </c>
      <c r="AE402" s="446" t="str">
        <f>IF(放飛紀錄表[[#This Row],[模組啟動時間]]="","",公式對照表!$A$2)</f>
        <v/>
      </c>
      <c r="AF402" s="449" t="str">
        <f>IF(AC402="","",IF(AND(AA402&gt;Y402,AA402&lt;Z402),[1]公式對照表!$C$2,IF(AC402="-",[1]公式對照表!$C$3,IF(AC402&lt;AE402,[1]公式對照表!$C$4,IF(AC402&gt;AE402,[1]公式對照表!$C$5)))))</f>
        <v/>
      </c>
      <c r="AG402" s="442"/>
      <c r="AH402" s="442"/>
      <c r="AI402" s="442"/>
      <c r="AJ402" s="442"/>
      <c r="AK402" s="2"/>
    </row>
    <row r="403" spans="1:37" ht="17.25" customHeight="1">
      <c r="A403" s="443"/>
      <c r="B403" s="444"/>
      <c r="C403" s="23"/>
      <c r="D403" s="23"/>
      <c r="E403" s="23"/>
      <c r="F403" s="262"/>
      <c r="G403" s="262"/>
      <c r="H403" s="262"/>
      <c r="I403" s="264"/>
      <c r="J403" s="23"/>
      <c r="K403" s="23"/>
      <c r="L403" s="36" t="str">
        <f>IFERROR(VLOOKUP(放飛紀錄!$K403,#REF!,2,FALSE),"")</f>
        <v/>
      </c>
      <c r="M403" s="36"/>
      <c r="N403" s="36"/>
      <c r="O403" s="36"/>
      <c r="P403" s="36"/>
      <c r="Q403" s="36"/>
      <c r="R403" s="36"/>
      <c r="S403" s="36"/>
      <c r="T403" s="36"/>
      <c r="U403" s="23"/>
      <c r="V403" s="23"/>
      <c r="W403" s="23"/>
      <c r="X403" s="23"/>
      <c r="Y403" s="445"/>
      <c r="Z403" s="446" t="str">
        <f>IF(放飛紀錄!$Y403="","",放飛紀錄!$Y403+公式對照表!B$2)</f>
        <v/>
      </c>
      <c r="AA403" s="445"/>
      <c r="AB403" s="445"/>
      <c r="AC403" s="447" t="str">
        <f t="shared" si="38"/>
        <v/>
      </c>
      <c r="AD403" s="448" t="str">
        <f t="shared" si="39"/>
        <v/>
      </c>
      <c r="AE403" s="446" t="str">
        <f>IF(放飛紀錄表[[#This Row],[模組啟動時間]]="","",公式對照表!$A$2)</f>
        <v/>
      </c>
      <c r="AF403" s="449" t="str">
        <f>IF(AC403="","",IF(AND(AA403&gt;Y403,AA403&lt;Z403),[1]公式對照表!$C$2,IF(AC403="-",[1]公式對照表!$C$3,IF(AC403&lt;AE403,[1]公式對照表!$C$4,IF(AC403&gt;AE403,[1]公式對照表!$C$5)))))</f>
        <v/>
      </c>
      <c r="AG403" s="442"/>
      <c r="AH403" s="442"/>
      <c r="AI403" s="442"/>
      <c r="AJ403" s="442"/>
      <c r="AK403" s="2"/>
    </row>
    <row r="404" spans="1:37" ht="17.25" customHeight="1">
      <c r="A404" s="443"/>
      <c r="B404" s="444"/>
      <c r="C404" s="23"/>
      <c r="D404" s="23"/>
      <c r="E404" s="23"/>
      <c r="F404" s="262"/>
      <c r="G404" s="262"/>
      <c r="H404" s="262"/>
      <c r="I404" s="264"/>
      <c r="J404" s="23"/>
      <c r="K404" s="23"/>
      <c r="L404" s="36" t="str">
        <f>IFERROR(VLOOKUP(放飛紀錄!$K404,#REF!,2,FALSE),"")</f>
        <v/>
      </c>
      <c r="M404" s="36"/>
      <c r="N404" s="36"/>
      <c r="O404" s="36"/>
      <c r="P404" s="36"/>
      <c r="Q404" s="36"/>
      <c r="R404" s="36"/>
      <c r="S404" s="36"/>
      <c r="T404" s="36"/>
      <c r="U404" s="23"/>
      <c r="V404" s="23"/>
      <c r="W404" s="23"/>
      <c r="X404" s="23"/>
      <c r="Y404" s="445"/>
      <c r="Z404" s="446" t="str">
        <f>IF(放飛紀錄!$Y404="","",放飛紀錄!$Y404+公式對照表!B$2)</f>
        <v/>
      </c>
      <c r="AA404" s="445"/>
      <c r="AB404" s="445"/>
      <c r="AC404" s="447" t="str">
        <f t="shared" si="38"/>
        <v/>
      </c>
      <c r="AD404" s="448" t="str">
        <f t="shared" si="39"/>
        <v/>
      </c>
      <c r="AE404" s="446" t="str">
        <f>IF(放飛紀錄表[[#This Row],[模組啟動時間]]="","",公式對照表!$A$2)</f>
        <v/>
      </c>
      <c r="AF404" s="449" t="str">
        <f>IF(AC404="","",IF(AND(AA404&gt;Y404,AA404&lt;Z404),[1]公式對照表!$C$2,IF(AC404="-",[1]公式對照表!$C$3,IF(AC404&lt;AE404,[1]公式對照表!$C$4,IF(AC404&gt;AE404,[1]公式對照表!$C$5)))))</f>
        <v/>
      </c>
      <c r="AG404" s="442"/>
      <c r="AH404" s="442"/>
      <c r="AI404" s="442"/>
      <c r="AJ404" s="442"/>
      <c r="AK404" s="2"/>
    </row>
    <row r="405" spans="1:37" ht="17.25" customHeight="1">
      <c r="A405" s="443"/>
      <c r="B405" s="444"/>
      <c r="C405" s="23"/>
      <c r="D405" s="23"/>
      <c r="E405" s="23"/>
      <c r="F405" s="262"/>
      <c r="G405" s="262"/>
      <c r="H405" s="262"/>
      <c r="I405" s="264"/>
      <c r="J405" s="23"/>
      <c r="K405" s="23"/>
      <c r="L405" s="36" t="str">
        <f>IFERROR(VLOOKUP(放飛紀錄!$K405,#REF!,2,FALSE),"")</f>
        <v/>
      </c>
      <c r="M405" s="36"/>
      <c r="N405" s="36"/>
      <c r="O405" s="36"/>
      <c r="P405" s="36"/>
      <c r="Q405" s="36"/>
      <c r="R405" s="36"/>
      <c r="S405" s="36"/>
      <c r="T405" s="36"/>
      <c r="U405" s="23"/>
      <c r="V405" s="23"/>
      <c r="W405" s="23"/>
      <c r="X405" s="23"/>
      <c r="Y405" s="445"/>
      <c r="Z405" s="446" t="str">
        <f>IF(放飛紀錄!$Y405="","",放飛紀錄!$Y405+公式對照表!B$2)</f>
        <v/>
      </c>
      <c r="AA405" s="445"/>
      <c r="AB405" s="445"/>
      <c r="AC405" s="447" t="str">
        <f t="shared" si="38"/>
        <v/>
      </c>
      <c r="AD405" s="448" t="str">
        <f t="shared" si="39"/>
        <v/>
      </c>
      <c r="AE405" s="446" t="str">
        <f>IF(放飛紀錄表[[#This Row],[模組啟動時間]]="","",公式對照表!$A$2)</f>
        <v/>
      </c>
      <c r="AF405" s="449" t="str">
        <f>IF(AC405="","",IF(AND(AA405&gt;Y405,AA405&lt;Z405),[1]公式對照表!$C$2,IF(AC405="-",[1]公式對照表!$C$3,IF(AC405&lt;AE405,[1]公式對照表!$C$4,IF(AC405&gt;AE405,[1]公式對照表!$C$5)))))</f>
        <v/>
      </c>
      <c r="AG405" s="442"/>
      <c r="AH405" s="442"/>
      <c r="AI405" s="442"/>
      <c r="AJ405" s="442"/>
      <c r="AK405" s="2"/>
    </row>
    <row r="406" spans="1:37" ht="17.25" customHeight="1">
      <c r="A406" s="443"/>
      <c r="B406" s="444"/>
      <c r="C406" s="23"/>
      <c r="D406" s="23"/>
      <c r="E406" s="23"/>
      <c r="F406" s="262"/>
      <c r="G406" s="262"/>
      <c r="H406" s="262"/>
      <c r="I406" s="264"/>
      <c r="J406" s="23"/>
      <c r="K406" s="23"/>
      <c r="L406" s="36" t="str">
        <f>IFERROR(VLOOKUP(放飛紀錄!$K406,#REF!,2,FALSE),"")</f>
        <v/>
      </c>
      <c r="M406" s="36"/>
      <c r="N406" s="36"/>
      <c r="O406" s="36"/>
      <c r="P406" s="36"/>
      <c r="Q406" s="36"/>
      <c r="R406" s="36"/>
      <c r="S406" s="36"/>
      <c r="T406" s="36"/>
      <c r="U406" s="23"/>
      <c r="V406" s="23"/>
      <c r="W406" s="23"/>
      <c r="X406" s="23"/>
      <c r="Y406" s="445"/>
      <c r="Z406" s="446" t="str">
        <f>IF(放飛紀錄!$Y406="","",放飛紀錄!$Y406+公式對照表!B$2)</f>
        <v/>
      </c>
      <c r="AA406" s="445"/>
      <c r="AB406" s="445"/>
      <c r="AC406" s="447" t="str">
        <f t="shared" si="38"/>
        <v/>
      </c>
      <c r="AD406" s="448" t="str">
        <f t="shared" si="39"/>
        <v/>
      </c>
      <c r="AE406" s="446" t="str">
        <f>IF(放飛紀錄表[[#This Row],[模組啟動時間]]="","",公式對照表!$A$2)</f>
        <v/>
      </c>
      <c r="AF406" s="449" t="str">
        <f>IF(AC406="","",IF(AND(AA406&gt;Y406,AA406&lt;Z406),[1]公式對照表!$C$2,IF(AC406="-",[1]公式對照表!$C$3,IF(AC406&lt;AE406,[1]公式對照表!$C$4,IF(AC406&gt;AE406,[1]公式對照表!$C$5)))))</f>
        <v/>
      </c>
      <c r="AG406" s="442"/>
      <c r="AH406" s="442"/>
      <c r="AI406" s="442"/>
      <c r="AJ406" s="442"/>
      <c r="AK406" s="2"/>
    </row>
    <row r="407" spans="1:37" ht="17.25" customHeight="1">
      <c r="A407" s="443"/>
      <c r="B407" s="444"/>
      <c r="C407" s="23"/>
      <c r="D407" s="23"/>
      <c r="E407" s="23"/>
      <c r="F407" s="262"/>
      <c r="G407" s="262"/>
      <c r="H407" s="262"/>
      <c r="I407" s="264"/>
      <c r="J407" s="23"/>
      <c r="K407" s="23"/>
      <c r="L407" s="36" t="str">
        <f>IFERROR(VLOOKUP(放飛紀錄!$K407,#REF!,2,FALSE),"")</f>
        <v/>
      </c>
      <c r="M407" s="36"/>
      <c r="N407" s="36"/>
      <c r="O407" s="36"/>
      <c r="P407" s="36"/>
      <c r="Q407" s="36"/>
      <c r="R407" s="36"/>
      <c r="S407" s="36"/>
      <c r="T407" s="36"/>
      <c r="U407" s="23"/>
      <c r="V407" s="23"/>
      <c r="W407" s="23"/>
      <c r="X407" s="23"/>
      <c r="Y407" s="445"/>
      <c r="Z407" s="446" t="str">
        <f>IF(放飛紀錄!$Y407="","",放飛紀錄!$Y407+公式對照表!B$2)</f>
        <v/>
      </c>
      <c r="AA407" s="445"/>
      <c r="AB407" s="445"/>
      <c r="AC407" s="447" t="str">
        <f t="shared" si="38"/>
        <v/>
      </c>
      <c r="AD407" s="448" t="str">
        <f t="shared" si="39"/>
        <v/>
      </c>
      <c r="AE407" s="446" t="str">
        <f>IF(放飛紀錄表[[#This Row],[模組啟動時間]]="","",公式對照表!$A$2)</f>
        <v/>
      </c>
      <c r="AF407" s="449" t="str">
        <f>IF(AC407="","",IF(AND(AA407&gt;Y407,AA407&lt;Z407),[1]公式對照表!$C$2,IF(AC407="-",[1]公式對照表!$C$3,IF(AC407&lt;AE407,[1]公式對照表!$C$4,IF(AC407&gt;AE407,[1]公式對照表!$C$5)))))</f>
        <v/>
      </c>
      <c r="AG407" s="442"/>
      <c r="AH407" s="442"/>
      <c r="AI407" s="442"/>
      <c r="AJ407" s="442"/>
      <c r="AK407" s="2"/>
    </row>
    <row r="408" spans="1:37" ht="17.25" customHeight="1">
      <c r="A408" s="443"/>
      <c r="B408" s="444"/>
      <c r="C408" s="23"/>
      <c r="D408" s="23"/>
      <c r="E408" s="23"/>
      <c r="F408" s="262"/>
      <c r="G408" s="262"/>
      <c r="H408" s="262"/>
      <c r="I408" s="264"/>
      <c r="J408" s="23"/>
      <c r="K408" s="23"/>
      <c r="L408" s="36" t="str">
        <f>IFERROR(VLOOKUP(放飛紀錄!$K408,#REF!,2,FALSE),"")</f>
        <v/>
      </c>
      <c r="M408" s="36"/>
      <c r="N408" s="36"/>
      <c r="O408" s="36"/>
      <c r="P408" s="36"/>
      <c r="Q408" s="36"/>
      <c r="R408" s="36"/>
      <c r="S408" s="36"/>
      <c r="T408" s="36"/>
      <c r="U408" s="23"/>
      <c r="V408" s="23"/>
      <c r="W408" s="23"/>
      <c r="X408" s="23"/>
      <c r="Y408" s="445"/>
      <c r="Z408" s="446" t="str">
        <f>IF(放飛紀錄!$Y408="","",放飛紀錄!$Y408+公式對照表!B$2)</f>
        <v/>
      </c>
      <c r="AA408" s="445"/>
      <c r="AB408" s="445"/>
      <c r="AC408" s="447" t="str">
        <f t="shared" si="38"/>
        <v/>
      </c>
      <c r="AD408" s="448" t="str">
        <f t="shared" si="39"/>
        <v/>
      </c>
      <c r="AE408" s="446" t="str">
        <f>IF(放飛紀錄表[[#This Row],[模組啟動時間]]="","",公式對照表!$A$2)</f>
        <v/>
      </c>
      <c r="AF408" s="449" t="str">
        <f>IF(AC408="","",IF(AND(AA408&gt;Y408,AA408&lt;Z408),[1]公式對照表!$C$2,IF(AC408="-",[1]公式對照表!$C$3,IF(AC408&lt;AE408,[1]公式對照表!$C$4,IF(AC408&gt;AE408,[1]公式對照表!$C$5)))))</f>
        <v/>
      </c>
      <c r="AG408" s="442"/>
      <c r="AH408" s="442"/>
      <c r="AI408" s="442"/>
      <c r="AJ408" s="442"/>
      <c r="AK408" s="2"/>
    </row>
    <row r="409" spans="1:37" ht="17.25" customHeight="1">
      <c r="A409" s="443"/>
      <c r="B409" s="444"/>
      <c r="C409" s="23"/>
      <c r="D409" s="23"/>
      <c r="E409" s="23"/>
      <c r="F409" s="262"/>
      <c r="G409" s="262"/>
      <c r="H409" s="262"/>
      <c r="I409" s="264"/>
      <c r="J409" s="23"/>
      <c r="K409" s="23"/>
      <c r="L409" s="36" t="str">
        <f>IFERROR(VLOOKUP(放飛紀錄!$K409,#REF!,2,FALSE),"")</f>
        <v/>
      </c>
      <c r="M409" s="36"/>
      <c r="N409" s="36"/>
      <c r="O409" s="36"/>
      <c r="P409" s="36"/>
      <c r="Q409" s="36"/>
      <c r="R409" s="36"/>
      <c r="S409" s="36"/>
      <c r="T409" s="36"/>
      <c r="U409" s="23"/>
      <c r="V409" s="23"/>
      <c r="W409" s="23"/>
      <c r="X409" s="23"/>
      <c r="Y409" s="445"/>
      <c r="Z409" s="446" t="str">
        <f>IF(放飛紀錄!$Y409="","",放飛紀錄!$Y409+公式對照表!B$2)</f>
        <v/>
      </c>
      <c r="AA409" s="445"/>
      <c r="AB409" s="445"/>
      <c r="AC409" s="447" t="str">
        <f t="shared" si="38"/>
        <v/>
      </c>
      <c r="AD409" s="448" t="str">
        <f t="shared" si="39"/>
        <v/>
      </c>
      <c r="AE409" s="446" t="str">
        <f>IF(放飛紀錄表[[#This Row],[模組啟動時間]]="","",公式對照表!$A$2)</f>
        <v/>
      </c>
      <c r="AF409" s="449" t="str">
        <f>IF(AC409="","",IF(AND(AA409&gt;Y409,AA409&lt;Z409),[1]公式對照表!$C$2,IF(AC409="-",[1]公式對照表!$C$3,IF(AC409&lt;AE409,[1]公式對照表!$C$4,IF(AC409&gt;AE409,[1]公式對照表!$C$5)))))</f>
        <v/>
      </c>
      <c r="AG409" s="442"/>
      <c r="AH409" s="442"/>
      <c r="AI409" s="442"/>
      <c r="AJ409" s="442"/>
      <c r="AK409" s="2"/>
    </row>
    <row r="410" spans="1:37" ht="17.25" customHeight="1">
      <c r="A410" s="443"/>
      <c r="B410" s="444"/>
      <c r="C410" s="23"/>
      <c r="D410" s="23"/>
      <c r="E410" s="23"/>
      <c r="F410" s="262"/>
      <c r="G410" s="262"/>
      <c r="H410" s="262"/>
      <c r="I410" s="264"/>
      <c r="J410" s="23"/>
      <c r="K410" s="23"/>
      <c r="L410" s="36" t="str">
        <f>IFERROR(VLOOKUP(放飛紀錄!$K410,#REF!,2,FALSE),"")</f>
        <v/>
      </c>
      <c r="M410" s="36"/>
      <c r="N410" s="36"/>
      <c r="O410" s="36"/>
      <c r="P410" s="36"/>
      <c r="Q410" s="36"/>
      <c r="R410" s="36"/>
      <c r="S410" s="36"/>
      <c r="T410" s="36"/>
      <c r="U410" s="23"/>
      <c r="V410" s="23"/>
      <c r="W410" s="23"/>
      <c r="X410" s="23"/>
      <c r="Y410" s="445"/>
      <c r="Z410" s="446" t="str">
        <f>IF(放飛紀錄!$Y410="","",放飛紀錄!$Y410+公式對照表!B$2)</f>
        <v/>
      </c>
      <c r="AA410" s="445"/>
      <c r="AB410" s="445"/>
      <c r="AC410" s="447" t="str">
        <f t="shared" si="38"/>
        <v/>
      </c>
      <c r="AD410" s="448" t="str">
        <f t="shared" si="39"/>
        <v/>
      </c>
      <c r="AE410" s="446" t="str">
        <f>IF(放飛紀錄表[[#This Row],[模組啟動時間]]="","",公式對照表!$A$2)</f>
        <v/>
      </c>
      <c r="AF410" s="449" t="str">
        <f>IF(AC410="","",IF(AND(AA410&gt;Y410,AA410&lt;Z410),[1]公式對照表!$C$2,IF(AC410="-",[1]公式對照表!$C$3,IF(AC410&lt;AE410,[1]公式對照表!$C$4,IF(AC410&gt;AE410,[1]公式對照表!$C$5)))))</f>
        <v/>
      </c>
      <c r="AG410" s="442"/>
      <c r="AH410" s="442"/>
      <c r="AI410" s="442"/>
      <c r="AJ410" s="442"/>
      <c r="AK410" s="2"/>
    </row>
    <row r="411" spans="1:37" ht="17.25" customHeight="1">
      <c r="A411" s="443"/>
      <c r="B411" s="444"/>
      <c r="C411" s="23"/>
      <c r="D411" s="23"/>
      <c r="E411" s="23"/>
      <c r="F411" s="262"/>
      <c r="G411" s="262"/>
      <c r="H411" s="262"/>
      <c r="I411" s="264"/>
      <c r="J411" s="23"/>
      <c r="K411" s="23"/>
      <c r="L411" s="36" t="str">
        <f>IFERROR(VLOOKUP(放飛紀錄!$K411,#REF!,2,FALSE),"")</f>
        <v/>
      </c>
      <c r="M411" s="36"/>
      <c r="N411" s="36"/>
      <c r="O411" s="36"/>
      <c r="P411" s="36"/>
      <c r="Q411" s="36"/>
      <c r="R411" s="36"/>
      <c r="S411" s="36"/>
      <c r="T411" s="36"/>
      <c r="U411" s="23"/>
      <c r="V411" s="23"/>
      <c r="W411" s="23"/>
      <c r="X411" s="23"/>
      <c r="Y411" s="445"/>
      <c r="Z411" s="446" t="str">
        <f>IF(放飛紀錄!$Y411="","",放飛紀錄!$Y411+公式對照表!B$2)</f>
        <v/>
      </c>
      <c r="AA411" s="445"/>
      <c r="AB411" s="445"/>
      <c r="AC411" s="447" t="str">
        <f t="shared" si="38"/>
        <v/>
      </c>
      <c r="AD411" s="448" t="str">
        <f t="shared" si="39"/>
        <v/>
      </c>
      <c r="AE411" s="446" t="str">
        <f>IF(放飛紀錄表[[#This Row],[模組啟動時間]]="","",公式對照表!$A$2)</f>
        <v/>
      </c>
      <c r="AF411" s="449" t="str">
        <f>IF(AC411="","",IF(AND(AA411&gt;Y411,AA411&lt;Z411),[1]公式對照表!$C$2,IF(AC411="-",[1]公式對照表!$C$3,IF(AC411&lt;AE411,[1]公式對照表!$C$4,IF(AC411&gt;AE411,[1]公式對照表!$C$5)))))</f>
        <v/>
      </c>
      <c r="AG411" s="442"/>
      <c r="AH411" s="442"/>
      <c r="AI411" s="442"/>
      <c r="AJ411" s="442"/>
      <c r="AK411" s="2"/>
    </row>
    <row r="412" spans="1:37" ht="17.25" customHeight="1">
      <c r="A412" s="443"/>
      <c r="B412" s="444"/>
      <c r="C412" s="23"/>
      <c r="D412" s="23"/>
      <c r="E412" s="23"/>
      <c r="F412" s="262"/>
      <c r="G412" s="262"/>
      <c r="H412" s="262"/>
      <c r="I412" s="264"/>
      <c r="J412" s="23"/>
      <c r="K412" s="23"/>
      <c r="L412" s="36" t="str">
        <f>IFERROR(VLOOKUP(放飛紀錄!$K412,#REF!,2,FALSE),"")</f>
        <v/>
      </c>
      <c r="M412" s="36"/>
      <c r="N412" s="36"/>
      <c r="O412" s="36"/>
      <c r="P412" s="36"/>
      <c r="Q412" s="36"/>
      <c r="R412" s="36"/>
      <c r="S412" s="36"/>
      <c r="T412" s="36"/>
      <c r="U412" s="23"/>
      <c r="V412" s="23"/>
      <c r="W412" s="23"/>
      <c r="X412" s="23"/>
      <c r="Y412" s="445"/>
      <c r="Z412" s="446" t="str">
        <f>IF(放飛紀錄!$Y412="","",放飛紀錄!$Y412+公式對照表!B$2)</f>
        <v/>
      </c>
      <c r="AA412" s="445"/>
      <c r="AB412" s="445"/>
      <c r="AC412" s="447" t="str">
        <f t="shared" si="38"/>
        <v/>
      </c>
      <c r="AD412" s="448" t="str">
        <f t="shared" si="39"/>
        <v/>
      </c>
      <c r="AE412" s="446" t="str">
        <f>IF(放飛紀錄表[[#This Row],[模組啟動時間]]="","",公式對照表!$A$2)</f>
        <v/>
      </c>
      <c r="AF412" s="449" t="str">
        <f>IF(AC412="","",IF(AND(AA412&gt;Y412,AA412&lt;Z412),[1]公式對照表!$C$2,IF(AC412="-",[1]公式對照表!$C$3,IF(AC412&lt;AE412,[1]公式對照表!$C$4,IF(AC412&gt;AE412,[1]公式對照表!$C$5)))))</f>
        <v/>
      </c>
      <c r="AG412" s="442"/>
      <c r="AH412" s="442"/>
      <c r="AI412" s="442"/>
      <c r="AJ412" s="442"/>
      <c r="AK412" s="2"/>
    </row>
    <row r="413" spans="1:37" ht="17.25" customHeight="1">
      <c r="A413" s="443"/>
      <c r="B413" s="444"/>
      <c r="C413" s="23"/>
      <c r="D413" s="23"/>
      <c r="E413" s="23"/>
      <c r="F413" s="262"/>
      <c r="G413" s="262"/>
      <c r="H413" s="262"/>
      <c r="I413" s="264"/>
      <c r="J413" s="23"/>
      <c r="K413" s="23"/>
      <c r="L413" s="36" t="str">
        <f>IFERROR(VLOOKUP(放飛紀錄!$K413,#REF!,2,FALSE),"")</f>
        <v/>
      </c>
      <c r="M413" s="36"/>
      <c r="N413" s="36"/>
      <c r="O413" s="36"/>
      <c r="P413" s="36"/>
      <c r="Q413" s="36"/>
      <c r="R413" s="36"/>
      <c r="S413" s="36"/>
      <c r="T413" s="36"/>
      <c r="U413" s="23"/>
      <c r="V413" s="23"/>
      <c r="W413" s="23"/>
      <c r="X413" s="23"/>
      <c r="Y413" s="445"/>
      <c r="Z413" s="446" t="str">
        <f>IF(放飛紀錄!$Y413="","",放飛紀錄!$Y413+公式對照表!B$2)</f>
        <v/>
      </c>
      <c r="AA413" s="445"/>
      <c r="AB413" s="445"/>
      <c r="AC413" s="447" t="str">
        <f t="shared" si="38"/>
        <v/>
      </c>
      <c r="AD413" s="448" t="str">
        <f t="shared" si="39"/>
        <v/>
      </c>
      <c r="AE413" s="446" t="str">
        <f>IF(放飛紀錄表[[#This Row],[模組啟動時間]]="","",公式對照表!$A$2)</f>
        <v/>
      </c>
      <c r="AF413" s="449" t="str">
        <f>IF(AC413="","",IF(AND(AA413&gt;Y413,AA413&lt;Z413),[1]公式對照表!$C$2,IF(AC413="-",[1]公式對照表!$C$3,IF(AC413&lt;AE413,[1]公式對照表!$C$4,IF(AC413&gt;AE413,[1]公式對照表!$C$5)))))</f>
        <v/>
      </c>
      <c r="AG413" s="442"/>
      <c r="AH413" s="442"/>
      <c r="AI413" s="442"/>
      <c r="AJ413" s="442"/>
      <c r="AK413" s="2"/>
    </row>
    <row r="414" spans="1:37" ht="17.25" customHeight="1">
      <c r="A414" s="443"/>
      <c r="B414" s="444"/>
      <c r="C414" s="23"/>
      <c r="D414" s="23"/>
      <c r="E414" s="23"/>
      <c r="F414" s="262"/>
      <c r="G414" s="262"/>
      <c r="H414" s="262"/>
      <c r="I414" s="264"/>
      <c r="J414" s="23"/>
      <c r="K414" s="23"/>
      <c r="L414" s="36" t="str">
        <f>IFERROR(VLOOKUP(放飛紀錄!$K414,#REF!,2,FALSE),"")</f>
        <v/>
      </c>
      <c r="M414" s="36"/>
      <c r="N414" s="36"/>
      <c r="O414" s="36"/>
      <c r="P414" s="36"/>
      <c r="Q414" s="36"/>
      <c r="R414" s="36"/>
      <c r="S414" s="36"/>
      <c r="T414" s="36"/>
      <c r="U414" s="23"/>
      <c r="V414" s="23"/>
      <c r="W414" s="23"/>
      <c r="X414" s="23"/>
      <c r="Y414" s="445"/>
      <c r="Z414" s="446" t="str">
        <f>IF(放飛紀錄!$Y414="","",放飛紀錄!$Y414+公式對照表!B$2)</f>
        <v/>
      </c>
      <c r="AA414" s="445"/>
      <c r="AB414" s="445"/>
      <c r="AC414" s="447" t="str">
        <f t="shared" si="38"/>
        <v/>
      </c>
      <c r="AD414" s="448" t="str">
        <f t="shared" si="39"/>
        <v/>
      </c>
      <c r="AE414" s="446" t="str">
        <f>IF(放飛紀錄表[[#This Row],[模組啟動時間]]="","",公式對照表!$A$2)</f>
        <v/>
      </c>
      <c r="AF414" s="449" t="str">
        <f>IF(AC414="","",IF(AND(AA414&gt;Y414,AA414&lt;Z414),[1]公式對照表!$C$2,IF(AC414="-",[1]公式對照表!$C$3,IF(AC414&lt;AE414,[1]公式對照表!$C$4,IF(AC414&gt;AE414,[1]公式對照表!$C$5)))))</f>
        <v/>
      </c>
      <c r="AG414" s="442"/>
      <c r="AH414" s="442"/>
      <c r="AI414" s="442"/>
      <c r="AJ414" s="442"/>
      <c r="AK414" s="2"/>
    </row>
    <row r="415" spans="1:37" ht="17.25" customHeight="1">
      <c r="A415" s="443"/>
      <c r="B415" s="444"/>
      <c r="C415" s="23"/>
      <c r="D415" s="23"/>
      <c r="E415" s="23"/>
      <c r="F415" s="262"/>
      <c r="G415" s="262"/>
      <c r="H415" s="262"/>
      <c r="I415" s="264"/>
      <c r="J415" s="23"/>
      <c r="K415" s="23"/>
      <c r="L415" s="36" t="str">
        <f>IFERROR(VLOOKUP(放飛紀錄!$K415,#REF!,2,FALSE),"")</f>
        <v/>
      </c>
      <c r="M415" s="36"/>
      <c r="N415" s="36"/>
      <c r="O415" s="36"/>
      <c r="P415" s="36"/>
      <c r="Q415" s="36"/>
      <c r="R415" s="36"/>
      <c r="S415" s="36"/>
      <c r="T415" s="36"/>
      <c r="U415" s="23"/>
      <c r="V415" s="23"/>
      <c r="W415" s="23"/>
      <c r="X415" s="23"/>
      <c r="Y415" s="445"/>
      <c r="Z415" s="446" t="str">
        <f>IF(放飛紀錄!$Y415="","",放飛紀錄!$Y415+公式對照表!B$2)</f>
        <v/>
      </c>
      <c r="AA415" s="445"/>
      <c r="AB415" s="445"/>
      <c r="AC415" s="447" t="str">
        <f t="shared" si="38"/>
        <v/>
      </c>
      <c r="AD415" s="448" t="str">
        <f t="shared" si="39"/>
        <v/>
      </c>
      <c r="AE415" s="446" t="str">
        <f>IF(放飛紀錄表[[#This Row],[模組啟動時間]]="","",公式對照表!$A$2)</f>
        <v/>
      </c>
      <c r="AF415" s="449" t="str">
        <f>IF(AC415="","",IF(AND(AA415&gt;Y415,AA415&lt;Z415),[1]公式對照表!$C$2,IF(AC415="-",[1]公式對照表!$C$3,IF(AC415&lt;AE415,[1]公式對照表!$C$4,IF(AC415&gt;AE415,[1]公式對照表!$C$5)))))</f>
        <v/>
      </c>
      <c r="AG415" s="442"/>
      <c r="AH415" s="442"/>
      <c r="AI415" s="442"/>
      <c r="AJ415" s="442"/>
      <c r="AK415" s="2"/>
    </row>
    <row r="416" spans="1:37" ht="17.25" customHeight="1">
      <c r="A416" s="443"/>
      <c r="B416" s="444"/>
      <c r="C416" s="23"/>
      <c r="D416" s="23"/>
      <c r="E416" s="23"/>
      <c r="F416" s="262"/>
      <c r="G416" s="262"/>
      <c r="H416" s="262"/>
      <c r="I416" s="264"/>
      <c r="J416" s="23"/>
      <c r="K416" s="23"/>
      <c r="L416" s="36" t="str">
        <f>IFERROR(VLOOKUP(放飛紀錄!$K416,#REF!,2,FALSE),"")</f>
        <v/>
      </c>
      <c r="M416" s="36"/>
      <c r="N416" s="36"/>
      <c r="O416" s="36"/>
      <c r="P416" s="36"/>
      <c r="Q416" s="36"/>
      <c r="R416" s="36"/>
      <c r="S416" s="36"/>
      <c r="T416" s="36"/>
      <c r="U416" s="23"/>
      <c r="V416" s="23"/>
      <c r="W416" s="23"/>
      <c r="X416" s="23"/>
      <c r="Y416" s="445"/>
      <c r="Z416" s="446" t="str">
        <f>IF(放飛紀錄!$Y416="","",放飛紀錄!$Y416+公式對照表!B$2)</f>
        <v/>
      </c>
      <c r="AA416" s="445"/>
      <c r="AB416" s="445"/>
      <c r="AC416" s="447" t="str">
        <f t="shared" si="38"/>
        <v/>
      </c>
      <c r="AD416" s="448" t="str">
        <f t="shared" si="39"/>
        <v/>
      </c>
      <c r="AE416" s="446" t="str">
        <f>IF(放飛紀錄表[[#This Row],[模組啟動時間]]="","",公式對照表!$A$2)</f>
        <v/>
      </c>
      <c r="AF416" s="449" t="str">
        <f>IF(AC416="","",IF(AND(AA416&gt;Y416,AA416&lt;Z416),[1]公式對照表!$C$2,IF(AC416="-",[1]公式對照表!$C$3,IF(AC416&lt;AE416,[1]公式對照表!$C$4,IF(AC416&gt;AE416,[1]公式對照表!$C$5)))))</f>
        <v/>
      </c>
      <c r="AG416" s="442"/>
      <c r="AH416" s="442"/>
      <c r="AI416" s="442"/>
      <c r="AJ416" s="442"/>
      <c r="AK416" s="2"/>
    </row>
    <row r="417" spans="1:37" ht="17.25" customHeight="1">
      <c r="A417" s="443"/>
      <c r="B417" s="444"/>
      <c r="C417" s="23"/>
      <c r="D417" s="23"/>
      <c r="E417" s="23"/>
      <c r="F417" s="262"/>
      <c r="G417" s="262"/>
      <c r="H417" s="262"/>
      <c r="I417" s="264"/>
      <c r="J417" s="23"/>
      <c r="K417" s="23"/>
      <c r="L417" s="36" t="str">
        <f>IFERROR(VLOOKUP(放飛紀錄!$K417,#REF!,2,FALSE),"")</f>
        <v/>
      </c>
      <c r="M417" s="36"/>
      <c r="N417" s="36"/>
      <c r="O417" s="36"/>
      <c r="P417" s="36"/>
      <c r="Q417" s="36"/>
      <c r="R417" s="36"/>
      <c r="S417" s="36"/>
      <c r="T417" s="36"/>
      <c r="U417" s="23"/>
      <c r="V417" s="23"/>
      <c r="W417" s="23"/>
      <c r="X417" s="23"/>
      <c r="Y417" s="445"/>
      <c r="Z417" s="446" t="str">
        <f>IF(放飛紀錄!$Y417="","",放飛紀錄!$Y417+公式對照表!B$2)</f>
        <v/>
      </c>
      <c r="AA417" s="445"/>
      <c r="AB417" s="445"/>
      <c r="AC417" s="447" t="str">
        <f t="shared" si="38"/>
        <v/>
      </c>
      <c r="AD417" s="448" t="str">
        <f t="shared" si="39"/>
        <v/>
      </c>
      <c r="AE417" s="446" t="str">
        <f>IF(放飛紀錄表[[#This Row],[模組啟動時間]]="","",公式對照表!$A$2)</f>
        <v/>
      </c>
      <c r="AF417" s="449" t="str">
        <f>IF(AC417="","",IF(AND(AA417&gt;Y417,AA417&lt;Z417),[1]公式對照表!$C$2,IF(AC417="-",[1]公式對照表!$C$3,IF(AC417&lt;AE417,[1]公式對照表!$C$4,IF(AC417&gt;AE417,[1]公式對照表!$C$5)))))</f>
        <v/>
      </c>
      <c r="AG417" s="442"/>
      <c r="AH417" s="442"/>
      <c r="AI417" s="442"/>
      <c r="AJ417" s="442"/>
      <c r="AK417" s="2"/>
    </row>
    <row r="418" spans="1:37" ht="17.25" customHeight="1">
      <c r="A418" s="443"/>
      <c r="B418" s="444"/>
      <c r="C418" s="23"/>
      <c r="D418" s="23"/>
      <c r="E418" s="23"/>
      <c r="F418" s="262"/>
      <c r="G418" s="262"/>
      <c r="H418" s="262"/>
      <c r="I418" s="264"/>
      <c r="J418" s="23"/>
      <c r="K418" s="23"/>
      <c r="L418" s="36" t="str">
        <f>IFERROR(VLOOKUP(放飛紀錄!$K418,#REF!,2,FALSE),"")</f>
        <v/>
      </c>
      <c r="M418" s="36"/>
      <c r="N418" s="36"/>
      <c r="O418" s="36"/>
      <c r="P418" s="36"/>
      <c r="Q418" s="36"/>
      <c r="R418" s="36"/>
      <c r="S418" s="36"/>
      <c r="T418" s="36"/>
      <c r="U418" s="23"/>
      <c r="V418" s="23"/>
      <c r="W418" s="23"/>
      <c r="X418" s="23"/>
      <c r="Y418" s="445"/>
      <c r="Z418" s="446" t="str">
        <f>IF(放飛紀錄!$Y418="","",放飛紀錄!$Y418+公式對照表!B$2)</f>
        <v/>
      </c>
      <c r="AA418" s="445"/>
      <c r="AB418" s="445"/>
      <c r="AC418" s="447" t="str">
        <f t="shared" si="38"/>
        <v/>
      </c>
      <c r="AD418" s="448" t="str">
        <f t="shared" si="39"/>
        <v/>
      </c>
      <c r="AE418" s="446" t="str">
        <f>IF(放飛紀錄表[[#This Row],[模組啟動時間]]="","",公式對照表!$A$2)</f>
        <v/>
      </c>
      <c r="AF418" s="449" t="str">
        <f>IF(AC418="","",IF(AND(AA418&gt;Y418,AA418&lt;Z418),[1]公式對照表!$C$2,IF(AC418="-",[1]公式對照表!$C$3,IF(AC418&lt;AE418,[1]公式對照表!$C$4,IF(AC418&gt;AE418,[1]公式對照表!$C$5)))))</f>
        <v/>
      </c>
      <c r="AG418" s="442"/>
      <c r="AH418" s="442"/>
      <c r="AI418" s="442"/>
      <c r="AJ418" s="442"/>
      <c r="AK418" s="2"/>
    </row>
    <row r="419" spans="1:37" ht="17.25" customHeight="1">
      <c r="A419" s="443"/>
      <c r="B419" s="444"/>
      <c r="C419" s="23"/>
      <c r="D419" s="23"/>
      <c r="E419" s="23"/>
      <c r="F419" s="262"/>
      <c r="G419" s="262"/>
      <c r="H419" s="262"/>
      <c r="I419" s="264"/>
      <c r="J419" s="23"/>
      <c r="K419" s="23"/>
      <c r="L419" s="36" t="str">
        <f>IFERROR(VLOOKUP(放飛紀錄!$K419,#REF!,2,FALSE),"")</f>
        <v/>
      </c>
      <c r="M419" s="36"/>
      <c r="N419" s="36"/>
      <c r="O419" s="36"/>
      <c r="P419" s="36"/>
      <c r="Q419" s="36"/>
      <c r="R419" s="36"/>
      <c r="S419" s="36"/>
      <c r="T419" s="36"/>
      <c r="U419" s="23"/>
      <c r="V419" s="23"/>
      <c r="W419" s="23"/>
      <c r="X419" s="23"/>
      <c r="Y419" s="445"/>
      <c r="Z419" s="446" t="str">
        <f>IF(放飛紀錄!$Y419="","",放飛紀錄!$Y419+公式對照表!B$2)</f>
        <v/>
      </c>
      <c r="AA419" s="445"/>
      <c r="AB419" s="445"/>
      <c r="AC419" s="447" t="str">
        <f t="shared" si="38"/>
        <v/>
      </c>
      <c r="AD419" s="448" t="str">
        <f t="shared" si="39"/>
        <v/>
      </c>
      <c r="AE419" s="446" t="str">
        <f>IF(放飛紀錄表[[#This Row],[模組啟動時間]]="","",公式對照表!$A$2)</f>
        <v/>
      </c>
      <c r="AF419" s="449" t="str">
        <f>IF(AC419="","",IF(AND(AA419&gt;Y419,AA419&lt;Z419),[1]公式對照表!$C$2,IF(AC419="-",[1]公式對照表!$C$3,IF(AC419&lt;AE419,[1]公式對照表!$C$4,IF(AC419&gt;AE419,[1]公式對照表!$C$5)))))</f>
        <v/>
      </c>
      <c r="AG419" s="442"/>
      <c r="AH419" s="442"/>
      <c r="AI419" s="442"/>
      <c r="AJ419" s="442"/>
      <c r="AK419" s="2"/>
    </row>
    <row r="420" spans="1:37" ht="17.25" customHeight="1">
      <c r="A420" s="443"/>
      <c r="B420" s="444"/>
      <c r="C420" s="23"/>
      <c r="D420" s="23"/>
      <c r="E420" s="23"/>
      <c r="F420" s="262"/>
      <c r="G420" s="262"/>
      <c r="H420" s="262"/>
      <c r="I420" s="264"/>
      <c r="J420" s="23"/>
      <c r="K420" s="23"/>
      <c r="L420" s="36" t="str">
        <f>IFERROR(VLOOKUP(放飛紀錄!$K420,#REF!,2,FALSE),"")</f>
        <v/>
      </c>
      <c r="M420" s="36"/>
      <c r="N420" s="36"/>
      <c r="O420" s="36"/>
      <c r="P420" s="36"/>
      <c r="Q420" s="36"/>
      <c r="R420" s="36"/>
      <c r="S420" s="36"/>
      <c r="T420" s="36"/>
      <c r="U420" s="23"/>
      <c r="V420" s="23"/>
      <c r="W420" s="23"/>
      <c r="X420" s="23"/>
      <c r="Y420" s="445"/>
      <c r="Z420" s="446" t="str">
        <f>IF(放飛紀錄!$Y420="","",放飛紀錄!$Y420+公式對照表!B$2)</f>
        <v/>
      </c>
      <c r="AA420" s="445"/>
      <c r="AB420" s="445"/>
      <c r="AC420" s="447" t="str">
        <f t="shared" si="38"/>
        <v/>
      </c>
      <c r="AD420" s="448" t="str">
        <f t="shared" si="39"/>
        <v/>
      </c>
      <c r="AE420" s="446" t="str">
        <f>IF(放飛紀錄表[[#This Row],[模組啟動時間]]="","",公式對照表!$A$2)</f>
        <v/>
      </c>
      <c r="AF420" s="449" t="str">
        <f>IF(AC420="","",IF(AND(AA420&gt;Y420,AA420&lt;Z420),[1]公式對照表!$C$2,IF(AC420="-",[1]公式對照表!$C$3,IF(AC420&lt;AE420,[1]公式對照表!$C$4,IF(AC420&gt;AE420,[1]公式對照表!$C$5)))))</f>
        <v/>
      </c>
      <c r="AG420" s="442"/>
      <c r="AH420" s="442"/>
      <c r="AI420" s="442"/>
      <c r="AJ420" s="442"/>
      <c r="AK420" s="2"/>
    </row>
    <row r="421" spans="1:37" ht="17.25" customHeight="1">
      <c r="A421" s="443"/>
      <c r="B421" s="444"/>
      <c r="C421" s="23"/>
      <c r="D421" s="23"/>
      <c r="E421" s="23"/>
      <c r="F421" s="262"/>
      <c r="G421" s="262"/>
      <c r="H421" s="262"/>
      <c r="I421" s="264"/>
      <c r="J421" s="23"/>
      <c r="K421" s="23"/>
      <c r="L421" s="36" t="str">
        <f>IFERROR(VLOOKUP(放飛紀錄!$K421,#REF!,2,FALSE),"")</f>
        <v/>
      </c>
      <c r="M421" s="36"/>
      <c r="N421" s="36"/>
      <c r="O421" s="36"/>
      <c r="P421" s="36"/>
      <c r="Q421" s="36"/>
      <c r="R421" s="36"/>
      <c r="S421" s="36"/>
      <c r="T421" s="36"/>
      <c r="U421" s="23"/>
      <c r="V421" s="23"/>
      <c r="W421" s="23"/>
      <c r="X421" s="23"/>
      <c r="Y421" s="445"/>
      <c r="Z421" s="446" t="str">
        <f>IF(放飛紀錄!$Y421="","",放飛紀錄!$Y421+公式對照表!B$2)</f>
        <v/>
      </c>
      <c r="AA421" s="445"/>
      <c r="AB421" s="445"/>
      <c r="AC421" s="447" t="str">
        <f t="shared" si="38"/>
        <v/>
      </c>
      <c r="AD421" s="448" t="str">
        <f t="shared" si="39"/>
        <v/>
      </c>
      <c r="AE421" s="446" t="str">
        <f>IF(放飛紀錄表[[#This Row],[模組啟動時間]]="","",公式對照表!$A$2)</f>
        <v/>
      </c>
      <c r="AF421" s="449" t="str">
        <f>IF(AC421="","",IF(AND(AA421&gt;Y421,AA421&lt;Z421),[1]公式對照表!$C$2,IF(AC421="-",[1]公式對照表!$C$3,IF(AC421&lt;AE421,[1]公式對照表!$C$4,IF(AC421&gt;AE421,[1]公式對照表!$C$5)))))</f>
        <v/>
      </c>
      <c r="AG421" s="442"/>
      <c r="AH421" s="442"/>
      <c r="AI421" s="442"/>
      <c r="AJ421" s="442"/>
      <c r="AK421" s="2"/>
    </row>
    <row r="422" spans="1:37" ht="17.25" customHeight="1">
      <c r="A422" s="443"/>
      <c r="B422" s="444"/>
      <c r="C422" s="23"/>
      <c r="D422" s="23"/>
      <c r="E422" s="23"/>
      <c r="F422" s="262"/>
      <c r="G422" s="262"/>
      <c r="H422" s="262"/>
      <c r="I422" s="264"/>
      <c r="J422" s="23"/>
      <c r="K422" s="23"/>
      <c r="L422" s="36" t="str">
        <f>IFERROR(VLOOKUP(放飛紀錄!$K422,#REF!,2,FALSE),"")</f>
        <v/>
      </c>
      <c r="M422" s="36"/>
      <c r="N422" s="36"/>
      <c r="O422" s="36"/>
      <c r="P422" s="36"/>
      <c r="Q422" s="36"/>
      <c r="R422" s="36"/>
      <c r="S422" s="36"/>
      <c r="T422" s="36"/>
      <c r="U422" s="23"/>
      <c r="V422" s="23"/>
      <c r="W422" s="23"/>
      <c r="X422" s="23"/>
      <c r="Y422" s="445"/>
      <c r="Z422" s="446" t="str">
        <f>IF(放飛紀錄!$Y422="","",放飛紀錄!$Y422+公式對照表!B$2)</f>
        <v/>
      </c>
      <c r="AA422" s="445"/>
      <c r="AB422" s="445"/>
      <c r="AC422" s="447" t="str">
        <f t="shared" si="38"/>
        <v/>
      </c>
      <c r="AD422" s="448" t="str">
        <f t="shared" si="39"/>
        <v/>
      </c>
      <c r="AE422" s="446" t="str">
        <f>IF(放飛紀錄表[[#This Row],[模組啟動時間]]="","",公式對照表!$A$2)</f>
        <v/>
      </c>
      <c r="AF422" s="449" t="str">
        <f>IF(AC422="","",IF(AND(AA422&gt;Y422,AA422&lt;Z422),[1]公式對照表!$C$2,IF(AC422="-",[1]公式對照表!$C$3,IF(AC422&lt;AE422,[1]公式對照表!$C$4,IF(AC422&gt;AE422,[1]公式對照表!$C$5)))))</f>
        <v/>
      </c>
      <c r="AG422" s="442"/>
      <c r="AH422" s="442"/>
      <c r="AI422" s="442"/>
      <c r="AJ422" s="442"/>
      <c r="AK422" s="2"/>
    </row>
    <row r="423" spans="1:37" ht="17.25" customHeight="1">
      <c r="A423" s="443"/>
      <c r="B423" s="444"/>
      <c r="C423" s="23"/>
      <c r="D423" s="23"/>
      <c r="E423" s="23"/>
      <c r="F423" s="262"/>
      <c r="G423" s="262"/>
      <c r="H423" s="262"/>
      <c r="I423" s="264"/>
      <c r="J423" s="23"/>
      <c r="K423" s="23"/>
      <c r="L423" s="36" t="str">
        <f>IFERROR(VLOOKUP(放飛紀錄!$K423,#REF!,2,FALSE),"")</f>
        <v/>
      </c>
      <c r="M423" s="36"/>
      <c r="N423" s="36"/>
      <c r="O423" s="36"/>
      <c r="P423" s="36"/>
      <c r="Q423" s="36"/>
      <c r="R423" s="36"/>
      <c r="S423" s="36"/>
      <c r="T423" s="36"/>
      <c r="U423" s="23"/>
      <c r="V423" s="23"/>
      <c r="W423" s="23"/>
      <c r="X423" s="23"/>
      <c r="Y423" s="445"/>
      <c r="Z423" s="446" t="str">
        <f>IF(放飛紀錄!$Y423="","",放飛紀錄!$Y423+公式對照表!B$2)</f>
        <v/>
      </c>
      <c r="AA423" s="445"/>
      <c r="AB423" s="445"/>
      <c r="AC423" s="447" t="str">
        <f t="shared" si="38"/>
        <v/>
      </c>
      <c r="AD423" s="448" t="str">
        <f t="shared" si="39"/>
        <v/>
      </c>
      <c r="AE423" s="446" t="str">
        <f>IF(放飛紀錄表[[#This Row],[模組啟動時間]]="","",公式對照表!$A$2)</f>
        <v/>
      </c>
      <c r="AF423" s="449" t="str">
        <f>IF(AC423="","",IF(AND(AA423&gt;Y423,AA423&lt;Z423),[1]公式對照表!$C$2,IF(AC423="-",[1]公式對照表!$C$3,IF(AC423&lt;AE423,[1]公式對照表!$C$4,IF(AC423&gt;AE423,[1]公式對照表!$C$5)))))</f>
        <v/>
      </c>
      <c r="AG423" s="442"/>
      <c r="AH423" s="442"/>
      <c r="AI423" s="442"/>
      <c r="AJ423" s="442"/>
      <c r="AK423" s="2"/>
    </row>
    <row r="424" spans="1:37" ht="17.25" customHeight="1">
      <c r="A424" s="443"/>
      <c r="B424" s="444"/>
      <c r="C424" s="23"/>
      <c r="D424" s="23"/>
      <c r="E424" s="23"/>
      <c r="F424" s="262"/>
      <c r="G424" s="262"/>
      <c r="H424" s="262"/>
      <c r="I424" s="264"/>
      <c r="J424" s="23"/>
      <c r="K424" s="23"/>
      <c r="L424" s="36" t="str">
        <f>IFERROR(VLOOKUP(放飛紀錄!$K424,#REF!,2,FALSE),"")</f>
        <v/>
      </c>
      <c r="M424" s="36"/>
      <c r="N424" s="36"/>
      <c r="O424" s="36"/>
      <c r="P424" s="36"/>
      <c r="Q424" s="36"/>
      <c r="R424" s="36"/>
      <c r="S424" s="36"/>
      <c r="T424" s="36"/>
      <c r="U424" s="23"/>
      <c r="V424" s="23"/>
      <c r="W424" s="23"/>
      <c r="X424" s="23"/>
      <c r="Y424" s="445"/>
      <c r="Z424" s="446" t="str">
        <f>IF(放飛紀錄!$Y424="","",放飛紀錄!$Y424+公式對照表!B$2)</f>
        <v/>
      </c>
      <c r="AA424" s="445"/>
      <c r="AB424" s="445"/>
      <c r="AC424" s="447" t="str">
        <f t="shared" si="38"/>
        <v/>
      </c>
      <c r="AD424" s="448" t="str">
        <f t="shared" si="39"/>
        <v/>
      </c>
      <c r="AE424" s="446" t="str">
        <f>IF(放飛紀錄表[[#This Row],[模組啟動時間]]="","",公式對照表!$A$2)</f>
        <v/>
      </c>
      <c r="AF424" s="449" t="str">
        <f>IF(AC424="","",IF(AND(AA424&gt;Y424,AA424&lt;Z424),[1]公式對照表!$C$2,IF(AC424="-",[1]公式對照表!$C$3,IF(AC424&lt;AE424,[1]公式對照表!$C$4,IF(AC424&gt;AE424,[1]公式對照表!$C$5)))))</f>
        <v/>
      </c>
      <c r="AG424" s="442"/>
      <c r="AH424" s="442"/>
      <c r="AI424" s="442"/>
      <c r="AJ424" s="442"/>
      <c r="AK424" s="2"/>
    </row>
    <row r="425" spans="1:37" ht="17.25" customHeight="1">
      <c r="A425" s="443"/>
      <c r="B425" s="444"/>
      <c r="C425" s="23"/>
      <c r="D425" s="23"/>
      <c r="E425" s="23"/>
      <c r="F425" s="262"/>
      <c r="G425" s="262"/>
      <c r="H425" s="262"/>
      <c r="I425" s="264"/>
      <c r="J425" s="23"/>
      <c r="K425" s="23"/>
      <c r="L425" s="36" t="str">
        <f>IFERROR(VLOOKUP(放飛紀錄!$K425,#REF!,2,FALSE),"")</f>
        <v/>
      </c>
      <c r="M425" s="36"/>
      <c r="N425" s="36"/>
      <c r="O425" s="36"/>
      <c r="P425" s="36"/>
      <c r="Q425" s="36"/>
      <c r="R425" s="36"/>
      <c r="S425" s="36"/>
      <c r="T425" s="36"/>
      <c r="U425" s="23"/>
      <c r="V425" s="23"/>
      <c r="W425" s="23"/>
      <c r="X425" s="23"/>
      <c r="Y425" s="445"/>
      <c r="Z425" s="446" t="str">
        <f>IF(放飛紀錄!$Y425="","",放飛紀錄!$Y425+公式對照表!B$2)</f>
        <v/>
      </c>
      <c r="AA425" s="445"/>
      <c r="AB425" s="445"/>
      <c r="AC425" s="447" t="str">
        <f t="shared" si="38"/>
        <v/>
      </c>
      <c r="AD425" s="448" t="str">
        <f t="shared" si="39"/>
        <v/>
      </c>
      <c r="AE425" s="446" t="str">
        <f>IF(放飛紀錄表[[#This Row],[模組啟動時間]]="","",公式對照表!$A$2)</f>
        <v/>
      </c>
      <c r="AF425" s="449" t="str">
        <f>IF(AC425="","",IF(AND(AA425&gt;Y425,AA425&lt;Z425),[1]公式對照表!$C$2,IF(AC425="-",[1]公式對照表!$C$3,IF(AC425&lt;AE425,[1]公式對照表!$C$4,IF(AC425&gt;AE425,[1]公式對照表!$C$5)))))</f>
        <v/>
      </c>
      <c r="AG425" s="442"/>
      <c r="AH425" s="442"/>
      <c r="AI425" s="442"/>
      <c r="AJ425" s="442"/>
      <c r="AK425" s="2"/>
    </row>
    <row r="426" spans="1:37" ht="17.25" customHeight="1">
      <c r="A426" s="443"/>
      <c r="B426" s="444"/>
      <c r="C426" s="23"/>
      <c r="D426" s="23"/>
      <c r="E426" s="23"/>
      <c r="F426" s="262"/>
      <c r="G426" s="262"/>
      <c r="H426" s="262"/>
      <c r="I426" s="264"/>
      <c r="J426" s="23"/>
      <c r="K426" s="23"/>
      <c r="L426" s="36" t="str">
        <f>IFERROR(VLOOKUP(放飛紀錄!$K426,#REF!,2,FALSE),"")</f>
        <v/>
      </c>
      <c r="M426" s="36"/>
      <c r="N426" s="36"/>
      <c r="O426" s="36"/>
      <c r="P426" s="36"/>
      <c r="Q426" s="36"/>
      <c r="R426" s="36"/>
      <c r="S426" s="36"/>
      <c r="T426" s="36"/>
      <c r="U426" s="23"/>
      <c r="V426" s="23"/>
      <c r="W426" s="23"/>
      <c r="X426" s="23"/>
      <c r="Y426" s="445"/>
      <c r="Z426" s="446" t="str">
        <f>IF(放飛紀錄!$Y426="","",放飛紀錄!$Y426+公式對照表!B$2)</f>
        <v/>
      </c>
      <c r="AA426" s="445"/>
      <c r="AB426" s="445"/>
      <c r="AC426" s="447" t="str">
        <f t="shared" si="38"/>
        <v/>
      </c>
      <c r="AD426" s="448" t="str">
        <f t="shared" si="39"/>
        <v/>
      </c>
      <c r="AE426" s="446" t="str">
        <f>IF(放飛紀錄表[[#This Row],[模組啟動時間]]="","",公式對照表!$A$2)</f>
        <v/>
      </c>
      <c r="AF426" s="449" t="str">
        <f>IF(AC426="","",IF(AND(AA426&gt;Y426,AA426&lt;Z426),[1]公式對照表!$C$2,IF(AC426="-",[1]公式對照表!$C$3,IF(AC426&lt;AE426,[1]公式對照表!$C$4,IF(AC426&gt;AE426,[1]公式對照表!$C$5)))))</f>
        <v/>
      </c>
      <c r="AG426" s="442"/>
      <c r="AH426" s="442"/>
      <c r="AI426" s="442"/>
      <c r="AJ426" s="442"/>
      <c r="AK426" s="2"/>
    </row>
    <row r="427" spans="1:37" ht="17.25" customHeight="1">
      <c r="A427" s="443"/>
      <c r="B427" s="444"/>
      <c r="C427" s="23"/>
      <c r="D427" s="23"/>
      <c r="E427" s="23"/>
      <c r="F427" s="262"/>
      <c r="G427" s="262"/>
      <c r="H427" s="262"/>
      <c r="I427" s="264"/>
      <c r="J427" s="23"/>
      <c r="K427" s="23"/>
      <c r="L427" s="36" t="str">
        <f>IFERROR(VLOOKUP(放飛紀錄!$K427,#REF!,2,FALSE),"")</f>
        <v/>
      </c>
      <c r="M427" s="36"/>
      <c r="N427" s="36"/>
      <c r="O427" s="36"/>
      <c r="P427" s="36"/>
      <c r="Q427" s="36"/>
      <c r="R427" s="36"/>
      <c r="S427" s="36"/>
      <c r="T427" s="36"/>
      <c r="U427" s="23"/>
      <c r="V427" s="23"/>
      <c r="W427" s="23"/>
      <c r="X427" s="23"/>
      <c r="Y427" s="445"/>
      <c r="Z427" s="446" t="str">
        <f>IF(放飛紀錄!$Y427="","",放飛紀錄!$Y427+公式對照表!B$2)</f>
        <v/>
      </c>
      <c r="AA427" s="445"/>
      <c r="AB427" s="445"/>
      <c r="AC427" s="447" t="str">
        <f t="shared" si="38"/>
        <v/>
      </c>
      <c r="AD427" s="448" t="str">
        <f t="shared" si="39"/>
        <v/>
      </c>
      <c r="AE427" s="446" t="str">
        <f>IF(放飛紀錄表[[#This Row],[模組啟動時間]]="","",公式對照表!$A$2)</f>
        <v/>
      </c>
      <c r="AF427" s="449" t="str">
        <f>IF(AC427="","",IF(AND(AA427&gt;Y427,AA427&lt;Z427),[1]公式對照表!$C$2,IF(AC427="-",[1]公式對照表!$C$3,IF(AC427&lt;AE427,[1]公式對照表!$C$4,IF(AC427&gt;AE427,[1]公式對照表!$C$5)))))</f>
        <v/>
      </c>
      <c r="AG427" s="442"/>
      <c r="AH427" s="442"/>
      <c r="AI427" s="442"/>
      <c r="AJ427" s="442"/>
      <c r="AK427" s="2"/>
    </row>
    <row r="428" spans="1:37" ht="17.25" customHeight="1">
      <c r="A428" s="443"/>
      <c r="B428" s="444"/>
      <c r="C428" s="23"/>
      <c r="D428" s="23"/>
      <c r="E428" s="23"/>
      <c r="F428" s="262"/>
      <c r="G428" s="262"/>
      <c r="H428" s="262"/>
      <c r="I428" s="264"/>
      <c r="J428" s="23"/>
      <c r="K428" s="23"/>
      <c r="L428" s="36" t="str">
        <f>IFERROR(VLOOKUP(放飛紀錄!$K428,#REF!,2,FALSE),"")</f>
        <v/>
      </c>
      <c r="M428" s="36"/>
      <c r="N428" s="36"/>
      <c r="O428" s="36"/>
      <c r="P428" s="36"/>
      <c r="Q428" s="36"/>
      <c r="R428" s="36"/>
      <c r="S428" s="36"/>
      <c r="T428" s="36"/>
      <c r="U428" s="23"/>
      <c r="V428" s="23"/>
      <c r="W428" s="23"/>
      <c r="X428" s="23"/>
      <c r="Y428" s="445"/>
      <c r="Z428" s="446" t="str">
        <f>IF(放飛紀錄!$Y428="","",放飛紀錄!$Y428+公式對照表!B$2)</f>
        <v/>
      </c>
      <c r="AA428" s="445"/>
      <c r="AB428" s="445"/>
      <c r="AC428" s="447" t="str">
        <f t="shared" si="38"/>
        <v/>
      </c>
      <c r="AD428" s="448" t="str">
        <f t="shared" si="39"/>
        <v/>
      </c>
      <c r="AE428" s="446" t="str">
        <f>IF(放飛紀錄表[[#This Row],[模組啟動時間]]="","",公式對照表!$A$2)</f>
        <v/>
      </c>
      <c r="AF428" s="449" t="str">
        <f>IF(AC428="","",IF(AND(AA428&gt;Y428,AA428&lt;Z428),[1]公式對照表!$C$2,IF(AC428="-",[1]公式對照表!$C$3,IF(AC428&lt;AE428,[1]公式對照表!$C$4,IF(AC428&gt;AE428,[1]公式對照表!$C$5)))))</f>
        <v/>
      </c>
      <c r="AG428" s="442"/>
      <c r="AH428" s="442"/>
      <c r="AI428" s="442"/>
      <c r="AJ428" s="442"/>
      <c r="AK428" s="2"/>
    </row>
    <row r="429" spans="1:37" ht="17.25" customHeight="1">
      <c r="A429" s="443"/>
      <c r="B429" s="444"/>
      <c r="C429" s="23"/>
      <c r="D429" s="23"/>
      <c r="E429" s="23"/>
      <c r="F429" s="262"/>
      <c r="G429" s="262"/>
      <c r="H429" s="262"/>
      <c r="I429" s="264"/>
      <c r="J429" s="23"/>
      <c r="K429" s="23"/>
      <c r="L429" s="36" t="str">
        <f>IFERROR(VLOOKUP(放飛紀錄!$K429,#REF!,2,FALSE),"")</f>
        <v/>
      </c>
      <c r="M429" s="36"/>
      <c r="N429" s="36"/>
      <c r="O429" s="36"/>
      <c r="P429" s="36"/>
      <c r="Q429" s="36"/>
      <c r="R429" s="36"/>
      <c r="S429" s="36"/>
      <c r="T429" s="36"/>
      <c r="U429" s="23"/>
      <c r="V429" s="23"/>
      <c r="W429" s="23"/>
      <c r="X429" s="23"/>
      <c r="Y429" s="445"/>
      <c r="Z429" s="446" t="str">
        <f>IF(放飛紀錄!$Y429="","",放飛紀錄!$Y429+公式對照表!B$2)</f>
        <v/>
      </c>
      <c r="AA429" s="445"/>
      <c r="AB429" s="445"/>
      <c r="AC429" s="447" t="str">
        <f t="shared" si="38"/>
        <v/>
      </c>
      <c r="AD429" s="448" t="str">
        <f t="shared" si="39"/>
        <v/>
      </c>
      <c r="AE429" s="446" t="str">
        <f>IF(放飛紀錄表[[#This Row],[模組啟動時間]]="","",公式對照表!$A$2)</f>
        <v/>
      </c>
      <c r="AF429" s="449" t="str">
        <f>IF(AC429="","",IF(AND(AA429&gt;Y429,AA429&lt;Z429),[1]公式對照表!$C$2,IF(AC429="-",[1]公式對照表!$C$3,IF(AC429&lt;AE429,[1]公式對照表!$C$4,IF(AC429&gt;AE429,[1]公式對照表!$C$5)))))</f>
        <v/>
      </c>
      <c r="AG429" s="442"/>
      <c r="AH429" s="442"/>
      <c r="AI429" s="442"/>
      <c r="AJ429" s="442"/>
      <c r="AK429" s="2"/>
    </row>
    <row r="430" spans="1:37" ht="17.25" customHeight="1">
      <c r="A430" s="443"/>
      <c r="B430" s="444"/>
      <c r="C430" s="23"/>
      <c r="D430" s="23"/>
      <c r="E430" s="23"/>
      <c r="F430" s="262"/>
      <c r="G430" s="262"/>
      <c r="H430" s="262"/>
      <c r="I430" s="264"/>
      <c r="J430" s="23"/>
      <c r="K430" s="23"/>
      <c r="L430" s="36" t="str">
        <f>IFERROR(VLOOKUP(放飛紀錄!$K430,#REF!,2,FALSE),"")</f>
        <v/>
      </c>
      <c r="M430" s="36"/>
      <c r="N430" s="36"/>
      <c r="O430" s="36"/>
      <c r="P430" s="36"/>
      <c r="Q430" s="36"/>
      <c r="R430" s="36"/>
      <c r="S430" s="36"/>
      <c r="T430" s="36"/>
      <c r="U430" s="23"/>
      <c r="V430" s="23"/>
      <c r="W430" s="23"/>
      <c r="X430" s="23"/>
      <c r="Y430" s="445"/>
      <c r="Z430" s="446" t="str">
        <f>IF(放飛紀錄!$Y430="","",放飛紀錄!$Y430+公式對照表!B$2)</f>
        <v/>
      </c>
      <c r="AA430" s="445"/>
      <c r="AB430" s="445"/>
      <c r="AC430" s="447" t="str">
        <f t="shared" ref="AC430:AC493" si="40">IF(AB430="","",IF(AA430="-","-",AB430-Z430))</f>
        <v/>
      </c>
      <c r="AD430" s="448" t="str">
        <f t="shared" ref="AD430:AD493" si="41">IF(OR(AC430="-",AC430=""),"",((MINUTE(AC430)*60)+SECOND(AC430)))</f>
        <v/>
      </c>
      <c r="AE430" s="446" t="str">
        <f>IF(放飛紀錄表[[#This Row],[模組啟動時間]]="","",公式對照表!$A$2)</f>
        <v/>
      </c>
      <c r="AF430" s="449" t="str">
        <f>IF(AC430="","",IF(AND(AA430&gt;Y430,AA430&lt;Z430),[1]公式對照表!$C$2,IF(AC430="-",[1]公式對照表!$C$3,IF(AC430&lt;AE430,[1]公式對照表!$C$4,IF(AC430&gt;AE430,[1]公式對照表!$C$5)))))</f>
        <v/>
      </c>
      <c r="AG430" s="442"/>
      <c r="AH430" s="442"/>
      <c r="AI430" s="442"/>
      <c r="AJ430" s="442"/>
      <c r="AK430" s="2"/>
    </row>
    <row r="431" spans="1:37" ht="17.25" customHeight="1">
      <c r="A431" s="443"/>
      <c r="B431" s="444"/>
      <c r="C431" s="23"/>
      <c r="D431" s="23"/>
      <c r="E431" s="23"/>
      <c r="F431" s="262"/>
      <c r="G431" s="262"/>
      <c r="H431" s="262"/>
      <c r="I431" s="264"/>
      <c r="J431" s="23"/>
      <c r="K431" s="23"/>
      <c r="L431" s="36" t="str">
        <f>IFERROR(VLOOKUP(放飛紀錄!$K431,#REF!,2,FALSE),"")</f>
        <v/>
      </c>
      <c r="M431" s="36"/>
      <c r="N431" s="36"/>
      <c r="O431" s="36"/>
      <c r="P431" s="36"/>
      <c r="Q431" s="36"/>
      <c r="R431" s="36"/>
      <c r="S431" s="36"/>
      <c r="T431" s="36"/>
      <c r="U431" s="23"/>
      <c r="V431" s="23"/>
      <c r="W431" s="23"/>
      <c r="X431" s="23"/>
      <c r="Y431" s="445"/>
      <c r="Z431" s="446" t="str">
        <f>IF(放飛紀錄!$Y431="","",放飛紀錄!$Y431+公式對照表!B$2)</f>
        <v/>
      </c>
      <c r="AA431" s="445"/>
      <c r="AB431" s="445"/>
      <c r="AC431" s="447" t="str">
        <f t="shared" si="40"/>
        <v/>
      </c>
      <c r="AD431" s="448" t="str">
        <f t="shared" si="41"/>
        <v/>
      </c>
      <c r="AE431" s="446" t="str">
        <f>IF(放飛紀錄表[[#This Row],[模組啟動時間]]="","",公式對照表!$A$2)</f>
        <v/>
      </c>
      <c r="AF431" s="449" t="str">
        <f>IF(AC431="","",IF(AND(AA431&gt;Y431,AA431&lt;Z431),[1]公式對照表!$C$2,IF(AC431="-",[1]公式對照表!$C$3,IF(AC431&lt;AE431,[1]公式對照表!$C$4,IF(AC431&gt;AE431,[1]公式對照表!$C$5)))))</f>
        <v/>
      </c>
      <c r="AG431" s="442"/>
      <c r="AH431" s="442"/>
      <c r="AI431" s="442"/>
      <c r="AJ431" s="442"/>
      <c r="AK431" s="2"/>
    </row>
    <row r="432" spans="1:37" ht="17.25" customHeight="1">
      <c r="A432" s="443"/>
      <c r="B432" s="444"/>
      <c r="C432" s="23"/>
      <c r="D432" s="23"/>
      <c r="E432" s="23"/>
      <c r="F432" s="262"/>
      <c r="G432" s="262"/>
      <c r="H432" s="262"/>
      <c r="I432" s="264"/>
      <c r="J432" s="23"/>
      <c r="K432" s="23"/>
      <c r="L432" s="36" t="str">
        <f>IFERROR(VLOOKUP(放飛紀錄!$K432,#REF!,2,FALSE),"")</f>
        <v/>
      </c>
      <c r="M432" s="36"/>
      <c r="N432" s="36"/>
      <c r="O432" s="36"/>
      <c r="P432" s="36"/>
      <c r="Q432" s="36"/>
      <c r="R432" s="36"/>
      <c r="S432" s="36"/>
      <c r="T432" s="36"/>
      <c r="U432" s="23"/>
      <c r="V432" s="23"/>
      <c r="W432" s="23"/>
      <c r="X432" s="23"/>
      <c r="Y432" s="445"/>
      <c r="Z432" s="446" t="str">
        <f>IF(放飛紀錄!$Y432="","",放飛紀錄!$Y432+公式對照表!B$2)</f>
        <v/>
      </c>
      <c r="AA432" s="445"/>
      <c r="AB432" s="445"/>
      <c r="AC432" s="447" t="str">
        <f t="shared" si="40"/>
        <v/>
      </c>
      <c r="AD432" s="448" t="str">
        <f t="shared" si="41"/>
        <v/>
      </c>
      <c r="AE432" s="446" t="str">
        <f>IF(放飛紀錄表[[#This Row],[模組啟動時間]]="","",公式對照表!$A$2)</f>
        <v/>
      </c>
      <c r="AF432" s="449" t="str">
        <f>IF(AC432="","",IF(AND(AA432&gt;Y432,AA432&lt;Z432),[1]公式對照表!$C$2,IF(AC432="-",[1]公式對照表!$C$3,IF(AC432&lt;AE432,[1]公式對照表!$C$4,IF(AC432&gt;AE432,[1]公式對照表!$C$5)))))</f>
        <v/>
      </c>
      <c r="AG432" s="442"/>
      <c r="AH432" s="442"/>
      <c r="AI432" s="442"/>
      <c r="AJ432" s="442"/>
      <c r="AK432" s="2"/>
    </row>
    <row r="433" spans="1:37" ht="17.25" customHeight="1">
      <c r="A433" s="443"/>
      <c r="B433" s="444"/>
      <c r="C433" s="23"/>
      <c r="D433" s="23"/>
      <c r="E433" s="23"/>
      <c r="F433" s="262"/>
      <c r="G433" s="262"/>
      <c r="H433" s="262"/>
      <c r="I433" s="264"/>
      <c r="J433" s="23"/>
      <c r="K433" s="23"/>
      <c r="L433" s="36" t="str">
        <f>IFERROR(VLOOKUP(放飛紀錄!$K433,#REF!,2,FALSE),"")</f>
        <v/>
      </c>
      <c r="M433" s="36"/>
      <c r="N433" s="36"/>
      <c r="O433" s="36"/>
      <c r="P433" s="36"/>
      <c r="Q433" s="36"/>
      <c r="R433" s="36"/>
      <c r="S433" s="36"/>
      <c r="T433" s="36"/>
      <c r="U433" s="23"/>
      <c r="V433" s="23"/>
      <c r="W433" s="23"/>
      <c r="X433" s="23"/>
      <c r="Y433" s="445"/>
      <c r="Z433" s="446" t="str">
        <f>IF(放飛紀錄!$Y433="","",放飛紀錄!$Y433+公式對照表!B$2)</f>
        <v/>
      </c>
      <c r="AA433" s="445"/>
      <c r="AB433" s="445"/>
      <c r="AC433" s="447" t="str">
        <f t="shared" si="40"/>
        <v/>
      </c>
      <c r="AD433" s="448" t="str">
        <f t="shared" si="41"/>
        <v/>
      </c>
      <c r="AE433" s="446" t="str">
        <f>IF(放飛紀錄表[[#This Row],[模組啟動時間]]="","",公式對照表!$A$2)</f>
        <v/>
      </c>
      <c r="AF433" s="449" t="str">
        <f>IF(AC433="","",IF(AND(AA433&gt;Y433,AA433&lt;Z433),[1]公式對照表!$C$2,IF(AC433="-",[1]公式對照表!$C$3,IF(AC433&lt;AE433,[1]公式對照表!$C$4,IF(AC433&gt;AE433,[1]公式對照表!$C$5)))))</f>
        <v/>
      </c>
      <c r="AG433" s="442"/>
      <c r="AH433" s="442"/>
      <c r="AI433" s="442"/>
      <c r="AJ433" s="442"/>
      <c r="AK433" s="2"/>
    </row>
    <row r="434" spans="1:37" ht="17.25" customHeight="1">
      <c r="A434" s="443"/>
      <c r="B434" s="444"/>
      <c r="C434" s="23"/>
      <c r="D434" s="23"/>
      <c r="E434" s="23"/>
      <c r="F434" s="262"/>
      <c r="G434" s="262"/>
      <c r="H434" s="262"/>
      <c r="I434" s="264"/>
      <c r="J434" s="23"/>
      <c r="K434" s="23"/>
      <c r="L434" s="36" t="str">
        <f>IFERROR(VLOOKUP(放飛紀錄!$K434,#REF!,2,FALSE),"")</f>
        <v/>
      </c>
      <c r="M434" s="36"/>
      <c r="N434" s="36"/>
      <c r="O434" s="36"/>
      <c r="P434" s="36"/>
      <c r="Q434" s="36"/>
      <c r="R434" s="36"/>
      <c r="S434" s="36"/>
      <c r="T434" s="36"/>
      <c r="U434" s="23"/>
      <c r="V434" s="23"/>
      <c r="W434" s="23"/>
      <c r="X434" s="23"/>
      <c r="Y434" s="445"/>
      <c r="Z434" s="446" t="str">
        <f>IF(放飛紀錄!$Y434="","",放飛紀錄!$Y434+公式對照表!B$2)</f>
        <v/>
      </c>
      <c r="AA434" s="445"/>
      <c r="AB434" s="445"/>
      <c r="AC434" s="447" t="str">
        <f t="shared" si="40"/>
        <v/>
      </c>
      <c r="AD434" s="448" t="str">
        <f t="shared" si="41"/>
        <v/>
      </c>
      <c r="AE434" s="446" t="str">
        <f>IF(放飛紀錄表[[#This Row],[模組啟動時間]]="","",公式對照表!$A$2)</f>
        <v/>
      </c>
      <c r="AF434" s="449" t="str">
        <f>IF(AC434="","",IF(AND(AA434&gt;Y434,AA434&lt;Z434),[1]公式對照表!$C$2,IF(AC434="-",[1]公式對照表!$C$3,IF(AC434&lt;AE434,[1]公式對照表!$C$4,IF(AC434&gt;AE434,[1]公式對照表!$C$5)))))</f>
        <v/>
      </c>
      <c r="AG434" s="442"/>
      <c r="AH434" s="442"/>
      <c r="AI434" s="442"/>
      <c r="AJ434" s="442"/>
      <c r="AK434" s="2"/>
    </row>
    <row r="435" spans="1:37" ht="17.25" customHeight="1">
      <c r="A435" s="443"/>
      <c r="B435" s="444"/>
      <c r="C435" s="23"/>
      <c r="D435" s="23"/>
      <c r="E435" s="23"/>
      <c r="F435" s="262"/>
      <c r="G435" s="262"/>
      <c r="H435" s="262"/>
      <c r="I435" s="264"/>
      <c r="J435" s="23"/>
      <c r="K435" s="23"/>
      <c r="L435" s="36" t="str">
        <f>IFERROR(VLOOKUP(放飛紀錄!$K435,#REF!,2,FALSE),"")</f>
        <v/>
      </c>
      <c r="M435" s="36"/>
      <c r="N435" s="36"/>
      <c r="O435" s="36"/>
      <c r="P435" s="36"/>
      <c r="Q435" s="36"/>
      <c r="R435" s="36"/>
      <c r="S435" s="36"/>
      <c r="T435" s="36"/>
      <c r="U435" s="23"/>
      <c r="V435" s="23"/>
      <c r="W435" s="23"/>
      <c r="X435" s="23"/>
      <c r="Y435" s="445"/>
      <c r="Z435" s="446" t="str">
        <f>IF(放飛紀錄!$Y435="","",放飛紀錄!$Y435+公式對照表!B$2)</f>
        <v/>
      </c>
      <c r="AA435" s="445"/>
      <c r="AB435" s="445"/>
      <c r="AC435" s="447" t="str">
        <f t="shared" si="40"/>
        <v/>
      </c>
      <c r="AD435" s="448" t="str">
        <f t="shared" si="41"/>
        <v/>
      </c>
      <c r="AE435" s="446" t="str">
        <f>IF(放飛紀錄表[[#This Row],[模組啟動時間]]="","",公式對照表!$A$2)</f>
        <v/>
      </c>
      <c r="AF435" s="449" t="str">
        <f>IF(AC435="","",IF(AND(AA435&gt;Y435,AA435&lt;Z435),[1]公式對照表!$C$2,IF(AC435="-",[1]公式對照表!$C$3,IF(AC435&lt;AE435,[1]公式對照表!$C$4,IF(AC435&gt;AE435,[1]公式對照表!$C$5)))))</f>
        <v/>
      </c>
      <c r="AG435" s="442"/>
      <c r="AH435" s="442"/>
      <c r="AI435" s="442"/>
      <c r="AJ435" s="442"/>
      <c r="AK435" s="2"/>
    </row>
    <row r="436" spans="1:37" ht="17.25" customHeight="1">
      <c r="A436" s="443"/>
      <c r="B436" s="444"/>
      <c r="C436" s="23"/>
      <c r="D436" s="23"/>
      <c r="E436" s="23"/>
      <c r="F436" s="262"/>
      <c r="G436" s="262"/>
      <c r="H436" s="262"/>
      <c r="I436" s="264"/>
      <c r="J436" s="23"/>
      <c r="K436" s="23"/>
      <c r="L436" s="36" t="str">
        <f>IFERROR(VLOOKUP(放飛紀錄!$K436,#REF!,2,FALSE),"")</f>
        <v/>
      </c>
      <c r="M436" s="36"/>
      <c r="N436" s="36"/>
      <c r="O436" s="36"/>
      <c r="P436" s="36"/>
      <c r="Q436" s="36"/>
      <c r="R436" s="36"/>
      <c r="S436" s="36"/>
      <c r="T436" s="36"/>
      <c r="U436" s="23"/>
      <c r="V436" s="23"/>
      <c r="W436" s="23"/>
      <c r="X436" s="23"/>
      <c r="Y436" s="445"/>
      <c r="Z436" s="446" t="str">
        <f>IF(放飛紀錄!$Y436="","",放飛紀錄!$Y436+公式對照表!B$2)</f>
        <v/>
      </c>
      <c r="AA436" s="445"/>
      <c r="AB436" s="445"/>
      <c r="AC436" s="447" t="str">
        <f t="shared" si="40"/>
        <v/>
      </c>
      <c r="AD436" s="448" t="str">
        <f t="shared" si="41"/>
        <v/>
      </c>
      <c r="AE436" s="446" t="str">
        <f>IF(放飛紀錄表[[#This Row],[模組啟動時間]]="","",公式對照表!$A$2)</f>
        <v/>
      </c>
      <c r="AF436" s="449" t="str">
        <f>IF(AC436="","",IF(AND(AA436&gt;Y436,AA436&lt;Z436),[1]公式對照表!$C$2,IF(AC436="-",[1]公式對照表!$C$3,IF(AC436&lt;AE436,[1]公式對照表!$C$4,IF(AC436&gt;AE436,[1]公式對照表!$C$5)))))</f>
        <v/>
      </c>
      <c r="AG436" s="442"/>
      <c r="AH436" s="442"/>
      <c r="AI436" s="442"/>
      <c r="AJ436" s="442"/>
      <c r="AK436" s="2"/>
    </row>
    <row r="437" spans="1:37" ht="17.25" customHeight="1">
      <c r="A437" s="443"/>
      <c r="B437" s="444"/>
      <c r="C437" s="23"/>
      <c r="D437" s="23"/>
      <c r="E437" s="23"/>
      <c r="F437" s="262"/>
      <c r="G437" s="262"/>
      <c r="H437" s="262"/>
      <c r="I437" s="264"/>
      <c r="J437" s="23"/>
      <c r="K437" s="23"/>
      <c r="L437" s="36" t="str">
        <f>IFERROR(VLOOKUP(放飛紀錄!$K437,#REF!,2,FALSE),"")</f>
        <v/>
      </c>
      <c r="M437" s="36"/>
      <c r="N437" s="36"/>
      <c r="O437" s="36"/>
      <c r="P437" s="36"/>
      <c r="Q437" s="36"/>
      <c r="R437" s="36"/>
      <c r="S437" s="36"/>
      <c r="T437" s="36"/>
      <c r="U437" s="23"/>
      <c r="V437" s="23"/>
      <c r="W437" s="23"/>
      <c r="X437" s="23"/>
      <c r="Y437" s="445"/>
      <c r="Z437" s="446" t="str">
        <f>IF(放飛紀錄!$Y437="","",放飛紀錄!$Y437+公式對照表!B$2)</f>
        <v/>
      </c>
      <c r="AA437" s="445"/>
      <c r="AB437" s="445"/>
      <c r="AC437" s="447" t="str">
        <f t="shared" si="40"/>
        <v/>
      </c>
      <c r="AD437" s="448" t="str">
        <f t="shared" si="41"/>
        <v/>
      </c>
      <c r="AE437" s="446" t="str">
        <f>IF(放飛紀錄表[[#This Row],[模組啟動時間]]="","",公式對照表!$A$2)</f>
        <v/>
      </c>
      <c r="AF437" s="449" t="str">
        <f>IF(AC437="","",IF(AND(AA437&gt;Y437,AA437&lt;Z437),[1]公式對照表!$C$2,IF(AC437="-",[1]公式對照表!$C$3,IF(AC437&lt;AE437,[1]公式對照表!$C$4,IF(AC437&gt;AE437,[1]公式對照表!$C$5)))))</f>
        <v/>
      </c>
      <c r="AG437" s="442"/>
      <c r="AH437" s="442"/>
      <c r="AI437" s="442"/>
      <c r="AJ437" s="442"/>
      <c r="AK437" s="2"/>
    </row>
    <row r="438" spans="1:37" ht="17.25" customHeight="1">
      <c r="A438" s="443"/>
      <c r="B438" s="444"/>
      <c r="C438" s="23"/>
      <c r="D438" s="23"/>
      <c r="E438" s="23"/>
      <c r="F438" s="262"/>
      <c r="G438" s="262"/>
      <c r="H438" s="262"/>
      <c r="I438" s="264"/>
      <c r="J438" s="23"/>
      <c r="K438" s="23"/>
      <c r="L438" s="36" t="str">
        <f>IFERROR(VLOOKUP(放飛紀錄!$K438,#REF!,2,FALSE),"")</f>
        <v/>
      </c>
      <c r="M438" s="36"/>
      <c r="N438" s="36"/>
      <c r="O438" s="36"/>
      <c r="P438" s="36"/>
      <c r="Q438" s="36"/>
      <c r="R438" s="36"/>
      <c r="S438" s="36"/>
      <c r="T438" s="36"/>
      <c r="U438" s="23"/>
      <c r="V438" s="23"/>
      <c r="W438" s="23"/>
      <c r="X438" s="23"/>
      <c r="Y438" s="445"/>
      <c r="Z438" s="446" t="str">
        <f>IF(放飛紀錄!$Y438="","",放飛紀錄!$Y438+公式對照表!B$2)</f>
        <v/>
      </c>
      <c r="AA438" s="445"/>
      <c r="AB438" s="445"/>
      <c r="AC438" s="447" t="str">
        <f t="shared" si="40"/>
        <v/>
      </c>
      <c r="AD438" s="448" t="str">
        <f t="shared" si="41"/>
        <v/>
      </c>
      <c r="AE438" s="446" t="str">
        <f>IF(放飛紀錄表[[#This Row],[模組啟動時間]]="","",公式對照表!$A$2)</f>
        <v/>
      </c>
      <c r="AF438" s="449" t="str">
        <f>IF(AC438="","",IF(AND(AA438&gt;Y438,AA438&lt;Z438),[1]公式對照表!$C$2,IF(AC438="-",[1]公式對照表!$C$3,IF(AC438&lt;AE438,[1]公式對照表!$C$4,IF(AC438&gt;AE438,[1]公式對照表!$C$5)))))</f>
        <v/>
      </c>
      <c r="AG438" s="442"/>
      <c r="AH438" s="442"/>
      <c r="AI438" s="442"/>
      <c r="AJ438" s="442"/>
      <c r="AK438" s="2"/>
    </row>
    <row r="439" spans="1:37" ht="17.25" customHeight="1">
      <c r="A439" s="443"/>
      <c r="B439" s="444"/>
      <c r="C439" s="23"/>
      <c r="D439" s="23"/>
      <c r="E439" s="23"/>
      <c r="F439" s="262"/>
      <c r="G439" s="262"/>
      <c r="H439" s="262"/>
      <c r="I439" s="264"/>
      <c r="J439" s="23"/>
      <c r="K439" s="23"/>
      <c r="L439" s="36" t="str">
        <f>IFERROR(VLOOKUP(放飛紀錄!$K439,#REF!,2,FALSE),"")</f>
        <v/>
      </c>
      <c r="M439" s="36"/>
      <c r="N439" s="36"/>
      <c r="O439" s="36"/>
      <c r="P439" s="36"/>
      <c r="Q439" s="36"/>
      <c r="R439" s="36"/>
      <c r="S439" s="36"/>
      <c r="T439" s="36"/>
      <c r="U439" s="23"/>
      <c r="V439" s="23"/>
      <c r="W439" s="23"/>
      <c r="X439" s="23"/>
      <c r="Y439" s="445"/>
      <c r="Z439" s="446" t="str">
        <f>IF(放飛紀錄!$Y439="","",放飛紀錄!$Y439+公式對照表!B$2)</f>
        <v/>
      </c>
      <c r="AA439" s="445"/>
      <c r="AB439" s="445"/>
      <c r="AC439" s="447" t="str">
        <f t="shared" si="40"/>
        <v/>
      </c>
      <c r="AD439" s="448" t="str">
        <f t="shared" si="41"/>
        <v/>
      </c>
      <c r="AE439" s="446" t="str">
        <f>IF(放飛紀錄表[[#This Row],[模組啟動時間]]="","",公式對照表!$A$2)</f>
        <v/>
      </c>
      <c r="AF439" s="449" t="str">
        <f>IF(AC439="","",IF(AND(AA439&gt;Y439,AA439&lt;Z439),[1]公式對照表!$C$2,IF(AC439="-",[1]公式對照表!$C$3,IF(AC439&lt;AE439,[1]公式對照表!$C$4,IF(AC439&gt;AE439,[1]公式對照表!$C$5)))))</f>
        <v/>
      </c>
      <c r="AG439" s="442"/>
      <c r="AH439" s="442"/>
      <c r="AI439" s="442"/>
      <c r="AJ439" s="442"/>
      <c r="AK439" s="2"/>
    </row>
    <row r="440" spans="1:37" ht="17.25" customHeight="1">
      <c r="A440" s="443"/>
      <c r="B440" s="444"/>
      <c r="C440" s="23"/>
      <c r="D440" s="23"/>
      <c r="E440" s="23"/>
      <c r="F440" s="262"/>
      <c r="G440" s="262"/>
      <c r="H440" s="262"/>
      <c r="I440" s="264"/>
      <c r="J440" s="23"/>
      <c r="K440" s="23"/>
      <c r="L440" s="36" t="str">
        <f>IFERROR(VLOOKUP(放飛紀錄!$K440,#REF!,2,FALSE),"")</f>
        <v/>
      </c>
      <c r="M440" s="36"/>
      <c r="N440" s="36"/>
      <c r="O440" s="36"/>
      <c r="P440" s="36"/>
      <c r="Q440" s="36"/>
      <c r="R440" s="36"/>
      <c r="S440" s="36"/>
      <c r="T440" s="36"/>
      <c r="U440" s="23"/>
      <c r="V440" s="23"/>
      <c r="W440" s="23"/>
      <c r="X440" s="23"/>
      <c r="Y440" s="445"/>
      <c r="Z440" s="446" t="str">
        <f>IF(放飛紀錄!$Y440="","",放飛紀錄!$Y440+公式對照表!B$2)</f>
        <v/>
      </c>
      <c r="AA440" s="445"/>
      <c r="AB440" s="445"/>
      <c r="AC440" s="447" t="str">
        <f t="shared" si="40"/>
        <v/>
      </c>
      <c r="AD440" s="448" t="str">
        <f t="shared" si="41"/>
        <v/>
      </c>
      <c r="AE440" s="446" t="str">
        <f>IF(放飛紀錄表[[#This Row],[模組啟動時間]]="","",公式對照表!$A$2)</f>
        <v/>
      </c>
      <c r="AF440" s="449" t="str">
        <f>IF(AC440="","",IF(AND(AA440&gt;Y440,AA440&lt;Z440),[1]公式對照表!$C$2,IF(AC440="-",[1]公式對照表!$C$3,IF(AC440&lt;AE440,[1]公式對照表!$C$4,IF(AC440&gt;AE440,[1]公式對照表!$C$5)))))</f>
        <v/>
      </c>
      <c r="AG440" s="442"/>
      <c r="AH440" s="442"/>
      <c r="AI440" s="442"/>
      <c r="AJ440" s="442"/>
      <c r="AK440" s="2"/>
    </row>
    <row r="441" spans="1:37" ht="17.25" customHeight="1">
      <c r="A441" s="443"/>
      <c r="B441" s="444"/>
      <c r="C441" s="23"/>
      <c r="D441" s="23"/>
      <c r="E441" s="23"/>
      <c r="F441" s="262"/>
      <c r="G441" s="262"/>
      <c r="H441" s="262"/>
      <c r="I441" s="264"/>
      <c r="J441" s="23"/>
      <c r="K441" s="23"/>
      <c r="L441" s="36" t="str">
        <f>IFERROR(VLOOKUP(放飛紀錄!$K441,#REF!,2,FALSE),"")</f>
        <v/>
      </c>
      <c r="M441" s="36"/>
      <c r="N441" s="36"/>
      <c r="O441" s="36"/>
      <c r="P441" s="36"/>
      <c r="Q441" s="36"/>
      <c r="R441" s="36"/>
      <c r="S441" s="36"/>
      <c r="T441" s="36"/>
      <c r="U441" s="23"/>
      <c r="V441" s="23"/>
      <c r="W441" s="23"/>
      <c r="X441" s="23"/>
      <c r="Y441" s="445"/>
      <c r="Z441" s="446" t="str">
        <f>IF(放飛紀錄!$Y441="","",放飛紀錄!$Y441+公式對照表!B$2)</f>
        <v/>
      </c>
      <c r="AA441" s="445"/>
      <c r="AB441" s="445"/>
      <c r="AC441" s="447" t="str">
        <f t="shared" si="40"/>
        <v/>
      </c>
      <c r="AD441" s="448" t="str">
        <f t="shared" si="41"/>
        <v/>
      </c>
      <c r="AE441" s="446" t="str">
        <f>IF(放飛紀錄表[[#This Row],[模組啟動時間]]="","",公式對照表!$A$2)</f>
        <v/>
      </c>
      <c r="AF441" s="449" t="str">
        <f>IF(AC441="","",IF(AND(AA441&gt;Y441,AA441&lt;Z441),[1]公式對照表!$C$2,IF(AC441="-",[1]公式對照表!$C$3,IF(AC441&lt;AE441,[1]公式對照表!$C$4,IF(AC441&gt;AE441,[1]公式對照表!$C$5)))))</f>
        <v/>
      </c>
      <c r="AG441" s="442"/>
      <c r="AH441" s="442"/>
      <c r="AI441" s="442"/>
      <c r="AJ441" s="442"/>
      <c r="AK441" s="2"/>
    </row>
    <row r="442" spans="1:37" ht="17.25" customHeight="1">
      <c r="A442" s="443"/>
      <c r="B442" s="444"/>
      <c r="C442" s="23"/>
      <c r="D442" s="23"/>
      <c r="E442" s="23"/>
      <c r="F442" s="262"/>
      <c r="G442" s="262"/>
      <c r="H442" s="262"/>
      <c r="I442" s="264"/>
      <c r="J442" s="23"/>
      <c r="K442" s="23"/>
      <c r="L442" s="36" t="str">
        <f>IFERROR(VLOOKUP(放飛紀錄!$K442,#REF!,2,FALSE),"")</f>
        <v/>
      </c>
      <c r="M442" s="36"/>
      <c r="N442" s="36"/>
      <c r="O442" s="36"/>
      <c r="P442" s="36"/>
      <c r="Q442" s="36"/>
      <c r="R442" s="36"/>
      <c r="S442" s="36"/>
      <c r="T442" s="36"/>
      <c r="U442" s="23"/>
      <c r="V442" s="23"/>
      <c r="W442" s="23"/>
      <c r="X442" s="23"/>
      <c r="Y442" s="445"/>
      <c r="Z442" s="446" t="str">
        <f>IF(放飛紀錄!$Y442="","",放飛紀錄!$Y442+公式對照表!B$2)</f>
        <v/>
      </c>
      <c r="AA442" s="445"/>
      <c r="AB442" s="445"/>
      <c r="AC442" s="447" t="str">
        <f t="shared" si="40"/>
        <v/>
      </c>
      <c r="AD442" s="448" t="str">
        <f t="shared" si="41"/>
        <v/>
      </c>
      <c r="AE442" s="446" t="str">
        <f>IF(放飛紀錄表[[#This Row],[模組啟動時間]]="","",公式對照表!$A$2)</f>
        <v/>
      </c>
      <c r="AF442" s="449" t="str">
        <f>IF(AC442="","",IF(AND(AA442&gt;Y442,AA442&lt;Z442),[1]公式對照表!$C$2,IF(AC442="-",[1]公式對照表!$C$3,IF(AC442&lt;AE442,[1]公式對照表!$C$4,IF(AC442&gt;AE442,[1]公式對照表!$C$5)))))</f>
        <v/>
      </c>
      <c r="AG442" s="442"/>
      <c r="AH442" s="442"/>
      <c r="AI442" s="442"/>
      <c r="AJ442" s="442"/>
      <c r="AK442" s="2"/>
    </row>
    <row r="443" spans="1:37" ht="17.25" customHeight="1">
      <c r="A443" s="443"/>
      <c r="B443" s="444"/>
      <c r="C443" s="23"/>
      <c r="D443" s="23"/>
      <c r="E443" s="23"/>
      <c r="F443" s="262"/>
      <c r="G443" s="262"/>
      <c r="H443" s="262"/>
      <c r="I443" s="264"/>
      <c r="J443" s="23"/>
      <c r="K443" s="23"/>
      <c r="L443" s="36" t="str">
        <f>IFERROR(VLOOKUP(放飛紀錄!$K443,#REF!,2,FALSE),"")</f>
        <v/>
      </c>
      <c r="M443" s="36"/>
      <c r="N443" s="36"/>
      <c r="O443" s="36"/>
      <c r="P443" s="36"/>
      <c r="Q443" s="36"/>
      <c r="R443" s="36"/>
      <c r="S443" s="36"/>
      <c r="T443" s="36"/>
      <c r="U443" s="23"/>
      <c r="V443" s="23"/>
      <c r="W443" s="23"/>
      <c r="X443" s="23"/>
      <c r="Y443" s="445"/>
      <c r="Z443" s="446" t="str">
        <f>IF(放飛紀錄!$Y443="","",放飛紀錄!$Y443+公式對照表!B$2)</f>
        <v/>
      </c>
      <c r="AA443" s="445"/>
      <c r="AB443" s="445"/>
      <c r="AC443" s="447" t="str">
        <f t="shared" si="40"/>
        <v/>
      </c>
      <c r="AD443" s="448" t="str">
        <f t="shared" si="41"/>
        <v/>
      </c>
      <c r="AE443" s="446" t="str">
        <f>IF(放飛紀錄表[[#This Row],[模組啟動時間]]="","",公式對照表!$A$2)</f>
        <v/>
      </c>
      <c r="AF443" s="449" t="str">
        <f>IF(AC443="","",IF(AND(AA443&gt;Y443,AA443&lt;Z443),[1]公式對照表!$C$2,IF(AC443="-",[1]公式對照表!$C$3,IF(AC443&lt;AE443,[1]公式對照表!$C$4,IF(AC443&gt;AE443,[1]公式對照表!$C$5)))))</f>
        <v/>
      </c>
      <c r="AG443" s="442"/>
      <c r="AH443" s="442"/>
      <c r="AI443" s="442"/>
      <c r="AJ443" s="442"/>
      <c r="AK443" s="2"/>
    </row>
    <row r="444" spans="1:37" ht="17.25" customHeight="1">
      <c r="A444" s="443"/>
      <c r="B444" s="444"/>
      <c r="C444" s="23"/>
      <c r="D444" s="23"/>
      <c r="E444" s="23"/>
      <c r="F444" s="262"/>
      <c r="G444" s="262"/>
      <c r="H444" s="262"/>
      <c r="I444" s="264"/>
      <c r="J444" s="23"/>
      <c r="K444" s="23"/>
      <c r="L444" s="36" t="str">
        <f>IFERROR(VLOOKUP(放飛紀錄!$K444,#REF!,2,FALSE),"")</f>
        <v/>
      </c>
      <c r="M444" s="36"/>
      <c r="N444" s="36"/>
      <c r="O444" s="36"/>
      <c r="P444" s="36"/>
      <c r="Q444" s="36"/>
      <c r="R444" s="36"/>
      <c r="S444" s="36"/>
      <c r="T444" s="36"/>
      <c r="U444" s="23"/>
      <c r="V444" s="23"/>
      <c r="W444" s="23"/>
      <c r="X444" s="23"/>
      <c r="Y444" s="445"/>
      <c r="Z444" s="446" t="str">
        <f>IF(放飛紀錄!$Y444="","",放飛紀錄!$Y444+公式對照表!B$2)</f>
        <v/>
      </c>
      <c r="AA444" s="445"/>
      <c r="AB444" s="445"/>
      <c r="AC444" s="447" t="str">
        <f t="shared" si="40"/>
        <v/>
      </c>
      <c r="AD444" s="448" t="str">
        <f t="shared" si="41"/>
        <v/>
      </c>
      <c r="AE444" s="446" t="str">
        <f>IF(放飛紀錄表[[#This Row],[模組啟動時間]]="","",公式對照表!$A$2)</f>
        <v/>
      </c>
      <c r="AF444" s="449" t="str">
        <f>IF(AC444="","",IF(AND(AA444&gt;Y444,AA444&lt;Z444),[1]公式對照表!$C$2,IF(AC444="-",[1]公式對照表!$C$3,IF(AC444&lt;AE444,[1]公式對照表!$C$4,IF(AC444&gt;AE444,[1]公式對照表!$C$5)))))</f>
        <v/>
      </c>
      <c r="AG444" s="442"/>
      <c r="AH444" s="442"/>
      <c r="AI444" s="442"/>
      <c r="AJ444" s="442"/>
      <c r="AK444" s="2"/>
    </row>
    <row r="445" spans="1:37" ht="17.25" customHeight="1">
      <c r="A445" s="443"/>
      <c r="B445" s="444"/>
      <c r="C445" s="23"/>
      <c r="D445" s="23"/>
      <c r="E445" s="23"/>
      <c r="F445" s="262"/>
      <c r="G445" s="262"/>
      <c r="H445" s="262"/>
      <c r="I445" s="264"/>
      <c r="J445" s="23"/>
      <c r="K445" s="23"/>
      <c r="L445" s="36" t="str">
        <f>IFERROR(VLOOKUP(放飛紀錄!$K445,#REF!,2,FALSE),"")</f>
        <v/>
      </c>
      <c r="M445" s="36"/>
      <c r="N445" s="36"/>
      <c r="O445" s="36"/>
      <c r="P445" s="36"/>
      <c r="Q445" s="36"/>
      <c r="R445" s="36"/>
      <c r="S445" s="36"/>
      <c r="T445" s="36"/>
      <c r="U445" s="23"/>
      <c r="V445" s="23"/>
      <c r="W445" s="23"/>
      <c r="X445" s="23"/>
      <c r="Y445" s="445"/>
      <c r="Z445" s="446" t="str">
        <f>IF(放飛紀錄!$Y445="","",放飛紀錄!$Y445+公式對照表!B$2)</f>
        <v/>
      </c>
      <c r="AA445" s="445"/>
      <c r="AB445" s="445"/>
      <c r="AC445" s="447" t="str">
        <f t="shared" si="40"/>
        <v/>
      </c>
      <c r="AD445" s="448" t="str">
        <f t="shared" si="41"/>
        <v/>
      </c>
      <c r="AE445" s="446" t="str">
        <f>IF(放飛紀錄表[[#This Row],[模組啟動時間]]="","",公式對照表!$A$2)</f>
        <v/>
      </c>
      <c r="AF445" s="449" t="str">
        <f>IF(AC445="","",IF(AND(AA445&gt;Y445,AA445&lt;Z445),[1]公式對照表!$C$2,IF(AC445="-",[1]公式對照表!$C$3,IF(AC445&lt;AE445,[1]公式對照表!$C$4,IF(AC445&gt;AE445,[1]公式對照表!$C$5)))))</f>
        <v/>
      </c>
      <c r="AG445" s="442"/>
      <c r="AH445" s="442"/>
      <c r="AI445" s="442"/>
      <c r="AJ445" s="442"/>
      <c r="AK445" s="2"/>
    </row>
    <row r="446" spans="1:37" ht="17.25" customHeight="1">
      <c r="A446" s="443"/>
      <c r="B446" s="444"/>
      <c r="C446" s="23"/>
      <c r="D446" s="23"/>
      <c r="E446" s="23"/>
      <c r="F446" s="262"/>
      <c r="G446" s="262"/>
      <c r="H446" s="262"/>
      <c r="I446" s="264"/>
      <c r="J446" s="23"/>
      <c r="K446" s="23"/>
      <c r="L446" s="36" t="str">
        <f>IFERROR(VLOOKUP(放飛紀錄!$K446,#REF!,2,FALSE),"")</f>
        <v/>
      </c>
      <c r="M446" s="36"/>
      <c r="N446" s="36"/>
      <c r="O446" s="36"/>
      <c r="P446" s="36"/>
      <c r="Q446" s="36"/>
      <c r="R446" s="36"/>
      <c r="S446" s="36"/>
      <c r="T446" s="36"/>
      <c r="U446" s="23"/>
      <c r="V446" s="23"/>
      <c r="W446" s="23"/>
      <c r="X446" s="23"/>
      <c r="Y446" s="445"/>
      <c r="Z446" s="446" t="str">
        <f>IF(放飛紀錄!$Y446="","",放飛紀錄!$Y446+公式對照表!B$2)</f>
        <v/>
      </c>
      <c r="AA446" s="445"/>
      <c r="AB446" s="445"/>
      <c r="AC446" s="447" t="str">
        <f t="shared" si="40"/>
        <v/>
      </c>
      <c r="AD446" s="448" t="str">
        <f t="shared" si="41"/>
        <v/>
      </c>
      <c r="AE446" s="446" t="str">
        <f>IF(放飛紀錄表[[#This Row],[模組啟動時間]]="","",公式對照表!$A$2)</f>
        <v/>
      </c>
      <c r="AF446" s="449" t="str">
        <f>IF(AC446="","",IF(AND(AA446&gt;Y446,AA446&lt;Z446),[1]公式對照表!$C$2,IF(AC446="-",[1]公式對照表!$C$3,IF(AC446&lt;AE446,[1]公式對照表!$C$4,IF(AC446&gt;AE446,[1]公式對照表!$C$5)))))</f>
        <v/>
      </c>
      <c r="AG446" s="442"/>
      <c r="AH446" s="442"/>
      <c r="AI446" s="442"/>
      <c r="AJ446" s="442"/>
      <c r="AK446" s="2"/>
    </row>
    <row r="447" spans="1:37" ht="17.25" customHeight="1">
      <c r="A447" s="443"/>
      <c r="B447" s="444"/>
      <c r="C447" s="23"/>
      <c r="D447" s="23"/>
      <c r="E447" s="23"/>
      <c r="F447" s="262"/>
      <c r="G447" s="262"/>
      <c r="H447" s="262"/>
      <c r="I447" s="264"/>
      <c r="J447" s="23"/>
      <c r="K447" s="23"/>
      <c r="L447" s="36" t="str">
        <f>IFERROR(VLOOKUP(放飛紀錄!$K447,#REF!,2,FALSE),"")</f>
        <v/>
      </c>
      <c r="M447" s="36"/>
      <c r="N447" s="36"/>
      <c r="O447" s="36"/>
      <c r="P447" s="36"/>
      <c r="Q447" s="36"/>
      <c r="R447" s="36"/>
      <c r="S447" s="36"/>
      <c r="T447" s="36"/>
      <c r="U447" s="23"/>
      <c r="V447" s="23"/>
      <c r="W447" s="23"/>
      <c r="X447" s="23"/>
      <c r="Y447" s="445"/>
      <c r="Z447" s="446" t="str">
        <f>IF(放飛紀錄!$Y447="","",放飛紀錄!$Y447+公式對照表!B$2)</f>
        <v/>
      </c>
      <c r="AA447" s="445"/>
      <c r="AB447" s="445"/>
      <c r="AC447" s="447" t="str">
        <f t="shared" si="40"/>
        <v/>
      </c>
      <c r="AD447" s="448" t="str">
        <f t="shared" si="41"/>
        <v/>
      </c>
      <c r="AE447" s="446" t="str">
        <f>IF(放飛紀錄表[[#This Row],[模組啟動時間]]="","",公式對照表!$A$2)</f>
        <v/>
      </c>
      <c r="AF447" s="449" t="str">
        <f>IF(AC447="","",IF(AND(AA447&gt;Y447,AA447&lt;Z447),[1]公式對照表!$C$2,IF(AC447="-",[1]公式對照表!$C$3,IF(AC447&lt;AE447,[1]公式對照表!$C$4,IF(AC447&gt;AE447,[1]公式對照表!$C$5)))))</f>
        <v/>
      </c>
      <c r="AG447" s="442"/>
      <c r="AH447" s="442"/>
      <c r="AI447" s="442"/>
      <c r="AJ447" s="442"/>
      <c r="AK447" s="2"/>
    </row>
    <row r="448" spans="1:37" ht="17.25" customHeight="1">
      <c r="A448" s="443"/>
      <c r="B448" s="444"/>
      <c r="C448" s="23"/>
      <c r="D448" s="23"/>
      <c r="E448" s="23"/>
      <c r="F448" s="262"/>
      <c r="G448" s="262"/>
      <c r="H448" s="262"/>
      <c r="I448" s="264"/>
      <c r="J448" s="23"/>
      <c r="K448" s="23"/>
      <c r="L448" s="36" t="str">
        <f>IFERROR(VLOOKUP(放飛紀錄!$K448,#REF!,2,FALSE),"")</f>
        <v/>
      </c>
      <c r="M448" s="36"/>
      <c r="N448" s="36"/>
      <c r="O448" s="36"/>
      <c r="P448" s="36"/>
      <c r="Q448" s="36"/>
      <c r="R448" s="36"/>
      <c r="S448" s="36"/>
      <c r="T448" s="36"/>
      <c r="U448" s="23"/>
      <c r="V448" s="23"/>
      <c r="W448" s="23"/>
      <c r="X448" s="23"/>
      <c r="Y448" s="445"/>
      <c r="Z448" s="446" t="str">
        <f>IF(放飛紀錄!$Y448="","",放飛紀錄!$Y448+公式對照表!B$2)</f>
        <v/>
      </c>
      <c r="AA448" s="445"/>
      <c r="AB448" s="445"/>
      <c r="AC448" s="447" t="str">
        <f t="shared" si="40"/>
        <v/>
      </c>
      <c r="AD448" s="448" t="str">
        <f t="shared" si="41"/>
        <v/>
      </c>
      <c r="AE448" s="446" t="str">
        <f>IF(放飛紀錄表[[#This Row],[模組啟動時間]]="","",公式對照表!$A$2)</f>
        <v/>
      </c>
      <c r="AF448" s="449" t="str">
        <f>IF(AC448="","",IF(AND(AA448&gt;Y448,AA448&lt;Z448),[1]公式對照表!$C$2,IF(AC448="-",[1]公式對照表!$C$3,IF(AC448&lt;AE448,[1]公式對照表!$C$4,IF(AC448&gt;AE448,[1]公式對照表!$C$5)))))</f>
        <v/>
      </c>
      <c r="AG448" s="442"/>
      <c r="AH448" s="442"/>
      <c r="AI448" s="442"/>
      <c r="AJ448" s="442"/>
      <c r="AK448" s="2"/>
    </row>
    <row r="449" spans="1:37" ht="17.25" customHeight="1">
      <c r="A449" s="443"/>
      <c r="B449" s="444"/>
      <c r="C449" s="23"/>
      <c r="D449" s="23"/>
      <c r="E449" s="23"/>
      <c r="F449" s="262"/>
      <c r="G449" s="262"/>
      <c r="H449" s="262"/>
      <c r="I449" s="264"/>
      <c r="J449" s="23"/>
      <c r="K449" s="23"/>
      <c r="L449" s="36" t="str">
        <f>IFERROR(VLOOKUP(放飛紀錄!$K449,#REF!,2,FALSE),"")</f>
        <v/>
      </c>
      <c r="M449" s="36"/>
      <c r="N449" s="36"/>
      <c r="O449" s="36"/>
      <c r="P449" s="36"/>
      <c r="Q449" s="36"/>
      <c r="R449" s="36"/>
      <c r="S449" s="36"/>
      <c r="T449" s="36"/>
      <c r="U449" s="23"/>
      <c r="V449" s="23"/>
      <c r="W449" s="23"/>
      <c r="X449" s="23"/>
      <c r="Y449" s="445"/>
      <c r="Z449" s="446" t="str">
        <f>IF(放飛紀錄!$Y449="","",放飛紀錄!$Y449+公式對照表!B$2)</f>
        <v/>
      </c>
      <c r="AA449" s="445"/>
      <c r="AB449" s="445"/>
      <c r="AC449" s="447" t="str">
        <f t="shared" si="40"/>
        <v/>
      </c>
      <c r="AD449" s="448" t="str">
        <f t="shared" si="41"/>
        <v/>
      </c>
      <c r="AE449" s="446" t="str">
        <f>IF(放飛紀錄表[[#This Row],[模組啟動時間]]="","",公式對照表!$A$2)</f>
        <v/>
      </c>
      <c r="AF449" s="449" t="str">
        <f>IF(AC449="","",IF(AND(AA449&gt;Y449,AA449&lt;Z449),[1]公式對照表!$C$2,IF(AC449="-",[1]公式對照表!$C$3,IF(AC449&lt;AE449,[1]公式對照表!$C$4,IF(AC449&gt;AE449,[1]公式對照表!$C$5)))))</f>
        <v/>
      </c>
      <c r="AG449" s="442"/>
      <c r="AH449" s="442"/>
      <c r="AI449" s="442"/>
      <c r="AJ449" s="442"/>
      <c r="AK449" s="2"/>
    </row>
    <row r="450" spans="1:37" ht="17.25" customHeight="1">
      <c r="A450" s="443"/>
      <c r="B450" s="444"/>
      <c r="C450" s="23"/>
      <c r="D450" s="23"/>
      <c r="E450" s="23"/>
      <c r="F450" s="262"/>
      <c r="G450" s="262"/>
      <c r="H450" s="262"/>
      <c r="I450" s="264"/>
      <c r="J450" s="23"/>
      <c r="K450" s="23"/>
      <c r="L450" s="36" t="str">
        <f>IFERROR(VLOOKUP(放飛紀錄!$K450,#REF!,2,FALSE),"")</f>
        <v/>
      </c>
      <c r="M450" s="36"/>
      <c r="N450" s="36"/>
      <c r="O450" s="36"/>
      <c r="P450" s="36"/>
      <c r="Q450" s="36"/>
      <c r="R450" s="36"/>
      <c r="S450" s="36"/>
      <c r="T450" s="36"/>
      <c r="U450" s="23"/>
      <c r="V450" s="23"/>
      <c r="W450" s="23"/>
      <c r="X450" s="23"/>
      <c r="Y450" s="445"/>
      <c r="Z450" s="446" t="str">
        <f>IF(放飛紀錄!$Y450="","",放飛紀錄!$Y450+公式對照表!B$2)</f>
        <v/>
      </c>
      <c r="AA450" s="445"/>
      <c r="AB450" s="445"/>
      <c r="AC450" s="447" t="str">
        <f t="shared" si="40"/>
        <v/>
      </c>
      <c r="AD450" s="448" t="str">
        <f t="shared" si="41"/>
        <v/>
      </c>
      <c r="AE450" s="446" t="str">
        <f>IF(放飛紀錄表[[#This Row],[模組啟動時間]]="","",公式對照表!$A$2)</f>
        <v/>
      </c>
      <c r="AF450" s="449" t="str">
        <f>IF(AC450="","",IF(AND(AA450&gt;Y450,AA450&lt;Z450),[1]公式對照表!$C$2,IF(AC450="-",[1]公式對照表!$C$3,IF(AC450&lt;AE450,[1]公式對照表!$C$4,IF(AC450&gt;AE450,[1]公式對照表!$C$5)))))</f>
        <v/>
      </c>
      <c r="AG450" s="442"/>
      <c r="AH450" s="442"/>
      <c r="AI450" s="442"/>
      <c r="AJ450" s="442"/>
      <c r="AK450" s="2"/>
    </row>
    <row r="451" spans="1:37" ht="17.25" customHeight="1">
      <c r="A451" s="443"/>
      <c r="B451" s="444"/>
      <c r="C451" s="23"/>
      <c r="D451" s="23"/>
      <c r="E451" s="23"/>
      <c r="F451" s="262"/>
      <c r="G451" s="262"/>
      <c r="H451" s="262"/>
      <c r="I451" s="264"/>
      <c r="J451" s="23"/>
      <c r="K451" s="23"/>
      <c r="L451" s="36" t="str">
        <f>IFERROR(VLOOKUP(放飛紀錄!$K451,#REF!,2,FALSE),"")</f>
        <v/>
      </c>
      <c r="M451" s="36"/>
      <c r="N451" s="36"/>
      <c r="O451" s="36"/>
      <c r="P451" s="36"/>
      <c r="Q451" s="36"/>
      <c r="R451" s="36"/>
      <c r="S451" s="36"/>
      <c r="T451" s="36"/>
      <c r="U451" s="23"/>
      <c r="V451" s="23"/>
      <c r="W451" s="23"/>
      <c r="X451" s="23"/>
      <c r="Y451" s="445"/>
      <c r="Z451" s="446" t="str">
        <f>IF(放飛紀錄!$Y451="","",放飛紀錄!$Y451+公式對照表!B$2)</f>
        <v/>
      </c>
      <c r="AA451" s="445"/>
      <c r="AB451" s="445"/>
      <c r="AC451" s="447" t="str">
        <f t="shared" si="40"/>
        <v/>
      </c>
      <c r="AD451" s="448" t="str">
        <f t="shared" si="41"/>
        <v/>
      </c>
      <c r="AE451" s="446" t="str">
        <f>IF(放飛紀錄表[[#This Row],[模組啟動時間]]="","",公式對照表!$A$2)</f>
        <v/>
      </c>
      <c r="AF451" s="449" t="str">
        <f>IF(AC451="","",IF(AND(AA451&gt;Y451,AA451&lt;Z451),[1]公式對照表!$C$2,IF(AC451="-",[1]公式對照表!$C$3,IF(AC451&lt;AE451,[1]公式對照表!$C$4,IF(AC451&gt;AE451,[1]公式對照表!$C$5)))))</f>
        <v/>
      </c>
      <c r="AG451" s="442"/>
      <c r="AH451" s="442"/>
      <c r="AI451" s="442"/>
      <c r="AJ451" s="442"/>
      <c r="AK451" s="2"/>
    </row>
    <row r="452" spans="1:37" ht="17.25" customHeight="1">
      <c r="A452" s="443"/>
      <c r="B452" s="444"/>
      <c r="C452" s="23"/>
      <c r="D452" s="23"/>
      <c r="E452" s="23"/>
      <c r="F452" s="262"/>
      <c r="G452" s="262"/>
      <c r="H452" s="262"/>
      <c r="I452" s="264"/>
      <c r="J452" s="23"/>
      <c r="K452" s="23"/>
      <c r="L452" s="36" t="str">
        <f>IFERROR(VLOOKUP(放飛紀錄!$K452,#REF!,2,FALSE),"")</f>
        <v/>
      </c>
      <c r="M452" s="36"/>
      <c r="N452" s="36"/>
      <c r="O452" s="36"/>
      <c r="P452" s="36"/>
      <c r="Q452" s="36"/>
      <c r="R452" s="36"/>
      <c r="S452" s="36"/>
      <c r="T452" s="36"/>
      <c r="U452" s="23"/>
      <c r="V452" s="23"/>
      <c r="W452" s="23"/>
      <c r="X452" s="23"/>
      <c r="Y452" s="445"/>
      <c r="Z452" s="446" t="str">
        <f>IF(放飛紀錄!$Y452="","",放飛紀錄!$Y452+公式對照表!B$2)</f>
        <v/>
      </c>
      <c r="AA452" s="445"/>
      <c r="AB452" s="445"/>
      <c r="AC452" s="447" t="str">
        <f t="shared" si="40"/>
        <v/>
      </c>
      <c r="AD452" s="448" t="str">
        <f t="shared" si="41"/>
        <v/>
      </c>
      <c r="AE452" s="446" t="str">
        <f>IF(放飛紀錄表[[#This Row],[模組啟動時間]]="","",公式對照表!$A$2)</f>
        <v/>
      </c>
      <c r="AF452" s="449" t="str">
        <f>IF(AC452="","",IF(AND(AA452&gt;Y452,AA452&lt;Z452),[1]公式對照表!$C$2,IF(AC452="-",[1]公式對照表!$C$3,IF(AC452&lt;AE452,[1]公式對照表!$C$4,IF(AC452&gt;AE452,[1]公式對照表!$C$5)))))</f>
        <v/>
      </c>
      <c r="AG452" s="442"/>
      <c r="AH452" s="442"/>
      <c r="AI452" s="442"/>
      <c r="AJ452" s="442"/>
      <c r="AK452" s="2"/>
    </row>
    <row r="453" spans="1:37" ht="17.25" customHeight="1">
      <c r="A453" s="443"/>
      <c r="B453" s="444"/>
      <c r="C453" s="23"/>
      <c r="D453" s="23"/>
      <c r="E453" s="23"/>
      <c r="F453" s="262"/>
      <c r="G453" s="262"/>
      <c r="H453" s="262"/>
      <c r="I453" s="264"/>
      <c r="J453" s="23"/>
      <c r="K453" s="23"/>
      <c r="L453" s="36" t="str">
        <f>IFERROR(VLOOKUP(放飛紀錄!$K453,#REF!,2,FALSE),"")</f>
        <v/>
      </c>
      <c r="M453" s="36"/>
      <c r="N453" s="36"/>
      <c r="O453" s="36"/>
      <c r="P453" s="36"/>
      <c r="Q453" s="36"/>
      <c r="R453" s="36"/>
      <c r="S453" s="36"/>
      <c r="T453" s="36"/>
      <c r="U453" s="23"/>
      <c r="V453" s="23"/>
      <c r="W453" s="23"/>
      <c r="X453" s="23"/>
      <c r="Y453" s="445"/>
      <c r="Z453" s="446" t="str">
        <f>IF(放飛紀錄!$Y453="","",放飛紀錄!$Y453+公式對照表!B$2)</f>
        <v/>
      </c>
      <c r="AA453" s="445"/>
      <c r="AB453" s="445"/>
      <c r="AC453" s="447" t="str">
        <f t="shared" si="40"/>
        <v/>
      </c>
      <c r="AD453" s="448" t="str">
        <f t="shared" si="41"/>
        <v/>
      </c>
      <c r="AE453" s="446" t="str">
        <f>IF(放飛紀錄表[[#This Row],[模組啟動時間]]="","",公式對照表!$A$2)</f>
        <v/>
      </c>
      <c r="AF453" s="449" t="str">
        <f>IF(AC453="","",IF(AND(AA453&gt;Y453,AA453&lt;Z453),[1]公式對照表!$C$2,IF(AC453="-",[1]公式對照表!$C$3,IF(AC453&lt;AE453,[1]公式對照表!$C$4,IF(AC453&gt;AE453,[1]公式對照表!$C$5)))))</f>
        <v/>
      </c>
      <c r="AG453" s="442"/>
      <c r="AH453" s="442"/>
      <c r="AI453" s="442"/>
      <c r="AJ453" s="442"/>
      <c r="AK453" s="2"/>
    </row>
    <row r="454" spans="1:37" ht="17.25" customHeight="1">
      <c r="A454" s="443"/>
      <c r="B454" s="444"/>
      <c r="C454" s="23"/>
      <c r="D454" s="23"/>
      <c r="E454" s="23"/>
      <c r="F454" s="262"/>
      <c r="G454" s="262"/>
      <c r="H454" s="262"/>
      <c r="I454" s="264"/>
      <c r="J454" s="23"/>
      <c r="K454" s="23"/>
      <c r="L454" s="36" t="str">
        <f>IFERROR(VLOOKUP(放飛紀錄!$K454,#REF!,2,FALSE),"")</f>
        <v/>
      </c>
      <c r="M454" s="36"/>
      <c r="N454" s="36"/>
      <c r="O454" s="36"/>
      <c r="P454" s="36"/>
      <c r="Q454" s="36"/>
      <c r="R454" s="36"/>
      <c r="S454" s="36"/>
      <c r="T454" s="36"/>
      <c r="U454" s="23"/>
      <c r="V454" s="23"/>
      <c r="W454" s="23"/>
      <c r="X454" s="23"/>
      <c r="Y454" s="445"/>
      <c r="Z454" s="446" t="str">
        <f>IF(放飛紀錄!$Y454="","",放飛紀錄!$Y454+公式對照表!B$2)</f>
        <v/>
      </c>
      <c r="AA454" s="445"/>
      <c r="AB454" s="445"/>
      <c r="AC454" s="447" t="str">
        <f t="shared" si="40"/>
        <v/>
      </c>
      <c r="AD454" s="448" t="str">
        <f t="shared" si="41"/>
        <v/>
      </c>
      <c r="AE454" s="446" t="str">
        <f>IF(放飛紀錄表[[#This Row],[模組啟動時間]]="","",公式對照表!$A$2)</f>
        <v/>
      </c>
      <c r="AF454" s="449" t="str">
        <f>IF(AC454="","",IF(AND(AA454&gt;Y454,AA454&lt;Z454),[1]公式對照表!$C$2,IF(AC454="-",[1]公式對照表!$C$3,IF(AC454&lt;AE454,[1]公式對照表!$C$4,IF(AC454&gt;AE454,[1]公式對照表!$C$5)))))</f>
        <v/>
      </c>
      <c r="AG454" s="442"/>
      <c r="AH454" s="442"/>
      <c r="AI454" s="442"/>
      <c r="AJ454" s="442"/>
      <c r="AK454" s="2"/>
    </row>
    <row r="455" spans="1:37" ht="17.25" customHeight="1">
      <c r="A455" s="443"/>
      <c r="B455" s="444"/>
      <c r="C455" s="23"/>
      <c r="D455" s="23"/>
      <c r="E455" s="23"/>
      <c r="F455" s="262"/>
      <c r="G455" s="262"/>
      <c r="H455" s="262"/>
      <c r="I455" s="264"/>
      <c r="J455" s="23"/>
      <c r="K455" s="23"/>
      <c r="L455" s="36" t="str">
        <f>IFERROR(VLOOKUP(放飛紀錄!$K455,#REF!,2,FALSE),"")</f>
        <v/>
      </c>
      <c r="M455" s="36"/>
      <c r="N455" s="36"/>
      <c r="O455" s="36"/>
      <c r="P455" s="36"/>
      <c r="Q455" s="36"/>
      <c r="R455" s="36"/>
      <c r="S455" s="36"/>
      <c r="T455" s="36"/>
      <c r="U455" s="23"/>
      <c r="V455" s="23"/>
      <c r="W455" s="23"/>
      <c r="X455" s="23"/>
      <c r="Y455" s="445"/>
      <c r="Z455" s="446" t="str">
        <f>IF(放飛紀錄!$Y455="","",放飛紀錄!$Y455+公式對照表!B$2)</f>
        <v/>
      </c>
      <c r="AA455" s="445"/>
      <c r="AB455" s="445"/>
      <c r="AC455" s="447" t="str">
        <f t="shared" si="40"/>
        <v/>
      </c>
      <c r="AD455" s="448" t="str">
        <f t="shared" si="41"/>
        <v/>
      </c>
      <c r="AE455" s="446" t="str">
        <f>IF(放飛紀錄表[[#This Row],[模組啟動時間]]="","",公式對照表!$A$2)</f>
        <v/>
      </c>
      <c r="AF455" s="449" t="str">
        <f>IF(AC455="","",IF(AND(AA455&gt;Y455,AA455&lt;Z455),[1]公式對照表!$C$2,IF(AC455="-",[1]公式對照表!$C$3,IF(AC455&lt;AE455,[1]公式對照表!$C$4,IF(AC455&gt;AE455,[1]公式對照表!$C$5)))))</f>
        <v/>
      </c>
      <c r="AG455" s="442"/>
      <c r="AH455" s="442"/>
      <c r="AI455" s="442"/>
      <c r="AJ455" s="442"/>
      <c r="AK455" s="2"/>
    </row>
    <row r="456" spans="1:37" ht="17.25" customHeight="1">
      <c r="A456" s="443"/>
      <c r="B456" s="444"/>
      <c r="C456" s="23"/>
      <c r="D456" s="23"/>
      <c r="E456" s="23"/>
      <c r="F456" s="262"/>
      <c r="G456" s="262"/>
      <c r="H456" s="262"/>
      <c r="I456" s="264"/>
      <c r="J456" s="23"/>
      <c r="K456" s="23"/>
      <c r="L456" s="36" t="str">
        <f>IFERROR(VLOOKUP(放飛紀錄!$K456,#REF!,2,FALSE),"")</f>
        <v/>
      </c>
      <c r="M456" s="36"/>
      <c r="N456" s="36"/>
      <c r="O456" s="36"/>
      <c r="P456" s="36"/>
      <c r="Q456" s="36"/>
      <c r="R456" s="36"/>
      <c r="S456" s="36"/>
      <c r="T456" s="36"/>
      <c r="U456" s="23"/>
      <c r="V456" s="23"/>
      <c r="W456" s="23"/>
      <c r="X456" s="23"/>
      <c r="Y456" s="445"/>
      <c r="Z456" s="446" t="str">
        <f>IF(放飛紀錄!$Y456="","",放飛紀錄!$Y456+公式對照表!B$2)</f>
        <v/>
      </c>
      <c r="AA456" s="445"/>
      <c r="AB456" s="445"/>
      <c r="AC456" s="447" t="str">
        <f t="shared" si="40"/>
        <v/>
      </c>
      <c r="AD456" s="448" t="str">
        <f t="shared" si="41"/>
        <v/>
      </c>
      <c r="AE456" s="446" t="str">
        <f>IF(放飛紀錄表[[#This Row],[模組啟動時間]]="","",公式對照表!$A$2)</f>
        <v/>
      </c>
      <c r="AF456" s="449" t="str">
        <f>IF(AC456="","",IF(AND(AA456&gt;Y456,AA456&lt;Z456),[1]公式對照表!$C$2,IF(AC456="-",[1]公式對照表!$C$3,IF(AC456&lt;AE456,[1]公式對照表!$C$4,IF(AC456&gt;AE456,[1]公式對照表!$C$5)))))</f>
        <v/>
      </c>
      <c r="AG456" s="442"/>
      <c r="AH456" s="442"/>
      <c r="AI456" s="442"/>
      <c r="AJ456" s="442"/>
      <c r="AK456" s="2"/>
    </row>
    <row r="457" spans="1:37" ht="17.25" customHeight="1">
      <c r="A457" s="443"/>
      <c r="B457" s="444"/>
      <c r="C457" s="23"/>
      <c r="D457" s="23"/>
      <c r="E457" s="23"/>
      <c r="F457" s="262"/>
      <c r="G457" s="262"/>
      <c r="H457" s="262"/>
      <c r="I457" s="264"/>
      <c r="J457" s="23"/>
      <c r="K457" s="23"/>
      <c r="L457" s="36" t="str">
        <f>IFERROR(VLOOKUP(放飛紀錄!$K457,#REF!,2,FALSE),"")</f>
        <v/>
      </c>
      <c r="M457" s="36"/>
      <c r="N457" s="36"/>
      <c r="O457" s="36"/>
      <c r="P457" s="36"/>
      <c r="Q457" s="36"/>
      <c r="R457" s="36"/>
      <c r="S457" s="36"/>
      <c r="T457" s="36"/>
      <c r="U457" s="23"/>
      <c r="V457" s="23"/>
      <c r="W457" s="23"/>
      <c r="X457" s="23"/>
      <c r="Y457" s="445"/>
      <c r="Z457" s="446" t="str">
        <f>IF(放飛紀錄!$Y457="","",放飛紀錄!$Y457+公式對照表!B$2)</f>
        <v/>
      </c>
      <c r="AA457" s="445"/>
      <c r="AB457" s="445"/>
      <c r="AC457" s="447" t="str">
        <f t="shared" si="40"/>
        <v/>
      </c>
      <c r="AD457" s="448" t="str">
        <f t="shared" si="41"/>
        <v/>
      </c>
      <c r="AE457" s="446" t="str">
        <f>IF(放飛紀錄表[[#This Row],[模組啟動時間]]="","",公式對照表!$A$2)</f>
        <v/>
      </c>
      <c r="AF457" s="449" t="str">
        <f>IF(AC457="","",IF(AND(AA457&gt;Y457,AA457&lt;Z457),[1]公式對照表!$C$2,IF(AC457="-",[1]公式對照表!$C$3,IF(AC457&lt;AE457,[1]公式對照表!$C$4,IF(AC457&gt;AE457,[1]公式對照表!$C$5)))))</f>
        <v/>
      </c>
      <c r="AG457" s="442"/>
      <c r="AH457" s="442"/>
      <c r="AI457" s="442"/>
      <c r="AJ457" s="442"/>
      <c r="AK457" s="2"/>
    </row>
    <row r="458" spans="1:37" ht="17.25" customHeight="1">
      <c r="A458" s="443"/>
      <c r="B458" s="444"/>
      <c r="C458" s="23"/>
      <c r="D458" s="23"/>
      <c r="E458" s="23"/>
      <c r="F458" s="262"/>
      <c r="G458" s="262"/>
      <c r="H458" s="262"/>
      <c r="I458" s="264"/>
      <c r="J458" s="23"/>
      <c r="K458" s="23"/>
      <c r="L458" s="36" t="str">
        <f>IFERROR(VLOOKUP(放飛紀錄!$K458,#REF!,2,FALSE),"")</f>
        <v/>
      </c>
      <c r="M458" s="36"/>
      <c r="N458" s="36"/>
      <c r="O458" s="36"/>
      <c r="P458" s="36"/>
      <c r="Q458" s="36"/>
      <c r="R458" s="36"/>
      <c r="S458" s="36"/>
      <c r="T458" s="36"/>
      <c r="U458" s="23"/>
      <c r="V458" s="23"/>
      <c r="W458" s="23"/>
      <c r="X458" s="23"/>
      <c r="Y458" s="445"/>
      <c r="Z458" s="446" t="str">
        <f>IF(放飛紀錄!$Y458="","",放飛紀錄!$Y458+公式對照表!B$2)</f>
        <v/>
      </c>
      <c r="AA458" s="445"/>
      <c r="AB458" s="445"/>
      <c r="AC458" s="447" t="str">
        <f t="shared" si="40"/>
        <v/>
      </c>
      <c r="AD458" s="448" t="str">
        <f t="shared" si="41"/>
        <v/>
      </c>
      <c r="AE458" s="446" t="str">
        <f>IF(放飛紀錄表[[#This Row],[模組啟動時間]]="","",公式對照表!$A$2)</f>
        <v/>
      </c>
      <c r="AF458" s="449" t="str">
        <f>IF(AC458="","",IF(AND(AA458&gt;Y458,AA458&lt;Z458),[1]公式對照表!$C$2,IF(AC458="-",[1]公式對照表!$C$3,IF(AC458&lt;AE458,[1]公式對照表!$C$4,IF(AC458&gt;AE458,[1]公式對照表!$C$5)))))</f>
        <v/>
      </c>
      <c r="AG458" s="442"/>
      <c r="AH458" s="442"/>
      <c r="AI458" s="442"/>
      <c r="AJ458" s="442"/>
      <c r="AK458" s="2"/>
    </row>
    <row r="459" spans="1:37" ht="17.25" customHeight="1">
      <c r="A459" s="443"/>
      <c r="B459" s="444"/>
      <c r="C459" s="23"/>
      <c r="D459" s="23"/>
      <c r="E459" s="23"/>
      <c r="F459" s="262"/>
      <c r="G459" s="262"/>
      <c r="H459" s="262"/>
      <c r="I459" s="264"/>
      <c r="J459" s="23"/>
      <c r="K459" s="23"/>
      <c r="L459" s="36" t="str">
        <f>IFERROR(VLOOKUP(放飛紀錄!$K459,#REF!,2,FALSE),"")</f>
        <v/>
      </c>
      <c r="M459" s="36"/>
      <c r="N459" s="36"/>
      <c r="O459" s="36"/>
      <c r="P459" s="36"/>
      <c r="Q459" s="36"/>
      <c r="R459" s="36"/>
      <c r="S459" s="36"/>
      <c r="T459" s="36"/>
      <c r="U459" s="23"/>
      <c r="V459" s="23"/>
      <c r="W459" s="23"/>
      <c r="X459" s="23"/>
      <c r="Y459" s="445"/>
      <c r="Z459" s="446" t="str">
        <f>IF(放飛紀錄!$Y459="","",放飛紀錄!$Y459+公式對照表!B$2)</f>
        <v/>
      </c>
      <c r="AA459" s="445"/>
      <c r="AB459" s="445"/>
      <c r="AC459" s="447" t="str">
        <f t="shared" si="40"/>
        <v/>
      </c>
      <c r="AD459" s="448" t="str">
        <f t="shared" si="41"/>
        <v/>
      </c>
      <c r="AE459" s="446" t="str">
        <f>IF(放飛紀錄表[[#This Row],[模組啟動時間]]="","",公式對照表!$A$2)</f>
        <v/>
      </c>
      <c r="AF459" s="449" t="str">
        <f>IF(AC459="","",IF(AND(AA459&gt;Y459,AA459&lt;Z459),[1]公式對照表!$C$2,IF(AC459="-",[1]公式對照表!$C$3,IF(AC459&lt;AE459,[1]公式對照表!$C$4,IF(AC459&gt;AE459,[1]公式對照表!$C$5)))))</f>
        <v/>
      </c>
      <c r="AG459" s="442"/>
      <c r="AH459" s="442"/>
      <c r="AI459" s="442"/>
      <c r="AJ459" s="442"/>
      <c r="AK459" s="2"/>
    </row>
    <row r="460" spans="1:37" ht="17.25" customHeight="1">
      <c r="A460" s="443"/>
      <c r="B460" s="444"/>
      <c r="C460" s="23"/>
      <c r="D460" s="23"/>
      <c r="E460" s="23"/>
      <c r="F460" s="262"/>
      <c r="G460" s="262"/>
      <c r="H460" s="262"/>
      <c r="I460" s="264"/>
      <c r="J460" s="23"/>
      <c r="K460" s="23"/>
      <c r="L460" s="36" t="str">
        <f>IFERROR(VLOOKUP(放飛紀錄!$K460,#REF!,2,FALSE),"")</f>
        <v/>
      </c>
      <c r="M460" s="36"/>
      <c r="N460" s="36"/>
      <c r="O460" s="36"/>
      <c r="P460" s="36"/>
      <c r="Q460" s="36"/>
      <c r="R460" s="36"/>
      <c r="S460" s="36"/>
      <c r="T460" s="36"/>
      <c r="U460" s="23"/>
      <c r="V460" s="23"/>
      <c r="W460" s="23"/>
      <c r="X460" s="23"/>
      <c r="Y460" s="445"/>
      <c r="Z460" s="446" t="str">
        <f>IF(放飛紀錄!$Y460="","",放飛紀錄!$Y460+公式對照表!B$2)</f>
        <v/>
      </c>
      <c r="AA460" s="445"/>
      <c r="AB460" s="445"/>
      <c r="AC460" s="447" t="str">
        <f t="shared" si="40"/>
        <v/>
      </c>
      <c r="AD460" s="448" t="str">
        <f t="shared" si="41"/>
        <v/>
      </c>
      <c r="AE460" s="446" t="str">
        <f>IF(放飛紀錄表[[#This Row],[模組啟動時間]]="","",公式對照表!$A$2)</f>
        <v/>
      </c>
      <c r="AF460" s="449" t="str">
        <f>IF(AC460="","",IF(AND(AA460&gt;Y460,AA460&lt;Z460),[1]公式對照表!$C$2,IF(AC460="-",[1]公式對照表!$C$3,IF(AC460&lt;AE460,[1]公式對照表!$C$4,IF(AC460&gt;AE460,[1]公式對照表!$C$5)))))</f>
        <v/>
      </c>
      <c r="AG460" s="442"/>
      <c r="AH460" s="442"/>
      <c r="AI460" s="442"/>
      <c r="AJ460" s="442"/>
      <c r="AK460" s="2"/>
    </row>
    <row r="461" spans="1:37" ht="17.25" customHeight="1">
      <c r="A461" s="443"/>
      <c r="B461" s="444"/>
      <c r="C461" s="23"/>
      <c r="D461" s="23"/>
      <c r="E461" s="23"/>
      <c r="F461" s="262"/>
      <c r="G461" s="262"/>
      <c r="H461" s="262"/>
      <c r="I461" s="264"/>
      <c r="J461" s="23"/>
      <c r="K461" s="23"/>
      <c r="L461" s="36" t="str">
        <f>IFERROR(VLOOKUP(放飛紀錄!$K461,#REF!,2,FALSE),"")</f>
        <v/>
      </c>
      <c r="M461" s="36"/>
      <c r="N461" s="36"/>
      <c r="O461" s="36"/>
      <c r="P461" s="36"/>
      <c r="Q461" s="36"/>
      <c r="R461" s="36"/>
      <c r="S461" s="36"/>
      <c r="T461" s="36"/>
      <c r="U461" s="23"/>
      <c r="V461" s="23"/>
      <c r="W461" s="23"/>
      <c r="X461" s="23"/>
      <c r="Y461" s="445"/>
      <c r="Z461" s="446" t="str">
        <f>IF(放飛紀錄!$Y461="","",放飛紀錄!$Y461+公式對照表!B$2)</f>
        <v/>
      </c>
      <c r="AA461" s="445"/>
      <c r="AB461" s="445"/>
      <c r="AC461" s="447" t="str">
        <f t="shared" si="40"/>
        <v/>
      </c>
      <c r="AD461" s="448" t="str">
        <f t="shared" si="41"/>
        <v/>
      </c>
      <c r="AE461" s="446" t="str">
        <f>IF(放飛紀錄表[[#This Row],[模組啟動時間]]="","",公式對照表!$A$2)</f>
        <v/>
      </c>
      <c r="AF461" s="449" t="str">
        <f>IF(AC461="","",IF(AND(AA461&gt;Y461,AA461&lt;Z461),[1]公式對照表!$C$2,IF(AC461="-",[1]公式對照表!$C$3,IF(AC461&lt;AE461,[1]公式對照表!$C$4,IF(AC461&gt;AE461,[1]公式對照表!$C$5)))))</f>
        <v/>
      </c>
      <c r="AG461" s="442"/>
      <c r="AH461" s="442"/>
      <c r="AI461" s="442"/>
      <c r="AJ461" s="442"/>
      <c r="AK461" s="2"/>
    </row>
    <row r="462" spans="1:37" ht="17.25" customHeight="1">
      <c r="A462" s="443"/>
      <c r="B462" s="444"/>
      <c r="C462" s="23"/>
      <c r="D462" s="23"/>
      <c r="E462" s="23"/>
      <c r="F462" s="262"/>
      <c r="G462" s="262"/>
      <c r="H462" s="262"/>
      <c r="I462" s="264"/>
      <c r="J462" s="23"/>
      <c r="K462" s="23"/>
      <c r="L462" s="36" t="str">
        <f>IFERROR(VLOOKUP(放飛紀錄!$K462,#REF!,2,FALSE),"")</f>
        <v/>
      </c>
      <c r="M462" s="36"/>
      <c r="N462" s="36"/>
      <c r="O462" s="36"/>
      <c r="P462" s="36"/>
      <c r="Q462" s="36"/>
      <c r="R462" s="36"/>
      <c r="S462" s="36"/>
      <c r="T462" s="36"/>
      <c r="U462" s="23"/>
      <c r="V462" s="23"/>
      <c r="W462" s="23"/>
      <c r="X462" s="23"/>
      <c r="Y462" s="445"/>
      <c r="Z462" s="446" t="str">
        <f>IF(放飛紀錄!$Y462="","",放飛紀錄!$Y462+公式對照表!B$2)</f>
        <v/>
      </c>
      <c r="AA462" s="445"/>
      <c r="AB462" s="445"/>
      <c r="AC462" s="447" t="str">
        <f t="shared" si="40"/>
        <v/>
      </c>
      <c r="AD462" s="448" t="str">
        <f t="shared" si="41"/>
        <v/>
      </c>
      <c r="AE462" s="446" t="str">
        <f>IF(放飛紀錄表[[#This Row],[模組啟動時間]]="","",公式對照表!$A$2)</f>
        <v/>
      </c>
      <c r="AF462" s="449" t="str">
        <f>IF(AC462="","",IF(AND(AA462&gt;Y462,AA462&lt;Z462),[1]公式對照表!$C$2,IF(AC462="-",[1]公式對照表!$C$3,IF(AC462&lt;AE462,[1]公式對照表!$C$4,IF(AC462&gt;AE462,[1]公式對照表!$C$5)))))</f>
        <v/>
      </c>
      <c r="AG462" s="442"/>
      <c r="AH462" s="442"/>
      <c r="AI462" s="442"/>
      <c r="AJ462" s="442"/>
      <c r="AK462" s="2"/>
    </row>
    <row r="463" spans="1:37" ht="17.25" customHeight="1">
      <c r="A463" s="443"/>
      <c r="B463" s="444"/>
      <c r="C463" s="23"/>
      <c r="D463" s="23"/>
      <c r="E463" s="23"/>
      <c r="F463" s="262"/>
      <c r="G463" s="262"/>
      <c r="H463" s="262"/>
      <c r="I463" s="264"/>
      <c r="J463" s="23"/>
      <c r="K463" s="23"/>
      <c r="L463" s="36" t="str">
        <f>IFERROR(VLOOKUP(放飛紀錄!$K463,#REF!,2,FALSE),"")</f>
        <v/>
      </c>
      <c r="M463" s="36"/>
      <c r="N463" s="36"/>
      <c r="O463" s="36"/>
      <c r="P463" s="36"/>
      <c r="Q463" s="36"/>
      <c r="R463" s="36"/>
      <c r="S463" s="36"/>
      <c r="T463" s="36"/>
      <c r="U463" s="23"/>
      <c r="V463" s="23"/>
      <c r="W463" s="23"/>
      <c r="X463" s="23"/>
      <c r="Y463" s="445"/>
      <c r="Z463" s="446" t="str">
        <f>IF(放飛紀錄!$Y463="","",放飛紀錄!$Y463+公式對照表!B$2)</f>
        <v/>
      </c>
      <c r="AA463" s="445"/>
      <c r="AB463" s="445"/>
      <c r="AC463" s="447" t="str">
        <f t="shared" si="40"/>
        <v/>
      </c>
      <c r="AD463" s="448" t="str">
        <f t="shared" si="41"/>
        <v/>
      </c>
      <c r="AE463" s="446" t="str">
        <f>IF(放飛紀錄表[[#This Row],[模組啟動時間]]="","",公式對照表!$A$2)</f>
        <v/>
      </c>
      <c r="AF463" s="449" t="str">
        <f>IF(AC463="","",IF(AND(AA463&gt;Y463,AA463&lt;Z463),[1]公式對照表!$C$2,IF(AC463="-",[1]公式對照表!$C$3,IF(AC463&lt;AE463,[1]公式對照表!$C$4,IF(AC463&gt;AE463,[1]公式對照表!$C$5)))))</f>
        <v/>
      </c>
      <c r="AG463" s="442"/>
      <c r="AH463" s="442"/>
      <c r="AI463" s="442"/>
      <c r="AJ463" s="442"/>
      <c r="AK463" s="2"/>
    </row>
    <row r="464" spans="1:37" ht="17.25" customHeight="1">
      <c r="A464" s="443"/>
      <c r="B464" s="444"/>
      <c r="C464" s="23"/>
      <c r="D464" s="23"/>
      <c r="E464" s="23"/>
      <c r="F464" s="262"/>
      <c r="G464" s="262"/>
      <c r="H464" s="262"/>
      <c r="I464" s="264"/>
      <c r="J464" s="23"/>
      <c r="K464" s="23"/>
      <c r="L464" s="36" t="str">
        <f>IFERROR(VLOOKUP(放飛紀錄!$K464,#REF!,2,FALSE),"")</f>
        <v/>
      </c>
      <c r="M464" s="36"/>
      <c r="N464" s="36"/>
      <c r="O464" s="36"/>
      <c r="P464" s="36"/>
      <c r="Q464" s="36"/>
      <c r="R464" s="36"/>
      <c r="S464" s="36"/>
      <c r="T464" s="36"/>
      <c r="U464" s="23"/>
      <c r="V464" s="23"/>
      <c r="W464" s="23"/>
      <c r="X464" s="23"/>
      <c r="Y464" s="445"/>
      <c r="Z464" s="446" t="str">
        <f>IF(放飛紀錄!$Y464="","",放飛紀錄!$Y464+公式對照表!B$2)</f>
        <v/>
      </c>
      <c r="AA464" s="445"/>
      <c r="AB464" s="445"/>
      <c r="AC464" s="447" t="str">
        <f t="shared" si="40"/>
        <v/>
      </c>
      <c r="AD464" s="448" t="str">
        <f t="shared" si="41"/>
        <v/>
      </c>
      <c r="AE464" s="446" t="str">
        <f>IF(放飛紀錄表[[#This Row],[模組啟動時間]]="","",公式對照表!$A$2)</f>
        <v/>
      </c>
      <c r="AF464" s="449" t="str">
        <f>IF(AC464="","",IF(AND(AA464&gt;Y464,AA464&lt;Z464),[1]公式對照表!$C$2,IF(AC464="-",[1]公式對照表!$C$3,IF(AC464&lt;AE464,[1]公式對照表!$C$4,IF(AC464&gt;AE464,[1]公式對照表!$C$5)))))</f>
        <v/>
      </c>
      <c r="AG464" s="442"/>
      <c r="AH464" s="442"/>
      <c r="AI464" s="442"/>
      <c r="AJ464" s="442"/>
      <c r="AK464" s="2"/>
    </row>
    <row r="465" spans="1:37" ht="17.25" customHeight="1">
      <c r="A465" s="443"/>
      <c r="B465" s="444"/>
      <c r="C465" s="23"/>
      <c r="D465" s="23"/>
      <c r="E465" s="23"/>
      <c r="F465" s="262"/>
      <c r="G465" s="262"/>
      <c r="H465" s="262"/>
      <c r="I465" s="264"/>
      <c r="J465" s="23"/>
      <c r="K465" s="23"/>
      <c r="L465" s="36" t="str">
        <f>IFERROR(VLOOKUP(放飛紀錄!$K465,#REF!,2,FALSE),"")</f>
        <v/>
      </c>
      <c r="M465" s="36"/>
      <c r="N465" s="36"/>
      <c r="O465" s="36"/>
      <c r="P465" s="36"/>
      <c r="Q465" s="36"/>
      <c r="R465" s="36"/>
      <c r="S465" s="36"/>
      <c r="T465" s="36"/>
      <c r="U465" s="23"/>
      <c r="V465" s="23"/>
      <c r="W465" s="23"/>
      <c r="X465" s="23"/>
      <c r="Y465" s="445"/>
      <c r="Z465" s="446" t="str">
        <f>IF(放飛紀錄!$Y465="","",放飛紀錄!$Y465+公式對照表!B$2)</f>
        <v/>
      </c>
      <c r="AA465" s="445"/>
      <c r="AB465" s="445"/>
      <c r="AC465" s="447" t="str">
        <f t="shared" si="40"/>
        <v/>
      </c>
      <c r="AD465" s="448" t="str">
        <f t="shared" si="41"/>
        <v/>
      </c>
      <c r="AE465" s="446" t="str">
        <f>IF(放飛紀錄表[[#This Row],[模組啟動時間]]="","",公式對照表!$A$2)</f>
        <v/>
      </c>
      <c r="AF465" s="449" t="str">
        <f>IF(AC465="","",IF(AND(AA465&gt;Y465,AA465&lt;Z465),[1]公式對照表!$C$2,IF(AC465="-",[1]公式對照表!$C$3,IF(AC465&lt;AE465,[1]公式對照表!$C$4,IF(AC465&gt;AE465,[1]公式對照表!$C$5)))))</f>
        <v/>
      </c>
      <c r="AG465" s="442"/>
      <c r="AH465" s="442"/>
      <c r="AI465" s="442"/>
      <c r="AJ465" s="442"/>
      <c r="AK465" s="2"/>
    </row>
    <row r="466" spans="1:37" ht="17.25" customHeight="1">
      <c r="A466" s="443"/>
      <c r="B466" s="444"/>
      <c r="C466" s="23"/>
      <c r="D466" s="23"/>
      <c r="E466" s="23"/>
      <c r="F466" s="262"/>
      <c r="G466" s="262"/>
      <c r="H466" s="262"/>
      <c r="I466" s="264"/>
      <c r="J466" s="23"/>
      <c r="K466" s="23"/>
      <c r="L466" s="36" t="str">
        <f>IFERROR(VLOOKUP(放飛紀錄!$K466,#REF!,2,FALSE),"")</f>
        <v/>
      </c>
      <c r="M466" s="36"/>
      <c r="N466" s="36"/>
      <c r="O466" s="36"/>
      <c r="P466" s="36"/>
      <c r="Q466" s="36"/>
      <c r="R466" s="36"/>
      <c r="S466" s="36"/>
      <c r="T466" s="36"/>
      <c r="U466" s="23"/>
      <c r="V466" s="23"/>
      <c r="W466" s="23"/>
      <c r="X466" s="23"/>
      <c r="Y466" s="445"/>
      <c r="Z466" s="446" t="str">
        <f>IF(放飛紀錄!$Y466="","",放飛紀錄!$Y466+公式對照表!B$2)</f>
        <v/>
      </c>
      <c r="AA466" s="445"/>
      <c r="AB466" s="445"/>
      <c r="AC466" s="447" t="str">
        <f t="shared" si="40"/>
        <v/>
      </c>
      <c r="AD466" s="448" t="str">
        <f t="shared" si="41"/>
        <v/>
      </c>
      <c r="AE466" s="446" t="str">
        <f>IF(放飛紀錄表[[#This Row],[模組啟動時間]]="","",公式對照表!$A$2)</f>
        <v/>
      </c>
      <c r="AF466" s="449" t="str">
        <f>IF(AC466="","",IF(AND(AA466&gt;Y466,AA466&lt;Z466),[1]公式對照表!$C$2,IF(AC466="-",[1]公式對照表!$C$3,IF(AC466&lt;AE466,[1]公式對照表!$C$4,IF(AC466&gt;AE466,[1]公式對照表!$C$5)))))</f>
        <v/>
      </c>
      <c r="AG466" s="442"/>
      <c r="AH466" s="442"/>
      <c r="AI466" s="442"/>
      <c r="AJ466" s="442"/>
      <c r="AK466" s="2"/>
    </row>
    <row r="467" spans="1:37" ht="17.25" customHeight="1">
      <c r="A467" s="443"/>
      <c r="B467" s="444"/>
      <c r="C467" s="23"/>
      <c r="D467" s="23"/>
      <c r="E467" s="23"/>
      <c r="F467" s="262"/>
      <c r="G467" s="262"/>
      <c r="H467" s="262"/>
      <c r="I467" s="264"/>
      <c r="J467" s="23"/>
      <c r="K467" s="23"/>
      <c r="L467" s="36" t="str">
        <f>IFERROR(VLOOKUP(放飛紀錄!$K467,#REF!,2,FALSE),"")</f>
        <v/>
      </c>
      <c r="M467" s="36"/>
      <c r="N467" s="36"/>
      <c r="O467" s="36"/>
      <c r="P467" s="36"/>
      <c r="Q467" s="36"/>
      <c r="R467" s="36"/>
      <c r="S467" s="36"/>
      <c r="T467" s="36"/>
      <c r="U467" s="23"/>
      <c r="V467" s="23"/>
      <c r="W467" s="23"/>
      <c r="X467" s="23"/>
      <c r="Y467" s="445"/>
      <c r="Z467" s="446" t="str">
        <f>IF(放飛紀錄!$Y467="","",放飛紀錄!$Y467+公式對照表!B$2)</f>
        <v/>
      </c>
      <c r="AA467" s="445"/>
      <c r="AB467" s="445"/>
      <c r="AC467" s="447" t="str">
        <f t="shared" si="40"/>
        <v/>
      </c>
      <c r="AD467" s="448" t="str">
        <f t="shared" si="41"/>
        <v/>
      </c>
      <c r="AE467" s="446" t="str">
        <f>IF(放飛紀錄表[[#This Row],[模組啟動時間]]="","",公式對照表!$A$2)</f>
        <v/>
      </c>
      <c r="AF467" s="449" t="str">
        <f>IF(AC467="","",IF(AND(AA467&gt;Y467,AA467&lt;Z467),[1]公式對照表!$C$2,IF(AC467="-",[1]公式對照表!$C$3,IF(AC467&lt;AE467,[1]公式對照表!$C$4,IF(AC467&gt;AE467,[1]公式對照表!$C$5)))))</f>
        <v/>
      </c>
      <c r="AG467" s="442"/>
      <c r="AH467" s="442"/>
      <c r="AI467" s="442"/>
      <c r="AJ467" s="442"/>
      <c r="AK467" s="2"/>
    </row>
    <row r="468" spans="1:37" ht="17.25" customHeight="1">
      <c r="A468" s="443"/>
      <c r="B468" s="444"/>
      <c r="C468" s="23"/>
      <c r="D468" s="23"/>
      <c r="E468" s="23"/>
      <c r="F468" s="262"/>
      <c r="G468" s="262"/>
      <c r="H468" s="262"/>
      <c r="I468" s="264"/>
      <c r="J468" s="23"/>
      <c r="K468" s="23"/>
      <c r="L468" s="36" t="str">
        <f>IFERROR(VLOOKUP(放飛紀錄!$K468,#REF!,2,FALSE),"")</f>
        <v/>
      </c>
      <c r="M468" s="36"/>
      <c r="N468" s="36"/>
      <c r="O468" s="36"/>
      <c r="P468" s="36"/>
      <c r="Q468" s="36"/>
      <c r="R468" s="36"/>
      <c r="S468" s="36"/>
      <c r="T468" s="36"/>
      <c r="U468" s="23"/>
      <c r="V468" s="23"/>
      <c r="W468" s="23"/>
      <c r="X468" s="23"/>
      <c r="Y468" s="445"/>
      <c r="Z468" s="446" t="str">
        <f>IF(放飛紀錄!$Y468="","",放飛紀錄!$Y468+公式對照表!B$2)</f>
        <v/>
      </c>
      <c r="AA468" s="445"/>
      <c r="AB468" s="445"/>
      <c r="AC468" s="447" t="str">
        <f t="shared" si="40"/>
        <v/>
      </c>
      <c r="AD468" s="448" t="str">
        <f t="shared" si="41"/>
        <v/>
      </c>
      <c r="AE468" s="446" t="str">
        <f>IF(放飛紀錄表[[#This Row],[模組啟動時間]]="","",公式對照表!$A$2)</f>
        <v/>
      </c>
      <c r="AF468" s="449" t="str">
        <f>IF(AC468="","",IF(AND(AA468&gt;Y468,AA468&lt;Z468),[1]公式對照表!$C$2,IF(AC468="-",[1]公式對照表!$C$3,IF(AC468&lt;AE468,[1]公式對照表!$C$4,IF(AC468&gt;AE468,[1]公式對照表!$C$5)))))</f>
        <v/>
      </c>
      <c r="AG468" s="442"/>
      <c r="AH468" s="442"/>
      <c r="AI468" s="442"/>
      <c r="AJ468" s="442"/>
      <c r="AK468" s="2"/>
    </row>
    <row r="469" spans="1:37" ht="17.25" customHeight="1">
      <c r="A469" s="443"/>
      <c r="B469" s="444"/>
      <c r="C469" s="23"/>
      <c r="D469" s="23"/>
      <c r="E469" s="23"/>
      <c r="F469" s="262"/>
      <c r="G469" s="262"/>
      <c r="H469" s="262"/>
      <c r="I469" s="264"/>
      <c r="J469" s="23"/>
      <c r="K469" s="23"/>
      <c r="L469" s="36" t="str">
        <f>IFERROR(VLOOKUP(放飛紀錄!$K469,#REF!,2,FALSE),"")</f>
        <v/>
      </c>
      <c r="M469" s="36"/>
      <c r="N469" s="36"/>
      <c r="O469" s="36"/>
      <c r="P469" s="36"/>
      <c r="Q469" s="36"/>
      <c r="R469" s="36"/>
      <c r="S469" s="36"/>
      <c r="T469" s="36"/>
      <c r="U469" s="23"/>
      <c r="V469" s="23"/>
      <c r="W469" s="23"/>
      <c r="X469" s="23"/>
      <c r="Y469" s="445"/>
      <c r="Z469" s="446" t="str">
        <f>IF(放飛紀錄!$Y469="","",放飛紀錄!$Y469+公式對照表!B$2)</f>
        <v/>
      </c>
      <c r="AA469" s="445"/>
      <c r="AB469" s="445"/>
      <c r="AC469" s="447" t="str">
        <f t="shared" si="40"/>
        <v/>
      </c>
      <c r="AD469" s="448" t="str">
        <f t="shared" si="41"/>
        <v/>
      </c>
      <c r="AE469" s="446" t="str">
        <f>IF(放飛紀錄表[[#This Row],[模組啟動時間]]="","",公式對照表!$A$2)</f>
        <v/>
      </c>
      <c r="AF469" s="449" t="str">
        <f>IF(AC469="","",IF(AND(AA469&gt;Y469,AA469&lt;Z469),[1]公式對照表!$C$2,IF(AC469="-",[1]公式對照表!$C$3,IF(AC469&lt;AE469,[1]公式對照表!$C$4,IF(AC469&gt;AE469,[1]公式對照表!$C$5)))))</f>
        <v/>
      </c>
      <c r="AG469" s="442"/>
      <c r="AH469" s="442"/>
      <c r="AI469" s="442"/>
      <c r="AJ469" s="442"/>
      <c r="AK469" s="2"/>
    </row>
    <row r="470" spans="1:37" ht="17.25" customHeight="1">
      <c r="A470" s="443"/>
      <c r="B470" s="444"/>
      <c r="C470" s="23"/>
      <c r="D470" s="23"/>
      <c r="E470" s="23"/>
      <c r="F470" s="262"/>
      <c r="G470" s="262"/>
      <c r="H470" s="262"/>
      <c r="I470" s="264"/>
      <c r="J470" s="23"/>
      <c r="K470" s="23"/>
      <c r="L470" s="36" t="str">
        <f>IFERROR(VLOOKUP(放飛紀錄!$K470,#REF!,2,FALSE),"")</f>
        <v/>
      </c>
      <c r="M470" s="36"/>
      <c r="N470" s="36"/>
      <c r="O470" s="36"/>
      <c r="P470" s="36"/>
      <c r="Q470" s="36"/>
      <c r="R470" s="36"/>
      <c r="S470" s="36"/>
      <c r="T470" s="36"/>
      <c r="U470" s="23"/>
      <c r="V470" s="23"/>
      <c r="W470" s="23"/>
      <c r="X470" s="23"/>
      <c r="Y470" s="445"/>
      <c r="Z470" s="446" t="str">
        <f>IF(放飛紀錄!$Y470="","",放飛紀錄!$Y470+公式對照表!B$2)</f>
        <v/>
      </c>
      <c r="AA470" s="445"/>
      <c r="AB470" s="445"/>
      <c r="AC470" s="447" t="str">
        <f t="shared" si="40"/>
        <v/>
      </c>
      <c r="AD470" s="448" t="str">
        <f t="shared" si="41"/>
        <v/>
      </c>
      <c r="AE470" s="446" t="str">
        <f>IF(放飛紀錄表[[#This Row],[模組啟動時間]]="","",公式對照表!$A$2)</f>
        <v/>
      </c>
      <c r="AF470" s="449" t="str">
        <f>IF(AC470="","",IF(AND(AA470&gt;Y470,AA470&lt;Z470),[1]公式對照表!$C$2,IF(AC470="-",[1]公式對照表!$C$3,IF(AC470&lt;AE470,[1]公式對照表!$C$4,IF(AC470&gt;AE470,[1]公式對照表!$C$5)))))</f>
        <v/>
      </c>
      <c r="AG470" s="442"/>
      <c r="AH470" s="442"/>
      <c r="AI470" s="442"/>
      <c r="AJ470" s="442"/>
      <c r="AK470" s="2"/>
    </row>
    <row r="471" spans="1:37" ht="17.25" customHeight="1">
      <c r="A471" s="443"/>
      <c r="B471" s="444"/>
      <c r="C471" s="23"/>
      <c r="D471" s="23"/>
      <c r="E471" s="23"/>
      <c r="F471" s="262"/>
      <c r="G471" s="262"/>
      <c r="H471" s="262"/>
      <c r="I471" s="264"/>
      <c r="J471" s="23"/>
      <c r="K471" s="23"/>
      <c r="L471" s="36" t="str">
        <f>IFERROR(VLOOKUP(放飛紀錄!$K471,#REF!,2,FALSE),"")</f>
        <v/>
      </c>
      <c r="M471" s="36"/>
      <c r="N471" s="36"/>
      <c r="O471" s="36"/>
      <c r="P471" s="36"/>
      <c r="Q471" s="36"/>
      <c r="R471" s="36"/>
      <c r="S471" s="36"/>
      <c r="T471" s="36"/>
      <c r="U471" s="23"/>
      <c r="V471" s="23"/>
      <c r="W471" s="23"/>
      <c r="X471" s="23"/>
      <c r="Y471" s="445"/>
      <c r="Z471" s="446" t="str">
        <f>IF(放飛紀錄!$Y471="","",放飛紀錄!$Y471+公式對照表!B$2)</f>
        <v/>
      </c>
      <c r="AA471" s="445"/>
      <c r="AB471" s="445"/>
      <c r="AC471" s="447" t="str">
        <f t="shared" si="40"/>
        <v/>
      </c>
      <c r="AD471" s="448" t="str">
        <f t="shared" si="41"/>
        <v/>
      </c>
      <c r="AE471" s="446" t="str">
        <f>IF(放飛紀錄表[[#This Row],[模組啟動時間]]="","",公式對照表!$A$2)</f>
        <v/>
      </c>
      <c r="AF471" s="449" t="str">
        <f>IF(AC471="","",IF(AND(AA471&gt;Y471,AA471&lt;Z471),[1]公式對照表!$C$2,IF(AC471="-",[1]公式對照表!$C$3,IF(AC471&lt;AE471,[1]公式對照表!$C$4,IF(AC471&gt;AE471,[1]公式對照表!$C$5)))))</f>
        <v/>
      </c>
      <c r="AG471" s="442"/>
      <c r="AH471" s="442"/>
      <c r="AI471" s="442"/>
      <c r="AJ471" s="442"/>
      <c r="AK471" s="2"/>
    </row>
    <row r="472" spans="1:37" ht="17.25" customHeight="1">
      <c r="A472" s="443"/>
      <c r="B472" s="444"/>
      <c r="C472" s="23"/>
      <c r="D472" s="23"/>
      <c r="E472" s="23"/>
      <c r="F472" s="262"/>
      <c r="G472" s="262"/>
      <c r="H472" s="262"/>
      <c r="I472" s="264"/>
      <c r="J472" s="23"/>
      <c r="K472" s="23"/>
      <c r="L472" s="36" t="str">
        <f>IFERROR(VLOOKUP(放飛紀錄!$K472,#REF!,2,FALSE),"")</f>
        <v/>
      </c>
      <c r="M472" s="36"/>
      <c r="N472" s="36"/>
      <c r="O472" s="36"/>
      <c r="P472" s="36"/>
      <c r="Q472" s="36"/>
      <c r="R472" s="36"/>
      <c r="S472" s="36"/>
      <c r="T472" s="36"/>
      <c r="U472" s="23"/>
      <c r="V472" s="23"/>
      <c r="W472" s="23"/>
      <c r="X472" s="23"/>
      <c r="Y472" s="445"/>
      <c r="Z472" s="446" t="str">
        <f>IF(放飛紀錄!$Y472="","",放飛紀錄!$Y472+公式對照表!B$2)</f>
        <v/>
      </c>
      <c r="AA472" s="445"/>
      <c r="AB472" s="445"/>
      <c r="AC472" s="447" t="str">
        <f t="shared" si="40"/>
        <v/>
      </c>
      <c r="AD472" s="448" t="str">
        <f t="shared" si="41"/>
        <v/>
      </c>
      <c r="AE472" s="446" t="str">
        <f>IF(放飛紀錄表[[#This Row],[模組啟動時間]]="","",公式對照表!$A$2)</f>
        <v/>
      </c>
      <c r="AF472" s="449" t="str">
        <f>IF(AC472="","",IF(AND(AA472&gt;Y472,AA472&lt;Z472),[1]公式對照表!$C$2,IF(AC472="-",[1]公式對照表!$C$3,IF(AC472&lt;AE472,[1]公式對照表!$C$4,IF(AC472&gt;AE472,[1]公式對照表!$C$5)))))</f>
        <v/>
      </c>
      <c r="AG472" s="442"/>
      <c r="AH472" s="442"/>
      <c r="AI472" s="442"/>
      <c r="AJ472" s="442"/>
      <c r="AK472" s="2"/>
    </row>
    <row r="473" spans="1:37" ht="17.25" customHeight="1">
      <c r="A473" s="443"/>
      <c r="B473" s="444"/>
      <c r="C473" s="23"/>
      <c r="D473" s="23"/>
      <c r="E473" s="23"/>
      <c r="F473" s="262"/>
      <c r="G473" s="262"/>
      <c r="H473" s="262"/>
      <c r="I473" s="264"/>
      <c r="J473" s="23"/>
      <c r="K473" s="23"/>
      <c r="L473" s="36" t="str">
        <f>IFERROR(VLOOKUP(放飛紀錄!$K473,#REF!,2,FALSE),"")</f>
        <v/>
      </c>
      <c r="M473" s="36"/>
      <c r="N473" s="36"/>
      <c r="O473" s="36"/>
      <c r="P473" s="36"/>
      <c r="Q473" s="36"/>
      <c r="R473" s="36"/>
      <c r="S473" s="36"/>
      <c r="T473" s="36"/>
      <c r="U473" s="23"/>
      <c r="V473" s="23"/>
      <c r="W473" s="23"/>
      <c r="X473" s="23"/>
      <c r="Y473" s="445"/>
      <c r="Z473" s="446" t="str">
        <f>IF(放飛紀錄!$Y473="","",放飛紀錄!$Y473+公式對照表!B$2)</f>
        <v/>
      </c>
      <c r="AA473" s="445"/>
      <c r="AB473" s="445"/>
      <c r="AC473" s="447" t="str">
        <f t="shared" si="40"/>
        <v/>
      </c>
      <c r="AD473" s="448" t="str">
        <f t="shared" si="41"/>
        <v/>
      </c>
      <c r="AE473" s="446" t="str">
        <f>IF(放飛紀錄表[[#This Row],[模組啟動時間]]="","",公式對照表!$A$2)</f>
        <v/>
      </c>
      <c r="AF473" s="449" t="str">
        <f>IF(AC473="","",IF(AND(AA473&gt;Y473,AA473&lt;Z473),[1]公式對照表!$C$2,IF(AC473="-",[1]公式對照表!$C$3,IF(AC473&lt;AE473,[1]公式對照表!$C$4,IF(AC473&gt;AE473,[1]公式對照表!$C$5)))))</f>
        <v/>
      </c>
      <c r="AG473" s="442"/>
      <c r="AH473" s="442"/>
      <c r="AI473" s="442"/>
      <c r="AJ473" s="442"/>
      <c r="AK473" s="2"/>
    </row>
    <row r="474" spans="1:37" ht="17.25" customHeight="1">
      <c r="A474" s="443"/>
      <c r="B474" s="444"/>
      <c r="C474" s="23"/>
      <c r="D474" s="23"/>
      <c r="E474" s="23"/>
      <c r="F474" s="262"/>
      <c r="G474" s="262"/>
      <c r="H474" s="262"/>
      <c r="I474" s="264"/>
      <c r="J474" s="23"/>
      <c r="K474" s="23"/>
      <c r="L474" s="36" t="str">
        <f>IFERROR(VLOOKUP(放飛紀錄!$K474,#REF!,2,FALSE),"")</f>
        <v/>
      </c>
      <c r="M474" s="36"/>
      <c r="N474" s="36"/>
      <c r="O474" s="36"/>
      <c r="P474" s="36"/>
      <c r="Q474" s="36"/>
      <c r="R474" s="36"/>
      <c r="S474" s="36"/>
      <c r="T474" s="36"/>
      <c r="U474" s="23"/>
      <c r="V474" s="23"/>
      <c r="W474" s="23"/>
      <c r="X474" s="23"/>
      <c r="Y474" s="445"/>
      <c r="Z474" s="446" t="str">
        <f>IF(放飛紀錄!$Y474="","",放飛紀錄!$Y474+公式對照表!B$2)</f>
        <v/>
      </c>
      <c r="AA474" s="445"/>
      <c r="AB474" s="445"/>
      <c r="AC474" s="447" t="str">
        <f t="shared" si="40"/>
        <v/>
      </c>
      <c r="AD474" s="448" t="str">
        <f t="shared" si="41"/>
        <v/>
      </c>
      <c r="AE474" s="446" t="str">
        <f>IF(放飛紀錄表[[#This Row],[模組啟動時間]]="","",公式對照表!$A$2)</f>
        <v/>
      </c>
      <c r="AF474" s="449" t="str">
        <f>IF(AC474="","",IF(AND(AA474&gt;Y474,AA474&lt;Z474),[1]公式對照表!$C$2,IF(AC474="-",[1]公式對照表!$C$3,IF(AC474&lt;AE474,[1]公式對照表!$C$4,IF(AC474&gt;AE474,[1]公式對照表!$C$5)))))</f>
        <v/>
      </c>
      <c r="AG474" s="442"/>
      <c r="AH474" s="442"/>
      <c r="AI474" s="442"/>
      <c r="AJ474" s="442"/>
      <c r="AK474" s="2"/>
    </row>
    <row r="475" spans="1:37" ht="17.25" customHeight="1">
      <c r="A475" s="443"/>
      <c r="B475" s="444"/>
      <c r="C475" s="23"/>
      <c r="D475" s="23"/>
      <c r="E475" s="23"/>
      <c r="F475" s="262"/>
      <c r="G475" s="262"/>
      <c r="H475" s="262"/>
      <c r="I475" s="264"/>
      <c r="J475" s="23"/>
      <c r="K475" s="23"/>
      <c r="L475" s="36" t="str">
        <f>IFERROR(VLOOKUP(放飛紀錄!$K475,#REF!,2,FALSE),"")</f>
        <v/>
      </c>
      <c r="M475" s="36"/>
      <c r="N475" s="36"/>
      <c r="O475" s="36"/>
      <c r="P475" s="36"/>
      <c r="Q475" s="36"/>
      <c r="R475" s="36"/>
      <c r="S475" s="36"/>
      <c r="T475" s="36"/>
      <c r="U475" s="23"/>
      <c r="V475" s="23"/>
      <c r="W475" s="23"/>
      <c r="X475" s="23"/>
      <c r="Y475" s="445"/>
      <c r="Z475" s="446" t="str">
        <f>IF(放飛紀錄!$Y475="","",放飛紀錄!$Y475+公式對照表!B$2)</f>
        <v/>
      </c>
      <c r="AA475" s="445"/>
      <c r="AB475" s="445"/>
      <c r="AC475" s="447" t="str">
        <f t="shared" si="40"/>
        <v/>
      </c>
      <c r="AD475" s="448" t="str">
        <f t="shared" si="41"/>
        <v/>
      </c>
      <c r="AE475" s="446" t="str">
        <f>IF(放飛紀錄表[[#This Row],[模組啟動時間]]="","",公式對照表!$A$2)</f>
        <v/>
      </c>
      <c r="AF475" s="449" t="str">
        <f>IF(AC475="","",IF(AND(AA475&gt;Y475,AA475&lt;Z475),[1]公式對照表!$C$2,IF(AC475="-",[1]公式對照表!$C$3,IF(AC475&lt;AE475,[1]公式對照表!$C$4,IF(AC475&gt;AE475,[1]公式對照表!$C$5)))))</f>
        <v/>
      </c>
      <c r="AG475" s="442"/>
      <c r="AH475" s="442"/>
      <c r="AI475" s="442"/>
      <c r="AJ475" s="442"/>
      <c r="AK475" s="2"/>
    </row>
    <row r="476" spans="1:37" ht="17.25" customHeight="1">
      <c r="A476" s="443"/>
      <c r="B476" s="444"/>
      <c r="C476" s="23"/>
      <c r="D476" s="23"/>
      <c r="E476" s="23"/>
      <c r="F476" s="262"/>
      <c r="G476" s="262"/>
      <c r="H476" s="262"/>
      <c r="I476" s="264"/>
      <c r="J476" s="23"/>
      <c r="K476" s="23"/>
      <c r="L476" s="36" t="str">
        <f>IFERROR(VLOOKUP(放飛紀錄!$K476,#REF!,2,FALSE),"")</f>
        <v/>
      </c>
      <c r="M476" s="36"/>
      <c r="N476" s="36"/>
      <c r="O476" s="36"/>
      <c r="P476" s="36"/>
      <c r="Q476" s="36"/>
      <c r="R476" s="36"/>
      <c r="S476" s="36"/>
      <c r="T476" s="36"/>
      <c r="U476" s="23"/>
      <c r="V476" s="23"/>
      <c r="W476" s="23"/>
      <c r="X476" s="23"/>
      <c r="Y476" s="445"/>
      <c r="Z476" s="446" t="str">
        <f>IF(放飛紀錄!$Y476="","",放飛紀錄!$Y476+公式對照表!B$2)</f>
        <v/>
      </c>
      <c r="AA476" s="445"/>
      <c r="AB476" s="445"/>
      <c r="AC476" s="447" t="str">
        <f t="shared" si="40"/>
        <v/>
      </c>
      <c r="AD476" s="448" t="str">
        <f t="shared" si="41"/>
        <v/>
      </c>
      <c r="AE476" s="446" t="str">
        <f>IF(放飛紀錄表[[#This Row],[模組啟動時間]]="","",公式對照表!$A$2)</f>
        <v/>
      </c>
      <c r="AF476" s="449" t="str">
        <f>IF(AC476="","",IF(AND(AA476&gt;Y476,AA476&lt;Z476),[1]公式對照表!$C$2,IF(AC476="-",[1]公式對照表!$C$3,IF(AC476&lt;AE476,[1]公式對照表!$C$4,IF(AC476&gt;AE476,[1]公式對照表!$C$5)))))</f>
        <v/>
      </c>
      <c r="AG476" s="442"/>
      <c r="AH476" s="442"/>
      <c r="AI476" s="442"/>
      <c r="AJ476" s="442"/>
      <c r="AK476" s="2"/>
    </row>
    <row r="477" spans="1:37" ht="17.25" customHeight="1">
      <c r="A477" s="443"/>
      <c r="B477" s="444"/>
      <c r="C477" s="23"/>
      <c r="D477" s="23"/>
      <c r="E477" s="23"/>
      <c r="F477" s="262"/>
      <c r="G477" s="262"/>
      <c r="H477" s="262"/>
      <c r="I477" s="264"/>
      <c r="J477" s="23"/>
      <c r="K477" s="23"/>
      <c r="L477" s="36" t="str">
        <f>IFERROR(VLOOKUP(放飛紀錄!$K477,#REF!,2,FALSE),"")</f>
        <v/>
      </c>
      <c r="M477" s="36"/>
      <c r="N477" s="36"/>
      <c r="O477" s="36"/>
      <c r="P477" s="36"/>
      <c r="Q477" s="36"/>
      <c r="R477" s="36"/>
      <c r="S477" s="36"/>
      <c r="T477" s="36"/>
      <c r="U477" s="23"/>
      <c r="V477" s="23"/>
      <c r="W477" s="23"/>
      <c r="X477" s="23"/>
      <c r="Y477" s="445"/>
      <c r="Z477" s="446" t="str">
        <f>IF(放飛紀錄!$Y477="","",放飛紀錄!$Y477+公式對照表!B$2)</f>
        <v/>
      </c>
      <c r="AA477" s="445"/>
      <c r="AB477" s="445"/>
      <c r="AC477" s="447" t="str">
        <f t="shared" si="40"/>
        <v/>
      </c>
      <c r="AD477" s="448" t="str">
        <f t="shared" si="41"/>
        <v/>
      </c>
      <c r="AE477" s="446" t="str">
        <f>IF(放飛紀錄表[[#This Row],[模組啟動時間]]="","",公式對照表!$A$2)</f>
        <v/>
      </c>
      <c r="AF477" s="449" t="str">
        <f>IF(AC477="","",IF(AND(AA477&gt;Y477,AA477&lt;Z477),[1]公式對照表!$C$2,IF(AC477="-",[1]公式對照表!$C$3,IF(AC477&lt;AE477,[1]公式對照表!$C$4,IF(AC477&gt;AE477,[1]公式對照表!$C$5)))))</f>
        <v/>
      </c>
      <c r="AG477" s="442"/>
      <c r="AH477" s="442"/>
      <c r="AI477" s="442"/>
      <c r="AJ477" s="442"/>
      <c r="AK477" s="2"/>
    </row>
    <row r="478" spans="1:37" ht="17.25" customHeight="1">
      <c r="A478" s="443"/>
      <c r="B478" s="444"/>
      <c r="C478" s="23"/>
      <c r="D478" s="23"/>
      <c r="E478" s="23"/>
      <c r="F478" s="262"/>
      <c r="G478" s="262"/>
      <c r="H478" s="262"/>
      <c r="I478" s="264"/>
      <c r="J478" s="23"/>
      <c r="K478" s="23"/>
      <c r="L478" s="36" t="str">
        <f>IFERROR(VLOOKUP(放飛紀錄!$K478,#REF!,2,FALSE),"")</f>
        <v/>
      </c>
      <c r="M478" s="36"/>
      <c r="N478" s="36"/>
      <c r="O478" s="36"/>
      <c r="P478" s="36"/>
      <c r="Q478" s="36"/>
      <c r="R478" s="36"/>
      <c r="S478" s="36"/>
      <c r="T478" s="36"/>
      <c r="U478" s="23"/>
      <c r="V478" s="23"/>
      <c r="W478" s="23"/>
      <c r="X478" s="23"/>
      <c r="Y478" s="445"/>
      <c r="Z478" s="446" t="str">
        <f>IF(放飛紀錄!$Y478="","",放飛紀錄!$Y478+公式對照表!B$2)</f>
        <v/>
      </c>
      <c r="AA478" s="445"/>
      <c r="AB478" s="445"/>
      <c r="AC478" s="447" t="str">
        <f t="shared" si="40"/>
        <v/>
      </c>
      <c r="AD478" s="448" t="str">
        <f t="shared" si="41"/>
        <v/>
      </c>
      <c r="AE478" s="446" t="str">
        <f>IF(放飛紀錄表[[#This Row],[模組啟動時間]]="","",公式對照表!$A$2)</f>
        <v/>
      </c>
      <c r="AF478" s="449" t="str">
        <f>IF(AC478="","",IF(AND(AA478&gt;Y478,AA478&lt;Z478),[1]公式對照表!$C$2,IF(AC478="-",[1]公式對照表!$C$3,IF(AC478&lt;AE478,[1]公式對照表!$C$4,IF(AC478&gt;AE478,[1]公式對照表!$C$5)))))</f>
        <v/>
      </c>
      <c r="AG478" s="442"/>
      <c r="AH478" s="442"/>
      <c r="AI478" s="442"/>
      <c r="AJ478" s="442"/>
      <c r="AK478" s="2"/>
    </row>
    <row r="479" spans="1:37" ht="17.25" customHeight="1">
      <c r="A479" s="443"/>
      <c r="B479" s="444"/>
      <c r="C479" s="23"/>
      <c r="D479" s="23"/>
      <c r="E479" s="23"/>
      <c r="F479" s="262"/>
      <c r="G479" s="262"/>
      <c r="H479" s="262"/>
      <c r="I479" s="264"/>
      <c r="J479" s="23"/>
      <c r="K479" s="23"/>
      <c r="L479" s="36" t="str">
        <f>IFERROR(VLOOKUP(放飛紀錄!$K479,#REF!,2,FALSE),"")</f>
        <v/>
      </c>
      <c r="M479" s="36"/>
      <c r="N479" s="36"/>
      <c r="O479" s="36"/>
      <c r="P479" s="36"/>
      <c r="Q479" s="36"/>
      <c r="R479" s="36"/>
      <c r="S479" s="36"/>
      <c r="T479" s="36"/>
      <c r="U479" s="23"/>
      <c r="V479" s="23"/>
      <c r="W479" s="23"/>
      <c r="X479" s="23"/>
      <c r="Y479" s="445"/>
      <c r="Z479" s="446" t="str">
        <f>IF(放飛紀錄!$Y479="","",放飛紀錄!$Y479+公式對照表!B$2)</f>
        <v/>
      </c>
      <c r="AA479" s="445"/>
      <c r="AB479" s="445"/>
      <c r="AC479" s="447" t="str">
        <f t="shared" si="40"/>
        <v/>
      </c>
      <c r="AD479" s="448" t="str">
        <f t="shared" si="41"/>
        <v/>
      </c>
      <c r="AE479" s="446" t="str">
        <f>IF(放飛紀錄表[[#This Row],[模組啟動時間]]="","",公式對照表!$A$2)</f>
        <v/>
      </c>
      <c r="AF479" s="449" t="str">
        <f>IF(AC479="","",IF(AND(AA479&gt;Y479,AA479&lt;Z479),[1]公式對照表!$C$2,IF(AC479="-",[1]公式對照表!$C$3,IF(AC479&lt;AE479,[1]公式對照表!$C$4,IF(AC479&gt;AE479,[1]公式對照表!$C$5)))))</f>
        <v/>
      </c>
      <c r="AG479" s="442"/>
      <c r="AH479" s="442"/>
      <c r="AI479" s="442"/>
      <c r="AJ479" s="442"/>
      <c r="AK479" s="2"/>
    </row>
    <row r="480" spans="1:37" ht="17.25" customHeight="1">
      <c r="A480" s="443"/>
      <c r="B480" s="444"/>
      <c r="C480" s="23"/>
      <c r="D480" s="23"/>
      <c r="E480" s="23"/>
      <c r="F480" s="262"/>
      <c r="G480" s="262"/>
      <c r="H480" s="262"/>
      <c r="I480" s="264"/>
      <c r="J480" s="23"/>
      <c r="K480" s="23"/>
      <c r="L480" s="36" t="str">
        <f>IFERROR(VLOOKUP(放飛紀錄!$K480,#REF!,2,FALSE),"")</f>
        <v/>
      </c>
      <c r="M480" s="36"/>
      <c r="N480" s="36"/>
      <c r="O480" s="36"/>
      <c r="P480" s="36"/>
      <c r="Q480" s="36"/>
      <c r="R480" s="36"/>
      <c r="S480" s="36"/>
      <c r="T480" s="36"/>
      <c r="U480" s="23"/>
      <c r="V480" s="23"/>
      <c r="W480" s="23"/>
      <c r="X480" s="23"/>
      <c r="Y480" s="445"/>
      <c r="Z480" s="446" t="str">
        <f>IF(放飛紀錄!$Y480="","",放飛紀錄!$Y480+公式對照表!B$2)</f>
        <v/>
      </c>
      <c r="AA480" s="445"/>
      <c r="AB480" s="445"/>
      <c r="AC480" s="447" t="str">
        <f t="shared" si="40"/>
        <v/>
      </c>
      <c r="AD480" s="448" t="str">
        <f t="shared" si="41"/>
        <v/>
      </c>
      <c r="AE480" s="446" t="str">
        <f>IF(放飛紀錄表[[#This Row],[模組啟動時間]]="","",公式對照表!$A$2)</f>
        <v/>
      </c>
      <c r="AF480" s="449" t="str">
        <f>IF(AC480="","",IF(AND(AA480&gt;Y480,AA480&lt;Z480),[1]公式對照表!$C$2,IF(AC480="-",[1]公式對照表!$C$3,IF(AC480&lt;AE480,[1]公式對照表!$C$4,IF(AC480&gt;AE480,[1]公式對照表!$C$5)))))</f>
        <v/>
      </c>
      <c r="AG480" s="442"/>
      <c r="AH480" s="442"/>
      <c r="AI480" s="442"/>
      <c r="AJ480" s="442"/>
      <c r="AK480" s="2"/>
    </row>
    <row r="481" spans="1:37" ht="17.25" customHeight="1">
      <c r="A481" s="443"/>
      <c r="B481" s="444"/>
      <c r="C481" s="23"/>
      <c r="D481" s="23"/>
      <c r="E481" s="23"/>
      <c r="F481" s="262"/>
      <c r="G481" s="262"/>
      <c r="H481" s="262"/>
      <c r="I481" s="264"/>
      <c r="J481" s="23"/>
      <c r="K481" s="23"/>
      <c r="L481" s="36" t="str">
        <f>IFERROR(VLOOKUP(放飛紀錄!$K481,#REF!,2,FALSE),"")</f>
        <v/>
      </c>
      <c r="M481" s="36"/>
      <c r="N481" s="36"/>
      <c r="O481" s="36"/>
      <c r="P481" s="36"/>
      <c r="Q481" s="36"/>
      <c r="R481" s="36"/>
      <c r="S481" s="36"/>
      <c r="T481" s="36"/>
      <c r="U481" s="23"/>
      <c r="V481" s="23"/>
      <c r="W481" s="23"/>
      <c r="X481" s="23"/>
      <c r="Y481" s="445"/>
      <c r="Z481" s="446" t="str">
        <f>IF(放飛紀錄!$Y481="","",放飛紀錄!$Y481+公式對照表!B$2)</f>
        <v/>
      </c>
      <c r="AA481" s="445"/>
      <c r="AB481" s="445"/>
      <c r="AC481" s="447" t="str">
        <f t="shared" si="40"/>
        <v/>
      </c>
      <c r="AD481" s="448" t="str">
        <f t="shared" si="41"/>
        <v/>
      </c>
      <c r="AE481" s="446" t="str">
        <f>IF(放飛紀錄表[[#This Row],[模組啟動時間]]="","",公式對照表!$A$2)</f>
        <v/>
      </c>
      <c r="AF481" s="449" t="str">
        <f>IF(AC481="","",IF(AND(AA481&gt;Y481,AA481&lt;Z481),[1]公式對照表!$C$2,IF(AC481="-",[1]公式對照表!$C$3,IF(AC481&lt;AE481,[1]公式對照表!$C$4,IF(AC481&gt;AE481,[1]公式對照表!$C$5)))))</f>
        <v/>
      </c>
      <c r="AG481" s="442"/>
      <c r="AH481" s="442"/>
      <c r="AI481" s="442"/>
      <c r="AJ481" s="442"/>
      <c r="AK481" s="2"/>
    </row>
    <row r="482" spans="1:37" ht="17.25" customHeight="1">
      <c r="A482" s="443"/>
      <c r="B482" s="444"/>
      <c r="C482" s="23"/>
      <c r="D482" s="23"/>
      <c r="E482" s="23"/>
      <c r="F482" s="262"/>
      <c r="G482" s="262"/>
      <c r="H482" s="262"/>
      <c r="I482" s="264"/>
      <c r="J482" s="23"/>
      <c r="K482" s="23"/>
      <c r="L482" s="36" t="str">
        <f>IFERROR(VLOOKUP(放飛紀錄!$K482,#REF!,2,FALSE),"")</f>
        <v/>
      </c>
      <c r="M482" s="36"/>
      <c r="N482" s="36"/>
      <c r="O482" s="36"/>
      <c r="P482" s="36"/>
      <c r="Q482" s="36"/>
      <c r="R482" s="36"/>
      <c r="S482" s="36"/>
      <c r="T482" s="36"/>
      <c r="U482" s="23"/>
      <c r="V482" s="23"/>
      <c r="W482" s="23"/>
      <c r="X482" s="23"/>
      <c r="Y482" s="445"/>
      <c r="Z482" s="446" t="str">
        <f>IF(放飛紀錄!$Y482="","",放飛紀錄!$Y482+公式對照表!B$2)</f>
        <v/>
      </c>
      <c r="AA482" s="445"/>
      <c r="AB482" s="445"/>
      <c r="AC482" s="447" t="str">
        <f t="shared" si="40"/>
        <v/>
      </c>
      <c r="AD482" s="448" t="str">
        <f t="shared" si="41"/>
        <v/>
      </c>
      <c r="AE482" s="446" t="str">
        <f>IF(放飛紀錄表[[#This Row],[模組啟動時間]]="","",公式對照表!$A$2)</f>
        <v/>
      </c>
      <c r="AF482" s="449" t="str">
        <f>IF(AC482="","",IF(AND(AA482&gt;Y482,AA482&lt;Z482),[1]公式對照表!$C$2,IF(AC482="-",[1]公式對照表!$C$3,IF(AC482&lt;AE482,[1]公式對照表!$C$4,IF(AC482&gt;AE482,[1]公式對照表!$C$5)))))</f>
        <v/>
      </c>
      <c r="AG482" s="442"/>
      <c r="AH482" s="442"/>
      <c r="AI482" s="442"/>
      <c r="AJ482" s="442"/>
      <c r="AK482" s="2"/>
    </row>
    <row r="483" spans="1:37" ht="17.25" customHeight="1">
      <c r="A483" s="443"/>
      <c r="B483" s="444"/>
      <c r="C483" s="23"/>
      <c r="D483" s="23"/>
      <c r="E483" s="23"/>
      <c r="F483" s="262"/>
      <c r="G483" s="262"/>
      <c r="H483" s="262"/>
      <c r="I483" s="264"/>
      <c r="J483" s="23"/>
      <c r="K483" s="23"/>
      <c r="L483" s="36" t="str">
        <f>IFERROR(VLOOKUP(放飛紀錄!$K483,#REF!,2,FALSE),"")</f>
        <v/>
      </c>
      <c r="M483" s="36"/>
      <c r="N483" s="36"/>
      <c r="O483" s="36"/>
      <c r="P483" s="36"/>
      <c r="Q483" s="36"/>
      <c r="R483" s="36"/>
      <c r="S483" s="36"/>
      <c r="T483" s="36"/>
      <c r="U483" s="23"/>
      <c r="V483" s="23"/>
      <c r="W483" s="23"/>
      <c r="X483" s="23"/>
      <c r="Y483" s="445"/>
      <c r="Z483" s="446" t="str">
        <f>IF(放飛紀錄!$Y483="","",放飛紀錄!$Y483+公式對照表!B$2)</f>
        <v/>
      </c>
      <c r="AA483" s="445"/>
      <c r="AB483" s="445"/>
      <c r="AC483" s="447" t="str">
        <f t="shared" si="40"/>
        <v/>
      </c>
      <c r="AD483" s="448" t="str">
        <f t="shared" si="41"/>
        <v/>
      </c>
      <c r="AE483" s="446" t="str">
        <f>IF(放飛紀錄表[[#This Row],[模組啟動時間]]="","",公式對照表!$A$2)</f>
        <v/>
      </c>
      <c r="AF483" s="449" t="str">
        <f>IF(AC483="","",IF(AND(AA483&gt;Y483,AA483&lt;Z483),[1]公式對照表!$C$2,IF(AC483="-",[1]公式對照表!$C$3,IF(AC483&lt;AE483,[1]公式對照表!$C$4,IF(AC483&gt;AE483,[1]公式對照表!$C$5)))))</f>
        <v/>
      </c>
      <c r="AG483" s="442"/>
      <c r="AH483" s="442"/>
      <c r="AI483" s="442"/>
      <c r="AJ483" s="442"/>
      <c r="AK483" s="2"/>
    </row>
    <row r="484" spans="1:37" ht="17.25" customHeight="1">
      <c r="A484" s="443"/>
      <c r="B484" s="444"/>
      <c r="C484" s="23"/>
      <c r="D484" s="23"/>
      <c r="E484" s="23"/>
      <c r="F484" s="262"/>
      <c r="G484" s="262"/>
      <c r="H484" s="262"/>
      <c r="I484" s="264"/>
      <c r="J484" s="23"/>
      <c r="K484" s="23"/>
      <c r="L484" s="36" t="str">
        <f>IFERROR(VLOOKUP(放飛紀錄!$K484,#REF!,2,FALSE),"")</f>
        <v/>
      </c>
      <c r="M484" s="36"/>
      <c r="N484" s="36"/>
      <c r="O484" s="36"/>
      <c r="P484" s="36"/>
      <c r="Q484" s="36"/>
      <c r="R484" s="36"/>
      <c r="S484" s="36"/>
      <c r="T484" s="36"/>
      <c r="U484" s="23"/>
      <c r="V484" s="23"/>
      <c r="W484" s="23"/>
      <c r="X484" s="23"/>
      <c r="Y484" s="445"/>
      <c r="Z484" s="446" t="str">
        <f>IF(放飛紀錄!$Y484="","",放飛紀錄!$Y484+公式對照表!B$2)</f>
        <v/>
      </c>
      <c r="AA484" s="445"/>
      <c r="AB484" s="445"/>
      <c r="AC484" s="447" t="str">
        <f t="shared" si="40"/>
        <v/>
      </c>
      <c r="AD484" s="448" t="str">
        <f t="shared" si="41"/>
        <v/>
      </c>
      <c r="AE484" s="446" t="str">
        <f>IF(放飛紀錄表[[#This Row],[模組啟動時間]]="","",公式對照表!$A$2)</f>
        <v/>
      </c>
      <c r="AF484" s="449" t="str">
        <f>IF(AC484="","",IF(AND(AA484&gt;Y484,AA484&lt;Z484),[1]公式對照表!$C$2,IF(AC484="-",[1]公式對照表!$C$3,IF(AC484&lt;AE484,[1]公式對照表!$C$4,IF(AC484&gt;AE484,[1]公式對照表!$C$5)))))</f>
        <v/>
      </c>
      <c r="AG484" s="442"/>
      <c r="AH484" s="442"/>
      <c r="AI484" s="442"/>
      <c r="AJ484" s="442"/>
      <c r="AK484" s="2"/>
    </row>
    <row r="485" spans="1:37" ht="17.25" customHeight="1">
      <c r="A485" s="443"/>
      <c r="B485" s="444"/>
      <c r="C485" s="23"/>
      <c r="D485" s="23"/>
      <c r="E485" s="23"/>
      <c r="F485" s="262"/>
      <c r="G485" s="262"/>
      <c r="H485" s="262"/>
      <c r="I485" s="264"/>
      <c r="J485" s="23"/>
      <c r="K485" s="23"/>
      <c r="L485" s="36" t="str">
        <f>IFERROR(VLOOKUP(放飛紀錄!$K485,#REF!,2,FALSE),"")</f>
        <v/>
      </c>
      <c r="M485" s="36"/>
      <c r="N485" s="36"/>
      <c r="O485" s="36"/>
      <c r="P485" s="36"/>
      <c r="Q485" s="36"/>
      <c r="R485" s="36"/>
      <c r="S485" s="36"/>
      <c r="T485" s="36"/>
      <c r="U485" s="23"/>
      <c r="V485" s="23"/>
      <c r="W485" s="23"/>
      <c r="X485" s="23"/>
      <c r="Y485" s="445"/>
      <c r="Z485" s="446" t="str">
        <f>IF(放飛紀錄!$Y485="","",放飛紀錄!$Y485+公式對照表!B$2)</f>
        <v/>
      </c>
      <c r="AA485" s="445"/>
      <c r="AB485" s="445"/>
      <c r="AC485" s="447" t="str">
        <f t="shared" si="40"/>
        <v/>
      </c>
      <c r="AD485" s="448" t="str">
        <f t="shared" si="41"/>
        <v/>
      </c>
      <c r="AE485" s="446" t="str">
        <f>IF(放飛紀錄表[[#This Row],[模組啟動時間]]="","",公式對照表!$A$2)</f>
        <v/>
      </c>
      <c r="AF485" s="449" t="str">
        <f>IF(AC485="","",IF(AND(AA485&gt;Y485,AA485&lt;Z485),[1]公式對照表!$C$2,IF(AC485="-",[1]公式對照表!$C$3,IF(AC485&lt;AE485,[1]公式對照表!$C$4,IF(AC485&gt;AE485,[1]公式對照表!$C$5)))))</f>
        <v/>
      </c>
      <c r="AG485" s="442"/>
      <c r="AH485" s="442"/>
      <c r="AI485" s="442"/>
      <c r="AJ485" s="442"/>
      <c r="AK485" s="2"/>
    </row>
    <row r="486" spans="1:37" ht="17.25" customHeight="1">
      <c r="A486" s="443"/>
      <c r="B486" s="444"/>
      <c r="C486" s="23"/>
      <c r="D486" s="23"/>
      <c r="E486" s="23"/>
      <c r="F486" s="262"/>
      <c r="G486" s="262"/>
      <c r="H486" s="262"/>
      <c r="I486" s="264"/>
      <c r="J486" s="23"/>
      <c r="K486" s="23"/>
      <c r="L486" s="36" t="str">
        <f>IFERROR(VLOOKUP(放飛紀錄!$K486,#REF!,2,FALSE),"")</f>
        <v/>
      </c>
      <c r="M486" s="36"/>
      <c r="N486" s="36"/>
      <c r="O486" s="36"/>
      <c r="P486" s="36"/>
      <c r="Q486" s="36"/>
      <c r="R486" s="36"/>
      <c r="S486" s="36"/>
      <c r="T486" s="36"/>
      <c r="U486" s="23"/>
      <c r="V486" s="23"/>
      <c r="W486" s="23"/>
      <c r="X486" s="23"/>
      <c r="Y486" s="445"/>
      <c r="Z486" s="446" t="str">
        <f>IF(放飛紀錄!$Y486="","",放飛紀錄!$Y486+公式對照表!B$2)</f>
        <v/>
      </c>
      <c r="AA486" s="445"/>
      <c r="AB486" s="445"/>
      <c r="AC486" s="447" t="str">
        <f t="shared" si="40"/>
        <v/>
      </c>
      <c r="AD486" s="448" t="str">
        <f t="shared" si="41"/>
        <v/>
      </c>
      <c r="AE486" s="446" t="str">
        <f>IF(放飛紀錄表[[#This Row],[模組啟動時間]]="","",公式對照表!$A$2)</f>
        <v/>
      </c>
      <c r="AF486" s="449" t="str">
        <f>IF(AC486="","",IF(AND(AA486&gt;Y486,AA486&lt;Z486),[1]公式對照表!$C$2,IF(AC486="-",[1]公式對照表!$C$3,IF(AC486&lt;AE486,[1]公式對照表!$C$4,IF(AC486&gt;AE486,[1]公式對照表!$C$5)))))</f>
        <v/>
      </c>
      <c r="AG486" s="442"/>
      <c r="AH486" s="442"/>
      <c r="AI486" s="442"/>
      <c r="AJ486" s="442"/>
      <c r="AK486" s="2"/>
    </row>
    <row r="487" spans="1:37" ht="17.25" customHeight="1">
      <c r="A487" s="443"/>
      <c r="B487" s="444"/>
      <c r="C487" s="23"/>
      <c r="D487" s="23"/>
      <c r="E487" s="23"/>
      <c r="F487" s="262"/>
      <c r="G487" s="262"/>
      <c r="H487" s="262"/>
      <c r="I487" s="264"/>
      <c r="J487" s="23"/>
      <c r="K487" s="23"/>
      <c r="L487" s="36" t="str">
        <f>IFERROR(VLOOKUP(放飛紀錄!$K487,#REF!,2,FALSE),"")</f>
        <v/>
      </c>
      <c r="M487" s="36"/>
      <c r="N487" s="36"/>
      <c r="O487" s="36"/>
      <c r="P487" s="36"/>
      <c r="Q487" s="36"/>
      <c r="R487" s="36"/>
      <c r="S487" s="36"/>
      <c r="T487" s="36"/>
      <c r="U487" s="23"/>
      <c r="V487" s="23"/>
      <c r="W487" s="23"/>
      <c r="X487" s="23"/>
      <c r="Y487" s="445"/>
      <c r="Z487" s="446" t="str">
        <f>IF(放飛紀錄!$Y487="","",放飛紀錄!$Y487+公式對照表!B$2)</f>
        <v/>
      </c>
      <c r="AA487" s="445"/>
      <c r="AB487" s="445"/>
      <c r="AC487" s="447" t="str">
        <f t="shared" si="40"/>
        <v/>
      </c>
      <c r="AD487" s="448" t="str">
        <f t="shared" si="41"/>
        <v/>
      </c>
      <c r="AE487" s="446" t="str">
        <f>IF(放飛紀錄表[[#This Row],[模組啟動時間]]="","",公式對照表!$A$2)</f>
        <v/>
      </c>
      <c r="AF487" s="449" t="str">
        <f>IF(AC487="","",IF(AND(AA487&gt;Y487,AA487&lt;Z487),[1]公式對照表!$C$2,IF(AC487="-",[1]公式對照表!$C$3,IF(AC487&lt;AE487,[1]公式對照表!$C$4,IF(AC487&gt;AE487,[1]公式對照表!$C$5)))))</f>
        <v/>
      </c>
      <c r="AG487" s="442"/>
      <c r="AH487" s="442"/>
      <c r="AI487" s="442"/>
      <c r="AJ487" s="442"/>
      <c r="AK487" s="2"/>
    </row>
    <row r="488" spans="1:37" ht="17.25" customHeight="1">
      <c r="A488" s="443"/>
      <c r="B488" s="444"/>
      <c r="C488" s="23"/>
      <c r="D488" s="23"/>
      <c r="E488" s="23"/>
      <c r="F488" s="262"/>
      <c r="G488" s="262"/>
      <c r="H488" s="262"/>
      <c r="I488" s="264"/>
      <c r="J488" s="23"/>
      <c r="K488" s="23"/>
      <c r="L488" s="36" t="str">
        <f>IFERROR(VLOOKUP(放飛紀錄!$K488,#REF!,2,FALSE),"")</f>
        <v/>
      </c>
      <c r="M488" s="36"/>
      <c r="N488" s="36"/>
      <c r="O488" s="36"/>
      <c r="P488" s="36"/>
      <c r="Q488" s="36"/>
      <c r="R488" s="36"/>
      <c r="S488" s="36"/>
      <c r="T488" s="36"/>
      <c r="U488" s="23"/>
      <c r="V488" s="23"/>
      <c r="W488" s="23"/>
      <c r="X488" s="23"/>
      <c r="Y488" s="445"/>
      <c r="Z488" s="446" t="str">
        <f>IF(放飛紀錄!$Y488="","",放飛紀錄!$Y488+公式對照表!B$2)</f>
        <v/>
      </c>
      <c r="AA488" s="445"/>
      <c r="AB488" s="445"/>
      <c r="AC488" s="447" t="str">
        <f t="shared" si="40"/>
        <v/>
      </c>
      <c r="AD488" s="448" t="str">
        <f t="shared" si="41"/>
        <v/>
      </c>
      <c r="AE488" s="446" t="str">
        <f>IF(放飛紀錄表[[#This Row],[模組啟動時間]]="","",公式對照表!$A$2)</f>
        <v/>
      </c>
      <c r="AF488" s="449" t="str">
        <f>IF(AC488="","",IF(AND(AA488&gt;Y488,AA488&lt;Z488),[1]公式對照表!$C$2,IF(AC488="-",[1]公式對照表!$C$3,IF(AC488&lt;AE488,[1]公式對照表!$C$4,IF(AC488&gt;AE488,[1]公式對照表!$C$5)))))</f>
        <v/>
      </c>
      <c r="AG488" s="442"/>
      <c r="AH488" s="442"/>
      <c r="AI488" s="442"/>
      <c r="AJ488" s="442"/>
      <c r="AK488" s="2"/>
    </row>
    <row r="489" spans="1:37" ht="17.25" customHeight="1">
      <c r="A489" s="443"/>
      <c r="B489" s="444"/>
      <c r="C489" s="23"/>
      <c r="D489" s="23"/>
      <c r="E489" s="23"/>
      <c r="F489" s="262"/>
      <c r="G489" s="262"/>
      <c r="H489" s="262"/>
      <c r="I489" s="264"/>
      <c r="J489" s="23"/>
      <c r="K489" s="23"/>
      <c r="L489" s="36" t="str">
        <f>IFERROR(VLOOKUP(放飛紀錄!$K489,#REF!,2,FALSE),"")</f>
        <v/>
      </c>
      <c r="M489" s="36"/>
      <c r="N489" s="36"/>
      <c r="O489" s="36"/>
      <c r="P489" s="36"/>
      <c r="Q489" s="36"/>
      <c r="R489" s="36"/>
      <c r="S489" s="36"/>
      <c r="T489" s="36"/>
      <c r="U489" s="23"/>
      <c r="V489" s="23"/>
      <c r="W489" s="23"/>
      <c r="X489" s="23"/>
      <c r="Y489" s="445"/>
      <c r="Z489" s="446" t="str">
        <f>IF(放飛紀錄!$Y489="","",放飛紀錄!$Y489+公式對照表!B$2)</f>
        <v/>
      </c>
      <c r="AA489" s="445"/>
      <c r="AB489" s="445"/>
      <c r="AC489" s="447" t="str">
        <f t="shared" si="40"/>
        <v/>
      </c>
      <c r="AD489" s="448" t="str">
        <f t="shared" si="41"/>
        <v/>
      </c>
      <c r="AE489" s="446" t="str">
        <f>IF(放飛紀錄表[[#This Row],[模組啟動時間]]="","",公式對照表!$A$2)</f>
        <v/>
      </c>
      <c r="AF489" s="449" t="str">
        <f>IF(AC489="","",IF(AND(AA489&gt;Y489,AA489&lt;Z489),[1]公式對照表!$C$2,IF(AC489="-",[1]公式對照表!$C$3,IF(AC489&lt;AE489,[1]公式對照表!$C$4,IF(AC489&gt;AE489,[1]公式對照表!$C$5)))))</f>
        <v/>
      </c>
      <c r="AG489" s="442"/>
      <c r="AH489" s="442"/>
      <c r="AI489" s="442"/>
      <c r="AJ489" s="442"/>
      <c r="AK489" s="2"/>
    </row>
    <row r="490" spans="1:37" ht="17.25" customHeight="1">
      <c r="A490" s="443"/>
      <c r="B490" s="444"/>
      <c r="C490" s="23"/>
      <c r="D490" s="23"/>
      <c r="E490" s="23"/>
      <c r="F490" s="262"/>
      <c r="G490" s="262"/>
      <c r="H490" s="262"/>
      <c r="I490" s="264"/>
      <c r="J490" s="23"/>
      <c r="K490" s="23"/>
      <c r="L490" s="36" t="str">
        <f>IFERROR(VLOOKUP(放飛紀錄!$K490,#REF!,2,FALSE),"")</f>
        <v/>
      </c>
      <c r="M490" s="36"/>
      <c r="N490" s="36"/>
      <c r="O490" s="36"/>
      <c r="P490" s="36"/>
      <c r="Q490" s="36"/>
      <c r="R490" s="36"/>
      <c r="S490" s="36"/>
      <c r="T490" s="36"/>
      <c r="U490" s="23"/>
      <c r="V490" s="23"/>
      <c r="W490" s="23"/>
      <c r="X490" s="23"/>
      <c r="Y490" s="445"/>
      <c r="Z490" s="446" t="str">
        <f>IF(放飛紀錄!$Y490="","",放飛紀錄!$Y490+公式對照表!B$2)</f>
        <v/>
      </c>
      <c r="AA490" s="445"/>
      <c r="AB490" s="445"/>
      <c r="AC490" s="447" t="str">
        <f t="shared" si="40"/>
        <v/>
      </c>
      <c r="AD490" s="448" t="str">
        <f t="shared" si="41"/>
        <v/>
      </c>
      <c r="AE490" s="446" t="str">
        <f>IF(放飛紀錄表[[#This Row],[模組啟動時間]]="","",公式對照表!$A$2)</f>
        <v/>
      </c>
      <c r="AF490" s="449" t="str">
        <f>IF(AC490="","",IF(AND(AA490&gt;Y490,AA490&lt;Z490),[1]公式對照表!$C$2,IF(AC490="-",[1]公式對照表!$C$3,IF(AC490&lt;AE490,[1]公式對照表!$C$4,IF(AC490&gt;AE490,[1]公式對照表!$C$5)))))</f>
        <v/>
      </c>
      <c r="AG490" s="442"/>
      <c r="AH490" s="442"/>
      <c r="AI490" s="442"/>
      <c r="AJ490" s="442"/>
      <c r="AK490" s="2"/>
    </row>
    <row r="491" spans="1:37" ht="17.25" customHeight="1">
      <c r="A491" s="443"/>
      <c r="B491" s="444"/>
      <c r="C491" s="23"/>
      <c r="D491" s="23"/>
      <c r="E491" s="23"/>
      <c r="F491" s="262"/>
      <c r="G491" s="262"/>
      <c r="H491" s="262"/>
      <c r="I491" s="264"/>
      <c r="J491" s="23"/>
      <c r="K491" s="23"/>
      <c r="L491" s="36" t="str">
        <f>IFERROR(VLOOKUP(放飛紀錄!$K491,#REF!,2,FALSE),"")</f>
        <v/>
      </c>
      <c r="M491" s="36"/>
      <c r="N491" s="36"/>
      <c r="O491" s="36"/>
      <c r="P491" s="36"/>
      <c r="Q491" s="36"/>
      <c r="R491" s="36"/>
      <c r="S491" s="36"/>
      <c r="T491" s="36"/>
      <c r="U491" s="23"/>
      <c r="V491" s="23"/>
      <c r="W491" s="23"/>
      <c r="X491" s="23"/>
      <c r="Y491" s="445"/>
      <c r="Z491" s="446" t="str">
        <f>IF(放飛紀錄!$Y491="","",放飛紀錄!$Y491+公式對照表!B$2)</f>
        <v/>
      </c>
      <c r="AA491" s="445"/>
      <c r="AB491" s="445"/>
      <c r="AC491" s="447" t="str">
        <f t="shared" si="40"/>
        <v/>
      </c>
      <c r="AD491" s="448" t="str">
        <f t="shared" si="41"/>
        <v/>
      </c>
      <c r="AE491" s="446" t="str">
        <f>IF(放飛紀錄表[[#This Row],[模組啟動時間]]="","",公式對照表!$A$2)</f>
        <v/>
      </c>
      <c r="AF491" s="449" t="str">
        <f>IF(AC491="","",IF(AND(AA491&gt;Y491,AA491&lt;Z491),[1]公式對照表!$C$2,IF(AC491="-",[1]公式對照表!$C$3,IF(AC491&lt;AE491,[1]公式對照表!$C$4,IF(AC491&gt;AE491,[1]公式對照表!$C$5)))))</f>
        <v/>
      </c>
      <c r="AG491" s="442"/>
      <c r="AH491" s="442"/>
      <c r="AI491" s="442"/>
      <c r="AJ491" s="442"/>
      <c r="AK491" s="2"/>
    </row>
    <row r="492" spans="1:37" ht="17.25" customHeight="1">
      <c r="A492" s="443"/>
      <c r="B492" s="444"/>
      <c r="C492" s="23"/>
      <c r="D492" s="23"/>
      <c r="E492" s="23"/>
      <c r="F492" s="262"/>
      <c r="G492" s="262"/>
      <c r="H492" s="262"/>
      <c r="I492" s="264"/>
      <c r="J492" s="23"/>
      <c r="K492" s="23"/>
      <c r="L492" s="36" t="str">
        <f>IFERROR(VLOOKUP(放飛紀錄!$K492,#REF!,2,FALSE),"")</f>
        <v/>
      </c>
      <c r="M492" s="36"/>
      <c r="N492" s="36"/>
      <c r="O492" s="36"/>
      <c r="P492" s="36"/>
      <c r="Q492" s="36"/>
      <c r="R492" s="36"/>
      <c r="S492" s="36"/>
      <c r="T492" s="36"/>
      <c r="U492" s="23"/>
      <c r="V492" s="23"/>
      <c r="W492" s="23"/>
      <c r="X492" s="23"/>
      <c r="Y492" s="445"/>
      <c r="Z492" s="446" t="str">
        <f>IF(放飛紀錄!$Y492="","",放飛紀錄!$Y492+公式對照表!B$2)</f>
        <v/>
      </c>
      <c r="AA492" s="445"/>
      <c r="AB492" s="445"/>
      <c r="AC492" s="447" t="str">
        <f t="shared" si="40"/>
        <v/>
      </c>
      <c r="AD492" s="448" t="str">
        <f t="shared" si="41"/>
        <v/>
      </c>
      <c r="AE492" s="446" t="str">
        <f>IF(放飛紀錄表[[#This Row],[模組啟動時間]]="","",公式對照表!$A$2)</f>
        <v/>
      </c>
      <c r="AF492" s="449" t="str">
        <f>IF(AC492="","",IF(AND(AA492&gt;Y492,AA492&lt;Z492),[1]公式對照表!$C$2,IF(AC492="-",[1]公式對照表!$C$3,IF(AC492&lt;AE492,[1]公式對照表!$C$4,IF(AC492&gt;AE492,[1]公式對照表!$C$5)))))</f>
        <v/>
      </c>
      <c r="AG492" s="442"/>
      <c r="AH492" s="442"/>
      <c r="AI492" s="442"/>
      <c r="AJ492" s="442"/>
      <c r="AK492" s="2"/>
    </row>
    <row r="493" spans="1:37" ht="17.25" customHeight="1">
      <c r="A493" s="443"/>
      <c r="B493" s="444"/>
      <c r="C493" s="23"/>
      <c r="D493" s="23"/>
      <c r="E493" s="23"/>
      <c r="F493" s="262"/>
      <c r="G493" s="262"/>
      <c r="H493" s="262"/>
      <c r="I493" s="264"/>
      <c r="J493" s="23"/>
      <c r="K493" s="23"/>
      <c r="L493" s="36" t="str">
        <f>IFERROR(VLOOKUP(放飛紀錄!$K493,#REF!,2,FALSE),"")</f>
        <v/>
      </c>
      <c r="M493" s="36"/>
      <c r="N493" s="36"/>
      <c r="O493" s="36"/>
      <c r="P493" s="36"/>
      <c r="Q493" s="36"/>
      <c r="R493" s="36"/>
      <c r="S493" s="36"/>
      <c r="T493" s="36"/>
      <c r="U493" s="23"/>
      <c r="V493" s="23"/>
      <c r="W493" s="23"/>
      <c r="X493" s="23"/>
      <c r="Y493" s="445"/>
      <c r="Z493" s="446" t="str">
        <f>IF(放飛紀錄!$Y493="","",放飛紀錄!$Y493+公式對照表!B$2)</f>
        <v/>
      </c>
      <c r="AA493" s="445"/>
      <c r="AB493" s="445"/>
      <c r="AC493" s="447" t="str">
        <f t="shared" si="40"/>
        <v/>
      </c>
      <c r="AD493" s="448" t="str">
        <f t="shared" si="41"/>
        <v/>
      </c>
      <c r="AE493" s="446" t="str">
        <f>IF(放飛紀錄表[[#This Row],[模組啟動時間]]="","",公式對照表!$A$2)</f>
        <v/>
      </c>
      <c r="AF493" s="449" t="str">
        <f>IF(AC493="","",IF(AND(AA493&gt;Y493,AA493&lt;Z493),[1]公式對照表!$C$2,IF(AC493="-",[1]公式對照表!$C$3,IF(AC493&lt;AE493,[1]公式對照表!$C$4,IF(AC493&gt;AE493,[1]公式對照表!$C$5)))))</f>
        <v/>
      </c>
      <c r="AG493" s="442"/>
      <c r="AH493" s="442"/>
      <c r="AI493" s="442"/>
      <c r="AJ493" s="442"/>
      <c r="AK493" s="2"/>
    </row>
    <row r="494" spans="1:37" ht="17.25" customHeight="1">
      <c r="A494" s="443"/>
      <c r="B494" s="444"/>
      <c r="C494" s="23"/>
      <c r="D494" s="23"/>
      <c r="E494" s="23"/>
      <c r="F494" s="262"/>
      <c r="G494" s="262"/>
      <c r="H494" s="262"/>
      <c r="I494" s="264"/>
      <c r="J494" s="23"/>
      <c r="K494" s="23"/>
      <c r="L494" s="36" t="str">
        <f>IFERROR(VLOOKUP(放飛紀錄!$K494,#REF!,2,FALSE),"")</f>
        <v/>
      </c>
      <c r="M494" s="36"/>
      <c r="N494" s="36"/>
      <c r="O494" s="36"/>
      <c r="P494" s="36"/>
      <c r="Q494" s="36"/>
      <c r="R494" s="36"/>
      <c r="S494" s="36"/>
      <c r="T494" s="36"/>
      <c r="U494" s="23"/>
      <c r="V494" s="23"/>
      <c r="W494" s="23"/>
      <c r="X494" s="23"/>
      <c r="Y494" s="445"/>
      <c r="Z494" s="446" t="str">
        <f>IF(放飛紀錄!$Y494="","",放飛紀錄!$Y494+公式對照表!B$2)</f>
        <v/>
      </c>
      <c r="AA494" s="445"/>
      <c r="AB494" s="445"/>
      <c r="AC494" s="447" t="str">
        <f t="shared" ref="AC494:AC500" si="42">IF(AB494="","",IF(AA494="-","-",AB494-Z494))</f>
        <v/>
      </c>
      <c r="AD494" s="448" t="str">
        <f t="shared" ref="AD494:AD500" si="43">IF(OR(AC494="-",AC494=""),"",((MINUTE(AC494)*60)+SECOND(AC494)))</f>
        <v/>
      </c>
      <c r="AE494" s="446" t="str">
        <f>IF(放飛紀錄表[[#This Row],[模組啟動時間]]="","",公式對照表!$A$2)</f>
        <v/>
      </c>
      <c r="AF494" s="449" t="str">
        <f>IF(AC494="","",IF(AND(AA494&gt;Y494,AA494&lt;Z494),[1]公式對照表!$C$2,IF(AC494="-",[1]公式對照表!$C$3,IF(AC494&lt;AE494,[1]公式對照表!$C$4,IF(AC494&gt;AE494,[1]公式對照表!$C$5)))))</f>
        <v/>
      </c>
      <c r="AG494" s="442"/>
      <c r="AH494" s="442"/>
      <c r="AI494" s="442"/>
      <c r="AJ494" s="442"/>
      <c r="AK494" s="2"/>
    </row>
    <row r="495" spans="1:37" ht="17.25" customHeight="1">
      <c r="A495" s="443"/>
      <c r="B495" s="444"/>
      <c r="C495" s="23"/>
      <c r="D495" s="23"/>
      <c r="E495" s="23"/>
      <c r="F495" s="262"/>
      <c r="G495" s="262"/>
      <c r="H495" s="262"/>
      <c r="I495" s="264"/>
      <c r="J495" s="23"/>
      <c r="K495" s="23"/>
      <c r="L495" s="36" t="str">
        <f>IFERROR(VLOOKUP(放飛紀錄!$K495,#REF!,2,FALSE),"")</f>
        <v/>
      </c>
      <c r="M495" s="36"/>
      <c r="N495" s="36"/>
      <c r="O495" s="36"/>
      <c r="P495" s="36"/>
      <c r="Q495" s="36"/>
      <c r="R495" s="36"/>
      <c r="S495" s="36"/>
      <c r="T495" s="36"/>
      <c r="U495" s="23"/>
      <c r="V495" s="23"/>
      <c r="W495" s="23"/>
      <c r="X495" s="23"/>
      <c r="Y495" s="445"/>
      <c r="Z495" s="446" t="str">
        <f>IF(放飛紀錄!$Y495="","",放飛紀錄!$Y495+公式對照表!B$2)</f>
        <v/>
      </c>
      <c r="AA495" s="445"/>
      <c r="AB495" s="445"/>
      <c r="AC495" s="447" t="str">
        <f t="shared" si="42"/>
        <v/>
      </c>
      <c r="AD495" s="448" t="str">
        <f t="shared" si="43"/>
        <v/>
      </c>
      <c r="AE495" s="446" t="str">
        <f>IF(放飛紀錄表[[#This Row],[模組啟動時間]]="","",公式對照表!$A$2)</f>
        <v/>
      </c>
      <c r="AF495" s="449" t="str">
        <f>IF(AC495="","",IF(AND(AA495&gt;Y495,AA495&lt;Z495),[1]公式對照表!$C$2,IF(AC495="-",[1]公式對照表!$C$3,IF(AC495&lt;AE495,[1]公式對照表!$C$4,IF(AC495&gt;AE495,[1]公式對照表!$C$5)))))</f>
        <v/>
      </c>
      <c r="AG495" s="442"/>
      <c r="AH495" s="442"/>
      <c r="AI495" s="442"/>
      <c r="AJ495" s="442"/>
      <c r="AK495" s="2"/>
    </row>
    <row r="496" spans="1:37" ht="17.25" customHeight="1">
      <c r="A496" s="443"/>
      <c r="B496" s="444"/>
      <c r="C496" s="23"/>
      <c r="D496" s="23"/>
      <c r="E496" s="23"/>
      <c r="F496" s="262"/>
      <c r="G496" s="262"/>
      <c r="H496" s="262"/>
      <c r="I496" s="264"/>
      <c r="J496" s="23"/>
      <c r="K496" s="23"/>
      <c r="L496" s="36" t="str">
        <f>IFERROR(VLOOKUP(放飛紀錄!$K496,#REF!,2,FALSE),"")</f>
        <v/>
      </c>
      <c r="M496" s="36"/>
      <c r="N496" s="36"/>
      <c r="O496" s="36"/>
      <c r="P496" s="36"/>
      <c r="Q496" s="36"/>
      <c r="R496" s="36"/>
      <c r="S496" s="36"/>
      <c r="T496" s="36"/>
      <c r="U496" s="23"/>
      <c r="V496" s="23"/>
      <c r="W496" s="23"/>
      <c r="X496" s="23"/>
      <c r="Y496" s="445"/>
      <c r="Z496" s="446" t="str">
        <f>IF(放飛紀錄!$Y496="","",放飛紀錄!$Y496+公式對照表!B$2)</f>
        <v/>
      </c>
      <c r="AA496" s="445"/>
      <c r="AB496" s="445"/>
      <c r="AC496" s="447" t="str">
        <f t="shared" si="42"/>
        <v/>
      </c>
      <c r="AD496" s="448" t="str">
        <f t="shared" si="43"/>
        <v/>
      </c>
      <c r="AE496" s="446" t="str">
        <f>IF(放飛紀錄表[[#This Row],[模組啟動時間]]="","",公式對照表!$A$2)</f>
        <v/>
      </c>
      <c r="AF496" s="449" t="str">
        <f>IF(AC496="","",IF(AND(AA496&gt;Y496,AA496&lt;Z496),[1]公式對照表!$C$2,IF(AC496="-",[1]公式對照表!$C$3,IF(AC496&lt;AE496,[1]公式對照表!$C$4,IF(AC496&gt;AE496,[1]公式對照表!$C$5)))))</f>
        <v/>
      </c>
      <c r="AG496" s="442"/>
      <c r="AH496" s="442"/>
      <c r="AI496" s="442"/>
      <c r="AJ496" s="442"/>
      <c r="AK496" s="2"/>
    </row>
    <row r="497" spans="1:37" ht="17.25" customHeight="1">
      <c r="A497" s="443"/>
      <c r="B497" s="444"/>
      <c r="C497" s="23"/>
      <c r="D497" s="23"/>
      <c r="E497" s="23"/>
      <c r="F497" s="262"/>
      <c r="G497" s="262"/>
      <c r="H497" s="262"/>
      <c r="I497" s="264"/>
      <c r="J497" s="23"/>
      <c r="K497" s="23"/>
      <c r="L497" s="36" t="str">
        <f>IFERROR(VLOOKUP(放飛紀錄!$K497,#REF!,2,FALSE),"")</f>
        <v/>
      </c>
      <c r="M497" s="36"/>
      <c r="N497" s="36"/>
      <c r="O497" s="36"/>
      <c r="P497" s="36"/>
      <c r="Q497" s="36"/>
      <c r="R497" s="36"/>
      <c r="S497" s="36"/>
      <c r="T497" s="36"/>
      <c r="U497" s="23"/>
      <c r="V497" s="23"/>
      <c r="W497" s="23"/>
      <c r="X497" s="23"/>
      <c r="Y497" s="445"/>
      <c r="Z497" s="446" t="str">
        <f>IF(放飛紀錄!$Y497="","",放飛紀錄!$Y497+公式對照表!B$2)</f>
        <v/>
      </c>
      <c r="AA497" s="445"/>
      <c r="AB497" s="445"/>
      <c r="AC497" s="447" t="str">
        <f t="shared" si="42"/>
        <v/>
      </c>
      <c r="AD497" s="448" t="str">
        <f t="shared" si="43"/>
        <v/>
      </c>
      <c r="AE497" s="446" t="str">
        <f>IF(放飛紀錄表[[#This Row],[模組啟動時間]]="","",公式對照表!$A$2)</f>
        <v/>
      </c>
      <c r="AF497" s="449" t="str">
        <f>IF(AC497="","",IF(AND(AA497&gt;Y497,AA497&lt;Z497),[1]公式對照表!$C$2,IF(AC497="-",[1]公式對照表!$C$3,IF(AC497&lt;AE497,[1]公式對照表!$C$4,IF(AC497&gt;AE497,[1]公式對照表!$C$5)))))</f>
        <v/>
      </c>
      <c r="AG497" s="442"/>
      <c r="AH497" s="442"/>
      <c r="AI497" s="442"/>
      <c r="AJ497" s="442"/>
      <c r="AK497" s="2"/>
    </row>
    <row r="498" spans="1:37" ht="17.25" customHeight="1">
      <c r="A498" s="443"/>
      <c r="B498" s="444"/>
      <c r="C498" s="23"/>
      <c r="D498" s="23"/>
      <c r="E498" s="23"/>
      <c r="F498" s="262"/>
      <c r="G498" s="262"/>
      <c r="H498" s="262"/>
      <c r="I498" s="264"/>
      <c r="J498" s="23"/>
      <c r="K498" s="23"/>
      <c r="L498" s="36" t="str">
        <f>IFERROR(VLOOKUP(放飛紀錄!$K498,#REF!,2,FALSE),"")</f>
        <v/>
      </c>
      <c r="M498" s="36"/>
      <c r="N498" s="36"/>
      <c r="O498" s="36"/>
      <c r="P498" s="36"/>
      <c r="Q498" s="36"/>
      <c r="R498" s="36"/>
      <c r="S498" s="36"/>
      <c r="T498" s="36"/>
      <c r="U498" s="23"/>
      <c r="V498" s="23"/>
      <c r="W498" s="23"/>
      <c r="X498" s="23"/>
      <c r="Y498" s="445"/>
      <c r="Z498" s="446" t="str">
        <f>IF(放飛紀錄!$Y498="","",放飛紀錄!$Y498+公式對照表!B$2)</f>
        <v/>
      </c>
      <c r="AA498" s="445"/>
      <c r="AB498" s="445"/>
      <c r="AC498" s="447" t="str">
        <f t="shared" si="42"/>
        <v/>
      </c>
      <c r="AD498" s="448" t="str">
        <f t="shared" si="43"/>
        <v/>
      </c>
      <c r="AE498" s="446" t="str">
        <f>IF(放飛紀錄表[[#This Row],[模組啟動時間]]="","",公式對照表!$A$2)</f>
        <v/>
      </c>
      <c r="AF498" s="449" t="str">
        <f>IF(AC498="","",IF(AND(AA498&gt;Y498,AA498&lt;Z498),[1]公式對照表!$C$2,IF(AC498="-",[1]公式對照表!$C$3,IF(AC498&lt;AE498,[1]公式對照表!$C$4,IF(AC498&gt;AE498,[1]公式對照表!$C$5)))))</f>
        <v/>
      </c>
      <c r="AG498" s="442"/>
      <c r="AH498" s="442"/>
      <c r="AI498" s="442"/>
      <c r="AJ498" s="442"/>
      <c r="AK498" s="2"/>
    </row>
    <row r="499" spans="1:37" ht="17.25" customHeight="1">
      <c r="A499" s="443"/>
      <c r="B499" s="444"/>
      <c r="C499" s="23"/>
      <c r="D499" s="23"/>
      <c r="E499" s="23"/>
      <c r="F499" s="262"/>
      <c r="G499" s="262"/>
      <c r="H499" s="262"/>
      <c r="I499" s="264"/>
      <c r="J499" s="23"/>
      <c r="K499" s="23"/>
      <c r="L499" s="36" t="str">
        <f>IFERROR(VLOOKUP(放飛紀錄!$K499,#REF!,2,FALSE),"")</f>
        <v/>
      </c>
      <c r="M499" s="36"/>
      <c r="N499" s="36"/>
      <c r="O499" s="36"/>
      <c r="P499" s="36"/>
      <c r="Q499" s="36"/>
      <c r="R499" s="36"/>
      <c r="S499" s="36"/>
      <c r="T499" s="36"/>
      <c r="U499" s="23"/>
      <c r="V499" s="23"/>
      <c r="W499" s="23"/>
      <c r="X499" s="23"/>
      <c r="Y499" s="445"/>
      <c r="Z499" s="446" t="str">
        <f>IF(放飛紀錄!$Y499="","",放飛紀錄!$Y499+公式對照表!B$2)</f>
        <v/>
      </c>
      <c r="AA499" s="445"/>
      <c r="AB499" s="445"/>
      <c r="AC499" s="447" t="str">
        <f t="shared" si="42"/>
        <v/>
      </c>
      <c r="AD499" s="448" t="str">
        <f t="shared" si="43"/>
        <v/>
      </c>
      <c r="AE499" s="446" t="str">
        <f>IF(放飛紀錄表[[#This Row],[模組啟動時間]]="","",公式對照表!$A$2)</f>
        <v/>
      </c>
      <c r="AF499" s="449" t="str">
        <f>IF(AC499="","",IF(AND(AA499&gt;Y499,AA499&lt;Z499),[1]公式對照表!$C$2,IF(AC499="-",[1]公式對照表!$C$3,IF(AC499&lt;AE499,[1]公式對照表!$C$4,IF(AC499&gt;AE499,[1]公式對照表!$C$5)))))</f>
        <v/>
      </c>
      <c r="AG499" s="442"/>
      <c r="AH499" s="442"/>
      <c r="AI499" s="442"/>
      <c r="AJ499" s="442"/>
      <c r="AK499" s="2"/>
    </row>
    <row r="500" spans="1:37" ht="17.25" customHeight="1">
      <c r="A500" s="450"/>
      <c r="B500" s="451"/>
      <c r="C500" s="24"/>
      <c r="D500" s="24"/>
      <c r="E500" s="24"/>
      <c r="F500" s="263"/>
      <c r="G500" s="263"/>
      <c r="H500" s="263"/>
      <c r="I500" s="265"/>
      <c r="J500" s="24"/>
      <c r="K500" s="24"/>
      <c r="L500" s="379" t="str">
        <f>IFERROR(VLOOKUP(放飛紀錄!$K500,#REF!,2,FALSE),"")</f>
        <v/>
      </c>
      <c r="M500" s="379"/>
      <c r="N500" s="379"/>
      <c r="O500" s="379"/>
      <c r="P500" s="379"/>
      <c r="Q500" s="379"/>
      <c r="R500" s="379"/>
      <c r="S500" s="379"/>
      <c r="T500" s="379"/>
      <c r="U500" s="24"/>
      <c r="V500" s="24"/>
      <c r="W500" s="24"/>
      <c r="X500" s="24"/>
      <c r="Y500" s="452"/>
      <c r="Z500" s="453" t="str">
        <f>IF(放飛紀錄!$Y500="","",放飛紀錄!$Y500+公式對照表!B$2)</f>
        <v/>
      </c>
      <c r="AA500" s="452"/>
      <c r="AB500" s="452"/>
      <c r="AC500" s="454" t="str">
        <f t="shared" si="42"/>
        <v/>
      </c>
      <c r="AD500" s="455" t="str">
        <f t="shared" si="43"/>
        <v/>
      </c>
      <c r="AE500" s="453" t="str">
        <f>IF(放飛紀錄表[[#This Row],[模組啟動時間]]="","",公式對照表!$A$2)</f>
        <v/>
      </c>
      <c r="AF500" s="456" t="str">
        <f>IF(AC500="","",IF(AND(AA500&gt;Y500,AA500&lt;Z500),[1]公式對照表!$C$2,IF(AC500="-",[1]公式對照表!$C$3,IF(AC500&lt;AE500,[1]公式對照表!$C$4,IF(AC500&gt;AE500,[1]公式對照表!$C$5)))))</f>
        <v/>
      </c>
      <c r="AG500" s="442"/>
      <c r="AH500" s="442"/>
      <c r="AI500" s="442"/>
      <c r="AJ500" s="442"/>
      <c r="AK500" s="2"/>
    </row>
    <row r="501" spans="1:37" ht="17.25" customHeight="1">
      <c r="A501" s="443"/>
      <c r="B501" s="444"/>
      <c r="C501" s="23"/>
      <c r="D501" s="23"/>
      <c r="E501" s="23"/>
      <c r="F501" s="262"/>
      <c r="G501" s="262"/>
      <c r="H501" s="262"/>
      <c r="I501" s="264"/>
      <c r="J501" s="23"/>
      <c r="K501" s="23"/>
      <c r="L501" s="36" t="str">
        <f>IFERROR(VLOOKUP(放飛紀錄!$K501,#REF!,2,FALSE),"")</f>
        <v/>
      </c>
      <c r="M501" s="36"/>
      <c r="N501" s="36"/>
      <c r="O501" s="36"/>
      <c r="P501" s="36"/>
      <c r="Q501" s="36"/>
      <c r="R501" s="36"/>
      <c r="S501" s="36"/>
      <c r="T501" s="36"/>
      <c r="U501" s="23"/>
      <c r="V501" s="23"/>
      <c r="W501" s="23"/>
      <c r="X501" s="23"/>
      <c r="Y501" s="445"/>
      <c r="Z501" s="446" t="str">
        <f>IF(放飛紀錄!$Y501="","",放飛紀錄!$Y501+公式對照表!B$2)</f>
        <v/>
      </c>
      <c r="AA501" s="445"/>
      <c r="AB501" s="445"/>
      <c r="AC501" s="447" t="str">
        <f t="shared" ref="AC501:AC564" si="44">IF(AB501="","",IF(AA501="-","-",AB501-Z501))</f>
        <v/>
      </c>
      <c r="AD501" s="448" t="str">
        <f t="shared" ref="AD501:AD564" si="45">IF(OR(AC501="-",AC501=""),"",((MINUTE(AC501)*60)+SECOND(AC501)))</f>
        <v/>
      </c>
      <c r="AE501" s="446" t="str">
        <f>IF(放飛紀錄表[[#This Row],[模組啟動時間]]="","",公式對照表!$A$2)</f>
        <v/>
      </c>
      <c r="AF501" s="449" t="str">
        <f>IF(AC501="","",IF(AND(AA501&gt;Y501,AA501&lt;Z501),[1]公式對照表!$C$2,IF(AC501="-",[1]公式對照表!$C$3,IF(AC501&lt;AE501,[1]公式對照表!$C$4,IF(AC501&gt;AE501,[1]公式對照表!$C$5)))))</f>
        <v/>
      </c>
      <c r="AG501" s="442"/>
      <c r="AH501" s="442"/>
      <c r="AI501" s="442"/>
      <c r="AJ501" s="442"/>
      <c r="AK501" s="2"/>
    </row>
    <row r="502" spans="1:37" ht="17.25" customHeight="1">
      <c r="A502" s="443"/>
      <c r="B502" s="444"/>
      <c r="C502" s="23"/>
      <c r="D502" s="23"/>
      <c r="E502" s="23"/>
      <c r="F502" s="262"/>
      <c r="G502" s="262"/>
      <c r="H502" s="262"/>
      <c r="I502" s="264"/>
      <c r="J502" s="23"/>
      <c r="K502" s="23"/>
      <c r="L502" s="36" t="str">
        <f>IFERROR(VLOOKUP(放飛紀錄!$K502,#REF!,2,FALSE),"")</f>
        <v/>
      </c>
      <c r="M502" s="36"/>
      <c r="N502" s="36"/>
      <c r="O502" s="36"/>
      <c r="P502" s="36"/>
      <c r="Q502" s="36"/>
      <c r="R502" s="36"/>
      <c r="S502" s="36"/>
      <c r="T502" s="36"/>
      <c r="U502" s="23"/>
      <c r="V502" s="23"/>
      <c r="W502" s="23"/>
      <c r="X502" s="23"/>
      <c r="Y502" s="445"/>
      <c r="Z502" s="446" t="str">
        <f>IF(放飛紀錄!$Y502="","",放飛紀錄!$Y502+公式對照表!B$2)</f>
        <v/>
      </c>
      <c r="AA502" s="445"/>
      <c r="AB502" s="445"/>
      <c r="AC502" s="447" t="str">
        <f t="shared" si="44"/>
        <v/>
      </c>
      <c r="AD502" s="448" t="str">
        <f t="shared" si="45"/>
        <v/>
      </c>
      <c r="AE502" s="446" t="str">
        <f>IF(放飛紀錄表[[#This Row],[模組啟動時間]]="","",公式對照表!$A$2)</f>
        <v/>
      </c>
      <c r="AF502" s="449" t="str">
        <f>IF(AC502="","",IF(AND(AA502&gt;Y502,AA502&lt;Z502),[1]公式對照表!$C$2,IF(AC502="-",[1]公式對照表!$C$3,IF(AC502&lt;AE502,[1]公式對照表!$C$4,IF(AC502&gt;AE502,[1]公式對照表!$C$5)))))</f>
        <v/>
      </c>
      <c r="AG502" s="442"/>
      <c r="AH502" s="442"/>
      <c r="AI502" s="442"/>
      <c r="AJ502" s="442"/>
      <c r="AK502" s="2"/>
    </row>
    <row r="503" spans="1:37" ht="17.25" customHeight="1">
      <c r="A503" s="443"/>
      <c r="B503" s="444"/>
      <c r="C503" s="23"/>
      <c r="D503" s="23"/>
      <c r="E503" s="23"/>
      <c r="F503" s="262"/>
      <c r="G503" s="262"/>
      <c r="H503" s="262"/>
      <c r="I503" s="264"/>
      <c r="J503" s="23"/>
      <c r="K503" s="23"/>
      <c r="L503" s="36" t="str">
        <f>IFERROR(VLOOKUP(放飛紀錄!$K503,#REF!,2,FALSE),"")</f>
        <v/>
      </c>
      <c r="M503" s="36"/>
      <c r="N503" s="36"/>
      <c r="O503" s="36"/>
      <c r="P503" s="36"/>
      <c r="Q503" s="36"/>
      <c r="R503" s="36"/>
      <c r="S503" s="36"/>
      <c r="T503" s="36"/>
      <c r="U503" s="23"/>
      <c r="V503" s="23"/>
      <c r="W503" s="23"/>
      <c r="X503" s="23"/>
      <c r="Y503" s="445"/>
      <c r="Z503" s="446" t="str">
        <f>IF(放飛紀錄!$Y503="","",放飛紀錄!$Y503+公式對照表!B$2)</f>
        <v/>
      </c>
      <c r="AA503" s="445"/>
      <c r="AB503" s="445"/>
      <c r="AC503" s="447" t="str">
        <f t="shared" si="44"/>
        <v/>
      </c>
      <c r="AD503" s="448" t="str">
        <f t="shared" si="45"/>
        <v/>
      </c>
      <c r="AE503" s="446" t="str">
        <f>IF(放飛紀錄表[[#This Row],[模組啟動時間]]="","",公式對照表!$A$2)</f>
        <v/>
      </c>
      <c r="AF503" s="449" t="str">
        <f>IF(AC503="","",IF(AND(AA503&gt;Y503,AA503&lt;Z503),[1]公式對照表!$C$2,IF(AC503="-",[1]公式對照表!$C$3,IF(AC503&lt;AE503,[1]公式對照表!$C$4,IF(AC503&gt;AE503,[1]公式對照表!$C$5)))))</f>
        <v/>
      </c>
      <c r="AG503" s="442"/>
      <c r="AH503" s="442"/>
      <c r="AI503" s="442"/>
      <c r="AJ503" s="442"/>
      <c r="AK503" s="2"/>
    </row>
    <row r="504" spans="1:37" ht="17.25" customHeight="1">
      <c r="A504" s="443"/>
      <c r="B504" s="444"/>
      <c r="C504" s="23"/>
      <c r="D504" s="23"/>
      <c r="E504" s="23"/>
      <c r="F504" s="262"/>
      <c r="G504" s="262"/>
      <c r="H504" s="262"/>
      <c r="I504" s="264"/>
      <c r="J504" s="23"/>
      <c r="K504" s="23"/>
      <c r="L504" s="36" t="str">
        <f>IFERROR(VLOOKUP(放飛紀錄!$K504,#REF!,2,FALSE),"")</f>
        <v/>
      </c>
      <c r="M504" s="36"/>
      <c r="N504" s="36"/>
      <c r="O504" s="36"/>
      <c r="P504" s="36"/>
      <c r="Q504" s="36"/>
      <c r="R504" s="36"/>
      <c r="S504" s="36"/>
      <c r="T504" s="36"/>
      <c r="U504" s="23"/>
      <c r="V504" s="23"/>
      <c r="W504" s="23"/>
      <c r="X504" s="23"/>
      <c r="Y504" s="445"/>
      <c r="Z504" s="446" t="str">
        <f>IF(放飛紀錄!$Y504="","",放飛紀錄!$Y504+公式對照表!B$2)</f>
        <v/>
      </c>
      <c r="AA504" s="445"/>
      <c r="AB504" s="445"/>
      <c r="AC504" s="447" t="str">
        <f t="shared" si="44"/>
        <v/>
      </c>
      <c r="AD504" s="448" t="str">
        <f t="shared" si="45"/>
        <v/>
      </c>
      <c r="AE504" s="446" t="str">
        <f>IF(放飛紀錄表[[#This Row],[模組啟動時間]]="","",公式對照表!$A$2)</f>
        <v/>
      </c>
      <c r="AF504" s="449" t="str">
        <f>IF(AC504="","",IF(AND(AA504&gt;Y504,AA504&lt;Z504),[1]公式對照表!$C$2,IF(AC504="-",[1]公式對照表!$C$3,IF(AC504&lt;AE504,[1]公式對照表!$C$4,IF(AC504&gt;AE504,[1]公式對照表!$C$5)))))</f>
        <v/>
      </c>
      <c r="AG504" s="442"/>
      <c r="AH504" s="442"/>
      <c r="AI504" s="442"/>
      <c r="AJ504" s="442"/>
      <c r="AK504" s="2"/>
    </row>
    <row r="505" spans="1:37" ht="17.25" customHeight="1">
      <c r="A505" s="443"/>
      <c r="B505" s="444"/>
      <c r="C505" s="23"/>
      <c r="D505" s="23"/>
      <c r="E505" s="23"/>
      <c r="F505" s="262"/>
      <c r="G505" s="262"/>
      <c r="H505" s="262"/>
      <c r="I505" s="264"/>
      <c r="J505" s="23"/>
      <c r="K505" s="23"/>
      <c r="L505" s="36" t="str">
        <f>IFERROR(VLOOKUP(放飛紀錄!$K505,#REF!,2,FALSE),"")</f>
        <v/>
      </c>
      <c r="M505" s="36"/>
      <c r="N505" s="36"/>
      <c r="O505" s="36"/>
      <c r="P505" s="36"/>
      <c r="Q505" s="36"/>
      <c r="R505" s="36"/>
      <c r="S505" s="36"/>
      <c r="T505" s="36"/>
      <c r="U505" s="23"/>
      <c r="V505" s="23"/>
      <c r="W505" s="23"/>
      <c r="X505" s="23"/>
      <c r="Y505" s="445"/>
      <c r="Z505" s="446" t="str">
        <f>IF(放飛紀錄!$Y505="","",放飛紀錄!$Y505+公式對照表!B$2)</f>
        <v/>
      </c>
      <c r="AA505" s="445"/>
      <c r="AB505" s="445"/>
      <c r="AC505" s="447" t="str">
        <f t="shared" si="44"/>
        <v/>
      </c>
      <c r="AD505" s="448" t="str">
        <f t="shared" si="45"/>
        <v/>
      </c>
      <c r="AE505" s="446" t="str">
        <f>IF(放飛紀錄表[[#This Row],[模組啟動時間]]="","",公式對照表!$A$2)</f>
        <v/>
      </c>
      <c r="AF505" s="449" t="str">
        <f>IF(AC505="","",IF(AND(AA505&gt;Y505,AA505&lt;Z505),[1]公式對照表!$C$2,IF(AC505="-",[1]公式對照表!$C$3,IF(AC505&lt;AE505,[1]公式對照表!$C$4,IF(AC505&gt;AE505,[1]公式對照表!$C$5)))))</f>
        <v/>
      </c>
      <c r="AG505" s="442"/>
      <c r="AH505" s="442"/>
      <c r="AI505" s="442"/>
      <c r="AJ505" s="442"/>
      <c r="AK505" s="2"/>
    </row>
    <row r="506" spans="1:37" ht="17.25" customHeight="1">
      <c r="A506" s="443"/>
      <c r="B506" s="444"/>
      <c r="C506" s="23"/>
      <c r="D506" s="23"/>
      <c r="E506" s="23"/>
      <c r="F506" s="262"/>
      <c r="G506" s="262"/>
      <c r="H506" s="262"/>
      <c r="I506" s="264"/>
      <c r="J506" s="23"/>
      <c r="K506" s="23"/>
      <c r="L506" s="36" t="str">
        <f>IFERROR(VLOOKUP(放飛紀錄!$K506,#REF!,2,FALSE),"")</f>
        <v/>
      </c>
      <c r="M506" s="36"/>
      <c r="N506" s="36"/>
      <c r="O506" s="36"/>
      <c r="P506" s="36"/>
      <c r="Q506" s="36"/>
      <c r="R506" s="36"/>
      <c r="S506" s="36"/>
      <c r="T506" s="36"/>
      <c r="U506" s="23"/>
      <c r="V506" s="23"/>
      <c r="W506" s="23"/>
      <c r="X506" s="23"/>
      <c r="Y506" s="445"/>
      <c r="Z506" s="446" t="str">
        <f>IF(放飛紀錄!$Y506="","",放飛紀錄!$Y506+公式對照表!B$2)</f>
        <v/>
      </c>
      <c r="AA506" s="445"/>
      <c r="AB506" s="445"/>
      <c r="AC506" s="447" t="str">
        <f t="shared" si="44"/>
        <v/>
      </c>
      <c r="AD506" s="448" t="str">
        <f t="shared" si="45"/>
        <v/>
      </c>
      <c r="AE506" s="446" t="str">
        <f>IF(放飛紀錄表[[#This Row],[模組啟動時間]]="","",公式對照表!$A$2)</f>
        <v/>
      </c>
      <c r="AF506" s="449" t="str">
        <f>IF(AC506="","",IF(AND(AA506&gt;Y506,AA506&lt;Z506),[1]公式對照表!$C$2,IF(AC506="-",[1]公式對照表!$C$3,IF(AC506&lt;AE506,[1]公式對照表!$C$4,IF(AC506&gt;AE506,[1]公式對照表!$C$5)))))</f>
        <v/>
      </c>
      <c r="AG506" s="442"/>
      <c r="AH506" s="442"/>
      <c r="AI506" s="442"/>
      <c r="AJ506" s="442"/>
      <c r="AK506" s="2"/>
    </row>
    <row r="507" spans="1:37" ht="17.25" customHeight="1">
      <c r="A507" s="443"/>
      <c r="B507" s="444"/>
      <c r="C507" s="23"/>
      <c r="D507" s="23"/>
      <c r="E507" s="23"/>
      <c r="F507" s="262"/>
      <c r="G507" s="262"/>
      <c r="H507" s="262"/>
      <c r="I507" s="264"/>
      <c r="J507" s="23"/>
      <c r="K507" s="23"/>
      <c r="L507" s="36" t="str">
        <f>IFERROR(VLOOKUP(放飛紀錄!$K507,#REF!,2,FALSE),"")</f>
        <v/>
      </c>
      <c r="M507" s="36"/>
      <c r="N507" s="36"/>
      <c r="O507" s="36"/>
      <c r="P507" s="36"/>
      <c r="Q507" s="36"/>
      <c r="R507" s="36"/>
      <c r="S507" s="36"/>
      <c r="T507" s="36"/>
      <c r="U507" s="23"/>
      <c r="V507" s="23"/>
      <c r="W507" s="23"/>
      <c r="X507" s="23"/>
      <c r="Y507" s="445"/>
      <c r="Z507" s="446" t="str">
        <f>IF(放飛紀錄!$Y507="","",放飛紀錄!$Y507+公式對照表!B$2)</f>
        <v/>
      </c>
      <c r="AA507" s="445"/>
      <c r="AB507" s="445"/>
      <c r="AC507" s="447" t="str">
        <f t="shared" si="44"/>
        <v/>
      </c>
      <c r="AD507" s="448" t="str">
        <f t="shared" si="45"/>
        <v/>
      </c>
      <c r="AE507" s="446" t="str">
        <f>IF(放飛紀錄表[[#This Row],[模組啟動時間]]="","",公式對照表!$A$2)</f>
        <v/>
      </c>
      <c r="AF507" s="449" t="str">
        <f>IF(AC507="","",IF(AND(AA507&gt;Y507,AA507&lt;Z507),[1]公式對照表!$C$2,IF(AC507="-",[1]公式對照表!$C$3,IF(AC507&lt;AE507,[1]公式對照表!$C$4,IF(AC507&gt;AE507,[1]公式對照表!$C$5)))))</f>
        <v/>
      </c>
      <c r="AG507" s="442"/>
      <c r="AH507" s="442"/>
      <c r="AI507" s="442"/>
      <c r="AJ507" s="442"/>
      <c r="AK507" s="2"/>
    </row>
    <row r="508" spans="1:37" ht="17.25" customHeight="1">
      <c r="A508" s="443"/>
      <c r="B508" s="444"/>
      <c r="C508" s="23"/>
      <c r="D508" s="23"/>
      <c r="E508" s="23"/>
      <c r="F508" s="262"/>
      <c r="G508" s="262"/>
      <c r="H508" s="262"/>
      <c r="I508" s="264"/>
      <c r="J508" s="23"/>
      <c r="K508" s="23"/>
      <c r="L508" s="36" t="str">
        <f>IFERROR(VLOOKUP(放飛紀錄!$K508,#REF!,2,FALSE),"")</f>
        <v/>
      </c>
      <c r="M508" s="36"/>
      <c r="N508" s="36"/>
      <c r="O508" s="36"/>
      <c r="P508" s="36"/>
      <c r="Q508" s="36"/>
      <c r="R508" s="36"/>
      <c r="S508" s="36"/>
      <c r="T508" s="36"/>
      <c r="U508" s="23"/>
      <c r="V508" s="23"/>
      <c r="W508" s="23"/>
      <c r="X508" s="23"/>
      <c r="Y508" s="445"/>
      <c r="Z508" s="446" t="str">
        <f>IF(放飛紀錄!$Y508="","",放飛紀錄!$Y508+公式對照表!B$2)</f>
        <v/>
      </c>
      <c r="AA508" s="445"/>
      <c r="AB508" s="445"/>
      <c r="AC508" s="447" t="str">
        <f t="shared" si="44"/>
        <v/>
      </c>
      <c r="AD508" s="448" t="str">
        <f t="shared" si="45"/>
        <v/>
      </c>
      <c r="AE508" s="446" t="str">
        <f>IF(放飛紀錄表[[#This Row],[模組啟動時間]]="","",公式對照表!$A$2)</f>
        <v/>
      </c>
      <c r="AF508" s="449" t="str">
        <f>IF(AC508="","",IF(AND(AA508&gt;Y508,AA508&lt;Z508),[1]公式對照表!$C$2,IF(AC508="-",[1]公式對照表!$C$3,IF(AC508&lt;AE508,[1]公式對照表!$C$4,IF(AC508&gt;AE508,[1]公式對照表!$C$5)))))</f>
        <v/>
      </c>
      <c r="AG508" s="442"/>
      <c r="AH508" s="442"/>
      <c r="AI508" s="442"/>
      <c r="AJ508" s="442"/>
      <c r="AK508" s="2"/>
    </row>
    <row r="509" spans="1:37" ht="17.25" customHeight="1">
      <c r="A509" s="443"/>
      <c r="B509" s="444"/>
      <c r="C509" s="23"/>
      <c r="D509" s="23"/>
      <c r="E509" s="23"/>
      <c r="F509" s="262"/>
      <c r="G509" s="262"/>
      <c r="H509" s="262"/>
      <c r="I509" s="264"/>
      <c r="J509" s="23"/>
      <c r="K509" s="23"/>
      <c r="L509" s="36" t="str">
        <f>IFERROR(VLOOKUP(放飛紀錄!$K509,#REF!,2,FALSE),"")</f>
        <v/>
      </c>
      <c r="M509" s="36"/>
      <c r="N509" s="36"/>
      <c r="O509" s="36"/>
      <c r="P509" s="36"/>
      <c r="Q509" s="36"/>
      <c r="R509" s="36"/>
      <c r="S509" s="36"/>
      <c r="T509" s="36"/>
      <c r="U509" s="23"/>
      <c r="V509" s="23"/>
      <c r="W509" s="23"/>
      <c r="X509" s="23"/>
      <c r="Y509" s="445"/>
      <c r="Z509" s="446" t="str">
        <f>IF(放飛紀錄!$Y509="","",放飛紀錄!$Y509+公式對照表!B$2)</f>
        <v/>
      </c>
      <c r="AA509" s="445"/>
      <c r="AB509" s="445"/>
      <c r="AC509" s="447" t="str">
        <f t="shared" si="44"/>
        <v/>
      </c>
      <c r="AD509" s="448" t="str">
        <f t="shared" si="45"/>
        <v/>
      </c>
      <c r="AE509" s="446" t="str">
        <f>IF(放飛紀錄表[[#This Row],[模組啟動時間]]="","",公式對照表!$A$2)</f>
        <v/>
      </c>
      <c r="AF509" s="449" t="str">
        <f>IF(AC509="","",IF(AND(AA509&gt;Y509,AA509&lt;Z509),[1]公式對照表!$C$2,IF(AC509="-",[1]公式對照表!$C$3,IF(AC509&lt;AE509,[1]公式對照表!$C$4,IF(AC509&gt;AE509,[1]公式對照表!$C$5)))))</f>
        <v/>
      </c>
      <c r="AG509" s="442"/>
      <c r="AH509" s="442"/>
      <c r="AI509" s="442"/>
      <c r="AJ509" s="442"/>
      <c r="AK509" s="2"/>
    </row>
    <row r="510" spans="1:37" ht="17.25" customHeight="1">
      <c r="A510" s="443"/>
      <c r="B510" s="444"/>
      <c r="C510" s="23"/>
      <c r="D510" s="23"/>
      <c r="E510" s="23"/>
      <c r="F510" s="262"/>
      <c r="G510" s="262"/>
      <c r="H510" s="262"/>
      <c r="I510" s="264"/>
      <c r="J510" s="23"/>
      <c r="K510" s="23"/>
      <c r="L510" s="36" t="str">
        <f>IFERROR(VLOOKUP(放飛紀錄!$K510,#REF!,2,FALSE),"")</f>
        <v/>
      </c>
      <c r="M510" s="36"/>
      <c r="N510" s="36"/>
      <c r="O510" s="36"/>
      <c r="P510" s="36"/>
      <c r="Q510" s="36"/>
      <c r="R510" s="36"/>
      <c r="S510" s="36"/>
      <c r="T510" s="36"/>
      <c r="U510" s="23"/>
      <c r="V510" s="23"/>
      <c r="W510" s="23"/>
      <c r="X510" s="23"/>
      <c r="Y510" s="445"/>
      <c r="Z510" s="446" t="str">
        <f>IF(放飛紀錄!$Y510="","",放飛紀錄!$Y510+公式對照表!B$2)</f>
        <v/>
      </c>
      <c r="AA510" s="445"/>
      <c r="AB510" s="445"/>
      <c r="AC510" s="447" t="str">
        <f t="shared" si="44"/>
        <v/>
      </c>
      <c r="AD510" s="448" t="str">
        <f t="shared" si="45"/>
        <v/>
      </c>
      <c r="AE510" s="446" t="str">
        <f>IF(放飛紀錄表[[#This Row],[模組啟動時間]]="","",公式對照表!$A$2)</f>
        <v/>
      </c>
      <c r="AF510" s="449" t="str">
        <f>IF(AC510="","",IF(AND(AA510&gt;Y510,AA510&lt;Z510),[1]公式對照表!$C$2,IF(AC510="-",[1]公式對照表!$C$3,IF(AC510&lt;AE510,[1]公式對照表!$C$4,IF(AC510&gt;AE510,[1]公式對照表!$C$5)))))</f>
        <v/>
      </c>
      <c r="AG510" s="442"/>
      <c r="AH510" s="442"/>
      <c r="AI510" s="442"/>
      <c r="AJ510" s="442"/>
      <c r="AK510" s="2"/>
    </row>
    <row r="511" spans="1:37" ht="17.25" customHeight="1">
      <c r="A511" s="443"/>
      <c r="B511" s="444"/>
      <c r="C511" s="23"/>
      <c r="D511" s="23"/>
      <c r="E511" s="23"/>
      <c r="F511" s="262"/>
      <c r="G511" s="262"/>
      <c r="H511" s="262"/>
      <c r="I511" s="264"/>
      <c r="J511" s="23"/>
      <c r="K511" s="23"/>
      <c r="L511" s="36" t="str">
        <f>IFERROR(VLOOKUP(放飛紀錄!$K511,#REF!,2,FALSE),"")</f>
        <v/>
      </c>
      <c r="M511" s="36"/>
      <c r="N511" s="36"/>
      <c r="O511" s="36"/>
      <c r="P511" s="36"/>
      <c r="Q511" s="36"/>
      <c r="R511" s="36"/>
      <c r="S511" s="36"/>
      <c r="T511" s="36"/>
      <c r="U511" s="23"/>
      <c r="V511" s="23"/>
      <c r="W511" s="23"/>
      <c r="X511" s="23"/>
      <c r="Y511" s="445"/>
      <c r="Z511" s="446" t="str">
        <f>IF(放飛紀錄!$Y511="","",放飛紀錄!$Y511+公式對照表!B$2)</f>
        <v/>
      </c>
      <c r="AA511" s="445"/>
      <c r="AB511" s="445"/>
      <c r="AC511" s="447" t="str">
        <f t="shared" si="44"/>
        <v/>
      </c>
      <c r="AD511" s="448" t="str">
        <f t="shared" si="45"/>
        <v/>
      </c>
      <c r="AE511" s="446" t="str">
        <f>IF(放飛紀錄表[[#This Row],[模組啟動時間]]="","",公式對照表!$A$2)</f>
        <v/>
      </c>
      <c r="AF511" s="449" t="str">
        <f>IF(AC511="","",IF(AND(AA511&gt;Y511,AA511&lt;Z511),[1]公式對照表!$C$2,IF(AC511="-",[1]公式對照表!$C$3,IF(AC511&lt;AE511,[1]公式對照表!$C$4,IF(AC511&gt;AE511,[1]公式對照表!$C$5)))))</f>
        <v/>
      </c>
      <c r="AG511" s="442"/>
      <c r="AH511" s="442"/>
      <c r="AI511" s="442"/>
      <c r="AJ511" s="442"/>
      <c r="AK511" s="2"/>
    </row>
    <row r="512" spans="1:37" ht="17.25" customHeight="1">
      <c r="A512" s="443"/>
      <c r="B512" s="444"/>
      <c r="C512" s="23"/>
      <c r="D512" s="23"/>
      <c r="E512" s="23"/>
      <c r="F512" s="262"/>
      <c r="G512" s="262"/>
      <c r="H512" s="262"/>
      <c r="I512" s="264"/>
      <c r="J512" s="23"/>
      <c r="K512" s="23"/>
      <c r="L512" s="36" t="str">
        <f>IFERROR(VLOOKUP(放飛紀錄!$K512,#REF!,2,FALSE),"")</f>
        <v/>
      </c>
      <c r="M512" s="36"/>
      <c r="N512" s="36"/>
      <c r="O512" s="36"/>
      <c r="P512" s="36"/>
      <c r="Q512" s="36"/>
      <c r="R512" s="36"/>
      <c r="S512" s="36"/>
      <c r="T512" s="36"/>
      <c r="U512" s="23"/>
      <c r="V512" s="23"/>
      <c r="W512" s="23"/>
      <c r="X512" s="23"/>
      <c r="Y512" s="445"/>
      <c r="Z512" s="446" t="str">
        <f>IF(放飛紀錄!$Y512="","",放飛紀錄!$Y512+公式對照表!B$2)</f>
        <v/>
      </c>
      <c r="AA512" s="445"/>
      <c r="AB512" s="445"/>
      <c r="AC512" s="447" t="str">
        <f t="shared" si="44"/>
        <v/>
      </c>
      <c r="AD512" s="448" t="str">
        <f t="shared" si="45"/>
        <v/>
      </c>
      <c r="AE512" s="446" t="str">
        <f>IF(放飛紀錄表[[#This Row],[模組啟動時間]]="","",公式對照表!$A$2)</f>
        <v/>
      </c>
      <c r="AF512" s="449" t="str">
        <f>IF(AC512="","",IF(AND(AA512&gt;Y512,AA512&lt;Z512),[1]公式對照表!$C$2,IF(AC512="-",[1]公式對照表!$C$3,IF(AC512&lt;AE512,[1]公式對照表!$C$4,IF(AC512&gt;AE512,[1]公式對照表!$C$5)))))</f>
        <v/>
      </c>
      <c r="AG512" s="442"/>
      <c r="AH512" s="442"/>
      <c r="AI512" s="442"/>
      <c r="AJ512" s="442"/>
      <c r="AK512" s="2"/>
    </row>
    <row r="513" spans="1:37" ht="17.25" customHeight="1">
      <c r="A513" s="443"/>
      <c r="B513" s="444"/>
      <c r="C513" s="23"/>
      <c r="D513" s="23"/>
      <c r="E513" s="23"/>
      <c r="F513" s="262"/>
      <c r="G513" s="262"/>
      <c r="H513" s="262"/>
      <c r="I513" s="264"/>
      <c r="J513" s="23"/>
      <c r="K513" s="23"/>
      <c r="L513" s="36" t="str">
        <f>IFERROR(VLOOKUP(放飛紀錄!$K513,#REF!,2,FALSE),"")</f>
        <v/>
      </c>
      <c r="M513" s="36"/>
      <c r="N513" s="36"/>
      <c r="O513" s="36"/>
      <c r="P513" s="36"/>
      <c r="Q513" s="36"/>
      <c r="R513" s="36"/>
      <c r="S513" s="36"/>
      <c r="T513" s="36"/>
      <c r="U513" s="23"/>
      <c r="V513" s="23"/>
      <c r="W513" s="23"/>
      <c r="X513" s="23"/>
      <c r="Y513" s="445"/>
      <c r="Z513" s="446" t="str">
        <f>IF(放飛紀錄!$Y513="","",放飛紀錄!$Y513+公式對照表!B$2)</f>
        <v/>
      </c>
      <c r="AA513" s="445"/>
      <c r="AB513" s="445"/>
      <c r="AC513" s="447" t="str">
        <f t="shared" si="44"/>
        <v/>
      </c>
      <c r="AD513" s="448" t="str">
        <f t="shared" si="45"/>
        <v/>
      </c>
      <c r="AE513" s="446" t="str">
        <f>IF(放飛紀錄表[[#This Row],[模組啟動時間]]="","",公式對照表!$A$2)</f>
        <v/>
      </c>
      <c r="AF513" s="449" t="str">
        <f>IF(AC513="","",IF(AND(AA513&gt;Y513,AA513&lt;Z513),[1]公式對照表!$C$2,IF(AC513="-",[1]公式對照表!$C$3,IF(AC513&lt;AE513,[1]公式對照表!$C$4,IF(AC513&gt;AE513,[1]公式對照表!$C$5)))))</f>
        <v/>
      </c>
      <c r="AG513" s="442"/>
      <c r="AH513" s="442"/>
      <c r="AI513" s="442"/>
      <c r="AJ513" s="442"/>
      <c r="AK513" s="2"/>
    </row>
    <row r="514" spans="1:37" ht="17.25" customHeight="1">
      <c r="A514" s="443"/>
      <c r="B514" s="444"/>
      <c r="C514" s="23"/>
      <c r="D514" s="23"/>
      <c r="E514" s="23"/>
      <c r="F514" s="262"/>
      <c r="G514" s="262"/>
      <c r="H514" s="262"/>
      <c r="I514" s="264"/>
      <c r="J514" s="23"/>
      <c r="K514" s="23"/>
      <c r="L514" s="36" t="str">
        <f>IFERROR(VLOOKUP(放飛紀錄!$K514,#REF!,2,FALSE),"")</f>
        <v/>
      </c>
      <c r="M514" s="36"/>
      <c r="N514" s="36"/>
      <c r="O514" s="36"/>
      <c r="P514" s="36"/>
      <c r="Q514" s="36"/>
      <c r="R514" s="36"/>
      <c r="S514" s="36"/>
      <c r="T514" s="36"/>
      <c r="U514" s="23"/>
      <c r="V514" s="23"/>
      <c r="W514" s="23"/>
      <c r="X514" s="23"/>
      <c r="Y514" s="445"/>
      <c r="Z514" s="446" t="str">
        <f>IF(放飛紀錄!$Y514="","",放飛紀錄!$Y514+公式對照表!B$2)</f>
        <v/>
      </c>
      <c r="AA514" s="445"/>
      <c r="AB514" s="445"/>
      <c r="AC514" s="447" t="str">
        <f t="shared" si="44"/>
        <v/>
      </c>
      <c r="AD514" s="448" t="str">
        <f t="shared" si="45"/>
        <v/>
      </c>
      <c r="AE514" s="446" t="str">
        <f>IF(放飛紀錄表[[#This Row],[模組啟動時間]]="","",公式對照表!$A$2)</f>
        <v/>
      </c>
      <c r="AF514" s="449" t="str">
        <f>IF(AC514="","",IF(AND(AA514&gt;Y514,AA514&lt;Z514),[1]公式對照表!$C$2,IF(AC514="-",[1]公式對照表!$C$3,IF(AC514&lt;AE514,[1]公式對照表!$C$4,IF(AC514&gt;AE514,[1]公式對照表!$C$5)))))</f>
        <v/>
      </c>
      <c r="AG514" s="442"/>
      <c r="AH514" s="442"/>
      <c r="AI514" s="442"/>
      <c r="AJ514" s="442"/>
      <c r="AK514" s="2"/>
    </row>
    <row r="515" spans="1:37" ht="17.25" customHeight="1">
      <c r="A515" s="443"/>
      <c r="B515" s="444"/>
      <c r="C515" s="23"/>
      <c r="D515" s="23"/>
      <c r="E515" s="23"/>
      <c r="F515" s="262"/>
      <c r="G515" s="262"/>
      <c r="H515" s="262"/>
      <c r="I515" s="264"/>
      <c r="J515" s="23"/>
      <c r="K515" s="23"/>
      <c r="L515" s="36" t="str">
        <f>IFERROR(VLOOKUP(放飛紀錄!$K515,#REF!,2,FALSE),"")</f>
        <v/>
      </c>
      <c r="M515" s="36"/>
      <c r="N515" s="36"/>
      <c r="O515" s="36"/>
      <c r="P515" s="36"/>
      <c r="Q515" s="36"/>
      <c r="R515" s="36"/>
      <c r="S515" s="36"/>
      <c r="T515" s="36"/>
      <c r="U515" s="23"/>
      <c r="V515" s="23"/>
      <c r="W515" s="23"/>
      <c r="X515" s="23"/>
      <c r="Y515" s="445"/>
      <c r="Z515" s="446" t="str">
        <f>IF(放飛紀錄!$Y515="","",放飛紀錄!$Y515+公式對照表!B$2)</f>
        <v/>
      </c>
      <c r="AA515" s="445"/>
      <c r="AB515" s="445"/>
      <c r="AC515" s="447" t="str">
        <f t="shared" si="44"/>
        <v/>
      </c>
      <c r="AD515" s="448" t="str">
        <f t="shared" si="45"/>
        <v/>
      </c>
      <c r="AE515" s="446" t="str">
        <f>IF(放飛紀錄表[[#This Row],[模組啟動時間]]="","",公式對照表!$A$2)</f>
        <v/>
      </c>
      <c r="AF515" s="449" t="str">
        <f>IF(AC515="","",IF(AND(AA515&gt;Y515,AA515&lt;Z515),[1]公式對照表!$C$2,IF(AC515="-",[1]公式對照表!$C$3,IF(AC515&lt;AE515,[1]公式對照表!$C$4,IF(AC515&gt;AE515,[1]公式對照表!$C$5)))))</f>
        <v/>
      </c>
      <c r="AG515" s="442"/>
      <c r="AH515" s="442"/>
      <c r="AI515" s="442"/>
      <c r="AJ515" s="442"/>
      <c r="AK515" s="2"/>
    </row>
    <row r="516" spans="1:37" ht="17.25" customHeight="1">
      <c r="A516" s="443"/>
      <c r="B516" s="444"/>
      <c r="C516" s="23"/>
      <c r="D516" s="23"/>
      <c r="E516" s="23"/>
      <c r="F516" s="262"/>
      <c r="G516" s="262"/>
      <c r="H516" s="262"/>
      <c r="I516" s="264"/>
      <c r="J516" s="23"/>
      <c r="K516" s="23"/>
      <c r="L516" s="36" t="str">
        <f>IFERROR(VLOOKUP(放飛紀錄!$K516,#REF!,2,FALSE),"")</f>
        <v/>
      </c>
      <c r="M516" s="36"/>
      <c r="N516" s="36"/>
      <c r="O516" s="36"/>
      <c r="P516" s="36"/>
      <c r="Q516" s="36"/>
      <c r="R516" s="36"/>
      <c r="S516" s="36"/>
      <c r="T516" s="36"/>
      <c r="U516" s="23"/>
      <c r="V516" s="23"/>
      <c r="W516" s="23"/>
      <c r="X516" s="23"/>
      <c r="Y516" s="445"/>
      <c r="Z516" s="446" t="str">
        <f>IF(放飛紀錄!$Y516="","",放飛紀錄!$Y516+公式對照表!B$2)</f>
        <v/>
      </c>
      <c r="AA516" s="445"/>
      <c r="AB516" s="445"/>
      <c r="AC516" s="447" t="str">
        <f t="shared" si="44"/>
        <v/>
      </c>
      <c r="AD516" s="448" t="str">
        <f t="shared" si="45"/>
        <v/>
      </c>
      <c r="AE516" s="446" t="str">
        <f>IF(放飛紀錄表[[#This Row],[模組啟動時間]]="","",公式對照表!$A$2)</f>
        <v/>
      </c>
      <c r="AF516" s="449" t="str">
        <f>IF(AC516="","",IF(AND(AA516&gt;Y516,AA516&lt;Z516),[1]公式對照表!$C$2,IF(AC516="-",[1]公式對照表!$C$3,IF(AC516&lt;AE516,[1]公式對照表!$C$4,IF(AC516&gt;AE516,[1]公式對照表!$C$5)))))</f>
        <v/>
      </c>
      <c r="AG516" s="442"/>
      <c r="AH516" s="442"/>
      <c r="AI516" s="442"/>
      <c r="AJ516" s="442"/>
      <c r="AK516" s="2"/>
    </row>
    <row r="517" spans="1:37" ht="17.25" customHeight="1">
      <c r="A517" s="443"/>
      <c r="B517" s="444"/>
      <c r="C517" s="23"/>
      <c r="D517" s="23"/>
      <c r="E517" s="23"/>
      <c r="F517" s="262"/>
      <c r="G517" s="262"/>
      <c r="H517" s="262"/>
      <c r="I517" s="264"/>
      <c r="J517" s="23"/>
      <c r="K517" s="23"/>
      <c r="L517" s="36" t="str">
        <f>IFERROR(VLOOKUP(放飛紀錄!$K517,#REF!,2,FALSE),"")</f>
        <v/>
      </c>
      <c r="M517" s="36"/>
      <c r="N517" s="36"/>
      <c r="O517" s="36"/>
      <c r="P517" s="36"/>
      <c r="Q517" s="36"/>
      <c r="R517" s="36"/>
      <c r="S517" s="36"/>
      <c r="T517" s="36"/>
      <c r="U517" s="23"/>
      <c r="V517" s="23"/>
      <c r="W517" s="23"/>
      <c r="X517" s="23"/>
      <c r="Y517" s="445"/>
      <c r="Z517" s="446" t="str">
        <f>IF(放飛紀錄!$Y517="","",放飛紀錄!$Y517+公式對照表!B$2)</f>
        <v/>
      </c>
      <c r="AA517" s="445"/>
      <c r="AB517" s="445"/>
      <c r="AC517" s="447" t="str">
        <f t="shared" si="44"/>
        <v/>
      </c>
      <c r="AD517" s="448" t="str">
        <f t="shared" si="45"/>
        <v/>
      </c>
      <c r="AE517" s="446" t="str">
        <f>IF(放飛紀錄表[[#This Row],[模組啟動時間]]="","",公式對照表!$A$2)</f>
        <v/>
      </c>
      <c r="AF517" s="449" t="str">
        <f>IF(AC517="","",IF(AND(AA517&gt;Y517,AA517&lt;Z517),[1]公式對照表!$C$2,IF(AC517="-",[1]公式對照表!$C$3,IF(AC517&lt;AE517,[1]公式對照表!$C$4,IF(AC517&gt;AE517,[1]公式對照表!$C$5)))))</f>
        <v/>
      </c>
      <c r="AG517" s="442"/>
      <c r="AH517" s="442"/>
      <c r="AI517" s="442"/>
      <c r="AJ517" s="442"/>
      <c r="AK517" s="2"/>
    </row>
    <row r="518" spans="1:37" ht="17.25" customHeight="1">
      <c r="A518" s="443"/>
      <c r="B518" s="444"/>
      <c r="C518" s="23"/>
      <c r="D518" s="23"/>
      <c r="E518" s="23"/>
      <c r="F518" s="262"/>
      <c r="G518" s="262"/>
      <c r="H518" s="262"/>
      <c r="I518" s="264"/>
      <c r="J518" s="23"/>
      <c r="K518" s="23"/>
      <c r="L518" s="36" t="str">
        <f>IFERROR(VLOOKUP(放飛紀錄!$K518,#REF!,2,FALSE),"")</f>
        <v/>
      </c>
      <c r="M518" s="36"/>
      <c r="N518" s="36"/>
      <c r="O518" s="36"/>
      <c r="P518" s="36"/>
      <c r="Q518" s="36"/>
      <c r="R518" s="36"/>
      <c r="S518" s="36"/>
      <c r="T518" s="36"/>
      <c r="U518" s="23"/>
      <c r="V518" s="23"/>
      <c r="W518" s="23"/>
      <c r="X518" s="23"/>
      <c r="Y518" s="445"/>
      <c r="Z518" s="446" t="str">
        <f>IF(放飛紀錄!$Y518="","",放飛紀錄!$Y518+公式對照表!B$2)</f>
        <v/>
      </c>
      <c r="AA518" s="445"/>
      <c r="AB518" s="445"/>
      <c r="AC518" s="447" t="str">
        <f t="shared" si="44"/>
        <v/>
      </c>
      <c r="AD518" s="448" t="str">
        <f t="shared" si="45"/>
        <v/>
      </c>
      <c r="AE518" s="446" t="str">
        <f>IF(放飛紀錄表[[#This Row],[模組啟動時間]]="","",公式對照表!$A$2)</f>
        <v/>
      </c>
      <c r="AF518" s="449" t="str">
        <f>IF(AC518="","",IF(AND(AA518&gt;Y518,AA518&lt;Z518),[1]公式對照表!$C$2,IF(AC518="-",[1]公式對照表!$C$3,IF(AC518&lt;AE518,[1]公式對照表!$C$4,IF(AC518&gt;AE518,[1]公式對照表!$C$5)))))</f>
        <v/>
      </c>
      <c r="AG518" s="442"/>
      <c r="AH518" s="442"/>
      <c r="AI518" s="442"/>
      <c r="AJ518" s="442"/>
      <c r="AK518" s="2"/>
    </row>
    <row r="519" spans="1:37" ht="17.25" customHeight="1">
      <c r="A519" s="443"/>
      <c r="B519" s="444"/>
      <c r="C519" s="23"/>
      <c r="D519" s="23"/>
      <c r="E519" s="23"/>
      <c r="F519" s="262"/>
      <c r="G519" s="262"/>
      <c r="H519" s="262"/>
      <c r="I519" s="264"/>
      <c r="J519" s="23"/>
      <c r="K519" s="23"/>
      <c r="L519" s="36" t="str">
        <f>IFERROR(VLOOKUP(放飛紀錄!$K519,#REF!,2,FALSE),"")</f>
        <v/>
      </c>
      <c r="M519" s="36"/>
      <c r="N519" s="36"/>
      <c r="O519" s="36"/>
      <c r="P519" s="36"/>
      <c r="Q519" s="36"/>
      <c r="R519" s="36"/>
      <c r="S519" s="36"/>
      <c r="T519" s="36"/>
      <c r="U519" s="23"/>
      <c r="V519" s="23"/>
      <c r="W519" s="23"/>
      <c r="X519" s="23"/>
      <c r="Y519" s="445"/>
      <c r="Z519" s="446" t="str">
        <f>IF(放飛紀錄!$Y519="","",放飛紀錄!$Y519+公式對照表!B$2)</f>
        <v/>
      </c>
      <c r="AA519" s="445"/>
      <c r="AB519" s="445"/>
      <c r="AC519" s="447" t="str">
        <f t="shared" si="44"/>
        <v/>
      </c>
      <c r="AD519" s="448" t="str">
        <f t="shared" si="45"/>
        <v/>
      </c>
      <c r="AE519" s="446" t="str">
        <f>IF(放飛紀錄表[[#This Row],[模組啟動時間]]="","",公式對照表!$A$2)</f>
        <v/>
      </c>
      <c r="AF519" s="449" t="str">
        <f>IF(AC519="","",IF(AND(AA519&gt;Y519,AA519&lt;Z519),[1]公式對照表!$C$2,IF(AC519="-",[1]公式對照表!$C$3,IF(AC519&lt;AE519,[1]公式對照表!$C$4,IF(AC519&gt;AE519,[1]公式對照表!$C$5)))))</f>
        <v/>
      </c>
      <c r="AG519" s="442"/>
      <c r="AH519" s="442"/>
      <c r="AI519" s="442"/>
      <c r="AJ519" s="442"/>
      <c r="AK519" s="2"/>
    </row>
    <row r="520" spans="1:37" ht="17.25" customHeight="1">
      <c r="A520" s="443"/>
      <c r="B520" s="444"/>
      <c r="C520" s="23"/>
      <c r="D520" s="23"/>
      <c r="E520" s="23"/>
      <c r="F520" s="262"/>
      <c r="G520" s="262"/>
      <c r="H520" s="262"/>
      <c r="I520" s="264"/>
      <c r="J520" s="23"/>
      <c r="K520" s="23"/>
      <c r="L520" s="36" t="str">
        <f>IFERROR(VLOOKUP(放飛紀錄!$K520,#REF!,2,FALSE),"")</f>
        <v/>
      </c>
      <c r="M520" s="36"/>
      <c r="N520" s="36"/>
      <c r="O520" s="36"/>
      <c r="P520" s="36"/>
      <c r="Q520" s="36"/>
      <c r="R520" s="36"/>
      <c r="S520" s="36"/>
      <c r="T520" s="36"/>
      <c r="U520" s="23"/>
      <c r="V520" s="23"/>
      <c r="W520" s="23"/>
      <c r="X520" s="23"/>
      <c r="Y520" s="445"/>
      <c r="Z520" s="446" t="str">
        <f>IF(放飛紀錄!$Y520="","",放飛紀錄!$Y520+公式對照表!B$2)</f>
        <v/>
      </c>
      <c r="AA520" s="445"/>
      <c r="AB520" s="445"/>
      <c r="AC520" s="447" t="str">
        <f t="shared" si="44"/>
        <v/>
      </c>
      <c r="AD520" s="448" t="str">
        <f t="shared" si="45"/>
        <v/>
      </c>
      <c r="AE520" s="446" t="str">
        <f>IF(放飛紀錄表[[#This Row],[模組啟動時間]]="","",公式對照表!$A$2)</f>
        <v/>
      </c>
      <c r="AF520" s="449" t="str">
        <f>IF(AC520="","",IF(AND(AA520&gt;Y520,AA520&lt;Z520),[1]公式對照表!$C$2,IF(AC520="-",[1]公式對照表!$C$3,IF(AC520&lt;AE520,[1]公式對照表!$C$4,IF(AC520&gt;AE520,[1]公式對照表!$C$5)))))</f>
        <v/>
      </c>
      <c r="AG520" s="442"/>
      <c r="AH520" s="442"/>
      <c r="AI520" s="442"/>
      <c r="AJ520" s="442"/>
      <c r="AK520" s="2"/>
    </row>
    <row r="521" spans="1:37" ht="17.25" customHeight="1">
      <c r="A521" s="443"/>
      <c r="B521" s="444"/>
      <c r="C521" s="23"/>
      <c r="D521" s="23"/>
      <c r="E521" s="23"/>
      <c r="F521" s="262"/>
      <c r="G521" s="262"/>
      <c r="H521" s="262"/>
      <c r="I521" s="264"/>
      <c r="J521" s="23"/>
      <c r="K521" s="23"/>
      <c r="L521" s="36" t="str">
        <f>IFERROR(VLOOKUP(放飛紀錄!$K521,#REF!,2,FALSE),"")</f>
        <v/>
      </c>
      <c r="M521" s="36"/>
      <c r="N521" s="36"/>
      <c r="O521" s="36"/>
      <c r="P521" s="36"/>
      <c r="Q521" s="36"/>
      <c r="R521" s="36"/>
      <c r="S521" s="36"/>
      <c r="T521" s="36"/>
      <c r="U521" s="23"/>
      <c r="V521" s="23"/>
      <c r="W521" s="23"/>
      <c r="X521" s="23"/>
      <c r="Y521" s="445"/>
      <c r="Z521" s="446" t="str">
        <f>IF(放飛紀錄!$Y521="","",放飛紀錄!$Y521+公式對照表!B$2)</f>
        <v/>
      </c>
      <c r="AA521" s="445"/>
      <c r="AB521" s="445"/>
      <c r="AC521" s="447" t="str">
        <f t="shared" si="44"/>
        <v/>
      </c>
      <c r="AD521" s="448" t="str">
        <f t="shared" si="45"/>
        <v/>
      </c>
      <c r="AE521" s="446" t="str">
        <f>IF(放飛紀錄表[[#This Row],[模組啟動時間]]="","",公式對照表!$A$2)</f>
        <v/>
      </c>
      <c r="AF521" s="449" t="str">
        <f>IF(AC521="","",IF(AND(AA521&gt;Y521,AA521&lt;Z521),[1]公式對照表!$C$2,IF(AC521="-",[1]公式對照表!$C$3,IF(AC521&lt;AE521,[1]公式對照表!$C$4,IF(AC521&gt;AE521,[1]公式對照表!$C$5)))))</f>
        <v/>
      </c>
      <c r="AG521" s="442"/>
      <c r="AH521" s="442"/>
      <c r="AI521" s="442"/>
      <c r="AJ521" s="442"/>
      <c r="AK521" s="2"/>
    </row>
    <row r="522" spans="1:37" ht="17.25" customHeight="1">
      <c r="A522" s="443"/>
      <c r="B522" s="444"/>
      <c r="C522" s="23"/>
      <c r="D522" s="23"/>
      <c r="E522" s="23"/>
      <c r="F522" s="262"/>
      <c r="G522" s="262"/>
      <c r="H522" s="262"/>
      <c r="I522" s="264"/>
      <c r="J522" s="23"/>
      <c r="K522" s="23"/>
      <c r="L522" s="36" t="str">
        <f>IFERROR(VLOOKUP(放飛紀錄!$K522,#REF!,2,FALSE),"")</f>
        <v/>
      </c>
      <c r="M522" s="36"/>
      <c r="N522" s="36"/>
      <c r="O522" s="36"/>
      <c r="P522" s="36"/>
      <c r="Q522" s="36"/>
      <c r="R522" s="36"/>
      <c r="S522" s="36"/>
      <c r="T522" s="36"/>
      <c r="U522" s="23"/>
      <c r="V522" s="23"/>
      <c r="W522" s="23"/>
      <c r="X522" s="23"/>
      <c r="Y522" s="445"/>
      <c r="Z522" s="446" t="str">
        <f>IF(放飛紀錄!$Y522="","",放飛紀錄!$Y522+公式對照表!B$2)</f>
        <v/>
      </c>
      <c r="AA522" s="445"/>
      <c r="AB522" s="445"/>
      <c r="AC522" s="447" t="str">
        <f t="shared" si="44"/>
        <v/>
      </c>
      <c r="AD522" s="448" t="str">
        <f t="shared" si="45"/>
        <v/>
      </c>
      <c r="AE522" s="446" t="str">
        <f>IF(放飛紀錄表[[#This Row],[模組啟動時間]]="","",公式對照表!$A$2)</f>
        <v/>
      </c>
      <c r="AF522" s="449" t="str">
        <f>IF(AC522="","",IF(AND(AA522&gt;Y522,AA522&lt;Z522),[1]公式對照表!$C$2,IF(AC522="-",[1]公式對照表!$C$3,IF(AC522&lt;AE522,[1]公式對照表!$C$4,IF(AC522&gt;AE522,[1]公式對照表!$C$5)))))</f>
        <v/>
      </c>
      <c r="AG522" s="442"/>
      <c r="AH522" s="442"/>
      <c r="AI522" s="442"/>
      <c r="AJ522" s="442"/>
      <c r="AK522" s="2"/>
    </row>
    <row r="523" spans="1:37" ht="17.25" customHeight="1">
      <c r="A523" s="443"/>
      <c r="B523" s="444"/>
      <c r="C523" s="23"/>
      <c r="D523" s="23"/>
      <c r="E523" s="23"/>
      <c r="F523" s="262"/>
      <c r="G523" s="262"/>
      <c r="H523" s="262"/>
      <c r="I523" s="264"/>
      <c r="J523" s="23"/>
      <c r="K523" s="23"/>
      <c r="L523" s="36" t="str">
        <f>IFERROR(VLOOKUP(放飛紀錄!$K523,#REF!,2,FALSE),"")</f>
        <v/>
      </c>
      <c r="M523" s="36"/>
      <c r="N523" s="36"/>
      <c r="O523" s="36"/>
      <c r="P523" s="36"/>
      <c r="Q523" s="36"/>
      <c r="R523" s="36"/>
      <c r="S523" s="36"/>
      <c r="T523" s="36"/>
      <c r="U523" s="23"/>
      <c r="V523" s="23"/>
      <c r="W523" s="23"/>
      <c r="X523" s="23"/>
      <c r="Y523" s="445"/>
      <c r="Z523" s="446" t="str">
        <f>IF(放飛紀錄!$Y523="","",放飛紀錄!$Y523+公式對照表!B$2)</f>
        <v/>
      </c>
      <c r="AA523" s="445"/>
      <c r="AB523" s="445"/>
      <c r="AC523" s="447" t="str">
        <f t="shared" si="44"/>
        <v/>
      </c>
      <c r="AD523" s="448" t="str">
        <f t="shared" si="45"/>
        <v/>
      </c>
      <c r="AE523" s="446" t="str">
        <f>IF(放飛紀錄表[[#This Row],[模組啟動時間]]="","",公式對照表!$A$2)</f>
        <v/>
      </c>
      <c r="AF523" s="449" t="str">
        <f>IF(AC523="","",IF(AND(AA523&gt;Y523,AA523&lt;Z523),[1]公式對照表!$C$2,IF(AC523="-",[1]公式對照表!$C$3,IF(AC523&lt;AE523,[1]公式對照表!$C$4,IF(AC523&gt;AE523,[1]公式對照表!$C$5)))))</f>
        <v/>
      </c>
      <c r="AG523" s="442"/>
      <c r="AH523" s="442"/>
      <c r="AI523" s="442"/>
      <c r="AJ523" s="442"/>
      <c r="AK523" s="2"/>
    </row>
    <row r="524" spans="1:37" ht="17.25" customHeight="1">
      <c r="A524" s="443"/>
      <c r="B524" s="444"/>
      <c r="C524" s="23"/>
      <c r="D524" s="23"/>
      <c r="E524" s="23"/>
      <c r="F524" s="262"/>
      <c r="G524" s="262"/>
      <c r="H524" s="262"/>
      <c r="I524" s="264"/>
      <c r="J524" s="23"/>
      <c r="K524" s="23"/>
      <c r="L524" s="36" t="str">
        <f>IFERROR(VLOOKUP(放飛紀錄!$K524,#REF!,2,FALSE),"")</f>
        <v/>
      </c>
      <c r="M524" s="36"/>
      <c r="N524" s="36"/>
      <c r="O524" s="36"/>
      <c r="P524" s="36"/>
      <c r="Q524" s="36"/>
      <c r="R524" s="36"/>
      <c r="S524" s="36"/>
      <c r="T524" s="36"/>
      <c r="U524" s="23"/>
      <c r="V524" s="23"/>
      <c r="W524" s="23"/>
      <c r="X524" s="23"/>
      <c r="Y524" s="445"/>
      <c r="Z524" s="446" t="str">
        <f>IF(放飛紀錄!$Y524="","",放飛紀錄!$Y524+公式對照表!B$2)</f>
        <v/>
      </c>
      <c r="AA524" s="445"/>
      <c r="AB524" s="445"/>
      <c r="AC524" s="447" t="str">
        <f t="shared" si="44"/>
        <v/>
      </c>
      <c r="AD524" s="448" t="str">
        <f t="shared" si="45"/>
        <v/>
      </c>
      <c r="AE524" s="446" t="str">
        <f>IF(放飛紀錄表[[#This Row],[模組啟動時間]]="","",公式對照表!$A$2)</f>
        <v/>
      </c>
      <c r="AF524" s="449" t="str">
        <f>IF(AC524="","",IF(AND(AA524&gt;Y524,AA524&lt;Z524),[1]公式對照表!$C$2,IF(AC524="-",[1]公式對照表!$C$3,IF(AC524&lt;AE524,[1]公式對照表!$C$4,IF(AC524&gt;AE524,[1]公式對照表!$C$5)))))</f>
        <v/>
      </c>
      <c r="AG524" s="442"/>
      <c r="AH524" s="442"/>
      <c r="AI524" s="442"/>
      <c r="AJ524" s="442"/>
      <c r="AK524" s="2"/>
    </row>
    <row r="525" spans="1:37" ht="17.25" customHeight="1">
      <c r="A525" s="443"/>
      <c r="B525" s="444"/>
      <c r="C525" s="23"/>
      <c r="D525" s="23"/>
      <c r="E525" s="23"/>
      <c r="F525" s="262"/>
      <c r="G525" s="262"/>
      <c r="H525" s="262"/>
      <c r="I525" s="264"/>
      <c r="J525" s="23"/>
      <c r="K525" s="23"/>
      <c r="L525" s="36" t="str">
        <f>IFERROR(VLOOKUP(放飛紀錄!$K525,#REF!,2,FALSE),"")</f>
        <v/>
      </c>
      <c r="M525" s="36"/>
      <c r="N525" s="36"/>
      <c r="O525" s="36"/>
      <c r="P525" s="36"/>
      <c r="Q525" s="36"/>
      <c r="R525" s="36"/>
      <c r="S525" s="36"/>
      <c r="T525" s="36"/>
      <c r="U525" s="23"/>
      <c r="V525" s="23"/>
      <c r="W525" s="23"/>
      <c r="X525" s="23"/>
      <c r="Y525" s="445"/>
      <c r="Z525" s="446" t="str">
        <f>IF(放飛紀錄!$Y525="","",放飛紀錄!$Y525+公式對照表!B$2)</f>
        <v/>
      </c>
      <c r="AA525" s="445"/>
      <c r="AB525" s="445"/>
      <c r="AC525" s="447" t="str">
        <f t="shared" si="44"/>
        <v/>
      </c>
      <c r="AD525" s="448" t="str">
        <f t="shared" si="45"/>
        <v/>
      </c>
      <c r="AE525" s="446" t="str">
        <f>IF(放飛紀錄表[[#This Row],[模組啟動時間]]="","",公式對照表!$A$2)</f>
        <v/>
      </c>
      <c r="AF525" s="449" t="str">
        <f>IF(AC525="","",IF(AND(AA525&gt;Y525,AA525&lt;Z525),[1]公式對照表!$C$2,IF(AC525="-",[1]公式對照表!$C$3,IF(AC525&lt;AE525,[1]公式對照表!$C$4,IF(AC525&gt;AE525,[1]公式對照表!$C$5)))))</f>
        <v/>
      </c>
      <c r="AG525" s="442"/>
      <c r="AH525" s="442"/>
      <c r="AI525" s="442"/>
      <c r="AJ525" s="442"/>
      <c r="AK525" s="2"/>
    </row>
    <row r="526" spans="1:37" ht="17.25" customHeight="1">
      <c r="A526" s="443"/>
      <c r="B526" s="444"/>
      <c r="C526" s="23"/>
      <c r="D526" s="23"/>
      <c r="E526" s="23"/>
      <c r="F526" s="262"/>
      <c r="G526" s="262"/>
      <c r="H526" s="262"/>
      <c r="I526" s="264"/>
      <c r="J526" s="23"/>
      <c r="K526" s="23"/>
      <c r="L526" s="36" t="str">
        <f>IFERROR(VLOOKUP(放飛紀錄!$K526,#REF!,2,FALSE),"")</f>
        <v/>
      </c>
      <c r="M526" s="36"/>
      <c r="N526" s="36"/>
      <c r="O526" s="36"/>
      <c r="P526" s="36"/>
      <c r="Q526" s="36"/>
      <c r="R526" s="36"/>
      <c r="S526" s="36"/>
      <c r="T526" s="36"/>
      <c r="U526" s="23"/>
      <c r="V526" s="23"/>
      <c r="W526" s="23"/>
      <c r="X526" s="23"/>
      <c r="Y526" s="445"/>
      <c r="Z526" s="446" t="str">
        <f>IF(放飛紀錄!$Y526="","",放飛紀錄!$Y526+公式對照表!B$2)</f>
        <v/>
      </c>
      <c r="AA526" s="445"/>
      <c r="AB526" s="445"/>
      <c r="AC526" s="447" t="str">
        <f t="shared" si="44"/>
        <v/>
      </c>
      <c r="AD526" s="448" t="str">
        <f t="shared" si="45"/>
        <v/>
      </c>
      <c r="AE526" s="446" t="str">
        <f>IF(放飛紀錄表[[#This Row],[模組啟動時間]]="","",公式對照表!$A$2)</f>
        <v/>
      </c>
      <c r="AF526" s="449" t="str">
        <f>IF(AC526="","",IF(AND(AA526&gt;Y526,AA526&lt;Z526),[1]公式對照表!$C$2,IF(AC526="-",[1]公式對照表!$C$3,IF(AC526&lt;AE526,[1]公式對照表!$C$4,IF(AC526&gt;AE526,[1]公式對照表!$C$5)))))</f>
        <v/>
      </c>
      <c r="AG526" s="442"/>
      <c r="AH526" s="442"/>
      <c r="AI526" s="442"/>
      <c r="AJ526" s="442"/>
      <c r="AK526" s="2"/>
    </row>
    <row r="527" spans="1:37" ht="17.25" customHeight="1">
      <c r="A527" s="443"/>
      <c r="B527" s="444"/>
      <c r="C527" s="23"/>
      <c r="D527" s="23"/>
      <c r="E527" s="23"/>
      <c r="F527" s="262"/>
      <c r="G527" s="262"/>
      <c r="H527" s="262"/>
      <c r="I527" s="264"/>
      <c r="J527" s="23"/>
      <c r="K527" s="23"/>
      <c r="L527" s="36" t="str">
        <f>IFERROR(VLOOKUP(放飛紀錄!$K527,#REF!,2,FALSE),"")</f>
        <v/>
      </c>
      <c r="M527" s="36"/>
      <c r="N527" s="36"/>
      <c r="O527" s="36"/>
      <c r="P527" s="36"/>
      <c r="Q527" s="36"/>
      <c r="R527" s="36"/>
      <c r="S527" s="36"/>
      <c r="T527" s="36"/>
      <c r="U527" s="23"/>
      <c r="V527" s="23"/>
      <c r="W527" s="23"/>
      <c r="X527" s="23"/>
      <c r="Y527" s="445"/>
      <c r="Z527" s="446" t="str">
        <f>IF(放飛紀錄!$Y527="","",放飛紀錄!$Y527+公式對照表!B$2)</f>
        <v/>
      </c>
      <c r="AA527" s="445"/>
      <c r="AB527" s="445"/>
      <c r="AC527" s="447" t="str">
        <f t="shared" si="44"/>
        <v/>
      </c>
      <c r="AD527" s="448" t="str">
        <f t="shared" si="45"/>
        <v/>
      </c>
      <c r="AE527" s="446" t="str">
        <f>IF(放飛紀錄表[[#This Row],[模組啟動時間]]="","",公式對照表!$A$2)</f>
        <v/>
      </c>
      <c r="AF527" s="449" t="str">
        <f>IF(AC527="","",IF(AND(AA527&gt;Y527,AA527&lt;Z527),[1]公式對照表!$C$2,IF(AC527="-",[1]公式對照表!$C$3,IF(AC527&lt;AE527,[1]公式對照表!$C$4,IF(AC527&gt;AE527,[1]公式對照表!$C$5)))))</f>
        <v/>
      </c>
      <c r="AG527" s="442"/>
      <c r="AH527" s="442"/>
      <c r="AI527" s="442"/>
      <c r="AJ527" s="442"/>
      <c r="AK527" s="2"/>
    </row>
    <row r="528" spans="1:37" ht="17.25" customHeight="1">
      <c r="A528" s="443"/>
      <c r="B528" s="444"/>
      <c r="C528" s="23"/>
      <c r="D528" s="23"/>
      <c r="E528" s="23"/>
      <c r="F528" s="262"/>
      <c r="G528" s="262"/>
      <c r="H528" s="262"/>
      <c r="I528" s="264"/>
      <c r="J528" s="23"/>
      <c r="K528" s="23"/>
      <c r="L528" s="36" t="str">
        <f>IFERROR(VLOOKUP(放飛紀錄!$K528,#REF!,2,FALSE),"")</f>
        <v/>
      </c>
      <c r="M528" s="36"/>
      <c r="N528" s="36"/>
      <c r="O528" s="36"/>
      <c r="P528" s="36"/>
      <c r="Q528" s="36"/>
      <c r="R528" s="36"/>
      <c r="S528" s="36"/>
      <c r="T528" s="36"/>
      <c r="U528" s="23"/>
      <c r="V528" s="23"/>
      <c r="W528" s="23"/>
      <c r="X528" s="23"/>
      <c r="Y528" s="445"/>
      <c r="Z528" s="446" t="str">
        <f>IF(放飛紀錄!$Y528="","",放飛紀錄!$Y528+公式對照表!B$2)</f>
        <v/>
      </c>
      <c r="AA528" s="445"/>
      <c r="AB528" s="445"/>
      <c r="AC528" s="447" t="str">
        <f t="shared" si="44"/>
        <v/>
      </c>
      <c r="AD528" s="448" t="str">
        <f t="shared" si="45"/>
        <v/>
      </c>
      <c r="AE528" s="446" t="str">
        <f>IF(放飛紀錄表[[#This Row],[模組啟動時間]]="","",公式對照表!$A$2)</f>
        <v/>
      </c>
      <c r="AF528" s="449" t="str">
        <f>IF(AC528="","",IF(AND(AA528&gt;Y528,AA528&lt;Z528),[1]公式對照表!$C$2,IF(AC528="-",[1]公式對照表!$C$3,IF(AC528&lt;AE528,[1]公式對照表!$C$4,IF(AC528&gt;AE528,[1]公式對照表!$C$5)))))</f>
        <v/>
      </c>
      <c r="AG528" s="442"/>
      <c r="AH528" s="442"/>
      <c r="AI528" s="442"/>
      <c r="AJ528" s="442"/>
      <c r="AK528" s="2"/>
    </row>
    <row r="529" spans="1:37" ht="17.25" customHeight="1">
      <c r="A529" s="443"/>
      <c r="B529" s="444"/>
      <c r="C529" s="23"/>
      <c r="D529" s="23"/>
      <c r="E529" s="23"/>
      <c r="F529" s="262"/>
      <c r="G529" s="262"/>
      <c r="H529" s="262"/>
      <c r="I529" s="264"/>
      <c r="J529" s="23"/>
      <c r="K529" s="23"/>
      <c r="L529" s="36" t="str">
        <f>IFERROR(VLOOKUP(放飛紀錄!$K529,#REF!,2,FALSE),"")</f>
        <v/>
      </c>
      <c r="M529" s="36"/>
      <c r="N529" s="36"/>
      <c r="O529" s="36"/>
      <c r="P529" s="36"/>
      <c r="Q529" s="36"/>
      <c r="R529" s="36"/>
      <c r="S529" s="36"/>
      <c r="T529" s="36"/>
      <c r="U529" s="23"/>
      <c r="V529" s="23"/>
      <c r="W529" s="23"/>
      <c r="X529" s="23"/>
      <c r="Y529" s="445"/>
      <c r="Z529" s="446" t="str">
        <f>IF(放飛紀錄!$Y529="","",放飛紀錄!$Y529+公式對照表!B$2)</f>
        <v/>
      </c>
      <c r="AA529" s="445"/>
      <c r="AB529" s="445"/>
      <c r="AC529" s="447" t="str">
        <f t="shared" si="44"/>
        <v/>
      </c>
      <c r="AD529" s="448" t="str">
        <f t="shared" si="45"/>
        <v/>
      </c>
      <c r="AE529" s="446" t="str">
        <f>IF(放飛紀錄表[[#This Row],[模組啟動時間]]="","",公式對照表!$A$2)</f>
        <v/>
      </c>
      <c r="AF529" s="449" t="str">
        <f>IF(AC529="","",IF(AND(AA529&gt;Y529,AA529&lt;Z529),[1]公式對照表!$C$2,IF(AC529="-",[1]公式對照表!$C$3,IF(AC529&lt;AE529,[1]公式對照表!$C$4,IF(AC529&gt;AE529,[1]公式對照表!$C$5)))))</f>
        <v/>
      </c>
      <c r="AG529" s="442"/>
      <c r="AH529" s="442"/>
      <c r="AI529" s="442"/>
      <c r="AJ529" s="442"/>
      <c r="AK529" s="2"/>
    </row>
    <row r="530" spans="1:37" ht="17.25" customHeight="1">
      <c r="A530" s="443"/>
      <c r="B530" s="444"/>
      <c r="C530" s="23"/>
      <c r="D530" s="23"/>
      <c r="E530" s="23"/>
      <c r="F530" s="262"/>
      <c r="G530" s="262"/>
      <c r="H530" s="262"/>
      <c r="I530" s="264"/>
      <c r="J530" s="23"/>
      <c r="K530" s="23"/>
      <c r="L530" s="36" t="str">
        <f>IFERROR(VLOOKUP(放飛紀錄!$K530,#REF!,2,FALSE),"")</f>
        <v/>
      </c>
      <c r="M530" s="36"/>
      <c r="N530" s="36"/>
      <c r="O530" s="36"/>
      <c r="P530" s="36"/>
      <c r="Q530" s="36"/>
      <c r="R530" s="36"/>
      <c r="S530" s="36"/>
      <c r="T530" s="36"/>
      <c r="U530" s="23"/>
      <c r="V530" s="23"/>
      <c r="W530" s="23"/>
      <c r="X530" s="23"/>
      <c r="Y530" s="445"/>
      <c r="Z530" s="446" t="str">
        <f>IF(放飛紀錄!$Y530="","",放飛紀錄!$Y530+公式對照表!B$2)</f>
        <v/>
      </c>
      <c r="AA530" s="445"/>
      <c r="AB530" s="445"/>
      <c r="AC530" s="447" t="str">
        <f t="shared" si="44"/>
        <v/>
      </c>
      <c r="AD530" s="448" t="str">
        <f t="shared" si="45"/>
        <v/>
      </c>
      <c r="AE530" s="446" t="str">
        <f>IF(放飛紀錄表[[#This Row],[模組啟動時間]]="","",公式對照表!$A$2)</f>
        <v/>
      </c>
      <c r="AF530" s="449" t="str">
        <f>IF(AC530="","",IF(AND(AA530&gt;Y530,AA530&lt;Z530),[1]公式對照表!$C$2,IF(AC530="-",[1]公式對照表!$C$3,IF(AC530&lt;AE530,[1]公式對照表!$C$4,IF(AC530&gt;AE530,[1]公式對照表!$C$5)))))</f>
        <v/>
      </c>
      <c r="AG530" s="442"/>
      <c r="AH530" s="442"/>
      <c r="AI530" s="442"/>
      <c r="AJ530" s="442"/>
      <c r="AK530" s="2"/>
    </row>
    <row r="531" spans="1:37" ht="17.25" customHeight="1">
      <c r="A531" s="443"/>
      <c r="B531" s="444"/>
      <c r="C531" s="23"/>
      <c r="D531" s="23"/>
      <c r="E531" s="23"/>
      <c r="F531" s="262"/>
      <c r="G531" s="262"/>
      <c r="H531" s="262"/>
      <c r="I531" s="264"/>
      <c r="J531" s="23"/>
      <c r="K531" s="23"/>
      <c r="L531" s="36" t="str">
        <f>IFERROR(VLOOKUP(放飛紀錄!$K531,#REF!,2,FALSE),"")</f>
        <v/>
      </c>
      <c r="M531" s="36"/>
      <c r="N531" s="36"/>
      <c r="O531" s="36"/>
      <c r="P531" s="36"/>
      <c r="Q531" s="36"/>
      <c r="R531" s="36"/>
      <c r="S531" s="36"/>
      <c r="T531" s="36"/>
      <c r="U531" s="23"/>
      <c r="V531" s="23"/>
      <c r="W531" s="23"/>
      <c r="X531" s="23"/>
      <c r="Y531" s="445"/>
      <c r="Z531" s="446" t="str">
        <f>IF(放飛紀錄!$Y531="","",放飛紀錄!$Y531+公式對照表!B$2)</f>
        <v/>
      </c>
      <c r="AA531" s="445"/>
      <c r="AB531" s="445"/>
      <c r="AC531" s="447" t="str">
        <f t="shared" si="44"/>
        <v/>
      </c>
      <c r="AD531" s="448" t="str">
        <f t="shared" si="45"/>
        <v/>
      </c>
      <c r="AE531" s="446" t="str">
        <f>IF(放飛紀錄表[[#This Row],[模組啟動時間]]="","",公式對照表!$A$2)</f>
        <v/>
      </c>
      <c r="AF531" s="449" t="str">
        <f>IF(AC531="","",IF(AND(AA531&gt;Y531,AA531&lt;Z531),[1]公式對照表!$C$2,IF(AC531="-",[1]公式對照表!$C$3,IF(AC531&lt;AE531,[1]公式對照表!$C$4,IF(AC531&gt;AE531,[1]公式對照表!$C$5)))))</f>
        <v/>
      </c>
      <c r="AG531" s="442"/>
      <c r="AH531" s="442"/>
      <c r="AI531" s="442"/>
      <c r="AJ531" s="442"/>
      <c r="AK531" s="2"/>
    </row>
    <row r="532" spans="1:37" ht="17.25" customHeight="1">
      <c r="A532" s="443"/>
      <c r="B532" s="444"/>
      <c r="C532" s="23"/>
      <c r="D532" s="23"/>
      <c r="E532" s="23"/>
      <c r="F532" s="262"/>
      <c r="G532" s="262"/>
      <c r="H532" s="262"/>
      <c r="I532" s="264"/>
      <c r="J532" s="23"/>
      <c r="K532" s="23"/>
      <c r="L532" s="36" t="str">
        <f>IFERROR(VLOOKUP(放飛紀錄!$K532,#REF!,2,FALSE),"")</f>
        <v/>
      </c>
      <c r="M532" s="36"/>
      <c r="N532" s="36"/>
      <c r="O532" s="36"/>
      <c r="P532" s="36"/>
      <c r="Q532" s="36"/>
      <c r="R532" s="36"/>
      <c r="S532" s="36"/>
      <c r="T532" s="36"/>
      <c r="U532" s="23"/>
      <c r="V532" s="23"/>
      <c r="W532" s="23"/>
      <c r="X532" s="23"/>
      <c r="Y532" s="445"/>
      <c r="Z532" s="446" t="str">
        <f>IF(放飛紀錄!$Y532="","",放飛紀錄!$Y532+公式對照表!B$2)</f>
        <v/>
      </c>
      <c r="AA532" s="445"/>
      <c r="AB532" s="445"/>
      <c r="AC532" s="447" t="str">
        <f t="shared" si="44"/>
        <v/>
      </c>
      <c r="AD532" s="448" t="str">
        <f t="shared" si="45"/>
        <v/>
      </c>
      <c r="AE532" s="446" t="str">
        <f>IF(放飛紀錄表[[#This Row],[模組啟動時間]]="","",公式對照表!$A$2)</f>
        <v/>
      </c>
      <c r="AF532" s="449" t="str">
        <f>IF(AC532="","",IF(AND(AA532&gt;Y532,AA532&lt;Z532),[1]公式對照表!$C$2,IF(AC532="-",[1]公式對照表!$C$3,IF(AC532&lt;AE532,[1]公式對照表!$C$4,IF(AC532&gt;AE532,[1]公式對照表!$C$5)))))</f>
        <v/>
      </c>
      <c r="AG532" s="442"/>
      <c r="AH532" s="442"/>
      <c r="AI532" s="442"/>
      <c r="AJ532" s="442"/>
      <c r="AK532" s="2"/>
    </row>
    <row r="533" spans="1:37" ht="17.25" customHeight="1">
      <c r="A533" s="443"/>
      <c r="B533" s="444"/>
      <c r="C533" s="23"/>
      <c r="D533" s="23"/>
      <c r="E533" s="23"/>
      <c r="F533" s="262"/>
      <c r="G533" s="262"/>
      <c r="H533" s="262"/>
      <c r="I533" s="264"/>
      <c r="J533" s="23"/>
      <c r="K533" s="23"/>
      <c r="L533" s="36" t="str">
        <f>IFERROR(VLOOKUP(放飛紀錄!$K533,#REF!,2,FALSE),"")</f>
        <v/>
      </c>
      <c r="M533" s="36"/>
      <c r="N533" s="36"/>
      <c r="O533" s="36"/>
      <c r="P533" s="36"/>
      <c r="Q533" s="36"/>
      <c r="R533" s="36"/>
      <c r="S533" s="36"/>
      <c r="T533" s="36"/>
      <c r="U533" s="23"/>
      <c r="V533" s="23"/>
      <c r="W533" s="23"/>
      <c r="X533" s="23"/>
      <c r="Y533" s="445"/>
      <c r="Z533" s="446" t="str">
        <f>IF(放飛紀錄!$Y533="","",放飛紀錄!$Y533+公式對照表!B$2)</f>
        <v/>
      </c>
      <c r="AA533" s="445"/>
      <c r="AB533" s="445"/>
      <c r="AC533" s="447" t="str">
        <f t="shared" si="44"/>
        <v/>
      </c>
      <c r="AD533" s="448" t="str">
        <f t="shared" si="45"/>
        <v/>
      </c>
      <c r="AE533" s="446" t="str">
        <f>IF(放飛紀錄表[[#This Row],[模組啟動時間]]="","",公式對照表!$A$2)</f>
        <v/>
      </c>
      <c r="AF533" s="449" t="str">
        <f>IF(AC533="","",IF(AND(AA533&gt;Y533,AA533&lt;Z533),[1]公式對照表!$C$2,IF(AC533="-",[1]公式對照表!$C$3,IF(AC533&lt;AE533,[1]公式對照表!$C$4,IF(AC533&gt;AE533,[1]公式對照表!$C$5)))))</f>
        <v/>
      </c>
      <c r="AG533" s="442"/>
      <c r="AH533" s="442"/>
      <c r="AI533" s="442"/>
      <c r="AJ533" s="442"/>
      <c r="AK533" s="2"/>
    </row>
    <row r="534" spans="1:37" ht="17.25" customHeight="1">
      <c r="A534" s="443"/>
      <c r="B534" s="444"/>
      <c r="C534" s="23"/>
      <c r="D534" s="23"/>
      <c r="E534" s="23"/>
      <c r="F534" s="262"/>
      <c r="G534" s="262"/>
      <c r="H534" s="262"/>
      <c r="I534" s="264"/>
      <c r="J534" s="23"/>
      <c r="K534" s="23"/>
      <c r="L534" s="36" t="str">
        <f>IFERROR(VLOOKUP(放飛紀錄!$K534,#REF!,2,FALSE),"")</f>
        <v/>
      </c>
      <c r="M534" s="36"/>
      <c r="N534" s="36"/>
      <c r="O534" s="36"/>
      <c r="P534" s="36"/>
      <c r="Q534" s="36"/>
      <c r="R534" s="36"/>
      <c r="S534" s="36"/>
      <c r="T534" s="36"/>
      <c r="U534" s="23"/>
      <c r="V534" s="23"/>
      <c r="W534" s="23"/>
      <c r="X534" s="23"/>
      <c r="Y534" s="445"/>
      <c r="Z534" s="446" t="str">
        <f>IF(放飛紀錄!$Y534="","",放飛紀錄!$Y534+公式對照表!B$2)</f>
        <v/>
      </c>
      <c r="AA534" s="445"/>
      <c r="AB534" s="445"/>
      <c r="AC534" s="447" t="str">
        <f t="shared" si="44"/>
        <v/>
      </c>
      <c r="AD534" s="448" t="str">
        <f t="shared" si="45"/>
        <v/>
      </c>
      <c r="AE534" s="446" t="str">
        <f>IF(放飛紀錄表[[#This Row],[模組啟動時間]]="","",公式對照表!$A$2)</f>
        <v/>
      </c>
      <c r="AF534" s="449" t="str">
        <f>IF(AC534="","",IF(AND(AA534&gt;Y534,AA534&lt;Z534),[1]公式對照表!$C$2,IF(AC534="-",[1]公式對照表!$C$3,IF(AC534&lt;AE534,[1]公式對照表!$C$4,IF(AC534&gt;AE534,[1]公式對照表!$C$5)))))</f>
        <v/>
      </c>
      <c r="AG534" s="442"/>
      <c r="AH534" s="442"/>
      <c r="AI534" s="442"/>
      <c r="AJ534" s="442"/>
      <c r="AK534" s="2"/>
    </row>
    <row r="535" spans="1:37" ht="17.25" customHeight="1">
      <c r="A535" s="443"/>
      <c r="B535" s="444"/>
      <c r="C535" s="23"/>
      <c r="D535" s="23"/>
      <c r="E535" s="23"/>
      <c r="F535" s="262"/>
      <c r="G535" s="262"/>
      <c r="H535" s="262"/>
      <c r="I535" s="264"/>
      <c r="J535" s="23"/>
      <c r="K535" s="23"/>
      <c r="L535" s="36" t="str">
        <f>IFERROR(VLOOKUP(放飛紀錄!$K535,#REF!,2,FALSE),"")</f>
        <v/>
      </c>
      <c r="M535" s="36"/>
      <c r="N535" s="36"/>
      <c r="O535" s="36"/>
      <c r="P535" s="36"/>
      <c r="Q535" s="36"/>
      <c r="R535" s="36"/>
      <c r="S535" s="36"/>
      <c r="T535" s="36"/>
      <c r="U535" s="23"/>
      <c r="V535" s="23"/>
      <c r="W535" s="23"/>
      <c r="X535" s="23"/>
      <c r="Y535" s="445"/>
      <c r="Z535" s="446" t="str">
        <f>IF(放飛紀錄!$Y535="","",放飛紀錄!$Y535+公式對照表!B$2)</f>
        <v/>
      </c>
      <c r="AA535" s="445"/>
      <c r="AB535" s="445"/>
      <c r="AC535" s="447" t="str">
        <f t="shared" si="44"/>
        <v/>
      </c>
      <c r="AD535" s="448" t="str">
        <f t="shared" si="45"/>
        <v/>
      </c>
      <c r="AE535" s="446" t="str">
        <f>IF(放飛紀錄表[[#This Row],[模組啟動時間]]="","",公式對照表!$A$2)</f>
        <v/>
      </c>
      <c r="AF535" s="449" t="str">
        <f>IF(AC535="","",IF(AND(AA535&gt;Y535,AA535&lt;Z535),[1]公式對照表!$C$2,IF(AC535="-",[1]公式對照表!$C$3,IF(AC535&lt;AE535,[1]公式對照表!$C$4,IF(AC535&gt;AE535,[1]公式對照表!$C$5)))))</f>
        <v/>
      </c>
      <c r="AG535" s="442"/>
      <c r="AH535" s="442"/>
      <c r="AI535" s="442"/>
      <c r="AJ535" s="442"/>
      <c r="AK535" s="2"/>
    </row>
    <row r="536" spans="1:37" ht="17.25" customHeight="1">
      <c r="A536" s="443"/>
      <c r="B536" s="444"/>
      <c r="C536" s="23"/>
      <c r="D536" s="23"/>
      <c r="E536" s="23"/>
      <c r="F536" s="262"/>
      <c r="G536" s="262"/>
      <c r="H536" s="262"/>
      <c r="I536" s="264"/>
      <c r="J536" s="23"/>
      <c r="K536" s="23"/>
      <c r="L536" s="36" t="str">
        <f>IFERROR(VLOOKUP(放飛紀錄!$K536,#REF!,2,FALSE),"")</f>
        <v/>
      </c>
      <c r="M536" s="36"/>
      <c r="N536" s="36"/>
      <c r="O536" s="36"/>
      <c r="P536" s="36"/>
      <c r="Q536" s="36"/>
      <c r="R536" s="36"/>
      <c r="S536" s="36"/>
      <c r="T536" s="36"/>
      <c r="U536" s="23"/>
      <c r="V536" s="23"/>
      <c r="W536" s="23"/>
      <c r="X536" s="23"/>
      <c r="Y536" s="445"/>
      <c r="Z536" s="446" t="str">
        <f>IF(放飛紀錄!$Y536="","",放飛紀錄!$Y536+公式對照表!B$2)</f>
        <v/>
      </c>
      <c r="AA536" s="445"/>
      <c r="AB536" s="445"/>
      <c r="AC536" s="447" t="str">
        <f t="shared" si="44"/>
        <v/>
      </c>
      <c r="AD536" s="448" t="str">
        <f t="shared" si="45"/>
        <v/>
      </c>
      <c r="AE536" s="446" t="str">
        <f>IF(放飛紀錄表[[#This Row],[模組啟動時間]]="","",公式對照表!$A$2)</f>
        <v/>
      </c>
      <c r="AF536" s="449" t="str">
        <f>IF(AC536="","",IF(AND(AA536&gt;Y536,AA536&lt;Z536),[1]公式對照表!$C$2,IF(AC536="-",[1]公式對照表!$C$3,IF(AC536&lt;AE536,[1]公式對照表!$C$4,IF(AC536&gt;AE536,[1]公式對照表!$C$5)))))</f>
        <v/>
      </c>
      <c r="AG536" s="442"/>
      <c r="AH536" s="442"/>
      <c r="AI536" s="442"/>
      <c r="AJ536" s="442"/>
      <c r="AK536" s="2"/>
    </row>
    <row r="537" spans="1:37" ht="17.25" customHeight="1">
      <c r="A537" s="443"/>
      <c r="B537" s="444"/>
      <c r="C537" s="23"/>
      <c r="D537" s="23"/>
      <c r="E537" s="23"/>
      <c r="F537" s="262"/>
      <c r="G537" s="262"/>
      <c r="H537" s="262"/>
      <c r="I537" s="264"/>
      <c r="J537" s="23"/>
      <c r="K537" s="23"/>
      <c r="L537" s="36" t="str">
        <f>IFERROR(VLOOKUP(放飛紀錄!$K537,#REF!,2,FALSE),"")</f>
        <v/>
      </c>
      <c r="M537" s="36"/>
      <c r="N537" s="36"/>
      <c r="O537" s="36"/>
      <c r="P537" s="36"/>
      <c r="Q537" s="36"/>
      <c r="R537" s="36"/>
      <c r="S537" s="36"/>
      <c r="T537" s="36"/>
      <c r="U537" s="23"/>
      <c r="V537" s="23"/>
      <c r="W537" s="23"/>
      <c r="X537" s="23"/>
      <c r="Y537" s="445"/>
      <c r="Z537" s="446" t="str">
        <f>IF(放飛紀錄!$Y537="","",放飛紀錄!$Y537+公式對照表!B$2)</f>
        <v/>
      </c>
      <c r="AA537" s="445"/>
      <c r="AB537" s="445"/>
      <c r="AC537" s="447" t="str">
        <f t="shared" si="44"/>
        <v/>
      </c>
      <c r="AD537" s="448" t="str">
        <f t="shared" si="45"/>
        <v/>
      </c>
      <c r="AE537" s="446" t="str">
        <f>IF(放飛紀錄表[[#This Row],[模組啟動時間]]="","",公式對照表!$A$2)</f>
        <v/>
      </c>
      <c r="AF537" s="449" t="str">
        <f>IF(AC537="","",IF(AND(AA537&gt;Y537,AA537&lt;Z537),[1]公式對照表!$C$2,IF(AC537="-",[1]公式對照表!$C$3,IF(AC537&lt;AE537,[1]公式對照表!$C$4,IF(AC537&gt;AE537,[1]公式對照表!$C$5)))))</f>
        <v/>
      </c>
      <c r="AG537" s="442"/>
      <c r="AH537" s="442"/>
      <c r="AI537" s="442"/>
      <c r="AJ537" s="442"/>
      <c r="AK537" s="2"/>
    </row>
    <row r="538" spans="1:37" ht="17.25" customHeight="1">
      <c r="A538" s="443"/>
      <c r="B538" s="444"/>
      <c r="C538" s="23"/>
      <c r="D538" s="23"/>
      <c r="E538" s="23"/>
      <c r="F538" s="262"/>
      <c r="G538" s="262"/>
      <c r="H538" s="262"/>
      <c r="I538" s="264"/>
      <c r="J538" s="23"/>
      <c r="K538" s="23"/>
      <c r="L538" s="36" t="str">
        <f>IFERROR(VLOOKUP(放飛紀錄!$K538,#REF!,2,FALSE),"")</f>
        <v/>
      </c>
      <c r="M538" s="36"/>
      <c r="N538" s="36"/>
      <c r="O538" s="36"/>
      <c r="P538" s="36"/>
      <c r="Q538" s="36"/>
      <c r="R538" s="36"/>
      <c r="S538" s="36"/>
      <c r="T538" s="36"/>
      <c r="U538" s="23"/>
      <c r="V538" s="23"/>
      <c r="W538" s="23"/>
      <c r="X538" s="23"/>
      <c r="Y538" s="445"/>
      <c r="Z538" s="446" t="str">
        <f>IF(放飛紀錄!$Y538="","",放飛紀錄!$Y538+公式對照表!B$2)</f>
        <v/>
      </c>
      <c r="AA538" s="445"/>
      <c r="AB538" s="445"/>
      <c r="AC538" s="447" t="str">
        <f t="shared" si="44"/>
        <v/>
      </c>
      <c r="AD538" s="448" t="str">
        <f t="shared" si="45"/>
        <v/>
      </c>
      <c r="AE538" s="446" t="str">
        <f>IF(放飛紀錄表[[#This Row],[模組啟動時間]]="","",公式對照表!$A$2)</f>
        <v/>
      </c>
      <c r="AF538" s="449" t="str">
        <f>IF(AC538="","",IF(AND(AA538&gt;Y538,AA538&lt;Z538),[1]公式對照表!$C$2,IF(AC538="-",[1]公式對照表!$C$3,IF(AC538&lt;AE538,[1]公式對照表!$C$4,IF(AC538&gt;AE538,[1]公式對照表!$C$5)))))</f>
        <v/>
      </c>
      <c r="AG538" s="442"/>
      <c r="AH538" s="442"/>
      <c r="AI538" s="442"/>
      <c r="AJ538" s="442"/>
      <c r="AK538" s="2"/>
    </row>
    <row r="539" spans="1:37" ht="17.25" customHeight="1">
      <c r="A539" s="443"/>
      <c r="B539" s="444"/>
      <c r="C539" s="23"/>
      <c r="D539" s="23"/>
      <c r="E539" s="23"/>
      <c r="F539" s="262"/>
      <c r="G539" s="262"/>
      <c r="H539" s="262"/>
      <c r="I539" s="264"/>
      <c r="J539" s="23"/>
      <c r="K539" s="23"/>
      <c r="L539" s="36" t="str">
        <f>IFERROR(VLOOKUP(放飛紀錄!$K539,#REF!,2,FALSE),"")</f>
        <v/>
      </c>
      <c r="M539" s="36"/>
      <c r="N539" s="36"/>
      <c r="O539" s="36"/>
      <c r="P539" s="36"/>
      <c r="Q539" s="36"/>
      <c r="R539" s="36"/>
      <c r="S539" s="36"/>
      <c r="T539" s="36"/>
      <c r="U539" s="23"/>
      <c r="V539" s="23"/>
      <c r="W539" s="23"/>
      <c r="X539" s="23"/>
      <c r="Y539" s="445"/>
      <c r="Z539" s="446" t="str">
        <f>IF(放飛紀錄!$Y539="","",放飛紀錄!$Y539+公式對照表!B$2)</f>
        <v/>
      </c>
      <c r="AA539" s="445"/>
      <c r="AB539" s="445"/>
      <c r="AC539" s="447" t="str">
        <f t="shared" si="44"/>
        <v/>
      </c>
      <c r="AD539" s="448" t="str">
        <f t="shared" si="45"/>
        <v/>
      </c>
      <c r="AE539" s="446" t="str">
        <f>IF(放飛紀錄表[[#This Row],[模組啟動時間]]="","",公式對照表!$A$2)</f>
        <v/>
      </c>
      <c r="AF539" s="449" t="str">
        <f>IF(AC539="","",IF(AND(AA539&gt;Y539,AA539&lt;Z539),[1]公式對照表!$C$2,IF(AC539="-",[1]公式對照表!$C$3,IF(AC539&lt;AE539,[1]公式對照表!$C$4,IF(AC539&gt;AE539,[1]公式對照表!$C$5)))))</f>
        <v/>
      </c>
      <c r="AG539" s="442"/>
      <c r="AH539" s="442"/>
      <c r="AI539" s="442"/>
      <c r="AJ539" s="442"/>
      <c r="AK539" s="2"/>
    </row>
    <row r="540" spans="1:37" ht="17.25" customHeight="1">
      <c r="A540" s="443"/>
      <c r="B540" s="444"/>
      <c r="C540" s="23"/>
      <c r="D540" s="23"/>
      <c r="E540" s="23"/>
      <c r="F540" s="262"/>
      <c r="G540" s="262"/>
      <c r="H540" s="262"/>
      <c r="I540" s="264"/>
      <c r="J540" s="23"/>
      <c r="K540" s="23"/>
      <c r="L540" s="36" t="str">
        <f>IFERROR(VLOOKUP(放飛紀錄!$K540,#REF!,2,FALSE),"")</f>
        <v/>
      </c>
      <c r="M540" s="36"/>
      <c r="N540" s="36"/>
      <c r="O540" s="36"/>
      <c r="P540" s="36"/>
      <c r="Q540" s="36"/>
      <c r="R540" s="36"/>
      <c r="S540" s="36"/>
      <c r="T540" s="36"/>
      <c r="U540" s="23"/>
      <c r="V540" s="23"/>
      <c r="W540" s="23"/>
      <c r="X540" s="23"/>
      <c r="Y540" s="445"/>
      <c r="Z540" s="446" t="str">
        <f>IF(放飛紀錄!$Y540="","",放飛紀錄!$Y540+公式對照表!B$2)</f>
        <v/>
      </c>
      <c r="AA540" s="445"/>
      <c r="AB540" s="445"/>
      <c r="AC540" s="447" t="str">
        <f t="shared" si="44"/>
        <v/>
      </c>
      <c r="AD540" s="448" t="str">
        <f t="shared" si="45"/>
        <v/>
      </c>
      <c r="AE540" s="446" t="str">
        <f>IF(放飛紀錄表[[#This Row],[模組啟動時間]]="","",公式對照表!$A$2)</f>
        <v/>
      </c>
      <c r="AF540" s="449" t="str">
        <f>IF(AC540="","",IF(AND(AA540&gt;Y540,AA540&lt;Z540),[1]公式對照表!$C$2,IF(AC540="-",[1]公式對照表!$C$3,IF(AC540&lt;AE540,[1]公式對照表!$C$4,IF(AC540&gt;AE540,[1]公式對照表!$C$5)))))</f>
        <v/>
      </c>
      <c r="AG540" s="442"/>
      <c r="AH540" s="442"/>
      <c r="AI540" s="442"/>
      <c r="AJ540" s="442"/>
      <c r="AK540" s="2"/>
    </row>
    <row r="541" spans="1:37" ht="17.25" customHeight="1">
      <c r="A541" s="443"/>
      <c r="B541" s="444"/>
      <c r="C541" s="23"/>
      <c r="D541" s="23"/>
      <c r="E541" s="23"/>
      <c r="F541" s="262"/>
      <c r="G541" s="262"/>
      <c r="H541" s="262"/>
      <c r="I541" s="264"/>
      <c r="J541" s="23"/>
      <c r="K541" s="23"/>
      <c r="L541" s="36" t="str">
        <f>IFERROR(VLOOKUP(放飛紀錄!$K541,#REF!,2,FALSE),"")</f>
        <v/>
      </c>
      <c r="M541" s="36"/>
      <c r="N541" s="36"/>
      <c r="O541" s="36"/>
      <c r="P541" s="36"/>
      <c r="Q541" s="36"/>
      <c r="R541" s="36"/>
      <c r="S541" s="36"/>
      <c r="T541" s="36"/>
      <c r="U541" s="23"/>
      <c r="V541" s="23"/>
      <c r="W541" s="23"/>
      <c r="X541" s="23"/>
      <c r="Y541" s="445"/>
      <c r="Z541" s="446" t="str">
        <f>IF(放飛紀錄!$Y541="","",放飛紀錄!$Y541+公式對照表!B$2)</f>
        <v/>
      </c>
      <c r="AA541" s="445"/>
      <c r="AB541" s="445"/>
      <c r="AC541" s="447" t="str">
        <f t="shared" si="44"/>
        <v/>
      </c>
      <c r="AD541" s="448" t="str">
        <f t="shared" si="45"/>
        <v/>
      </c>
      <c r="AE541" s="446" t="str">
        <f>IF(放飛紀錄表[[#This Row],[模組啟動時間]]="","",公式對照表!$A$2)</f>
        <v/>
      </c>
      <c r="AF541" s="449" t="str">
        <f>IF(AC541="","",IF(AND(AA541&gt;Y541,AA541&lt;Z541),[1]公式對照表!$C$2,IF(AC541="-",[1]公式對照表!$C$3,IF(AC541&lt;AE541,[1]公式對照表!$C$4,IF(AC541&gt;AE541,[1]公式對照表!$C$5)))))</f>
        <v/>
      </c>
      <c r="AG541" s="442"/>
      <c r="AH541" s="442"/>
      <c r="AI541" s="442"/>
      <c r="AJ541" s="442"/>
      <c r="AK541" s="2"/>
    </row>
    <row r="542" spans="1:37" ht="17.25" customHeight="1">
      <c r="A542" s="443"/>
      <c r="B542" s="444"/>
      <c r="C542" s="23"/>
      <c r="D542" s="23"/>
      <c r="E542" s="23"/>
      <c r="F542" s="262"/>
      <c r="G542" s="262"/>
      <c r="H542" s="262"/>
      <c r="I542" s="264"/>
      <c r="J542" s="23"/>
      <c r="K542" s="23"/>
      <c r="L542" s="36" t="str">
        <f>IFERROR(VLOOKUP(放飛紀錄!$K542,#REF!,2,FALSE),"")</f>
        <v/>
      </c>
      <c r="M542" s="36"/>
      <c r="N542" s="36"/>
      <c r="O542" s="36"/>
      <c r="P542" s="36"/>
      <c r="Q542" s="36"/>
      <c r="R542" s="36"/>
      <c r="S542" s="36"/>
      <c r="T542" s="36"/>
      <c r="U542" s="23"/>
      <c r="V542" s="23"/>
      <c r="W542" s="23"/>
      <c r="X542" s="23"/>
      <c r="Y542" s="445"/>
      <c r="Z542" s="446" t="str">
        <f>IF(放飛紀錄!$Y542="","",放飛紀錄!$Y542+公式對照表!B$2)</f>
        <v/>
      </c>
      <c r="AA542" s="445"/>
      <c r="AB542" s="445"/>
      <c r="AC542" s="447" t="str">
        <f t="shared" si="44"/>
        <v/>
      </c>
      <c r="AD542" s="448" t="str">
        <f t="shared" si="45"/>
        <v/>
      </c>
      <c r="AE542" s="446" t="str">
        <f>IF(放飛紀錄表[[#This Row],[模組啟動時間]]="","",公式對照表!$A$2)</f>
        <v/>
      </c>
      <c r="AF542" s="449" t="str">
        <f>IF(AC542="","",IF(AND(AA542&gt;Y542,AA542&lt;Z542),[1]公式對照表!$C$2,IF(AC542="-",[1]公式對照表!$C$3,IF(AC542&lt;AE542,[1]公式對照表!$C$4,IF(AC542&gt;AE542,[1]公式對照表!$C$5)))))</f>
        <v/>
      </c>
      <c r="AG542" s="442"/>
      <c r="AH542" s="442"/>
      <c r="AI542" s="442"/>
      <c r="AJ542" s="442"/>
      <c r="AK542" s="2"/>
    </row>
    <row r="543" spans="1:37" ht="17.25" customHeight="1">
      <c r="A543" s="443"/>
      <c r="B543" s="444"/>
      <c r="C543" s="23"/>
      <c r="D543" s="23"/>
      <c r="E543" s="23"/>
      <c r="F543" s="262"/>
      <c r="G543" s="262"/>
      <c r="H543" s="262"/>
      <c r="I543" s="264"/>
      <c r="J543" s="23"/>
      <c r="K543" s="23"/>
      <c r="L543" s="36" t="str">
        <f>IFERROR(VLOOKUP(放飛紀錄!$K543,#REF!,2,FALSE),"")</f>
        <v/>
      </c>
      <c r="M543" s="36"/>
      <c r="N543" s="36"/>
      <c r="O543" s="36"/>
      <c r="P543" s="36"/>
      <c r="Q543" s="36"/>
      <c r="R543" s="36"/>
      <c r="S543" s="36"/>
      <c r="T543" s="36"/>
      <c r="U543" s="23"/>
      <c r="V543" s="23"/>
      <c r="W543" s="23"/>
      <c r="X543" s="23"/>
      <c r="Y543" s="445"/>
      <c r="Z543" s="446" t="str">
        <f>IF(放飛紀錄!$Y543="","",放飛紀錄!$Y543+公式對照表!B$2)</f>
        <v/>
      </c>
      <c r="AA543" s="445"/>
      <c r="AB543" s="445"/>
      <c r="AC543" s="447" t="str">
        <f t="shared" si="44"/>
        <v/>
      </c>
      <c r="AD543" s="448" t="str">
        <f t="shared" si="45"/>
        <v/>
      </c>
      <c r="AE543" s="446" t="str">
        <f>IF(放飛紀錄表[[#This Row],[模組啟動時間]]="","",公式對照表!$A$2)</f>
        <v/>
      </c>
      <c r="AF543" s="449" t="str">
        <f>IF(AC543="","",IF(AND(AA543&gt;Y543,AA543&lt;Z543),[1]公式對照表!$C$2,IF(AC543="-",[1]公式對照表!$C$3,IF(AC543&lt;AE543,[1]公式對照表!$C$4,IF(AC543&gt;AE543,[1]公式對照表!$C$5)))))</f>
        <v/>
      </c>
      <c r="AG543" s="442"/>
      <c r="AH543" s="442"/>
      <c r="AI543" s="442"/>
      <c r="AJ543" s="442"/>
      <c r="AK543" s="2"/>
    </row>
    <row r="544" spans="1:37" ht="17.25" customHeight="1">
      <c r="A544" s="443"/>
      <c r="B544" s="444"/>
      <c r="C544" s="23"/>
      <c r="D544" s="23"/>
      <c r="E544" s="23"/>
      <c r="F544" s="262"/>
      <c r="G544" s="262"/>
      <c r="H544" s="262"/>
      <c r="I544" s="264"/>
      <c r="J544" s="23"/>
      <c r="K544" s="23"/>
      <c r="L544" s="36" t="str">
        <f>IFERROR(VLOOKUP(放飛紀錄!$K544,#REF!,2,FALSE),"")</f>
        <v/>
      </c>
      <c r="M544" s="36"/>
      <c r="N544" s="36"/>
      <c r="O544" s="36"/>
      <c r="P544" s="36"/>
      <c r="Q544" s="36"/>
      <c r="R544" s="36"/>
      <c r="S544" s="36"/>
      <c r="T544" s="36"/>
      <c r="U544" s="23"/>
      <c r="V544" s="23"/>
      <c r="W544" s="23"/>
      <c r="X544" s="23"/>
      <c r="Y544" s="445"/>
      <c r="Z544" s="446" t="str">
        <f>IF(放飛紀錄!$Y544="","",放飛紀錄!$Y544+公式對照表!B$2)</f>
        <v/>
      </c>
      <c r="AA544" s="445"/>
      <c r="AB544" s="445"/>
      <c r="AC544" s="447" t="str">
        <f t="shared" si="44"/>
        <v/>
      </c>
      <c r="AD544" s="448" t="str">
        <f t="shared" si="45"/>
        <v/>
      </c>
      <c r="AE544" s="446" t="str">
        <f>IF(放飛紀錄表[[#This Row],[模組啟動時間]]="","",公式對照表!$A$2)</f>
        <v/>
      </c>
      <c r="AF544" s="449" t="str">
        <f>IF(AC544="","",IF(AND(AA544&gt;Y544,AA544&lt;Z544),[1]公式對照表!$C$2,IF(AC544="-",[1]公式對照表!$C$3,IF(AC544&lt;AE544,[1]公式對照表!$C$4,IF(AC544&gt;AE544,[1]公式對照表!$C$5)))))</f>
        <v/>
      </c>
      <c r="AG544" s="442"/>
      <c r="AH544" s="442"/>
      <c r="AI544" s="442"/>
      <c r="AJ544" s="442"/>
      <c r="AK544" s="2"/>
    </row>
    <row r="545" spans="1:37" ht="17.25" customHeight="1">
      <c r="A545" s="443"/>
      <c r="B545" s="444"/>
      <c r="C545" s="23"/>
      <c r="D545" s="23"/>
      <c r="E545" s="23"/>
      <c r="F545" s="262"/>
      <c r="G545" s="262"/>
      <c r="H545" s="262"/>
      <c r="I545" s="264"/>
      <c r="J545" s="23"/>
      <c r="K545" s="23"/>
      <c r="L545" s="36" t="str">
        <f>IFERROR(VLOOKUP(放飛紀錄!$K545,#REF!,2,FALSE),"")</f>
        <v/>
      </c>
      <c r="M545" s="36"/>
      <c r="N545" s="36"/>
      <c r="O545" s="36"/>
      <c r="P545" s="36"/>
      <c r="Q545" s="36"/>
      <c r="R545" s="36"/>
      <c r="S545" s="36"/>
      <c r="T545" s="36"/>
      <c r="U545" s="23"/>
      <c r="V545" s="23"/>
      <c r="W545" s="23"/>
      <c r="X545" s="23"/>
      <c r="Y545" s="445"/>
      <c r="Z545" s="446" t="str">
        <f>IF(放飛紀錄!$Y545="","",放飛紀錄!$Y545+公式對照表!B$2)</f>
        <v/>
      </c>
      <c r="AA545" s="445"/>
      <c r="AB545" s="445"/>
      <c r="AC545" s="447" t="str">
        <f t="shared" si="44"/>
        <v/>
      </c>
      <c r="AD545" s="448" t="str">
        <f t="shared" si="45"/>
        <v/>
      </c>
      <c r="AE545" s="446" t="str">
        <f>IF(放飛紀錄表[[#This Row],[模組啟動時間]]="","",公式對照表!$A$2)</f>
        <v/>
      </c>
      <c r="AF545" s="449" t="str">
        <f>IF(AC545="","",IF(AND(AA545&gt;Y545,AA545&lt;Z545),[1]公式對照表!$C$2,IF(AC545="-",[1]公式對照表!$C$3,IF(AC545&lt;AE545,[1]公式對照表!$C$4,IF(AC545&gt;AE545,[1]公式對照表!$C$5)))))</f>
        <v/>
      </c>
      <c r="AG545" s="442"/>
      <c r="AH545" s="442"/>
      <c r="AI545" s="442"/>
      <c r="AJ545" s="442"/>
      <c r="AK545" s="2"/>
    </row>
    <row r="546" spans="1:37" ht="17.25" customHeight="1">
      <c r="A546" s="443"/>
      <c r="B546" s="444"/>
      <c r="C546" s="23"/>
      <c r="D546" s="23"/>
      <c r="E546" s="23"/>
      <c r="F546" s="262"/>
      <c r="G546" s="262"/>
      <c r="H546" s="262"/>
      <c r="I546" s="264"/>
      <c r="J546" s="23"/>
      <c r="K546" s="23"/>
      <c r="L546" s="36" t="str">
        <f>IFERROR(VLOOKUP(放飛紀錄!$K546,#REF!,2,FALSE),"")</f>
        <v/>
      </c>
      <c r="M546" s="36"/>
      <c r="N546" s="36"/>
      <c r="O546" s="36"/>
      <c r="P546" s="36"/>
      <c r="Q546" s="36"/>
      <c r="R546" s="36"/>
      <c r="S546" s="36"/>
      <c r="T546" s="36"/>
      <c r="U546" s="23"/>
      <c r="V546" s="23"/>
      <c r="W546" s="23"/>
      <c r="X546" s="23"/>
      <c r="Y546" s="445"/>
      <c r="Z546" s="446" t="str">
        <f>IF(放飛紀錄!$Y546="","",放飛紀錄!$Y546+公式對照表!B$2)</f>
        <v/>
      </c>
      <c r="AA546" s="445"/>
      <c r="AB546" s="445"/>
      <c r="AC546" s="447" t="str">
        <f t="shared" si="44"/>
        <v/>
      </c>
      <c r="AD546" s="448" t="str">
        <f t="shared" si="45"/>
        <v/>
      </c>
      <c r="AE546" s="446" t="str">
        <f>IF(放飛紀錄表[[#This Row],[模組啟動時間]]="","",公式對照表!$A$2)</f>
        <v/>
      </c>
      <c r="AF546" s="449" t="str">
        <f>IF(AC546="","",IF(AND(AA546&gt;Y546,AA546&lt;Z546),[1]公式對照表!$C$2,IF(AC546="-",[1]公式對照表!$C$3,IF(AC546&lt;AE546,[1]公式對照表!$C$4,IF(AC546&gt;AE546,[1]公式對照表!$C$5)))))</f>
        <v/>
      </c>
      <c r="AG546" s="442"/>
      <c r="AH546" s="442"/>
      <c r="AI546" s="442"/>
      <c r="AJ546" s="442"/>
      <c r="AK546" s="2"/>
    </row>
    <row r="547" spans="1:37" ht="17.25" customHeight="1">
      <c r="A547" s="443"/>
      <c r="B547" s="444"/>
      <c r="C547" s="23"/>
      <c r="D547" s="23"/>
      <c r="E547" s="23"/>
      <c r="F547" s="262"/>
      <c r="G547" s="262"/>
      <c r="H547" s="262"/>
      <c r="I547" s="264"/>
      <c r="J547" s="23"/>
      <c r="K547" s="23"/>
      <c r="L547" s="36" t="str">
        <f>IFERROR(VLOOKUP(放飛紀錄!$K547,#REF!,2,FALSE),"")</f>
        <v/>
      </c>
      <c r="M547" s="36"/>
      <c r="N547" s="36"/>
      <c r="O547" s="36"/>
      <c r="P547" s="36"/>
      <c r="Q547" s="36"/>
      <c r="R547" s="36"/>
      <c r="S547" s="36"/>
      <c r="T547" s="36"/>
      <c r="U547" s="23"/>
      <c r="V547" s="23"/>
      <c r="W547" s="23"/>
      <c r="X547" s="23"/>
      <c r="Y547" s="445"/>
      <c r="Z547" s="446" t="str">
        <f>IF(放飛紀錄!$Y547="","",放飛紀錄!$Y547+公式對照表!B$2)</f>
        <v/>
      </c>
      <c r="AA547" s="445"/>
      <c r="AB547" s="445"/>
      <c r="AC547" s="447" t="str">
        <f t="shared" si="44"/>
        <v/>
      </c>
      <c r="AD547" s="448" t="str">
        <f t="shared" si="45"/>
        <v/>
      </c>
      <c r="AE547" s="446" t="str">
        <f>IF(放飛紀錄表[[#This Row],[模組啟動時間]]="","",公式對照表!$A$2)</f>
        <v/>
      </c>
      <c r="AF547" s="449" t="str">
        <f>IF(AC547="","",IF(AND(AA547&gt;Y547,AA547&lt;Z547),[1]公式對照表!$C$2,IF(AC547="-",[1]公式對照表!$C$3,IF(AC547&lt;AE547,[1]公式對照表!$C$4,IF(AC547&gt;AE547,[1]公式對照表!$C$5)))))</f>
        <v/>
      </c>
      <c r="AG547" s="442"/>
      <c r="AH547" s="442"/>
      <c r="AI547" s="442"/>
      <c r="AJ547" s="442"/>
      <c r="AK547" s="2"/>
    </row>
    <row r="548" spans="1:37" ht="17.25" customHeight="1">
      <c r="A548" s="443"/>
      <c r="B548" s="444"/>
      <c r="C548" s="23"/>
      <c r="D548" s="23"/>
      <c r="E548" s="23"/>
      <c r="F548" s="262"/>
      <c r="G548" s="262"/>
      <c r="H548" s="262"/>
      <c r="I548" s="264"/>
      <c r="J548" s="23"/>
      <c r="K548" s="23"/>
      <c r="L548" s="36" t="str">
        <f>IFERROR(VLOOKUP(放飛紀錄!$K548,#REF!,2,FALSE),"")</f>
        <v/>
      </c>
      <c r="M548" s="36"/>
      <c r="N548" s="36"/>
      <c r="O548" s="36"/>
      <c r="P548" s="36"/>
      <c r="Q548" s="36"/>
      <c r="R548" s="36"/>
      <c r="S548" s="36"/>
      <c r="T548" s="36"/>
      <c r="U548" s="23"/>
      <c r="V548" s="23"/>
      <c r="W548" s="23"/>
      <c r="X548" s="23"/>
      <c r="Y548" s="445"/>
      <c r="Z548" s="446" t="str">
        <f>IF(放飛紀錄!$Y548="","",放飛紀錄!$Y548+公式對照表!B$2)</f>
        <v/>
      </c>
      <c r="AA548" s="445"/>
      <c r="AB548" s="445"/>
      <c r="AC548" s="447" t="str">
        <f t="shared" si="44"/>
        <v/>
      </c>
      <c r="AD548" s="448" t="str">
        <f t="shared" si="45"/>
        <v/>
      </c>
      <c r="AE548" s="446" t="str">
        <f>IF(放飛紀錄表[[#This Row],[模組啟動時間]]="","",公式對照表!$A$2)</f>
        <v/>
      </c>
      <c r="AF548" s="449" t="str">
        <f>IF(AC548="","",IF(AND(AA548&gt;Y548,AA548&lt;Z548),[1]公式對照表!$C$2,IF(AC548="-",[1]公式對照表!$C$3,IF(AC548&lt;AE548,[1]公式對照表!$C$4,IF(AC548&gt;AE548,[1]公式對照表!$C$5)))))</f>
        <v/>
      </c>
      <c r="AG548" s="442"/>
      <c r="AH548" s="442"/>
      <c r="AI548" s="442"/>
      <c r="AJ548" s="442"/>
      <c r="AK548" s="2"/>
    </row>
    <row r="549" spans="1:37" ht="17.25" customHeight="1">
      <c r="A549" s="443"/>
      <c r="B549" s="444"/>
      <c r="C549" s="23"/>
      <c r="D549" s="23"/>
      <c r="E549" s="23"/>
      <c r="F549" s="262"/>
      <c r="G549" s="262"/>
      <c r="H549" s="262"/>
      <c r="I549" s="264"/>
      <c r="J549" s="23"/>
      <c r="K549" s="23"/>
      <c r="L549" s="36" t="str">
        <f>IFERROR(VLOOKUP(放飛紀錄!$K549,#REF!,2,FALSE),"")</f>
        <v/>
      </c>
      <c r="M549" s="36"/>
      <c r="N549" s="36"/>
      <c r="O549" s="36"/>
      <c r="P549" s="36"/>
      <c r="Q549" s="36"/>
      <c r="R549" s="36"/>
      <c r="S549" s="36"/>
      <c r="T549" s="36"/>
      <c r="U549" s="23"/>
      <c r="V549" s="23"/>
      <c r="W549" s="23"/>
      <c r="X549" s="23"/>
      <c r="Y549" s="445"/>
      <c r="Z549" s="446" t="str">
        <f>IF(放飛紀錄!$Y549="","",放飛紀錄!$Y549+公式對照表!B$2)</f>
        <v/>
      </c>
      <c r="AA549" s="445"/>
      <c r="AB549" s="445"/>
      <c r="AC549" s="447" t="str">
        <f t="shared" si="44"/>
        <v/>
      </c>
      <c r="AD549" s="448" t="str">
        <f t="shared" si="45"/>
        <v/>
      </c>
      <c r="AE549" s="446" t="str">
        <f>IF(放飛紀錄表[[#This Row],[模組啟動時間]]="","",公式對照表!$A$2)</f>
        <v/>
      </c>
      <c r="AF549" s="449" t="str">
        <f>IF(AC549="","",IF(AND(AA549&gt;Y549,AA549&lt;Z549),[1]公式對照表!$C$2,IF(AC549="-",[1]公式對照表!$C$3,IF(AC549&lt;AE549,[1]公式對照表!$C$4,IF(AC549&gt;AE549,[1]公式對照表!$C$5)))))</f>
        <v/>
      </c>
      <c r="AG549" s="442"/>
      <c r="AH549" s="442"/>
      <c r="AI549" s="442"/>
      <c r="AJ549" s="442"/>
      <c r="AK549" s="2"/>
    </row>
    <row r="550" spans="1:37" ht="17.25" customHeight="1">
      <c r="A550" s="443"/>
      <c r="B550" s="444"/>
      <c r="C550" s="23"/>
      <c r="D550" s="23"/>
      <c r="E550" s="23"/>
      <c r="F550" s="262"/>
      <c r="G550" s="262"/>
      <c r="H550" s="262"/>
      <c r="I550" s="264"/>
      <c r="J550" s="23"/>
      <c r="K550" s="23"/>
      <c r="L550" s="36" t="str">
        <f>IFERROR(VLOOKUP(放飛紀錄!$K550,#REF!,2,FALSE),"")</f>
        <v/>
      </c>
      <c r="M550" s="36"/>
      <c r="N550" s="36"/>
      <c r="O550" s="36"/>
      <c r="P550" s="36"/>
      <c r="Q550" s="36"/>
      <c r="R550" s="36"/>
      <c r="S550" s="36"/>
      <c r="T550" s="36"/>
      <c r="U550" s="23"/>
      <c r="V550" s="23"/>
      <c r="W550" s="23"/>
      <c r="X550" s="23"/>
      <c r="Y550" s="445"/>
      <c r="Z550" s="446" t="str">
        <f>IF(放飛紀錄!$Y550="","",放飛紀錄!$Y550+公式對照表!B$2)</f>
        <v/>
      </c>
      <c r="AA550" s="445"/>
      <c r="AB550" s="445"/>
      <c r="AC550" s="447" t="str">
        <f t="shared" si="44"/>
        <v/>
      </c>
      <c r="AD550" s="448" t="str">
        <f t="shared" si="45"/>
        <v/>
      </c>
      <c r="AE550" s="446" t="str">
        <f>IF(放飛紀錄表[[#This Row],[模組啟動時間]]="","",公式對照表!$A$2)</f>
        <v/>
      </c>
      <c r="AF550" s="449" t="str">
        <f>IF(AC550="","",IF(AND(AA550&gt;Y550,AA550&lt;Z550),[1]公式對照表!$C$2,IF(AC550="-",[1]公式對照表!$C$3,IF(AC550&lt;AE550,[1]公式對照表!$C$4,IF(AC550&gt;AE550,[1]公式對照表!$C$5)))))</f>
        <v/>
      </c>
      <c r="AG550" s="442"/>
      <c r="AH550" s="442"/>
      <c r="AI550" s="442"/>
      <c r="AJ550" s="442"/>
      <c r="AK550" s="2"/>
    </row>
    <row r="551" spans="1:37" ht="17.25" customHeight="1">
      <c r="A551" s="443"/>
      <c r="B551" s="444"/>
      <c r="C551" s="23"/>
      <c r="D551" s="23"/>
      <c r="E551" s="23"/>
      <c r="F551" s="262"/>
      <c r="G551" s="262"/>
      <c r="H551" s="262"/>
      <c r="I551" s="264"/>
      <c r="J551" s="23"/>
      <c r="K551" s="23"/>
      <c r="L551" s="36" t="str">
        <f>IFERROR(VLOOKUP(放飛紀錄!$K551,#REF!,2,FALSE),"")</f>
        <v/>
      </c>
      <c r="M551" s="36"/>
      <c r="N551" s="36"/>
      <c r="O551" s="36"/>
      <c r="P551" s="36"/>
      <c r="Q551" s="36"/>
      <c r="R551" s="36"/>
      <c r="S551" s="36"/>
      <c r="T551" s="36"/>
      <c r="U551" s="23"/>
      <c r="V551" s="23"/>
      <c r="W551" s="23"/>
      <c r="X551" s="23"/>
      <c r="Y551" s="445"/>
      <c r="Z551" s="446" t="str">
        <f>IF(放飛紀錄!$Y551="","",放飛紀錄!$Y551+公式對照表!B$2)</f>
        <v/>
      </c>
      <c r="AA551" s="445"/>
      <c r="AB551" s="445"/>
      <c r="AC551" s="447" t="str">
        <f t="shared" si="44"/>
        <v/>
      </c>
      <c r="AD551" s="448" t="str">
        <f t="shared" si="45"/>
        <v/>
      </c>
      <c r="AE551" s="446" t="str">
        <f>IF(放飛紀錄表[[#This Row],[模組啟動時間]]="","",公式對照表!$A$2)</f>
        <v/>
      </c>
      <c r="AF551" s="449" t="str">
        <f>IF(AC551="","",IF(AND(AA551&gt;Y551,AA551&lt;Z551),[1]公式對照表!$C$2,IF(AC551="-",[1]公式對照表!$C$3,IF(AC551&lt;AE551,[1]公式對照表!$C$4,IF(AC551&gt;AE551,[1]公式對照表!$C$5)))))</f>
        <v/>
      </c>
      <c r="AG551" s="442"/>
      <c r="AH551" s="442"/>
      <c r="AI551" s="442"/>
      <c r="AJ551" s="442"/>
      <c r="AK551" s="2"/>
    </row>
    <row r="552" spans="1:37" ht="17.25" customHeight="1">
      <c r="A552" s="443"/>
      <c r="B552" s="444"/>
      <c r="C552" s="23"/>
      <c r="D552" s="23"/>
      <c r="E552" s="23"/>
      <c r="F552" s="262"/>
      <c r="G552" s="262"/>
      <c r="H552" s="262"/>
      <c r="I552" s="264"/>
      <c r="J552" s="23"/>
      <c r="K552" s="23"/>
      <c r="L552" s="36" t="str">
        <f>IFERROR(VLOOKUP(放飛紀錄!$K552,#REF!,2,FALSE),"")</f>
        <v/>
      </c>
      <c r="M552" s="36"/>
      <c r="N552" s="36"/>
      <c r="O552" s="36"/>
      <c r="P552" s="36"/>
      <c r="Q552" s="36"/>
      <c r="R552" s="36"/>
      <c r="S552" s="36"/>
      <c r="T552" s="36"/>
      <c r="U552" s="23"/>
      <c r="V552" s="23"/>
      <c r="W552" s="23"/>
      <c r="X552" s="23"/>
      <c r="Y552" s="445"/>
      <c r="Z552" s="446" t="str">
        <f>IF(放飛紀錄!$Y552="","",放飛紀錄!$Y552+公式對照表!B$2)</f>
        <v/>
      </c>
      <c r="AA552" s="445"/>
      <c r="AB552" s="445"/>
      <c r="AC552" s="447" t="str">
        <f t="shared" si="44"/>
        <v/>
      </c>
      <c r="AD552" s="448" t="str">
        <f t="shared" si="45"/>
        <v/>
      </c>
      <c r="AE552" s="446" t="str">
        <f>IF(放飛紀錄表[[#This Row],[模組啟動時間]]="","",公式對照表!$A$2)</f>
        <v/>
      </c>
      <c r="AF552" s="449" t="str">
        <f>IF(AC552="","",IF(AND(AA552&gt;Y552,AA552&lt;Z552),[1]公式對照表!$C$2,IF(AC552="-",[1]公式對照表!$C$3,IF(AC552&lt;AE552,[1]公式對照表!$C$4,IF(AC552&gt;AE552,[1]公式對照表!$C$5)))))</f>
        <v/>
      </c>
      <c r="AG552" s="442"/>
      <c r="AH552" s="442"/>
      <c r="AI552" s="442"/>
      <c r="AJ552" s="442"/>
      <c r="AK552" s="2"/>
    </row>
    <row r="553" spans="1:37" ht="17.25" customHeight="1">
      <c r="A553" s="443"/>
      <c r="B553" s="444"/>
      <c r="C553" s="23"/>
      <c r="D553" s="23"/>
      <c r="E553" s="23"/>
      <c r="F553" s="262"/>
      <c r="G553" s="262"/>
      <c r="H553" s="262"/>
      <c r="I553" s="264"/>
      <c r="J553" s="23"/>
      <c r="K553" s="23"/>
      <c r="L553" s="36" t="str">
        <f>IFERROR(VLOOKUP(放飛紀錄!$K553,#REF!,2,FALSE),"")</f>
        <v/>
      </c>
      <c r="M553" s="36"/>
      <c r="N553" s="36"/>
      <c r="O553" s="36"/>
      <c r="P553" s="36"/>
      <c r="Q553" s="36"/>
      <c r="R553" s="36"/>
      <c r="S553" s="36"/>
      <c r="T553" s="36"/>
      <c r="U553" s="23"/>
      <c r="V553" s="23"/>
      <c r="W553" s="23"/>
      <c r="X553" s="23"/>
      <c r="Y553" s="445"/>
      <c r="Z553" s="446" t="str">
        <f>IF(放飛紀錄!$Y553="","",放飛紀錄!$Y553+公式對照表!B$2)</f>
        <v/>
      </c>
      <c r="AA553" s="445"/>
      <c r="AB553" s="445"/>
      <c r="AC553" s="447" t="str">
        <f t="shared" si="44"/>
        <v/>
      </c>
      <c r="AD553" s="448" t="str">
        <f t="shared" si="45"/>
        <v/>
      </c>
      <c r="AE553" s="446" t="str">
        <f>IF(放飛紀錄表[[#This Row],[模組啟動時間]]="","",公式對照表!$A$2)</f>
        <v/>
      </c>
      <c r="AF553" s="449" t="str">
        <f>IF(AC553="","",IF(AND(AA553&gt;Y553,AA553&lt;Z553),[1]公式對照表!$C$2,IF(AC553="-",[1]公式對照表!$C$3,IF(AC553&lt;AE553,[1]公式對照表!$C$4,IF(AC553&gt;AE553,[1]公式對照表!$C$5)))))</f>
        <v/>
      </c>
      <c r="AG553" s="442"/>
      <c r="AH553" s="442"/>
      <c r="AI553" s="442"/>
      <c r="AJ553" s="442"/>
      <c r="AK553" s="2"/>
    </row>
    <row r="554" spans="1:37" ht="17.25" customHeight="1">
      <c r="A554" s="443"/>
      <c r="B554" s="444"/>
      <c r="C554" s="23"/>
      <c r="D554" s="23"/>
      <c r="E554" s="23"/>
      <c r="F554" s="262"/>
      <c r="G554" s="262"/>
      <c r="H554" s="262"/>
      <c r="I554" s="264"/>
      <c r="J554" s="23"/>
      <c r="K554" s="23"/>
      <c r="L554" s="36" t="str">
        <f>IFERROR(VLOOKUP(放飛紀錄!$K554,#REF!,2,FALSE),"")</f>
        <v/>
      </c>
      <c r="M554" s="36"/>
      <c r="N554" s="36"/>
      <c r="O554" s="36"/>
      <c r="P554" s="36"/>
      <c r="Q554" s="36"/>
      <c r="R554" s="36"/>
      <c r="S554" s="36"/>
      <c r="T554" s="36"/>
      <c r="U554" s="23"/>
      <c r="V554" s="23"/>
      <c r="W554" s="23"/>
      <c r="X554" s="23"/>
      <c r="Y554" s="445"/>
      <c r="Z554" s="446" t="str">
        <f>IF(放飛紀錄!$Y554="","",放飛紀錄!$Y554+公式對照表!B$2)</f>
        <v/>
      </c>
      <c r="AA554" s="445"/>
      <c r="AB554" s="445"/>
      <c r="AC554" s="447" t="str">
        <f t="shared" si="44"/>
        <v/>
      </c>
      <c r="AD554" s="448" t="str">
        <f t="shared" si="45"/>
        <v/>
      </c>
      <c r="AE554" s="446" t="str">
        <f>IF(放飛紀錄表[[#This Row],[模組啟動時間]]="","",公式對照表!$A$2)</f>
        <v/>
      </c>
      <c r="AF554" s="449" t="str">
        <f>IF(AC554="","",IF(AND(AA554&gt;Y554,AA554&lt;Z554),[1]公式對照表!$C$2,IF(AC554="-",[1]公式對照表!$C$3,IF(AC554&lt;AE554,[1]公式對照表!$C$4,IF(AC554&gt;AE554,[1]公式對照表!$C$5)))))</f>
        <v/>
      </c>
      <c r="AG554" s="442"/>
      <c r="AH554" s="442"/>
      <c r="AI554" s="442"/>
      <c r="AJ554" s="442"/>
      <c r="AK554" s="2"/>
    </row>
    <row r="555" spans="1:37" ht="17.25" customHeight="1">
      <c r="A555" s="443"/>
      <c r="B555" s="444"/>
      <c r="C555" s="23"/>
      <c r="D555" s="23"/>
      <c r="E555" s="23"/>
      <c r="F555" s="262"/>
      <c r="G555" s="262"/>
      <c r="H555" s="262"/>
      <c r="I555" s="264"/>
      <c r="J555" s="23"/>
      <c r="K555" s="23"/>
      <c r="L555" s="36" t="str">
        <f>IFERROR(VLOOKUP(放飛紀錄!$K555,#REF!,2,FALSE),"")</f>
        <v/>
      </c>
      <c r="M555" s="36"/>
      <c r="N555" s="36"/>
      <c r="O555" s="36"/>
      <c r="P555" s="36"/>
      <c r="Q555" s="36"/>
      <c r="R555" s="36"/>
      <c r="S555" s="36"/>
      <c r="T555" s="36"/>
      <c r="U555" s="23"/>
      <c r="V555" s="23"/>
      <c r="W555" s="23"/>
      <c r="X555" s="23"/>
      <c r="Y555" s="445"/>
      <c r="Z555" s="446" t="str">
        <f>IF(放飛紀錄!$Y555="","",放飛紀錄!$Y555+公式對照表!B$2)</f>
        <v/>
      </c>
      <c r="AA555" s="445"/>
      <c r="AB555" s="445"/>
      <c r="AC555" s="447" t="str">
        <f t="shared" si="44"/>
        <v/>
      </c>
      <c r="AD555" s="448" t="str">
        <f t="shared" si="45"/>
        <v/>
      </c>
      <c r="AE555" s="446" t="str">
        <f>IF(放飛紀錄表[[#This Row],[模組啟動時間]]="","",公式對照表!$A$2)</f>
        <v/>
      </c>
      <c r="AF555" s="449" t="str">
        <f>IF(AC555="","",IF(AND(AA555&gt;Y555,AA555&lt;Z555),[1]公式對照表!$C$2,IF(AC555="-",[1]公式對照表!$C$3,IF(AC555&lt;AE555,[1]公式對照表!$C$4,IF(AC555&gt;AE555,[1]公式對照表!$C$5)))))</f>
        <v/>
      </c>
      <c r="AG555" s="442"/>
      <c r="AH555" s="442"/>
      <c r="AI555" s="442"/>
      <c r="AJ555" s="442"/>
      <c r="AK555" s="2"/>
    </row>
    <row r="556" spans="1:37" ht="17.25" customHeight="1">
      <c r="A556" s="443"/>
      <c r="B556" s="444"/>
      <c r="C556" s="23"/>
      <c r="D556" s="23"/>
      <c r="E556" s="23"/>
      <c r="F556" s="262"/>
      <c r="G556" s="262"/>
      <c r="H556" s="262"/>
      <c r="I556" s="264"/>
      <c r="J556" s="23"/>
      <c r="K556" s="23"/>
      <c r="L556" s="36" t="str">
        <f>IFERROR(VLOOKUP(放飛紀錄!$K556,#REF!,2,FALSE),"")</f>
        <v/>
      </c>
      <c r="M556" s="36"/>
      <c r="N556" s="36"/>
      <c r="O556" s="36"/>
      <c r="P556" s="36"/>
      <c r="Q556" s="36"/>
      <c r="R556" s="36"/>
      <c r="S556" s="36"/>
      <c r="T556" s="36"/>
      <c r="U556" s="23"/>
      <c r="V556" s="23"/>
      <c r="W556" s="23"/>
      <c r="X556" s="23"/>
      <c r="Y556" s="445"/>
      <c r="Z556" s="446" t="str">
        <f>IF(放飛紀錄!$Y556="","",放飛紀錄!$Y556+公式對照表!B$2)</f>
        <v/>
      </c>
      <c r="AA556" s="445"/>
      <c r="AB556" s="445"/>
      <c r="AC556" s="447" t="str">
        <f t="shared" si="44"/>
        <v/>
      </c>
      <c r="AD556" s="448" t="str">
        <f t="shared" si="45"/>
        <v/>
      </c>
      <c r="AE556" s="446" t="str">
        <f>IF(放飛紀錄表[[#This Row],[模組啟動時間]]="","",公式對照表!$A$2)</f>
        <v/>
      </c>
      <c r="AF556" s="449" t="str">
        <f>IF(AC556="","",IF(AND(AA556&gt;Y556,AA556&lt;Z556),[1]公式對照表!$C$2,IF(AC556="-",[1]公式對照表!$C$3,IF(AC556&lt;AE556,[1]公式對照表!$C$4,IF(AC556&gt;AE556,[1]公式對照表!$C$5)))))</f>
        <v/>
      </c>
      <c r="AG556" s="442"/>
      <c r="AH556" s="442"/>
      <c r="AI556" s="442"/>
      <c r="AJ556" s="442"/>
      <c r="AK556" s="2"/>
    </row>
    <row r="557" spans="1:37" ht="17.25" customHeight="1">
      <c r="A557" s="443"/>
      <c r="B557" s="444"/>
      <c r="C557" s="23"/>
      <c r="D557" s="23"/>
      <c r="E557" s="23"/>
      <c r="F557" s="262"/>
      <c r="G557" s="262"/>
      <c r="H557" s="262"/>
      <c r="I557" s="264"/>
      <c r="J557" s="23"/>
      <c r="K557" s="23"/>
      <c r="L557" s="36" t="str">
        <f>IFERROR(VLOOKUP(放飛紀錄!$K557,#REF!,2,FALSE),"")</f>
        <v/>
      </c>
      <c r="M557" s="36"/>
      <c r="N557" s="36"/>
      <c r="O557" s="36"/>
      <c r="P557" s="36"/>
      <c r="Q557" s="36"/>
      <c r="R557" s="36"/>
      <c r="S557" s="36"/>
      <c r="T557" s="36"/>
      <c r="U557" s="23"/>
      <c r="V557" s="23"/>
      <c r="W557" s="23"/>
      <c r="X557" s="23"/>
      <c r="Y557" s="445"/>
      <c r="Z557" s="446" t="str">
        <f>IF(放飛紀錄!$Y557="","",放飛紀錄!$Y557+公式對照表!B$2)</f>
        <v/>
      </c>
      <c r="AA557" s="445"/>
      <c r="AB557" s="445"/>
      <c r="AC557" s="447" t="str">
        <f t="shared" si="44"/>
        <v/>
      </c>
      <c r="AD557" s="448" t="str">
        <f t="shared" si="45"/>
        <v/>
      </c>
      <c r="AE557" s="446" t="str">
        <f>IF(放飛紀錄表[[#This Row],[模組啟動時間]]="","",公式對照表!$A$2)</f>
        <v/>
      </c>
      <c r="AF557" s="449" t="str">
        <f>IF(AC557="","",IF(AND(AA557&gt;Y557,AA557&lt;Z557),[1]公式對照表!$C$2,IF(AC557="-",[1]公式對照表!$C$3,IF(AC557&lt;AE557,[1]公式對照表!$C$4,IF(AC557&gt;AE557,[1]公式對照表!$C$5)))))</f>
        <v/>
      </c>
      <c r="AG557" s="442"/>
      <c r="AH557" s="442"/>
      <c r="AI557" s="442"/>
      <c r="AJ557" s="442"/>
      <c r="AK557" s="2"/>
    </row>
    <row r="558" spans="1:37" ht="17.25" customHeight="1">
      <c r="A558" s="443"/>
      <c r="B558" s="444"/>
      <c r="C558" s="23"/>
      <c r="D558" s="23"/>
      <c r="E558" s="23"/>
      <c r="F558" s="262"/>
      <c r="G558" s="262"/>
      <c r="H558" s="262"/>
      <c r="I558" s="264"/>
      <c r="J558" s="23"/>
      <c r="K558" s="23"/>
      <c r="L558" s="36" t="str">
        <f>IFERROR(VLOOKUP(放飛紀錄!$K558,#REF!,2,FALSE),"")</f>
        <v/>
      </c>
      <c r="M558" s="36"/>
      <c r="N558" s="36"/>
      <c r="O558" s="36"/>
      <c r="P558" s="36"/>
      <c r="Q558" s="36"/>
      <c r="R558" s="36"/>
      <c r="S558" s="36"/>
      <c r="T558" s="36"/>
      <c r="U558" s="23"/>
      <c r="V558" s="23"/>
      <c r="W558" s="23"/>
      <c r="X558" s="23"/>
      <c r="Y558" s="445"/>
      <c r="Z558" s="446" t="str">
        <f>IF(放飛紀錄!$Y558="","",放飛紀錄!$Y558+公式對照表!B$2)</f>
        <v/>
      </c>
      <c r="AA558" s="445"/>
      <c r="AB558" s="445"/>
      <c r="AC558" s="447" t="str">
        <f t="shared" si="44"/>
        <v/>
      </c>
      <c r="AD558" s="448" t="str">
        <f t="shared" si="45"/>
        <v/>
      </c>
      <c r="AE558" s="446" t="str">
        <f>IF(放飛紀錄表[[#This Row],[模組啟動時間]]="","",公式對照表!$A$2)</f>
        <v/>
      </c>
      <c r="AF558" s="449" t="str">
        <f>IF(AC558="","",IF(AND(AA558&gt;Y558,AA558&lt;Z558),[1]公式對照表!$C$2,IF(AC558="-",[1]公式對照表!$C$3,IF(AC558&lt;AE558,[1]公式對照表!$C$4,IF(AC558&gt;AE558,[1]公式對照表!$C$5)))))</f>
        <v/>
      </c>
      <c r="AG558" s="442"/>
      <c r="AH558" s="442"/>
      <c r="AI558" s="442"/>
      <c r="AJ558" s="442"/>
      <c r="AK558" s="2"/>
    </row>
    <row r="559" spans="1:37" ht="17.25" customHeight="1">
      <c r="A559" s="443"/>
      <c r="B559" s="444"/>
      <c r="C559" s="23"/>
      <c r="D559" s="23"/>
      <c r="E559" s="23"/>
      <c r="F559" s="262"/>
      <c r="G559" s="262"/>
      <c r="H559" s="262"/>
      <c r="I559" s="264"/>
      <c r="J559" s="23"/>
      <c r="K559" s="23"/>
      <c r="L559" s="36" t="str">
        <f>IFERROR(VLOOKUP(放飛紀錄!$K559,#REF!,2,FALSE),"")</f>
        <v/>
      </c>
      <c r="M559" s="36"/>
      <c r="N559" s="36"/>
      <c r="O559" s="36"/>
      <c r="P559" s="36"/>
      <c r="Q559" s="36"/>
      <c r="R559" s="36"/>
      <c r="S559" s="36"/>
      <c r="T559" s="36"/>
      <c r="U559" s="23"/>
      <c r="V559" s="23"/>
      <c r="W559" s="23"/>
      <c r="X559" s="23"/>
      <c r="Y559" s="445"/>
      <c r="Z559" s="446" t="str">
        <f>IF(放飛紀錄!$Y559="","",放飛紀錄!$Y559+公式對照表!B$2)</f>
        <v/>
      </c>
      <c r="AA559" s="445"/>
      <c r="AB559" s="445"/>
      <c r="AC559" s="447" t="str">
        <f t="shared" si="44"/>
        <v/>
      </c>
      <c r="AD559" s="448" t="str">
        <f t="shared" si="45"/>
        <v/>
      </c>
      <c r="AE559" s="446" t="str">
        <f>IF(放飛紀錄表[[#This Row],[模組啟動時間]]="","",公式對照表!$A$2)</f>
        <v/>
      </c>
      <c r="AF559" s="449" t="str">
        <f>IF(AC559="","",IF(AND(AA559&gt;Y559,AA559&lt;Z559),[1]公式對照表!$C$2,IF(AC559="-",[1]公式對照表!$C$3,IF(AC559&lt;AE559,[1]公式對照表!$C$4,IF(AC559&gt;AE559,[1]公式對照表!$C$5)))))</f>
        <v/>
      </c>
      <c r="AG559" s="442"/>
      <c r="AH559" s="442"/>
      <c r="AI559" s="442"/>
      <c r="AJ559" s="442"/>
      <c r="AK559" s="2"/>
    </row>
    <row r="560" spans="1:37" ht="17.25" customHeight="1">
      <c r="A560" s="443"/>
      <c r="B560" s="444"/>
      <c r="C560" s="23"/>
      <c r="D560" s="23"/>
      <c r="E560" s="23"/>
      <c r="F560" s="262"/>
      <c r="G560" s="262"/>
      <c r="H560" s="262"/>
      <c r="I560" s="264"/>
      <c r="J560" s="23"/>
      <c r="K560" s="23"/>
      <c r="L560" s="36" t="str">
        <f>IFERROR(VLOOKUP(放飛紀錄!$K560,#REF!,2,FALSE),"")</f>
        <v/>
      </c>
      <c r="M560" s="36"/>
      <c r="N560" s="36"/>
      <c r="O560" s="36"/>
      <c r="P560" s="36"/>
      <c r="Q560" s="36"/>
      <c r="R560" s="36"/>
      <c r="S560" s="36"/>
      <c r="T560" s="36"/>
      <c r="U560" s="23"/>
      <c r="V560" s="23"/>
      <c r="W560" s="23"/>
      <c r="X560" s="23"/>
      <c r="Y560" s="445"/>
      <c r="Z560" s="446" t="str">
        <f>IF(放飛紀錄!$Y560="","",放飛紀錄!$Y560+公式對照表!B$2)</f>
        <v/>
      </c>
      <c r="AA560" s="445"/>
      <c r="AB560" s="445"/>
      <c r="AC560" s="447" t="str">
        <f t="shared" si="44"/>
        <v/>
      </c>
      <c r="AD560" s="448" t="str">
        <f t="shared" si="45"/>
        <v/>
      </c>
      <c r="AE560" s="446" t="str">
        <f>IF(放飛紀錄表[[#This Row],[模組啟動時間]]="","",公式對照表!$A$2)</f>
        <v/>
      </c>
      <c r="AF560" s="449" t="str">
        <f>IF(AC560="","",IF(AND(AA560&gt;Y560,AA560&lt;Z560),[1]公式對照表!$C$2,IF(AC560="-",[1]公式對照表!$C$3,IF(AC560&lt;AE560,[1]公式對照表!$C$4,IF(AC560&gt;AE560,[1]公式對照表!$C$5)))))</f>
        <v/>
      </c>
      <c r="AG560" s="442"/>
      <c r="AH560" s="442"/>
      <c r="AI560" s="442"/>
      <c r="AJ560" s="442"/>
      <c r="AK560" s="2"/>
    </row>
    <row r="561" spans="1:37" ht="17.25" customHeight="1">
      <c r="A561" s="443"/>
      <c r="B561" s="444"/>
      <c r="C561" s="23"/>
      <c r="D561" s="23"/>
      <c r="E561" s="23"/>
      <c r="F561" s="262"/>
      <c r="G561" s="262"/>
      <c r="H561" s="262"/>
      <c r="I561" s="264"/>
      <c r="J561" s="23"/>
      <c r="K561" s="23"/>
      <c r="L561" s="36" t="str">
        <f>IFERROR(VLOOKUP(放飛紀錄!$K561,#REF!,2,FALSE),"")</f>
        <v/>
      </c>
      <c r="M561" s="36"/>
      <c r="N561" s="36"/>
      <c r="O561" s="36"/>
      <c r="P561" s="36"/>
      <c r="Q561" s="36"/>
      <c r="R561" s="36"/>
      <c r="S561" s="36"/>
      <c r="T561" s="36"/>
      <c r="U561" s="23"/>
      <c r="V561" s="23"/>
      <c r="W561" s="23"/>
      <c r="X561" s="23"/>
      <c r="Y561" s="445"/>
      <c r="Z561" s="446" t="str">
        <f>IF(放飛紀錄!$Y561="","",放飛紀錄!$Y561+公式對照表!B$2)</f>
        <v/>
      </c>
      <c r="AA561" s="445"/>
      <c r="AB561" s="445"/>
      <c r="AC561" s="447" t="str">
        <f t="shared" si="44"/>
        <v/>
      </c>
      <c r="AD561" s="448" t="str">
        <f t="shared" si="45"/>
        <v/>
      </c>
      <c r="AE561" s="446" t="str">
        <f>IF(放飛紀錄表[[#This Row],[模組啟動時間]]="","",公式對照表!$A$2)</f>
        <v/>
      </c>
      <c r="AF561" s="449" t="str">
        <f>IF(AC561="","",IF(AND(AA561&gt;Y561,AA561&lt;Z561),[1]公式對照表!$C$2,IF(AC561="-",[1]公式對照表!$C$3,IF(AC561&lt;AE561,[1]公式對照表!$C$4,IF(AC561&gt;AE561,[1]公式對照表!$C$5)))))</f>
        <v/>
      </c>
      <c r="AG561" s="442"/>
      <c r="AH561" s="442"/>
      <c r="AI561" s="442"/>
      <c r="AJ561" s="442"/>
      <c r="AK561" s="2"/>
    </row>
    <row r="562" spans="1:37" ht="17.25" customHeight="1">
      <c r="A562" s="443"/>
      <c r="B562" s="444"/>
      <c r="C562" s="23"/>
      <c r="D562" s="23"/>
      <c r="E562" s="23"/>
      <c r="F562" s="262"/>
      <c r="G562" s="262"/>
      <c r="H562" s="262"/>
      <c r="I562" s="264"/>
      <c r="J562" s="23"/>
      <c r="K562" s="23"/>
      <c r="L562" s="36" t="str">
        <f>IFERROR(VLOOKUP(放飛紀錄!$K562,#REF!,2,FALSE),"")</f>
        <v/>
      </c>
      <c r="M562" s="36"/>
      <c r="N562" s="36"/>
      <c r="O562" s="36"/>
      <c r="P562" s="36"/>
      <c r="Q562" s="36"/>
      <c r="R562" s="36"/>
      <c r="S562" s="36"/>
      <c r="T562" s="36"/>
      <c r="U562" s="23"/>
      <c r="V562" s="23"/>
      <c r="W562" s="23"/>
      <c r="X562" s="23"/>
      <c r="Y562" s="445"/>
      <c r="Z562" s="446" t="str">
        <f>IF(放飛紀錄!$Y562="","",放飛紀錄!$Y562+公式對照表!B$2)</f>
        <v/>
      </c>
      <c r="AA562" s="445"/>
      <c r="AB562" s="445"/>
      <c r="AC562" s="447" t="str">
        <f t="shared" si="44"/>
        <v/>
      </c>
      <c r="AD562" s="448" t="str">
        <f t="shared" si="45"/>
        <v/>
      </c>
      <c r="AE562" s="446" t="str">
        <f>IF(放飛紀錄表[[#This Row],[模組啟動時間]]="","",公式對照表!$A$2)</f>
        <v/>
      </c>
      <c r="AF562" s="449" t="str">
        <f>IF(AC562="","",IF(AND(AA562&gt;Y562,AA562&lt;Z562),[1]公式對照表!$C$2,IF(AC562="-",[1]公式對照表!$C$3,IF(AC562&lt;AE562,[1]公式對照表!$C$4,IF(AC562&gt;AE562,[1]公式對照表!$C$5)))))</f>
        <v/>
      </c>
      <c r="AG562" s="442"/>
      <c r="AH562" s="442"/>
      <c r="AI562" s="442"/>
      <c r="AJ562" s="442"/>
      <c r="AK562" s="2"/>
    </row>
    <row r="563" spans="1:37" ht="17.25" customHeight="1">
      <c r="A563" s="443"/>
      <c r="B563" s="444"/>
      <c r="C563" s="23"/>
      <c r="D563" s="23"/>
      <c r="E563" s="23"/>
      <c r="F563" s="262"/>
      <c r="G563" s="262"/>
      <c r="H563" s="262"/>
      <c r="I563" s="264"/>
      <c r="J563" s="23"/>
      <c r="K563" s="23"/>
      <c r="L563" s="36" t="str">
        <f>IFERROR(VLOOKUP(放飛紀錄!$K563,#REF!,2,FALSE),"")</f>
        <v/>
      </c>
      <c r="M563" s="36"/>
      <c r="N563" s="36"/>
      <c r="O563" s="36"/>
      <c r="P563" s="36"/>
      <c r="Q563" s="36"/>
      <c r="R563" s="36"/>
      <c r="S563" s="36"/>
      <c r="T563" s="36"/>
      <c r="U563" s="23"/>
      <c r="V563" s="23"/>
      <c r="W563" s="23"/>
      <c r="X563" s="23"/>
      <c r="Y563" s="445"/>
      <c r="Z563" s="446" t="str">
        <f>IF(放飛紀錄!$Y563="","",放飛紀錄!$Y563+公式對照表!B$2)</f>
        <v/>
      </c>
      <c r="AA563" s="445"/>
      <c r="AB563" s="445"/>
      <c r="AC563" s="447" t="str">
        <f t="shared" si="44"/>
        <v/>
      </c>
      <c r="AD563" s="448" t="str">
        <f t="shared" si="45"/>
        <v/>
      </c>
      <c r="AE563" s="446" t="str">
        <f>IF(放飛紀錄表[[#This Row],[模組啟動時間]]="","",公式對照表!$A$2)</f>
        <v/>
      </c>
      <c r="AF563" s="449" t="str">
        <f>IF(AC563="","",IF(AND(AA563&gt;Y563,AA563&lt;Z563),[1]公式對照表!$C$2,IF(AC563="-",[1]公式對照表!$C$3,IF(AC563&lt;AE563,[1]公式對照表!$C$4,IF(AC563&gt;AE563,[1]公式對照表!$C$5)))))</f>
        <v/>
      </c>
      <c r="AG563" s="442"/>
      <c r="AH563" s="442"/>
      <c r="AI563" s="442"/>
      <c r="AJ563" s="442"/>
      <c r="AK563" s="2"/>
    </row>
    <row r="564" spans="1:37" ht="17.25" customHeight="1">
      <c r="A564" s="443"/>
      <c r="B564" s="444"/>
      <c r="C564" s="23"/>
      <c r="D564" s="23"/>
      <c r="E564" s="23"/>
      <c r="F564" s="262"/>
      <c r="G564" s="262"/>
      <c r="H564" s="262"/>
      <c r="I564" s="264"/>
      <c r="J564" s="23"/>
      <c r="K564" s="23"/>
      <c r="L564" s="36" t="str">
        <f>IFERROR(VLOOKUP(放飛紀錄!$K564,#REF!,2,FALSE),"")</f>
        <v/>
      </c>
      <c r="M564" s="36"/>
      <c r="N564" s="36"/>
      <c r="O564" s="36"/>
      <c r="P564" s="36"/>
      <c r="Q564" s="36"/>
      <c r="R564" s="36"/>
      <c r="S564" s="36"/>
      <c r="T564" s="36"/>
      <c r="U564" s="23"/>
      <c r="V564" s="23"/>
      <c r="W564" s="23"/>
      <c r="X564" s="23"/>
      <c r="Y564" s="445"/>
      <c r="Z564" s="446" t="str">
        <f>IF(放飛紀錄!$Y564="","",放飛紀錄!$Y564+公式對照表!B$2)</f>
        <v/>
      </c>
      <c r="AA564" s="445"/>
      <c r="AB564" s="445"/>
      <c r="AC564" s="447" t="str">
        <f t="shared" si="44"/>
        <v/>
      </c>
      <c r="AD564" s="448" t="str">
        <f t="shared" si="45"/>
        <v/>
      </c>
      <c r="AE564" s="446" t="str">
        <f>IF(放飛紀錄表[[#This Row],[模組啟動時間]]="","",公式對照表!$A$2)</f>
        <v/>
      </c>
      <c r="AF564" s="449" t="str">
        <f>IF(AC564="","",IF(AND(AA564&gt;Y564,AA564&lt;Z564),[1]公式對照表!$C$2,IF(AC564="-",[1]公式對照表!$C$3,IF(AC564&lt;AE564,[1]公式對照表!$C$4,IF(AC564&gt;AE564,[1]公式對照表!$C$5)))))</f>
        <v/>
      </c>
      <c r="AG564" s="442"/>
      <c r="AH564" s="442"/>
      <c r="AI564" s="442"/>
      <c r="AJ564" s="442"/>
      <c r="AK564" s="2"/>
    </row>
    <row r="565" spans="1:37" ht="17.25" customHeight="1">
      <c r="A565" s="443"/>
      <c r="B565" s="444"/>
      <c r="C565" s="23"/>
      <c r="D565" s="23"/>
      <c r="E565" s="23"/>
      <c r="F565" s="262"/>
      <c r="G565" s="262"/>
      <c r="H565" s="262"/>
      <c r="I565" s="264"/>
      <c r="J565" s="23"/>
      <c r="K565" s="23"/>
      <c r="L565" s="36" t="str">
        <f>IFERROR(VLOOKUP(放飛紀錄!$K565,#REF!,2,FALSE),"")</f>
        <v/>
      </c>
      <c r="M565" s="36"/>
      <c r="N565" s="36"/>
      <c r="O565" s="36"/>
      <c r="P565" s="36"/>
      <c r="Q565" s="36"/>
      <c r="R565" s="36"/>
      <c r="S565" s="36"/>
      <c r="T565" s="36"/>
      <c r="U565" s="23"/>
      <c r="V565" s="23"/>
      <c r="W565" s="23"/>
      <c r="X565" s="23"/>
      <c r="Y565" s="445"/>
      <c r="Z565" s="446" t="str">
        <f>IF(放飛紀錄!$Y565="","",放飛紀錄!$Y565+公式對照表!B$2)</f>
        <v/>
      </c>
      <c r="AA565" s="445"/>
      <c r="AB565" s="445"/>
      <c r="AC565" s="447" t="str">
        <f t="shared" ref="AC565:AC628" si="46">IF(AB565="","",IF(AA565="-","-",AB565-Z565))</f>
        <v/>
      </c>
      <c r="AD565" s="448" t="str">
        <f t="shared" ref="AD565:AD628" si="47">IF(OR(AC565="-",AC565=""),"",((MINUTE(AC565)*60)+SECOND(AC565)))</f>
        <v/>
      </c>
      <c r="AE565" s="446" t="str">
        <f>IF(放飛紀錄表[[#This Row],[模組啟動時間]]="","",公式對照表!$A$2)</f>
        <v/>
      </c>
      <c r="AF565" s="449" t="str">
        <f>IF(AC565="","",IF(AND(AA565&gt;Y565,AA565&lt;Z565),[1]公式對照表!$C$2,IF(AC565="-",[1]公式對照表!$C$3,IF(AC565&lt;AE565,[1]公式對照表!$C$4,IF(AC565&gt;AE565,[1]公式對照表!$C$5)))))</f>
        <v/>
      </c>
      <c r="AG565" s="442"/>
      <c r="AH565" s="442"/>
      <c r="AI565" s="442"/>
      <c r="AJ565" s="442"/>
      <c r="AK565" s="2"/>
    </row>
    <row r="566" spans="1:37" ht="17.25" customHeight="1">
      <c r="A566" s="443"/>
      <c r="B566" s="444"/>
      <c r="C566" s="23"/>
      <c r="D566" s="23"/>
      <c r="E566" s="23"/>
      <c r="F566" s="262"/>
      <c r="G566" s="262"/>
      <c r="H566" s="262"/>
      <c r="I566" s="264"/>
      <c r="J566" s="23"/>
      <c r="K566" s="23"/>
      <c r="L566" s="36" t="str">
        <f>IFERROR(VLOOKUP(放飛紀錄!$K566,#REF!,2,FALSE),"")</f>
        <v/>
      </c>
      <c r="M566" s="36"/>
      <c r="N566" s="36"/>
      <c r="O566" s="36"/>
      <c r="P566" s="36"/>
      <c r="Q566" s="36"/>
      <c r="R566" s="36"/>
      <c r="S566" s="36"/>
      <c r="T566" s="36"/>
      <c r="U566" s="23"/>
      <c r="V566" s="23"/>
      <c r="W566" s="23"/>
      <c r="X566" s="23"/>
      <c r="Y566" s="445"/>
      <c r="Z566" s="446" t="str">
        <f>IF(放飛紀錄!$Y566="","",放飛紀錄!$Y566+公式對照表!B$2)</f>
        <v/>
      </c>
      <c r="AA566" s="445"/>
      <c r="AB566" s="445"/>
      <c r="AC566" s="447" t="str">
        <f t="shared" si="46"/>
        <v/>
      </c>
      <c r="AD566" s="448" t="str">
        <f t="shared" si="47"/>
        <v/>
      </c>
      <c r="AE566" s="446" t="str">
        <f>IF(放飛紀錄表[[#This Row],[模組啟動時間]]="","",公式對照表!$A$2)</f>
        <v/>
      </c>
      <c r="AF566" s="449" t="str">
        <f>IF(AC566="","",IF(AND(AA566&gt;Y566,AA566&lt;Z566),[1]公式對照表!$C$2,IF(AC566="-",[1]公式對照表!$C$3,IF(AC566&lt;AE566,[1]公式對照表!$C$4,IF(AC566&gt;AE566,[1]公式對照表!$C$5)))))</f>
        <v/>
      </c>
      <c r="AG566" s="442"/>
      <c r="AH566" s="442"/>
      <c r="AI566" s="442"/>
      <c r="AJ566" s="442"/>
      <c r="AK566" s="2"/>
    </row>
    <row r="567" spans="1:37" ht="17.25" customHeight="1">
      <c r="A567" s="443"/>
      <c r="B567" s="444"/>
      <c r="C567" s="23"/>
      <c r="D567" s="23"/>
      <c r="E567" s="23"/>
      <c r="F567" s="262"/>
      <c r="G567" s="262"/>
      <c r="H567" s="262"/>
      <c r="I567" s="264"/>
      <c r="J567" s="23"/>
      <c r="K567" s="23"/>
      <c r="L567" s="36" t="str">
        <f>IFERROR(VLOOKUP(放飛紀錄!$K567,#REF!,2,FALSE),"")</f>
        <v/>
      </c>
      <c r="M567" s="36"/>
      <c r="N567" s="36"/>
      <c r="O567" s="36"/>
      <c r="P567" s="36"/>
      <c r="Q567" s="36"/>
      <c r="R567" s="36"/>
      <c r="S567" s="36"/>
      <c r="T567" s="36"/>
      <c r="U567" s="23"/>
      <c r="V567" s="23"/>
      <c r="W567" s="23"/>
      <c r="X567" s="23"/>
      <c r="Y567" s="445"/>
      <c r="Z567" s="446" t="str">
        <f>IF(放飛紀錄!$Y567="","",放飛紀錄!$Y567+公式對照表!B$2)</f>
        <v/>
      </c>
      <c r="AA567" s="445"/>
      <c r="AB567" s="445"/>
      <c r="AC567" s="447" t="str">
        <f t="shared" si="46"/>
        <v/>
      </c>
      <c r="AD567" s="448" t="str">
        <f t="shared" si="47"/>
        <v/>
      </c>
      <c r="AE567" s="446" t="str">
        <f>IF(放飛紀錄表[[#This Row],[模組啟動時間]]="","",公式對照表!$A$2)</f>
        <v/>
      </c>
      <c r="AF567" s="449" t="str">
        <f>IF(AC567="","",IF(AND(AA567&gt;Y567,AA567&lt;Z567),[1]公式對照表!$C$2,IF(AC567="-",[1]公式對照表!$C$3,IF(AC567&lt;AE567,[1]公式對照表!$C$4,IF(AC567&gt;AE567,[1]公式對照表!$C$5)))))</f>
        <v/>
      </c>
      <c r="AG567" s="442"/>
      <c r="AH567" s="442"/>
      <c r="AI567" s="442"/>
      <c r="AJ567" s="442"/>
      <c r="AK567" s="2"/>
    </row>
    <row r="568" spans="1:37" ht="17.25" customHeight="1">
      <c r="A568" s="443"/>
      <c r="B568" s="444"/>
      <c r="C568" s="23"/>
      <c r="D568" s="23"/>
      <c r="E568" s="23"/>
      <c r="F568" s="262"/>
      <c r="G568" s="262"/>
      <c r="H568" s="262"/>
      <c r="I568" s="264"/>
      <c r="J568" s="23"/>
      <c r="K568" s="23"/>
      <c r="L568" s="36" t="str">
        <f>IFERROR(VLOOKUP(放飛紀錄!$K568,#REF!,2,FALSE),"")</f>
        <v/>
      </c>
      <c r="M568" s="36"/>
      <c r="N568" s="36"/>
      <c r="O568" s="36"/>
      <c r="P568" s="36"/>
      <c r="Q568" s="36"/>
      <c r="R568" s="36"/>
      <c r="S568" s="36"/>
      <c r="T568" s="36"/>
      <c r="U568" s="23"/>
      <c r="V568" s="23"/>
      <c r="W568" s="23"/>
      <c r="X568" s="23"/>
      <c r="Y568" s="445"/>
      <c r="Z568" s="446" t="str">
        <f>IF(放飛紀錄!$Y568="","",放飛紀錄!$Y568+公式對照表!B$2)</f>
        <v/>
      </c>
      <c r="AA568" s="445"/>
      <c r="AB568" s="445"/>
      <c r="AC568" s="447" t="str">
        <f t="shared" si="46"/>
        <v/>
      </c>
      <c r="AD568" s="448" t="str">
        <f t="shared" si="47"/>
        <v/>
      </c>
      <c r="AE568" s="446" t="str">
        <f>IF(放飛紀錄表[[#This Row],[模組啟動時間]]="","",公式對照表!$A$2)</f>
        <v/>
      </c>
      <c r="AF568" s="449" t="str">
        <f>IF(AC568="","",IF(AND(AA568&gt;Y568,AA568&lt;Z568),[1]公式對照表!$C$2,IF(AC568="-",[1]公式對照表!$C$3,IF(AC568&lt;AE568,[1]公式對照表!$C$4,IF(AC568&gt;AE568,[1]公式對照表!$C$5)))))</f>
        <v/>
      </c>
      <c r="AG568" s="442"/>
      <c r="AH568" s="442"/>
      <c r="AI568" s="442"/>
      <c r="AJ568" s="442"/>
      <c r="AK568" s="2"/>
    </row>
    <row r="569" spans="1:37" ht="17.25" customHeight="1">
      <c r="A569" s="443"/>
      <c r="B569" s="444"/>
      <c r="C569" s="23"/>
      <c r="D569" s="23"/>
      <c r="E569" s="23"/>
      <c r="F569" s="262"/>
      <c r="G569" s="262"/>
      <c r="H569" s="262"/>
      <c r="I569" s="264"/>
      <c r="J569" s="23"/>
      <c r="K569" s="23"/>
      <c r="L569" s="36" t="str">
        <f>IFERROR(VLOOKUP(放飛紀錄!$K569,#REF!,2,FALSE),"")</f>
        <v/>
      </c>
      <c r="M569" s="36"/>
      <c r="N569" s="36"/>
      <c r="O569" s="36"/>
      <c r="P569" s="36"/>
      <c r="Q569" s="36"/>
      <c r="R569" s="36"/>
      <c r="S569" s="36"/>
      <c r="T569" s="36"/>
      <c r="U569" s="23"/>
      <c r="V569" s="23"/>
      <c r="W569" s="23"/>
      <c r="X569" s="23"/>
      <c r="Y569" s="445"/>
      <c r="Z569" s="446" t="str">
        <f>IF(放飛紀錄!$Y569="","",放飛紀錄!$Y569+公式對照表!B$2)</f>
        <v/>
      </c>
      <c r="AA569" s="445"/>
      <c r="AB569" s="445"/>
      <c r="AC569" s="447" t="str">
        <f t="shared" si="46"/>
        <v/>
      </c>
      <c r="AD569" s="448" t="str">
        <f t="shared" si="47"/>
        <v/>
      </c>
      <c r="AE569" s="446" t="str">
        <f>IF(放飛紀錄表[[#This Row],[模組啟動時間]]="","",公式對照表!$A$2)</f>
        <v/>
      </c>
      <c r="AF569" s="449" t="str">
        <f>IF(AC569="","",IF(AND(AA569&gt;Y569,AA569&lt;Z569),[1]公式對照表!$C$2,IF(AC569="-",[1]公式對照表!$C$3,IF(AC569&lt;AE569,[1]公式對照表!$C$4,IF(AC569&gt;AE569,[1]公式對照表!$C$5)))))</f>
        <v/>
      </c>
      <c r="AG569" s="442"/>
      <c r="AH569" s="442"/>
      <c r="AI569" s="442"/>
      <c r="AJ569" s="442"/>
      <c r="AK569" s="2"/>
    </row>
    <row r="570" spans="1:37" ht="17.25" customHeight="1">
      <c r="A570" s="443"/>
      <c r="B570" s="444"/>
      <c r="C570" s="23"/>
      <c r="D570" s="23"/>
      <c r="E570" s="23"/>
      <c r="F570" s="262"/>
      <c r="G570" s="262"/>
      <c r="H570" s="262"/>
      <c r="I570" s="264"/>
      <c r="J570" s="23"/>
      <c r="K570" s="23"/>
      <c r="L570" s="36" t="str">
        <f>IFERROR(VLOOKUP(放飛紀錄!$K570,#REF!,2,FALSE),"")</f>
        <v/>
      </c>
      <c r="M570" s="36"/>
      <c r="N570" s="36"/>
      <c r="O570" s="36"/>
      <c r="P570" s="36"/>
      <c r="Q570" s="36"/>
      <c r="R570" s="36"/>
      <c r="S570" s="36"/>
      <c r="T570" s="36"/>
      <c r="U570" s="23"/>
      <c r="V570" s="23"/>
      <c r="W570" s="23"/>
      <c r="X570" s="23"/>
      <c r="Y570" s="445"/>
      <c r="Z570" s="446" t="str">
        <f>IF(放飛紀錄!$Y570="","",放飛紀錄!$Y570+公式對照表!B$2)</f>
        <v/>
      </c>
      <c r="AA570" s="445"/>
      <c r="AB570" s="445"/>
      <c r="AC570" s="447" t="str">
        <f t="shared" si="46"/>
        <v/>
      </c>
      <c r="AD570" s="448" t="str">
        <f t="shared" si="47"/>
        <v/>
      </c>
      <c r="AE570" s="446" t="str">
        <f>IF(放飛紀錄表[[#This Row],[模組啟動時間]]="","",公式對照表!$A$2)</f>
        <v/>
      </c>
      <c r="AF570" s="449" t="str">
        <f>IF(AC570="","",IF(AND(AA570&gt;Y570,AA570&lt;Z570),[1]公式對照表!$C$2,IF(AC570="-",[1]公式對照表!$C$3,IF(AC570&lt;AE570,[1]公式對照表!$C$4,IF(AC570&gt;AE570,[1]公式對照表!$C$5)))))</f>
        <v/>
      </c>
      <c r="AG570" s="442"/>
      <c r="AH570" s="442"/>
      <c r="AI570" s="442"/>
      <c r="AJ570" s="442"/>
      <c r="AK570" s="2"/>
    </row>
    <row r="571" spans="1:37" ht="17.25" customHeight="1">
      <c r="A571" s="443"/>
      <c r="B571" s="444"/>
      <c r="C571" s="23"/>
      <c r="D571" s="23"/>
      <c r="E571" s="23"/>
      <c r="F571" s="262"/>
      <c r="G571" s="262"/>
      <c r="H571" s="262"/>
      <c r="I571" s="264"/>
      <c r="J571" s="23"/>
      <c r="K571" s="23"/>
      <c r="L571" s="36" t="str">
        <f>IFERROR(VLOOKUP(放飛紀錄!$K571,#REF!,2,FALSE),"")</f>
        <v/>
      </c>
      <c r="M571" s="36"/>
      <c r="N571" s="36"/>
      <c r="O571" s="36"/>
      <c r="P571" s="36"/>
      <c r="Q571" s="36"/>
      <c r="R571" s="36"/>
      <c r="S571" s="36"/>
      <c r="T571" s="36"/>
      <c r="U571" s="23"/>
      <c r="V571" s="23"/>
      <c r="W571" s="23"/>
      <c r="X571" s="23"/>
      <c r="Y571" s="445"/>
      <c r="Z571" s="446" t="str">
        <f>IF(放飛紀錄!$Y571="","",放飛紀錄!$Y571+公式對照表!B$2)</f>
        <v/>
      </c>
      <c r="AA571" s="445"/>
      <c r="AB571" s="445"/>
      <c r="AC571" s="447" t="str">
        <f t="shared" si="46"/>
        <v/>
      </c>
      <c r="AD571" s="448" t="str">
        <f t="shared" si="47"/>
        <v/>
      </c>
      <c r="AE571" s="446" t="str">
        <f>IF(放飛紀錄表[[#This Row],[模組啟動時間]]="","",公式對照表!$A$2)</f>
        <v/>
      </c>
      <c r="AF571" s="449" t="str">
        <f>IF(AC571="","",IF(AND(AA571&gt;Y571,AA571&lt;Z571),[1]公式對照表!$C$2,IF(AC571="-",[1]公式對照表!$C$3,IF(AC571&lt;AE571,[1]公式對照表!$C$4,IF(AC571&gt;AE571,[1]公式對照表!$C$5)))))</f>
        <v/>
      </c>
      <c r="AG571" s="442"/>
      <c r="AH571" s="442"/>
      <c r="AI571" s="442"/>
      <c r="AJ571" s="442"/>
      <c r="AK571" s="2"/>
    </row>
    <row r="572" spans="1:37" ht="17.25" customHeight="1">
      <c r="A572" s="443"/>
      <c r="B572" s="444"/>
      <c r="C572" s="23"/>
      <c r="D572" s="23"/>
      <c r="E572" s="23"/>
      <c r="F572" s="262"/>
      <c r="G572" s="262"/>
      <c r="H572" s="262"/>
      <c r="I572" s="264"/>
      <c r="J572" s="23"/>
      <c r="K572" s="23"/>
      <c r="L572" s="36" t="str">
        <f>IFERROR(VLOOKUP(放飛紀錄!$K572,#REF!,2,FALSE),"")</f>
        <v/>
      </c>
      <c r="M572" s="36"/>
      <c r="N572" s="36"/>
      <c r="O572" s="36"/>
      <c r="P572" s="36"/>
      <c r="Q572" s="36"/>
      <c r="R572" s="36"/>
      <c r="S572" s="36"/>
      <c r="T572" s="36"/>
      <c r="U572" s="23"/>
      <c r="V572" s="23"/>
      <c r="W572" s="23"/>
      <c r="X572" s="23"/>
      <c r="Y572" s="445"/>
      <c r="Z572" s="446" t="str">
        <f>IF(放飛紀錄!$Y572="","",放飛紀錄!$Y572+公式對照表!B$2)</f>
        <v/>
      </c>
      <c r="AA572" s="445"/>
      <c r="AB572" s="445"/>
      <c r="AC572" s="447" t="str">
        <f t="shared" si="46"/>
        <v/>
      </c>
      <c r="AD572" s="448" t="str">
        <f t="shared" si="47"/>
        <v/>
      </c>
      <c r="AE572" s="446" t="str">
        <f>IF(放飛紀錄表[[#This Row],[模組啟動時間]]="","",公式對照表!$A$2)</f>
        <v/>
      </c>
      <c r="AF572" s="449" t="str">
        <f>IF(AC572="","",IF(AND(AA572&gt;Y572,AA572&lt;Z572),[1]公式對照表!$C$2,IF(AC572="-",[1]公式對照表!$C$3,IF(AC572&lt;AE572,[1]公式對照表!$C$4,IF(AC572&gt;AE572,[1]公式對照表!$C$5)))))</f>
        <v/>
      </c>
      <c r="AG572" s="442"/>
      <c r="AH572" s="442"/>
      <c r="AI572" s="442"/>
      <c r="AJ572" s="442"/>
      <c r="AK572" s="2"/>
    </row>
    <row r="573" spans="1:37" ht="17.25" customHeight="1">
      <c r="A573" s="443"/>
      <c r="B573" s="444"/>
      <c r="C573" s="23"/>
      <c r="D573" s="23"/>
      <c r="E573" s="23"/>
      <c r="F573" s="262"/>
      <c r="G573" s="262"/>
      <c r="H573" s="262"/>
      <c r="I573" s="264"/>
      <c r="J573" s="23"/>
      <c r="K573" s="23"/>
      <c r="L573" s="36" t="str">
        <f>IFERROR(VLOOKUP(放飛紀錄!$K573,#REF!,2,FALSE),"")</f>
        <v/>
      </c>
      <c r="M573" s="36"/>
      <c r="N573" s="36"/>
      <c r="O573" s="36"/>
      <c r="P573" s="36"/>
      <c r="Q573" s="36"/>
      <c r="R573" s="36"/>
      <c r="S573" s="36"/>
      <c r="T573" s="36"/>
      <c r="U573" s="23"/>
      <c r="V573" s="23"/>
      <c r="W573" s="23"/>
      <c r="X573" s="23"/>
      <c r="Y573" s="445"/>
      <c r="Z573" s="446" t="str">
        <f>IF(放飛紀錄!$Y573="","",放飛紀錄!$Y573+公式對照表!B$2)</f>
        <v/>
      </c>
      <c r="AA573" s="445"/>
      <c r="AB573" s="445"/>
      <c r="AC573" s="447" t="str">
        <f t="shared" si="46"/>
        <v/>
      </c>
      <c r="AD573" s="448" t="str">
        <f t="shared" si="47"/>
        <v/>
      </c>
      <c r="AE573" s="446" t="str">
        <f>IF(放飛紀錄表[[#This Row],[模組啟動時間]]="","",公式對照表!$A$2)</f>
        <v/>
      </c>
      <c r="AF573" s="449" t="str">
        <f>IF(AC573="","",IF(AND(AA573&gt;Y573,AA573&lt;Z573),[1]公式對照表!$C$2,IF(AC573="-",[1]公式對照表!$C$3,IF(AC573&lt;AE573,[1]公式對照表!$C$4,IF(AC573&gt;AE573,[1]公式對照表!$C$5)))))</f>
        <v/>
      </c>
      <c r="AG573" s="442"/>
      <c r="AH573" s="442"/>
      <c r="AI573" s="442"/>
      <c r="AJ573" s="442"/>
      <c r="AK573" s="2"/>
    </row>
    <row r="574" spans="1:37" ht="17.25" customHeight="1">
      <c r="A574" s="443"/>
      <c r="B574" s="444"/>
      <c r="C574" s="23"/>
      <c r="D574" s="23"/>
      <c r="E574" s="23"/>
      <c r="F574" s="262"/>
      <c r="G574" s="262"/>
      <c r="H574" s="262"/>
      <c r="I574" s="264"/>
      <c r="J574" s="23"/>
      <c r="K574" s="23"/>
      <c r="L574" s="36" t="str">
        <f>IFERROR(VLOOKUP(放飛紀錄!$K574,#REF!,2,FALSE),"")</f>
        <v/>
      </c>
      <c r="M574" s="36"/>
      <c r="N574" s="36"/>
      <c r="O574" s="36"/>
      <c r="P574" s="36"/>
      <c r="Q574" s="36"/>
      <c r="R574" s="36"/>
      <c r="S574" s="36"/>
      <c r="T574" s="36"/>
      <c r="U574" s="23"/>
      <c r="V574" s="23"/>
      <c r="W574" s="23"/>
      <c r="X574" s="23"/>
      <c r="Y574" s="445"/>
      <c r="Z574" s="446" t="str">
        <f>IF(放飛紀錄!$Y574="","",放飛紀錄!$Y574+公式對照表!B$2)</f>
        <v/>
      </c>
      <c r="AA574" s="445"/>
      <c r="AB574" s="445"/>
      <c r="AC574" s="447" t="str">
        <f t="shared" si="46"/>
        <v/>
      </c>
      <c r="AD574" s="448" t="str">
        <f t="shared" si="47"/>
        <v/>
      </c>
      <c r="AE574" s="446" t="str">
        <f>IF(放飛紀錄表[[#This Row],[模組啟動時間]]="","",公式對照表!$A$2)</f>
        <v/>
      </c>
      <c r="AF574" s="449" t="str">
        <f>IF(AC574="","",IF(AND(AA574&gt;Y574,AA574&lt;Z574),[1]公式對照表!$C$2,IF(AC574="-",[1]公式對照表!$C$3,IF(AC574&lt;AE574,[1]公式對照表!$C$4,IF(AC574&gt;AE574,[1]公式對照表!$C$5)))))</f>
        <v/>
      </c>
      <c r="AG574" s="442"/>
      <c r="AH574" s="442"/>
      <c r="AI574" s="442"/>
      <c r="AJ574" s="442"/>
      <c r="AK574" s="2"/>
    </row>
    <row r="575" spans="1:37" ht="17.25" customHeight="1">
      <c r="A575" s="443"/>
      <c r="B575" s="444"/>
      <c r="C575" s="23"/>
      <c r="D575" s="23"/>
      <c r="E575" s="23"/>
      <c r="F575" s="262"/>
      <c r="G575" s="262"/>
      <c r="H575" s="262"/>
      <c r="I575" s="264"/>
      <c r="J575" s="23"/>
      <c r="K575" s="23"/>
      <c r="L575" s="36" t="str">
        <f>IFERROR(VLOOKUP(放飛紀錄!$K575,#REF!,2,FALSE),"")</f>
        <v/>
      </c>
      <c r="M575" s="36"/>
      <c r="N575" s="36"/>
      <c r="O575" s="36"/>
      <c r="P575" s="36"/>
      <c r="Q575" s="36"/>
      <c r="R575" s="36"/>
      <c r="S575" s="36"/>
      <c r="T575" s="36"/>
      <c r="U575" s="23"/>
      <c r="V575" s="23"/>
      <c r="W575" s="23"/>
      <c r="X575" s="23"/>
      <c r="Y575" s="445"/>
      <c r="Z575" s="446" t="str">
        <f>IF(放飛紀錄!$Y575="","",放飛紀錄!$Y575+公式對照表!B$2)</f>
        <v/>
      </c>
      <c r="AA575" s="445"/>
      <c r="AB575" s="445"/>
      <c r="AC575" s="447" t="str">
        <f t="shared" si="46"/>
        <v/>
      </c>
      <c r="AD575" s="448" t="str">
        <f t="shared" si="47"/>
        <v/>
      </c>
      <c r="AE575" s="446" t="str">
        <f>IF(放飛紀錄表[[#This Row],[模組啟動時間]]="","",公式對照表!$A$2)</f>
        <v/>
      </c>
      <c r="AF575" s="449" t="str">
        <f>IF(AC575="","",IF(AND(AA575&gt;Y575,AA575&lt;Z575),[1]公式對照表!$C$2,IF(AC575="-",[1]公式對照表!$C$3,IF(AC575&lt;AE575,[1]公式對照表!$C$4,IF(AC575&gt;AE575,[1]公式對照表!$C$5)))))</f>
        <v/>
      </c>
      <c r="AG575" s="442"/>
      <c r="AH575" s="442"/>
      <c r="AI575" s="442"/>
      <c r="AJ575" s="442"/>
      <c r="AK575" s="2"/>
    </row>
    <row r="576" spans="1:37" ht="17.25" customHeight="1">
      <c r="A576" s="443"/>
      <c r="B576" s="444"/>
      <c r="C576" s="23"/>
      <c r="D576" s="23"/>
      <c r="E576" s="23"/>
      <c r="F576" s="262"/>
      <c r="G576" s="262"/>
      <c r="H576" s="262"/>
      <c r="I576" s="264"/>
      <c r="J576" s="23"/>
      <c r="K576" s="23"/>
      <c r="L576" s="36" t="str">
        <f>IFERROR(VLOOKUP(放飛紀錄!$K576,#REF!,2,FALSE),"")</f>
        <v/>
      </c>
      <c r="M576" s="36"/>
      <c r="N576" s="36"/>
      <c r="O576" s="36"/>
      <c r="P576" s="36"/>
      <c r="Q576" s="36"/>
      <c r="R576" s="36"/>
      <c r="S576" s="36"/>
      <c r="T576" s="36"/>
      <c r="U576" s="23"/>
      <c r="V576" s="23"/>
      <c r="W576" s="23"/>
      <c r="X576" s="23"/>
      <c r="Y576" s="445"/>
      <c r="Z576" s="446" t="str">
        <f>IF(放飛紀錄!$Y576="","",放飛紀錄!$Y576+公式對照表!B$2)</f>
        <v/>
      </c>
      <c r="AA576" s="445"/>
      <c r="AB576" s="445"/>
      <c r="AC576" s="447" t="str">
        <f t="shared" si="46"/>
        <v/>
      </c>
      <c r="AD576" s="448" t="str">
        <f t="shared" si="47"/>
        <v/>
      </c>
      <c r="AE576" s="446" t="str">
        <f>IF(放飛紀錄表[[#This Row],[模組啟動時間]]="","",公式對照表!$A$2)</f>
        <v/>
      </c>
      <c r="AF576" s="449" t="str">
        <f>IF(AC576="","",IF(AND(AA576&gt;Y576,AA576&lt;Z576),[1]公式對照表!$C$2,IF(AC576="-",[1]公式對照表!$C$3,IF(AC576&lt;AE576,[1]公式對照表!$C$4,IF(AC576&gt;AE576,[1]公式對照表!$C$5)))))</f>
        <v/>
      </c>
      <c r="AG576" s="442"/>
      <c r="AH576" s="442"/>
      <c r="AI576" s="442"/>
      <c r="AJ576" s="442"/>
      <c r="AK576" s="2"/>
    </row>
    <row r="577" spans="1:37" ht="17.25" customHeight="1">
      <c r="A577" s="443"/>
      <c r="B577" s="444"/>
      <c r="C577" s="23"/>
      <c r="D577" s="23"/>
      <c r="E577" s="23"/>
      <c r="F577" s="262"/>
      <c r="G577" s="262"/>
      <c r="H577" s="262"/>
      <c r="I577" s="264"/>
      <c r="J577" s="23"/>
      <c r="K577" s="23"/>
      <c r="L577" s="36" t="str">
        <f>IFERROR(VLOOKUP(放飛紀錄!$K577,#REF!,2,FALSE),"")</f>
        <v/>
      </c>
      <c r="M577" s="36"/>
      <c r="N577" s="36"/>
      <c r="O577" s="36"/>
      <c r="P577" s="36"/>
      <c r="Q577" s="36"/>
      <c r="R577" s="36"/>
      <c r="S577" s="36"/>
      <c r="T577" s="36"/>
      <c r="U577" s="23"/>
      <c r="V577" s="23"/>
      <c r="W577" s="23"/>
      <c r="X577" s="23"/>
      <c r="Y577" s="445"/>
      <c r="Z577" s="446" t="str">
        <f>IF(放飛紀錄!$Y577="","",放飛紀錄!$Y577+公式對照表!B$2)</f>
        <v/>
      </c>
      <c r="AA577" s="445"/>
      <c r="AB577" s="445"/>
      <c r="AC577" s="447" t="str">
        <f t="shared" si="46"/>
        <v/>
      </c>
      <c r="AD577" s="448" t="str">
        <f t="shared" si="47"/>
        <v/>
      </c>
      <c r="AE577" s="446" t="str">
        <f>IF(放飛紀錄表[[#This Row],[模組啟動時間]]="","",公式對照表!$A$2)</f>
        <v/>
      </c>
      <c r="AF577" s="449" t="str">
        <f>IF(AC577="","",IF(AND(AA577&gt;Y577,AA577&lt;Z577),[1]公式對照表!$C$2,IF(AC577="-",[1]公式對照表!$C$3,IF(AC577&lt;AE577,[1]公式對照表!$C$4,IF(AC577&gt;AE577,[1]公式對照表!$C$5)))))</f>
        <v/>
      </c>
      <c r="AG577" s="442"/>
      <c r="AH577" s="442"/>
      <c r="AI577" s="442"/>
      <c r="AJ577" s="442"/>
      <c r="AK577" s="2"/>
    </row>
    <row r="578" spans="1:37" ht="17.25" customHeight="1">
      <c r="A578" s="443"/>
      <c r="B578" s="444"/>
      <c r="C578" s="23"/>
      <c r="D578" s="23"/>
      <c r="E578" s="23"/>
      <c r="F578" s="262"/>
      <c r="G578" s="262"/>
      <c r="H578" s="262"/>
      <c r="I578" s="264"/>
      <c r="J578" s="23"/>
      <c r="K578" s="23"/>
      <c r="L578" s="36" t="str">
        <f>IFERROR(VLOOKUP(放飛紀錄!$K578,#REF!,2,FALSE),"")</f>
        <v/>
      </c>
      <c r="M578" s="36"/>
      <c r="N578" s="36"/>
      <c r="O578" s="36"/>
      <c r="P578" s="36"/>
      <c r="Q578" s="36"/>
      <c r="R578" s="36"/>
      <c r="S578" s="36"/>
      <c r="T578" s="36"/>
      <c r="U578" s="23"/>
      <c r="V578" s="23"/>
      <c r="W578" s="23"/>
      <c r="X578" s="23"/>
      <c r="Y578" s="445"/>
      <c r="Z578" s="446" t="str">
        <f>IF(放飛紀錄!$Y578="","",放飛紀錄!$Y578+公式對照表!B$2)</f>
        <v/>
      </c>
      <c r="AA578" s="445"/>
      <c r="AB578" s="445"/>
      <c r="AC578" s="447" t="str">
        <f t="shared" si="46"/>
        <v/>
      </c>
      <c r="AD578" s="448" t="str">
        <f t="shared" si="47"/>
        <v/>
      </c>
      <c r="AE578" s="446" t="str">
        <f>IF(放飛紀錄表[[#This Row],[模組啟動時間]]="","",公式對照表!$A$2)</f>
        <v/>
      </c>
      <c r="AF578" s="449" t="str">
        <f>IF(AC578="","",IF(AND(AA578&gt;Y578,AA578&lt;Z578),[1]公式對照表!$C$2,IF(AC578="-",[1]公式對照表!$C$3,IF(AC578&lt;AE578,[1]公式對照表!$C$4,IF(AC578&gt;AE578,[1]公式對照表!$C$5)))))</f>
        <v/>
      </c>
      <c r="AG578" s="442"/>
      <c r="AH578" s="442"/>
      <c r="AI578" s="442"/>
      <c r="AJ578" s="442"/>
      <c r="AK578" s="2"/>
    </row>
    <row r="579" spans="1:37" ht="17.25" customHeight="1">
      <c r="A579" s="443"/>
      <c r="B579" s="444"/>
      <c r="C579" s="23"/>
      <c r="D579" s="23"/>
      <c r="E579" s="23"/>
      <c r="F579" s="262"/>
      <c r="G579" s="262"/>
      <c r="H579" s="262"/>
      <c r="I579" s="264"/>
      <c r="J579" s="23"/>
      <c r="K579" s="23"/>
      <c r="L579" s="36" t="str">
        <f>IFERROR(VLOOKUP(放飛紀錄!$K579,#REF!,2,FALSE),"")</f>
        <v/>
      </c>
      <c r="M579" s="36"/>
      <c r="N579" s="36"/>
      <c r="O579" s="36"/>
      <c r="P579" s="36"/>
      <c r="Q579" s="36"/>
      <c r="R579" s="36"/>
      <c r="S579" s="36"/>
      <c r="T579" s="36"/>
      <c r="U579" s="23"/>
      <c r="V579" s="23"/>
      <c r="W579" s="23"/>
      <c r="X579" s="23"/>
      <c r="Y579" s="445"/>
      <c r="Z579" s="446" t="str">
        <f>IF(放飛紀錄!$Y579="","",放飛紀錄!$Y579+公式對照表!B$2)</f>
        <v/>
      </c>
      <c r="AA579" s="445"/>
      <c r="AB579" s="445"/>
      <c r="AC579" s="447" t="str">
        <f t="shared" si="46"/>
        <v/>
      </c>
      <c r="AD579" s="448" t="str">
        <f t="shared" si="47"/>
        <v/>
      </c>
      <c r="AE579" s="446" t="str">
        <f>IF(放飛紀錄表[[#This Row],[模組啟動時間]]="","",公式對照表!$A$2)</f>
        <v/>
      </c>
      <c r="AF579" s="449" t="str">
        <f>IF(AC579="","",IF(AND(AA579&gt;Y579,AA579&lt;Z579),[1]公式對照表!$C$2,IF(AC579="-",[1]公式對照表!$C$3,IF(AC579&lt;AE579,[1]公式對照表!$C$4,IF(AC579&gt;AE579,[1]公式對照表!$C$5)))))</f>
        <v/>
      </c>
      <c r="AG579" s="442"/>
      <c r="AH579" s="442"/>
      <c r="AI579" s="442"/>
      <c r="AJ579" s="442"/>
      <c r="AK579" s="2"/>
    </row>
    <row r="580" spans="1:37" ht="17.25" customHeight="1">
      <c r="A580" s="443"/>
      <c r="B580" s="444"/>
      <c r="C580" s="23"/>
      <c r="D580" s="23"/>
      <c r="E580" s="23"/>
      <c r="F580" s="262"/>
      <c r="G580" s="262"/>
      <c r="H580" s="262"/>
      <c r="I580" s="264"/>
      <c r="J580" s="23"/>
      <c r="K580" s="23"/>
      <c r="L580" s="36" t="str">
        <f>IFERROR(VLOOKUP(放飛紀錄!$K580,#REF!,2,FALSE),"")</f>
        <v/>
      </c>
      <c r="M580" s="36"/>
      <c r="N580" s="36"/>
      <c r="O580" s="36"/>
      <c r="P580" s="36"/>
      <c r="Q580" s="36"/>
      <c r="R580" s="36"/>
      <c r="S580" s="36"/>
      <c r="T580" s="36"/>
      <c r="U580" s="23"/>
      <c r="V580" s="23"/>
      <c r="W580" s="23"/>
      <c r="X580" s="23"/>
      <c r="Y580" s="445"/>
      <c r="Z580" s="446" t="str">
        <f>IF(放飛紀錄!$Y580="","",放飛紀錄!$Y580+公式對照表!B$2)</f>
        <v/>
      </c>
      <c r="AA580" s="445"/>
      <c r="AB580" s="445"/>
      <c r="AC580" s="447" t="str">
        <f t="shared" si="46"/>
        <v/>
      </c>
      <c r="AD580" s="448" t="str">
        <f t="shared" si="47"/>
        <v/>
      </c>
      <c r="AE580" s="446" t="str">
        <f>IF(放飛紀錄表[[#This Row],[模組啟動時間]]="","",公式對照表!$A$2)</f>
        <v/>
      </c>
      <c r="AF580" s="449" t="str">
        <f>IF(AC580="","",IF(AND(AA580&gt;Y580,AA580&lt;Z580),[1]公式對照表!$C$2,IF(AC580="-",[1]公式對照表!$C$3,IF(AC580&lt;AE580,[1]公式對照表!$C$4,IF(AC580&gt;AE580,[1]公式對照表!$C$5)))))</f>
        <v/>
      </c>
      <c r="AG580" s="442"/>
      <c r="AH580" s="442"/>
      <c r="AI580" s="442"/>
      <c r="AJ580" s="442"/>
      <c r="AK580" s="2"/>
    </row>
    <row r="581" spans="1:37" ht="17.25" customHeight="1">
      <c r="A581" s="443"/>
      <c r="B581" s="444"/>
      <c r="C581" s="23"/>
      <c r="D581" s="23"/>
      <c r="E581" s="23"/>
      <c r="F581" s="262"/>
      <c r="G581" s="262"/>
      <c r="H581" s="262"/>
      <c r="I581" s="264"/>
      <c r="J581" s="23"/>
      <c r="K581" s="23"/>
      <c r="L581" s="36" t="str">
        <f>IFERROR(VLOOKUP(放飛紀錄!$K581,#REF!,2,FALSE),"")</f>
        <v/>
      </c>
      <c r="M581" s="36"/>
      <c r="N581" s="36"/>
      <c r="O581" s="36"/>
      <c r="P581" s="36"/>
      <c r="Q581" s="36"/>
      <c r="R581" s="36"/>
      <c r="S581" s="36"/>
      <c r="T581" s="36"/>
      <c r="U581" s="23"/>
      <c r="V581" s="23"/>
      <c r="W581" s="23"/>
      <c r="X581" s="23"/>
      <c r="Y581" s="445"/>
      <c r="Z581" s="446" t="str">
        <f>IF(放飛紀錄!$Y581="","",放飛紀錄!$Y581+公式對照表!B$2)</f>
        <v/>
      </c>
      <c r="AA581" s="445"/>
      <c r="AB581" s="445"/>
      <c r="AC581" s="447" t="str">
        <f t="shared" si="46"/>
        <v/>
      </c>
      <c r="AD581" s="448" t="str">
        <f t="shared" si="47"/>
        <v/>
      </c>
      <c r="AE581" s="446" t="str">
        <f>IF(放飛紀錄表[[#This Row],[模組啟動時間]]="","",公式對照表!$A$2)</f>
        <v/>
      </c>
      <c r="AF581" s="449" t="str">
        <f>IF(AC581="","",IF(AND(AA581&gt;Y581,AA581&lt;Z581),[1]公式對照表!$C$2,IF(AC581="-",[1]公式對照表!$C$3,IF(AC581&lt;AE581,[1]公式對照表!$C$4,IF(AC581&gt;AE581,[1]公式對照表!$C$5)))))</f>
        <v/>
      </c>
      <c r="AG581" s="442"/>
      <c r="AH581" s="442"/>
      <c r="AI581" s="442"/>
      <c r="AJ581" s="442"/>
      <c r="AK581" s="2"/>
    </row>
    <row r="582" spans="1:37" ht="17.25" customHeight="1">
      <c r="A582" s="443"/>
      <c r="B582" s="444"/>
      <c r="C582" s="23"/>
      <c r="D582" s="23"/>
      <c r="E582" s="23"/>
      <c r="F582" s="262"/>
      <c r="G582" s="262"/>
      <c r="H582" s="262"/>
      <c r="I582" s="264"/>
      <c r="J582" s="23"/>
      <c r="K582" s="23"/>
      <c r="L582" s="36" t="str">
        <f>IFERROR(VLOOKUP(放飛紀錄!$K582,#REF!,2,FALSE),"")</f>
        <v/>
      </c>
      <c r="M582" s="36"/>
      <c r="N582" s="36"/>
      <c r="O582" s="36"/>
      <c r="P582" s="36"/>
      <c r="Q582" s="36"/>
      <c r="R582" s="36"/>
      <c r="S582" s="36"/>
      <c r="T582" s="36"/>
      <c r="U582" s="23"/>
      <c r="V582" s="23"/>
      <c r="W582" s="23"/>
      <c r="X582" s="23"/>
      <c r="Y582" s="445"/>
      <c r="Z582" s="446" t="str">
        <f>IF(放飛紀錄!$Y582="","",放飛紀錄!$Y582+公式對照表!B$2)</f>
        <v/>
      </c>
      <c r="AA582" s="445"/>
      <c r="AB582" s="445"/>
      <c r="AC582" s="447" t="str">
        <f t="shared" si="46"/>
        <v/>
      </c>
      <c r="AD582" s="448" t="str">
        <f t="shared" si="47"/>
        <v/>
      </c>
      <c r="AE582" s="446" t="str">
        <f>IF(放飛紀錄表[[#This Row],[模組啟動時間]]="","",公式對照表!$A$2)</f>
        <v/>
      </c>
      <c r="AF582" s="449" t="str">
        <f>IF(AC582="","",IF(AND(AA582&gt;Y582,AA582&lt;Z582),[1]公式對照表!$C$2,IF(AC582="-",[1]公式對照表!$C$3,IF(AC582&lt;AE582,[1]公式對照表!$C$4,IF(AC582&gt;AE582,[1]公式對照表!$C$5)))))</f>
        <v/>
      </c>
      <c r="AG582" s="442"/>
      <c r="AH582" s="442"/>
      <c r="AI582" s="442"/>
      <c r="AJ582" s="442"/>
      <c r="AK582" s="2"/>
    </row>
    <row r="583" spans="1:37" ht="17.25" customHeight="1">
      <c r="A583" s="443"/>
      <c r="B583" s="444"/>
      <c r="C583" s="23"/>
      <c r="D583" s="23"/>
      <c r="E583" s="23"/>
      <c r="F583" s="262"/>
      <c r="G583" s="262"/>
      <c r="H583" s="262"/>
      <c r="I583" s="264"/>
      <c r="J583" s="23"/>
      <c r="K583" s="23"/>
      <c r="L583" s="36" t="str">
        <f>IFERROR(VLOOKUP(放飛紀錄!$K583,#REF!,2,FALSE),"")</f>
        <v/>
      </c>
      <c r="M583" s="36"/>
      <c r="N583" s="36"/>
      <c r="O583" s="36"/>
      <c r="P583" s="36"/>
      <c r="Q583" s="36"/>
      <c r="R583" s="36"/>
      <c r="S583" s="36"/>
      <c r="T583" s="36"/>
      <c r="U583" s="23"/>
      <c r="V583" s="23"/>
      <c r="W583" s="23"/>
      <c r="X583" s="23"/>
      <c r="Y583" s="445"/>
      <c r="Z583" s="446" t="str">
        <f>IF(放飛紀錄!$Y583="","",放飛紀錄!$Y583+公式對照表!B$2)</f>
        <v/>
      </c>
      <c r="AA583" s="445"/>
      <c r="AB583" s="445"/>
      <c r="AC583" s="447" t="str">
        <f t="shared" si="46"/>
        <v/>
      </c>
      <c r="AD583" s="448" t="str">
        <f t="shared" si="47"/>
        <v/>
      </c>
      <c r="AE583" s="446" t="str">
        <f>IF(放飛紀錄表[[#This Row],[模組啟動時間]]="","",公式對照表!$A$2)</f>
        <v/>
      </c>
      <c r="AF583" s="449" t="str">
        <f>IF(AC583="","",IF(AND(AA583&gt;Y583,AA583&lt;Z583),[1]公式對照表!$C$2,IF(AC583="-",[1]公式對照表!$C$3,IF(AC583&lt;AE583,[1]公式對照表!$C$4,IF(AC583&gt;AE583,[1]公式對照表!$C$5)))))</f>
        <v/>
      </c>
      <c r="AG583" s="442"/>
      <c r="AH583" s="442"/>
      <c r="AI583" s="442"/>
      <c r="AJ583" s="442"/>
      <c r="AK583" s="2"/>
    </row>
    <row r="584" spans="1:37" ht="17.25" customHeight="1">
      <c r="A584" s="443"/>
      <c r="B584" s="444"/>
      <c r="C584" s="23"/>
      <c r="D584" s="23"/>
      <c r="E584" s="23"/>
      <c r="F584" s="262"/>
      <c r="G584" s="262"/>
      <c r="H584" s="262"/>
      <c r="I584" s="264"/>
      <c r="J584" s="23"/>
      <c r="K584" s="23"/>
      <c r="L584" s="36" t="str">
        <f>IFERROR(VLOOKUP(放飛紀錄!$K584,#REF!,2,FALSE),"")</f>
        <v/>
      </c>
      <c r="M584" s="36"/>
      <c r="N584" s="36"/>
      <c r="O584" s="36"/>
      <c r="P584" s="36"/>
      <c r="Q584" s="36"/>
      <c r="R584" s="36"/>
      <c r="S584" s="36"/>
      <c r="T584" s="36"/>
      <c r="U584" s="23"/>
      <c r="V584" s="23"/>
      <c r="W584" s="23"/>
      <c r="X584" s="23"/>
      <c r="Y584" s="445"/>
      <c r="Z584" s="446" t="str">
        <f>IF(放飛紀錄!$Y584="","",放飛紀錄!$Y584+公式對照表!B$2)</f>
        <v/>
      </c>
      <c r="AA584" s="445"/>
      <c r="AB584" s="445"/>
      <c r="AC584" s="447" t="str">
        <f t="shared" si="46"/>
        <v/>
      </c>
      <c r="AD584" s="448" t="str">
        <f t="shared" si="47"/>
        <v/>
      </c>
      <c r="AE584" s="446" t="str">
        <f>IF(放飛紀錄表[[#This Row],[模組啟動時間]]="","",公式對照表!$A$2)</f>
        <v/>
      </c>
      <c r="AF584" s="449" t="str">
        <f>IF(AC584="","",IF(AND(AA584&gt;Y584,AA584&lt;Z584),[1]公式對照表!$C$2,IF(AC584="-",[1]公式對照表!$C$3,IF(AC584&lt;AE584,[1]公式對照表!$C$4,IF(AC584&gt;AE584,[1]公式對照表!$C$5)))))</f>
        <v/>
      </c>
      <c r="AG584" s="442"/>
      <c r="AH584" s="442"/>
      <c r="AI584" s="442"/>
      <c r="AJ584" s="442"/>
      <c r="AK584" s="2"/>
    </row>
    <row r="585" spans="1:37" ht="17.25" customHeight="1">
      <c r="A585" s="443"/>
      <c r="B585" s="444"/>
      <c r="C585" s="23"/>
      <c r="D585" s="23"/>
      <c r="E585" s="23"/>
      <c r="F585" s="262"/>
      <c r="G585" s="262"/>
      <c r="H585" s="262"/>
      <c r="I585" s="264"/>
      <c r="J585" s="23"/>
      <c r="K585" s="23"/>
      <c r="L585" s="36" t="str">
        <f>IFERROR(VLOOKUP(放飛紀錄!$K585,#REF!,2,FALSE),"")</f>
        <v/>
      </c>
      <c r="M585" s="36"/>
      <c r="N585" s="36"/>
      <c r="O585" s="36"/>
      <c r="P585" s="36"/>
      <c r="Q585" s="36"/>
      <c r="R585" s="36"/>
      <c r="S585" s="36"/>
      <c r="T585" s="36"/>
      <c r="U585" s="23"/>
      <c r="V585" s="23"/>
      <c r="W585" s="23"/>
      <c r="X585" s="23"/>
      <c r="Y585" s="445"/>
      <c r="Z585" s="446" t="str">
        <f>IF(放飛紀錄!$Y585="","",放飛紀錄!$Y585+公式對照表!B$2)</f>
        <v/>
      </c>
      <c r="AA585" s="445"/>
      <c r="AB585" s="445"/>
      <c r="AC585" s="447" t="str">
        <f t="shared" si="46"/>
        <v/>
      </c>
      <c r="AD585" s="448" t="str">
        <f t="shared" si="47"/>
        <v/>
      </c>
      <c r="AE585" s="446" t="str">
        <f>IF(放飛紀錄表[[#This Row],[模組啟動時間]]="","",公式對照表!$A$2)</f>
        <v/>
      </c>
      <c r="AF585" s="449" t="str">
        <f>IF(AC585="","",IF(AND(AA585&gt;Y585,AA585&lt;Z585),[1]公式對照表!$C$2,IF(AC585="-",[1]公式對照表!$C$3,IF(AC585&lt;AE585,[1]公式對照表!$C$4,IF(AC585&gt;AE585,[1]公式對照表!$C$5)))))</f>
        <v/>
      </c>
      <c r="AG585" s="442"/>
      <c r="AH585" s="442"/>
      <c r="AI585" s="442"/>
      <c r="AJ585" s="442"/>
      <c r="AK585" s="2"/>
    </row>
    <row r="586" spans="1:37" ht="17.25" customHeight="1">
      <c r="A586" s="443"/>
      <c r="B586" s="444"/>
      <c r="C586" s="23"/>
      <c r="D586" s="23"/>
      <c r="E586" s="23"/>
      <c r="F586" s="262"/>
      <c r="G586" s="262"/>
      <c r="H586" s="262"/>
      <c r="I586" s="264"/>
      <c r="J586" s="23"/>
      <c r="K586" s="23"/>
      <c r="L586" s="36" t="str">
        <f>IFERROR(VLOOKUP(放飛紀錄!$K586,#REF!,2,FALSE),"")</f>
        <v/>
      </c>
      <c r="M586" s="36"/>
      <c r="N586" s="36"/>
      <c r="O586" s="36"/>
      <c r="P586" s="36"/>
      <c r="Q586" s="36"/>
      <c r="R586" s="36"/>
      <c r="S586" s="36"/>
      <c r="T586" s="36"/>
      <c r="U586" s="23"/>
      <c r="V586" s="23"/>
      <c r="W586" s="23"/>
      <c r="X586" s="23"/>
      <c r="Y586" s="445"/>
      <c r="Z586" s="446" t="str">
        <f>IF(放飛紀錄!$Y586="","",放飛紀錄!$Y586+公式對照表!B$2)</f>
        <v/>
      </c>
      <c r="AA586" s="445"/>
      <c r="AB586" s="445"/>
      <c r="AC586" s="447" t="str">
        <f t="shared" si="46"/>
        <v/>
      </c>
      <c r="AD586" s="448" t="str">
        <f t="shared" si="47"/>
        <v/>
      </c>
      <c r="AE586" s="446" t="str">
        <f>IF(放飛紀錄表[[#This Row],[模組啟動時間]]="","",公式對照表!$A$2)</f>
        <v/>
      </c>
      <c r="AF586" s="449" t="str">
        <f>IF(AC586="","",IF(AND(AA586&gt;Y586,AA586&lt;Z586),[1]公式對照表!$C$2,IF(AC586="-",[1]公式對照表!$C$3,IF(AC586&lt;AE586,[1]公式對照表!$C$4,IF(AC586&gt;AE586,[1]公式對照表!$C$5)))))</f>
        <v/>
      </c>
      <c r="AG586" s="442"/>
      <c r="AH586" s="442"/>
      <c r="AI586" s="442"/>
      <c r="AJ586" s="442"/>
      <c r="AK586" s="2"/>
    </row>
    <row r="587" spans="1:37" ht="17.25" customHeight="1">
      <c r="A587" s="443"/>
      <c r="B587" s="444"/>
      <c r="C587" s="23"/>
      <c r="D587" s="23"/>
      <c r="E587" s="23"/>
      <c r="F587" s="262"/>
      <c r="G587" s="262"/>
      <c r="H587" s="262"/>
      <c r="I587" s="264"/>
      <c r="J587" s="23"/>
      <c r="K587" s="23"/>
      <c r="L587" s="36" t="str">
        <f>IFERROR(VLOOKUP(放飛紀錄!$K587,#REF!,2,FALSE),"")</f>
        <v/>
      </c>
      <c r="M587" s="36"/>
      <c r="N587" s="36"/>
      <c r="O587" s="36"/>
      <c r="P587" s="36"/>
      <c r="Q587" s="36"/>
      <c r="R587" s="36"/>
      <c r="S587" s="36"/>
      <c r="T587" s="36"/>
      <c r="U587" s="23"/>
      <c r="V587" s="23"/>
      <c r="W587" s="23"/>
      <c r="X587" s="23"/>
      <c r="Y587" s="445"/>
      <c r="Z587" s="446" t="str">
        <f>IF(放飛紀錄!$Y587="","",放飛紀錄!$Y587+公式對照表!B$2)</f>
        <v/>
      </c>
      <c r="AA587" s="445"/>
      <c r="AB587" s="445"/>
      <c r="AC587" s="447" t="str">
        <f t="shared" si="46"/>
        <v/>
      </c>
      <c r="AD587" s="448" t="str">
        <f t="shared" si="47"/>
        <v/>
      </c>
      <c r="AE587" s="446" t="str">
        <f>IF(放飛紀錄表[[#This Row],[模組啟動時間]]="","",公式對照表!$A$2)</f>
        <v/>
      </c>
      <c r="AF587" s="449" t="str">
        <f>IF(AC587="","",IF(AND(AA587&gt;Y587,AA587&lt;Z587),[1]公式對照表!$C$2,IF(AC587="-",[1]公式對照表!$C$3,IF(AC587&lt;AE587,[1]公式對照表!$C$4,IF(AC587&gt;AE587,[1]公式對照表!$C$5)))))</f>
        <v/>
      </c>
      <c r="AG587" s="442"/>
      <c r="AH587" s="442"/>
      <c r="AI587" s="442"/>
      <c r="AJ587" s="442"/>
      <c r="AK587" s="2"/>
    </row>
    <row r="588" spans="1:37" ht="17.25" customHeight="1">
      <c r="A588" s="443"/>
      <c r="B588" s="444"/>
      <c r="C588" s="23"/>
      <c r="D588" s="23"/>
      <c r="E588" s="23"/>
      <c r="F588" s="262"/>
      <c r="G588" s="262"/>
      <c r="H588" s="262"/>
      <c r="I588" s="264"/>
      <c r="J588" s="23"/>
      <c r="K588" s="23"/>
      <c r="L588" s="36" t="str">
        <f>IFERROR(VLOOKUP(放飛紀錄!$K588,#REF!,2,FALSE),"")</f>
        <v/>
      </c>
      <c r="M588" s="36"/>
      <c r="N588" s="36"/>
      <c r="O588" s="36"/>
      <c r="P588" s="36"/>
      <c r="Q588" s="36"/>
      <c r="R588" s="36"/>
      <c r="S588" s="36"/>
      <c r="T588" s="36"/>
      <c r="U588" s="23"/>
      <c r="V588" s="23"/>
      <c r="W588" s="23"/>
      <c r="X588" s="23"/>
      <c r="Y588" s="445"/>
      <c r="Z588" s="446" t="str">
        <f>IF(放飛紀錄!$Y588="","",放飛紀錄!$Y588+公式對照表!B$2)</f>
        <v/>
      </c>
      <c r="AA588" s="445"/>
      <c r="AB588" s="445"/>
      <c r="AC588" s="447" t="str">
        <f t="shared" si="46"/>
        <v/>
      </c>
      <c r="AD588" s="448" t="str">
        <f t="shared" si="47"/>
        <v/>
      </c>
      <c r="AE588" s="446" t="str">
        <f>IF(放飛紀錄表[[#This Row],[模組啟動時間]]="","",公式對照表!$A$2)</f>
        <v/>
      </c>
      <c r="AF588" s="449" t="str">
        <f>IF(AC588="","",IF(AND(AA588&gt;Y588,AA588&lt;Z588),[1]公式對照表!$C$2,IF(AC588="-",[1]公式對照表!$C$3,IF(AC588&lt;AE588,[1]公式對照表!$C$4,IF(AC588&gt;AE588,[1]公式對照表!$C$5)))))</f>
        <v/>
      </c>
      <c r="AG588" s="442"/>
      <c r="AH588" s="442"/>
      <c r="AI588" s="442"/>
      <c r="AJ588" s="442"/>
      <c r="AK588" s="2"/>
    </row>
    <row r="589" spans="1:37" ht="17.25" customHeight="1">
      <c r="A589" s="443"/>
      <c r="B589" s="444"/>
      <c r="C589" s="23"/>
      <c r="D589" s="23"/>
      <c r="E589" s="23"/>
      <c r="F589" s="262"/>
      <c r="G589" s="262"/>
      <c r="H589" s="262"/>
      <c r="I589" s="264"/>
      <c r="J589" s="23"/>
      <c r="K589" s="23"/>
      <c r="L589" s="36" t="str">
        <f>IFERROR(VLOOKUP(放飛紀錄!$K589,#REF!,2,FALSE),"")</f>
        <v/>
      </c>
      <c r="M589" s="36"/>
      <c r="N589" s="36"/>
      <c r="O589" s="36"/>
      <c r="P589" s="36"/>
      <c r="Q589" s="36"/>
      <c r="R589" s="36"/>
      <c r="S589" s="36"/>
      <c r="T589" s="36"/>
      <c r="U589" s="23"/>
      <c r="V589" s="23"/>
      <c r="W589" s="23"/>
      <c r="X589" s="23"/>
      <c r="Y589" s="445"/>
      <c r="Z589" s="446" t="str">
        <f>IF(放飛紀錄!$Y589="","",放飛紀錄!$Y589+公式對照表!B$2)</f>
        <v/>
      </c>
      <c r="AA589" s="445"/>
      <c r="AB589" s="445"/>
      <c r="AC589" s="447" t="str">
        <f t="shared" si="46"/>
        <v/>
      </c>
      <c r="AD589" s="448" t="str">
        <f t="shared" si="47"/>
        <v/>
      </c>
      <c r="AE589" s="446" t="str">
        <f>IF(放飛紀錄表[[#This Row],[模組啟動時間]]="","",公式對照表!$A$2)</f>
        <v/>
      </c>
      <c r="AF589" s="449" t="str">
        <f>IF(AC589="","",IF(AND(AA589&gt;Y589,AA589&lt;Z589),[1]公式對照表!$C$2,IF(AC589="-",[1]公式對照表!$C$3,IF(AC589&lt;AE589,[1]公式對照表!$C$4,IF(AC589&gt;AE589,[1]公式對照表!$C$5)))))</f>
        <v/>
      </c>
      <c r="AG589" s="442"/>
      <c r="AH589" s="442"/>
      <c r="AI589" s="442"/>
      <c r="AJ589" s="442"/>
      <c r="AK589" s="2"/>
    </row>
    <row r="590" spans="1:37" ht="17.25" customHeight="1">
      <c r="A590" s="443"/>
      <c r="B590" s="444"/>
      <c r="C590" s="23"/>
      <c r="D590" s="23"/>
      <c r="E590" s="23"/>
      <c r="F590" s="262"/>
      <c r="G590" s="262"/>
      <c r="H590" s="262"/>
      <c r="I590" s="264"/>
      <c r="J590" s="23"/>
      <c r="K590" s="23"/>
      <c r="L590" s="36" t="str">
        <f>IFERROR(VLOOKUP(放飛紀錄!$K590,#REF!,2,FALSE),"")</f>
        <v/>
      </c>
      <c r="M590" s="36"/>
      <c r="N590" s="36"/>
      <c r="O590" s="36"/>
      <c r="P590" s="36"/>
      <c r="Q590" s="36"/>
      <c r="R590" s="36"/>
      <c r="S590" s="36"/>
      <c r="T590" s="36"/>
      <c r="U590" s="23"/>
      <c r="V590" s="23"/>
      <c r="W590" s="23"/>
      <c r="X590" s="23"/>
      <c r="Y590" s="445"/>
      <c r="Z590" s="446" t="str">
        <f>IF(放飛紀錄!$Y590="","",放飛紀錄!$Y590+公式對照表!B$2)</f>
        <v/>
      </c>
      <c r="AA590" s="445"/>
      <c r="AB590" s="445"/>
      <c r="AC590" s="447" t="str">
        <f t="shared" si="46"/>
        <v/>
      </c>
      <c r="AD590" s="448" t="str">
        <f t="shared" si="47"/>
        <v/>
      </c>
      <c r="AE590" s="446" t="str">
        <f>IF(放飛紀錄表[[#This Row],[模組啟動時間]]="","",公式對照表!$A$2)</f>
        <v/>
      </c>
      <c r="AF590" s="449" t="str">
        <f>IF(AC590="","",IF(AND(AA590&gt;Y590,AA590&lt;Z590),[1]公式對照表!$C$2,IF(AC590="-",[1]公式對照表!$C$3,IF(AC590&lt;AE590,[1]公式對照表!$C$4,IF(AC590&gt;AE590,[1]公式對照表!$C$5)))))</f>
        <v/>
      </c>
      <c r="AG590" s="442"/>
      <c r="AH590" s="442"/>
      <c r="AI590" s="442"/>
      <c r="AJ590" s="442"/>
      <c r="AK590" s="2"/>
    </row>
    <row r="591" spans="1:37" ht="17.25" customHeight="1">
      <c r="A591" s="443"/>
      <c r="B591" s="444"/>
      <c r="C591" s="23"/>
      <c r="D591" s="23"/>
      <c r="E591" s="23"/>
      <c r="F591" s="262"/>
      <c r="G591" s="262"/>
      <c r="H591" s="262"/>
      <c r="I591" s="264"/>
      <c r="J591" s="23"/>
      <c r="K591" s="23"/>
      <c r="L591" s="36" t="str">
        <f>IFERROR(VLOOKUP(放飛紀錄!$K591,#REF!,2,FALSE),"")</f>
        <v/>
      </c>
      <c r="M591" s="36"/>
      <c r="N591" s="36"/>
      <c r="O591" s="36"/>
      <c r="P591" s="36"/>
      <c r="Q591" s="36"/>
      <c r="R591" s="36"/>
      <c r="S591" s="36"/>
      <c r="T591" s="36"/>
      <c r="U591" s="23"/>
      <c r="V591" s="23"/>
      <c r="W591" s="23"/>
      <c r="X591" s="23"/>
      <c r="Y591" s="445"/>
      <c r="Z591" s="446" t="str">
        <f>IF(放飛紀錄!$Y591="","",放飛紀錄!$Y591+公式對照表!B$2)</f>
        <v/>
      </c>
      <c r="AA591" s="445"/>
      <c r="AB591" s="445"/>
      <c r="AC591" s="447" t="str">
        <f t="shared" si="46"/>
        <v/>
      </c>
      <c r="AD591" s="448" t="str">
        <f t="shared" si="47"/>
        <v/>
      </c>
      <c r="AE591" s="446" t="str">
        <f>IF(放飛紀錄表[[#This Row],[模組啟動時間]]="","",公式對照表!$A$2)</f>
        <v/>
      </c>
      <c r="AF591" s="449" t="str">
        <f>IF(AC591="","",IF(AND(AA591&gt;Y591,AA591&lt;Z591),[1]公式對照表!$C$2,IF(AC591="-",[1]公式對照表!$C$3,IF(AC591&lt;AE591,[1]公式對照表!$C$4,IF(AC591&gt;AE591,[1]公式對照表!$C$5)))))</f>
        <v/>
      </c>
      <c r="AG591" s="442"/>
      <c r="AH591" s="442"/>
      <c r="AI591" s="442"/>
      <c r="AJ591" s="442"/>
      <c r="AK591" s="2"/>
    </row>
    <row r="592" spans="1:37" ht="17.25" customHeight="1">
      <c r="A592" s="443"/>
      <c r="B592" s="444"/>
      <c r="C592" s="23"/>
      <c r="D592" s="23"/>
      <c r="E592" s="23"/>
      <c r="F592" s="262"/>
      <c r="G592" s="262"/>
      <c r="H592" s="262"/>
      <c r="I592" s="264"/>
      <c r="J592" s="23"/>
      <c r="K592" s="23"/>
      <c r="L592" s="36" t="str">
        <f>IFERROR(VLOOKUP(放飛紀錄!$K592,#REF!,2,FALSE),"")</f>
        <v/>
      </c>
      <c r="M592" s="36"/>
      <c r="N592" s="36"/>
      <c r="O592" s="36"/>
      <c r="P592" s="36"/>
      <c r="Q592" s="36"/>
      <c r="R592" s="36"/>
      <c r="S592" s="36"/>
      <c r="T592" s="36"/>
      <c r="U592" s="23"/>
      <c r="V592" s="23"/>
      <c r="W592" s="23"/>
      <c r="X592" s="23"/>
      <c r="Y592" s="445"/>
      <c r="Z592" s="446" t="str">
        <f>IF(放飛紀錄!$Y592="","",放飛紀錄!$Y592+公式對照表!B$2)</f>
        <v/>
      </c>
      <c r="AA592" s="445"/>
      <c r="AB592" s="445"/>
      <c r="AC592" s="447" t="str">
        <f t="shared" si="46"/>
        <v/>
      </c>
      <c r="AD592" s="448" t="str">
        <f t="shared" si="47"/>
        <v/>
      </c>
      <c r="AE592" s="446" t="str">
        <f>IF(放飛紀錄表[[#This Row],[模組啟動時間]]="","",公式對照表!$A$2)</f>
        <v/>
      </c>
      <c r="AF592" s="449" t="str">
        <f>IF(AC592="","",IF(AND(AA592&gt;Y592,AA592&lt;Z592),[1]公式對照表!$C$2,IF(AC592="-",[1]公式對照表!$C$3,IF(AC592&lt;AE592,[1]公式對照表!$C$4,IF(AC592&gt;AE592,[1]公式對照表!$C$5)))))</f>
        <v/>
      </c>
      <c r="AG592" s="442"/>
      <c r="AH592" s="442"/>
      <c r="AI592" s="442"/>
      <c r="AJ592" s="442"/>
      <c r="AK592" s="2"/>
    </row>
    <row r="593" spans="1:37" ht="17.25" customHeight="1">
      <c r="A593" s="443"/>
      <c r="B593" s="444"/>
      <c r="C593" s="23"/>
      <c r="D593" s="23"/>
      <c r="E593" s="23"/>
      <c r="F593" s="262"/>
      <c r="G593" s="262"/>
      <c r="H593" s="262"/>
      <c r="I593" s="264"/>
      <c r="J593" s="23"/>
      <c r="K593" s="23"/>
      <c r="L593" s="36" t="str">
        <f>IFERROR(VLOOKUP(放飛紀錄!$K593,#REF!,2,FALSE),"")</f>
        <v/>
      </c>
      <c r="M593" s="36"/>
      <c r="N593" s="36"/>
      <c r="O593" s="36"/>
      <c r="P593" s="36"/>
      <c r="Q593" s="36"/>
      <c r="R593" s="36"/>
      <c r="S593" s="36"/>
      <c r="T593" s="36"/>
      <c r="U593" s="23"/>
      <c r="V593" s="23"/>
      <c r="W593" s="23"/>
      <c r="X593" s="23"/>
      <c r="Y593" s="445"/>
      <c r="Z593" s="446" t="str">
        <f>IF(放飛紀錄!$Y593="","",放飛紀錄!$Y593+公式對照表!B$2)</f>
        <v/>
      </c>
      <c r="AA593" s="445"/>
      <c r="AB593" s="445"/>
      <c r="AC593" s="447" t="str">
        <f t="shared" si="46"/>
        <v/>
      </c>
      <c r="AD593" s="448" t="str">
        <f t="shared" si="47"/>
        <v/>
      </c>
      <c r="AE593" s="446" t="str">
        <f>IF(放飛紀錄表[[#This Row],[模組啟動時間]]="","",公式對照表!$A$2)</f>
        <v/>
      </c>
      <c r="AF593" s="449" t="str">
        <f>IF(AC593="","",IF(AND(AA593&gt;Y593,AA593&lt;Z593),[1]公式對照表!$C$2,IF(AC593="-",[1]公式對照表!$C$3,IF(AC593&lt;AE593,[1]公式對照表!$C$4,IF(AC593&gt;AE593,[1]公式對照表!$C$5)))))</f>
        <v/>
      </c>
      <c r="AG593" s="442"/>
      <c r="AH593" s="442"/>
      <c r="AI593" s="442"/>
      <c r="AJ593" s="442"/>
      <c r="AK593" s="2"/>
    </row>
    <row r="594" spans="1:37" ht="17.25" customHeight="1">
      <c r="A594" s="443"/>
      <c r="B594" s="444"/>
      <c r="C594" s="23"/>
      <c r="D594" s="23"/>
      <c r="E594" s="23"/>
      <c r="F594" s="262"/>
      <c r="G594" s="262"/>
      <c r="H594" s="262"/>
      <c r="I594" s="264"/>
      <c r="J594" s="23"/>
      <c r="K594" s="23"/>
      <c r="L594" s="36" t="str">
        <f>IFERROR(VLOOKUP(放飛紀錄!$K594,#REF!,2,FALSE),"")</f>
        <v/>
      </c>
      <c r="M594" s="36"/>
      <c r="N594" s="36"/>
      <c r="O594" s="36"/>
      <c r="P594" s="36"/>
      <c r="Q594" s="36"/>
      <c r="R594" s="36"/>
      <c r="S594" s="36"/>
      <c r="T594" s="36"/>
      <c r="U594" s="23"/>
      <c r="V594" s="23"/>
      <c r="W594" s="23"/>
      <c r="X594" s="23"/>
      <c r="Y594" s="445"/>
      <c r="Z594" s="446" t="str">
        <f>IF(放飛紀錄!$Y594="","",放飛紀錄!$Y594+公式對照表!B$2)</f>
        <v/>
      </c>
      <c r="AA594" s="445"/>
      <c r="AB594" s="445"/>
      <c r="AC594" s="447" t="str">
        <f t="shared" si="46"/>
        <v/>
      </c>
      <c r="AD594" s="448" t="str">
        <f t="shared" si="47"/>
        <v/>
      </c>
      <c r="AE594" s="446" t="str">
        <f>IF(放飛紀錄表[[#This Row],[模組啟動時間]]="","",公式對照表!$A$2)</f>
        <v/>
      </c>
      <c r="AF594" s="449" t="str">
        <f>IF(AC594="","",IF(AND(AA594&gt;Y594,AA594&lt;Z594),[1]公式對照表!$C$2,IF(AC594="-",[1]公式對照表!$C$3,IF(AC594&lt;AE594,[1]公式對照表!$C$4,IF(AC594&gt;AE594,[1]公式對照表!$C$5)))))</f>
        <v/>
      </c>
      <c r="AG594" s="442"/>
      <c r="AH594" s="442"/>
      <c r="AI594" s="442"/>
      <c r="AJ594" s="442"/>
      <c r="AK594" s="2"/>
    </row>
    <row r="595" spans="1:37" ht="17.25" customHeight="1">
      <c r="A595" s="443"/>
      <c r="B595" s="444"/>
      <c r="C595" s="23"/>
      <c r="D595" s="23"/>
      <c r="E595" s="23"/>
      <c r="F595" s="262"/>
      <c r="G595" s="262"/>
      <c r="H595" s="262"/>
      <c r="I595" s="264"/>
      <c r="J595" s="23"/>
      <c r="K595" s="23"/>
      <c r="L595" s="36" t="str">
        <f>IFERROR(VLOOKUP(放飛紀錄!$K595,#REF!,2,FALSE),"")</f>
        <v/>
      </c>
      <c r="M595" s="36"/>
      <c r="N595" s="36"/>
      <c r="O595" s="36"/>
      <c r="P595" s="36"/>
      <c r="Q595" s="36"/>
      <c r="R595" s="36"/>
      <c r="S595" s="36"/>
      <c r="T595" s="36"/>
      <c r="U595" s="23"/>
      <c r="V595" s="23"/>
      <c r="W595" s="23"/>
      <c r="X595" s="23"/>
      <c r="Y595" s="445"/>
      <c r="Z595" s="446" t="str">
        <f>IF(放飛紀錄!$Y595="","",放飛紀錄!$Y595+公式對照表!B$2)</f>
        <v/>
      </c>
      <c r="AA595" s="445"/>
      <c r="AB595" s="445"/>
      <c r="AC595" s="447" t="str">
        <f t="shared" si="46"/>
        <v/>
      </c>
      <c r="AD595" s="448" t="str">
        <f t="shared" si="47"/>
        <v/>
      </c>
      <c r="AE595" s="446" t="str">
        <f>IF(放飛紀錄表[[#This Row],[模組啟動時間]]="","",公式對照表!$A$2)</f>
        <v/>
      </c>
      <c r="AF595" s="449" t="str">
        <f>IF(AC595="","",IF(AND(AA595&gt;Y595,AA595&lt;Z595),[1]公式對照表!$C$2,IF(AC595="-",[1]公式對照表!$C$3,IF(AC595&lt;AE595,[1]公式對照表!$C$4,IF(AC595&gt;AE595,[1]公式對照表!$C$5)))))</f>
        <v/>
      </c>
      <c r="AG595" s="442"/>
      <c r="AH595" s="442"/>
      <c r="AI595" s="442"/>
      <c r="AJ595" s="442"/>
      <c r="AK595" s="2"/>
    </row>
    <row r="596" spans="1:37" ht="17.25" customHeight="1">
      <c r="A596" s="443"/>
      <c r="B596" s="444"/>
      <c r="C596" s="23"/>
      <c r="D596" s="23"/>
      <c r="E596" s="23"/>
      <c r="F596" s="262"/>
      <c r="G596" s="262"/>
      <c r="H596" s="262"/>
      <c r="I596" s="264"/>
      <c r="J596" s="23"/>
      <c r="K596" s="23"/>
      <c r="L596" s="36" t="str">
        <f>IFERROR(VLOOKUP(放飛紀錄!$K596,#REF!,2,FALSE),"")</f>
        <v/>
      </c>
      <c r="M596" s="36"/>
      <c r="N596" s="36"/>
      <c r="O596" s="36"/>
      <c r="P596" s="36"/>
      <c r="Q596" s="36"/>
      <c r="R596" s="36"/>
      <c r="S596" s="36"/>
      <c r="T596" s="36"/>
      <c r="U596" s="23"/>
      <c r="V596" s="23"/>
      <c r="W596" s="23"/>
      <c r="X596" s="23"/>
      <c r="Y596" s="445"/>
      <c r="Z596" s="446" t="str">
        <f>IF(放飛紀錄!$Y596="","",放飛紀錄!$Y596+公式對照表!B$2)</f>
        <v/>
      </c>
      <c r="AA596" s="445"/>
      <c r="AB596" s="445"/>
      <c r="AC596" s="447" t="str">
        <f t="shared" si="46"/>
        <v/>
      </c>
      <c r="AD596" s="448" t="str">
        <f t="shared" si="47"/>
        <v/>
      </c>
      <c r="AE596" s="446" t="str">
        <f>IF(放飛紀錄表[[#This Row],[模組啟動時間]]="","",公式對照表!$A$2)</f>
        <v/>
      </c>
      <c r="AF596" s="449" t="str">
        <f>IF(AC596="","",IF(AND(AA596&gt;Y596,AA596&lt;Z596),[1]公式對照表!$C$2,IF(AC596="-",[1]公式對照表!$C$3,IF(AC596&lt;AE596,[1]公式對照表!$C$4,IF(AC596&gt;AE596,[1]公式對照表!$C$5)))))</f>
        <v/>
      </c>
      <c r="AG596" s="442"/>
      <c r="AH596" s="442"/>
      <c r="AI596" s="442"/>
      <c r="AJ596" s="442"/>
      <c r="AK596" s="2"/>
    </row>
    <row r="597" spans="1:37" ht="17.25" customHeight="1">
      <c r="A597" s="443"/>
      <c r="B597" s="444"/>
      <c r="C597" s="23"/>
      <c r="D597" s="23"/>
      <c r="E597" s="23"/>
      <c r="F597" s="262"/>
      <c r="G597" s="262"/>
      <c r="H597" s="262"/>
      <c r="I597" s="264"/>
      <c r="J597" s="23"/>
      <c r="K597" s="23"/>
      <c r="L597" s="36" t="str">
        <f>IFERROR(VLOOKUP(放飛紀錄!$K597,#REF!,2,FALSE),"")</f>
        <v/>
      </c>
      <c r="M597" s="36"/>
      <c r="N597" s="36"/>
      <c r="O597" s="36"/>
      <c r="P597" s="36"/>
      <c r="Q597" s="36"/>
      <c r="R597" s="36"/>
      <c r="S597" s="36"/>
      <c r="T597" s="36"/>
      <c r="U597" s="23"/>
      <c r="V597" s="23"/>
      <c r="W597" s="23"/>
      <c r="X597" s="23"/>
      <c r="Y597" s="445"/>
      <c r="Z597" s="446" t="str">
        <f>IF(放飛紀錄!$Y597="","",放飛紀錄!$Y597+公式對照表!B$2)</f>
        <v/>
      </c>
      <c r="AA597" s="445"/>
      <c r="AB597" s="445"/>
      <c r="AC597" s="447" t="str">
        <f t="shared" si="46"/>
        <v/>
      </c>
      <c r="AD597" s="448" t="str">
        <f t="shared" si="47"/>
        <v/>
      </c>
      <c r="AE597" s="446" t="str">
        <f>IF(放飛紀錄表[[#This Row],[模組啟動時間]]="","",公式對照表!$A$2)</f>
        <v/>
      </c>
      <c r="AF597" s="449" t="str">
        <f>IF(AC597="","",IF(AND(AA597&gt;Y597,AA597&lt;Z597),[1]公式對照表!$C$2,IF(AC597="-",[1]公式對照表!$C$3,IF(AC597&lt;AE597,[1]公式對照表!$C$4,IF(AC597&gt;AE597,[1]公式對照表!$C$5)))))</f>
        <v/>
      </c>
      <c r="AG597" s="442"/>
      <c r="AH597" s="442"/>
      <c r="AI597" s="442"/>
      <c r="AJ597" s="442"/>
      <c r="AK597" s="2"/>
    </row>
    <row r="598" spans="1:37" ht="17.25" customHeight="1">
      <c r="A598" s="443"/>
      <c r="B598" s="444"/>
      <c r="C598" s="23"/>
      <c r="D598" s="23"/>
      <c r="E598" s="23"/>
      <c r="F598" s="262"/>
      <c r="G598" s="262"/>
      <c r="H598" s="262"/>
      <c r="I598" s="264"/>
      <c r="J598" s="23"/>
      <c r="K598" s="23"/>
      <c r="L598" s="36" t="str">
        <f>IFERROR(VLOOKUP(放飛紀錄!$K598,#REF!,2,FALSE),"")</f>
        <v/>
      </c>
      <c r="M598" s="36"/>
      <c r="N598" s="36"/>
      <c r="O598" s="36"/>
      <c r="P598" s="36"/>
      <c r="Q598" s="36"/>
      <c r="R598" s="36"/>
      <c r="S598" s="36"/>
      <c r="T598" s="36"/>
      <c r="U598" s="23"/>
      <c r="V598" s="23"/>
      <c r="W598" s="23"/>
      <c r="X598" s="23"/>
      <c r="Y598" s="445"/>
      <c r="Z598" s="446" t="str">
        <f>IF(放飛紀錄!$Y598="","",放飛紀錄!$Y598+公式對照表!B$2)</f>
        <v/>
      </c>
      <c r="AA598" s="445"/>
      <c r="AB598" s="445"/>
      <c r="AC598" s="447" t="str">
        <f t="shared" si="46"/>
        <v/>
      </c>
      <c r="AD598" s="448" t="str">
        <f t="shared" si="47"/>
        <v/>
      </c>
      <c r="AE598" s="446" t="str">
        <f>IF(放飛紀錄表[[#This Row],[模組啟動時間]]="","",公式對照表!$A$2)</f>
        <v/>
      </c>
      <c r="AF598" s="449" t="str">
        <f>IF(AC598="","",IF(AND(AA598&gt;Y598,AA598&lt;Z598),[1]公式對照表!$C$2,IF(AC598="-",[1]公式對照表!$C$3,IF(AC598&lt;AE598,[1]公式對照表!$C$4,IF(AC598&gt;AE598,[1]公式對照表!$C$5)))))</f>
        <v/>
      </c>
      <c r="AG598" s="442"/>
      <c r="AH598" s="442"/>
      <c r="AI598" s="442"/>
      <c r="AJ598" s="442"/>
      <c r="AK598" s="2"/>
    </row>
    <row r="599" spans="1:37" ht="17.25" customHeight="1">
      <c r="A599" s="443"/>
      <c r="B599" s="444"/>
      <c r="C599" s="23"/>
      <c r="D599" s="23"/>
      <c r="E599" s="23"/>
      <c r="F599" s="262"/>
      <c r="G599" s="262"/>
      <c r="H599" s="262"/>
      <c r="I599" s="264"/>
      <c r="J599" s="23"/>
      <c r="K599" s="23"/>
      <c r="L599" s="36" t="str">
        <f>IFERROR(VLOOKUP(放飛紀錄!$K599,#REF!,2,FALSE),"")</f>
        <v/>
      </c>
      <c r="M599" s="36"/>
      <c r="N599" s="36"/>
      <c r="O599" s="36"/>
      <c r="P599" s="36"/>
      <c r="Q599" s="36"/>
      <c r="R599" s="36"/>
      <c r="S599" s="36"/>
      <c r="T599" s="36"/>
      <c r="U599" s="23"/>
      <c r="V599" s="23"/>
      <c r="W599" s="23"/>
      <c r="X599" s="23"/>
      <c r="Y599" s="445"/>
      <c r="Z599" s="446" t="str">
        <f>IF(放飛紀錄!$Y599="","",放飛紀錄!$Y599+公式對照表!B$2)</f>
        <v/>
      </c>
      <c r="AA599" s="445"/>
      <c r="AB599" s="445"/>
      <c r="AC599" s="447" t="str">
        <f t="shared" si="46"/>
        <v/>
      </c>
      <c r="AD599" s="448" t="str">
        <f t="shared" si="47"/>
        <v/>
      </c>
      <c r="AE599" s="446" t="str">
        <f>IF(放飛紀錄表[[#This Row],[模組啟動時間]]="","",公式對照表!$A$2)</f>
        <v/>
      </c>
      <c r="AF599" s="449" t="str">
        <f>IF(AC599="","",IF(AND(AA599&gt;Y599,AA599&lt;Z599),[1]公式對照表!$C$2,IF(AC599="-",[1]公式對照表!$C$3,IF(AC599&lt;AE599,[1]公式對照表!$C$4,IF(AC599&gt;AE599,[1]公式對照表!$C$5)))))</f>
        <v/>
      </c>
      <c r="AG599" s="442"/>
      <c r="AH599" s="442"/>
      <c r="AI599" s="442"/>
      <c r="AJ599" s="442"/>
      <c r="AK599" s="2"/>
    </row>
    <row r="600" spans="1:37" ht="17.25" customHeight="1">
      <c r="A600" s="443"/>
      <c r="B600" s="444"/>
      <c r="C600" s="23"/>
      <c r="D600" s="23"/>
      <c r="E600" s="23"/>
      <c r="F600" s="262"/>
      <c r="G600" s="262"/>
      <c r="H600" s="262"/>
      <c r="I600" s="264"/>
      <c r="J600" s="23"/>
      <c r="K600" s="23"/>
      <c r="L600" s="36" t="str">
        <f>IFERROR(VLOOKUP(放飛紀錄!$K600,#REF!,2,FALSE),"")</f>
        <v/>
      </c>
      <c r="M600" s="36"/>
      <c r="N600" s="36"/>
      <c r="O600" s="36"/>
      <c r="P600" s="36"/>
      <c r="Q600" s="36"/>
      <c r="R600" s="36"/>
      <c r="S600" s="36"/>
      <c r="T600" s="36"/>
      <c r="U600" s="23"/>
      <c r="V600" s="23"/>
      <c r="W600" s="23"/>
      <c r="X600" s="23"/>
      <c r="Y600" s="445"/>
      <c r="Z600" s="446" t="str">
        <f>IF(放飛紀錄!$Y600="","",放飛紀錄!$Y600+公式對照表!B$2)</f>
        <v/>
      </c>
      <c r="AA600" s="445"/>
      <c r="AB600" s="445"/>
      <c r="AC600" s="447" t="str">
        <f t="shared" si="46"/>
        <v/>
      </c>
      <c r="AD600" s="448" t="str">
        <f t="shared" si="47"/>
        <v/>
      </c>
      <c r="AE600" s="446" t="str">
        <f>IF(放飛紀錄表[[#This Row],[模組啟動時間]]="","",公式對照表!$A$2)</f>
        <v/>
      </c>
      <c r="AF600" s="449" t="str">
        <f>IF(AC600="","",IF(AND(AA600&gt;Y600,AA600&lt;Z600),[1]公式對照表!$C$2,IF(AC600="-",[1]公式對照表!$C$3,IF(AC600&lt;AE600,[1]公式對照表!$C$4,IF(AC600&gt;AE600,[1]公式對照表!$C$5)))))</f>
        <v/>
      </c>
      <c r="AG600" s="442"/>
      <c r="AH600" s="442"/>
      <c r="AI600" s="442"/>
      <c r="AJ600" s="442"/>
      <c r="AK600" s="2"/>
    </row>
    <row r="601" spans="1:37" ht="17.25" customHeight="1">
      <c r="A601" s="443"/>
      <c r="B601" s="444"/>
      <c r="C601" s="23"/>
      <c r="D601" s="23"/>
      <c r="E601" s="23"/>
      <c r="F601" s="262"/>
      <c r="G601" s="262"/>
      <c r="H601" s="262"/>
      <c r="I601" s="264"/>
      <c r="J601" s="23"/>
      <c r="K601" s="23"/>
      <c r="L601" s="36" t="str">
        <f>IFERROR(VLOOKUP(放飛紀錄!$K601,#REF!,2,FALSE),"")</f>
        <v/>
      </c>
      <c r="M601" s="36"/>
      <c r="N601" s="36"/>
      <c r="O601" s="36"/>
      <c r="P601" s="36"/>
      <c r="Q601" s="36"/>
      <c r="R601" s="36"/>
      <c r="S601" s="36"/>
      <c r="T601" s="36"/>
      <c r="U601" s="23"/>
      <c r="V601" s="23"/>
      <c r="W601" s="23"/>
      <c r="X601" s="23"/>
      <c r="Y601" s="445"/>
      <c r="Z601" s="446" t="str">
        <f>IF(放飛紀錄!$Y601="","",放飛紀錄!$Y601+公式對照表!B$2)</f>
        <v/>
      </c>
      <c r="AA601" s="445"/>
      <c r="AB601" s="445"/>
      <c r="AC601" s="447" t="str">
        <f t="shared" si="46"/>
        <v/>
      </c>
      <c r="AD601" s="448" t="str">
        <f t="shared" si="47"/>
        <v/>
      </c>
      <c r="AE601" s="446" t="str">
        <f>IF(放飛紀錄表[[#This Row],[模組啟動時間]]="","",公式對照表!$A$2)</f>
        <v/>
      </c>
      <c r="AF601" s="449" t="str">
        <f>IF(AC601="","",IF(AND(AA601&gt;Y601,AA601&lt;Z601),[1]公式對照表!$C$2,IF(AC601="-",[1]公式對照表!$C$3,IF(AC601&lt;AE601,[1]公式對照表!$C$4,IF(AC601&gt;AE601,[1]公式對照表!$C$5)))))</f>
        <v/>
      </c>
      <c r="AG601" s="442"/>
      <c r="AH601" s="442"/>
      <c r="AI601" s="442"/>
      <c r="AJ601" s="442"/>
      <c r="AK601" s="2"/>
    </row>
    <row r="602" spans="1:37" ht="17.25" customHeight="1">
      <c r="A602" s="443"/>
      <c r="B602" s="444"/>
      <c r="C602" s="23"/>
      <c r="D602" s="23"/>
      <c r="E602" s="23"/>
      <c r="F602" s="262"/>
      <c r="G602" s="262"/>
      <c r="H602" s="262"/>
      <c r="I602" s="264"/>
      <c r="J602" s="23"/>
      <c r="K602" s="23"/>
      <c r="L602" s="36" t="str">
        <f>IFERROR(VLOOKUP(放飛紀錄!$K602,#REF!,2,FALSE),"")</f>
        <v/>
      </c>
      <c r="M602" s="36"/>
      <c r="N602" s="36"/>
      <c r="O602" s="36"/>
      <c r="P602" s="36"/>
      <c r="Q602" s="36"/>
      <c r="R602" s="36"/>
      <c r="S602" s="36"/>
      <c r="T602" s="36"/>
      <c r="U602" s="23"/>
      <c r="V602" s="23"/>
      <c r="W602" s="23"/>
      <c r="X602" s="23"/>
      <c r="Y602" s="445"/>
      <c r="Z602" s="446" t="str">
        <f>IF(放飛紀錄!$Y602="","",放飛紀錄!$Y602+公式對照表!B$2)</f>
        <v/>
      </c>
      <c r="AA602" s="445"/>
      <c r="AB602" s="445"/>
      <c r="AC602" s="447" t="str">
        <f t="shared" si="46"/>
        <v/>
      </c>
      <c r="AD602" s="448" t="str">
        <f t="shared" si="47"/>
        <v/>
      </c>
      <c r="AE602" s="446" t="str">
        <f>IF(放飛紀錄表[[#This Row],[模組啟動時間]]="","",公式對照表!$A$2)</f>
        <v/>
      </c>
      <c r="AF602" s="449" t="str">
        <f>IF(AC602="","",IF(AND(AA602&gt;Y602,AA602&lt;Z602),[1]公式對照表!$C$2,IF(AC602="-",[1]公式對照表!$C$3,IF(AC602&lt;AE602,[1]公式對照表!$C$4,IF(AC602&gt;AE602,[1]公式對照表!$C$5)))))</f>
        <v/>
      </c>
      <c r="AG602" s="442"/>
      <c r="AH602" s="442"/>
      <c r="AI602" s="442"/>
      <c r="AJ602" s="442"/>
      <c r="AK602" s="2"/>
    </row>
    <row r="603" spans="1:37" ht="17.25" customHeight="1">
      <c r="A603" s="443"/>
      <c r="B603" s="444"/>
      <c r="C603" s="23"/>
      <c r="D603" s="23"/>
      <c r="E603" s="23"/>
      <c r="F603" s="262"/>
      <c r="G603" s="262"/>
      <c r="H603" s="262"/>
      <c r="I603" s="264"/>
      <c r="J603" s="23"/>
      <c r="K603" s="23"/>
      <c r="L603" s="36" t="str">
        <f>IFERROR(VLOOKUP(放飛紀錄!$K603,#REF!,2,FALSE),"")</f>
        <v/>
      </c>
      <c r="M603" s="36"/>
      <c r="N603" s="36"/>
      <c r="O603" s="36"/>
      <c r="P603" s="36"/>
      <c r="Q603" s="36"/>
      <c r="R603" s="36"/>
      <c r="S603" s="36"/>
      <c r="T603" s="36"/>
      <c r="U603" s="23"/>
      <c r="V603" s="23"/>
      <c r="W603" s="23"/>
      <c r="X603" s="23"/>
      <c r="Y603" s="445"/>
      <c r="Z603" s="446" t="str">
        <f>IF(放飛紀錄!$Y603="","",放飛紀錄!$Y603+公式對照表!B$2)</f>
        <v/>
      </c>
      <c r="AA603" s="445"/>
      <c r="AB603" s="445"/>
      <c r="AC603" s="447" t="str">
        <f t="shared" si="46"/>
        <v/>
      </c>
      <c r="AD603" s="448" t="str">
        <f t="shared" si="47"/>
        <v/>
      </c>
      <c r="AE603" s="446" t="str">
        <f>IF(放飛紀錄表[[#This Row],[模組啟動時間]]="","",公式對照表!$A$2)</f>
        <v/>
      </c>
      <c r="AF603" s="449" t="str">
        <f>IF(AC603="","",IF(AND(AA603&gt;Y603,AA603&lt;Z603),[1]公式對照表!$C$2,IF(AC603="-",[1]公式對照表!$C$3,IF(AC603&lt;AE603,[1]公式對照表!$C$4,IF(AC603&gt;AE603,[1]公式對照表!$C$5)))))</f>
        <v/>
      </c>
      <c r="AG603" s="442"/>
      <c r="AH603" s="442"/>
      <c r="AI603" s="442"/>
      <c r="AJ603" s="442"/>
      <c r="AK603" s="2"/>
    </row>
    <row r="604" spans="1:37" ht="17.25" customHeight="1">
      <c r="A604" s="443"/>
      <c r="B604" s="444"/>
      <c r="C604" s="23"/>
      <c r="D604" s="23"/>
      <c r="E604" s="23"/>
      <c r="F604" s="262"/>
      <c r="G604" s="262"/>
      <c r="H604" s="262"/>
      <c r="I604" s="264"/>
      <c r="J604" s="23"/>
      <c r="K604" s="23"/>
      <c r="L604" s="36" t="str">
        <f>IFERROR(VLOOKUP(放飛紀錄!$K604,#REF!,2,FALSE),"")</f>
        <v/>
      </c>
      <c r="M604" s="36"/>
      <c r="N604" s="36"/>
      <c r="O604" s="36"/>
      <c r="P604" s="36"/>
      <c r="Q604" s="36"/>
      <c r="R604" s="36"/>
      <c r="S604" s="36"/>
      <c r="T604" s="36"/>
      <c r="U604" s="23"/>
      <c r="V604" s="23"/>
      <c r="W604" s="23"/>
      <c r="X604" s="23"/>
      <c r="Y604" s="445"/>
      <c r="Z604" s="446" t="str">
        <f>IF(放飛紀錄!$Y604="","",放飛紀錄!$Y604+公式對照表!B$2)</f>
        <v/>
      </c>
      <c r="AA604" s="445"/>
      <c r="AB604" s="445"/>
      <c r="AC604" s="447" t="str">
        <f t="shared" si="46"/>
        <v/>
      </c>
      <c r="AD604" s="448" t="str">
        <f t="shared" si="47"/>
        <v/>
      </c>
      <c r="AE604" s="446" t="str">
        <f>IF(放飛紀錄表[[#This Row],[模組啟動時間]]="","",公式對照表!$A$2)</f>
        <v/>
      </c>
      <c r="AF604" s="449" t="str">
        <f>IF(AC604="","",IF(AND(AA604&gt;Y604,AA604&lt;Z604),[1]公式對照表!$C$2,IF(AC604="-",[1]公式對照表!$C$3,IF(AC604&lt;AE604,[1]公式對照表!$C$4,IF(AC604&gt;AE604,[1]公式對照表!$C$5)))))</f>
        <v/>
      </c>
      <c r="AG604" s="442"/>
      <c r="AH604" s="442"/>
      <c r="AI604" s="442"/>
      <c r="AJ604" s="442"/>
      <c r="AK604" s="2"/>
    </row>
    <row r="605" spans="1:37" ht="17.25" customHeight="1">
      <c r="A605" s="443"/>
      <c r="B605" s="444"/>
      <c r="C605" s="23"/>
      <c r="D605" s="23"/>
      <c r="E605" s="23"/>
      <c r="F605" s="262"/>
      <c r="G605" s="262"/>
      <c r="H605" s="262"/>
      <c r="I605" s="264"/>
      <c r="J605" s="23"/>
      <c r="K605" s="23"/>
      <c r="L605" s="36" t="str">
        <f>IFERROR(VLOOKUP(放飛紀錄!$K605,#REF!,2,FALSE),"")</f>
        <v/>
      </c>
      <c r="M605" s="36"/>
      <c r="N605" s="36"/>
      <c r="O605" s="36"/>
      <c r="P605" s="36"/>
      <c r="Q605" s="36"/>
      <c r="R605" s="36"/>
      <c r="S605" s="36"/>
      <c r="T605" s="36"/>
      <c r="U605" s="23"/>
      <c r="V605" s="23"/>
      <c r="W605" s="23"/>
      <c r="X605" s="23"/>
      <c r="Y605" s="445"/>
      <c r="Z605" s="446" t="str">
        <f>IF(放飛紀錄!$Y605="","",放飛紀錄!$Y605+公式對照表!B$2)</f>
        <v/>
      </c>
      <c r="AA605" s="445"/>
      <c r="AB605" s="445"/>
      <c r="AC605" s="447" t="str">
        <f t="shared" si="46"/>
        <v/>
      </c>
      <c r="AD605" s="448" t="str">
        <f t="shared" si="47"/>
        <v/>
      </c>
      <c r="AE605" s="446" t="str">
        <f>IF(放飛紀錄表[[#This Row],[模組啟動時間]]="","",公式對照表!$A$2)</f>
        <v/>
      </c>
      <c r="AF605" s="449" t="str">
        <f>IF(AC605="","",IF(AND(AA605&gt;Y605,AA605&lt;Z605),[1]公式對照表!$C$2,IF(AC605="-",[1]公式對照表!$C$3,IF(AC605&lt;AE605,[1]公式對照表!$C$4,IF(AC605&gt;AE605,[1]公式對照表!$C$5)))))</f>
        <v/>
      </c>
      <c r="AG605" s="442"/>
      <c r="AH605" s="442"/>
      <c r="AI605" s="442"/>
      <c r="AJ605" s="442"/>
      <c r="AK605" s="2"/>
    </row>
    <row r="606" spans="1:37" ht="17.25" customHeight="1">
      <c r="A606" s="443"/>
      <c r="B606" s="444"/>
      <c r="C606" s="23"/>
      <c r="D606" s="23"/>
      <c r="E606" s="23"/>
      <c r="F606" s="262"/>
      <c r="G606" s="262"/>
      <c r="H606" s="262"/>
      <c r="I606" s="264"/>
      <c r="J606" s="23"/>
      <c r="K606" s="23"/>
      <c r="L606" s="36" t="str">
        <f>IFERROR(VLOOKUP(放飛紀錄!$K606,#REF!,2,FALSE),"")</f>
        <v/>
      </c>
      <c r="M606" s="36"/>
      <c r="N606" s="36"/>
      <c r="O606" s="36"/>
      <c r="P606" s="36"/>
      <c r="Q606" s="36"/>
      <c r="R606" s="36"/>
      <c r="S606" s="36"/>
      <c r="T606" s="36"/>
      <c r="U606" s="23"/>
      <c r="V606" s="23"/>
      <c r="W606" s="23"/>
      <c r="X606" s="23"/>
      <c r="Y606" s="445"/>
      <c r="Z606" s="446" t="str">
        <f>IF(放飛紀錄!$Y606="","",放飛紀錄!$Y606+公式對照表!B$2)</f>
        <v/>
      </c>
      <c r="AA606" s="445"/>
      <c r="AB606" s="445"/>
      <c r="AC606" s="447" t="str">
        <f t="shared" si="46"/>
        <v/>
      </c>
      <c r="AD606" s="448" t="str">
        <f t="shared" si="47"/>
        <v/>
      </c>
      <c r="AE606" s="446" t="str">
        <f>IF(放飛紀錄表[[#This Row],[模組啟動時間]]="","",公式對照表!$A$2)</f>
        <v/>
      </c>
      <c r="AF606" s="449" t="str">
        <f>IF(AC606="","",IF(AND(AA606&gt;Y606,AA606&lt;Z606),[1]公式對照表!$C$2,IF(AC606="-",[1]公式對照表!$C$3,IF(AC606&lt;AE606,[1]公式對照表!$C$4,IF(AC606&gt;AE606,[1]公式對照表!$C$5)))))</f>
        <v/>
      </c>
      <c r="AG606" s="442"/>
      <c r="AH606" s="442"/>
      <c r="AI606" s="442"/>
      <c r="AJ606" s="442"/>
      <c r="AK606" s="2"/>
    </row>
    <row r="607" spans="1:37" ht="17.25" customHeight="1">
      <c r="A607" s="443"/>
      <c r="B607" s="444"/>
      <c r="C607" s="23"/>
      <c r="D607" s="23"/>
      <c r="E607" s="23"/>
      <c r="F607" s="262"/>
      <c r="G607" s="262"/>
      <c r="H607" s="262"/>
      <c r="I607" s="264"/>
      <c r="J607" s="23"/>
      <c r="K607" s="23"/>
      <c r="L607" s="36" t="str">
        <f>IFERROR(VLOOKUP(放飛紀錄!$K607,#REF!,2,FALSE),"")</f>
        <v/>
      </c>
      <c r="M607" s="36"/>
      <c r="N607" s="36"/>
      <c r="O607" s="36"/>
      <c r="P607" s="36"/>
      <c r="Q607" s="36"/>
      <c r="R607" s="36"/>
      <c r="S607" s="36"/>
      <c r="T607" s="36"/>
      <c r="U607" s="23"/>
      <c r="V607" s="23"/>
      <c r="W607" s="23"/>
      <c r="X607" s="23"/>
      <c r="Y607" s="445"/>
      <c r="Z607" s="446" t="str">
        <f>IF(放飛紀錄!$Y607="","",放飛紀錄!$Y607+公式對照表!B$2)</f>
        <v/>
      </c>
      <c r="AA607" s="445"/>
      <c r="AB607" s="445"/>
      <c r="AC607" s="447" t="str">
        <f t="shared" si="46"/>
        <v/>
      </c>
      <c r="AD607" s="448" t="str">
        <f t="shared" si="47"/>
        <v/>
      </c>
      <c r="AE607" s="446" t="str">
        <f>IF(放飛紀錄表[[#This Row],[模組啟動時間]]="","",公式對照表!$A$2)</f>
        <v/>
      </c>
      <c r="AF607" s="449" t="str">
        <f>IF(AC607="","",IF(AND(AA607&gt;Y607,AA607&lt;Z607),[1]公式對照表!$C$2,IF(AC607="-",[1]公式對照表!$C$3,IF(AC607&lt;AE607,[1]公式對照表!$C$4,IF(AC607&gt;AE607,[1]公式對照表!$C$5)))))</f>
        <v/>
      </c>
      <c r="AG607" s="442"/>
      <c r="AH607" s="442"/>
      <c r="AI607" s="442"/>
      <c r="AJ607" s="442"/>
      <c r="AK607" s="2"/>
    </row>
    <row r="608" spans="1:37" ht="17.25" customHeight="1">
      <c r="A608" s="443"/>
      <c r="B608" s="444"/>
      <c r="C608" s="23"/>
      <c r="D608" s="23"/>
      <c r="E608" s="23"/>
      <c r="F608" s="262"/>
      <c r="G608" s="262"/>
      <c r="H608" s="262"/>
      <c r="I608" s="264"/>
      <c r="J608" s="23"/>
      <c r="K608" s="23"/>
      <c r="L608" s="36" t="str">
        <f>IFERROR(VLOOKUP(放飛紀錄!$K608,#REF!,2,FALSE),"")</f>
        <v/>
      </c>
      <c r="M608" s="36"/>
      <c r="N608" s="36"/>
      <c r="O608" s="36"/>
      <c r="P608" s="36"/>
      <c r="Q608" s="36"/>
      <c r="R608" s="36"/>
      <c r="S608" s="36"/>
      <c r="T608" s="36"/>
      <c r="U608" s="23"/>
      <c r="V608" s="23"/>
      <c r="W608" s="23"/>
      <c r="X608" s="23"/>
      <c r="Y608" s="445"/>
      <c r="Z608" s="446" t="str">
        <f>IF(放飛紀錄!$Y608="","",放飛紀錄!$Y608+公式對照表!B$2)</f>
        <v/>
      </c>
      <c r="AA608" s="445"/>
      <c r="AB608" s="445"/>
      <c r="AC608" s="447" t="str">
        <f t="shared" si="46"/>
        <v/>
      </c>
      <c r="AD608" s="448" t="str">
        <f t="shared" si="47"/>
        <v/>
      </c>
      <c r="AE608" s="446" t="str">
        <f>IF(放飛紀錄表[[#This Row],[模組啟動時間]]="","",公式對照表!$A$2)</f>
        <v/>
      </c>
      <c r="AF608" s="449" t="str">
        <f>IF(AC608="","",IF(AND(AA608&gt;Y608,AA608&lt;Z608),[1]公式對照表!$C$2,IF(AC608="-",[1]公式對照表!$C$3,IF(AC608&lt;AE608,[1]公式對照表!$C$4,IF(AC608&gt;AE608,[1]公式對照表!$C$5)))))</f>
        <v/>
      </c>
      <c r="AG608" s="442"/>
      <c r="AH608" s="442"/>
      <c r="AI608" s="442"/>
      <c r="AJ608" s="442"/>
      <c r="AK608" s="2"/>
    </row>
    <row r="609" spans="1:37" ht="17.25" customHeight="1">
      <c r="A609" s="443"/>
      <c r="B609" s="444"/>
      <c r="C609" s="23"/>
      <c r="D609" s="23"/>
      <c r="E609" s="23"/>
      <c r="F609" s="262"/>
      <c r="G609" s="262"/>
      <c r="H609" s="262"/>
      <c r="I609" s="264"/>
      <c r="J609" s="23"/>
      <c r="K609" s="23"/>
      <c r="L609" s="36" t="str">
        <f>IFERROR(VLOOKUP(放飛紀錄!$K609,#REF!,2,FALSE),"")</f>
        <v/>
      </c>
      <c r="M609" s="36"/>
      <c r="N609" s="36"/>
      <c r="O609" s="36"/>
      <c r="P609" s="36"/>
      <c r="Q609" s="36"/>
      <c r="R609" s="36"/>
      <c r="S609" s="36"/>
      <c r="T609" s="36"/>
      <c r="U609" s="23"/>
      <c r="V609" s="23"/>
      <c r="W609" s="23"/>
      <c r="X609" s="23"/>
      <c r="Y609" s="445"/>
      <c r="Z609" s="446" t="str">
        <f>IF(放飛紀錄!$Y609="","",放飛紀錄!$Y609+公式對照表!B$2)</f>
        <v/>
      </c>
      <c r="AA609" s="445"/>
      <c r="AB609" s="445"/>
      <c r="AC609" s="447" t="str">
        <f t="shared" si="46"/>
        <v/>
      </c>
      <c r="AD609" s="448" t="str">
        <f t="shared" si="47"/>
        <v/>
      </c>
      <c r="AE609" s="446" t="str">
        <f>IF(放飛紀錄表[[#This Row],[模組啟動時間]]="","",公式對照表!$A$2)</f>
        <v/>
      </c>
      <c r="AF609" s="449" t="str">
        <f>IF(AC609="","",IF(AND(AA609&gt;Y609,AA609&lt;Z609),[1]公式對照表!$C$2,IF(AC609="-",[1]公式對照表!$C$3,IF(AC609&lt;AE609,[1]公式對照表!$C$4,IF(AC609&gt;AE609,[1]公式對照表!$C$5)))))</f>
        <v/>
      </c>
      <c r="AG609" s="442"/>
      <c r="AH609" s="442"/>
      <c r="AI609" s="442"/>
      <c r="AJ609" s="442"/>
      <c r="AK609" s="2"/>
    </row>
    <row r="610" spans="1:37" ht="17.25" customHeight="1">
      <c r="A610" s="443"/>
      <c r="B610" s="444"/>
      <c r="C610" s="23"/>
      <c r="D610" s="23"/>
      <c r="E610" s="23"/>
      <c r="F610" s="262"/>
      <c r="G610" s="262"/>
      <c r="H610" s="262"/>
      <c r="I610" s="264"/>
      <c r="J610" s="23"/>
      <c r="K610" s="23"/>
      <c r="L610" s="36" t="str">
        <f>IFERROR(VLOOKUP(放飛紀錄!$K610,#REF!,2,FALSE),"")</f>
        <v/>
      </c>
      <c r="M610" s="36"/>
      <c r="N610" s="36"/>
      <c r="O610" s="36"/>
      <c r="P610" s="36"/>
      <c r="Q610" s="36"/>
      <c r="R610" s="36"/>
      <c r="S610" s="36"/>
      <c r="T610" s="36"/>
      <c r="U610" s="23"/>
      <c r="V610" s="23"/>
      <c r="W610" s="23"/>
      <c r="X610" s="23"/>
      <c r="Y610" s="445"/>
      <c r="Z610" s="446" t="str">
        <f>IF(放飛紀錄!$Y610="","",放飛紀錄!$Y610+公式對照表!B$2)</f>
        <v/>
      </c>
      <c r="AA610" s="445"/>
      <c r="AB610" s="445"/>
      <c r="AC610" s="447" t="str">
        <f t="shared" si="46"/>
        <v/>
      </c>
      <c r="AD610" s="448" t="str">
        <f t="shared" si="47"/>
        <v/>
      </c>
      <c r="AE610" s="446" t="str">
        <f>IF(放飛紀錄表[[#This Row],[模組啟動時間]]="","",公式對照表!$A$2)</f>
        <v/>
      </c>
      <c r="AF610" s="449" t="str">
        <f>IF(AC610="","",IF(AND(AA610&gt;Y610,AA610&lt;Z610),[1]公式對照表!$C$2,IF(AC610="-",[1]公式對照表!$C$3,IF(AC610&lt;AE610,[1]公式對照表!$C$4,IF(AC610&gt;AE610,[1]公式對照表!$C$5)))))</f>
        <v/>
      </c>
      <c r="AG610" s="442"/>
      <c r="AH610" s="442"/>
      <c r="AI610" s="442"/>
      <c r="AJ610" s="442"/>
      <c r="AK610" s="2"/>
    </row>
    <row r="611" spans="1:37" ht="17.25" customHeight="1">
      <c r="A611" s="443"/>
      <c r="B611" s="444"/>
      <c r="C611" s="23"/>
      <c r="D611" s="23"/>
      <c r="E611" s="23"/>
      <c r="F611" s="262"/>
      <c r="G611" s="262"/>
      <c r="H611" s="262"/>
      <c r="I611" s="264"/>
      <c r="J611" s="23"/>
      <c r="K611" s="23"/>
      <c r="L611" s="36" t="str">
        <f>IFERROR(VLOOKUP(放飛紀錄!$K611,#REF!,2,FALSE),"")</f>
        <v/>
      </c>
      <c r="M611" s="36"/>
      <c r="N611" s="36"/>
      <c r="O611" s="36"/>
      <c r="P611" s="36"/>
      <c r="Q611" s="36"/>
      <c r="R611" s="36"/>
      <c r="S611" s="36"/>
      <c r="T611" s="36"/>
      <c r="U611" s="23"/>
      <c r="V611" s="23"/>
      <c r="W611" s="23"/>
      <c r="X611" s="23"/>
      <c r="Y611" s="445"/>
      <c r="Z611" s="446" t="str">
        <f>IF(放飛紀錄!$Y611="","",放飛紀錄!$Y611+公式對照表!B$2)</f>
        <v/>
      </c>
      <c r="AA611" s="445"/>
      <c r="AB611" s="445"/>
      <c r="AC611" s="447" t="str">
        <f t="shared" si="46"/>
        <v/>
      </c>
      <c r="AD611" s="448" t="str">
        <f t="shared" si="47"/>
        <v/>
      </c>
      <c r="AE611" s="446" t="str">
        <f>IF(放飛紀錄表[[#This Row],[模組啟動時間]]="","",公式對照表!$A$2)</f>
        <v/>
      </c>
      <c r="AF611" s="449" t="str">
        <f>IF(AC611="","",IF(AND(AA611&gt;Y611,AA611&lt;Z611),[1]公式對照表!$C$2,IF(AC611="-",[1]公式對照表!$C$3,IF(AC611&lt;AE611,[1]公式對照表!$C$4,IF(AC611&gt;AE611,[1]公式對照表!$C$5)))))</f>
        <v/>
      </c>
      <c r="AG611" s="442"/>
      <c r="AH611" s="442"/>
      <c r="AI611" s="442"/>
      <c r="AJ611" s="442"/>
      <c r="AK611" s="2"/>
    </row>
    <row r="612" spans="1:37" ht="17.25" customHeight="1">
      <c r="A612" s="443"/>
      <c r="B612" s="444"/>
      <c r="C612" s="23"/>
      <c r="D612" s="23"/>
      <c r="E612" s="23"/>
      <c r="F612" s="262"/>
      <c r="G612" s="262"/>
      <c r="H612" s="262"/>
      <c r="I612" s="264"/>
      <c r="J612" s="23"/>
      <c r="K612" s="23"/>
      <c r="L612" s="36" t="str">
        <f>IFERROR(VLOOKUP(放飛紀錄!$K612,#REF!,2,FALSE),"")</f>
        <v/>
      </c>
      <c r="M612" s="36"/>
      <c r="N612" s="36"/>
      <c r="O612" s="36"/>
      <c r="P612" s="36"/>
      <c r="Q612" s="36"/>
      <c r="R612" s="36"/>
      <c r="S612" s="36"/>
      <c r="T612" s="36"/>
      <c r="U612" s="23"/>
      <c r="V612" s="23"/>
      <c r="W612" s="23"/>
      <c r="X612" s="23"/>
      <c r="Y612" s="445"/>
      <c r="Z612" s="446" t="str">
        <f>IF(放飛紀錄!$Y612="","",放飛紀錄!$Y612+公式對照表!B$2)</f>
        <v/>
      </c>
      <c r="AA612" s="445"/>
      <c r="AB612" s="445"/>
      <c r="AC612" s="447" t="str">
        <f t="shared" si="46"/>
        <v/>
      </c>
      <c r="AD612" s="448" t="str">
        <f t="shared" si="47"/>
        <v/>
      </c>
      <c r="AE612" s="446" t="str">
        <f>IF(放飛紀錄表[[#This Row],[模組啟動時間]]="","",公式對照表!$A$2)</f>
        <v/>
      </c>
      <c r="AF612" s="449" t="str">
        <f>IF(AC612="","",IF(AND(AA612&gt;Y612,AA612&lt;Z612),[1]公式對照表!$C$2,IF(AC612="-",[1]公式對照表!$C$3,IF(AC612&lt;AE612,[1]公式對照表!$C$4,IF(AC612&gt;AE612,[1]公式對照表!$C$5)))))</f>
        <v/>
      </c>
      <c r="AG612" s="442"/>
      <c r="AH612" s="442"/>
      <c r="AI612" s="442"/>
      <c r="AJ612" s="442"/>
      <c r="AK612" s="2"/>
    </row>
    <row r="613" spans="1:37" ht="17.25" customHeight="1">
      <c r="A613" s="443"/>
      <c r="B613" s="444"/>
      <c r="C613" s="23"/>
      <c r="D613" s="23"/>
      <c r="E613" s="23"/>
      <c r="F613" s="262"/>
      <c r="G613" s="262"/>
      <c r="H613" s="262"/>
      <c r="I613" s="264"/>
      <c r="J613" s="23"/>
      <c r="K613" s="23"/>
      <c r="L613" s="36" t="str">
        <f>IFERROR(VLOOKUP(放飛紀錄!$K613,#REF!,2,FALSE),"")</f>
        <v/>
      </c>
      <c r="M613" s="36"/>
      <c r="N613" s="36"/>
      <c r="O613" s="36"/>
      <c r="P613" s="36"/>
      <c r="Q613" s="36"/>
      <c r="R613" s="36"/>
      <c r="S613" s="36"/>
      <c r="T613" s="36"/>
      <c r="U613" s="23"/>
      <c r="V613" s="23"/>
      <c r="W613" s="23"/>
      <c r="X613" s="23"/>
      <c r="Y613" s="445"/>
      <c r="Z613" s="446" t="str">
        <f>IF(放飛紀錄!$Y613="","",放飛紀錄!$Y613+公式對照表!B$2)</f>
        <v/>
      </c>
      <c r="AA613" s="445"/>
      <c r="AB613" s="445"/>
      <c r="AC613" s="447" t="str">
        <f t="shared" si="46"/>
        <v/>
      </c>
      <c r="AD613" s="448" t="str">
        <f t="shared" si="47"/>
        <v/>
      </c>
      <c r="AE613" s="446" t="str">
        <f>IF(放飛紀錄表[[#This Row],[模組啟動時間]]="","",公式對照表!$A$2)</f>
        <v/>
      </c>
      <c r="AF613" s="449" t="str">
        <f>IF(AC613="","",IF(AND(AA613&gt;Y613,AA613&lt;Z613),[1]公式對照表!$C$2,IF(AC613="-",[1]公式對照表!$C$3,IF(AC613&lt;AE613,[1]公式對照表!$C$4,IF(AC613&gt;AE613,[1]公式對照表!$C$5)))))</f>
        <v/>
      </c>
      <c r="AG613" s="442"/>
      <c r="AH613" s="442"/>
      <c r="AI613" s="442"/>
      <c r="AJ613" s="442"/>
      <c r="AK613" s="2"/>
    </row>
    <row r="614" spans="1:37" ht="17.25" customHeight="1">
      <c r="A614" s="443"/>
      <c r="B614" s="444"/>
      <c r="C614" s="23"/>
      <c r="D614" s="23"/>
      <c r="E614" s="23"/>
      <c r="F614" s="262"/>
      <c r="G614" s="262"/>
      <c r="H614" s="262"/>
      <c r="I614" s="264"/>
      <c r="J614" s="23"/>
      <c r="K614" s="23"/>
      <c r="L614" s="36" t="str">
        <f>IFERROR(VLOOKUP(放飛紀錄!$K614,#REF!,2,FALSE),"")</f>
        <v/>
      </c>
      <c r="M614" s="36"/>
      <c r="N614" s="36"/>
      <c r="O614" s="36"/>
      <c r="P614" s="36"/>
      <c r="Q614" s="36"/>
      <c r="R614" s="36"/>
      <c r="S614" s="36"/>
      <c r="T614" s="36"/>
      <c r="U614" s="23"/>
      <c r="V614" s="23"/>
      <c r="W614" s="23"/>
      <c r="X614" s="23"/>
      <c r="Y614" s="445"/>
      <c r="Z614" s="446" t="str">
        <f>IF(放飛紀錄!$Y614="","",放飛紀錄!$Y614+公式對照表!B$2)</f>
        <v/>
      </c>
      <c r="AA614" s="445"/>
      <c r="AB614" s="445"/>
      <c r="AC614" s="447" t="str">
        <f t="shared" si="46"/>
        <v/>
      </c>
      <c r="AD614" s="448" t="str">
        <f t="shared" si="47"/>
        <v/>
      </c>
      <c r="AE614" s="446" t="str">
        <f>IF(放飛紀錄表[[#This Row],[模組啟動時間]]="","",公式對照表!$A$2)</f>
        <v/>
      </c>
      <c r="AF614" s="449" t="str">
        <f>IF(AC614="","",IF(AND(AA614&gt;Y614,AA614&lt;Z614),[1]公式對照表!$C$2,IF(AC614="-",[1]公式對照表!$C$3,IF(AC614&lt;AE614,[1]公式對照表!$C$4,IF(AC614&gt;AE614,[1]公式對照表!$C$5)))))</f>
        <v/>
      </c>
      <c r="AG614" s="442"/>
      <c r="AH614" s="442"/>
      <c r="AI614" s="442"/>
      <c r="AJ614" s="442"/>
      <c r="AK614" s="2"/>
    </row>
    <row r="615" spans="1:37" ht="17.25" customHeight="1">
      <c r="A615" s="443"/>
      <c r="B615" s="444"/>
      <c r="C615" s="23"/>
      <c r="D615" s="23"/>
      <c r="E615" s="23"/>
      <c r="F615" s="262"/>
      <c r="G615" s="262"/>
      <c r="H615" s="262"/>
      <c r="I615" s="264"/>
      <c r="J615" s="23"/>
      <c r="K615" s="23"/>
      <c r="L615" s="36" t="str">
        <f>IFERROR(VLOOKUP(放飛紀錄!$K615,#REF!,2,FALSE),"")</f>
        <v/>
      </c>
      <c r="M615" s="36"/>
      <c r="N615" s="36"/>
      <c r="O615" s="36"/>
      <c r="P615" s="36"/>
      <c r="Q615" s="36"/>
      <c r="R615" s="36"/>
      <c r="S615" s="36"/>
      <c r="T615" s="36"/>
      <c r="U615" s="23"/>
      <c r="V615" s="23"/>
      <c r="W615" s="23"/>
      <c r="X615" s="23"/>
      <c r="Y615" s="445"/>
      <c r="Z615" s="446" t="str">
        <f>IF(放飛紀錄!$Y615="","",放飛紀錄!$Y615+公式對照表!B$2)</f>
        <v/>
      </c>
      <c r="AA615" s="445"/>
      <c r="AB615" s="445"/>
      <c r="AC615" s="447" t="str">
        <f t="shared" si="46"/>
        <v/>
      </c>
      <c r="AD615" s="448" t="str">
        <f t="shared" si="47"/>
        <v/>
      </c>
      <c r="AE615" s="446" t="str">
        <f>IF(放飛紀錄表[[#This Row],[模組啟動時間]]="","",公式對照表!$A$2)</f>
        <v/>
      </c>
      <c r="AF615" s="449" t="str">
        <f>IF(AC615="","",IF(AND(AA615&gt;Y615,AA615&lt;Z615),[1]公式對照表!$C$2,IF(AC615="-",[1]公式對照表!$C$3,IF(AC615&lt;AE615,[1]公式對照表!$C$4,IF(AC615&gt;AE615,[1]公式對照表!$C$5)))))</f>
        <v/>
      </c>
      <c r="AG615" s="442"/>
      <c r="AH615" s="442"/>
      <c r="AI615" s="442"/>
      <c r="AJ615" s="442"/>
      <c r="AK615" s="2"/>
    </row>
    <row r="616" spans="1:37" ht="17.25" customHeight="1">
      <c r="A616" s="443"/>
      <c r="B616" s="444"/>
      <c r="C616" s="23"/>
      <c r="D616" s="23"/>
      <c r="E616" s="23"/>
      <c r="F616" s="262"/>
      <c r="G616" s="262"/>
      <c r="H616" s="262"/>
      <c r="I616" s="264"/>
      <c r="J616" s="23"/>
      <c r="K616" s="23"/>
      <c r="L616" s="36" t="str">
        <f>IFERROR(VLOOKUP(放飛紀錄!$K616,#REF!,2,FALSE),"")</f>
        <v/>
      </c>
      <c r="M616" s="36"/>
      <c r="N616" s="36"/>
      <c r="O616" s="36"/>
      <c r="P616" s="36"/>
      <c r="Q616" s="36"/>
      <c r="R616" s="36"/>
      <c r="S616" s="36"/>
      <c r="T616" s="36"/>
      <c r="U616" s="23"/>
      <c r="V616" s="23"/>
      <c r="W616" s="23"/>
      <c r="X616" s="23"/>
      <c r="Y616" s="445"/>
      <c r="Z616" s="446" t="str">
        <f>IF(放飛紀錄!$Y616="","",放飛紀錄!$Y616+公式對照表!B$2)</f>
        <v/>
      </c>
      <c r="AA616" s="445"/>
      <c r="AB616" s="445"/>
      <c r="AC616" s="447" t="str">
        <f t="shared" si="46"/>
        <v/>
      </c>
      <c r="AD616" s="448" t="str">
        <f t="shared" si="47"/>
        <v/>
      </c>
      <c r="AE616" s="446" t="str">
        <f>IF(放飛紀錄表[[#This Row],[模組啟動時間]]="","",公式對照表!$A$2)</f>
        <v/>
      </c>
      <c r="AF616" s="449" t="str">
        <f>IF(AC616="","",IF(AND(AA616&gt;Y616,AA616&lt;Z616),[1]公式對照表!$C$2,IF(AC616="-",[1]公式對照表!$C$3,IF(AC616&lt;AE616,[1]公式對照表!$C$4,IF(AC616&gt;AE616,[1]公式對照表!$C$5)))))</f>
        <v/>
      </c>
      <c r="AG616" s="442"/>
      <c r="AH616" s="442"/>
      <c r="AI616" s="442"/>
      <c r="AJ616" s="442"/>
      <c r="AK616" s="2"/>
    </row>
    <row r="617" spans="1:37" ht="17.25" customHeight="1">
      <c r="A617" s="443"/>
      <c r="B617" s="444"/>
      <c r="C617" s="23"/>
      <c r="D617" s="23"/>
      <c r="E617" s="23"/>
      <c r="F617" s="262"/>
      <c r="G617" s="262"/>
      <c r="H617" s="262"/>
      <c r="I617" s="264"/>
      <c r="J617" s="23"/>
      <c r="K617" s="23"/>
      <c r="L617" s="36" t="str">
        <f>IFERROR(VLOOKUP(放飛紀錄!$K617,#REF!,2,FALSE),"")</f>
        <v/>
      </c>
      <c r="M617" s="36"/>
      <c r="N617" s="36"/>
      <c r="O617" s="36"/>
      <c r="P617" s="36"/>
      <c r="Q617" s="36"/>
      <c r="R617" s="36"/>
      <c r="S617" s="36"/>
      <c r="T617" s="36"/>
      <c r="U617" s="23"/>
      <c r="V617" s="23"/>
      <c r="W617" s="23"/>
      <c r="X617" s="23"/>
      <c r="Y617" s="445"/>
      <c r="Z617" s="446" t="str">
        <f>IF(放飛紀錄!$Y617="","",放飛紀錄!$Y617+公式對照表!B$2)</f>
        <v/>
      </c>
      <c r="AA617" s="445"/>
      <c r="AB617" s="445"/>
      <c r="AC617" s="447" t="str">
        <f t="shared" si="46"/>
        <v/>
      </c>
      <c r="AD617" s="448" t="str">
        <f t="shared" si="47"/>
        <v/>
      </c>
      <c r="AE617" s="446" t="str">
        <f>IF(放飛紀錄表[[#This Row],[模組啟動時間]]="","",公式對照表!$A$2)</f>
        <v/>
      </c>
      <c r="AF617" s="449" t="str">
        <f>IF(AC617="","",IF(AND(AA617&gt;Y617,AA617&lt;Z617),[1]公式對照表!$C$2,IF(AC617="-",[1]公式對照表!$C$3,IF(AC617&lt;AE617,[1]公式對照表!$C$4,IF(AC617&gt;AE617,[1]公式對照表!$C$5)))))</f>
        <v/>
      </c>
      <c r="AG617" s="442"/>
      <c r="AH617" s="442"/>
      <c r="AI617" s="442"/>
      <c r="AJ617" s="442"/>
      <c r="AK617" s="2"/>
    </row>
    <row r="618" spans="1:37" ht="17.25" customHeight="1">
      <c r="A618" s="443"/>
      <c r="B618" s="444"/>
      <c r="C618" s="23"/>
      <c r="D618" s="23"/>
      <c r="E618" s="23"/>
      <c r="F618" s="262"/>
      <c r="G618" s="262"/>
      <c r="H618" s="262"/>
      <c r="I618" s="264"/>
      <c r="J618" s="23"/>
      <c r="K618" s="23"/>
      <c r="L618" s="36" t="str">
        <f>IFERROR(VLOOKUP(放飛紀錄!$K618,#REF!,2,FALSE),"")</f>
        <v/>
      </c>
      <c r="M618" s="36"/>
      <c r="N618" s="36"/>
      <c r="O618" s="36"/>
      <c r="P618" s="36"/>
      <c r="Q618" s="36"/>
      <c r="R618" s="36"/>
      <c r="S618" s="36"/>
      <c r="T618" s="36"/>
      <c r="U618" s="23"/>
      <c r="V618" s="23"/>
      <c r="W618" s="23"/>
      <c r="X618" s="23"/>
      <c r="Y618" s="445"/>
      <c r="Z618" s="446" t="str">
        <f>IF(放飛紀錄!$Y618="","",放飛紀錄!$Y618+公式對照表!B$2)</f>
        <v/>
      </c>
      <c r="AA618" s="445"/>
      <c r="AB618" s="445"/>
      <c r="AC618" s="447" t="str">
        <f t="shared" si="46"/>
        <v/>
      </c>
      <c r="AD618" s="448" t="str">
        <f t="shared" si="47"/>
        <v/>
      </c>
      <c r="AE618" s="446" t="str">
        <f>IF(放飛紀錄表[[#This Row],[模組啟動時間]]="","",公式對照表!$A$2)</f>
        <v/>
      </c>
      <c r="AF618" s="449" t="str">
        <f>IF(AC618="","",IF(AND(AA618&gt;Y618,AA618&lt;Z618),[1]公式對照表!$C$2,IF(AC618="-",[1]公式對照表!$C$3,IF(AC618&lt;AE618,[1]公式對照表!$C$4,IF(AC618&gt;AE618,[1]公式對照表!$C$5)))))</f>
        <v/>
      </c>
      <c r="AG618" s="442"/>
      <c r="AH618" s="442"/>
      <c r="AI618" s="442"/>
      <c r="AJ618" s="442"/>
      <c r="AK618" s="2"/>
    </row>
    <row r="619" spans="1:37" ht="17.25" customHeight="1">
      <c r="A619" s="443"/>
      <c r="B619" s="444"/>
      <c r="C619" s="23"/>
      <c r="D619" s="23"/>
      <c r="E619" s="23"/>
      <c r="F619" s="262"/>
      <c r="G619" s="262"/>
      <c r="H619" s="262"/>
      <c r="I619" s="264"/>
      <c r="J619" s="23"/>
      <c r="K619" s="23"/>
      <c r="L619" s="36" t="str">
        <f>IFERROR(VLOOKUP(放飛紀錄!$K619,#REF!,2,FALSE),"")</f>
        <v/>
      </c>
      <c r="M619" s="36"/>
      <c r="N619" s="36"/>
      <c r="O619" s="36"/>
      <c r="P619" s="36"/>
      <c r="Q619" s="36"/>
      <c r="R619" s="36"/>
      <c r="S619" s="36"/>
      <c r="T619" s="36"/>
      <c r="U619" s="23"/>
      <c r="V619" s="23"/>
      <c r="W619" s="23"/>
      <c r="X619" s="23"/>
      <c r="Y619" s="445"/>
      <c r="Z619" s="446" t="str">
        <f>IF(放飛紀錄!$Y619="","",放飛紀錄!$Y619+公式對照表!B$2)</f>
        <v/>
      </c>
      <c r="AA619" s="445"/>
      <c r="AB619" s="445"/>
      <c r="AC619" s="447" t="str">
        <f t="shared" si="46"/>
        <v/>
      </c>
      <c r="AD619" s="448" t="str">
        <f t="shared" si="47"/>
        <v/>
      </c>
      <c r="AE619" s="446" t="str">
        <f>IF(放飛紀錄表[[#This Row],[模組啟動時間]]="","",公式對照表!$A$2)</f>
        <v/>
      </c>
      <c r="AF619" s="449" t="str">
        <f>IF(AC619="","",IF(AND(AA619&gt;Y619,AA619&lt;Z619),[1]公式對照表!$C$2,IF(AC619="-",[1]公式對照表!$C$3,IF(AC619&lt;AE619,[1]公式對照表!$C$4,IF(AC619&gt;AE619,[1]公式對照表!$C$5)))))</f>
        <v/>
      </c>
      <c r="AG619" s="442"/>
      <c r="AH619" s="442"/>
      <c r="AI619" s="442"/>
      <c r="AJ619" s="442"/>
      <c r="AK619" s="2"/>
    </row>
    <row r="620" spans="1:37" ht="17.25" customHeight="1">
      <c r="A620" s="443"/>
      <c r="B620" s="444"/>
      <c r="C620" s="23"/>
      <c r="D620" s="23"/>
      <c r="E620" s="23"/>
      <c r="F620" s="262"/>
      <c r="G620" s="262"/>
      <c r="H620" s="262"/>
      <c r="I620" s="264"/>
      <c r="J620" s="23"/>
      <c r="K620" s="23"/>
      <c r="L620" s="36" t="str">
        <f>IFERROR(VLOOKUP(放飛紀錄!$K620,#REF!,2,FALSE),"")</f>
        <v/>
      </c>
      <c r="M620" s="36"/>
      <c r="N620" s="36"/>
      <c r="O620" s="36"/>
      <c r="P620" s="36"/>
      <c r="Q620" s="36"/>
      <c r="R620" s="36"/>
      <c r="S620" s="36"/>
      <c r="T620" s="36"/>
      <c r="U620" s="23"/>
      <c r="V620" s="23"/>
      <c r="W620" s="23"/>
      <c r="X620" s="23"/>
      <c r="Y620" s="445"/>
      <c r="Z620" s="446" t="str">
        <f>IF(放飛紀錄!$Y620="","",放飛紀錄!$Y620+公式對照表!B$2)</f>
        <v/>
      </c>
      <c r="AA620" s="445"/>
      <c r="AB620" s="445"/>
      <c r="AC620" s="447" t="str">
        <f t="shared" si="46"/>
        <v/>
      </c>
      <c r="AD620" s="448" t="str">
        <f t="shared" si="47"/>
        <v/>
      </c>
      <c r="AE620" s="446" t="str">
        <f>IF(放飛紀錄表[[#This Row],[模組啟動時間]]="","",公式對照表!$A$2)</f>
        <v/>
      </c>
      <c r="AF620" s="449" t="str">
        <f>IF(AC620="","",IF(AND(AA620&gt;Y620,AA620&lt;Z620),[1]公式對照表!$C$2,IF(AC620="-",[1]公式對照表!$C$3,IF(AC620&lt;AE620,[1]公式對照表!$C$4,IF(AC620&gt;AE620,[1]公式對照表!$C$5)))))</f>
        <v/>
      </c>
      <c r="AG620" s="442"/>
      <c r="AH620" s="442"/>
      <c r="AI620" s="442"/>
      <c r="AJ620" s="442"/>
      <c r="AK620" s="2"/>
    </row>
    <row r="621" spans="1:37" ht="17.25" customHeight="1">
      <c r="A621" s="443"/>
      <c r="B621" s="444"/>
      <c r="C621" s="23"/>
      <c r="D621" s="23"/>
      <c r="E621" s="23"/>
      <c r="F621" s="262"/>
      <c r="G621" s="262"/>
      <c r="H621" s="262"/>
      <c r="I621" s="264"/>
      <c r="J621" s="23"/>
      <c r="K621" s="23"/>
      <c r="L621" s="36" t="str">
        <f>IFERROR(VLOOKUP(放飛紀錄!$K621,#REF!,2,FALSE),"")</f>
        <v/>
      </c>
      <c r="M621" s="36"/>
      <c r="N621" s="36"/>
      <c r="O621" s="36"/>
      <c r="P621" s="36"/>
      <c r="Q621" s="36"/>
      <c r="R621" s="36"/>
      <c r="S621" s="36"/>
      <c r="T621" s="36"/>
      <c r="U621" s="23"/>
      <c r="V621" s="23"/>
      <c r="W621" s="23"/>
      <c r="X621" s="23"/>
      <c r="Y621" s="445"/>
      <c r="Z621" s="446" t="str">
        <f>IF(放飛紀錄!$Y621="","",放飛紀錄!$Y621+公式對照表!B$2)</f>
        <v/>
      </c>
      <c r="AA621" s="445"/>
      <c r="AB621" s="445"/>
      <c r="AC621" s="447" t="str">
        <f t="shared" si="46"/>
        <v/>
      </c>
      <c r="AD621" s="448" t="str">
        <f t="shared" si="47"/>
        <v/>
      </c>
      <c r="AE621" s="446" t="str">
        <f>IF(放飛紀錄表[[#This Row],[模組啟動時間]]="","",公式對照表!$A$2)</f>
        <v/>
      </c>
      <c r="AF621" s="449" t="str">
        <f>IF(AC621="","",IF(AND(AA621&gt;Y621,AA621&lt;Z621),[1]公式對照表!$C$2,IF(AC621="-",[1]公式對照表!$C$3,IF(AC621&lt;AE621,[1]公式對照表!$C$4,IF(AC621&gt;AE621,[1]公式對照表!$C$5)))))</f>
        <v/>
      </c>
      <c r="AG621" s="442"/>
      <c r="AH621" s="442"/>
      <c r="AI621" s="442"/>
      <c r="AJ621" s="442"/>
      <c r="AK621" s="2"/>
    </row>
    <row r="622" spans="1:37" ht="17.25" customHeight="1">
      <c r="A622" s="443"/>
      <c r="B622" s="444"/>
      <c r="C622" s="23"/>
      <c r="D622" s="23"/>
      <c r="E622" s="23"/>
      <c r="F622" s="262"/>
      <c r="G622" s="262"/>
      <c r="H622" s="262"/>
      <c r="I622" s="264"/>
      <c r="J622" s="23"/>
      <c r="K622" s="23"/>
      <c r="L622" s="36" t="str">
        <f>IFERROR(VLOOKUP(放飛紀錄!$K622,#REF!,2,FALSE),"")</f>
        <v/>
      </c>
      <c r="M622" s="36"/>
      <c r="N622" s="36"/>
      <c r="O622" s="36"/>
      <c r="P622" s="36"/>
      <c r="Q622" s="36"/>
      <c r="R622" s="36"/>
      <c r="S622" s="36"/>
      <c r="T622" s="36"/>
      <c r="U622" s="23"/>
      <c r="V622" s="23"/>
      <c r="W622" s="23"/>
      <c r="X622" s="23"/>
      <c r="Y622" s="445"/>
      <c r="Z622" s="446" t="str">
        <f>IF(放飛紀錄!$Y622="","",放飛紀錄!$Y622+公式對照表!B$2)</f>
        <v/>
      </c>
      <c r="AA622" s="445"/>
      <c r="AB622" s="445"/>
      <c r="AC622" s="447" t="str">
        <f t="shared" si="46"/>
        <v/>
      </c>
      <c r="AD622" s="448" t="str">
        <f t="shared" si="47"/>
        <v/>
      </c>
      <c r="AE622" s="446" t="str">
        <f>IF(放飛紀錄表[[#This Row],[模組啟動時間]]="","",公式對照表!$A$2)</f>
        <v/>
      </c>
      <c r="AF622" s="449" t="str">
        <f>IF(AC622="","",IF(AND(AA622&gt;Y622,AA622&lt;Z622),[1]公式對照表!$C$2,IF(AC622="-",[1]公式對照表!$C$3,IF(AC622&lt;AE622,[1]公式對照表!$C$4,IF(AC622&gt;AE622,[1]公式對照表!$C$5)))))</f>
        <v/>
      </c>
      <c r="AG622" s="442"/>
      <c r="AH622" s="442"/>
      <c r="AI622" s="442"/>
      <c r="AJ622" s="442"/>
      <c r="AK622" s="2"/>
    </row>
    <row r="623" spans="1:37" ht="17.25" customHeight="1">
      <c r="A623" s="443"/>
      <c r="B623" s="444"/>
      <c r="C623" s="23"/>
      <c r="D623" s="23"/>
      <c r="E623" s="23"/>
      <c r="F623" s="262"/>
      <c r="G623" s="262"/>
      <c r="H623" s="262"/>
      <c r="I623" s="264"/>
      <c r="J623" s="23"/>
      <c r="K623" s="23"/>
      <c r="L623" s="36" t="str">
        <f>IFERROR(VLOOKUP(放飛紀錄!$K623,#REF!,2,FALSE),"")</f>
        <v/>
      </c>
      <c r="M623" s="36"/>
      <c r="N623" s="36"/>
      <c r="O623" s="36"/>
      <c r="P623" s="36"/>
      <c r="Q623" s="36"/>
      <c r="R623" s="36"/>
      <c r="S623" s="36"/>
      <c r="T623" s="36"/>
      <c r="U623" s="23"/>
      <c r="V623" s="23"/>
      <c r="W623" s="23"/>
      <c r="X623" s="23"/>
      <c r="Y623" s="445"/>
      <c r="Z623" s="446" t="str">
        <f>IF(放飛紀錄!$Y623="","",放飛紀錄!$Y623+公式對照表!B$2)</f>
        <v/>
      </c>
      <c r="AA623" s="445"/>
      <c r="AB623" s="445"/>
      <c r="AC623" s="447" t="str">
        <f t="shared" si="46"/>
        <v/>
      </c>
      <c r="AD623" s="448" t="str">
        <f t="shared" si="47"/>
        <v/>
      </c>
      <c r="AE623" s="446" t="str">
        <f>IF(放飛紀錄表[[#This Row],[模組啟動時間]]="","",公式對照表!$A$2)</f>
        <v/>
      </c>
      <c r="AF623" s="449" t="str">
        <f>IF(AC623="","",IF(AND(AA623&gt;Y623,AA623&lt;Z623),[1]公式對照表!$C$2,IF(AC623="-",[1]公式對照表!$C$3,IF(AC623&lt;AE623,[1]公式對照表!$C$4,IF(AC623&gt;AE623,[1]公式對照表!$C$5)))))</f>
        <v/>
      </c>
      <c r="AG623" s="442"/>
      <c r="AH623" s="442"/>
      <c r="AI623" s="442"/>
      <c r="AJ623" s="442"/>
      <c r="AK623" s="2"/>
    </row>
    <row r="624" spans="1:37" ht="17.25" customHeight="1">
      <c r="A624" s="443"/>
      <c r="B624" s="444"/>
      <c r="C624" s="23"/>
      <c r="D624" s="23"/>
      <c r="E624" s="23"/>
      <c r="F624" s="262"/>
      <c r="G624" s="262"/>
      <c r="H624" s="262"/>
      <c r="I624" s="264"/>
      <c r="J624" s="23"/>
      <c r="K624" s="23"/>
      <c r="L624" s="36" t="str">
        <f>IFERROR(VLOOKUP(放飛紀錄!$K624,#REF!,2,FALSE),"")</f>
        <v/>
      </c>
      <c r="M624" s="36"/>
      <c r="N624" s="36"/>
      <c r="O624" s="36"/>
      <c r="P624" s="36"/>
      <c r="Q624" s="36"/>
      <c r="R624" s="36"/>
      <c r="S624" s="36"/>
      <c r="T624" s="36"/>
      <c r="U624" s="23"/>
      <c r="V624" s="23"/>
      <c r="W624" s="23"/>
      <c r="X624" s="23"/>
      <c r="Y624" s="445"/>
      <c r="Z624" s="446" t="str">
        <f>IF(放飛紀錄!$Y624="","",放飛紀錄!$Y624+公式對照表!B$2)</f>
        <v/>
      </c>
      <c r="AA624" s="445"/>
      <c r="AB624" s="445"/>
      <c r="AC624" s="447" t="str">
        <f t="shared" si="46"/>
        <v/>
      </c>
      <c r="AD624" s="448" t="str">
        <f t="shared" si="47"/>
        <v/>
      </c>
      <c r="AE624" s="446" t="str">
        <f>IF(放飛紀錄表[[#This Row],[模組啟動時間]]="","",公式對照表!$A$2)</f>
        <v/>
      </c>
      <c r="AF624" s="449" t="str">
        <f>IF(AC624="","",IF(AND(AA624&gt;Y624,AA624&lt;Z624),[1]公式對照表!$C$2,IF(AC624="-",[1]公式對照表!$C$3,IF(AC624&lt;AE624,[1]公式對照表!$C$4,IF(AC624&gt;AE624,[1]公式對照表!$C$5)))))</f>
        <v/>
      </c>
      <c r="AG624" s="442"/>
      <c r="AH624" s="442"/>
      <c r="AI624" s="442"/>
      <c r="AJ624" s="442"/>
      <c r="AK624" s="2"/>
    </row>
    <row r="625" spans="1:37" ht="17.25" customHeight="1">
      <c r="A625" s="443"/>
      <c r="B625" s="444"/>
      <c r="C625" s="23"/>
      <c r="D625" s="23"/>
      <c r="E625" s="23"/>
      <c r="F625" s="262"/>
      <c r="G625" s="262"/>
      <c r="H625" s="262"/>
      <c r="I625" s="264"/>
      <c r="J625" s="23"/>
      <c r="K625" s="23"/>
      <c r="L625" s="36" t="str">
        <f>IFERROR(VLOOKUP(放飛紀錄!$K625,#REF!,2,FALSE),"")</f>
        <v/>
      </c>
      <c r="M625" s="36"/>
      <c r="N625" s="36"/>
      <c r="O625" s="36"/>
      <c r="P625" s="36"/>
      <c r="Q625" s="36"/>
      <c r="R625" s="36"/>
      <c r="S625" s="36"/>
      <c r="T625" s="36"/>
      <c r="U625" s="23"/>
      <c r="V625" s="23"/>
      <c r="W625" s="23"/>
      <c r="X625" s="23"/>
      <c r="Y625" s="445"/>
      <c r="Z625" s="446" t="str">
        <f>IF(放飛紀錄!$Y625="","",放飛紀錄!$Y625+公式對照表!B$2)</f>
        <v/>
      </c>
      <c r="AA625" s="445"/>
      <c r="AB625" s="445"/>
      <c r="AC625" s="447" t="str">
        <f t="shared" si="46"/>
        <v/>
      </c>
      <c r="AD625" s="448" t="str">
        <f t="shared" si="47"/>
        <v/>
      </c>
      <c r="AE625" s="446" t="str">
        <f>IF(放飛紀錄表[[#This Row],[模組啟動時間]]="","",公式對照表!$A$2)</f>
        <v/>
      </c>
      <c r="AF625" s="449" t="str">
        <f>IF(AC625="","",IF(AND(AA625&gt;Y625,AA625&lt;Z625),[1]公式對照表!$C$2,IF(AC625="-",[1]公式對照表!$C$3,IF(AC625&lt;AE625,[1]公式對照表!$C$4,IF(AC625&gt;AE625,[1]公式對照表!$C$5)))))</f>
        <v/>
      </c>
      <c r="AG625" s="442"/>
      <c r="AH625" s="442"/>
      <c r="AI625" s="442"/>
      <c r="AJ625" s="442"/>
      <c r="AK625" s="2"/>
    </row>
    <row r="626" spans="1:37" ht="17.25" customHeight="1">
      <c r="A626" s="443"/>
      <c r="B626" s="444"/>
      <c r="C626" s="23"/>
      <c r="D626" s="23"/>
      <c r="E626" s="23"/>
      <c r="F626" s="262"/>
      <c r="G626" s="262"/>
      <c r="H626" s="262"/>
      <c r="I626" s="264"/>
      <c r="J626" s="23"/>
      <c r="K626" s="23"/>
      <c r="L626" s="36" t="str">
        <f>IFERROR(VLOOKUP(放飛紀錄!$K626,#REF!,2,FALSE),"")</f>
        <v/>
      </c>
      <c r="M626" s="36"/>
      <c r="N626" s="36"/>
      <c r="O626" s="36"/>
      <c r="P626" s="36"/>
      <c r="Q626" s="36"/>
      <c r="R626" s="36"/>
      <c r="S626" s="36"/>
      <c r="T626" s="36"/>
      <c r="U626" s="23"/>
      <c r="V626" s="23"/>
      <c r="W626" s="23"/>
      <c r="X626" s="23"/>
      <c r="Y626" s="445"/>
      <c r="Z626" s="446" t="str">
        <f>IF(放飛紀錄!$Y626="","",放飛紀錄!$Y626+公式對照表!B$2)</f>
        <v/>
      </c>
      <c r="AA626" s="445"/>
      <c r="AB626" s="445"/>
      <c r="AC626" s="447" t="str">
        <f t="shared" si="46"/>
        <v/>
      </c>
      <c r="AD626" s="448" t="str">
        <f t="shared" si="47"/>
        <v/>
      </c>
      <c r="AE626" s="446" t="str">
        <f>IF(放飛紀錄表[[#This Row],[模組啟動時間]]="","",公式對照表!$A$2)</f>
        <v/>
      </c>
      <c r="AF626" s="449" t="str">
        <f>IF(AC626="","",IF(AND(AA626&gt;Y626,AA626&lt;Z626),[1]公式對照表!$C$2,IF(AC626="-",[1]公式對照表!$C$3,IF(AC626&lt;AE626,[1]公式對照表!$C$4,IF(AC626&gt;AE626,[1]公式對照表!$C$5)))))</f>
        <v/>
      </c>
      <c r="AG626" s="442"/>
      <c r="AH626" s="442"/>
      <c r="AI626" s="442"/>
      <c r="AJ626" s="442"/>
      <c r="AK626" s="2"/>
    </row>
    <row r="627" spans="1:37" ht="17.25" customHeight="1">
      <c r="A627" s="443"/>
      <c r="B627" s="444"/>
      <c r="C627" s="23"/>
      <c r="D627" s="23"/>
      <c r="E627" s="23"/>
      <c r="F627" s="262"/>
      <c r="G627" s="262"/>
      <c r="H627" s="262"/>
      <c r="I627" s="264"/>
      <c r="J627" s="23"/>
      <c r="K627" s="23"/>
      <c r="L627" s="36" t="str">
        <f>IFERROR(VLOOKUP(放飛紀錄!$K627,#REF!,2,FALSE),"")</f>
        <v/>
      </c>
      <c r="M627" s="36"/>
      <c r="N627" s="36"/>
      <c r="O627" s="36"/>
      <c r="P627" s="36"/>
      <c r="Q627" s="36"/>
      <c r="R627" s="36"/>
      <c r="S627" s="36"/>
      <c r="T627" s="36"/>
      <c r="U627" s="23"/>
      <c r="V627" s="23"/>
      <c r="W627" s="23"/>
      <c r="X627" s="23"/>
      <c r="Y627" s="445"/>
      <c r="Z627" s="446" t="str">
        <f>IF(放飛紀錄!$Y627="","",放飛紀錄!$Y627+公式對照表!B$2)</f>
        <v/>
      </c>
      <c r="AA627" s="445"/>
      <c r="AB627" s="445"/>
      <c r="AC627" s="447" t="str">
        <f t="shared" si="46"/>
        <v/>
      </c>
      <c r="AD627" s="448" t="str">
        <f t="shared" si="47"/>
        <v/>
      </c>
      <c r="AE627" s="446" t="str">
        <f>IF(放飛紀錄表[[#This Row],[模組啟動時間]]="","",公式對照表!$A$2)</f>
        <v/>
      </c>
      <c r="AF627" s="449" t="str">
        <f>IF(AC627="","",IF(AND(AA627&gt;Y627,AA627&lt;Z627),[1]公式對照表!$C$2,IF(AC627="-",[1]公式對照表!$C$3,IF(AC627&lt;AE627,[1]公式對照表!$C$4,IF(AC627&gt;AE627,[1]公式對照表!$C$5)))))</f>
        <v/>
      </c>
      <c r="AG627" s="442"/>
      <c r="AH627" s="442"/>
      <c r="AI627" s="442"/>
      <c r="AJ627" s="442"/>
      <c r="AK627" s="2"/>
    </row>
    <row r="628" spans="1:37" ht="17.25" customHeight="1">
      <c r="A628" s="443"/>
      <c r="B628" s="444"/>
      <c r="C628" s="23"/>
      <c r="D628" s="23"/>
      <c r="E628" s="23"/>
      <c r="F628" s="262"/>
      <c r="G628" s="262"/>
      <c r="H628" s="262"/>
      <c r="I628" s="264"/>
      <c r="J628" s="23"/>
      <c r="K628" s="23"/>
      <c r="L628" s="36" t="str">
        <f>IFERROR(VLOOKUP(放飛紀錄!$K628,#REF!,2,FALSE),"")</f>
        <v/>
      </c>
      <c r="M628" s="36"/>
      <c r="N628" s="36"/>
      <c r="O628" s="36"/>
      <c r="P628" s="36"/>
      <c r="Q628" s="36"/>
      <c r="R628" s="36"/>
      <c r="S628" s="36"/>
      <c r="T628" s="36"/>
      <c r="U628" s="23"/>
      <c r="V628" s="23"/>
      <c r="W628" s="23"/>
      <c r="X628" s="23"/>
      <c r="Y628" s="445"/>
      <c r="Z628" s="446" t="str">
        <f>IF(放飛紀錄!$Y628="","",放飛紀錄!$Y628+公式對照表!B$2)</f>
        <v/>
      </c>
      <c r="AA628" s="445"/>
      <c r="AB628" s="445"/>
      <c r="AC628" s="447" t="str">
        <f t="shared" si="46"/>
        <v/>
      </c>
      <c r="AD628" s="448" t="str">
        <f t="shared" si="47"/>
        <v/>
      </c>
      <c r="AE628" s="446" t="str">
        <f>IF(放飛紀錄表[[#This Row],[模組啟動時間]]="","",公式對照表!$A$2)</f>
        <v/>
      </c>
      <c r="AF628" s="449" t="str">
        <f>IF(AC628="","",IF(AND(AA628&gt;Y628,AA628&lt;Z628),[1]公式對照表!$C$2,IF(AC628="-",[1]公式對照表!$C$3,IF(AC628&lt;AE628,[1]公式對照表!$C$4,IF(AC628&gt;AE628,[1]公式對照表!$C$5)))))</f>
        <v/>
      </c>
      <c r="AG628" s="442"/>
      <c r="AH628" s="442"/>
      <c r="AI628" s="442"/>
      <c r="AJ628" s="442"/>
      <c r="AK628" s="2"/>
    </row>
    <row r="629" spans="1:37" ht="17.25" customHeight="1">
      <c r="A629" s="443"/>
      <c r="B629" s="444"/>
      <c r="C629" s="23"/>
      <c r="D629" s="23"/>
      <c r="E629" s="23"/>
      <c r="F629" s="262"/>
      <c r="G629" s="262"/>
      <c r="H629" s="262"/>
      <c r="I629" s="264"/>
      <c r="J629" s="23"/>
      <c r="K629" s="23"/>
      <c r="L629" s="36" t="str">
        <f>IFERROR(VLOOKUP(放飛紀錄!$K629,#REF!,2,FALSE),"")</f>
        <v/>
      </c>
      <c r="M629" s="36"/>
      <c r="N629" s="36"/>
      <c r="O629" s="36"/>
      <c r="P629" s="36"/>
      <c r="Q629" s="36"/>
      <c r="R629" s="36"/>
      <c r="S629" s="36"/>
      <c r="T629" s="36"/>
      <c r="U629" s="23"/>
      <c r="V629" s="23"/>
      <c r="W629" s="23"/>
      <c r="X629" s="23"/>
      <c r="Y629" s="445"/>
      <c r="Z629" s="446" t="str">
        <f>IF(放飛紀錄!$Y629="","",放飛紀錄!$Y629+公式對照表!B$2)</f>
        <v/>
      </c>
      <c r="AA629" s="445"/>
      <c r="AB629" s="445"/>
      <c r="AC629" s="447" t="str">
        <f t="shared" ref="AC629:AC692" si="48">IF(AB629="","",IF(AA629="-","-",AB629-Z629))</f>
        <v/>
      </c>
      <c r="AD629" s="448" t="str">
        <f t="shared" ref="AD629:AD692" si="49">IF(OR(AC629="-",AC629=""),"",((MINUTE(AC629)*60)+SECOND(AC629)))</f>
        <v/>
      </c>
      <c r="AE629" s="446" t="str">
        <f>IF(放飛紀錄表[[#This Row],[模組啟動時間]]="","",公式對照表!$A$2)</f>
        <v/>
      </c>
      <c r="AF629" s="449" t="str">
        <f>IF(AC629="","",IF(AND(AA629&gt;Y629,AA629&lt;Z629),[1]公式對照表!$C$2,IF(AC629="-",[1]公式對照表!$C$3,IF(AC629&lt;AE629,[1]公式對照表!$C$4,IF(AC629&gt;AE629,[1]公式對照表!$C$5)))))</f>
        <v/>
      </c>
      <c r="AG629" s="442"/>
      <c r="AH629" s="442"/>
      <c r="AI629" s="442"/>
      <c r="AJ629" s="442"/>
      <c r="AK629" s="2"/>
    </row>
    <row r="630" spans="1:37" ht="17.25" customHeight="1">
      <c r="A630" s="443"/>
      <c r="B630" s="444"/>
      <c r="C630" s="23"/>
      <c r="D630" s="23"/>
      <c r="E630" s="23"/>
      <c r="F630" s="262"/>
      <c r="G630" s="262"/>
      <c r="H630" s="262"/>
      <c r="I630" s="264"/>
      <c r="J630" s="23"/>
      <c r="K630" s="23"/>
      <c r="L630" s="36" t="str">
        <f>IFERROR(VLOOKUP(放飛紀錄!$K630,#REF!,2,FALSE),"")</f>
        <v/>
      </c>
      <c r="M630" s="36"/>
      <c r="N630" s="36"/>
      <c r="O630" s="36"/>
      <c r="P630" s="36"/>
      <c r="Q630" s="36"/>
      <c r="R630" s="36"/>
      <c r="S630" s="36"/>
      <c r="T630" s="36"/>
      <c r="U630" s="23"/>
      <c r="V630" s="23"/>
      <c r="W630" s="23"/>
      <c r="X630" s="23"/>
      <c r="Y630" s="445"/>
      <c r="Z630" s="446" t="str">
        <f>IF(放飛紀錄!$Y630="","",放飛紀錄!$Y630+公式對照表!B$2)</f>
        <v/>
      </c>
      <c r="AA630" s="445"/>
      <c r="AB630" s="445"/>
      <c r="AC630" s="447" t="str">
        <f t="shared" si="48"/>
        <v/>
      </c>
      <c r="AD630" s="448" t="str">
        <f t="shared" si="49"/>
        <v/>
      </c>
      <c r="AE630" s="446" t="str">
        <f>IF(放飛紀錄表[[#This Row],[模組啟動時間]]="","",公式對照表!$A$2)</f>
        <v/>
      </c>
      <c r="AF630" s="449" t="str">
        <f>IF(AC630="","",IF(AND(AA630&gt;Y630,AA630&lt;Z630),[1]公式對照表!$C$2,IF(AC630="-",[1]公式對照表!$C$3,IF(AC630&lt;AE630,[1]公式對照表!$C$4,IF(AC630&gt;AE630,[1]公式對照表!$C$5)))))</f>
        <v/>
      </c>
      <c r="AG630" s="442"/>
      <c r="AH630" s="442"/>
      <c r="AI630" s="442"/>
      <c r="AJ630" s="442"/>
      <c r="AK630" s="2"/>
    </row>
    <row r="631" spans="1:37" ht="17.25" customHeight="1">
      <c r="A631" s="443"/>
      <c r="B631" s="444"/>
      <c r="C631" s="23"/>
      <c r="D631" s="23"/>
      <c r="E631" s="23"/>
      <c r="F631" s="262"/>
      <c r="G631" s="262"/>
      <c r="H631" s="262"/>
      <c r="I631" s="264"/>
      <c r="J631" s="23"/>
      <c r="K631" s="23"/>
      <c r="L631" s="36" t="str">
        <f>IFERROR(VLOOKUP(放飛紀錄!$K631,#REF!,2,FALSE),"")</f>
        <v/>
      </c>
      <c r="M631" s="36"/>
      <c r="N631" s="36"/>
      <c r="O631" s="36"/>
      <c r="P631" s="36"/>
      <c r="Q631" s="36"/>
      <c r="R631" s="36"/>
      <c r="S631" s="36"/>
      <c r="T631" s="36"/>
      <c r="U631" s="23"/>
      <c r="V631" s="23"/>
      <c r="W631" s="23"/>
      <c r="X631" s="23"/>
      <c r="Y631" s="445"/>
      <c r="Z631" s="446" t="str">
        <f>IF(放飛紀錄!$Y631="","",放飛紀錄!$Y631+公式對照表!B$2)</f>
        <v/>
      </c>
      <c r="AA631" s="445"/>
      <c r="AB631" s="445"/>
      <c r="AC631" s="447" t="str">
        <f t="shared" si="48"/>
        <v/>
      </c>
      <c r="AD631" s="448" t="str">
        <f t="shared" si="49"/>
        <v/>
      </c>
      <c r="AE631" s="446" t="str">
        <f>IF(放飛紀錄表[[#This Row],[模組啟動時間]]="","",公式對照表!$A$2)</f>
        <v/>
      </c>
      <c r="AF631" s="449" t="str">
        <f>IF(AC631="","",IF(AND(AA631&gt;Y631,AA631&lt;Z631),[1]公式對照表!$C$2,IF(AC631="-",[1]公式對照表!$C$3,IF(AC631&lt;AE631,[1]公式對照表!$C$4,IF(AC631&gt;AE631,[1]公式對照表!$C$5)))))</f>
        <v/>
      </c>
      <c r="AG631" s="442"/>
      <c r="AH631" s="442"/>
      <c r="AI631" s="442"/>
      <c r="AJ631" s="442"/>
      <c r="AK631" s="2"/>
    </row>
    <row r="632" spans="1:37" ht="17.25" customHeight="1">
      <c r="A632" s="443"/>
      <c r="B632" s="444"/>
      <c r="C632" s="23"/>
      <c r="D632" s="23"/>
      <c r="E632" s="23"/>
      <c r="F632" s="262"/>
      <c r="G632" s="262"/>
      <c r="H632" s="262"/>
      <c r="I632" s="264"/>
      <c r="J632" s="23"/>
      <c r="K632" s="23"/>
      <c r="L632" s="36" t="str">
        <f>IFERROR(VLOOKUP(放飛紀錄!$K632,#REF!,2,FALSE),"")</f>
        <v/>
      </c>
      <c r="M632" s="36"/>
      <c r="N632" s="36"/>
      <c r="O632" s="36"/>
      <c r="P632" s="36"/>
      <c r="Q632" s="36"/>
      <c r="R632" s="36"/>
      <c r="S632" s="36"/>
      <c r="T632" s="36"/>
      <c r="U632" s="23"/>
      <c r="V632" s="23"/>
      <c r="W632" s="23"/>
      <c r="X632" s="23"/>
      <c r="Y632" s="445"/>
      <c r="Z632" s="446" t="str">
        <f>IF(放飛紀錄!$Y632="","",放飛紀錄!$Y632+公式對照表!B$2)</f>
        <v/>
      </c>
      <c r="AA632" s="445"/>
      <c r="AB632" s="445"/>
      <c r="AC632" s="447" t="str">
        <f t="shared" si="48"/>
        <v/>
      </c>
      <c r="AD632" s="448" t="str">
        <f t="shared" si="49"/>
        <v/>
      </c>
      <c r="AE632" s="446" t="str">
        <f>IF(放飛紀錄表[[#This Row],[模組啟動時間]]="","",公式對照表!$A$2)</f>
        <v/>
      </c>
      <c r="AF632" s="449" t="str">
        <f>IF(AC632="","",IF(AND(AA632&gt;Y632,AA632&lt;Z632),[1]公式對照表!$C$2,IF(AC632="-",[1]公式對照表!$C$3,IF(AC632&lt;AE632,[1]公式對照表!$C$4,IF(AC632&gt;AE632,[1]公式對照表!$C$5)))))</f>
        <v/>
      </c>
      <c r="AG632" s="442"/>
      <c r="AH632" s="442"/>
      <c r="AI632" s="442"/>
      <c r="AJ632" s="442"/>
      <c r="AK632" s="2"/>
    </row>
    <row r="633" spans="1:37" ht="17.25" customHeight="1">
      <c r="A633" s="443"/>
      <c r="B633" s="444"/>
      <c r="C633" s="23"/>
      <c r="D633" s="23"/>
      <c r="E633" s="23"/>
      <c r="F633" s="262"/>
      <c r="G633" s="262"/>
      <c r="H633" s="262"/>
      <c r="I633" s="264"/>
      <c r="J633" s="23"/>
      <c r="K633" s="23"/>
      <c r="L633" s="36" t="str">
        <f>IFERROR(VLOOKUP(放飛紀錄!$K633,#REF!,2,FALSE),"")</f>
        <v/>
      </c>
      <c r="M633" s="36"/>
      <c r="N633" s="36"/>
      <c r="O633" s="36"/>
      <c r="P633" s="36"/>
      <c r="Q633" s="36"/>
      <c r="R633" s="36"/>
      <c r="S633" s="36"/>
      <c r="T633" s="36"/>
      <c r="U633" s="23"/>
      <c r="V633" s="23"/>
      <c r="W633" s="23"/>
      <c r="X633" s="23"/>
      <c r="Y633" s="445"/>
      <c r="Z633" s="446" t="str">
        <f>IF(放飛紀錄!$Y633="","",放飛紀錄!$Y633+公式對照表!B$2)</f>
        <v/>
      </c>
      <c r="AA633" s="445"/>
      <c r="AB633" s="445"/>
      <c r="AC633" s="447" t="str">
        <f t="shared" si="48"/>
        <v/>
      </c>
      <c r="AD633" s="448" t="str">
        <f t="shared" si="49"/>
        <v/>
      </c>
      <c r="AE633" s="446" t="str">
        <f>IF(放飛紀錄表[[#This Row],[模組啟動時間]]="","",公式對照表!$A$2)</f>
        <v/>
      </c>
      <c r="AF633" s="449" t="str">
        <f>IF(AC633="","",IF(AND(AA633&gt;Y633,AA633&lt;Z633),[1]公式對照表!$C$2,IF(AC633="-",[1]公式對照表!$C$3,IF(AC633&lt;AE633,[1]公式對照表!$C$4,IF(AC633&gt;AE633,[1]公式對照表!$C$5)))))</f>
        <v/>
      </c>
      <c r="AG633" s="442"/>
      <c r="AH633" s="442"/>
      <c r="AI633" s="442"/>
      <c r="AJ633" s="442"/>
      <c r="AK633" s="2"/>
    </row>
    <row r="634" spans="1:37" ht="17.25" customHeight="1">
      <c r="A634" s="443"/>
      <c r="B634" s="444"/>
      <c r="C634" s="23"/>
      <c r="D634" s="23"/>
      <c r="E634" s="23"/>
      <c r="F634" s="262"/>
      <c r="G634" s="262"/>
      <c r="H634" s="262"/>
      <c r="I634" s="264"/>
      <c r="J634" s="23"/>
      <c r="K634" s="23"/>
      <c r="L634" s="36" t="str">
        <f>IFERROR(VLOOKUP(放飛紀錄!$K634,#REF!,2,FALSE),"")</f>
        <v/>
      </c>
      <c r="M634" s="36"/>
      <c r="N634" s="36"/>
      <c r="O634" s="36"/>
      <c r="P634" s="36"/>
      <c r="Q634" s="36"/>
      <c r="R634" s="36"/>
      <c r="S634" s="36"/>
      <c r="T634" s="36"/>
      <c r="U634" s="23"/>
      <c r="V634" s="23"/>
      <c r="W634" s="23"/>
      <c r="X634" s="23"/>
      <c r="Y634" s="445"/>
      <c r="Z634" s="446" t="str">
        <f>IF(放飛紀錄!$Y634="","",放飛紀錄!$Y634+公式對照表!B$2)</f>
        <v/>
      </c>
      <c r="AA634" s="445"/>
      <c r="AB634" s="445"/>
      <c r="AC634" s="447" t="str">
        <f t="shared" si="48"/>
        <v/>
      </c>
      <c r="AD634" s="448" t="str">
        <f t="shared" si="49"/>
        <v/>
      </c>
      <c r="AE634" s="446" t="str">
        <f>IF(放飛紀錄表[[#This Row],[模組啟動時間]]="","",公式對照表!$A$2)</f>
        <v/>
      </c>
      <c r="AF634" s="449" t="str">
        <f>IF(AC634="","",IF(AND(AA634&gt;Y634,AA634&lt;Z634),[1]公式對照表!$C$2,IF(AC634="-",[1]公式對照表!$C$3,IF(AC634&lt;AE634,[1]公式對照表!$C$4,IF(AC634&gt;AE634,[1]公式對照表!$C$5)))))</f>
        <v/>
      </c>
      <c r="AG634" s="442"/>
      <c r="AH634" s="442"/>
      <c r="AI634" s="442"/>
      <c r="AJ634" s="442"/>
      <c r="AK634" s="2"/>
    </row>
    <row r="635" spans="1:37" ht="17.25" customHeight="1">
      <c r="A635" s="443"/>
      <c r="B635" s="444"/>
      <c r="C635" s="23"/>
      <c r="D635" s="23"/>
      <c r="E635" s="23"/>
      <c r="F635" s="262"/>
      <c r="G635" s="262"/>
      <c r="H635" s="262"/>
      <c r="I635" s="264"/>
      <c r="J635" s="23"/>
      <c r="K635" s="23"/>
      <c r="L635" s="36" t="str">
        <f>IFERROR(VLOOKUP(放飛紀錄!$K635,#REF!,2,FALSE),"")</f>
        <v/>
      </c>
      <c r="M635" s="36"/>
      <c r="N635" s="36"/>
      <c r="O635" s="36"/>
      <c r="P635" s="36"/>
      <c r="Q635" s="36"/>
      <c r="R635" s="36"/>
      <c r="S635" s="36"/>
      <c r="T635" s="36"/>
      <c r="U635" s="23"/>
      <c r="V635" s="23"/>
      <c r="W635" s="23"/>
      <c r="X635" s="23"/>
      <c r="Y635" s="445"/>
      <c r="Z635" s="446" t="str">
        <f>IF(放飛紀錄!$Y635="","",放飛紀錄!$Y635+公式對照表!B$2)</f>
        <v/>
      </c>
      <c r="AA635" s="445"/>
      <c r="AB635" s="445"/>
      <c r="AC635" s="447" t="str">
        <f t="shared" si="48"/>
        <v/>
      </c>
      <c r="AD635" s="448" t="str">
        <f t="shared" si="49"/>
        <v/>
      </c>
      <c r="AE635" s="446" t="str">
        <f>IF(放飛紀錄表[[#This Row],[模組啟動時間]]="","",公式對照表!$A$2)</f>
        <v/>
      </c>
      <c r="AF635" s="449" t="str">
        <f>IF(AC635="","",IF(AND(AA635&gt;Y635,AA635&lt;Z635),[1]公式對照表!$C$2,IF(AC635="-",[1]公式對照表!$C$3,IF(AC635&lt;AE635,[1]公式對照表!$C$4,IF(AC635&gt;AE635,[1]公式對照表!$C$5)))))</f>
        <v/>
      </c>
      <c r="AG635" s="442"/>
      <c r="AH635" s="442"/>
      <c r="AI635" s="442"/>
      <c r="AJ635" s="442"/>
      <c r="AK635" s="2"/>
    </row>
    <row r="636" spans="1:37" ht="17.25" customHeight="1">
      <c r="A636" s="443"/>
      <c r="B636" s="444"/>
      <c r="C636" s="23"/>
      <c r="D636" s="23"/>
      <c r="E636" s="23"/>
      <c r="F636" s="262"/>
      <c r="G636" s="262"/>
      <c r="H636" s="262"/>
      <c r="I636" s="264"/>
      <c r="J636" s="23"/>
      <c r="K636" s="23"/>
      <c r="L636" s="36" t="str">
        <f>IFERROR(VLOOKUP(放飛紀錄!$K636,#REF!,2,FALSE),"")</f>
        <v/>
      </c>
      <c r="M636" s="36"/>
      <c r="N636" s="36"/>
      <c r="O636" s="36"/>
      <c r="P636" s="36"/>
      <c r="Q636" s="36"/>
      <c r="R636" s="36"/>
      <c r="S636" s="36"/>
      <c r="T636" s="36"/>
      <c r="U636" s="23"/>
      <c r="V636" s="23"/>
      <c r="W636" s="23"/>
      <c r="X636" s="23"/>
      <c r="Y636" s="445"/>
      <c r="Z636" s="446" t="str">
        <f>IF(放飛紀錄!$Y636="","",放飛紀錄!$Y636+公式對照表!B$2)</f>
        <v/>
      </c>
      <c r="AA636" s="445"/>
      <c r="AB636" s="445"/>
      <c r="AC636" s="447" t="str">
        <f t="shared" si="48"/>
        <v/>
      </c>
      <c r="AD636" s="448" t="str">
        <f t="shared" si="49"/>
        <v/>
      </c>
      <c r="AE636" s="446" t="str">
        <f>IF(放飛紀錄表[[#This Row],[模組啟動時間]]="","",公式對照表!$A$2)</f>
        <v/>
      </c>
      <c r="AF636" s="449" t="str">
        <f>IF(AC636="","",IF(AND(AA636&gt;Y636,AA636&lt;Z636),[1]公式對照表!$C$2,IF(AC636="-",[1]公式對照表!$C$3,IF(AC636&lt;AE636,[1]公式對照表!$C$4,IF(AC636&gt;AE636,[1]公式對照表!$C$5)))))</f>
        <v/>
      </c>
      <c r="AG636" s="442"/>
      <c r="AH636" s="442"/>
      <c r="AI636" s="442"/>
      <c r="AJ636" s="442"/>
      <c r="AK636" s="2"/>
    </row>
    <row r="637" spans="1:37" ht="17.25" customHeight="1">
      <c r="A637" s="443"/>
      <c r="B637" s="444"/>
      <c r="C637" s="23"/>
      <c r="D637" s="23"/>
      <c r="E637" s="23"/>
      <c r="F637" s="262"/>
      <c r="G637" s="262"/>
      <c r="H637" s="262"/>
      <c r="I637" s="264"/>
      <c r="J637" s="23"/>
      <c r="K637" s="23"/>
      <c r="L637" s="36" t="str">
        <f>IFERROR(VLOOKUP(放飛紀錄!$K637,#REF!,2,FALSE),"")</f>
        <v/>
      </c>
      <c r="M637" s="36"/>
      <c r="N637" s="36"/>
      <c r="O637" s="36"/>
      <c r="P637" s="36"/>
      <c r="Q637" s="36"/>
      <c r="R637" s="36"/>
      <c r="S637" s="36"/>
      <c r="T637" s="36"/>
      <c r="U637" s="23"/>
      <c r="V637" s="23"/>
      <c r="W637" s="23"/>
      <c r="X637" s="23"/>
      <c r="Y637" s="445"/>
      <c r="Z637" s="446" t="str">
        <f>IF(放飛紀錄!$Y637="","",放飛紀錄!$Y637+公式對照表!B$2)</f>
        <v/>
      </c>
      <c r="AA637" s="445"/>
      <c r="AB637" s="445"/>
      <c r="AC637" s="447" t="str">
        <f t="shared" si="48"/>
        <v/>
      </c>
      <c r="AD637" s="448" t="str">
        <f t="shared" si="49"/>
        <v/>
      </c>
      <c r="AE637" s="446" t="str">
        <f>IF(放飛紀錄表[[#This Row],[模組啟動時間]]="","",公式對照表!$A$2)</f>
        <v/>
      </c>
      <c r="AF637" s="449" t="str">
        <f>IF(AC637="","",IF(AND(AA637&gt;Y637,AA637&lt;Z637),[1]公式對照表!$C$2,IF(AC637="-",[1]公式對照表!$C$3,IF(AC637&lt;AE637,[1]公式對照表!$C$4,IF(AC637&gt;AE637,[1]公式對照表!$C$5)))))</f>
        <v/>
      </c>
      <c r="AG637" s="442"/>
      <c r="AH637" s="442"/>
      <c r="AI637" s="442"/>
      <c r="AJ637" s="442"/>
      <c r="AK637" s="2"/>
    </row>
    <row r="638" spans="1:37" ht="17.25" customHeight="1">
      <c r="A638" s="443"/>
      <c r="B638" s="444"/>
      <c r="C638" s="23"/>
      <c r="D638" s="23"/>
      <c r="E638" s="23"/>
      <c r="F638" s="262"/>
      <c r="G638" s="262"/>
      <c r="H638" s="262"/>
      <c r="I638" s="264"/>
      <c r="J638" s="23"/>
      <c r="K638" s="23"/>
      <c r="L638" s="36" t="str">
        <f>IFERROR(VLOOKUP(放飛紀錄!$K638,#REF!,2,FALSE),"")</f>
        <v/>
      </c>
      <c r="M638" s="36"/>
      <c r="N638" s="36"/>
      <c r="O638" s="36"/>
      <c r="P638" s="36"/>
      <c r="Q638" s="36"/>
      <c r="R638" s="36"/>
      <c r="S638" s="36"/>
      <c r="T638" s="36"/>
      <c r="U638" s="23"/>
      <c r="V638" s="23"/>
      <c r="W638" s="23"/>
      <c r="X638" s="23"/>
      <c r="Y638" s="445"/>
      <c r="Z638" s="446" t="str">
        <f>IF(放飛紀錄!$Y638="","",放飛紀錄!$Y638+公式對照表!B$2)</f>
        <v/>
      </c>
      <c r="AA638" s="445"/>
      <c r="AB638" s="445"/>
      <c r="AC638" s="447" t="str">
        <f t="shared" si="48"/>
        <v/>
      </c>
      <c r="AD638" s="448" t="str">
        <f t="shared" si="49"/>
        <v/>
      </c>
      <c r="AE638" s="446" t="str">
        <f>IF(放飛紀錄表[[#This Row],[模組啟動時間]]="","",公式對照表!$A$2)</f>
        <v/>
      </c>
      <c r="AF638" s="449" t="str">
        <f>IF(AC638="","",IF(AND(AA638&gt;Y638,AA638&lt;Z638),[1]公式對照表!$C$2,IF(AC638="-",[1]公式對照表!$C$3,IF(AC638&lt;AE638,[1]公式對照表!$C$4,IF(AC638&gt;AE638,[1]公式對照表!$C$5)))))</f>
        <v/>
      </c>
      <c r="AG638" s="442"/>
      <c r="AH638" s="442"/>
      <c r="AI638" s="442"/>
      <c r="AJ638" s="442"/>
      <c r="AK638" s="2"/>
    </row>
    <row r="639" spans="1:37" ht="17.25" customHeight="1">
      <c r="A639" s="443"/>
      <c r="B639" s="444"/>
      <c r="C639" s="23"/>
      <c r="D639" s="23"/>
      <c r="E639" s="23"/>
      <c r="F639" s="262"/>
      <c r="G639" s="262"/>
      <c r="H639" s="262"/>
      <c r="I639" s="264"/>
      <c r="J639" s="23"/>
      <c r="K639" s="23"/>
      <c r="L639" s="36" t="str">
        <f>IFERROR(VLOOKUP(放飛紀錄!$K639,#REF!,2,FALSE),"")</f>
        <v/>
      </c>
      <c r="M639" s="36"/>
      <c r="N639" s="36"/>
      <c r="O639" s="36"/>
      <c r="P639" s="36"/>
      <c r="Q639" s="36"/>
      <c r="R639" s="36"/>
      <c r="S639" s="36"/>
      <c r="T639" s="36"/>
      <c r="U639" s="23"/>
      <c r="V639" s="23"/>
      <c r="W639" s="23"/>
      <c r="X639" s="23"/>
      <c r="Y639" s="445"/>
      <c r="Z639" s="446" t="str">
        <f>IF(放飛紀錄!$Y639="","",放飛紀錄!$Y639+公式對照表!B$2)</f>
        <v/>
      </c>
      <c r="AA639" s="445"/>
      <c r="AB639" s="445"/>
      <c r="AC639" s="447" t="str">
        <f t="shared" si="48"/>
        <v/>
      </c>
      <c r="AD639" s="448" t="str">
        <f t="shared" si="49"/>
        <v/>
      </c>
      <c r="AE639" s="446" t="str">
        <f>IF(放飛紀錄表[[#This Row],[模組啟動時間]]="","",公式對照表!$A$2)</f>
        <v/>
      </c>
      <c r="AF639" s="449" t="str">
        <f>IF(AC639="","",IF(AND(AA639&gt;Y639,AA639&lt;Z639),[1]公式對照表!$C$2,IF(AC639="-",[1]公式對照表!$C$3,IF(AC639&lt;AE639,[1]公式對照表!$C$4,IF(AC639&gt;AE639,[1]公式對照表!$C$5)))))</f>
        <v/>
      </c>
      <c r="AG639" s="442"/>
      <c r="AH639" s="442"/>
      <c r="AI639" s="442"/>
      <c r="AJ639" s="442"/>
      <c r="AK639" s="2"/>
    </row>
    <row r="640" spans="1:37" ht="17.25" customHeight="1">
      <c r="A640" s="443"/>
      <c r="B640" s="444"/>
      <c r="C640" s="23"/>
      <c r="D640" s="23"/>
      <c r="E640" s="23"/>
      <c r="F640" s="262"/>
      <c r="G640" s="262"/>
      <c r="H640" s="262"/>
      <c r="I640" s="264"/>
      <c r="J640" s="23"/>
      <c r="K640" s="23"/>
      <c r="L640" s="36" t="str">
        <f>IFERROR(VLOOKUP(放飛紀錄!$K640,#REF!,2,FALSE),"")</f>
        <v/>
      </c>
      <c r="M640" s="36"/>
      <c r="N640" s="36"/>
      <c r="O640" s="36"/>
      <c r="P640" s="36"/>
      <c r="Q640" s="36"/>
      <c r="R640" s="36"/>
      <c r="S640" s="36"/>
      <c r="T640" s="36"/>
      <c r="U640" s="23"/>
      <c r="V640" s="23"/>
      <c r="W640" s="23"/>
      <c r="X640" s="23"/>
      <c r="Y640" s="445"/>
      <c r="Z640" s="446" t="str">
        <f>IF(放飛紀錄!$Y640="","",放飛紀錄!$Y640+公式對照表!B$2)</f>
        <v/>
      </c>
      <c r="AA640" s="445"/>
      <c r="AB640" s="445"/>
      <c r="AC640" s="447" t="str">
        <f t="shared" si="48"/>
        <v/>
      </c>
      <c r="AD640" s="448" t="str">
        <f t="shared" si="49"/>
        <v/>
      </c>
      <c r="AE640" s="446" t="str">
        <f>IF(放飛紀錄表[[#This Row],[模組啟動時間]]="","",公式對照表!$A$2)</f>
        <v/>
      </c>
      <c r="AF640" s="449" t="str">
        <f>IF(AC640="","",IF(AND(AA640&gt;Y640,AA640&lt;Z640),[1]公式對照表!$C$2,IF(AC640="-",[1]公式對照表!$C$3,IF(AC640&lt;AE640,[1]公式對照表!$C$4,IF(AC640&gt;AE640,[1]公式對照表!$C$5)))))</f>
        <v/>
      </c>
      <c r="AG640" s="442"/>
      <c r="AH640" s="442"/>
      <c r="AI640" s="442"/>
      <c r="AJ640" s="442"/>
      <c r="AK640" s="2"/>
    </row>
    <row r="641" spans="1:37" ht="17.25" customHeight="1">
      <c r="A641" s="443"/>
      <c r="B641" s="444"/>
      <c r="C641" s="23"/>
      <c r="D641" s="23"/>
      <c r="E641" s="23"/>
      <c r="F641" s="262"/>
      <c r="G641" s="262"/>
      <c r="H641" s="262"/>
      <c r="I641" s="264"/>
      <c r="J641" s="23"/>
      <c r="K641" s="23"/>
      <c r="L641" s="36" t="str">
        <f>IFERROR(VLOOKUP(放飛紀錄!$K641,#REF!,2,FALSE),"")</f>
        <v/>
      </c>
      <c r="M641" s="36"/>
      <c r="N641" s="36"/>
      <c r="O641" s="36"/>
      <c r="P641" s="36"/>
      <c r="Q641" s="36"/>
      <c r="R641" s="36"/>
      <c r="S641" s="36"/>
      <c r="T641" s="36"/>
      <c r="U641" s="23"/>
      <c r="V641" s="23"/>
      <c r="W641" s="23"/>
      <c r="X641" s="23"/>
      <c r="Y641" s="445"/>
      <c r="Z641" s="446" t="str">
        <f>IF(放飛紀錄!$Y641="","",放飛紀錄!$Y641+公式對照表!B$2)</f>
        <v/>
      </c>
      <c r="AA641" s="445"/>
      <c r="AB641" s="445"/>
      <c r="AC641" s="447" t="str">
        <f t="shared" si="48"/>
        <v/>
      </c>
      <c r="AD641" s="448" t="str">
        <f t="shared" si="49"/>
        <v/>
      </c>
      <c r="AE641" s="446" t="str">
        <f>IF(放飛紀錄表[[#This Row],[模組啟動時間]]="","",公式對照表!$A$2)</f>
        <v/>
      </c>
      <c r="AF641" s="449" t="str">
        <f>IF(AC641="","",IF(AND(AA641&gt;Y641,AA641&lt;Z641),[1]公式對照表!$C$2,IF(AC641="-",[1]公式對照表!$C$3,IF(AC641&lt;AE641,[1]公式對照表!$C$4,IF(AC641&gt;AE641,[1]公式對照表!$C$5)))))</f>
        <v/>
      </c>
      <c r="AG641" s="442"/>
      <c r="AH641" s="442"/>
      <c r="AI641" s="442"/>
      <c r="AJ641" s="442"/>
      <c r="AK641" s="2"/>
    </row>
    <row r="642" spans="1:37" ht="17.25" customHeight="1">
      <c r="A642" s="443"/>
      <c r="B642" s="444"/>
      <c r="C642" s="23"/>
      <c r="D642" s="23"/>
      <c r="E642" s="23"/>
      <c r="F642" s="262"/>
      <c r="G642" s="262"/>
      <c r="H642" s="262"/>
      <c r="I642" s="264"/>
      <c r="J642" s="23"/>
      <c r="K642" s="23"/>
      <c r="L642" s="36" t="str">
        <f>IFERROR(VLOOKUP(放飛紀錄!$K642,#REF!,2,FALSE),"")</f>
        <v/>
      </c>
      <c r="M642" s="36"/>
      <c r="N642" s="36"/>
      <c r="O642" s="36"/>
      <c r="P642" s="36"/>
      <c r="Q642" s="36"/>
      <c r="R642" s="36"/>
      <c r="S642" s="36"/>
      <c r="T642" s="36"/>
      <c r="U642" s="23"/>
      <c r="V642" s="23"/>
      <c r="W642" s="23"/>
      <c r="X642" s="23"/>
      <c r="Y642" s="445"/>
      <c r="Z642" s="446" t="str">
        <f>IF(放飛紀錄!$Y642="","",放飛紀錄!$Y642+公式對照表!B$2)</f>
        <v/>
      </c>
      <c r="AA642" s="445"/>
      <c r="AB642" s="445"/>
      <c r="AC642" s="447" t="str">
        <f t="shared" si="48"/>
        <v/>
      </c>
      <c r="AD642" s="448" t="str">
        <f t="shared" si="49"/>
        <v/>
      </c>
      <c r="AE642" s="446" t="str">
        <f>IF(放飛紀錄表[[#This Row],[模組啟動時間]]="","",公式對照表!$A$2)</f>
        <v/>
      </c>
      <c r="AF642" s="449" t="str">
        <f>IF(AC642="","",IF(AND(AA642&gt;Y642,AA642&lt;Z642),[1]公式對照表!$C$2,IF(AC642="-",[1]公式對照表!$C$3,IF(AC642&lt;AE642,[1]公式對照表!$C$4,IF(AC642&gt;AE642,[1]公式對照表!$C$5)))))</f>
        <v/>
      </c>
      <c r="AG642" s="442"/>
      <c r="AH642" s="442"/>
      <c r="AI642" s="442"/>
      <c r="AJ642" s="442"/>
      <c r="AK642" s="2"/>
    </row>
    <row r="643" spans="1:37" ht="17.25" customHeight="1">
      <c r="A643" s="443"/>
      <c r="B643" s="444"/>
      <c r="C643" s="23"/>
      <c r="D643" s="23"/>
      <c r="E643" s="23"/>
      <c r="F643" s="262"/>
      <c r="G643" s="262"/>
      <c r="H643" s="262"/>
      <c r="I643" s="264"/>
      <c r="J643" s="23"/>
      <c r="K643" s="23"/>
      <c r="L643" s="36" t="str">
        <f>IFERROR(VLOOKUP(放飛紀錄!$K643,#REF!,2,FALSE),"")</f>
        <v/>
      </c>
      <c r="M643" s="36"/>
      <c r="N643" s="36"/>
      <c r="O643" s="36"/>
      <c r="P643" s="36"/>
      <c r="Q643" s="36"/>
      <c r="R643" s="36"/>
      <c r="S643" s="36"/>
      <c r="T643" s="36"/>
      <c r="U643" s="23"/>
      <c r="V643" s="23"/>
      <c r="W643" s="23"/>
      <c r="X643" s="23"/>
      <c r="Y643" s="445"/>
      <c r="Z643" s="446" t="str">
        <f>IF(放飛紀錄!$Y643="","",放飛紀錄!$Y643+公式對照表!B$2)</f>
        <v/>
      </c>
      <c r="AA643" s="445"/>
      <c r="AB643" s="445"/>
      <c r="AC643" s="447" t="str">
        <f t="shared" si="48"/>
        <v/>
      </c>
      <c r="AD643" s="448" t="str">
        <f t="shared" si="49"/>
        <v/>
      </c>
      <c r="AE643" s="446" t="str">
        <f>IF(放飛紀錄表[[#This Row],[模組啟動時間]]="","",公式對照表!$A$2)</f>
        <v/>
      </c>
      <c r="AF643" s="449" t="str">
        <f>IF(AC643="","",IF(AND(AA643&gt;Y643,AA643&lt;Z643),[1]公式對照表!$C$2,IF(AC643="-",[1]公式對照表!$C$3,IF(AC643&lt;AE643,[1]公式對照表!$C$4,IF(AC643&gt;AE643,[1]公式對照表!$C$5)))))</f>
        <v/>
      </c>
      <c r="AG643" s="442"/>
      <c r="AH643" s="442"/>
      <c r="AI643" s="442"/>
      <c r="AJ643" s="442"/>
      <c r="AK643" s="2"/>
    </row>
    <row r="644" spans="1:37" ht="17.25" customHeight="1">
      <c r="A644" s="443"/>
      <c r="B644" s="444"/>
      <c r="C644" s="23"/>
      <c r="D644" s="23"/>
      <c r="E644" s="23"/>
      <c r="F644" s="262"/>
      <c r="G644" s="262"/>
      <c r="H644" s="262"/>
      <c r="I644" s="264"/>
      <c r="J644" s="23"/>
      <c r="K644" s="23"/>
      <c r="L644" s="36" t="str">
        <f>IFERROR(VLOOKUP(放飛紀錄!$K644,#REF!,2,FALSE),"")</f>
        <v/>
      </c>
      <c r="M644" s="36"/>
      <c r="N644" s="36"/>
      <c r="O644" s="36"/>
      <c r="P644" s="36"/>
      <c r="Q644" s="36"/>
      <c r="R644" s="36"/>
      <c r="S644" s="36"/>
      <c r="T644" s="36"/>
      <c r="U644" s="23"/>
      <c r="V644" s="23"/>
      <c r="W644" s="23"/>
      <c r="X644" s="23"/>
      <c r="Y644" s="445"/>
      <c r="Z644" s="446" t="str">
        <f>IF(放飛紀錄!$Y644="","",放飛紀錄!$Y644+公式對照表!B$2)</f>
        <v/>
      </c>
      <c r="AA644" s="445"/>
      <c r="AB644" s="445"/>
      <c r="AC644" s="447" t="str">
        <f t="shared" si="48"/>
        <v/>
      </c>
      <c r="AD644" s="448" t="str">
        <f t="shared" si="49"/>
        <v/>
      </c>
      <c r="AE644" s="446" t="str">
        <f>IF(放飛紀錄表[[#This Row],[模組啟動時間]]="","",公式對照表!$A$2)</f>
        <v/>
      </c>
      <c r="AF644" s="449" t="str">
        <f>IF(AC644="","",IF(AND(AA644&gt;Y644,AA644&lt;Z644),[1]公式對照表!$C$2,IF(AC644="-",[1]公式對照表!$C$3,IF(AC644&lt;AE644,[1]公式對照表!$C$4,IF(AC644&gt;AE644,[1]公式對照表!$C$5)))))</f>
        <v/>
      </c>
      <c r="AG644" s="442"/>
      <c r="AH644" s="442"/>
      <c r="AI644" s="442"/>
      <c r="AJ644" s="442"/>
      <c r="AK644" s="2"/>
    </row>
    <row r="645" spans="1:37" ht="17.25" customHeight="1">
      <c r="A645" s="443"/>
      <c r="B645" s="444"/>
      <c r="C645" s="23"/>
      <c r="D645" s="23"/>
      <c r="E645" s="23"/>
      <c r="F645" s="262"/>
      <c r="G645" s="262"/>
      <c r="H645" s="262"/>
      <c r="I645" s="264"/>
      <c r="J645" s="23"/>
      <c r="K645" s="23"/>
      <c r="L645" s="36" t="str">
        <f>IFERROR(VLOOKUP(放飛紀錄!$K645,#REF!,2,FALSE),"")</f>
        <v/>
      </c>
      <c r="M645" s="36"/>
      <c r="N645" s="36"/>
      <c r="O645" s="36"/>
      <c r="P645" s="36"/>
      <c r="Q645" s="36"/>
      <c r="R645" s="36"/>
      <c r="S645" s="36"/>
      <c r="T645" s="36"/>
      <c r="U645" s="23"/>
      <c r="V645" s="23"/>
      <c r="W645" s="23"/>
      <c r="X645" s="23"/>
      <c r="Y645" s="445"/>
      <c r="Z645" s="446" t="str">
        <f>IF(放飛紀錄!$Y645="","",放飛紀錄!$Y645+公式對照表!B$2)</f>
        <v/>
      </c>
      <c r="AA645" s="445"/>
      <c r="AB645" s="445"/>
      <c r="AC645" s="447" t="str">
        <f t="shared" si="48"/>
        <v/>
      </c>
      <c r="AD645" s="448" t="str">
        <f t="shared" si="49"/>
        <v/>
      </c>
      <c r="AE645" s="446" t="str">
        <f>IF(放飛紀錄表[[#This Row],[模組啟動時間]]="","",公式對照表!$A$2)</f>
        <v/>
      </c>
      <c r="AF645" s="449" t="str">
        <f>IF(AC645="","",IF(AND(AA645&gt;Y645,AA645&lt;Z645),[1]公式對照表!$C$2,IF(AC645="-",[1]公式對照表!$C$3,IF(AC645&lt;AE645,[1]公式對照表!$C$4,IF(AC645&gt;AE645,[1]公式對照表!$C$5)))))</f>
        <v/>
      </c>
      <c r="AG645" s="442"/>
      <c r="AH645" s="442"/>
      <c r="AI645" s="442"/>
      <c r="AJ645" s="442"/>
      <c r="AK645" s="2"/>
    </row>
    <row r="646" spans="1:37" ht="17.25" customHeight="1">
      <c r="A646" s="443"/>
      <c r="B646" s="444"/>
      <c r="C646" s="23"/>
      <c r="D646" s="23"/>
      <c r="E646" s="23"/>
      <c r="F646" s="262"/>
      <c r="G646" s="262"/>
      <c r="H646" s="262"/>
      <c r="I646" s="264"/>
      <c r="J646" s="23"/>
      <c r="K646" s="23"/>
      <c r="L646" s="36" t="str">
        <f>IFERROR(VLOOKUP(放飛紀錄!$K646,#REF!,2,FALSE),"")</f>
        <v/>
      </c>
      <c r="M646" s="36"/>
      <c r="N646" s="36"/>
      <c r="O646" s="36"/>
      <c r="P646" s="36"/>
      <c r="Q646" s="36"/>
      <c r="R646" s="36"/>
      <c r="S646" s="36"/>
      <c r="T646" s="36"/>
      <c r="U646" s="23"/>
      <c r="V646" s="23"/>
      <c r="W646" s="23"/>
      <c r="X646" s="23"/>
      <c r="Y646" s="445"/>
      <c r="Z646" s="446" t="str">
        <f>IF(放飛紀錄!$Y646="","",放飛紀錄!$Y646+公式對照表!B$2)</f>
        <v/>
      </c>
      <c r="AA646" s="445"/>
      <c r="AB646" s="445"/>
      <c r="AC646" s="447" t="str">
        <f t="shared" si="48"/>
        <v/>
      </c>
      <c r="AD646" s="448" t="str">
        <f t="shared" si="49"/>
        <v/>
      </c>
      <c r="AE646" s="446" t="str">
        <f>IF(放飛紀錄表[[#This Row],[模組啟動時間]]="","",公式對照表!$A$2)</f>
        <v/>
      </c>
      <c r="AF646" s="449" t="str">
        <f>IF(AC646="","",IF(AND(AA646&gt;Y646,AA646&lt;Z646),[1]公式對照表!$C$2,IF(AC646="-",[1]公式對照表!$C$3,IF(AC646&lt;AE646,[1]公式對照表!$C$4,IF(AC646&gt;AE646,[1]公式對照表!$C$5)))))</f>
        <v/>
      </c>
      <c r="AG646" s="442"/>
      <c r="AH646" s="442"/>
      <c r="AI646" s="442"/>
      <c r="AJ646" s="442"/>
      <c r="AK646" s="2"/>
    </row>
    <row r="647" spans="1:37" ht="17.25" customHeight="1">
      <c r="A647" s="443"/>
      <c r="B647" s="444"/>
      <c r="C647" s="23"/>
      <c r="D647" s="23"/>
      <c r="E647" s="23"/>
      <c r="F647" s="262"/>
      <c r="G647" s="262"/>
      <c r="H647" s="262"/>
      <c r="I647" s="264"/>
      <c r="J647" s="23"/>
      <c r="K647" s="23"/>
      <c r="L647" s="36" t="str">
        <f>IFERROR(VLOOKUP(放飛紀錄!$K647,#REF!,2,FALSE),"")</f>
        <v/>
      </c>
      <c r="M647" s="36"/>
      <c r="N647" s="36"/>
      <c r="O647" s="36"/>
      <c r="P647" s="36"/>
      <c r="Q647" s="36"/>
      <c r="R647" s="36"/>
      <c r="S647" s="36"/>
      <c r="T647" s="36"/>
      <c r="U647" s="23"/>
      <c r="V647" s="23"/>
      <c r="W647" s="23"/>
      <c r="X647" s="23"/>
      <c r="Y647" s="445"/>
      <c r="Z647" s="446" t="str">
        <f>IF(放飛紀錄!$Y647="","",放飛紀錄!$Y647+公式對照表!B$2)</f>
        <v/>
      </c>
      <c r="AA647" s="445"/>
      <c r="AB647" s="445"/>
      <c r="AC647" s="447" t="str">
        <f t="shared" si="48"/>
        <v/>
      </c>
      <c r="AD647" s="448" t="str">
        <f t="shared" si="49"/>
        <v/>
      </c>
      <c r="AE647" s="446" t="str">
        <f>IF(放飛紀錄表[[#This Row],[模組啟動時間]]="","",公式對照表!$A$2)</f>
        <v/>
      </c>
      <c r="AF647" s="449" t="str">
        <f>IF(AC647="","",IF(AND(AA647&gt;Y647,AA647&lt;Z647),[1]公式對照表!$C$2,IF(AC647="-",[1]公式對照表!$C$3,IF(AC647&lt;AE647,[1]公式對照表!$C$4,IF(AC647&gt;AE647,[1]公式對照表!$C$5)))))</f>
        <v/>
      </c>
      <c r="AG647" s="442"/>
      <c r="AH647" s="442"/>
      <c r="AI647" s="442"/>
      <c r="AJ647" s="442"/>
      <c r="AK647" s="2"/>
    </row>
    <row r="648" spans="1:37" ht="17.25" customHeight="1">
      <c r="A648" s="443"/>
      <c r="B648" s="444"/>
      <c r="C648" s="23"/>
      <c r="D648" s="23"/>
      <c r="E648" s="23"/>
      <c r="F648" s="262"/>
      <c r="G648" s="262"/>
      <c r="H648" s="262"/>
      <c r="I648" s="264"/>
      <c r="J648" s="23"/>
      <c r="K648" s="23"/>
      <c r="L648" s="36" t="str">
        <f>IFERROR(VLOOKUP(放飛紀錄!$K648,#REF!,2,FALSE),"")</f>
        <v/>
      </c>
      <c r="M648" s="36"/>
      <c r="N648" s="36"/>
      <c r="O648" s="36"/>
      <c r="P648" s="36"/>
      <c r="Q648" s="36"/>
      <c r="R648" s="36"/>
      <c r="S648" s="36"/>
      <c r="T648" s="36"/>
      <c r="U648" s="23"/>
      <c r="V648" s="23"/>
      <c r="W648" s="23"/>
      <c r="X648" s="23"/>
      <c r="Y648" s="445"/>
      <c r="Z648" s="446" t="str">
        <f>IF(放飛紀錄!$Y648="","",放飛紀錄!$Y648+公式對照表!B$2)</f>
        <v/>
      </c>
      <c r="AA648" s="445"/>
      <c r="AB648" s="445"/>
      <c r="AC648" s="447" t="str">
        <f t="shared" si="48"/>
        <v/>
      </c>
      <c r="AD648" s="448" t="str">
        <f t="shared" si="49"/>
        <v/>
      </c>
      <c r="AE648" s="446" t="str">
        <f>IF(放飛紀錄表[[#This Row],[模組啟動時間]]="","",公式對照表!$A$2)</f>
        <v/>
      </c>
      <c r="AF648" s="449" t="str">
        <f>IF(AC648="","",IF(AND(AA648&gt;Y648,AA648&lt;Z648),[1]公式對照表!$C$2,IF(AC648="-",[1]公式對照表!$C$3,IF(AC648&lt;AE648,[1]公式對照表!$C$4,IF(AC648&gt;AE648,[1]公式對照表!$C$5)))))</f>
        <v/>
      </c>
      <c r="AG648" s="442"/>
      <c r="AH648" s="442"/>
      <c r="AI648" s="442"/>
      <c r="AJ648" s="442"/>
      <c r="AK648" s="2"/>
    </row>
    <row r="649" spans="1:37" ht="17.25" customHeight="1">
      <c r="A649" s="443"/>
      <c r="B649" s="444"/>
      <c r="C649" s="23"/>
      <c r="D649" s="23"/>
      <c r="E649" s="23"/>
      <c r="F649" s="262"/>
      <c r="G649" s="262"/>
      <c r="H649" s="262"/>
      <c r="I649" s="264"/>
      <c r="J649" s="23"/>
      <c r="K649" s="23"/>
      <c r="L649" s="36" t="str">
        <f>IFERROR(VLOOKUP(放飛紀錄!$K649,#REF!,2,FALSE),"")</f>
        <v/>
      </c>
      <c r="M649" s="36"/>
      <c r="N649" s="36"/>
      <c r="O649" s="36"/>
      <c r="P649" s="36"/>
      <c r="Q649" s="36"/>
      <c r="R649" s="36"/>
      <c r="S649" s="36"/>
      <c r="T649" s="36"/>
      <c r="U649" s="23"/>
      <c r="V649" s="23"/>
      <c r="W649" s="23"/>
      <c r="X649" s="23"/>
      <c r="Y649" s="445"/>
      <c r="Z649" s="446" t="str">
        <f>IF(放飛紀錄!$Y649="","",放飛紀錄!$Y649+公式對照表!B$2)</f>
        <v/>
      </c>
      <c r="AA649" s="445"/>
      <c r="AB649" s="445"/>
      <c r="AC649" s="447" t="str">
        <f t="shared" si="48"/>
        <v/>
      </c>
      <c r="AD649" s="448" t="str">
        <f t="shared" si="49"/>
        <v/>
      </c>
      <c r="AE649" s="446" t="str">
        <f>IF(放飛紀錄表[[#This Row],[模組啟動時間]]="","",公式對照表!$A$2)</f>
        <v/>
      </c>
      <c r="AF649" s="449" t="str">
        <f>IF(AC649="","",IF(AND(AA649&gt;Y649,AA649&lt;Z649),[1]公式對照表!$C$2,IF(AC649="-",[1]公式對照表!$C$3,IF(AC649&lt;AE649,[1]公式對照表!$C$4,IF(AC649&gt;AE649,[1]公式對照表!$C$5)))))</f>
        <v/>
      </c>
      <c r="AG649" s="442"/>
      <c r="AH649" s="442"/>
      <c r="AI649" s="442"/>
      <c r="AJ649" s="442"/>
      <c r="AK649" s="2"/>
    </row>
    <row r="650" spans="1:37" ht="17.25" customHeight="1">
      <c r="A650" s="443"/>
      <c r="B650" s="444"/>
      <c r="C650" s="23"/>
      <c r="D650" s="23"/>
      <c r="E650" s="23"/>
      <c r="F650" s="262"/>
      <c r="G650" s="262"/>
      <c r="H650" s="262"/>
      <c r="I650" s="264"/>
      <c r="J650" s="23"/>
      <c r="K650" s="23"/>
      <c r="L650" s="36" t="str">
        <f>IFERROR(VLOOKUP(放飛紀錄!$K650,#REF!,2,FALSE),"")</f>
        <v/>
      </c>
      <c r="M650" s="36"/>
      <c r="N650" s="36"/>
      <c r="O650" s="36"/>
      <c r="P650" s="36"/>
      <c r="Q650" s="36"/>
      <c r="R650" s="36"/>
      <c r="S650" s="36"/>
      <c r="T650" s="36"/>
      <c r="U650" s="23"/>
      <c r="V650" s="23"/>
      <c r="W650" s="23"/>
      <c r="X650" s="23"/>
      <c r="Y650" s="445"/>
      <c r="Z650" s="446" t="str">
        <f>IF(放飛紀錄!$Y650="","",放飛紀錄!$Y650+公式對照表!B$2)</f>
        <v/>
      </c>
      <c r="AA650" s="445"/>
      <c r="AB650" s="445"/>
      <c r="AC650" s="447" t="str">
        <f t="shared" si="48"/>
        <v/>
      </c>
      <c r="AD650" s="448" t="str">
        <f t="shared" si="49"/>
        <v/>
      </c>
      <c r="AE650" s="446" t="str">
        <f>IF(放飛紀錄表[[#This Row],[模組啟動時間]]="","",公式對照表!$A$2)</f>
        <v/>
      </c>
      <c r="AF650" s="449" t="str">
        <f>IF(AC650="","",IF(AND(AA650&gt;Y650,AA650&lt;Z650),[1]公式對照表!$C$2,IF(AC650="-",[1]公式對照表!$C$3,IF(AC650&lt;AE650,[1]公式對照表!$C$4,IF(AC650&gt;AE650,[1]公式對照表!$C$5)))))</f>
        <v/>
      </c>
      <c r="AG650" s="442"/>
      <c r="AH650" s="442"/>
      <c r="AI650" s="442"/>
      <c r="AJ650" s="442"/>
      <c r="AK650" s="2"/>
    </row>
    <row r="651" spans="1:37" ht="17.25" customHeight="1">
      <c r="A651" s="443"/>
      <c r="B651" s="444"/>
      <c r="C651" s="23"/>
      <c r="D651" s="23"/>
      <c r="E651" s="23"/>
      <c r="F651" s="262"/>
      <c r="G651" s="262"/>
      <c r="H651" s="262"/>
      <c r="I651" s="264"/>
      <c r="J651" s="23"/>
      <c r="K651" s="23"/>
      <c r="L651" s="36" t="str">
        <f>IFERROR(VLOOKUP(放飛紀錄!$K651,#REF!,2,FALSE),"")</f>
        <v/>
      </c>
      <c r="M651" s="36"/>
      <c r="N651" s="36"/>
      <c r="O651" s="36"/>
      <c r="P651" s="36"/>
      <c r="Q651" s="36"/>
      <c r="R651" s="36"/>
      <c r="S651" s="36"/>
      <c r="T651" s="36"/>
      <c r="U651" s="23"/>
      <c r="V651" s="23"/>
      <c r="W651" s="23"/>
      <c r="X651" s="23"/>
      <c r="Y651" s="445"/>
      <c r="Z651" s="446" t="str">
        <f>IF(放飛紀錄!$Y651="","",放飛紀錄!$Y651+公式對照表!B$2)</f>
        <v/>
      </c>
      <c r="AA651" s="445"/>
      <c r="AB651" s="445"/>
      <c r="AC651" s="447" t="str">
        <f t="shared" si="48"/>
        <v/>
      </c>
      <c r="AD651" s="448" t="str">
        <f t="shared" si="49"/>
        <v/>
      </c>
      <c r="AE651" s="446" t="str">
        <f>IF(放飛紀錄表[[#This Row],[模組啟動時間]]="","",公式對照表!$A$2)</f>
        <v/>
      </c>
      <c r="AF651" s="449" t="str">
        <f>IF(AC651="","",IF(AND(AA651&gt;Y651,AA651&lt;Z651),[1]公式對照表!$C$2,IF(AC651="-",[1]公式對照表!$C$3,IF(AC651&lt;AE651,[1]公式對照表!$C$4,IF(AC651&gt;AE651,[1]公式對照表!$C$5)))))</f>
        <v/>
      </c>
      <c r="AG651" s="442"/>
      <c r="AH651" s="442"/>
      <c r="AI651" s="442"/>
      <c r="AJ651" s="442"/>
      <c r="AK651" s="2"/>
    </row>
    <row r="652" spans="1:37" ht="17.25" customHeight="1">
      <c r="A652" s="443"/>
      <c r="B652" s="444"/>
      <c r="C652" s="23"/>
      <c r="D652" s="23"/>
      <c r="E652" s="23"/>
      <c r="F652" s="262"/>
      <c r="G652" s="262"/>
      <c r="H652" s="262"/>
      <c r="I652" s="264"/>
      <c r="J652" s="23"/>
      <c r="K652" s="23"/>
      <c r="L652" s="36" t="str">
        <f>IFERROR(VLOOKUP(放飛紀錄!$K652,#REF!,2,FALSE),"")</f>
        <v/>
      </c>
      <c r="M652" s="36"/>
      <c r="N652" s="36"/>
      <c r="O652" s="36"/>
      <c r="P652" s="36"/>
      <c r="Q652" s="36"/>
      <c r="R652" s="36"/>
      <c r="S652" s="36"/>
      <c r="T652" s="36"/>
      <c r="U652" s="23"/>
      <c r="V652" s="23"/>
      <c r="W652" s="23"/>
      <c r="X652" s="23"/>
      <c r="Y652" s="445"/>
      <c r="Z652" s="446" t="str">
        <f>IF(放飛紀錄!$Y652="","",放飛紀錄!$Y652+公式對照表!B$2)</f>
        <v/>
      </c>
      <c r="AA652" s="445"/>
      <c r="AB652" s="445"/>
      <c r="AC652" s="447" t="str">
        <f t="shared" si="48"/>
        <v/>
      </c>
      <c r="AD652" s="448" t="str">
        <f t="shared" si="49"/>
        <v/>
      </c>
      <c r="AE652" s="446" t="str">
        <f>IF(放飛紀錄表[[#This Row],[模組啟動時間]]="","",公式對照表!$A$2)</f>
        <v/>
      </c>
      <c r="AF652" s="449" t="str">
        <f>IF(AC652="","",IF(AND(AA652&gt;Y652,AA652&lt;Z652),[1]公式對照表!$C$2,IF(AC652="-",[1]公式對照表!$C$3,IF(AC652&lt;AE652,[1]公式對照表!$C$4,IF(AC652&gt;AE652,[1]公式對照表!$C$5)))))</f>
        <v/>
      </c>
      <c r="AG652" s="442"/>
      <c r="AH652" s="442"/>
      <c r="AI652" s="442"/>
      <c r="AJ652" s="442"/>
      <c r="AK652" s="2"/>
    </row>
    <row r="653" spans="1:37" ht="17.25" customHeight="1">
      <c r="A653" s="443"/>
      <c r="B653" s="444"/>
      <c r="C653" s="23"/>
      <c r="D653" s="23"/>
      <c r="E653" s="23"/>
      <c r="F653" s="262"/>
      <c r="G653" s="262"/>
      <c r="H653" s="262"/>
      <c r="I653" s="264"/>
      <c r="J653" s="23"/>
      <c r="K653" s="23"/>
      <c r="L653" s="36" t="str">
        <f>IFERROR(VLOOKUP(放飛紀錄!$K653,#REF!,2,FALSE),"")</f>
        <v/>
      </c>
      <c r="M653" s="36"/>
      <c r="N653" s="36"/>
      <c r="O653" s="36"/>
      <c r="P653" s="36"/>
      <c r="Q653" s="36"/>
      <c r="R653" s="36"/>
      <c r="S653" s="36"/>
      <c r="T653" s="36"/>
      <c r="U653" s="23"/>
      <c r="V653" s="23"/>
      <c r="W653" s="23"/>
      <c r="X653" s="23"/>
      <c r="Y653" s="445"/>
      <c r="Z653" s="446" t="str">
        <f>IF(放飛紀錄!$Y653="","",放飛紀錄!$Y653+公式對照表!B$2)</f>
        <v/>
      </c>
      <c r="AA653" s="445"/>
      <c r="AB653" s="445"/>
      <c r="AC653" s="447" t="str">
        <f t="shared" si="48"/>
        <v/>
      </c>
      <c r="AD653" s="448" t="str">
        <f t="shared" si="49"/>
        <v/>
      </c>
      <c r="AE653" s="446" t="str">
        <f>IF(放飛紀錄表[[#This Row],[模組啟動時間]]="","",公式對照表!$A$2)</f>
        <v/>
      </c>
      <c r="AF653" s="449" t="str">
        <f>IF(AC653="","",IF(AND(AA653&gt;Y653,AA653&lt;Z653),[1]公式對照表!$C$2,IF(AC653="-",[1]公式對照表!$C$3,IF(AC653&lt;AE653,[1]公式對照表!$C$4,IF(AC653&gt;AE653,[1]公式對照表!$C$5)))))</f>
        <v/>
      </c>
      <c r="AG653" s="442"/>
      <c r="AH653" s="442"/>
      <c r="AI653" s="442"/>
      <c r="AJ653" s="442"/>
      <c r="AK653" s="2"/>
    </row>
    <row r="654" spans="1:37" ht="17.25" customHeight="1">
      <c r="A654" s="443"/>
      <c r="B654" s="444"/>
      <c r="C654" s="23"/>
      <c r="D654" s="23"/>
      <c r="E654" s="23"/>
      <c r="F654" s="262"/>
      <c r="G654" s="262"/>
      <c r="H654" s="262"/>
      <c r="I654" s="264"/>
      <c r="J654" s="23"/>
      <c r="K654" s="23"/>
      <c r="L654" s="36" t="str">
        <f>IFERROR(VLOOKUP(放飛紀錄!$K654,#REF!,2,FALSE),"")</f>
        <v/>
      </c>
      <c r="M654" s="36"/>
      <c r="N654" s="36"/>
      <c r="O654" s="36"/>
      <c r="P654" s="36"/>
      <c r="Q654" s="36"/>
      <c r="R654" s="36"/>
      <c r="S654" s="36"/>
      <c r="T654" s="36"/>
      <c r="U654" s="23"/>
      <c r="V654" s="23"/>
      <c r="W654" s="23"/>
      <c r="X654" s="23"/>
      <c r="Y654" s="445"/>
      <c r="Z654" s="446" t="str">
        <f>IF(放飛紀錄!$Y654="","",放飛紀錄!$Y654+公式對照表!B$2)</f>
        <v/>
      </c>
      <c r="AA654" s="445"/>
      <c r="AB654" s="445"/>
      <c r="AC654" s="447" t="str">
        <f t="shared" si="48"/>
        <v/>
      </c>
      <c r="AD654" s="448" t="str">
        <f t="shared" si="49"/>
        <v/>
      </c>
      <c r="AE654" s="446" t="str">
        <f>IF(放飛紀錄表[[#This Row],[模組啟動時間]]="","",公式對照表!$A$2)</f>
        <v/>
      </c>
      <c r="AF654" s="449" t="str">
        <f>IF(AC654="","",IF(AND(AA654&gt;Y654,AA654&lt;Z654),[1]公式對照表!$C$2,IF(AC654="-",[1]公式對照表!$C$3,IF(AC654&lt;AE654,[1]公式對照表!$C$4,IF(AC654&gt;AE654,[1]公式對照表!$C$5)))))</f>
        <v/>
      </c>
      <c r="AG654" s="442"/>
      <c r="AH654" s="442"/>
      <c r="AI654" s="442"/>
      <c r="AJ654" s="442"/>
      <c r="AK654" s="2"/>
    </row>
    <row r="655" spans="1:37" ht="17.25" customHeight="1">
      <c r="A655" s="443"/>
      <c r="B655" s="444"/>
      <c r="C655" s="23"/>
      <c r="D655" s="23"/>
      <c r="E655" s="23"/>
      <c r="F655" s="262"/>
      <c r="G655" s="262"/>
      <c r="H655" s="262"/>
      <c r="I655" s="264"/>
      <c r="J655" s="23"/>
      <c r="K655" s="23"/>
      <c r="L655" s="36" t="str">
        <f>IFERROR(VLOOKUP(放飛紀錄!$K655,#REF!,2,FALSE),"")</f>
        <v/>
      </c>
      <c r="M655" s="36"/>
      <c r="N655" s="36"/>
      <c r="O655" s="36"/>
      <c r="P655" s="36"/>
      <c r="Q655" s="36"/>
      <c r="R655" s="36"/>
      <c r="S655" s="36"/>
      <c r="T655" s="36"/>
      <c r="U655" s="23"/>
      <c r="V655" s="23"/>
      <c r="W655" s="23"/>
      <c r="X655" s="23"/>
      <c r="Y655" s="445"/>
      <c r="Z655" s="446" t="str">
        <f>IF(放飛紀錄!$Y655="","",放飛紀錄!$Y655+公式對照表!B$2)</f>
        <v/>
      </c>
      <c r="AA655" s="445"/>
      <c r="AB655" s="445"/>
      <c r="AC655" s="447" t="str">
        <f t="shared" si="48"/>
        <v/>
      </c>
      <c r="AD655" s="448" t="str">
        <f t="shared" si="49"/>
        <v/>
      </c>
      <c r="AE655" s="446" t="str">
        <f>IF(放飛紀錄表[[#This Row],[模組啟動時間]]="","",公式對照表!$A$2)</f>
        <v/>
      </c>
      <c r="AF655" s="449" t="str">
        <f>IF(AC655="","",IF(AND(AA655&gt;Y655,AA655&lt;Z655),[1]公式對照表!$C$2,IF(AC655="-",[1]公式對照表!$C$3,IF(AC655&lt;AE655,[1]公式對照表!$C$4,IF(AC655&gt;AE655,[1]公式對照表!$C$5)))))</f>
        <v/>
      </c>
      <c r="AG655" s="442"/>
      <c r="AH655" s="442"/>
      <c r="AI655" s="442"/>
      <c r="AJ655" s="442"/>
      <c r="AK655" s="2"/>
    </row>
    <row r="656" spans="1:37" ht="17.25" customHeight="1">
      <c r="A656" s="443"/>
      <c r="B656" s="444"/>
      <c r="C656" s="23"/>
      <c r="D656" s="23"/>
      <c r="E656" s="23"/>
      <c r="F656" s="262"/>
      <c r="G656" s="262"/>
      <c r="H656" s="262"/>
      <c r="I656" s="264"/>
      <c r="J656" s="23"/>
      <c r="K656" s="23"/>
      <c r="L656" s="36" t="str">
        <f>IFERROR(VLOOKUP(放飛紀錄!$K656,#REF!,2,FALSE),"")</f>
        <v/>
      </c>
      <c r="M656" s="36"/>
      <c r="N656" s="36"/>
      <c r="O656" s="36"/>
      <c r="P656" s="36"/>
      <c r="Q656" s="36"/>
      <c r="R656" s="36"/>
      <c r="S656" s="36"/>
      <c r="T656" s="36"/>
      <c r="U656" s="23"/>
      <c r="V656" s="23"/>
      <c r="W656" s="23"/>
      <c r="X656" s="23"/>
      <c r="Y656" s="445"/>
      <c r="Z656" s="446" t="str">
        <f>IF(放飛紀錄!$Y656="","",放飛紀錄!$Y656+公式對照表!B$2)</f>
        <v/>
      </c>
      <c r="AA656" s="445"/>
      <c r="AB656" s="445"/>
      <c r="AC656" s="447" t="str">
        <f t="shared" si="48"/>
        <v/>
      </c>
      <c r="AD656" s="448" t="str">
        <f t="shared" si="49"/>
        <v/>
      </c>
      <c r="AE656" s="446" t="str">
        <f>IF(放飛紀錄表[[#This Row],[模組啟動時間]]="","",公式對照表!$A$2)</f>
        <v/>
      </c>
      <c r="AF656" s="449" t="str">
        <f>IF(AC656="","",IF(AND(AA656&gt;Y656,AA656&lt;Z656),[1]公式對照表!$C$2,IF(AC656="-",[1]公式對照表!$C$3,IF(AC656&lt;AE656,[1]公式對照表!$C$4,IF(AC656&gt;AE656,[1]公式對照表!$C$5)))))</f>
        <v/>
      </c>
      <c r="AG656" s="442"/>
      <c r="AH656" s="442"/>
      <c r="AI656" s="442"/>
      <c r="AJ656" s="442"/>
      <c r="AK656" s="2"/>
    </row>
    <row r="657" spans="1:37" ht="17.25" customHeight="1">
      <c r="A657" s="443"/>
      <c r="B657" s="444"/>
      <c r="C657" s="23"/>
      <c r="D657" s="23"/>
      <c r="E657" s="23"/>
      <c r="F657" s="262"/>
      <c r="G657" s="262"/>
      <c r="H657" s="262"/>
      <c r="I657" s="264"/>
      <c r="J657" s="23"/>
      <c r="K657" s="23"/>
      <c r="L657" s="36" t="str">
        <f>IFERROR(VLOOKUP(放飛紀錄!$K657,#REF!,2,FALSE),"")</f>
        <v/>
      </c>
      <c r="M657" s="36"/>
      <c r="N657" s="36"/>
      <c r="O657" s="36"/>
      <c r="P657" s="36"/>
      <c r="Q657" s="36"/>
      <c r="R657" s="36"/>
      <c r="S657" s="36"/>
      <c r="T657" s="36"/>
      <c r="U657" s="23"/>
      <c r="V657" s="23"/>
      <c r="W657" s="23"/>
      <c r="X657" s="23"/>
      <c r="Y657" s="445"/>
      <c r="Z657" s="446" t="str">
        <f>IF(放飛紀錄!$Y657="","",放飛紀錄!$Y657+公式對照表!B$2)</f>
        <v/>
      </c>
      <c r="AA657" s="445"/>
      <c r="AB657" s="445"/>
      <c r="AC657" s="447" t="str">
        <f t="shared" si="48"/>
        <v/>
      </c>
      <c r="AD657" s="448" t="str">
        <f t="shared" si="49"/>
        <v/>
      </c>
      <c r="AE657" s="446" t="str">
        <f>IF(放飛紀錄表[[#This Row],[模組啟動時間]]="","",公式對照表!$A$2)</f>
        <v/>
      </c>
      <c r="AF657" s="449" t="str">
        <f>IF(AC657="","",IF(AND(AA657&gt;Y657,AA657&lt;Z657),[1]公式對照表!$C$2,IF(AC657="-",[1]公式對照表!$C$3,IF(AC657&lt;AE657,[1]公式對照表!$C$4,IF(AC657&gt;AE657,[1]公式對照表!$C$5)))))</f>
        <v/>
      </c>
      <c r="AG657" s="442"/>
      <c r="AH657" s="442"/>
      <c r="AI657" s="442"/>
      <c r="AJ657" s="442"/>
      <c r="AK657" s="2"/>
    </row>
    <row r="658" spans="1:37" ht="17.25" customHeight="1">
      <c r="A658" s="443"/>
      <c r="B658" s="444"/>
      <c r="C658" s="23"/>
      <c r="D658" s="23"/>
      <c r="E658" s="23"/>
      <c r="F658" s="262"/>
      <c r="G658" s="262"/>
      <c r="H658" s="262"/>
      <c r="I658" s="264"/>
      <c r="J658" s="23"/>
      <c r="K658" s="23"/>
      <c r="L658" s="36" t="str">
        <f>IFERROR(VLOOKUP(放飛紀錄!$K658,#REF!,2,FALSE),"")</f>
        <v/>
      </c>
      <c r="M658" s="36"/>
      <c r="N658" s="36"/>
      <c r="O658" s="36"/>
      <c r="P658" s="36"/>
      <c r="Q658" s="36"/>
      <c r="R658" s="36"/>
      <c r="S658" s="36"/>
      <c r="T658" s="36"/>
      <c r="U658" s="23"/>
      <c r="V658" s="23"/>
      <c r="W658" s="23"/>
      <c r="X658" s="23"/>
      <c r="Y658" s="445"/>
      <c r="Z658" s="446" t="str">
        <f>IF(放飛紀錄!$Y658="","",放飛紀錄!$Y658+公式對照表!B$2)</f>
        <v/>
      </c>
      <c r="AA658" s="445"/>
      <c r="AB658" s="445"/>
      <c r="AC658" s="447" t="str">
        <f t="shared" si="48"/>
        <v/>
      </c>
      <c r="AD658" s="448" t="str">
        <f t="shared" si="49"/>
        <v/>
      </c>
      <c r="AE658" s="446" t="str">
        <f>IF(放飛紀錄表[[#This Row],[模組啟動時間]]="","",公式對照表!$A$2)</f>
        <v/>
      </c>
      <c r="AF658" s="449" t="str">
        <f>IF(AC658="","",IF(AND(AA658&gt;Y658,AA658&lt;Z658),[1]公式對照表!$C$2,IF(AC658="-",[1]公式對照表!$C$3,IF(AC658&lt;AE658,[1]公式對照表!$C$4,IF(AC658&gt;AE658,[1]公式對照表!$C$5)))))</f>
        <v/>
      </c>
      <c r="AG658" s="442"/>
      <c r="AH658" s="442"/>
      <c r="AI658" s="442"/>
      <c r="AJ658" s="442"/>
      <c r="AK658" s="2"/>
    </row>
    <row r="659" spans="1:37" ht="17.25" customHeight="1">
      <c r="A659" s="443"/>
      <c r="B659" s="444"/>
      <c r="C659" s="23"/>
      <c r="D659" s="23"/>
      <c r="E659" s="23"/>
      <c r="F659" s="262"/>
      <c r="G659" s="262"/>
      <c r="H659" s="262"/>
      <c r="I659" s="264"/>
      <c r="J659" s="23"/>
      <c r="K659" s="23"/>
      <c r="L659" s="36" t="str">
        <f>IFERROR(VLOOKUP(放飛紀錄!$K659,#REF!,2,FALSE),"")</f>
        <v/>
      </c>
      <c r="M659" s="36"/>
      <c r="N659" s="36"/>
      <c r="O659" s="36"/>
      <c r="P659" s="36"/>
      <c r="Q659" s="36"/>
      <c r="R659" s="36"/>
      <c r="S659" s="36"/>
      <c r="T659" s="36"/>
      <c r="U659" s="23"/>
      <c r="V659" s="23"/>
      <c r="W659" s="23"/>
      <c r="X659" s="23"/>
      <c r="Y659" s="445"/>
      <c r="Z659" s="446" t="str">
        <f>IF(放飛紀錄!$Y659="","",放飛紀錄!$Y659+公式對照表!B$2)</f>
        <v/>
      </c>
      <c r="AA659" s="445"/>
      <c r="AB659" s="445"/>
      <c r="AC659" s="447" t="str">
        <f t="shared" si="48"/>
        <v/>
      </c>
      <c r="AD659" s="448" t="str">
        <f t="shared" si="49"/>
        <v/>
      </c>
      <c r="AE659" s="446" t="str">
        <f>IF(放飛紀錄表[[#This Row],[模組啟動時間]]="","",公式對照表!$A$2)</f>
        <v/>
      </c>
      <c r="AF659" s="449" t="str">
        <f>IF(AC659="","",IF(AND(AA659&gt;Y659,AA659&lt;Z659),[1]公式對照表!$C$2,IF(AC659="-",[1]公式對照表!$C$3,IF(AC659&lt;AE659,[1]公式對照表!$C$4,IF(AC659&gt;AE659,[1]公式對照表!$C$5)))))</f>
        <v/>
      </c>
      <c r="AG659" s="442"/>
      <c r="AH659" s="442"/>
      <c r="AI659" s="442"/>
      <c r="AJ659" s="442"/>
      <c r="AK659" s="2"/>
    </row>
    <row r="660" spans="1:37" ht="17.25" customHeight="1">
      <c r="A660" s="443"/>
      <c r="B660" s="444"/>
      <c r="C660" s="23"/>
      <c r="D660" s="23"/>
      <c r="E660" s="23"/>
      <c r="F660" s="262"/>
      <c r="G660" s="262"/>
      <c r="H660" s="262"/>
      <c r="I660" s="264"/>
      <c r="J660" s="23"/>
      <c r="K660" s="23"/>
      <c r="L660" s="36" t="str">
        <f>IFERROR(VLOOKUP(放飛紀錄!$K660,#REF!,2,FALSE),"")</f>
        <v/>
      </c>
      <c r="M660" s="36"/>
      <c r="N660" s="36"/>
      <c r="O660" s="36"/>
      <c r="P660" s="36"/>
      <c r="Q660" s="36"/>
      <c r="R660" s="36"/>
      <c r="S660" s="36"/>
      <c r="T660" s="36"/>
      <c r="U660" s="23"/>
      <c r="V660" s="23"/>
      <c r="W660" s="23"/>
      <c r="X660" s="23"/>
      <c r="Y660" s="445"/>
      <c r="Z660" s="446" t="str">
        <f>IF(放飛紀錄!$Y660="","",放飛紀錄!$Y660+公式對照表!B$2)</f>
        <v/>
      </c>
      <c r="AA660" s="445"/>
      <c r="AB660" s="445"/>
      <c r="AC660" s="447" t="str">
        <f t="shared" si="48"/>
        <v/>
      </c>
      <c r="AD660" s="448" t="str">
        <f t="shared" si="49"/>
        <v/>
      </c>
      <c r="AE660" s="446" t="str">
        <f>IF(放飛紀錄表[[#This Row],[模組啟動時間]]="","",公式對照表!$A$2)</f>
        <v/>
      </c>
      <c r="AF660" s="449" t="str">
        <f>IF(AC660="","",IF(AND(AA660&gt;Y660,AA660&lt;Z660),[1]公式對照表!$C$2,IF(AC660="-",[1]公式對照表!$C$3,IF(AC660&lt;AE660,[1]公式對照表!$C$4,IF(AC660&gt;AE660,[1]公式對照表!$C$5)))))</f>
        <v/>
      </c>
      <c r="AG660" s="442"/>
      <c r="AH660" s="442"/>
      <c r="AI660" s="442"/>
      <c r="AJ660" s="442"/>
      <c r="AK660" s="2"/>
    </row>
    <row r="661" spans="1:37" ht="17.25" customHeight="1">
      <c r="A661" s="443"/>
      <c r="B661" s="444"/>
      <c r="C661" s="23"/>
      <c r="D661" s="23"/>
      <c r="E661" s="23"/>
      <c r="F661" s="262"/>
      <c r="G661" s="262"/>
      <c r="H661" s="262"/>
      <c r="I661" s="264"/>
      <c r="J661" s="23"/>
      <c r="K661" s="23"/>
      <c r="L661" s="36" t="str">
        <f>IFERROR(VLOOKUP(放飛紀錄!$K661,#REF!,2,FALSE),"")</f>
        <v/>
      </c>
      <c r="M661" s="36"/>
      <c r="N661" s="36"/>
      <c r="O661" s="36"/>
      <c r="P661" s="36"/>
      <c r="Q661" s="36"/>
      <c r="R661" s="36"/>
      <c r="S661" s="36"/>
      <c r="T661" s="36"/>
      <c r="U661" s="23"/>
      <c r="V661" s="23"/>
      <c r="W661" s="23"/>
      <c r="X661" s="23"/>
      <c r="Y661" s="445"/>
      <c r="Z661" s="446" t="str">
        <f>IF(放飛紀錄!$Y661="","",放飛紀錄!$Y661+公式對照表!B$2)</f>
        <v/>
      </c>
      <c r="AA661" s="445"/>
      <c r="AB661" s="445"/>
      <c r="AC661" s="447" t="str">
        <f t="shared" si="48"/>
        <v/>
      </c>
      <c r="AD661" s="448" t="str">
        <f t="shared" si="49"/>
        <v/>
      </c>
      <c r="AE661" s="446" t="str">
        <f>IF(放飛紀錄表[[#This Row],[模組啟動時間]]="","",公式對照表!$A$2)</f>
        <v/>
      </c>
      <c r="AF661" s="449" t="str">
        <f>IF(AC661="","",IF(AND(AA661&gt;Y661,AA661&lt;Z661),[1]公式對照表!$C$2,IF(AC661="-",[1]公式對照表!$C$3,IF(AC661&lt;AE661,[1]公式對照表!$C$4,IF(AC661&gt;AE661,[1]公式對照表!$C$5)))))</f>
        <v/>
      </c>
      <c r="AG661" s="442"/>
      <c r="AH661" s="442"/>
      <c r="AI661" s="442"/>
      <c r="AJ661" s="442"/>
      <c r="AK661" s="2"/>
    </row>
    <row r="662" spans="1:37" ht="17.25" customHeight="1">
      <c r="A662" s="443"/>
      <c r="B662" s="444"/>
      <c r="C662" s="23"/>
      <c r="D662" s="23"/>
      <c r="E662" s="23"/>
      <c r="F662" s="262"/>
      <c r="G662" s="262"/>
      <c r="H662" s="262"/>
      <c r="I662" s="264"/>
      <c r="J662" s="23"/>
      <c r="K662" s="23"/>
      <c r="L662" s="36" t="str">
        <f>IFERROR(VLOOKUP(放飛紀錄!$K662,#REF!,2,FALSE),"")</f>
        <v/>
      </c>
      <c r="M662" s="36"/>
      <c r="N662" s="36"/>
      <c r="O662" s="36"/>
      <c r="P662" s="36"/>
      <c r="Q662" s="36"/>
      <c r="R662" s="36"/>
      <c r="S662" s="36"/>
      <c r="T662" s="36"/>
      <c r="U662" s="23"/>
      <c r="V662" s="23"/>
      <c r="W662" s="23"/>
      <c r="X662" s="23"/>
      <c r="Y662" s="445"/>
      <c r="Z662" s="446" t="str">
        <f>IF(放飛紀錄!$Y662="","",放飛紀錄!$Y662+公式對照表!B$2)</f>
        <v/>
      </c>
      <c r="AA662" s="445"/>
      <c r="AB662" s="445"/>
      <c r="AC662" s="447" t="str">
        <f t="shared" si="48"/>
        <v/>
      </c>
      <c r="AD662" s="448" t="str">
        <f t="shared" si="49"/>
        <v/>
      </c>
      <c r="AE662" s="446" t="str">
        <f>IF(放飛紀錄表[[#This Row],[模組啟動時間]]="","",公式對照表!$A$2)</f>
        <v/>
      </c>
      <c r="AF662" s="449" t="str">
        <f>IF(AC662="","",IF(AND(AA662&gt;Y662,AA662&lt;Z662),[1]公式對照表!$C$2,IF(AC662="-",[1]公式對照表!$C$3,IF(AC662&lt;AE662,[1]公式對照表!$C$4,IF(AC662&gt;AE662,[1]公式對照表!$C$5)))))</f>
        <v/>
      </c>
      <c r="AG662" s="442"/>
      <c r="AH662" s="442"/>
      <c r="AI662" s="442"/>
      <c r="AJ662" s="442"/>
      <c r="AK662" s="2"/>
    </row>
    <row r="663" spans="1:37" ht="17.25" customHeight="1">
      <c r="A663" s="443"/>
      <c r="B663" s="444"/>
      <c r="C663" s="23"/>
      <c r="D663" s="23"/>
      <c r="E663" s="23"/>
      <c r="F663" s="262"/>
      <c r="G663" s="262"/>
      <c r="H663" s="262"/>
      <c r="I663" s="264"/>
      <c r="J663" s="23"/>
      <c r="K663" s="23"/>
      <c r="L663" s="36" t="str">
        <f>IFERROR(VLOOKUP(放飛紀錄!$K663,#REF!,2,FALSE),"")</f>
        <v/>
      </c>
      <c r="M663" s="36"/>
      <c r="N663" s="36"/>
      <c r="O663" s="36"/>
      <c r="P663" s="36"/>
      <c r="Q663" s="36"/>
      <c r="R663" s="36"/>
      <c r="S663" s="36"/>
      <c r="T663" s="36"/>
      <c r="U663" s="23"/>
      <c r="V663" s="23"/>
      <c r="W663" s="23"/>
      <c r="X663" s="23"/>
      <c r="Y663" s="445"/>
      <c r="Z663" s="446" t="str">
        <f>IF(放飛紀錄!$Y663="","",放飛紀錄!$Y663+公式對照表!B$2)</f>
        <v/>
      </c>
      <c r="AA663" s="445"/>
      <c r="AB663" s="445"/>
      <c r="AC663" s="447" t="str">
        <f t="shared" si="48"/>
        <v/>
      </c>
      <c r="AD663" s="448" t="str">
        <f t="shared" si="49"/>
        <v/>
      </c>
      <c r="AE663" s="446" t="str">
        <f>IF(放飛紀錄表[[#This Row],[模組啟動時間]]="","",公式對照表!$A$2)</f>
        <v/>
      </c>
      <c r="AF663" s="449" t="str">
        <f>IF(AC663="","",IF(AND(AA663&gt;Y663,AA663&lt;Z663),[1]公式對照表!$C$2,IF(AC663="-",[1]公式對照表!$C$3,IF(AC663&lt;AE663,[1]公式對照表!$C$4,IF(AC663&gt;AE663,[1]公式對照表!$C$5)))))</f>
        <v/>
      </c>
      <c r="AG663" s="442"/>
      <c r="AH663" s="442"/>
      <c r="AI663" s="442"/>
      <c r="AJ663" s="442"/>
      <c r="AK663" s="2"/>
    </row>
    <row r="664" spans="1:37" ht="17.25" customHeight="1">
      <c r="A664" s="443"/>
      <c r="B664" s="444"/>
      <c r="C664" s="23"/>
      <c r="D664" s="23"/>
      <c r="E664" s="23"/>
      <c r="F664" s="262"/>
      <c r="G664" s="262"/>
      <c r="H664" s="262"/>
      <c r="I664" s="264"/>
      <c r="J664" s="23"/>
      <c r="K664" s="23"/>
      <c r="L664" s="36" t="str">
        <f>IFERROR(VLOOKUP(放飛紀錄!$K664,#REF!,2,FALSE),"")</f>
        <v/>
      </c>
      <c r="M664" s="36"/>
      <c r="N664" s="36"/>
      <c r="O664" s="36"/>
      <c r="P664" s="36"/>
      <c r="Q664" s="36"/>
      <c r="R664" s="36"/>
      <c r="S664" s="36"/>
      <c r="T664" s="36"/>
      <c r="U664" s="23"/>
      <c r="V664" s="23"/>
      <c r="W664" s="23"/>
      <c r="X664" s="23"/>
      <c r="Y664" s="445"/>
      <c r="Z664" s="446" t="str">
        <f>IF(放飛紀錄!$Y664="","",放飛紀錄!$Y664+公式對照表!B$2)</f>
        <v/>
      </c>
      <c r="AA664" s="445"/>
      <c r="AB664" s="445"/>
      <c r="AC664" s="447" t="str">
        <f t="shared" si="48"/>
        <v/>
      </c>
      <c r="AD664" s="448" t="str">
        <f t="shared" si="49"/>
        <v/>
      </c>
      <c r="AE664" s="446" t="str">
        <f>IF(放飛紀錄表[[#This Row],[模組啟動時間]]="","",公式對照表!$A$2)</f>
        <v/>
      </c>
      <c r="AF664" s="449" t="str">
        <f>IF(AC664="","",IF(AND(AA664&gt;Y664,AA664&lt;Z664),[1]公式對照表!$C$2,IF(AC664="-",[1]公式對照表!$C$3,IF(AC664&lt;AE664,[1]公式對照表!$C$4,IF(AC664&gt;AE664,[1]公式對照表!$C$5)))))</f>
        <v/>
      </c>
      <c r="AG664" s="442"/>
      <c r="AH664" s="442"/>
      <c r="AI664" s="442"/>
      <c r="AJ664" s="442"/>
      <c r="AK664" s="2"/>
    </row>
    <row r="665" spans="1:37" ht="17.25" customHeight="1">
      <c r="A665" s="443"/>
      <c r="B665" s="444"/>
      <c r="C665" s="23"/>
      <c r="D665" s="23"/>
      <c r="E665" s="23"/>
      <c r="F665" s="262"/>
      <c r="G665" s="262"/>
      <c r="H665" s="262"/>
      <c r="I665" s="264"/>
      <c r="J665" s="23"/>
      <c r="K665" s="23"/>
      <c r="L665" s="36" t="str">
        <f>IFERROR(VLOOKUP(放飛紀錄!$K665,#REF!,2,FALSE),"")</f>
        <v/>
      </c>
      <c r="M665" s="36"/>
      <c r="N665" s="36"/>
      <c r="O665" s="36"/>
      <c r="P665" s="36"/>
      <c r="Q665" s="36"/>
      <c r="R665" s="36"/>
      <c r="S665" s="36"/>
      <c r="T665" s="36"/>
      <c r="U665" s="23"/>
      <c r="V665" s="23"/>
      <c r="W665" s="23"/>
      <c r="X665" s="23"/>
      <c r="Y665" s="445"/>
      <c r="Z665" s="446" t="str">
        <f>IF(放飛紀錄!$Y665="","",放飛紀錄!$Y665+公式對照表!B$2)</f>
        <v/>
      </c>
      <c r="AA665" s="445"/>
      <c r="AB665" s="445"/>
      <c r="AC665" s="447" t="str">
        <f t="shared" si="48"/>
        <v/>
      </c>
      <c r="AD665" s="448" t="str">
        <f t="shared" si="49"/>
        <v/>
      </c>
      <c r="AE665" s="446" t="str">
        <f>IF(放飛紀錄表[[#This Row],[模組啟動時間]]="","",公式對照表!$A$2)</f>
        <v/>
      </c>
      <c r="AF665" s="449" t="str">
        <f>IF(AC665="","",IF(AND(AA665&gt;Y665,AA665&lt;Z665),[1]公式對照表!$C$2,IF(AC665="-",[1]公式對照表!$C$3,IF(AC665&lt;AE665,[1]公式對照表!$C$4,IF(AC665&gt;AE665,[1]公式對照表!$C$5)))))</f>
        <v/>
      </c>
      <c r="AG665" s="442"/>
      <c r="AH665" s="442"/>
      <c r="AI665" s="442"/>
      <c r="AJ665" s="442"/>
      <c r="AK665" s="2"/>
    </row>
    <row r="666" spans="1:37" ht="17.25" customHeight="1">
      <c r="A666" s="443"/>
      <c r="B666" s="444"/>
      <c r="C666" s="23"/>
      <c r="D666" s="23"/>
      <c r="E666" s="23"/>
      <c r="F666" s="262"/>
      <c r="G666" s="262"/>
      <c r="H666" s="262"/>
      <c r="I666" s="264"/>
      <c r="J666" s="23"/>
      <c r="K666" s="23"/>
      <c r="L666" s="36" t="str">
        <f>IFERROR(VLOOKUP(放飛紀錄!$K666,#REF!,2,FALSE),"")</f>
        <v/>
      </c>
      <c r="M666" s="36"/>
      <c r="N666" s="36"/>
      <c r="O666" s="36"/>
      <c r="P666" s="36"/>
      <c r="Q666" s="36"/>
      <c r="R666" s="36"/>
      <c r="S666" s="36"/>
      <c r="T666" s="36"/>
      <c r="U666" s="23"/>
      <c r="V666" s="23"/>
      <c r="W666" s="23"/>
      <c r="X666" s="23"/>
      <c r="Y666" s="445"/>
      <c r="Z666" s="446" t="str">
        <f>IF(放飛紀錄!$Y666="","",放飛紀錄!$Y666+公式對照表!B$2)</f>
        <v/>
      </c>
      <c r="AA666" s="445"/>
      <c r="AB666" s="445"/>
      <c r="AC666" s="447" t="str">
        <f t="shared" si="48"/>
        <v/>
      </c>
      <c r="AD666" s="448" t="str">
        <f t="shared" si="49"/>
        <v/>
      </c>
      <c r="AE666" s="446" t="str">
        <f>IF(放飛紀錄表[[#This Row],[模組啟動時間]]="","",公式對照表!$A$2)</f>
        <v/>
      </c>
      <c r="AF666" s="449" t="str">
        <f>IF(AC666="","",IF(AND(AA666&gt;Y666,AA666&lt;Z666),[1]公式對照表!$C$2,IF(AC666="-",[1]公式對照表!$C$3,IF(AC666&lt;AE666,[1]公式對照表!$C$4,IF(AC666&gt;AE666,[1]公式對照表!$C$5)))))</f>
        <v/>
      </c>
      <c r="AG666" s="442"/>
      <c r="AH666" s="442"/>
      <c r="AI666" s="442"/>
      <c r="AJ666" s="442"/>
      <c r="AK666" s="2"/>
    </row>
    <row r="667" spans="1:37" ht="17.25" customHeight="1">
      <c r="A667" s="443"/>
      <c r="B667" s="444"/>
      <c r="C667" s="23"/>
      <c r="D667" s="23"/>
      <c r="E667" s="23"/>
      <c r="F667" s="262"/>
      <c r="G667" s="262"/>
      <c r="H667" s="262"/>
      <c r="I667" s="264"/>
      <c r="J667" s="23"/>
      <c r="K667" s="23"/>
      <c r="L667" s="36" t="str">
        <f>IFERROR(VLOOKUP(放飛紀錄!$K667,#REF!,2,FALSE),"")</f>
        <v/>
      </c>
      <c r="M667" s="36"/>
      <c r="N667" s="36"/>
      <c r="O667" s="36"/>
      <c r="P667" s="36"/>
      <c r="Q667" s="36"/>
      <c r="R667" s="36"/>
      <c r="S667" s="36"/>
      <c r="T667" s="36"/>
      <c r="U667" s="23"/>
      <c r="V667" s="23"/>
      <c r="W667" s="23"/>
      <c r="X667" s="23"/>
      <c r="Y667" s="445"/>
      <c r="Z667" s="446" t="str">
        <f>IF(放飛紀錄!$Y667="","",放飛紀錄!$Y667+公式對照表!B$2)</f>
        <v/>
      </c>
      <c r="AA667" s="445"/>
      <c r="AB667" s="445"/>
      <c r="AC667" s="447" t="str">
        <f t="shared" si="48"/>
        <v/>
      </c>
      <c r="AD667" s="448" t="str">
        <f t="shared" si="49"/>
        <v/>
      </c>
      <c r="AE667" s="446" t="str">
        <f>IF(放飛紀錄表[[#This Row],[模組啟動時間]]="","",公式對照表!$A$2)</f>
        <v/>
      </c>
      <c r="AF667" s="449" t="str">
        <f>IF(AC667="","",IF(AND(AA667&gt;Y667,AA667&lt;Z667),[1]公式對照表!$C$2,IF(AC667="-",[1]公式對照表!$C$3,IF(AC667&lt;AE667,[1]公式對照表!$C$4,IF(AC667&gt;AE667,[1]公式對照表!$C$5)))))</f>
        <v/>
      </c>
      <c r="AG667" s="442"/>
      <c r="AH667" s="442"/>
      <c r="AI667" s="442"/>
      <c r="AJ667" s="442"/>
      <c r="AK667" s="2"/>
    </row>
    <row r="668" spans="1:37" ht="17.25" customHeight="1">
      <c r="A668" s="443"/>
      <c r="B668" s="444"/>
      <c r="C668" s="23"/>
      <c r="D668" s="23"/>
      <c r="E668" s="23"/>
      <c r="F668" s="262"/>
      <c r="G668" s="262"/>
      <c r="H668" s="262"/>
      <c r="I668" s="264"/>
      <c r="J668" s="23"/>
      <c r="K668" s="23"/>
      <c r="L668" s="36" t="str">
        <f>IFERROR(VLOOKUP(放飛紀錄!$K668,#REF!,2,FALSE),"")</f>
        <v/>
      </c>
      <c r="M668" s="36"/>
      <c r="N668" s="36"/>
      <c r="O668" s="36"/>
      <c r="P668" s="36"/>
      <c r="Q668" s="36"/>
      <c r="R668" s="36"/>
      <c r="S668" s="36"/>
      <c r="T668" s="36"/>
      <c r="U668" s="23"/>
      <c r="V668" s="23"/>
      <c r="W668" s="23"/>
      <c r="X668" s="23"/>
      <c r="Y668" s="445"/>
      <c r="Z668" s="446" t="str">
        <f>IF(放飛紀錄!$Y668="","",放飛紀錄!$Y668+公式對照表!B$2)</f>
        <v/>
      </c>
      <c r="AA668" s="445"/>
      <c r="AB668" s="445"/>
      <c r="AC668" s="447" t="str">
        <f t="shared" si="48"/>
        <v/>
      </c>
      <c r="AD668" s="448" t="str">
        <f t="shared" si="49"/>
        <v/>
      </c>
      <c r="AE668" s="446" t="str">
        <f>IF(放飛紀錄表[[#This Row],[模組啟動時間]]="","",公式對照表!$A$2)</f>
        <v/>
      </c>
      <c r="AF668" s="449" t="str">
        <f>IF(AC668="","",IF(AND(AA668&gt;Y668,AA668&lt;Z668),[1]公式對照表!$C$2,IF(AC668="-",[1]公式對照表!$C$3,IF(AC668&lt;AE668,[1]公式對照表!$C$4,IF(AC668&gt;AE668,[1]公式對照表!$C$5)))))</f>
        <v/>
      </c>
      <c r="AG668" s="442"/>
      <c r="AH668" s="442"/>
      <c r="AI668" s="442"/>
      <c r="AJ668" s="442"/>
      <c r="AK668" s="2"/>
    </row>
    <row r="669" spans="1:37" ht="17.25" customHeight="1">
      <c r="A669" s="443"/>
      <c r="B669" s="444"/>
      <c r="C669" s="23"/>
      <c r="D669" s="23"/>
      <c r="E669" s="23"/>
      <c r="F669" s="262"/>
      <c r="G669" s="262"/>
      <c r="H669" s="262"/>
      <c r="I669" s="264"/>
      <c r="J669" s="23"/>
      <c r="K669" s="23"/>
      <c r="L669" s="36" t="str">
        <f>IFERROR(VLOOKUP(放飛紀錄!$K669,#REF!,2,FALSE),"")</f>
        <v/>
      </c>
      <c r="M669" s="36"/>
      <c r="N669" s="36"/>
      <c r="O669" s="36"/>
      <c r="P669" s="36"/>
      <c r="Q669" s="36"/>
      <c r="R669" s="36"/>
      <c r="S669" s="36"/>
      <c r="T669" s="36"/>
      <c r="U669" s="23"/>
      <c r="V669" s="23"/>
      <c r="W669" s="23"/>
      <c r="X669" s="23"/>
      <c r="Y669" s="445"/>
      <c r="Z669" s="446" t="str">
        <f>IF(放飛紀錄!$Y669="","",放飛紀錄!$Y669+公式對照表!B$2)</f>
        <v/>
      </c>
      <c r="AA669" s="445"/>
      <c r="AB669" s="445"/>
      <c r="AC669" s="447" t="str">
        <f t="shared" si="48"/>
        <v/>
      </c>
      <c r="AD669" s="448" t="str">
        <f t="shared" si="49"/>
        <v/>
      </c>
      <c r="AE669" s="446" t="str">
        <f>IF(放飛紀錄表[[#This Row],[模組啟動時間]]="","",公式對照表!$A$2)</f>
        <v/>
      </c>
      <c r="AF669" s="449" t="str">
        <f>IF(AC669="","",IF(AND(AA669&gt;Y669,AA669&lt;Z669),[1]公式對照表!$C$2,IF(AC669="-",[1]公式對照表!$C$3,IF(AC669&lt;AE669,[1]公式對照表!$C$4,IF(AC669&gt;AE669,[1]公式對照表!$C$5)))))</f>
        <v/>
      </c>
      <c r="AG669" s="442"/>
      <c r="AH669" s="442"/>
      <c r="AI669" s="442"/>
      <c r="AJ669" s="442"/>
      <c r="AK669" s="2"/>
    </row>
    <row r="670" spans="1:37" ht="17.25" customHeight="1">
      <c r="A670" s="443"/>
      <c r="B670" s="444"/>
      <c r="C670" s="23"/>
      <c r="D670" s="23"/>
      <c r="E670" s="23"/>
      <c r="F670" s="262"/>
      <c r="G670" s="262"/>
      <c r="H670" s="262"/>
      <c r="I670" s="264"/>
      <c r="J670" s="23"/>
      <c r="K670" s="23"/>
      <c r="L670" s="36" t="str">
        <f>IFERROR(VLOOKUP(放飛紀錄!$K670,#REF!,2,FALSE),"")</f>
        <v/>
      </c>
      <c r="M670" s="36"/>
      <c r="N670" s="36"/>
      <c r="O670" s="36"/>
      <c r="P670" s="36"/>
      <c r="Q670" s="36"/>
      <c r="R670" s="36"/>
      <c r="S670" s="36"/>
      <c r="T670" s="36"/>
      <c r="U670" s="23"/>
      <c r="V670" s="23"/>
      <c r="W670" s="23"/>
      <c r="X670" s="23"/>
      <c r="Y670" s="445"/>
      <c r="Z670" s="446" t="str">
        <f>IF(放飛紀錄!$Y670="","",放飛紀錄!$Y670+公式對照表!B$2)</f>
        <v/>
      </c>
      <c r="AA670" s="445"/>
      <c r="AB670" s="445"/>
      <c r="AC670" s="447" t="str">
        <f t="shared" si="48"/>
        <v/>
      </c>
      <c r="AD670" s="448" t="str">
        <f t="shared" si="49"/>
        <v/>
      </c>
      <c r="AE670" s="446" t="str">
        <f>IF(放飛紀錄表[[#This Row],[模組啟動時間]]="","",公式對照表!$A$2)</f>
        <v/>
      </c>
      <c r="AF670" s="449" t="str">
        <f>IF(AC670="","",IF(AND(AA670&gt;Y670,AA670&lt;Z670),[1]公式對照表!$C$2,IF(AC670="-",[1]公式對照表!$C$3,IF(AC670&lt;AE670,[1]公式對照表!$C$4,IF(AC670&gt;AE670,[1]公式對照表!$C$5)))))</f>
        <v/>
      </c>
      <c r="AG670" s="442"/>
      <c r="AH670" s="442"/>
      <c r="AI670" s="442"/>
      <c r="AJ670" s="442"/>
      <c r="AK670" s="2"/>
    </row>
    <row r="671" spans="1:37" ht="17.25" customHeight="1">
      <c r="A671" s="443"/>
      <c r="B671" s="444"/>
      <c r="C671" s="23"/>
      <c r="D671" s="23"/>
      <c r="E671" s="23"/>
      <c r="F671" s="262"/>
      <c r="G671" s="262"/>
      <c r="H671" s="262"/>
      <c r="I671" s="264"/>
      <c r="J671" s="23"/>
      <c r="K671" s="23"/>
      <c r="L671" s="36" t="str">
        <f>IFERROR(VLOOKUP(放飛紀錄!$K671,#REF!,2,FALSE),"")</f>
        <v/>
      </c>
      <c r="M671" s="36"/>
      <c r="N671" s="36"/>
      <c r="O671" s="36"/>
      <c r="P671" s="36"/>
      <c r="Q671" s="36"/>
      <c r="R671" s="36"/>
      <c r="S671" s="36"/>
      <c r="T671" s="36"/>
      <c r="U671" s="23"/>
      <c r="V671" s="23"/>
      <c r="W671" s="23"/>
      <c r="X671" s="23"/>
      <c r="Y671" s="445"/>
      <c r="Z671" s="446" t="str">
        <f>IF(放飛紀錄!$Y671="","",放飛紀錄!$Y671+公式對照表!B$2)</f>
        <v/>
      </c>
      <c r="AA671" s="445"/>
      <c r="AB671" s="445"/>
      <c r="AC671" s="447" t="str">
        <f t="shared" si="48"/>
        <v/>
      </c>
      <c r="AD671" s="448" t="str">
        <f t="shared" si="49"/>
        <v/>
      </c>
      <c r="AE671" s="446" t="str">
        <f>IF(放飛紀錄表[[#This Row],[模組啟動時間]]="","",公式對照表!$A$2)</f>
        <v/>
      </c>
      <c r="AF671" s="449" t="str">
        <f>IF(AC671="","",IF(AND(AA671&gt;Y671,AA671&lt;Z671),[1]公式對照表!$C$2,IF(AC671="-",[1]公式對照表!$C$3,IF(AC671&lt;AE671,[1]公式對照表!$C$4,IF(AC671&gt;AE671,[1]公式對照表!$C$5)))))</f>
        <v/>
      </c>
      <c r="AG671" s="442"/>
      <c r="AH671" s="442"/>
      <c r="AI671" s="442"/>
      <c r="AJ671" s="442"/>
      <c r="AK671" s="2"/>
    </row>
    <row r="672" spans="1:37" ht="17.25" customHeight="1">
      <c r="A672" s="443"/>
      <c r="B672" s="444"/>
      <c r="C672" s="23"/>
      <c r="D672" s="23"/>
      <c r="E672" s="23"/>
      <c r="F672" s="262"/>
      <c r="G672" s="262"/>
      <c r="H672" s="262"/>
      <c r="I672" s="264"/>
      <c r="J672" s="23"/>
      <c r="K672" s="23"/>
      <c r="L672" s="36" t="str">
        <f>IFERROR(VLOOKUP(放飛紀錄!$K672,#REF!,2,FALSE),"")</f>
        <v/>
      </c>
      <c r="M672" s="36"/>
      <c r="N672" s="36"/>
      <c r="O672" s="36"/>
      <c r="P672" s="36"/>
      <c r="Q672" s="36"/>
      <c r="R672" s="36"/>
      <c r="S672" s="36"/>
      <c r="T672" s="36"/>
      <c r="U672" s="23"/>
      <c r="V672" s="23"/>
      <c r="W672" s="23"/>
      <c r="X672" s="23"/>
      <c r="Y672" s="445"/>
      <c r="Z672" s="446" t="str">
        <f>IF(放飛紀錄!$Y672="","",放飛紀錄!$Y672+公式對照表!B$2)</f>
        <v/>
      </c>
      <c r="AA672" s="445"/>
      <c r="AB672" s="445"/>
      <c r="AC672" s="447" t="str">
        <f t="shared" si="48"/>
        <v/>
      </c>
      <c r="AD672" s="448" t="str">
        <f t="shared" si="49"/>
        <v/>
      </c>
      <c r="AE672" s="446" t="str">
        <f>IF(放飛紀錄表[[#This Row],[模組啟動時間]]="","",公式對照表!$A$2)</f>
        <v/>
      </c>
      <c r="AF672" s="449" t="str">
        <f>IF(AC672="","",IF(AND(AA672&gt;Y672,AA672&lt;Z672),[1]公式對照表!$C$2,IF(AC672="-",[1]公式對照表!$C$3,IF(AC672&lt;AE672,[1]公式對照表!$C$4,IF(AC672&gt;AE672,[1]公式對照表!$C$5)))))</f>
        <v/>
      </c>
      <c r="AG672" s="442"/>
      <c r="AH672" s="442"/>
      <c r="AI672" s="442"/>
      <c r="AJ672" s="442"/>
      <c r="AK672" s="2"/>
    </row>
    <row r="673" spans="1:37" ht="17.25" customHeight="1">
      <c r="A673" s="443"/>
      <c r="B673" s="444"/>
      <c r="C673" s="23"/>
      <c r="D673" s="23"/>
      <c r="E673" s="23"/>
      <c r="F673" s="262"/>
      <c r="G673" s="262"/>
      <c r="H673" s="262"/>
      <c r="I673" s="264"/>
      <c r="J673" s="23"/>
      <c r="K673" s="23"/>
      <c r="L673" s="36" t="str">
        <f>IFERROR(VLOOKUP(放飛紀錄!$K673,#REF!,2,FALSE),"")</f>
        <v/>
      </c>
      <c r="M673" s="36"/>
      <c r="N673" s="36"/>
      <c r="O673" s="36"/>
      <c r="P673" s="36"/>
      <c r="Q673" s="36"/>
      <c r="R673" s="36"/>
      <c r="S673" s="36"/>
      <c r="T673" s="36"/>
      <c r="U673" s="23"/>
      <c r="V673" s="23"/>
      <c r="W673" s="23"/>
      <c r="X673" s="23"/>
      <c r="Y673" s="445"/>
      <c r="Z673" s="446" t="str">
        <f>IF(放飛紀錄!$Y673="","",放飛紀錄!$Y673+公式對照表!B$2)</f>
        <v/>
      </c>
      <c r="AA673" s="445"/>
      <c r="AB673" s="445"/>
      <c r="AC673" s="447" t="str">
        <f t="shared" si="48"/>
        <v/>
      </c>
      <c r="AD673" s="448" t="str">
        <f t="shared" si="49"/>
        <v/>
      </c>
      <c r="AE673" s="446" t="str">
        <f>IF(放飛紀錄表[[#This Row],[模組啟動時間]]="","",公式對照表!$A$2)</f>
        <v/>
      </c>
      <c r="AF673" s="449" t="str">
        <f>IF(AC673="","",IF(AND(AA673&gt;Y673,AA673&lt;Z673),[1]公式對照表!$C$2,IF(AC673="-",[1]公式對照表!$C$3,IF(AC673&lt;AE673,[1]公式對照表!$C$4,IF(AC673&gt;AE673,[1]公式對照表!$C$5)))))</f>
        <v/>
      </c>
      <c r="AG673" s="442"/>
      <c r="AH673" s="442"/>
      <c r="AI673" s="442"/>
      <c r="AJ673" s="442"/>
      <c r="AK673" s="2"/>
    </row>
    <row r="674" spans="1:37" ht="17.25" customHeight="1">
      <c r="A674" s="443"/>
      <c r="B674" s="444"/>
      <c r="C674" s="23"/>
      <c r="D674" s="23"/>
      <c r="E674" s="23"/>
      <c r="F674" s="262"/>
      <c r="G674" s="262"/>
      <c r="H674" s="262"/>
      <c r="I674" s="264"/>
      <c r="J674" s="23"/>
      <c r="K674" s="23"/>
      <c r="L674" s="36" t="str">
        <f>IFERROR(VLOOKUP(放飛紀錄!$K674,#REF!,2,FALSE),"")</f>
        <v/>
      </c>
      <c r="M674" s="36"/>
      <c r="N674" s="36"/>
      <c r="O674" s="36"/>
      <c r="P674" s="36"/>
      <c r="Q674" s="36"/>
      <c r="R674" s="36"/>
      <c r="S674" s="36"/>
      <c r="T674" s="36"/>
      <c r="U674" s="23"/>
      <c r="V674" s="23"/>
      <c r="W674" s="23"/>
      <c r="X674" s="23"/>
      <c r="Y674" s="445"/>
      <c r="Z674" s="446" t="str">
        <f>IF(放飛紀錄!$Y674="","",放飛紀錄!$Y674+公式對照表!B$2)</f>
        <v/>
      </c>
      <c r="AA674" s="445"/>
      <c r="AB674" s="445"/>
      <c r="AC674" s="447" t="str">
        <f t="shared" si="48"/>
        <v/>
      </c>
      <c r="AD674" s="448" t="str">
        <f t="shared" si="49"/>
        <v/>
      </c>
      <c r="AE674" s="446" t="str">
        <f>IF(放飛紀錄表[[#This Row],[模組啟動時間]]="","",公式對照表!$A$2)</f>
        <v/>
      </c>
      <c r="AF674" s="449" t="str">
        <f>IF(AC674="","",IF(AND(AA674&gt;Y674,AA674&lt;Z674),[1]公式對照表!$C$2,IF(AC674="-",[1]公式對照表!$C$3,IF(AC674&lt;AE674,[1]公式對照表!$C$4,IF(AC674&gt;AE674,[1]公式對照表!$C$5)))))</f>
        <v/>
      </c>
      <c r="AG674" s="442"/>
      <c r="AH674" s="442"/>
      <c r="AI674" s="442"/>
      <c r="AJ674" s="442"/>
      <c r="AK674" s="2"/>
    </row>
    <row r="675" spans="1:37" ht="17.25" customHeight="1">
      <c r="A675" s="443"/>
      <c r="B675" s="444"/>
      <c r="C675" s="23"/>
      <c r="D675" s="23"/>
      <c r="E675" s="23"/>
      <c r="F675" s="262"/>
      <c r="G675" s="262"/>
      <c r="H675" s="262"/>
      <c r="I675" s="264"/>
      <c r="J675" s="23"/>
      <c r="K675" s="23"/>
      <c r="L675" s="36" t="str">
        <f>IFERROR(VLOOKUP(放飛紀錄!$K675,#REF!,2,FALSE),"")</f>
        <v/>
      </c>
      <c r="M675" s="36"/>
      <c r="N675" s="36"/>
      <c r="O675" s="36"/>
      <c r="P675" s="36"/>
      <c r="Q675" s="36"/>
      <c r="R675" s="36"/>
      <c r="S675" s="36"/>
      <c r="T675" s="36"/>
      <c r="U675" s="23"/>
      <c r="V675" s="23"/>
      <c r="W675" s="23"/>
      <c r="X675" s="23"/>
      <c r="Y675" s="445"/>
      <c r="Z675" s="446" t="str">
        <f>IF(放飛紀錄!$Y675="","",放飛紀錄!$Y675+公式對照表!B$2)</f>
        <v/>
      </c>
      <c r="AA675" s="445"/>
      <c r="AB675" s="445"/>
      <c r="AC675" s="447" t="str">
        <f t="shared" si="48"/>
        <v/>
      </c>
      <c r="AD675" s="448" t="str">
        <f t="shared" si="49"/>
        <v/>
      </c>
      <c r="AE675" s="446" t="str">
        <f>IF(放飛紀錄表[[#This Row],[模組啟動時間]]="","",公式對照表!$A$2)</f>
        <v/>
      </c>
      <c r="AF675" s="449" t="str">
        <f>IF(AC675="","",IF(AND(AA675&gt;Y675,AA675&lt;Z675),[1]公式對照表!$C$2,IF(AC675="-",[1]公式對照表!$C$3,IF(AC675&lt;AE675,[1]公式對照表!$C$4,IF(AC675&gt;AE675,[1]公式對照表!$C$5)))))</f>
        <v/>
      </c>
      <c r="AG675" s="442"/>
      <c r="AH675" s="442"/>
      <c r="AI675" s="442"/>
      <c r="AJ675" s="442"/>
      <c r="AK675" s="2"/>
    </row>
    <row r="676" spans="1:37" ht="17.25" customHeight="1">
      <c r="A676" s="443"/>
      <c r="B676" s="444"/>
      <c r="C676" s="23"/>
      <c r="D676" s="23"/>
      <c r="E676" s="23"/>
      <c r="F676" s="262"/>
      <c r="G676" s="262"/>
      <c r="H676" s="262"/>
      <c r="I676" s="264"/>
      <c r="J676" s="23"/>
      <c r="K676" s="23"/>
      <c r="L676" s="36" t="str">
        <f>IFERROR(VLOOKUP(放飛紀錄!$K676,#REF!,2,FALSE),"")</f>
        <v/>
      </c>
      <c r="M676" s="36"/>
      <c r="N676" s="36"/>
      <c r="O676" s="36"/>
      <c r="P676" s="36"/>
      <c r="Q676" s="36"/>
      <c r="R676" s="36"/>
      <c r="S676" s="36"/>
      <c r="T676" s="36"/>
      <c r="U676" s="23"/>
      <c r="V676" s="23"/>
      <c r="W676" s="23"/>
      <c r="X676" s="23"/>
      <c r="Y676" s="445"/>
      <c r="Z676" s="446" t="str">
        <f>IF(放飛紀錄!$Y676="","",放飛紀錄!$Y676+公式對照表!B$2)</f>
        <v/>
      </c>
      <c r="AA676" s="445"/>
      <c r="AB676" s="445"/>
      <c r="AC676" s="447" t="str">
        <f t="shared" si="48"/>
        <v/>
      </c>
      <c r="AD676" s="448" t="str">
        <f t="shared" si="49"/>
        <v/>
      </c>
      <c r="AE676" s="446" t="str">
        <f>IF(放飛紀錄表[[#This Row],[模組啟動時間]]="","",公式對照表!$A$2)</f>
        <v/>
      </c>
      <c r="AF676" s="449" t="str">
        <f>IF(AC676="","",IF(AND(AA676&gt;Y676,AA676&lt;Z676),[1]公式對照表!$C$2,IF(AC676="-",[1]公式對照表!$C$3,IF(AC676&lt;AE676,[1]公式對照表!$C$4,IF(AC676&gt;AE676,[1]公式對照表!$C$5)))))</f>
        <v/>
      </c>
      <c r="AG676" s="442"/>
      <c r="AH676" s="442"/>
      <c r="AI676" s="442"/>
      <c r="AJ676" s="442"/>
      <c r="AK676" s="2"/>
    </row>
    <row r="677" spans="1:37" ht="17.25" customHeight="1">
      <c r="A677" s="443"/>
      <c r="B677" s="444"/>
      <c r="C677" s="23"/>
      <c r="D677" s="23"/>
      <c r="E677" s="23"/>
      <c r="F677" s="262"/>
      <c r="G677" s="262"/>
      <c r="H677" s="262"/>
      <c r="I677" s="264"/>
      <c r="J677" s="23"/>
      <c r="K677" s="23"/>
      <c r="L677" s="36" t="str">
        <f>IFERROR(VLOOKUP(放飛紀錄!$K677,#REF!,2,FALSE),"")</f>
        <v/>
      </c>
      <c r="M677" s="36"/>
      <c r="N677" s="36"/>
      <c r="O677" s="36"/>
      <c r="P677" s="36"/>
      <c r="Q677" s="36"/>
      <c r="R677" s="36"/>
      <c r="S677" s="36"/>
      <c r="T677" s="36"/>
      <c r="U677" s="23"/>
      <c r="V677" s="23"/>
      <c r="W677" s="23"/>
      <c r="X677" s="23"/>
      <c r="Y677" s="445"/>
      <c r="Z677" s="446" t="str">
        <f>IF(放飛紀錄!$Y677="","",放飛紀錄!$Y677+公式對照表!B$2)</f>
        <v/>
      </c>
      <c r="AA677" s="445"/>
      <c r="AB677" s="445"/>
      <c r="AC677" s="447" t="str">
        <f t="shared" si="48"/>
        <v/>
      </c>
      <c r="AD677" s="448" t="str">
        <f t="shared" si="49"/>
        <v/>
      </c>
      <c r="AE677" s="446" t="str">
        <f>IF(放飛紀錄表[[#This Row],[模組啟動時間]]="","",公式對照表!$A$2)</f>
        <v/>
      </c>
      <c r="AF677" s="449" t="str">
        <f>IF(AC677="","",IF(AND(AA677&gt;Y677,AA677&lt;Z677),[1]公式對照表!$C$2,IF(AC677="-",[1]公式對照表!$C$3,IF(AC677&lt;AE677,[1]公式對照表!$C$4,IF(AC677&gt;AE677,[1]公式對照表!$C$5)))))</f>
        <v/>
      </c>
      <c r="AG677" s="442"/>
      <c r="AH677" s="442"/>
      <c r="AI677" s="442"/>
      <c r="AJ677" s="442"/>
      <c r="AK677" s="2"/>
    </row>
    <row r="678" spans="1:37" ht="17.25" customHeight="1">
      <c r="A678" s="443"/>
      <c r="B678" s="444"/>
      <c r="C678" s="23"/>
      <c r="D678" s="23"/>
      <c r="E678" s="23"/>
      <c r="F678" s="262"/>
      <c r="G678" s="262"/>
      <c r="H678" s="262"/>
      <c r="I678" s="264"/>
      <c r="J678" s="23"/>
      <c r="K678" s="23"/>
      <c r="L678" s="36" t="str">
        <f>IFERROR(VLOOKUP(放飛紀錄!$K678,#REF!,2,FALSE),"")</f>
        <v/>
      </c>
      <c r="M678" s="36"/>
      <c r="N678" s="36"/>
      <c r="O678" s="36"/>
      <c r="P678" s="36"/>
      <c r="Q678" s="36"/>
      <c r="R678" s="36"/>
      <c r="S678" s="36"/>
      <c r="T678" s="36"/>
      <c r="U678" s="23"/>
      <c r="V678" s="23"/>
      <c r="W678" s="23"/>
      <c r="X678" s="23"/>
      <c r="Y678" s="445"/>
      <c r="Z678" s="446" t="str">
        <f>IF(放飛紀錄!$Y678="","",放飛紀錄!$Y678+公式對照表!B$2)</f>
        <v/>
      </c>
      <c r="AA678" s="445"/>
      <c r="AB678" s="445"/>
      <c r="AC678" s="447" t="str">
        <f t="shared" si="48"/>
        <v/>
      </c>
      <c r="AD678" s="448" t="str">
        <f t="shared" si="49"/>
        <v/>
      </c>
      <c r="AE678" s="446" t="str">
        <f>IF(放飛紀錄表[[#This Row],[模組啟動時間]]="","",公式對照表!$A$2)</f>
        <v/>
      </c>
      <c r="AF678" s="449" t="str">
        <f>IF(AC678="","",IF(AND(AA678&gt;Y678,AA678&lt;Z678),[1]公式對照表!$C$2,IF(AC678="-",[1]公式對照表!$C$3,IF(AC678&lt;AE678,[1]公式對照表!$C$4,IF(AC678&gt;AE678,[1]公式對照表!$C$5)))))</f>
        <v/>
      </c>
      <c r="AG678" s="442"/>
      <c r="AH678" s="442"/>
      <c r="AI678" s="442"/>
      <c r="AJ678" s="442"/>
      <c r="AK678" s="2"/>
    </row>
    <row r="679" spans="1:37" ht="17.25" customHeight="1">
      <c r="A679" s="443"/>
      <c r="B679" s="444"/>
      <c r="C679" s="23"/>
      <c r="D679" s="23"/>
      <c r="E679" s="23"/>
      <c r="F679" s="262"/>
      <c r="G679" s="262"/>
      <c r="H679" s="262"/>
      <c r="I679" s="264"/>
      <c r="J679" s="23"/>
      <c r="K679" s="23"/>
      <c r="L679" s="36" t="str">
        <f>IFERROR(VLOOKUP(放飛紀錄!$K679,#REF!,2,FALSE),"")</f>
        <v/>
      </c>
      <c r="M679" s="36"/>
      <c r="N679" s="36"/>
      <c r="O679" s="36"/>
      <c r="P679" s="36"/>
      <c r="Q679" s="36"/>
      <c r="R679" s="36"/>
      <c r="S679" s="36"/>
      <c r="T679" s="36"/>
      <c r="U679" s="23"/>
      <c r="V679" s="23"/>
      <c r="W679" s="23"/>
      <c r="X679" s="23"/>
      <c r="Y679" s="445"/>
      <c r="Z679" s="446" t="str">
        <f>IF(放飛紀錄!$Y679="","",放飛紀錄!$Y679+公式對照表!B$2)</f>
        <v/>
      </c>
      <c r="AA679" s="445"/>
      <c r="AB679" s="445"/>
      <c r="AC679" s="447" t="str">
        <f t="shared" si="48"/>
        <v/>
      </c>
      <c r="AD679" s="448" t="str">
        <f t="shared" si="49"/>
        <v/>
      </c>
      <c r="AE679" s="446" t="str">
        <f>IF(放飛紀錄表[[#This Row],[模組啟動時間]]="","",公式對照表!$A$2)</f>
        <v/>
      </c>
      <c r="AF679" s="449" t="str">
        <f>IF(AC679="","",IF(AND(AA679&gt;Y679,AA679&lt;Z679),[1]公式對照表!$C$2,IF(AC679="-",[1]公式對照表!$C$3,IF(AC679&lt;AE679,[1]公式對照表!$C$4,IF(AC679&gt;AE679,[1]公式對照表!$C$5)))))</f>
        <v/>
      </c>
      <c r="AG679" s="442"/>
      <c r="AH679" s="442"/>
      <c r="AI679" s="442"/>
      <c r="AJ679" s="442"/>
      <c r="AK679" s="2"/>
    </row>
    <row r="680" spans="1:37" ht="17.25" customHeight="1">
      <c r="A680" s="443"/>
      <c r="B680" s="444"/>
      <c r="C680" s="23"/>
      <c r="D680" s="23"/>
      <c r="E680" s="23"/>
      <c r="F680" s="262"/>
      <c r="G680" s="262"/>
      <c r="H680" s="262"/>
      <c r="I680" s="264"/>
      <c r="J680" s="23"/>
      <c r="K680" s="23"/>
      <c r="L680" s="36" t="str">
        <f>IFERROR(VLOOKUP(放飛紀錄!$K680,#REF!,2,FALSE),"")</f>
        <v/>
      </c>
      <c r="M680" s="36"/>
      <c r="N680" s="36"/>
      <c r="O680" s="36"/>
      <c r="P680" s="36"/>
      <c r="Q680" s="36"/>
      <c r="R680" s="36"/>
      <c r="S680" s="36"/>
      <c r="T680" s="36"/>
      <c r="U680" s="23"/>
      <c r="V680" s="23"/>
      <c r="W680" s="23"/>
      <c r="X680" s="23"/>
      <c r="Y680" s="445"/>
      <c r="Z680" s="446" t="str">
        <f>IF(放飛紀錄!$Y680="","",放飛紀錄!$Y680+公式對照表!B$2)</f>
        <v/>
      </c>
      <c r="AA680" s="445"/>
      <c r="AB680" s="445"/>
      <c r="AC680" s="447" t="str">
        <f t="shared" si="48"/>
        <v/>
      </c>
      <c r="AD680" s="448" t="str">
        <f t="shared" si="49"/>
        <v/>
      </c>
      <c r="AE680" s="446" t="str">
        <f>IF(放飛紀錄表[[#This Row],[模組啟動時間]]="","",公式對照表!$A$2)</f>
        <v/>
      </c>
      <c r="AF680" s="449" t="str">
        <f>IF(AC680="","",IF(AND(AA680&gt;Y680,AA680&lt;Z680),[1]公式對照表!$C$2,IF(AC680="-",[1]公式對照表!$C$3,IF(AC680&lt;AE680,[1]公式對照表!$C$4,IF(AC680&gt;AE680,[1]公式對照表!$C$5)))))</f>
        <v/>
      </c>
      <c r="AG680" s="442"/>
      <c r="AH680" s="442"/>
      <c r="AI680" s="442"/>
      <c r="AJ680" s="442"/>
      <c r="AK680" s="2"/>
    </row>
    <row r="681" spans="1:37" ht="17.25" customHeight="1">
      <c r="A681" s="443"/>
      <c r="B681" s="444"/>
      <c r="C681" s="23"/>
      <c r="D681" s="23"/>
      <c r="E681" s="23"/>
      <c r="F681" s="262"/>
      <c r="G681" s="262"/>
      <c r="H681" s="262"/>
      <c r="I681" s="264"/>
      <c r="J681" s="23"/>
      <c r="K681" s="23"/>
      <c r="L681" s="36" t="str">
        <f>IFERROR(VLOOKUP(放飛紀錄!$K681,#REF!,2,FALSE),"")</f>
        <v/>
      </c>
      <c r="M681" s="36"/>
      <c r="N681" s="36"/>
      <c r="O681" s="36"/>
      <c r="P681" s="36"/>
      <c r="Q681" s="36"/>
      <c r="R681" s="36"/>
      <c r="S681" s="36"/>
      <c r="T681" s="36"/>
      <c r="U681" s="23"/>
      <c r="V681" s="23"/>
      <c r="W681" s="23"/>
      <c r="X681" s="23"/>
      <c r="Y681" s="445"/>
      <c r="Z681" s="446" t="str">
        <f>IF(放飛紀錄!$Y681="","",放飛紀錄!$Y681+公式對照表!B$2)</f>
        <v/>
      </c>
      <c r="AA681" s="445"/>
      <c r="AB681" s="445"/>
      <c r="AC681" s="447" t="str">
        <f t="shared" si="48"/>
        <v/>
      </c>
      <c r="AD681" s="448" t="str">
        <f t="shared" si="49"/>
        <v/>
      </c>
      <c r="AE681" s="446" t="str">
        <f>IF(放飛紀錄表[[#This Row],[模組啟動時間]]="","",公式對照表!$A$2)</f>
        <v/>
      </c>
      <c r="AF681" s="449" t="str">
        <f>IF(AC681="","",IF(AND(AA681&gt;Y681,AA681&lt;Z681),[1]公式對照表!$C$2,IF(AC681="-",[1]公式對照表!$C$3,IF(AC681&lt;AE681,[1]公式對照表!$C$4,IF(AC681&gt;AE681,[1]公式對照表!$C$5)))))</f>
        <v/>
      </c>
      <c r="AG681" s="442"/>
      <c r="AH681" s="442"/>
      <c r="AI681" s="442"/>
      <c r="AJ681" s="442"/>
      <c r="AK681" s="2"/>
    </row>
    <row r="682" spans="1:37" ht="17.25" customHeight="1">
      <c r="A682" s="443"/>
      <c r="B682" s="444"/>
      <c r="C682" s="23"/>
      <c r="D682" s="23"/>
      <c r="E682" s="23"/>
      <c r="F682" s="262"/>
      <c r="G682" s="262"/>
      <c r="H682" s="262"/>
      <c r="I682" s="264"/>
      <c r="J682" s="23"/>
      <c r="K682" s="23"/>
      <c r="L682" s="36" t="str">
        <f>IFERROR(VLOOKUP(放飛紀錄!$K682,#REF!,2,FALSE),"")</f>
        <v/>
      </c>
      <c r="M682" s="36"/>
      <c r="N682" s="36"/>
      <c r="O682" s="36"/>
      <c r="P682" s="36"/>
      <c r="Q682" s="36"/>
      <c r="R682" s="36"/>
      <c r="S682" s="36"/>
      <c r="T682" s="36"/>
      <c r="U682" s="23"/>
      <c r="V682" s="23"/>
      <c r="W682" s="23"/>
      <c r="X682" s="23"/>
      <c r="Y682" s="445"/>
      <c r="Z682" s="446" t="str">
        <f>IF(放飛紀錄!$Y682="","",放飛紀錄!$Y682+公式對照表!B$2)</f>
        <v/>
      </c>
      <c r="AA682" s="445"/>
      <c r="AB682" s="445"/>
      <c r="AC682" s="447" t="str">
        <f t="shared" si="48"/>
        <v/>
      </c>
      <c r="AD682" s="448" t="str">
        <f t="shared" si="49"/>
        <v/>
      </c>
      <c r="AE682" s="446" t="str">
        <f>IF(放飛紀錄表[[#This Row],[模組啟動時間]]="","",公式對照表!$A$2)</f>
        <v/>
      </c>
      <c r="AF682" s="449" t="str">
        <f>IF(AC682="","",IF(AND(AA682&gt;Y682,AA682&lt;Z682),[1]公式對照表!$C$2,IF(AC682="-",[1]公式對照表!$C$3,IF(AC682&lt;AE682,[1]公式對照表!$C$4,IF(AC682&gt;AE682,[1]公式對照表!$C$5)))))</f>
        <v/>
      </c>
      <c r="AG682" s="442"/>
      <c r="AH682" s="442"/>
      <c r="AI682" s="442"/>
      <c r="AJ682" s="442"/>
      <c r="AK682" s="2"/>
    </row>
    <row r="683" spans="1:37" ht="17.25" customHeight="1">
      <c r="A683" s="443"/>
      <c r="B683" s="444"/>
      <c r="C683" s="23"/>
      <c r="D683" s="23"/>
      <c r="E683" s="23"/>
      <c r="F683" s="262"/>
      <c r="G683" s="262"/>
      <c r="H683" s="262"/>
      <c r="I683" s="264"/>
      <c r="J683" s="23"/>
      <c r="K683" s="23"/>
      <c r="L683" s="36" t="str">
        <f>IFERROR(VLOOKUP(放飛紀錄!$K683,#REF!,2,FALSE),"")</f>
        <v/>
      </c>
      <c r="M683" s="36"/>
      <c r="N683" s="36"/>
      <c r="O683" s="36"/>
      <c r="P683" s="36"/>
      <c r="Q683" s="36"/>
      <c r="R683" s="36"/>
      <c r="S683" s="36"/>
      <c r="T683" s="36"/>
      <c r="U683" s="23"/>
      <c r="V683" s="23"/>
      <c r="W683" s="23"/>
      <c r="X683" s="23"/>
      <c r="Y683" s="445"/>
      <c r="Z683" s="446" t="str">
        <f>IF(放飛紀錄!$Y683="","",放飛紀錄!$Y683+公式對照表!B$2)</f>
        <v/>
      </c>
      <c r="AA683" s="445"/>
      <c r="AB683" s="445"/>
      <c r="AC683" s="447" t="str">
        <f t="shared" si="48"/>
        <v/>
      </c>
      <c r="AD683" s="448" t="str">
        <f t="shared" si="49"/>
        <v/>
      </c>
      <c r="AE683" s="446" t="str">
        <f>IF(放飛紀錄表[[#This Row],[模組啟動時間]]="","",公式對照表!$A$2)</f>
        <v/>
      </c>
      <c r="AF683" s="449" t="str">
        <f>IF(AC683="","",IF(AND(AA683&gt;Y683,AA683&lt;Z683),[1]公式對照表!$C$2,IF(AC683="-",[1]公式對照表!$C$3,IF(AC683&lt;AE683,[1]公式對照表!$C$4,IF(AC683&gt;AE683,[1]公式對照表!$C$5)))))</f>
        <v/>
      </c>
      <c r="AG683" s="442"/>
      <c r="AH683" s="442"/>
      <c r="AI683" s="442"/>
      <c r="AJ683" s="442"/>
      <c r="AK683" s="2"/>
    </row>
    <row r="684" spans="1:37" ht="17.25" customHeight="1">
      <c r="A684" s="443"/>
      <c r="B684" s="444"/>
      <c r="C684" s="23"/>
      <c r="D684" s="23"/>
      <c r="E684" s="23"/>
      <c r="F684" s="262"/>
      <c r="G684" s="262"/>
      <c r="H684" s="262"/>
      <c r="I684" s="264"/>
      <c r="J684" s="23"/>
      <c r="K684" s="23"/>
      <c r="L684" s="36" t="str">
        <f>IFERROR(VLOOKUP(放飛紀錄!$K684,#REF!,2,FALSE),"")</f>
        <v/>
      </c>
      <c r="M684" s="36"/>
      <c r="N684" s="36"/>
      <c r="O684" s="36"/>
      <c r="P684" s="36"/>
      <c r="Q684" s="36"/>
      <c r="R684" s="36"/>
      <c r="S684" s="36"/>
      <c r="T684" s="36"/>
      <c r="U684" s="23"/>
      <c r="V684" s="23"/>
      <c r="W684" s="23"/>
      <c r="X684" s="23"/>
      <c r="Y684" s="445"/>
      <c r="Z684" s="446" t="str">
        <f>IF(放飛紀錄!$Y684="","",放飛紀錄!$Y684+公式對照表!B$2)</f>
        <v/>
      </c>
      <c r="AA684" s="445"/>
      <c r="AB684" s="445"/>
      <c r="AC684" s="447" t="str">
        <f t="shared" si="48"/>
        <v/>
      </c>
      <c r="AD684" s="448" t="str">
        <f t="shared" si="49"/>
        <v/>
      </c>
      <c r="AE684" s="446" t="str">
        <f>IF(放飛紀錄表[[#This Row],[模組啟動時間]]="","",公式對照表!$A$2)</f>
        <v/>
      </c>
      <c r="AF684" s="449" t="str">
        <f>IF(AC684="","",IF(AND(AA684&gt;Y684,AA684&lt;Z684),[1]公式對照表!$C$2,IF(AC684="-",[1]公式對照表!$C$3,IF(AC684&lt;AE684,[1]公式對照表!$C$4,IF(AC684&gt;AE684,[1]公式對照表!$C$5)))))</f>
        <v/>
      </c>
      <c r="AG684" s="442"/>
      <c r="AH684" s="442"/>
      <c r="AI684" s="442"/>
      <c r="AJ684" s="442"/>
      <c r="AK684" s="2"/>
    </row>
    <row r="685" spans="1:37" ht="17.25" customHeight="1">
      <c r="A685" s="443"/>
      <c r="B685" s="444"/>
      <c r="C685" s="23"/>
      <c r="D685" s="23"/>
      <c r="E685" s="23"/>
      <c r="F685" s="262"/>
      <c r="G685" s="262"/>
      <c r="H685" s="262"/>
      <c r="I685" s="264"/>
      <c r="J685" s="23"/>
      <c r="K685" s="23"/>
      <c r="L685" s="36" t="str">
        <f>IFERROR(VLOOKUP(放飛紀錄!$K685,#REF!,2,FALSE),"")</f>
        <v/>
      </c>
      <c r="M685" s="36"/>
      <c r="N685" s="36"/>
      <c r="O685" s="36"/>
      <c r="P685" s="36"/>
      <c r="Q685" s="36"/>
      <c r="R685" s="36"/>
      <c r="S685" s="36"/>
      <c r="T685" s="36"/>
      <c r="U685" s="23"/>
      <c r="V685" s="23"/>
      <c r="W685" s="23"/>
      <c r="X685" s="23"/>
      <c r="Y685" s="445"/>
      <c r="Z685" s="446" t="str">
        <f>IF(放飛紀錄!$Y685="","",放飛紀錄!$Y685+公式對照表!B$2)</f>
        <v/>
      </c>
      <c r="AA685" s="445"/>
      <c r="AB685" s="445"/>
      <c r="AC685" s="447" t="str">
        <f t="shared" si="48"/>
        <v/>
      </c>
      <c r="AD685" s="448" t="str">
        <f t="shared" si="49"/>
        <v/>
      </c>
      <c r="AE685" s="446" t="str">
        <f>IF(放飛紀錄表[[#This Row],[模組啟動時間]]="","",公式對照表!$A$2)</f>
        <v/>
      </c>
      <c r="AF685" s="449" t="str">
        <f>IF(AC685="","",IF(AND(AA685&gt;Y685,AA685&lt;Z685),[1]公式對照表!$C$2,IF(AC685="-",[1]公式對照表!$C$3,IF(AC685&lt;AE685,[1]公式對照表!$C$4,IF(AC685&gt;AE685,[1]公式對照表!$C$5)))))</f>
        <v/>
      </c>
      <c r="AG685" s="442"/>
      <c r="AH685" s="442"/>
      <c r="AI685" s="442"/>
      <c r="AJ685" s="442"/>
      <c r="AK685" s="2"/>
    </row>
    <row r="686" spans="1:37" ht="17.25" customHeight="1">
      <c r="A686" s="443"/>
      <c r="B686" s="444"/>
      <c r="C686" s="23"/>
      <c r="D686" s="23"/>
      <c r="E686" s="23"/>
      <c r="F686" s="262"/>
      <c r="G686" s="262"/>
      <c r="H686" s="262"/>
      <c r="I686" s="264"/>
      <c r="J686" s="23"/>
      <c r="K686" s="23"/>
      <c r="L686" s="36" t="str">
        <f>IFERROR(VLOOKUP(放飛紀錄!$K686,#REF!,2,FALSE),"")</f>
        <v/>
      </c>
      <c r="M686" s="36"/>
      <c r="N686" s="36"/>
      <c r="O686" s="36"/>
      <c r="P686" s="36"/>
      <c r="Q686" s="36"/>
      <c r="R686" s="36"/>
      <c r="S686" s="36"/>
      <c r="T686" s="36"/>
      <c r="U686" s="23"/>
      <c r="V686" s="23"/>
      <c r="W686" s="23"/>
      <c r="X686" s="23"/>
      <c r="Y686" s="445"/>
      <c r="Z686" s="446" t="str">
        <f>IF(放飛紀錄!$Y686="","",放飛紀錄!$Y686+公式對照表!B$2)</f>
        <v/>
      </c>
      <c r="AA686" s="445"/>
      <c r="AB686" s="445"/>
      <c r="AC686" s="447" t="str">
        <f t="shared" si="48"/>
        <v/>
      </c>
      <c r="AD686" s="448" t="str">
        <f t="shared" si="49"/>
        <v/>
      </c>
      <c r="AE686" s="446" t="str">
        <f>IF(放飛紀錄表[[#This Row],[模組啟動時間]]="","",公式對照表!$A$2)</f>
        <v/>
      </c>
      <c r="AF686" s="449" t="str">
        <f>IF(AC686="","",IF(AND(AA686&gt;Y686,AA686&lt;Z686),[1]公式對照表!$C$2,IF(AC686="-",[1]公式對照表!$C$3,IF(AC686&lt;AE686,[1]公式對照表!$C$4,IF(AC686&gt;AE686,[1]公式對照表!$C$5)))))</f>
        <v/>
      </c>
      <c r="AG686" s="442"/>
      <c r="AH686" s="442"/>
      <c r="AI686" s="442"/>
      <c r="AJ686" s="442"/>
      <c r="AK686" s="2"/>
    </row>
    <row r="687" spans="1:37" ht="17.25" customHeight="1">
      <c r="A687" s="443"/>
      <c r="B687" s="444"/>
      <c r="C687" s="23"/>
      <c r="D687" s="23"/>
      <c r="E687" s="23"/>
      <c r="F687" s="262"/>
      <c r="G687" s="262"/>
      <c r="H687" s="262"/>
      <c r="I687" s="264"/>
      <c r="J687" s="23"/>
      <c r="K687" s="23"/>
      <c r="L687" s="36" t="str">
        <f>IFERROR(VLOOKUP(放飛紀錄!$K687,#REF!,2,FALSE),"")</f>
        <v/>
      </c>
      <c r="M687" s="36"/>
      <c r="N687" s="36"/>
      <c r="O687" s="36"/>
      <c r="P687" s="36"/>
      <c r="Q687" s="36"/>
      <c r="R687" s="36"/>
      <c r="S687" s="36"/>
      <c r="T687" s="36"/>
      <c r="U687" s="23"/>
      <c r="V687" s="23"/>
      <c r="W687" s="23"/>
      <c r="X687" s="23"/>
      <c r="Y687" s="445"/>
      <c r="Z687" s="446" t="str">
        <f>IF(放飛紀錄!$Y687="","",放飛紀錄!$Y687+公式對照表!B$2)</f>
        <v/>
      </c>
      <c r="AA687" s="445"/>
      <c r="AB687" s="445"/>
      <c r="AC687" s="447" t="str">
        <f t="shared" si="48"/>
        <v/>
      </c>
      <c r="AD687" s="448" t="str">
        <f t="shared" si="49"/>
        <v/>
      </c>
      <c r="AE687" s="446" t="str">
        <f>IF(放飛紀錄表[[#This Row],[模組啟動時間]]="","",公式對照表!$A$2)</f>
        <v/>
      </c>
      <c r="AF687" s="449" t="str">
        <f>IF(AC687="","",IF(AND(AA687&gt;Y687,AA687&lt;Z687),[1]公式對照表!$C$2,IF(AC687="-",[1]公式對照表!$C$3,IF(AC687&lt;AE687,[1]公式對照表!$C$4,IF(AC687&gt;AE687,[1]公式對照表!$C$5)))))</f>
        <v/>
      </c>
      <c r="AG687" s="442"/>
      <c r="AH687" s="442"/>
      <c r="AI687" s="442"/>
      <c r="AJ687" s="442"/>
      <c r="AK687" s="2"/>
    </row>
    <row r="688" spans="1:37" ht="17.25" customHeight="1">
      <c r="A688" s="443"/>
      <c r="B688" s="444"/>
      <c r="C688" s="23"/>
      <c r="D688" s="23"/>
      <c r="E688" s="23"/>
      <c r="F688" s="262"/>
      <c r="G688" s="262"/>
      <c r="H688" s="262"/>
      <c r="I688" s="264"/>
      <c r="J688" s="23"/>
      <c r="K688" s="23"/>
      <c r="L688" s="36" t="str">
        <f>IFERROR(VLOOKUP(放飛紀錄!$K688,#REF!,2,FALSE),"")</f>
        <v/>
      </c>
      <c r="M688" s="36"/>
      <c r="N688" s="36"/>
      <c r="O688" s="36"/>
      <c r="P688" s="36"/>
      <c r="Q688" s="36"/>
      <c r="R688" s="36"/>
      <c r="S688" s="36"/>
      <c r="T688" s="36"/>
      <c r="U688" s="23"/>
      <c r="V688" s="23"/>
      <c r="W688" s="23"/>
      <c r="X688" s="23"/>
      <c r="Y688" s="445"/>
      <c r="Z688" s="446" t="str">
        <f>IF(放飛紀錄!$Y688="","",放飛紀錄!$Y688+公式對照表!B$2)</f>
        <v/>
      </c>
      <c r="AA688" s="445"/>
      <c r="AB688" s="445"/>
      <c r="AC688" s="447" t="str">
        <f t="shared" si="48"/>
        <v/>
      </c>
      <c r="AD688" s="448" t="str">
        <f t="shared" si="49"/>
        <v/>
      </c>
      <c r="AE688" s="446" t="str">
        <f>IF(放飛紀錄表[[#This Row],[模組啟動時間]]="","",公式對照表!$A$2)</f>
        <v/>
      </c>
      <c r="AF688" s="449" t="str">
        <f>IF(AC688="","",IF(AND(AA688&gt;Y688,AA688&lt;Z688),[1]公式對照表!$C$2,IF(AC688="-",[1]公式對照表!$C$3,IF(AC688&lt;AE688,[1]公式對照表!$C$4,IF(AC688&gt;AE688,[1]公式對照表!$C$5)))))</f>
        <v/>
      </c>
      <c r="AG688" s="442"/>
      <c r="AH688" s="442"/>
      <c r="AI688" s="442"/>
      <c r="AJ688" s="442"/>
      <c r="AK688" s="2"/>
    </row>
    <row r="689" spans="1:37" ht="17.25" customHeight="1">
      <c r="A689" s="443"/>
      <c r="B689" s="444"/>
      <c r="C689" s="23"/>
      <c r="D689" s="23"/>
      <c r="E689" s="23"/>
      <c r="F689" s="262"/>
      <c r="G689" s="262"/>
      <c r="H689" s="262"/>
      <c r="I689" s="264"/>
      <c r="J689" s="23"/>
      <c r="K689" s="23"/>
      <c r="L689" s="36" t="str">
        <f>IFERROR(VLOOKUP(放飛紀錄!$K689,#REF!,2,FALSE),"")</f>
        <v/>
      </c>
      <c r="M689" s="36"/>
      <c r="N689" s="36"/>
      <c r="O689" s="36"/>
      <c r="P689" s="36"/>
      <c r="Q689" s="36"/>
      <c r="R689" s="36"/>
      <c r="S689" s="36"/>
      <c r="T689" s="36"/>
      <c r="U689" s="23"/>
      <c r="V689" s="23"/>
      <c r="W689" s="23"/>
      <c r="X689" s="23"/>
      <c r="Y689" s="445"/>
      <c r="Z689" s="446" t="str">
        <f>IF(放飛紀錄!$Y689="","",放飛紀錄!$Y689+公式對照表!B$2)</f>
        <v/>
      </c>
      <c r="AA689" s="445"/>
      <c r="AB689" s="445"/>
      <c r="AC689" s="447" t="str">
        <f t="shared" si="48"/>
        <v/>
      </c>
      <c r="AD689" s="448" t="str">
        <f t="shared" si="49"/>
        <v/>
      </c>
      <c r="AE689" s="446" t="str">
        <f>IF(放飛紀錄表[[#This Row],[模組啟動時間]]="","",公式對照表!$A$2)</f>
        <v/>
      </c>
      <c r="AF689" s="449" t="str">
        <f>IF(AC689="","",IF(AND(AA689&gt;Y689,AA689&lt;Z689),[1]公式對照表!$C$2,IF(AC689="-",[1]公式對照表!$C$3,IF(AC689&lt;AE689,[1]公式對照表!$C$4,IF(AC689&gt;AE689,[1]公式對照表!$C$5)))))</f>
        <v/>
      </c>
      <c r="AG689" s="442"/>
      <c r="AH689" s="442"/>
      <c r="AI689" s="442"/>
      <c r="AJ689" s="442"/>
      <c r="AK689" s="2"/>
    </row>
    <row r="690" spans="1:37" ht="17.25" customHeight="1">
      <c r="A690" s="443"/>
      <c r="B690" s="444"/>
      <c r="C690" s="23"/>
      <c r="D690" s="23"/>
      <c r="E690" s="23"/>
      <c r="F690" s="262"/>
      <c r="G690" s="262"/>
      <c r="H690" s="262"/>
      <c r="I690" s="264"/>
      <c r="J690" s="23"/>
      <c r="K690" s="23"/>
      <c r="L690" s="36" t="str">
        <f>IFERROR(VLOOKUP(放飛紀錄!$K690,#REF!,2,FALSE),"")</f>
        <v/>
      </c>
      <c r="M690" s="36"/>
      <c r="N690" s="36"/>
      <c r="O690" s="36"/>
      <c r="P690" s="36"/>
      <c r="Q690" s="36"/>
      <c r="R690" s="36"/>
      <c r="S690" s="36"/>
      <c r="T690" s="36"/>
      <c r="U690" s="23"/>
      <c r="V690" s="23"/>
      <c r="W690" s="23"/>
      <c r="X690" s="23"/>
      <c r="Y690" s="445"/>
      <c r="Z690" s="446" t="str">
        <f>IF(放飛紀錄!$Y690="","",放飛紀錄!$Y690+公式對照表!B$2)</f>
        <v/>
      </c>
      <c r="AA690" s="445"/>
      <c r="AB690" s="445"/>
      <c r="AC690" s="447" t="str">
        <f t="shared" si="48"/>
        <v/>
      </c>
      <c r="AD690" s="448" t="str">
        <f t="shared" si="49"/>
        <v/>
      </c>
      <c r="AE690" s="446" t="str">
        <f>IF(放飛紀錄表[[#This Row],[模組啟動時間]]="","",公式對照表!$A$2)</f>
        <v/>
      </c>
      <c r="AF690" s="449" t="str">
        <f>IF(AC690="","",IF(AND(AA690&gt;Y690,AA690&lt;Z690),[1]公式對照表!$C$2,IF(AC690="-",[1]公式對照表!$C$3,IF(AC690&lt;AE690,[1]公式對照表!$C$4,IF(AC690&gt;AE690,[1]公式對照表!$C$5)))))</f>
        <v/>
      </c>
      <c r="AG690" s="442"/>
      <c r="AH690" s="442"/>
      <c r="AI690" s="442"/>
      <c r="AJ690" s="442"/>
      <c r="AK690" s="2"/>
    </row>
    <row r="691" spans="1:37" ht="17.25" customHeight="1">
      <c r="A691" s="443"/>
      <c r="B691" s="444"/>
      <c r="C691" s="23"/>
      <c r="D691" s="23"/>
      <c r="E691" s="23"/>
      <c r="F691" s="262"/>
      <c r="G691" s="262"/>
      <c r="H691" s="262"/>
      <c r="I691" s="264"/>
      <c r="J691" s="23"/>
      <c r="K691" s="23"/>
      <c r="L691" s="36" t="str">
        <f>IFERROR(VLOOKUP(放飛紀錄!$K691,#REF!,2,FALSE),"")</f>
        <v/>
      </c>
      <c r="M691" s="36"/>
      <c r="N691" s="36"/>
      <c r="O691" s="36"/>
      <c r="P691" s="36"/>
      <c r="Q691" s="36"/>
      <c r="R691" s="36"/>
      <c r="S691" s="36"/>
      <c r="T691" s="36"/>
      <c r="U691" s="23"/>
      <c r="V691" s="23"/>
      <c r="W691" s="23"/>
      <c r="X691" s="23"/>
      <c r="Y691" s="445"/>
      <c r="Z691" s="446" t="str">
        <f>IF(放飛紀錄!$Y691="","",放飛紀錄!$Y691+公式對照表!B$2)</f>
        <v/>
      </c>
      <c r="AA691" s="445"/>
      <c r="AB691" s="445"/>
      <c r="AC691" s="447" t="str">
        <f t="shared" si="48"/>
        <v/>
      </c>
      <c r="AD691" s="448" t="str">
        <f t="shared" si="49"/>
        <v/>
      </c>
      <c r="AE691" s="446" t="str">
        <f>IF(放飛紀錄表[[#This Row],[模組啟動時間]]="","",公式對照表!$A$2)</f>
        <v/>
      </c>
      <c r="AF691" s="449" t="str">
        <f>IF(AC691="","",IF(AND(AA691&gt;Y691,AA691&lt;Z691),[1]公式對照表!$C$2,IF(AC691="-",[1]公式對照表!$C$3,IF(AC691&lt;AE691,[1]公式對照表!$C$4,IF(AC691&gt;AE691,[1]公式對照表!$C$5)))))</f>
        <v/>
      </c>
      <c r="AG691" s="442"/>
      <c r="AH691" s="442"/>
      <c r="AI691" s="442"/>
      <c r="AJ691" s="442"/>
      <c r="AK691" s="2"/>
    </row>
    <row r="692" spans="1:37" ht="17.25" customHeight="1">
      <c r="A692" s="443"/>
      <c r="B692" s="444"/>
      <c r="C692" s="23"/>
      <c r="D692" s="23"/>
      <c r="E692" s="23"/>
      <c r="F692" s="262"/>
      <c r="G692" s="262"/>
      <c r="H692" s="262"/>
      <c r="I692" s="264"/>
      <c r="J692" s="23"/>
      <c r="K692" s="23"/>
      <c r="L692" s="36" t="str">
        <f>IFERROR(VLOOKUP(放飛紀錄!$K692,#REF!,2,FALSE),"")</f>
        <v/>
      </c>
      <c r="M692" s="36"/>
      <c r="N692" s="36"/>
      <c r="O692" s="36"/>
      <c r="P692" s="36"/>
      <c r="Q692" s="36"/>
      <c r="R692" s="36"/>
      <c r="S692" s="36"/>
      <c r="T692" s="36"/>
      <c r="U692" s="23"/>
      <c r="V692" s="23"/>
      <c r="W692" s="23"/>
      <c r="X692" s="23"/>
      <c r="Y692" s="445"/>
      <c r="Z692" s="446" t="str">
        <f>IF(放飛紀錄!$Y692="","",放飛紀錄!$Y692+公式對照表!B$2)</f>
        <v/>
      </c>
      <c r="AA692" s="445"/>
      <c r="AB692" s="445"/>
      <c r="AC692" s="447" t="str">
        <f t="shared" si="48"/>
        <v/>
      </c>
      <c r="AD692" s="448" t="str">
        <f t="shared" si="49"/>
        <v/>
      </c>
      <c r="AE692" s="446" t="str">
        <f>IF(放飛紀錄表[[#This Row],[模組啟動時間]]="","",公式對照表!$A$2)</f>
        <v/>
      </c>
      <c r="AF692" s="449" t="str">
        <f>IF(AC692="","",IF(AND(AA692&gt;Y692,AA692&lt;Z692),[1]公式對照表!$C$2,IF(AC692="-",[1]公式對照表!$C$3,IF(AC692&lt;AE692,[1]公式對照表!$C$4,IF(AC692&gt;AE692,[1]公式對照表!$C$5)))))</f>
        <v/>
      </c>
      <c r="AG692" s="442"/>
      <c r="AH692" s="442"/>
      <c r="AI692" s="442"/>
      <c r="AJ692" s="442"/>
      <c r="AK692" s="2"/>
    </row>
    <row r="693" spans="1:37" ht="17.25" customHeight="1">
      <c r="A693" s="443"/>
      <c r="B693" s="444"/>
      <c r="C693" s="23"/>
      <c r="D693" s="23"/>
      <c r="E693" s="23"/>
      <c r="F693" s="262"/>
      <c r="G693" s="262"/>
      <c r="H693" s="262"/>
      <c r="I693" s="264"/>
      <c r="J693" s="23"/>
      <c r="K693" s="23"/>
      <c r="L693" s="36" t="str">
        <f>IFERROR(VLOOKUP(放飛紀錄!$K693,#REF!,2,FALSE),"")</f>
        <v/>
      </c>
      <c r="M693" s="36"/>
      <c r="N693" s="36"/>
      <c r="O693" s="36"/>
      <c r="P693" s="36"/>
      <c r="Q693" s="36"/>
      <c r="R693" s="36"/>
      <c r="S693" s="36"/>
      <c r="T693" s="36"/>
      <c r="U693" s="23"/>
      <c r="V693" s="23"/>
      <c r="W693" s="23"/>
      <c r="X693" s="23"/>
      <c r="Y693" s="445"/>
      <c r="Z693" s="446" t="str">
        <f>IF(放飛紀錄!$Y693="","",放飛紀錄!$Y693+公式對照表!B$2)</f>
        <v/>
      </c>
      <c r="AA693" s="445"/>
      <c r="AB693" s="445"/>
      <c r="AC693" s="447" t="str">
        <f t="shared" ref="AC693:AC756" si="50">IF(AB693="","",IF(AA693="-","-",AB693-Z693))</f>
        <v/>
      </c>
      <c r="AD693" s="448" t="str">
        <f t="shared" ref="AD693:AD756" si="51">IF(OR(AC693="-",AC693=""),"",((MINUTE(AC693)*60)+SECOND(AC693)))</f>
        <v/>
      </c>
      <c r="AE693" s="446" t="str">
        <f>IF(放飛紀錄表[[#This Row],[模組啟動時間]]="","",公式對照表!$A$2)</f>
        <v/>
      </c>
      <c r="AF693" s="449" t="str">
        <f>IF(AC693="","",IF(AND(AA693&gt;Y693,AA693&lt;Z693),[1]公式對照表!$C$2,IF(AC693="-",[1]公式對照表!$C$3,IF(AC693&lt;AE693,[1]公式對照表!$C$4,IF(AC693&gt;AE693,[1]公式對照表!$C$5)))))</f>
        <v/>
      </c>
      <c r="AG693" s="442"/>
      <c r="AH693" s="442"/>
      <c r="AI693" s="442"/>
      <c r="AJ693" s="442"/>
      <c r="AK693" s="2"/>
    </row>
    <row r="694" spans="1:37" ht="17.25" customHeight="1">
      <c r="A694" s="443"/>
      <c r="B694" s="444"/>
      <c r="C694" s="23"/>
      <c r="D694" s="23"/>
      <c r="E694" s="23"/>
      <c r="F694" s="262"/>
      <c r="G694" s="262"/>
      <c r="H694" s="262"/>
      <c r="I694" s="264"/>
      <c r="J694" s="23"/>
      <c r="K694" s="23"/>
      <c r="L694" s="36" t="str">
        <f>IFERROR(VLOOKUP(放飛紀錄!$K694,#REF!,2,FALSE),"")</f>
        <v/>
      </c>
      <c r="M694" s="36"/>
      <c r="N694" s="36"/>
      <c r="O694" s="36"/>
      <c r="P694" s="36"/>
      <c r="Q694" s="36"/>
      <c r="R694" s="36"/>
      <c r="S694" s="36"/>
      <c r="T694" s="36"/>
      <c r="U694" s="23"/>
      <c r="V694" s="23"/>
      <c r="W694" s="23"/>
      <c r="X694" s="23"/>
      <c r="Y694" s="445"/>
      <c r="Z694" s="446" t="str">
        <f>IF(放飛紀錄!$Y694="","",放飛紀錄!$Y694+公式對照表!B$2)</f>
        <v/>
      </c>
      <c r="AA694" s="445"/>
      <c r="AB694" s="445"/>
      <c r="AC694" s="447" t="str">
        <f t="shared" si="50"/>
        <v/>
      </c>
      <c r="AD694" s="448" t="str">
        <f t="shared" si="51"/>
        <v/>
      </c>
      <c r="AE694" s="446" t="str">
        <f>IF(放飛紀錄表[[#This Row],[模組啟動時間]]="","",公式對照表!$A$2)</f>
        <v/>
      </c>
      <c r="AF694" s="449" t="str">
        <f>IF(AC694="","",IF(AND(AA694&gt;Y694,AA694&lt;Z694),[1]公式對照表!$C$2,IF(AC694="-",[1]公式對照表!$C$3,IF(AC694&lt;AE694,[1]公式對照表!$C$4,IF(AC694&gt;AE694,[1]公式對照表!$C$5)))))</f>
        <v/>
      </c>
      <c r="AG694" s="442"/>
      <c r="AH694" s="442"/>
      <c r="AI694" s="442"/>
      <c r="AJ694" s="442"/>
      <c r="AK694" s="2"/>
    </row>
    <row r="695" spans="1:37" ht="17.25" customHeight="1">
      <c r="A695" s="443"/>
      <c r="B695" s="444"/>
      <c r="C695" s="23"/>
      <c r="D695" s="23"/>
      <c r="E695" s="23"/>
      <c r="F695" s="262"/>
      <c r="G695" s="262"/>
      <c r="H695" s="262"/>
      <c r="I695" s="264"/>
      <c r="J695" s="23"/>
      <c r="K695" s="23"/>
      <c r="L695" s="36" t="str">
        <f>IFERROR(VLOOKUP(放飛紀錄!$K695,#REF!,2,FALSE),"")</f>
        <v/>
      </c>
      <c r="M695" s="36"/>
      <c r="N695" s="36"/>
      <c r="O695" s="36"/>
      <c r="P695" s="36"/>
      <c r="Q695" s="36"/>
      <c r="R695" s="36"/>
      <c r="S695" s="36"/>
      <c r="T695" s="36"/>
      <c r="U695" s="23"/>
      <c r="V695" s="23"/>
      <c r="W695" s="23"/>
      <c r="X695" s="23"/>
      <c r="Y695" s="445"/>
      <c r="Z695" s="446" t="str">
        <f>IF(放飛紀錄!$Y695="","",放飛紀錄!$Y695+公式對照表!B$2)</f>
        <v/>
      </c>
      <c r="AA695" s="445"/>
      <c r="AB695" s="445"/>
      <c r="AC695" s="447" t="str">
        <f t="shared" si="50"/>
        <v/>
      </c>
      <c r="AD695" s="448" t="str">
        <f t="shared" si="51"/>
        <v/>
      </c>
      <c r="AE695" s="446" t="str">
        <f>IF(放飛紀錄表[[#This Row],[模組啟動時間]]="","",公式對照表!$A$2)</f>
        <v/>
      </c>
      <c r="AF695" s="449" t="str">
        <f>IF(AC695="","",IF(AND(AA695&gt;Y695,AA695&lt;Z695),[1]公式對照表!$C$2,IF(AC695="-",[1]公式對照表!$C$3,IF(AC695&lt;AE695,[1]公式對照表!$C$4,IF(AC695&gt;AE695,[1]公式對照表!$C$5)))))</f>
        <v/>
      </c>
      <c r="AG695" s="442"/>
      <c r="AH695" s="442"/>
      <c r="AI695" s="442"/>
      <c r="AJ695" s="442"/>
      <c r="AK695" s="2"/>
    </row>
    <row r="696" spans="1:37" ht="17.25" customHeight="1">
      <c r="A696" s="443"/>
      <c r="B696" s="444"/>
      <c r="C696" s="23"/>
      <c r="D696" s="23"/>
      <c r="E696" s="23"/>
      <c r="F696" s="262"/>
      <c r="G696" s="262"/>
      <c r="H696" s="262"/>
      <c r="I696" s="264"/>
      <c r="J696" s="23"/>
      <c r="K696" s="23"/>
      <c r="L696" s="36" t="str">
        <f>IFERROR(VLOOKUP(放飛紀錄!$K696,#REF!,2,FALSE),"")</f>
        <v/>
      </c>
      <c r="M696" s="36"/>
      <c r="N696" s="36"/>
      <c r="O696" s="36"/>
      <c r="P696" s="36"/>
      <c r="Q696" s="36"/>
      <c r="R696" s="36"/>
      <c r="S696" s="36"/>
      <c r="T696" s="36"/>
      <c r="U696" s="23"/>
      <c r="V696" s="23"/>
      <c r="W696" s="23"/>
      <c r="X696" s="23"/>
      <c r="Y696" s="445"/>
      <c r="Z696" s="446" t="str">
        <f>IF(放飛紀錄!$Y696="","",放飛紀錄!$Y696+公式對照表!B$2)</f>
        <v/>
      </c>
      <c r="AA696" s="445"/>
      <c r="AB696" s="445"/>
      <c r="AC696" s="447" t="str">
        <f t="shared" si="50"/>
        <v/>
      </c>
      <c r="AD696" s="448" t="str">
        <f t="shared" si="51"/>
        <v/>
      </c>
      <c r="AE696" s="446" t="str">
        <f>IF(放飛紀錄表[[#This Row],[模組啟動時間]]="","",公式對照表!$A$2)</f>
        <v/>
      </c>
      <c r="AF696" s="449" t="str">
        <f>IF(AC696="","",IF(AND(AA696&gt;Y696,AA696&lt;Z696),[1]公式對照表!$C$2,IF(AC696="-",[1]公式對照表!$C$3,IF(AC696&lt;AE696,[1]公式對照表!$C$4,IF(AC696&gt;AE696,[1]公式對照表!$C$5)))))</f>
        <v/>
      </c>
      <c r="AG696" s="442"/>
      <c r="AH696" s="442"/>
      <c r="AI696" s="442"/>
      <c r="AJ696" s="442"/>
      <c r="AK696" s="2"/>
    </row>
    <row r="697" spans="1:37" ht="17.25" customHeight="1">
      <c r="A697" s="443"/>
      <c r="B697" s="444"/>
      <c r="C697" s="23"/>
      <c r="D697" s="23"/>
      <c r="E697" s="23"/>
      <c r="F697" s="262"/>
      <c r="G697" s="262"/>
      <c r="H697" s="262"/>
      <c r="I697" s="264"/>
      <c r="J697" s="23"/>
      <c r="K697" s="23"/>
      <c r="L697" s="36" t="str">
        <f>IFERROR(VLOOKUP(放飛紀錄!$K697,#REF!,2,FALSE),"")</f>
        <v/>
      </c>
      <c r="M697" s="36"/>
      <c r="N697" s="36"/>
      <c r="O697" s="36"/>
      <c r="P697" s="36"/>
      <c r="Q697" s="36"/>
      <c r="R697" s="36"/>
      <c r="S697" s="36"/>
      <c r="T697" s="36"/>
      <c r="U697" s="23"/>
      <c r="V697" s="23"/>
      <c r="W697" s="23"/>
      <c r="X697" s="23"/>
      <c r="Y697" s="445"/>
      <c r="Z697" s="446" t="str">
        <f>IF(放飛紀錄!$Y697="","",放飛紀錄!$Y697+公式對照表!B$2)</f>
        <v/>
      </c>
      <c r="AA697" s="445"/>
      <c r="AB697" s="445"/>
      <c r="AC697" s="447" t="str">
        <f t="shared" si="50"/>
        <v/>
      </c>
      <c r="AD697" s="448" t="str">
        <f t="shared" si="51"/>
        <v/>
      </c>
      <c r="AE697" s="446" t="str">
        <f>IF(放飛紀錄表[[#This Row],[模組啟動時間]]="","",公式對照表!$A$2)</f>
        <v/>
      </c>
      <c r="AF697" s="449" t="str">
        <f>IF(AC697="","",IF(AND(AA697&gt;Y697,AA697&lt;Z697),[1]公式對照表!$C$2,IF(AC697="-",[1]公式對照表!$C$3,IF(AC697&lt;AE697,[1]公式對照表!$C$4,IF(AC697&gt;AE697,[1]公式對照表!$C$5)))))</f>
        <v/>
      </c>
      <c r="AG697" s="442"/>
      <c r="AH697" s="442"/>
      <c r="AI697" s="442"/>
      <c r="AJ697" s="442"/>
      <c r="AK697" s="2"/>
    </row>
    <row r="698" spans="1:37" ht="17.25" customHeight="1">
      <c r="A698" s="443"/>
      <c r="B698" s="444"/>
      <c r="C698" s="23"/>
      <c r="D698" s="23"/>
      <c r="E698" s="23"/>
      <c r="F698" s="262"/>
      <c r="G698" s="262"/>
      <c r="H698" s="262"/>
      <c r="I698" s="264"/>
      <c r="J698" s="23"/>
      <c r="K698" s="23"/>
      <c r="L698" s="36" t="str">
        <f>IFERROR(VLOOKUP(放飛紀錄!$K698,#REF!,2,FALSE),"")</f>
        <v/>
      </c>
      <c r="M698" s="36"/>
      <c r="N698" s="36"/>
      <c r="O698" s="36"/>
      <c r="P698" s="36"/>
      <c r="Q698" s="36"/>
      <c r="R698" s="36"/>
      <c r="S698" s="36"/>
      <c r="T698" s="36"/>
      <c r="U698" s="23"/>
      <c r="V698" s="23"/>
      <c r="W698" s="23"/>
      <c r="X698" s="23"/>
      <c r="Y698" s="445"/>
      <c r="Z698" s="446" t="str">
        <f>IF(放飛紀錄!$Y698="","",放飛紀錄!$Y698+公式對照表!B$2)</f>
        <v/>
      </c>
      <c r="AA698" s="445"/>
      <c r="AB698" s="445"/>
      <c r="AC698" s="447" t="str">
        <f t="shared" si="50"/>
        <v/>
      </c>
      <c r="AD698" s="448" t="str">
        <f t="shared" si="51"/>
        <v/>
      </c>
      <c r="AE698" s="446" t="str">
        <f>IF(放飛紀錄表[[#This Row],[模組啟動時間]]="","",公式對照表!$A$2)</f>
        <v/>
      </c>
      <c r="AF698" s="449" t="str">
        <f>IF(AC698="","",IF(AND(AA698&gt;Y698,AA698&lt;Z698),[1]公式對照表!$C$2,IF(AC698="-",[1]公式對照表!$C$3,IF(AC698&lt;AE698,[1]公式對照表!$C$4,IF(AC698&gt;AE698,[1]公式對照表!$C$5)))))</f>
        <v/>
      </c>
      <c r="AG698" s="442"/>
      <c r="AH698" s="442"/>
      <c r="AI698" s="442"/>
      <c r="AJ698" s="442"/>
      <c r="AK698" s="2"/>
    </row>
    <row r="699" spans="1:37" ht="17.25" customHeight="1">
      <c r="A699" s="443"/>
      <c r="B699" s="444"/>
      <c r="C699" s="23"/>
      <c r="D699" s="23"/>
      <c r="E699" s="23"/>
      <c r="F699" s="262"/>
      <c r="G699" s="262"/>
      <c r="H699" s="262"/>
      <c r="I699" s="264"/>
      <c r="J699" s="23"/>
      <c r="K699" s="23"/>
      <c r="L699" s="36" t="str">
        <f>IFERROR(VLOOKUP(放飛紀錄!$K699,#REF!,2,FALSE),"")</f>
        <v/>
      </c>
      <c r="M699" s="36"/>
      <c r="N699" s="36"/>
      <c r="O699" s="36"/>
      <c r="P699" s="36"/>
      <c r="Q699" s="36"/>
      <c r="R699" s="36"/>
      <c r="S699" s="36"/>
      <c r="T699" s="36"/>
      <c r="U699" s="23"/>
      <c r="V699" s="23"/>
      <c r="W699" s="23"/>
      <c r="X699" s="23"/>
      <c r="Y699" s="445"/>
      <c r="Z699" s="446" t="str">
        <f>IF(放飛紀錄!$Y699="","",放飛紀錄!$Y699+公式對照表!B$2)</f>
        <v/>
      </c>
      <c r="AA699" s="445"/>
      <c r="AB699" s="445"/>
      <c r="AC699" s="447" t="str">
        <f t="shared" si="50"/>
        <v/>
      </c>
      <c r="AD699" s="448" t="str">
        <f t="shared" si="51"/>
        <v/>
      </c>
      <c r="AE699" s="446" t="str">
        <f>IF(放飛紀錄表[[#This Row],[模組啟動時間]]="","",公式對照表!$A$2)</f>
        <v/>
      </c>
      <c r="AF699" s="449" t="str">
        <f>IF(AC699="","",IF(AND(AA699&gt;Y699,AA699&lt;Z699),[1]公式對照表!$C$2,IF(AC699="-",[1]公式對照表!$C$3,IF(AC699&lt;AE699,[1]公式對照表!$C$4,IF(AC699&gt;AE699,[1]公式對照表!$C$5)))))</f>
        <v/>
      </c>
      <c r="AG699" s="442"/>
      <c r="AH699" s="442"/>
      <c r="AI699" s="442"/>
      <c r="AJ699" s="442"/>
      <c r="AK699" s="2"/>
    </row>
    <row r="700" spans="1:37" ht="17.25" customHeight="1">
      <c r="A700" s="443"/>
      <c r="B700" s="444"/>
      <c r="C700" s="23"/>
      <c r="D700" s="23"/>
      <c r="E700" s="23"/>
      <c r="F700" s="262"/>
      <c r="G700" s="262"/>
      <c r="H700" s="262"/>
      <c r="I700" s="264"/>
      <c r="J700" s="23"/>
      <c r="K700" s="23"/>
      <c r="L700" s="36" t="str">
        <f>IFERROR(VLOOKUP(放飛紀錄!$K700,#REF!,2,FALSE),"")</f>
        <v/>
      </c>
      <c r="M700" s="36"/>
      <c r="N700" s="36"/>
      <c r="O700" s="36"/>
      <c r="P700" s="36"/>
      <c r="Q700" s="36"/>
      <c r="R700" s="36"/>
      <c r="S700" s="36"/>
      <c r="T700" s="36"/>
      <c r="U700" s="23"/>
      <c r="V700" s="23"/>
      <c r="W700" s="23"/>
      <c r="X700" s="23"/>
      <c r="Y700" s="445"/>
      <c r="Z700" s="446" t="str">
        <f>IF(放飛紀錄!$Y700="","",放飛紀錄!$Y700+公式對照表!B$2)</f>
        <v/>
      </c>
      <c r="AA700" s="445"/>
      <c r="AB700" s="445"/>
      <c r="AC700" s="447" t="str">
        <f t="shared" si="50"/>
        <v/>
      </c>
      <c r="AD700" s="448" t="str">
        <f t="shared" si="51"/>
        <v/>
      </c>
      <c r="AE700" s="446" t="str">
        <f>IF(放飛紀錄表[[#This Row],[模組啟動時間]]="","",公式對照表!$A$2)</f>
        <v/>
      </c>
      <c r="AF700" s="449" t="str">
        <f>IF(AC700="","",IF(AND(AA700&gt;Y700,AA700&lt;Z700),[1]公式對照表!$C$2,IF(AC700="-",[1]公式對照表!$C$3,IF(AC700&lt;AE700,[1]公式對照表!$C$4,IF(AC700&gt;AE700,[1]公式對照表!$C$5)))))</f>
        <v/>
      </c>
      <c r="AG700" s="442"/>
      <c r="AH700" s="442"/>
      <c r="AI700" s="442"/>
      <c r="AJ700" s="442"/>
      <c r="AK700" s="2"/>
    </row>
    <row r="701" spans="1:37" ht="17.25" customHeight="1">
      <c r="A701" s="443"/>
      <c r="B701" s="444"/>
      <c r="C701" s="23"/>
      <c r="D701" s="23"/>
      <c r="E701" s="23"/>
      <c r="F701" s="262"/>
      <c r="G701" s="262"/>
      <c r="H701" s="262"/>
      <c r="I701" s="264"/>
      <c r="J701" s="23"/>
      <c r="K701" s="23"/>
      <c r="L701" s="36" t="str">
        <f>IFERROR(VLOOKUP(放飛紀錄!$K701,#REF!,2,FALSE),"")</f>
        <v/>
      </c>
      <c r="M701" s="36"/>
      <c r="N701" s="36"/>
      <c r="O701" s="36"/>
      <c r="P701" s="36"/>
      <c r="Q701" s="36"/>
      <c r="R701" s="36"/>
      <c r="S701" s="36"/>
      <c r="T701" s="36"/>
      <c r="U701" s="23"/>
      <c r="V701" s="23"/>
      <c r="W701" s="23"/>
      <c r="X701" s="23"/>
      <c r="Y701" s="445"/>
      <c r="Z701" s="446" t="str">
        <f>IF(放飛紀錄!$Y701="","",放飛紀錄!$Y701+公式對照表!B$2)</f>
        <v/>
      </c>
      <c r="AA701" s="445"/>
      <c r="AB701" s="445"/>
      <c r="AC701" s="447" t="str">
        <f t="shared" si="50"/>
        <v/>
      </c>
      <c r="AD701" s="448" t="str">
        <f t="shared" si="51"/>
        <v/>
      </c>
      <c r="AE701" s="446" t="str">
        <f>IF(放飛紀錄表[[#This Row],[模組啟動時間]]="","",公式對照表!$A$2)</f>
        <v/>
      </c>
      <c r="AF701" s="449" t="str">
        <f>IF(AC701="","",IF(AND(AA701&gt;Y701,AA701&lt;Z701),[1]公式對照表!$C$2,IF(AC701="-",[1]公式對照表!$C$3,IF(AC701&lt;AE701,[1]公式對照表!$C$4,IF(AC701&gt;AE701,[1]公式對照表!$C$5)))))</f>
        <v/>
      </c>
      <c r="AG701" s="442"/>
      <c r="AH701" s="442"/>
      <c r="AI701" s="442"/>
      <c r="AJ701" s="442"/>
      <c r="AK701" s="2"/>
    </row>
    <row r="702" spans="1:37" ht="17.25" customHeight="1">
      <c r="A702" s="443"/>
      <c r="B702" s="444"/>
      <c r="C702" s="23"/>
      <c r="D702" s="23"/>
      <c r="E702" s="23"/>
      <c r="F702" s="262"/>
      <c r="G702" s="262"/>
      <c r="H702" s="262"/>
      <c r="I702" s="264"/>
      <c r="J702" s="23"/>
      <c r="K702" s="23"/>
      <c r="L702" s="36" t="str">
        <f>IFERROR(VLOOKUP(放飛紀錄!$K702,#REF!,2,FALSE),"")</f>
        <v/>
      </c>
      <c r="M702" s="36"/>
      <c r="N702" s="36"/>
      <c r="O702" s="36"/>
      <c r="P702" s="36"/>
      <c r="Q702" s="36"/>
      <c r="R702" s="36"/>
      <c r="S702" s="36"/>
      <c r="T702" s="36"/>
      <c r="U702" s="23"/>
      <c r="V702" s="23"/>
      <c r="W702" s="23"/>
      <c r="X702" s="23"/>
      <c r="Y702" s="445"/>
      <c r="Z702" s="446" t="str">
        <f>IF(放飛紀錄!$Y702="","",放飛紀錄!$Y702+公式對照表!B$2)</f>
        <v/>
      </c>
      <c r="AA702" s="445"/>
      <c r="AB702" s="445"/>
      <c r="AC702" s="447" t="str">
        <f t="shared" si="50"/>
        <v/>
      </c>
      <c r="AD702" s="448" t="str">
        <f t="shared" si="51"/>
        <v/>
      </c>
      <c r="AE702" s="446" t="str">
        <f>IF(放飛紀錄表[[#This Row],[模組啟動時間]]="","",公式對照表!$A$2)</f>
        <v/>
      </c>
      <c r="AF702" s="449" t="str">
        <f>IF(AC702="","",IF(AND(AA702&gt;Y702,AA702&lt;Z702),[1]公式對照表!$C$2,IF(AC702="-",[1]公式對照表!$C$3,IF(AC702&lt;AE702,[1]公式對照表!$C$4,IF(AC702&gt;AE702,[1]公式對照表!$C$5)))))</f>
        <v/>
      </c>
      <c r="AG702" s="442"/>
      <c r="AH702" s="442"/>
      <c r="AI702" s="442"/>
      <c r="AJ702" s="442"/>
      <c r="AK702" s="2"/>
    </row>
    <row r="703" spans="1:37" ht="17.25" customHeight="1">
      <c r="A703" s="443"/>
      <c r="B703" s="444"/>
      <c r="C703" s="23"/>
      <c r="D703" s="23"/>
      <c r="E703" s="23"/>
      <c r="F703" s="262"/>
      <c r="G703" s="262"/>
      <c r="H703" s="262"/>
      <c r="I703" s="264"/>
      <c r="J703" s="23"/>
      <c r="K703" s="23"/>
      <c r="L703" s="36" t="str">
        <f>IFERROR(VLOOKUP(放飛紀錄!$K703,#REF!,2,FALSE),"")</f>
        <v/>
      </c>
      <c r="M703" s="36"/>
      <c r="N703" s="36"/>
      <c r="O703" s="36"/>
      <c r="P703" s="36"/>
      <c r="Q703" s="36"/>
      <c r="R703" s="36"/>
      <c r="S703" s="36"/>
      <c r="T703" s="36"/>
      <c r="U703" s="23"/>
      <c r="V703" s="23"/>
      <c r="W703" s="23"/>
      <c r="X703" s="23"/>
      <c r="Y703" s="445"/>
      <c r="Z703" s="446" t="str">
        <f>IF(放飛紀錄!$Y703="","",放飛紀錄!$Y703+公式對照表!B$2)</f>
        <v/>
      </c>
      <c r="AA703" s="445"/>
      <c r="AB703" s="445"/>
      <c r="AC703" s="447" t="str">
        <f t="shared" si="50"/>
        <v/>
      </c>
      <c r="AD703" s="448" t="str">
        <f t="shared" si="51"/>
        <v/>
      </c>
      <c r="AE703" s="446" t="str">
        <f>IF(放飛紀錄表[[#This Row],[模組啟動時間]]="","",公式對照表!$A$2)</f>
        <v/>
      </c>
      <c r="AF703" s="449" t="str">
        <f>IF(AC703="","",IF(AND(AA703&gt;Y703,AA703&lt;Z703),[1]公式對照表!$C$2,IF(AC703="-",[1]公式對照表!$C$3,IF(AC703&lt;AE703,[1]公式對照表!$C$4,IF(AC703&gt;AE703,[1]公式對照表!$C$5)))))</f>
        <v/>
      </c>
      <c r="AG703" s="442"/>
      <c r="AH703" s="442"/>
      <c r="AI703" s="442"/>
      <c r="AJ703" s="442"/>
      <c r="AK703" s="2"/>
    </row>
    <row r="704" spans="1:37" ht="17.25" customHeight="1">
      <c r="A704" s="443"/>
      <c r="B704" s="444"/>
      <c r="C704" s="23"/>
      <c r="D704" s="23"/>
      <c r="E704" s="23"/>
      <c r="F704" s="262"/>
      <c r="G704" s="262"/>
      <c r="H704" s="262"/>
      <c r="I704" s="264"/>
      <c r="J704" s="23"/>
      <c r="K704" s="23"/>
      <c r="L704" s="36" t="str">
        <f>IFERROR(VLOOKUP(放飛紀錄!$K704,#REF!,2,FALSE),"")</f>
        <v/>
      </c>
      <c r="M704" s="36"/>
      <c r="N704" s="36"/>
      <c r="O704" s="36"/>
      <c r="P704" s="36"/>
      <c r="Q704" s="36"/>
      <c r="R704" s="36"/>
      <c r="S704" s="36"/>
      <c r="T704" s="36"/>
      <c r="U704" s="23"/>
      <c r="V704" s="23"/>
      <c r="W704" s="23"/>
      <c r="X704" s="23"/>
      <c r="Y704" s="445"/>
      <c r="Z704" s="446" t="str">
        <f>IF(放飛紀錄!$Y704="","",放飛紀錄!$Y704+公式對照表!B$2)</f>
        <v/>
      </c>
      <c r="AA704" s="445"/>
      <c r="AB704" s="445"/>
      <c r="AC704" s="447" t="str">
        <f t="shared" si="50"/>
        <v/>
      </c>
      <c r="AD704" s="448" t="str">
        <f t="shared" si="51"/>
        <v/>
      </c>
      <c r="AE704" s="446" t="str">
        <f>IF(放飛紀錄表[[#This Row],[模組啟動時間]]="","",公式對照表!$A$2)</f>
        <v/>
      </c>
      <c r="AF704" s="449" t="str">
        <f>IF(AC704="","",IF(AND(AA704&gt;Y704,AA704&lt;Z704),[1]公式對照表!$C$2,IF(AC704="-",[1]公式對照表!$C$3,IF(AC704&lt;AE704,[1]公式對照表!$C$4,IF(AC704&gt;AE704,[1]公式對照表!$C$5)))))</f>
        <v/>
      </c>
      <c r="AG704" s="442"/>
      <c r="AH704" s="442"/>
      <c r="AI704" s="442"/>
      <c r="AJ704" s="442"/>
      <c r="AK704" s="2"/>
    </row>
    <row r="705" spans="1:37" ht="17.25" customHeight="1">
      <c r="A705" s="443"/>
      <c r="B705" s="444"/>
      <c r="C705" s="23"/>
      <c r="D705" s="23"/>
      <c r="E705" s="23"/>
      <c r="F705" s="262"/>
      <c r="G705" s="262"/>
      <c r="H705" s="262"/>
      <c r="I705" s="264"/>
      <c r="J705" s="23"/>
      <c r="K705" s="23"/>
      <c r="L705" s="36" t="str">
        <f>IFERROR(VLOOKUP(放飛紀錄!$K705,#REF!,2,FALSE),"")</f>
        <v/>
      </c>
      <c r="M705" s="36"/>
      <c r="N705" s="36"/>
      <c r="O705" s="36"/>
      <c r="P705" s="36"/>
      <c r="Q705" s="36"/>
      <c r="R705" s="36"/>
      <c r="S705" s="36"/>
      <c r="T705" s="36"/>
      <c r="U705" s="23"/>
      <c r="V705" s="23"/>
      <c r="W705" s="23"/>
      <c r="X705" s="23"/>
      <c r="Y705" s="445"/>
      <c r="Z705" s="446" t="str">
        <f>IF(放飛紀錄!$Y705="","",放飛紀錄!$Y705+公式對照表!B$2)</f>
        <v/>
      </c>
      <c r="AA705" s="445"/>
      <c r="AB705" s="445"/>
      <c r="AC705" s="447" t="str">
        <f t="shared" si="50"/>
        <v/>
      </c>
      <c r="AD705" s="448" t="str">
        <f t="shared" si="51"/>
        <v/>
      </c>
      <c r="AE705" s="446" t="str">
        <f>IF(放飛紀錄表[[#This Row],[模組啟動時間]]="","",公式對照表!$A$2)</f>
        <v/>
      </c>
      <c r="AF705" s="449" t="str">
        <f>IF(AC705="","",IF(AND(AA705&gt;Y705,AA705&lt;Z705),[1]公式對照表!$C$2,IF(AC705="-",[1]公式對照表!$C$3,IF(AC705&lt;AE705,[1]公式對照表!$C$4,IF(AC705&gt;AE705,[1]公式對照表!$C$5)))))</f>
        <v/>
      </c>
      <c r="AG705" s="442"/>
      <c r="AH705" s="442"/>
      <c r="AI705" s="442"/>
      <c r="AJ705" s="442"/>
      <c r="AK705" s="2"/>
    </row>
    <row r="706" spans="1:37" ht="17.25" customHeight="1">
      <c r="A706" s="443"/>
      <c r="B706" s="444"/>
      <c r="C706" s="23"/>
      <c r="D706" s="23"/>
      <c r="E706" s="23"/>
      <c r="F706" s="262"/>
      <c r="G706" s="262"/>
      <c r="H706" s="262"/>
      <c r="I706" s="264"/>
      <c r="J706" s="23"/>
      <c r="K706" s="23"/>
      <c r="L706" s="36" t="str">
        <f>IFERROR(VLOOKUP(放飛紀錄!$K706,#REF!,2,FALSE),"")</f>
        <v/>
      </c>
      <c r="M706" s="36"/>
      <c r="N706" s="36"/>
      <c r="O706" s="36"/>
      <c r="P706" s="36"/>
      <c r="Q706" s="36"/>
      <c r="R706" s="36"/>
      <c r="S706" s="36"/>
      <c r="T706" s="36"/>
      <c r="U706" s="23"/>
      <c r="V706" s="23"/>
      <c r="W706" s="23"/>
      <c r="X706" s="23"/>
      <c r="Y706" s="445"/>
      <c r="Z706" s="446" t="str">
        <f>IF(放飛紀錄!$Y706="","",放飛紀錄!$Y706+公式對照表!B$2)</f>
        <v/>
      </c>
      <c r="AA706" s="445"/>
      <c r="AB706" s="445"/>
      <c r="AC706" s="447" t="str">
        <f t="shared" si="50"/>
        <v/>
      </c>
      <c r="AD706" s="448" t="str">
        <f t="shared" si="51"/>
        <v/>
      </c>
      <c r="AE706" s="446" t="str">
        <f>IF(放飛紀錄表[[#This Row],[模組啟動時間]]="","",公式對照表!$A$2)</f>
        <v/>
      </c>
      <c r="AF706" s="449" t="str">
        <f>IF(AC706="","",IF(AND(AA706&gt;Y706,AA706&lt;Z706),[1]公式對照表!$C$2,IF(AC706="-",[1]公式對照表!$C$3,IF(AC706&lt;AE706,[1]公式對照表!$C$4,IF(AC706&gt;AE706,[1]公式對照表!$C$5)))))</f>
        <v/>
      </c>
      <c r="AG706" s="442"/>
      <c r="AH706" s="442"/>
      <c r="AI706" s="442"/>
      <c r="AJ706" s="442"/>
      <c r="AK706" s="2"/>
    </row>
    <row r="707" spans="1:37" ht="17.25" customHeight="1">
      <c r="A707" s="443"/>
      <c r="B707" s="444"/>
      <c r="C707" s="23"/>
      <c r="D707" s="23"/>
      <c r="E707" s="23"/>
      <c r="F707" s="262"/>
      <c r="G707" s="262"/>
      <c r="H707" s="262"/>
      <c r="I707" s="264"/>
      <c r="J707" s="23"/>
      <c r="K707" s="23"/>
      <c r="L707" s="36" t="str">
        <f>IFERROR(VLOOKUP(放飛紀錄!$K707,#REF!,2,FALSE),"")</f>
        <v/>
      </c>
      <c r="M707" s="36"/>
      <c r="N707" s="36"/>
      <c r="O707" s="36"/>
      <c r="P707" s="36"/>
      <c r="Q707" s="36"/>
      <c r="R707" s="36"/>
      <c r="S707" s="36"/>
      <c r="T707" s="36"/>
      <c r="U707" s="23"/>
      <c r="V707" s="23"/>
      <c r="W707" s="23"/>
      <c r="X707" s="23"/>
      <c r="Y707" s="445"/>
      <c r="Z707" s="446" t="str">
        <f>IF(放飛紀錄!$Y707="","",放飛紀錄!$Y707+公式對照表!B$2)</f>
        <v/>
      </c>
      <c r="AA707" s="445"/>
      <c r="AB707" s="445"/>
      <c r="AC707" s="447" t="str">
        <f t="shared" si="50"/>
        <v/>
      </c>
      <c r="AD707" s="448" t="str">
        <f t="shared" si="51"/>
        <v/>
      </c>
      <c r="AE707" s="446" t="str">
        <f>IF(放飛紀錄表[[#This Row],[模組啟動時間]]="","",公式對照表!$A$2)</f>
        <v/>
      </c>
      <c r="AF707" s="449" t="str">
        <f>IF(AC707="","",IF(AND(AA707&gt;Y707,AA707&lt;Z707),[1]公式對照表!$C$2,IF(AC707="-",[1]公式對照表!$C$3,IF(AC707&lt;AE707,[1]公式對照表!$C$4,IF(AC707&gt;AE707,[1]公式對照表!$C$5)))))</f>
        <v/>
      </c>
      <c r="AG707" s="442"/>
      <c r="AH707" s="442"/>
      <c r="AI707" s="442"/>
      <c r="AJ707" s="442"/>
      <c r="AK707" s="2"/>
    </row>
    <row r="708" spans="1:37" ht="17.25" customHeight="1">
      <c r="A708" s="443"/>
      <c r="B708" s="444"/>
      <c r="C708" s="23"/>
      <c r="D708" s="23"/>
      <c r="E708" s="23"/>
      <c r="F708" s="262"/>
      <c r="G708" s="262"/>
      <c r="H708" s="262"/>
      <c r="I708" s="264"/>
      <c r="J708" s="23"/>
      <c r="K708" s="23"/>
      <c r="L708" s="36" t="str">
        <f>IFERROR(VLOOKUP(放飛紀錄!$K708,#REF!,2,FALSE),"")</f>
        <v/>
      </c>
      <c r="M708" s="36"/>
      <c r="N708" s="36"/>
      <c r="O708" s="36"/>
      <c r="P708" s="36"/>
      <c r="Q708" s="36"/>
      <c r="R708" s="36"/>
      <c r="S708" s="36"/>
      <c r="T708" s="36"/>
      <c r="U708" s="23"/>
      <c r="V708" s="23"/>
      <c r="W708" s="23"/>
      <c r="X708" s="23"/>
      <c r="Y708" s="445"/>
      <c r="Z708" s="446" t="str">
        <f>IF(放飛紀錄!$Y708="","",放飛紀錄!$Y708+公式對照表!B$2)</f>
        <v/>
      </c>
      <c r="AA708" s="445"/>
      <c r="AB708" s="445"/>
      <c r="AC708" s="447" t="str">
        <f t="shared" si="50"/>
        <v/>
      </c>
      <c r="AD708" s="448" t="str">
        <f t="shared" si="51"/>
        <v/>
      </c>
      <c r="AE708" s="446" t="str">
        <f>IF(放飛紀錄表[[#This Row],[模組啟動時間]]="","",公式對照表!$A$2)</f>
        <v/>
      </c>
      <c r="AF708" s="449" t="str">
        <f>IF(AC708="","",IF(AND(AA708&gt;Y708,AA708&lt;Z708),[1]公式對照表!$C$2,IF(AC708="-",[1]公式對照表!$C$3,IF(AC708&lt;AE708,[1]公式對照表!$C$4,IF(AC708&gt;AE708,[1]公式對照表!$C$5)))))</f>
        <v/>
      </c>
      <c r="AG708" s="442"/>
      <c r="AH708" s="442"/>
      <c r="AI708" s="442"/>
      <c r="AJ708" s="442"/>
      <c r="AK708" s="2"/>
    </row>
    <row r="709" spans="1:37" ht="17.25" customHeight="1">
      <c r="A709" s="443"/>
      <c r="B709" s="444"/>
      <c r="C709" s="23"/>
      <c r="D709" s="23"/>
      <c r="E709" s="23"/>
      <c r="F709" s="262"/>
      <c r="G709" s="262"/>
      <c r="H709" s="262"/>
      <c r="I709" s="264"/>
      <c r="J709" s="23"/>
      <c r="K709" s="23"/>
      <c r="L709" s="36" t="str">
        <f>IFERROR(VLOOKUP(放飛紀錄!$K709,#REF!,2,FALSE),"")</f>
        <v/>
      </c>
      <c r="M709" s="36"/>
      <c r="N709" s="36"/>
      <c r="O709" s="36"/>
      <c r="P709" s="36"/>
      <c r="Q709" s="36"/>
      <c r="R709" s="36"/>
      <c r="S709" s="36"/>
      <c r="T709" s="36"/>
      <c r="U709" s="23"/>
      <c r="V709" s="23"/>
      <c r="W709" s="23"/>
      <c r="X709" s="23"/>
      <c r="Y709" s="445"/>
      <c r="Z709" s="446" t="str">
        <f>IF(放飛紀錄!$Y709="","",放飛紀錄!$Y709+公式對照表!B$2)</f>
        <v/>
      </c>
      <c r="AA709" s="445"/>
      <c r="AB709" s="445"/>
      <c r="AC709" s="447" t="str">
        <f t="shared" si="50"/>
        <v/>
      </c>
      <c r="AD709" s="448" t="str">
        <f t="shared" si="51"/>
        <v/>
      </c>
      <c r="AE709" s="446" t="str">
        <f>IF(放飛紀錄表[[#This Row],[模組啟動時間]]="","",公式對照表!$A$2)</f>
        <v/>
      </c>
      <c r="AF709" s="449" t="str">
        <f>IF(AC709="","",IF(AND(AA709&gt;Y709,AA709&lt;Z709),[1]公式對照表!$C$2,IF(AC709="-",[1]公式對照表!$C$3,IF(AC709&lt;AE709,[1]公式對照表!$C$4,IF(AC709&gt;AE709,[1]公式對照表!$C$5)))))</f>
        <v/>
      </c>
      <c r="AG709" s="442"/>
      <c r="AH709" s="442"/>
      <c r="AI709" s="442"/>
      <c r="AJ709" s="442"/>
      <c r="AK709" s="2"/>
    </row>
    <row r="710" spans="1:37" ht="17.25" customHeight="1">
      <c r="A710" s="443"/>
      <c r="B710" s="444"/>
      <c r="C710" s="23"/>
      <c r="D710" s="23"/>
      <c r="E710" s="23"/>
      <c r="F710" s="262"/>
      <c r="G710" s="262"/>
      <c r="H710" s="262"/>
      <c r="I710" s="264"/>
      <c r="J710" s="23"/>
      <c r="K710" s="23"/>
      <c r="L710" s="36" t="str">
        <f>IFERROR(VLOOKUP(放飛紀錄!$K710,#REF!,2,FALSE),"")</f>
        <v/>
      </c>
      <c r="M710" s="36"/>
      <c r="N710" s="36"/>
      <c r="O710" s="36"/>
      <c r="P710" s="36"/>
      <c r="Q710" s="36"/>
      <c r="R710" s="36"/>
      <c r="S710" s="36"/>
      <c r="T710" s="36"/>
      <c r="U710" s="23"/>
      <c r="V710" s="23"/>
      <c r="W710" s="23"/>
      <c r="X710" s="23"/>
      <c r="Y710" s="445"/>
      <c r="Z710" s="446" t="str">
        <f>IF(放飛紀錄!$Y710="","",放飛紀錄!$Y710+公式對照表!B$2)</f>
        <v/>
      </c>
      <c r="AA710" s="445"/>
      <c r="AB710" s="445"/>
      <c r="AC710" s="447" t="str">
        <f t="shared" si="50"/>
        <v/>
      </c>
      <c r="AD710" s="448" t="str">
        <f t="shared" si="51"/>
        <v/>
      </c>
      <c r="AE710" s="446" t="str">
        <f>IF(放飛紀錄表[[#This Row],[模組啟動時間]]="","",公式對照表!$A$2)</f>
        <v/>
      </c>
      <c r="AF710" s="449" t="str">
        <f>IF(AC710="","",IF(AND(AA710&gt;Y710,AA710&lt;Z710),[1]公式對照表!$C$2,IF(AC710="-",[1]公式對照表!$C$3,IF(AC710&lt;AE710,[1]公式對照表!$C$4,IF(AC710&gt;AE710,[1]公式對照表!$C$5)))))</f>
        <v/>
      </c>
      <c r="AG710" s="442"/>
      <c r="AH710" s="442"/>
      <c r="AI710" s="442"/>
      <c r="AJ710" s="442"/>
      <c r="AK710" s="2"/>
    </row>
    <row r="711" spans="1:37" ht="17.25" customHeight="1">
      <c r="A711" s="443"/>
      <c r="B711" s="444"/>
      <c r="C711" s="23"/>
      <c r="D711" s="23"/>
      <c r="E711" s="23"/>
      <c r="F711" s="262"/>
      <c r="G711" s="262"/>
      <c r="H711" s="262"/>
      <c r="I711" s="264"/>
      <c r="J711" s="23"/>
      <c r="K711" s="23"/>
      <c r="L711" s="36" t="str">
        <f>IFERROR(VLOOKUP(放飛紀錄!$K711,#REF!,2,FALSE),"")</f>
        <v/>
      </c>
      <c r="M711" s="36"/>
      <c r="N711" s="36"/>
      <c r="O711" s="36"/>
      <c r="P711" s="36"/>
      <c r="Q711" s="36"/>
      <c r="R711" s="36"/>
      <c r="S711" s="36"/>
      <c r="T711" s="36"/>
      <c r="U711" s="23"/>
      <c r="V711" s="23"/>
      <c r="W711" s="23"/>
      <c r="X711" s="23"/>
      <c r="Y711" s="445"/>
      <c r="Z711" s="446" t="str">
        <f>IF(放飛紀錄!$Y711="","",放飛紀錄!$Y711+公式對照表!B$2)</f>
        <v/>
      </c>
      <c r="AA711" s="445"/>
      <c r="AB711" s="445"/>
      <c r="AC711" s="447" t="str">
        <f t="shared" si="50"/>
        <v/>
      </c>
      <c r="AD711" s="448" t="str">
        <f t="shared" si="51"/>
        <v/>
      </c>
      <c r="AE711" s="446" t="str">
        <f>IF(放飛紀錄表[[#This Row],[模組啟動時間]]="","",公式對照表!$A$2)</f>
        <v/>
      </c>
      <c r="AF711" s="449" t="str">
        <f>IF(AC711="","",IF(AND(AA711&gt;Y711,AA711&lt;Z711),[1]公式對照表!$C$2,IF(AC711="-",[1]公式對照表!$C$3,IF(AC711&lt;AE711,[1]公式對照表!$C$4,IF(AC711&gt;AE711,[1]公式對照表!$C$5)))))</f>
        <v/>
      </c>
      <c r="AG711" s="442"/>
      <c r="AH711" s="442"/>
      <c r="AI711" s="442"/>
      <c r="AJ711" s="442"/>
      <c r="AK711" s="2"/>
    </row>
    <row r="712" spans="1:37" ht="17.25" customHeight="1">
      <c r="A712" s="443"/>
      <c r="B712" s="444"/>
      <c r="C712" s="23"/>
      <c r="D712" s="23"/>
      <c r="E712" s="23"/>
      <c r="F712" s="262"/>
      <c r="G712" s="262"/>
      <c r="H712" s="262"/>
      <c r="I712" s="264"/>
      <c r="J712" s="23"/>
      <c r="K712" s="23"/>
      <c r="L712" s="36" t="str">
        <f>IFERROR(VLOOKUP(放飛紀錄!$K712,#REF!,2,FALSE),"")</f>
        <v/>
      </c>
      <c r="M712" s="36"/>
      <c r="N712" s="36"/>
      <c r="O712" s="36"/>
      <c r="P712" s="36"/>
      <c r="Q712" s="36"/>
      <c r="R712" s="36"/>
      <c r="S712" s="36"/>
      <c r="T712" s="36"/>
      <c r="U712" s="23"/>
      <c r="V712" s="23"/>
      <c r="W712" s="23"/>
      <c r="X712" s="23"/>
      <c r="Y712" s="445"/>
      <c r="Z712" s="446" t="str">
        <f>IF(放飛紀錄!$Y712="","",放飛紀錄!$Y712+公式對照表!B$2)</f>
        <v/>
      </c>
      <c r="AA712" s="445"/>
      <c r="AB712" s="445"/>
      <c r="AC712" s="447" t="str">
        <f t="shared" si="50"/>
        <v/>
      </c>
      <c r="AD712" s="448" t="str">
        <f t="shared" si="51"/>
        <v/>
      </c>
      <c r="AE712" s="446" t="str">
        <f>IF(放飛紀錄表[[#This Row],[模組啟動時間]]="","",公式對照表!$A$2)</f>
        <v/>
      </c>
      <c r="AF712" s="449" t="str">
        <f>IF(AC712="","",IF(AND(AA712&gt;Y712,AA712&lt;Z712),[1]公式對照表!$C$2,IF(AC712="-",[1]公式對照表!$C$3,IF(AC712&lt;AE712,[1]公式對照表!$C$4,IF(AC712&gt;AE712,[1]公式對照表!$C$5)))))</f>
        <v/>
      </c>
      <c r="AG712" s="442"/>
      <c r="AH712" s="442"/>
      <c r="AI712" s="442"/>
      <c r="AJ712" s="442"/>
      <c r="AK712" s="2"/>
    </row>
    <row r="713" spans="1:37" ht="17.25" customHeight="1">
      <c r="A713" s="443"/>
      <c r="B713" s="444"/>
      <c r="C713" s="23"/>
      <c r="D713" s="23"/>
      <c r="E713" s="23"/>
      <c r="F713" s="262"/>
      <c r="G713" s="262"/>
      <c r="H713" s="262"/>
      <c r="I713" s="264"/>
      <c r="J713" s="23"/>
      <c r="K713" s="23"/>
      <c r="L713" s="36" t="str">
        <f>IFERROR(VLOOKUP(放飛紀錄!$K713,#REF!,2,FALSE),"")</f>
        <v/>
      </c>
      <c r="M713" s="36"/>
      <c r="N713" s="36"/>
      <c r="O713" s="36"/>
      <c r="P713" s="36"/>
      <c r="Q713" s="36"/>
      <c r="R713" s="36"/>
      <c r="S713" s="36"/>
      <c r="T713" s="36"/>
      <c r="U713" s="23"/>
      <c r="V713" s="23"/>
      <c r="W713" s="23"/>
      <c r="X713" s="23"/>
      <c r="Y713" s="445"/>
      <c r="Z713" s="446" t="str">
        <f>IF(放飛紀錄!$Y713="","",放飛紀錄!$Y713+公式對照表!B$2)</f>
        <v/>
      </c>
      <c r="AA713" s="445"/>
      <c r="AB713" s="445"/>
      <c r="AC713" s="447" t="str">
        <f t="shared" si="50"/>
        <v/>
      </c>
      <c r="AD713" s="448" t="str">
        <f t="shared" si="51"/>
        <v/>
      </c>
      <c r="AE713" s="446" t="str">
        <f>IF(放飛紀錄表[[#This Row],[模組啟動時間]]="","",公式對照表!$A$2)</f>
        <v/>
      </c>
      <c r="AF713" s="449" t="str">
        <f>IF(AC713="","",IF(AND(AA713&gt;Y713,AA713&lt;Z713),[1]公式對照表!$C$2,IF(AC713="-",[1]公式對照表!$C$3,IF(AC713&lt;AE713,[1]公式對照表!$C$4,IF(AC713&gt;AE713,[1]公式對照表!$C$5)))))</f>
        <v/>
      </c>
      <c r="AG713" s="442"/>
      <c r="AH713" s="442"/>
      <c r="AI713" s="442"/>
      <c r="AJ713" s="442"/>
      <c r="AK713" s="2"/>
    </row>
    <row r="714" spans="1:37" ht="17.25" customHeight="1">
      <c r="A714" s="443"/>
      <c r="B714" s="444"/>
      <c r="C714" s="23"/>
      <c r="D714" s="23"/>
      <c r="E714" s="23"/>
      <c r="F714" s="262"/>
      <c r="G714" s="262"/>
      <c r="H714" s="262"/>
      <c r="I714" s="264"/>
      <c r="J714" s="23"/>
      <c r="K714" s="23"/>
      <c r="L714" s="36" t="str">
        <f>IFERROR(VLOOKUP(放飛紀錄!$K714,#REF!,2,FALSE),"")</f>
        <v/>
      </c>
      <c r="M714" s="36"/>
      <c r="N714" s="36"/>
      <c r="O714" s="36"/>
      <c r="P714" s="36"/>
      <c r="Q714" s="36"/>
      <c r="R714" s="36"/>
      <c r="S714" s="36"/>
      <c r="T714" s="36"/>
      <c r="U714" s="23"/>
      <c r="V714" s="23"/>
      <c r="W714" s="23"/>
      <c r="X714" s="23"/>
      <c r="Y714" s="445"/>
      <c r="Z714" s="446" t="str">
        <f>IF(放飛紀錄!$Y714="","",放飛紀錄!$Y714+公式對照表!B$2)</f>
        <v/>
      </c>
      <c r="AA714" s="445"/>
      <c r="AB714" s="445"/>
      <c r="AC714" s="447" t="str">
        <f t="shared" si="50"/>
        <v/>
      </c>
      <c r="AD714" s="448" t="str">
        <f t="shared" si="51"/>
        <v/>
      </c>
      <c r="AE714" s="446" t="str">
        <f>IF(放飛紀錄表[[#This Row],[模組啟動時間]]="","",公式對照表!$A$2)</f>
        <v/>
      </c>
      <c r="AF714" s="449" t="str">
        <f>IF(AC714="","",IF(AND(AA714&gt;Y714,AA714&lt;Z714),[1]公式對照表!$C$2,IF(AC714="-",[1]公式對照表!$C$3,IF(AC714&lt;AE714,[1]公式對照表!$C$4,IF(AC714&gt;AE714,[1]公式對照表!$C$5)))))</f>
        <v/>
      </c>
      <c r="AG714" s="442"/>
      <c r="AH714" s="442"/>
      <c r="AI714" s="442"/>
      <c r="AJ714" s="442"/>
      <c r="AK714" s="2"/>
    </row>
    <row r="715" spans="1:37" ht="17.25" customHeight="1">
      <c r="A715" s="443"/>
      <c r="B715" s="444"/>
      <c r="C715" s="23"/>
      <c r="D715" s="23"/>
      <c r="E715" s="23"/>
      <c r="F715" s="262"/>
      <c r="G715" s="262"/>
      <c r="H715" s="262"/>
      <c r="I715" s="264"/>
      <c r="J715" s="23"/>
      <c r="K715" s="23"/>
      <c r="L715" s="36" t="str">
        <f>IFERROR(VLOOKUP(放飛紀錄!$K715,#REF!,2,FALSE),"")</f>
        <v/>
      </c>
      <c r="M715" s="36"/>
      <c r="N715" s="36"/>
      <c r="O715" s="36"/>
      <c r="P715" s="36"/>
      <c r="Q715" s="36"/>
      <c r="R715" s="36"/>
      <c r="S715" s="36"/>
      <c r="T715" s="36"/>
      <c r="U715" s="23"/>
      <c r="V715" s="23"/>
      <c r="W715" s="23"/>
      <c r="X715" s="23"/>
      <c r="Y715" s="445"/>
      <c r="Z715" s="446" t="str">
        <f>IF(放飛紀錄!$Y715="","",放飛紀錄!$Y715+公式對照表!B$2)</f>
        <v/>
      </c>
      <c r="AA715" s="445"/>
      <c r="AB715" s="445"/>
      <c r="AC715" s="447" t="str">
        <f t="shared" si="50"/>
        <v/>
      </c>
      <c r="AD715" s="448" t="str">
        <f t="shared" si="51"/>
        <v/>
      </c>
      <c r="AE715" s="446" t="str">
        <f>IF(放飛紀錄表[[#This Row],[模組啟動時間]]="","",公式對照表!$A$2)</f>
        <v/>
      </c>
      <c r="AF715" s="449" t="str">
        <f>IF(AC715="","",IF(AND(AA715&gt;Y715,AA715&lt;Z715),[1]公式對照表!$C$2,IF(AC715="-",[1]公式對照表!$C$3,IF(AC715&lt;AE715,[1]公式對照表!$C$4,IF(AC715&gt;AE715,[1]公式對照表!$C$5)))))</f>
        <v/>
      </c>
      <c r="AG715" s="442"/>
      <c r="AH715" s="442"/>
      <c r="AI715" s="442"/>
      <c r="AJ715" s="442"/>
      <c r="AK715" s="2"/>
    </row>
    <row r="716" spans="1:37" ht="17.25" customHeight="1">
      <c r="A716" s="443"/>
      <c r="B716" s="444"/>
      <c r="C716" s="23"/>
      <c r="D716" s="23"/>
      <c r="E716" s="23"/>
      <c r="F716" s="262"/>
      <c r="G716" s="262"/>
      <c r="H716" s="262"/>
      <c r="I716" s="264"/>
      <c r="J716" s="23"/>
      <c r="K716" s="23"/>
      <c r="L716" s="36" t="str">
        <f>IFERROR(VLOOKUP(放飛紀錄!$K716,#REF!,2,FALSE),"")</f>
        <v/>
      </c>
      <c r="M716" s="36"/>
      <c r="N716" s="36"/>
      <c r="O716" s="36"/>
      <c r="P716" s="36"/>
      <c r="Q716" s="36"/>
      <c r="R716" s="36"/>
      <c r="S716" s="36"/>
      <c r="T716" s="36"/>
      <c r="U716" s="23"/>
      <c r="V716" s="23"/>
      <c r="W716" s="23"/>
      <c r="X716" s="23"/>
      <c r="Y716" s="445"/>
      <c r="Z716" s="446" t="str">
        <f>IF(放飛紀錄!$Y716="","",放飛紀錄!$Y716+公式對照表!B$2)</f>
        <v/>
      </c>
      <c r="AA716" s="445"/>
      <c r="AB716" s="445"/>
      <c r="AC716" s="447" t="str">
        <f t="shared" si="50"/>
        <v/>
      </c>
      <c r="AD716" s="448" t="str">
        <f t="shared" si="51"/>
        <v/>
      </c>
      <c r="AE716" s="446" t="str">
        <f>IF(放飛紀錄表[[#This Row],[模組啟動時間]]="","",公式對照表!$A$2)</f>
        <v/>
      </c>
      <c r="AF716" s="449" t="str">
        <f>IF(AC716="","",IF(AND(AA716&gt;Y716,AA716&lt;Z716),[1]公式對照表!$C$2,IF(AC716="-",[1]公式對照表!$C$3,IF(AC716&lt;AE716,[1]公式對照表!$C$4,IF(AC716&gt;AE716,[1]公式對照表!$C$5)))))</f>
        <v/>
      </c>
      <c r="AG716" s="442"/>
      <c r="AH716" s="442"/>
      <c r="AI716" s="442"/>
      <c r="AJ716" s="442"/>
      <c r="AK716" s="2"/>
    </row>
    <row r="717" spans="1:37" ht="17.25" customHeight="1">
      <c r="A717" s="443"/>
      <c r="B717" s="444"/>
      <c r="C717" s="23"/>
      <c r="D717" s="23"/>
      <c r="E717" s="23"/>
      <c r="F717" s="262"/>
      <c r="G717" s="262"/>
      <c r="H717" s="262"/>
      <c r="I717" s="264"/>
      <c r="J717" s="23"/>
      <c r="K717" s="23"/>
      <c r="L717" s="36" t="str">
        <f>IFERROR(VLOOKUP(放飛紀錄!$K717,#REF!,2,FALSE),"")</f>
        <v/>
      </c>
      <c r="M717" s="36"/>
      <c r="N717" s="36"/>
      <c r="O717" s="36"/>
      <c r="P717" s="36"/>
      <c r="Q717" s="36"/>
      <c r="R717" s="36"/>
      <c r="S717" s="36"/>
      <c r="T717" s="36"/>
      <c r="U717" s="23"/>
      <c r="V717" s="23"/>
      <c r="W717" s="23"/>
      <c r="X717" s="23"/>
      <c r="Y717" s="445"/>
      <c r="Z717" s="446" t="str">
        <f>IF(放飛紀錄!$Y717="","",放飛紀錄!$Y717+公式對照表!B$2)</f>
        <v/>
      </c>
      <c r="AA717" s="445"/>
      <c r="AB717" s="445"/>
      <c r="AC717" s="447" t="str">
        <f t="shared" si="50"/>
        <v/>
      </c>
      <c r="AD717" s="448" t="str">
        <f t="shared" si="51"/>
        <v/>
      </c>
      <c r="AE717" s="446" t="str">
        <f>IF(放飛紀錄表[[#This Row],[模組啟動時間]]="","",公式對照表!$A$2)</f>
        <v/>
      </c>
      <c r="AF717" s="449" t="str">
        <f>IF(AC717="","",IF(AND(AA717&gt;Y717,AA717&lt;Z717),[1]公式對照表!$C$2,IF(AC717="-",[1]公式對照表!$C$3,IF(AC717&lt;AE717,[1]公式對照表!$C$4,IF(AC717&gt;AE717,[1]公式對照表!$C$5)))))</f>
        <v/>
      </c>
      <c r="AG717" s="442"/>
      <c r="AH717" s="442"/>
      <c r="AI717" s="442"/>
      <c r="AJ717" s="442"/>
      <c r="AK717" s="2"/>
    </row>
    <row r="718" spans="1:37" ht="17.25" customHeight="1">
      <c r="A718" s="443"/>
      <c r="B718" s="444"/>
      <c r="C718" s="23"/>
      <c r="D718" s="23"/>
      <c r="E718" s="23"/>
      <c r="F718" s="262"/>
      <c r="G718" s="262"/>
      <c r="H718" s="262"/>
      <c r="I718" s="264"/>
      <c r="J718" s="23"/>
      <c r="K718" s="23"/>
      <c r="L718" s="36" t="str">
        <f>IFERROR(VLOOKUP(放飛紀錄!$K718,#REF!,2,FALSE),"")</f>
        <v/>
      </c>
      <c r="M718" s="36"/>
      <c r="N718" s="36"/>
      <c r="O718" s="36"/>
      <c r="P718" s="36"/>
      <c r="Q718" s="36"/>
      <c r="R718" s="36"/>
      <c r="S718" s="36"/>
      <c r="T718" s="36"/>
      <c r="U718" s="23"/>
      <c r="V718" s="23"/>
      <c r="W718" s="23"/>
      <c r="X718" s="23"/>
      <c r="Y718" s="445"/>
      <c r="Z718" s="446" t="str">
        <f>IF(放飛紀錄!$Y718="","",放飛紀錄!$Y718+公式對照表!B$2)</f>
        <v/>
      </c>
      <c r="AA718" s="445"/>
      <c r="AB718" s="445"/>
      <c r="AC718" s="447" t="str">
        <f t="shared" si="50"/>
        <v/>
      </c>
      <c r="AD718" s="448" t="str">
        <f t="shared" si="51"/>
        <v/>
      </c>
      <c r="AE718" s="446" t="str">
        <f>IF(放飛紀錄表[[#This Row],[模組啟動時間]]="","",公式對照表!$A$2)</f>
        <v/>
      </c>
      <c r="AF718" s="449" t="str">
        <f>IF(AC718="","",IF(AND(AA718&gt;Y718,AA718&lt;Z718),[1]公式對照表!$C$2,IF(AC718="-",[1]公式對照表!$C$3,IF(AC718&lt;AE718,[1]公式對照表!$C$4,IF(AC718&gt;AE718,[1]公式對照表!$C$5)))))</f>
        <v/>
      </c>
      <c r="AG718" s="442"/>
      <c r="AH718" s="442"/>
      <c r="AI718" s="442"/>
      <c r="AJ718" s="442"/>
      <c r="AK718" s="2"/>
    </row>
    <row r="719" spans="1:37" ht="17.25" customHeight="1">
      <c r="A719" s="443"/>
      <c r="B719" s="444"/>
      <c r="C719" s="23"/>
      <c r="D719" s="23"/>
      <c r="E719" s="23"/>
      <c r="F719" s="262"/>
      <c r="G719" s="262"/>
      <c r="H719" s="262"/>
      <c r="I719" s="264"/>
      <c r="J719" s="23"/>
      <c r="K719" s="23"/>
      <c r="L719" s="36" t="str">
        <f>IFERROR(VLOOKUP(放飛紀錄!$K719,#REF!,2,FALSE),"")</f>
        <v/>
      </c>
      <c r="M719" s="36"/>
      <c r="N719" s="36"/>
      <c r="O719" s="36"/>
      <c r="P719" s="36"/>
      <c r="Q719" s="36"/>
      <c r="R719" s="36"/>
      <c r="S719" s="36"/>
      <c r="T719" s="36"/>
      <c r="U719" s="23"/>
      <c r="V719" s="23"/>
      <c r="W719" s="23"/>
      <c r="X719" s="23"/>
      <c r="Y719" s="445"/>
      <c r="Z719" s="446" t="str">
        <f>IF(放飛紀錄!$Y719="","",放飛紀錄!$Y719+公式對照表!B$2)</f>
        <v/>
      </c>
      <c r="AA719" s="445"/>
      <c r="AB719" s="445"/>
      <c r="AC719" s="447" t="str">
        <f t="shared" si="50"/>
        <v/>
      </c>
      <c r="AD719" s="448" t="str">
        <f t="shared" si="51"/>
        <v/>
      </c>
      <c r="AE719" s="446" t="str">
        <f>IF(放飛紀錄表[[#This Row],[模組啟動時間]]="","",公式對照表!$A$2)</f>
        <v/>
      </c>
      <c r="AF719" s="449" t="str">
        <f>IF(AC719="","",IF(AND(AA719&gt;Y719,AA719&lt;Z719),[1]公式對照表!$C$2,IF(AC719="-",[1]公式對照表!$C$3,IF(AC719&lt;AE719,[1]公式對照表!$C$4,IF(AC719&gt;AE719,[1]公式對照表!$C$5)))))</f>
        <v/>
      </c>
      <c r="AG719" s="442"/>
      <c r="AH719" s="442"/>
      <c r="AI719" s="442"/>
      <c r="AJ719" s="442"/>
      <c r="AK719" s="2"/>
    </row>
    <row r="720" spans="1:37" ht="17.25" customHeight="1">
      <c r="A720" s="443"/>
      <c r="B720" s="444"/>
      <c r="C720" s="23"/>
      <c r="D720" s="23"/>
      <c r="E720" s="23"/>
      <c r="F720" s="262"/>
      <c r="G720" s="262"/>
      <c r="H720" s="262"/>
      <c r="I720" s="264"/>
      <c r="J720" s="23"/>
      <c r="K720" s="23"/>
      <c r="L720" s="36" t="str">
        <f>IFERROR(VLOOKUP(放飛紀錄!$K720,#REF!,2,FALSE),"")</f>
        <v/>
      </c>
      <c r="M720" s="36"/>
      <c r="N720" s="36"/>
      <c r="O720" s="36"/>
      <c r="P720" s="36"/>
      <c r="Q720" s="36"/>
      <c r="R720" s="36"/>
      <c r="S720" s="36"/>
      <c r="T720" s="36"/>
      <c r="U720" s="23"/>
      <c r="V720" s="23"/>
      <c r="W720" s="23"/>
      <c r="X720" s="23"/>
      <c r="Y720" s="445"/>
      <c r="Z720" s="446" t="str">
        <f>IF(放飛紀錄!$Y720="","",放飛紀錄!$Y720+公式對照表!B$2)</f>
        <v/>
      </c>
      <c r="AA720" s="445"/>
      <c r="AB720" s="445"/>
      <c r="AC720" s="447" t="str">
        <f t="shared" si="50"/>
        <v/>
      </c>
      <c r="AD720" s="448" t="str">
        <f t="shared" si="51"/>
        <v/>
      </c>
      <c r="AE720" s="446" t="str">
        <f>IF(放飛紀錄表[[#This Row],[模組啟動時間]]="","",公式對照表!$A$2)</f>
        <v/>
      </c>
      <c r="AF720" s="449" t="str">
        <f>IF(AC720="","",IF(AND(AA720&gt;Y720,AA720&lt;Z720),[1]公式對照表!$C$2,IF(AC720="-",[1]公式對照表!$C$3,IF(AC720&lt;AE720,[1]公式對照表!$C$4,IF(AC720&gt;AE720,[1]公式對照表!$C$5)))))</f>
        <v/>
      </c>
      <c r="AG720" s="442"/>
      <c r="AH720" s="442"/>
      <c r="AI720" s="442"/>
      <c r="AJ720" s="442"/>
      <c r="AK720" s="2"/>
    </row>
    <row r="721" spans="1:37" ht="17.25" customHeight="1">
      <c r="A721" s="443"/>
      <c r="B721" s="444"/>
      <c r="C721" s="23"/>
      <c r="D721" s="23"/>
      <c r="E721" s="23"/>
      <c r="F721" s="262"/>
      <c r="G721" s="262"/>
      <c r="H721" s="262"/>
      <c r="I721" s="264"/>
      <c r="J721" s="23"/>
      <c r="K721" s="23"/>
      <c r="L721" s="36" t="str">
        <f>IFERROR(VLOOKUP(放飛紀錄!$K721,#REF!,2,FALSE),"")</f>
        <v/>
      </c>
      <c r="M721" s="36"/>
      <c r="N721" s="36"/>
      <c r="O721" s="36"/>
      <c r="P721" s="36"/>
      <c r="Q721" s="36"/>
      <c r="R721" s="36"/>
      <c r="S721" s="36"/>
      <c r="T721" s="36"/>
      <c r="U721" s="23"/>
      <c r="V721" s="23"/>
      <c r="W721" s="23"/>
      <c r="X721" s="23"/>
      <c r="Y721" s="445"/>
      <c r="Z721" s="446" t="str">
        <f>IF(放飛紀錄!$Y721="","",放飛紀錄!$Y721+公式對照表!B$2)</f>
        <v/>
      </c>
      <c r="AA721" s="445"/>
      <c r="AB721" s="445"/>
      <c r="AC721" s="447" t="str">
        <f t="shared" si="50"/>
        <v/>
      </c>
      <c r="AD721" s="448" t="str">
        <f t="shared" si="51"/>
        <v/>
      </c>
      <c r="AE721" s="446" t="str">
        <f>IF(放飛紀錄表[[#This Row],[模組啟動時間]]="","",公式對照表!$A$2)</f>
        <v/>
      </c>
      <c r="AF721" s="449" t="str">
        <f>IF(AC721="","",IF(AND(AA721&gt;Y721,AA721&lt;Z721),[1]公式對照表!$C$2,IF(AC721="-",[1]公式對照表!$C$3,IF(AC721&lt;AE721,[1]公式對照表!$C$4,IF(AC721&gt;AE721,[1]公式對照表!$C$5)))))</f>
        <v/>
      </c>
      <c r="AG721" s="442"/>
      <c r="AH721" s="442"/>
      <c r="AI721" s="442"/>
      <c r="AJ721" s="442"/>
      <c r="AK721" s="2"/>
    </row>
    <row r="722" spans="1:37" ht="17.25" customHeight="1">
      <c r="A722" s="443"/>
      <c r="B722" s="444"/>
      <c r="C722" s="23"/>
      <c r="D722" s="23"/>
      <c r="E722" s="23"/>
      <c r="F722" s="262"/>
      <c r="G722" s="262"/>
      <c r="H722" s="262"/>
      <c r="I722" s="264"/>
      <c r="J722" s="23"/>
      <c r="K722" s="23"/>
      <c r="L722" s="36" t="str">
        <f>IFERROR(VLOOKUP(放飛紀錄!$K722,#REF!,2,FALSE),"")</f>
        <v/>
      </c>
      <c r="M722" s="36"/>
      <c r="N722" s="36"/>
      <c r="O722" s="36"/>
      <c r="P722" s="36"/>
      <c r="Q722" s="36"/>
      <c r="R722" s="36"/>
      <c r="S722" s="36"/>
      <c r="T722" s="36"/>
      <c r="U722" s="23"/>
      <c r="V722" s="23"/>
      <c r="W722" s="23"/>
      <c r="X722" s="23"/>
      <c r="Y722" s="445"/>
      <c r="Z722" s="446" t="str">
        <f>IF(放飛紀錄!$Y722="","",放飛紀錄!$Y722+公式對照表!B$2)</f>
        <v/>
      </c>
      <c r="AA722" s="445"/>
      <c r="AB722" s="445"/>
      <c r="AC722" s="447" t="str">
        <f t="shared" si="50"/>
        <v/>
      </c>
      <c r="AD722" s="448" t="str">
        <f t="shared" si="51"/>
        <v/>
      </c>
      <c r="AE722" s="446" t="str">
        <f>IF(放飛紀錄表[[#This Row],[模組啟動時間]]="","",公式對照表!$A$2)</f>
        <v/>
      </c>
      <c r="AF722" s="449" t="str">
        <f>IF(AC722="","",IF(AND(AA722&gt;Y722,AA722&lt;Z722),[1]公式對照表!$C$2,IF(AC722="-",[1]公式對照表!$C$3,IF(AC722&lt;AE722,[1]公式對照表!$C$4,IF(AC722&gt;AE722,[1]公式對照表!$C$5)))))</f>
        <v/>
      </c>
      <c r="AG722" s="442"/>
      <c r="AH722" s="442"/>
      <c r="AI722" s="442"/>
      <c r="AJ722" s="442"/>
      <c r="AK722" s="2"/>
    </row>
    <row r="723" spans="1:37" ht="17.25" customHeight="1">
      <c r="A723" s="443"/>
      <c r="B723" s="444"/>
      <c r="C723" s="23"/>
      <c r="D723" s="23"/>
      <c r="E723" s="23"/>
      <c r="F723" s="262"/>
      <c r="G723" s="262"/>
      <c r="H723" s="262"/>
      <c r="I723" s="264"/>
      <c r="J723" s="23"/>
      <c r="K723" s="23"/>
      <c r="L723" s="36" t="str">
        <f>IFERROR(VLOOKUP(放飛紀錄!$K723,#REF!,2,FALSE),"")</f>
        <v/>
      </c>
      <c r="M723" s="36"/>
      <c r="N723" s="36"/>
      <c r="O723" s="36"/>
      <c r="P723" s="36"/>
      <c r="Q723" s="36"/>
      <c r="R723" s="36"/>
      <c r="S723" s="36"/>
      <c r="T723" s="36"/>
      <c r="U723" s="23"/>
      <c r="V723" s="23"/>
      <c r="W723" s="23"/>
      <c r="X723" s="23"/>
      <c r="Y723" s="445"/>
      <c r="Z723" s="446" t="str">
        <f>IF(放飛紀錄!$Y723="","",放飛紀錄!$Y723+公式對照表!B$2)</f>
        <v/>
      </c>
      <c r="AA723" s="445"/>
      <c r="AB723" s="445"/>
      <c r="AC723" s="447" t="str">
        <f t="shared" si="50"/>
        <v/>
      </c>
      <c r="AD723" s="448" t="str">
        <f t="shared" si="51"/>
        <v/>
      </c>
      <c r="AE723" s="446" t="str">
        <f>IF(放飛紀錄表[[#This Row],[模組啟動時間]]="","",公式對照表!$A$2)</f>
        <v/>
      </c>
      <c r="AF723" s="449" t="str">
        <f>IF(AC723="","",IF(AND(AA723&gt;Y723,AA723&lt;Z723),[1]公式對照表!$C$2,IF(AC723="-",[1]公式對照表!$C$3,IF(AC723&lt;AE723,[1]公式對照表!$C$4,IF(AC723&gt;AE723,[1]公式對照表!$C$5)))))</f>
        <v/>
      </c>
      <c r="AG723" s="442"/>
      <c r="AH723" s="442"/>
      <c r="AI723" s="442"/>
      <c r="AJ723" s="442"/>
      <c r="AK723" s="2"/>
    </row>
    <row r="724" spans="1:37" ht="17.25" customHeight="1">
      <c r="A724" s="443"/>
      <c r="B724" s="444"/>
      <c r="C724" s="23"/>
      <c r="D724" s="23"/>
      <c r="E724" s="23"/>
      <c r="F724" s="262"/>
      <c r="G724" s="262"/>
      <c r="H724" s="262"/>
      <c r="I724" s="264"/>
      <c r="J724" s="23"/>
      <c r="K724" s="23"/>
      <c r="L724" s="36" t="str">
        <f>IFERROR(VLOOKUP(放飛紀錄!$K724,#REF!,2,FALSE),"")</f>
        <v/>
      </c>
      <c r="M724" s="36"/>
      <c r="N724" s="36"/>
      <c r="O724" s="36"/>
      <c r="P724" s="36"/>
      <c r="Q724" s="36"/>
      <c r="R724" s="36"/>
      <c r="S724" s="36"/>
      <c r="T724" s="36"/>
      <c r="U724" s="23"/>
      <c r="V724" s="23"/>
      <c r="W724" s="23"/>
      <c r="X724" s="23"/>
      <c r="Y724" s="445"/>
      <c r="Z724" s="446" t="str">
        <f>IF(放飛紀錄!$Y724="","",放飛紀錄!$Y724+公式對照表!B$2)</f>
        <v/>
      </c>
      <c r="AA724" s="445"/>
      <c r="AB724" s="445"/>
      <c r="AC724" s="447" t="str">
        <f t="shared" si="50"/>
        <v/>
      </c>
      <c r="AD724" s="448" t="str">
        <f t="shared" si="51"/>
        <v/>
      </c>
      <c r="AE724" s="446" t="str">
        <f>IF(放飛紀錄表[[#This Row],[模組啟動時間]]="","",公式對照表!$A$2)</f>
        <v/>
      </c>
      <c r="AF724" s="449" t="str">
        <f>IF(AC724="","",IF(AND(AA724&gt;Y724,AA724&lt;Z724),[1]公式對照表!$C$2,IF(AC724="-",[1]公式對照表!$C$3,IF(AC724&lt;AE724,[1]公式對照表!$C$4,IF(AC724&gt;AE724,[1]公式對照表!$C$5)))))</f>
        <v/>
      </c>
      <c r="AG724" s="442"/>
      <c r="AH724" s="442"/>
      <c r="AI724" s="442"/>
      <c r="AJ724" s="442"/>
      <c r="AK724" s="2"/>
    </row>
    <row r="725" spans="1:37" ht="17.25" customHeight="1">
      <c r="A725" s="443"/>
      <c r="B725" s="444"/>
      <c r="C725" s="23"/>
      <c r="D725" s="23"/>
      <c r="E725" s="23"/>
      <c r="F725" s="262"/>
      <c r="G725" s="262"/>
      <c r="H725" s="262"/>
      <c r="I725" s="264"/>
      <c r="J725" s="23"/>
      <c r="K725" s="23"/>
      <c r="L725" s="36" t="str">
        <f>IFERROR(VLOOKUP(放飛紀錄!$K725,#REF!,2,FALSE),"")</f>
        <v/>
      </c>
      <c r="M725" s="36"/>
      <c r="N725" s="36"/>
      <c r="O725" s="36"/>
      <c r="P725" s="36"/>
      <c r="Q725" s="36"/>
      <c r="R725" s="36"/>
      <c r="S725" s="36"/>
      <c r="T725" s="36"/>
      <c r="U725" s="23"/>
      <c r="V725" s="23"/>
      <c r="W725" s="23"/>
      <c r="X725" s="23"/>
      <c r="Y725" s="445"/>
      <c r="Z725" s="446" t="str">
        <f>IF(放飛紀錄!$Y725="","",放飛紀錄!$Y725+公式對照表!B$2)</f>
        <v/>
      </c>
      <c r="AA725" s="445"/>
      <c r="AB725" s="445"/>
      <c r="AC725" s="447" t="str">
        <f t="shared" si="50"/>
        <v/>
      </c>
      <c r="AD725" s="448" t="str">
        <f t="shared" si="51"/>
        <v/>
      </c>
      <c r="AE725" s="446" t="str">
        <f>IF(放飛紀錄表[[#This Row],[模組啟動時間]]="","",公式對照表!$A$2)</f>
        <v/>
      </c>
      <c r="AF725" s="449" t="str">
        <f>IF(AC725="","",IF(AND(AA725&gt;Y725,AA725&lt;Z725),[1]公式對照表!$C$2,IF(AC725="-",[1]公式對照表!$C$3,IF(AC725&lt;AE725,[1]公式對照表!$C$4,IF(AC725&gt;AE725,[1]公式對照表!$C$5)))))</f>
        <v/>
      </c>
      <c r="AG725" s="442"/>
      <c r="AH725" s="442"/>
      <c r="AI725" s="442"/>
      <c r="AJ725" s="442"/>
      <c r="AK725" s="2"/>
    </row>
    <row r="726" spans="1:37" ht="17.25" customHeight="1">
      <c r="A726" s="443"/>
      <c r="B726" s="444"/>
      <c r="C726" s="23"/>
      <c r="D726" s="23"/>
      <c r="E726" s="23"/>
      <c r="F726" s="262"/>
      <c r="G726" s="262"/>
      <c r="H726" s="262"/>
      <c r="I726" s="264"/>
      <c r="J726" s="23"/>
      <c r="K726" s="23"/>
      <c r="L726" s="36" t="str">
        <f>IFERROR(VLOOKUP(放飛紀錄!$K726,#REF!,2,FALSE),"")</f>
        <v/>
      </c>
      <c r="M726" s="36"/>
      <c r="N726" s="36"/>
      <c r="O726" s="36"/>
      <c r="P726" s="36"/>
      <c r="Q726" s="36"/>
      <c r="R726" s="36"/>
      <c r="S726" s="36"/>
      <c r="T726" s="36"/>
      <c r="U726" s="23"/>
      <c r="V726" s="23"/>
      <c r="W726" s="23"/>
      <c r="X726" s="23"/>
      <c r="Y726" s="445"/>
      <c r="Z726" s="446" t="str">
        <f>IF(放飛紀錄!$Y726="","",放飛紀錄!$Y726+公式對照表!B$2)</f>
        <v/>
      </c>
      <c r="AA726" s="445"/>
      <c r="AB726" s="445"/>
      <c r="AC726" s="447" t="str">
        <f t="shared" si="50"/>
        <v/>
      </c>
      <c r="AD726" s="448" t="str">
        <f t="shared" si="51"/>
        <v/>
      </c>
      <c r="AE726" s="446" t="str">
        <f>IF(放飛紀錄表[[#This Row],[模組啟動時間]]="","",公式對照表!$A$2)</f>
        <v/>
      </c>
      <c r="AF726" s="449" t="str">
        <f>IF(AC726="","",IF(AND(AA726&gt;Y726,AA726&lt;Z726),[1]公式對照表!$C$2,IF(AC726="-",[1]公式對照表!$C$3,IF(AC726&lt;AE726,[1]公式對照表!$C$4,IF(AC726&gt;AE726,[1]公式對照表!$C$5)))))</f>
        <v/>
      </c>
      <c r="AG726" s="442"/>
      <c r="AH726" s="442"/>
      <c r="AI726" s="442"/>
      <c r="AJ726" s="442"/>
      <c r="AK726" s="2"/>
    </row>
    <row r="727" spans="1:37" ht="17.25" customHeight="1">
      <c r="A727" s="443"/>
      <c r="B727" s="444"/>
      <c r="C727" s="23"/>
      <c r="D727" s="23"/>
      <c r="E727" s="23"/>
      <c r="F727" s="262"/>
      <c r="G727" s="262"/>
      <c r="H727" s="262"/>
      <c r="I727" s="264"/>
      <c r="J727" s="23"/>
      <c r="K727" s="23"/>
      <c r="L727" s="36" t="str">
        <f>IFERROR(VLOOKUP(放飛紀錄!$K727,#REF!,2,FALSE),"")</f>
        <v/>
      </c>
      <c r="M727" s="36"/>
      <c r="N727" s="36"/>
      <c r="O727" s="36"/>
      <c r="P727" s="36"/>
      <c r="Q727" s="36"/>
      <c r="R727" s="36"/>
      <c r="S727" s="36"/>
      <c r="T727" s="36"/>
      <c r="U727" s="23"/>
      <c r="V727" s="23"/>
      <c r="W727" s="23"/>
      <c r="X727" s="23"/>
      <c r="Y727" s="445"/>
      <c r="Z727" s="446" t="str">
        <f>IF(放飛紀錄!$Y727="","",放飛紀錄!$Y727+公式對照表!B$2)</f>
        <v/>
      </c>
      <c r="AA727" s="445"/>
      <c r="AB727" s="445"/>
      <c r="AC727" s="447" t="str">
        <f t="shared" si="50"/>
        <v/>
      </c>
      <c r="AD727" s="448" t="str">
        <f t="shared" si="51"/>
        <v/>
      </c>
      <c r="AE727" s="446" t="str">
        <f>IF(放飛紀錄表[[#This Row],[模組啟動時間]]="","",公式對照表!$A$2)</f>
        <v/>
      </c>
      <c r="AF727" s="449" t="str">
        <f>IF(AC727="","",IF(AND(AA727&gt;Y727,AA727&lt;Z727),[1]公式對照表!$C$2,IF(AC727="-",[1]公式對照表!$C$3,IF(AC727&lt;AE727,[1]公式對照表!$C$4,IF(AC727&gt;AE727,[1]公式對照表!$C$5)))))</f>
        <v/>
      </c>
      <c r="AG727" s="442"/>
      <c r="AH727" s="442"/>
      <c r="AI727" s="442"/>
      <c r="AJ727" s="442"/>
      <c r="AK727" s="2"/>
    </row>
    <row r="728" spans="1:37" ht="17.25" customHeight="1">
      <c r="A728" s="443"/>
      <c r="B728" s="444"/>
      <c r="C728" s="23"/>
      <c r="D728" s="23"/>
      <c r="E728" s="23"/>
      <c r="F728" s="262"/>
      <c r="G728" s="262"/>
      <c r="H728" s="262"/>
      <c r="I728" s="264"/>
      <c r="J728" s="23"/>
      <c r="K728" s="23"/>
      <c r="L728" s="36" t="str">
        <f>IFERROR(VLOOKUP(放飛紀錄!$K728,#REF!,2,FALSE),"")</f>
        <v/>
      </c>
      <c r="M728" s="36"/>
      <c r="N728" s="36"/>
      <c r="O728" s="36"/>
      <c r="P728" s="36"/>
      <c r="Q728" s="36"/>
      <c r="R728" s="36"/>
      <c r="S728" s="36"/>
      <c r="T728" s="36"/>
      <c r="U728" s="23"/>
      <c r="V728" s="23"/>
      <c r="W728" s="23"/>
      <c r="X728" s="23"/>
      <c r="Y728" s="445"/>
      <c r="Z728" s="446" t="str">
        <f>IF(放飛紀錄!$Y728="","",放飛紀錄!$Y728+公式對照表!B$2)</f>
        <v/>
      </c>
      <c r="AA728" s="445"/>
      <c r="AB728" s="445"/>
      <c r="AC728" s="447" t="str">
        <f t="shared" si="50"/>
        <v/>
      </c>
      <c r="AD728" s="448" t="str">
        <f t="shared" si="51"/>
        <v/>
      </c>
      <c r="AE728" s="446" t="str">
        <f>IF(放飛紀錄表[[#This Row],[模組啟動時間]]="","",公式對照表!$A$2)</f>
        <v/>
      </c>
      <c r="AF728" s="449" t="str">
        <f>IF(AC728="","",IF(AND(AA728&gt;Y728,AA728&lt;Z728),[1]公式對照表!$C$2,IF(AC728="-",[1]公式對照表!$C$3,IF(AC728&lt;AE728,[1]公式對照表!$C$4,IF(AC728&gt;AE728,[1]公式對照表!$C$5)))))</f>
        <v/>
      </c>
      <c r="AG728" s="442"/>
      <c r="AH728" s="442"/>
      <c r="AI728" s="442"/>
      <c r="AJ728" s="442"/>
      <c r="AK728" s="2"/>
    </row>
    <row r="729" spans="1:37" ht="17.25" customHeight="1">
      <c r="A729" s="443"/>
      <c r="B729" s="444"/>
      <c r="C729" s="23"/>
      <c r="D729" s="23"/>
      <c r="E729" s="23"/>
      <c r="F729" s="262"/>
      <c r="G729" s="262"/>
      <c r="H729" s="262"/>
      <c r="I729" s="264"/>
      <c r="J729" s="23"/>
      <c r="K729" s="23"/>
      <c r="L729" s="36" t="str">
        <f>IFERROR(VLOOKUP(放飛紀錄!$K729,#REF!,2,FALSE),"")</f>
        <v/>
      </c>
      <c r="M729" s="36"/>
      <c r="N729" s="36"/>
      <c r="O729" s="36"/>
      <c r="P729" s="36"/>
      <c r="Q729" s="36"/>
      <c r="R729" s="36"/>
      <c r="S729" s="36"/>
      <c r="T729" s="36"/>
      <c r="U729" s="23"/>
      <c r="V729" s="23"/>
      <c r="W729" s="23"/>
      <c r="X729" s="23"/>
      <c r="Y729" s="445"/>
      <c r="Z729" s="446" t="str">
        <f>IF(放飛紀錄!$Y729="","",放飛紀錄!$Y729+公式對照表!B$2)</f>
        <v/>
      </c>
      <c r="AA729" s="445"/>
      <c r="AB729" s="445"/>
      <c r="AC729" s="447" t="str">
        <f t="shared" si="50"/>
        <v/>
      </c>
      <c r="AD729" s="448" t="str">
        <f t="shared" si="51"/>
        <v/>
      </c>
      <c r="AE729" s="446" t="str">
        <f>IF(放飛紀錄表[[#This Row],[模組啟動時間]]="","",公式對照表!$A$2)</f>
        <v/>
      </c>
      <c r="AF729" s="449" t="str">
        <f>IF(AC729="","",IF(AND(AA729&gt;Y729,AA729&lt;Z729),[1]公式對照表!$C$2,IF(AC729="-",[1]公式對照表!$C$3,IF(AC729&lt;AE729,[1]公式對照表!$C$4,IF(AC729&gt;AE729,[1]公式對照表!$C$5)))))</f>
        <v/>
      </c>
      <c r="AG729" s="442"/>
      <c r="AH729" s="442"/>
      <c r="AI729" s="442"/>
      <c r="AJ729" s="442"/>
      <c r="AK729" s="2"/>
    </row>
    <row r="730" spans="1:37" ht="17.25" customHeight="1">
      <c r="A730" s="443"/>
      <c r="B730" s="444"/>
      <c r="C730" s="23"/>
      <c r="D730" s="23"/>
      <c r="E730" s="23"/>
      <c r="F730" s="262"/>
      <c r="G730" s="262"/>
      <c r="H730" s="262"/>
      <c r="I730" s="264"/>
      <c r="J730" s="23"/>
      <c r="K730" s="23"/>
      <c r="L730" s="36" t="str">
        <f>IFERROR(VLOOKUP(放飛紀錄!$K730,#REF!,2,FALSE),"")</f>
        <v/>
      </c>
      <c r="M730" s="36"/>
      <c r="N730" s="36"/>
      <c r="O730" s="36"/>
      <c r="P730" s="36"/>
      <c r="Q730" s="36"/>
      <c r="R730" s="36"/>
      <c r="S730" s="36"/>
      <c r="T730" s="36"/>
      <c r="U730" s="23"/>
      <c r="V730" s="23"/>
      <c r="W730" s="23"/>
      <c r="X730" s="23"/>
      <c r="Y730" s="445"/>
      <c r="Z730" s="446" t="str">
        <f>IF(放飛紀錄!$Y730="","",放飛紀錄!$Y730+公式對照表!B$2)</f>
        <v/>
      </c>
      <c r="AA730" s="445"/>
      <c r="AB730" s="445"/>
      <c r="AC730" s="447" t="str">
        <f t="shared" si="50"/>
        <v/>
      </c>
      <c r="AD730" s="448" t="str">
        <f t="shared" si="51"/>
        <v/>
      </c>
      <c r="AE730" s="446" t="str">
        <f>IF(放飛紀錄表[[#This Row],[模組啟動時間]]="","",公式對照表!$A$2)</f>
        <v/>
      </c>
      <c r="AF730" s="449" t="str">
        <f>IF(AC730="","",IF(AND(AA730&gt;Y730,AA730&lt;Z730),[1]公式對照表!$C$2,IF(AC730="-",[1]公式對照表!$C$3,IF(AC730&lt;AE730,[1]公式對照表!$C$4,IF(AC730&gt;AE730,[1]公式對照表!$C$5)))))</f>
        <v/>
      </c>
      <c r="AG730" s="442"/>
      <c r="AH730" s="442"/>
      <c r="AI730" s="442"/>
      <c r="AJ730" s="442"/>
      <c r="AK730" s="2"/>
    </row>
    <row r="731" spans="1:37" ht="17.25" customHeight="1">
      <c r="A731" s="443"/>
      <c r="B731" s="444"/>
      <c r="C731" s="23"/>
      <c r="D731" s="23"/>
      <c r="E731" s="23"/>
      <c r="F731" s="262"/>
      <c r="G731" s="262"/>
      <c r="H731" s="262"/>
      <c r="I731" s="264"/>
      <c r="J731" s="23"/>
      <c r="K731" s="23"/>
      <c r="L731" s="36" t="str">
        <f>IFERROR(VLOOKUP(放飛紀錄!$K731,#REF!,2,FALSE),"")</f>
        <v/>
      </c>
      <c r="M731" s="36"/>
      <c r="N731" s="36"/>
      <c r="O731" s="36"/>
      <c r="P731" s="36"/>
      <c r="Q731" s="36"/>
      <c r="R731" s="36"/>
      <c r="S731" s="36"/>
      <c r="T731" s="36"/>
      <c r="U731" s="23"/>
      <c r="V731" s="23"/>
      <c r="W731" s="23"/>
      <c r="X731" s="23"/>
      <c r="Y731" s="445"/>
      <c r="Z731" s="446" t="str">
        <f>IF(放飛紀錄!$Y731="","",放飛紀錄!$Y731+公式對照表!B$2)</f>
        <v/>
      </c>
      <c r="AA731" s="445"/>
      <c r="AB731" s="445"/>
      <c r="AC731" s="447" t="str">
        <f t="shared" si="50"/>
        <v/>
      </c>
      <c r="AD731" s="448" t="str">
        <f t="shared" si="51"/>
        <v/>
      </c>
      <c r="AE731" s="446" t="str">
        <f>IF(放飛紀錄表[[#This Row],[模組啟動時間]]="","",公式對照表!$A$2)</f>
        <v/>
      </c>
      <c r="AF731" s="449" t="str">
        <f>IF(AC731="","",IF(AND(AA731&gt;Y731,AA731&lt;Z731),[1]公式對照表!$C$2,IF(AC731="-",[1]公式對照表!$C$3,IF(AC731&lt;AE731,[1]公式對照表!$C$4,IF(AC731&gt;AE731,[1]公式對照表!$C$5)))))</f>
        <v/>
      </c>
      <c r="AG731" s="442"/>
      <c r="AH731" s="442"/>
      <c r="AI731" s="442"/>
      <c r="AJ731" s="442"/>
      <c r="AK731" s="2"/>
    </row>
    <row r="732" spans="1:37" ht="17.25" customHeight="1">
      <c r="A732" s="443"/>
      <c r="B732" s="444"/>
      <c r="C732" s="23"/>
      <c r="D732" s="23"/>
      <c r="E732" s="23"/>
      <c r="F732" s="262"/>
      <c r="G732" s="262"/>
      <c r="H732" s="262"/>
      <c r="I732" s="264"/>
      <c r="J732" s="23"/>
      <c r="K732" s="23"/>
      <c r="L732" s="36" t="str">
        <f>IFERROR(VLOOKUP(放飛紀錄!$K732,#REF!,2,FALSE),"")</f>
        <v/>
      </c>
      <c r="M732" s="36"/>
      <c r="N732" s="36"/>
      <c r="O732" s="36"/>
      <c r="P732" s="36"/>
      <c r="Q732" s="36"/>
      <c r="R732" s="36"/>
      <c r="S732" s="36"/>
      <c r="T732" s="36"/>
      <c r="U732" s="23"/>
      <c r="V732" s="23"/>
      <c r="W732" s="23"/>
      <c r="X732" s="23"/>
      <c r="Y732" s="445"/>
      <c r="Z732" s="446" t="str">
        <f>IF(放飛紀錄!$Y732="","",放飛紀錄!$Y732+公式對照表!B$2)</f>
        <v/>
      </c>
      <c r="AA732" s="445"/>
      <c r="AB732" s="445"/>
      <c r="AC732" s="447" t="str">
        <f t="shared" si="50"/>
        <v/>
      </c>
      <c r="AD732" s="448" t="str">
        <f t="shared" si="51"/>
        <v/>
      </c>
      <c r="AE732" s="446" t="str">
        <f>IF(放飛紀錄表[[#This Row],[模組啟動時間]]="","",公式對照表!$A$2)</f>
        <v/>
      </c>
      <c r="AF732" s="449" t="str">
        <f>IF(AC732="","",IF(AND(AA732&gt;Y732,AA732&lt;Z732),[1]公式對照表!$C$2,IF(AC732="-",[1]公式對照表!$C$3,IF(AC732&lt;AE732,[1]公式對照表!$C$4,IF(AC732&gt;AE732,[1]公式對照表!$C$5)))))</f>
        <v/>
      </c>
      <c r="AG732" s="442"/>
      <c r="AH732" s="442"/>
      <c r="AI732" s="442"/>
      <c r="AJ732" s="442"/>
      <c r="AK732" s="2"/>
    </row>
    <row r="733" spans="1:37" ht="17.25" customHeight="1">
      <c r="A733" s="443"/>
      <c r="B733" s="444"/>
      <c r="C733" s="23"/>
      <c r="D733" s="23"/>
      <c r="E733" s="23"/>
      <c r="F733" s="262"/>
      <c r="G733" s="262"/>
      <c r="H733" s="262"/>
      <c r="I733" s="264"/>
      <c r="J733" s="23"/>
      <c r="K733" s="23"/>
      <c r="L733" s="36" t="str">
        <f>IFERROR(VLOOKUP(放飛紀錄!$K733,#REF!,2,FALSE),"")</f>
        <v/>
      </c>
      <c r="M733" s="36"/>
      <c r="N733" s="36"/>
      <c r="O733" s="36"/>
      <c r="P733" s="36"/>
      <c r="Q733" s="36"/>
      <c r="R733" s="36"/>
      <c r="S733" s="36"/>
      <c r="T733" s="36"/>
      <c r="U733" s="23"/>
      <c r="V733" s="23"/>
      <c r="W733" s="23"/>
      <c r="X733" s="23"/>
      <c r="Y733" s="445"/>
      <c r="Z733" s="446" t="str">
        <f>IF(放飛紀錄!$Y733="","",放飛紀錄!$Y733+公式對照表!B$2)</f>
        <v/>
      </c>
      <c r="AA733" s="445"/>
      <c r="AB733" s="445"/>
      <c r="AC733" s="447" t="str">
        <f t="shared" si="50"/>
        <v/>
      </c>
      <c r="AD733" s="448" t="str">
        <f t="shared" si="51"/>
        <v/>
      </c>
      <c r="AE733" s="446" t="str">
        <f>IF(放飛紀錄表[[#This Row],[模組啟動時間]]="","",公式對照表!$A$2)</f>
        <v/>
      </c>
      <c r="AF733" s="449" t="str">
        <f>IF(AC733="","",IF(AND(AA733&gt;Y733,AA733&lt;Z733),[1]公式對照表!$C$2,IF(AC733="-",[1]公式對照表!$C$3,IF(AC733&lt;AE733,[1]公式對照表!$C$4,IF(AC733&gt;AE733,[1]公式對照表!$C$5)))))</f>
        <v/>
      </c>
      <c r="AG733" s="442"/>
      <c r="AH733" s="442"/>
      <c r="AI733" s="442"/>
      <c r="AJ733" s="442"/>
      <c r="AK733" s="2"/>
    </row>
    <row r="734" spans="1:37" ht="17.25" customHeight="1">
      <c r="A734" s="443"/>
      <c r="B734" s="444"/>
      <c r="C734" s="23"/>
      <c r="D734" s="23"/>
      <c r="E734" s="23"/>
      <c r="F734" s="262"/>
      <c r="G734" s="262"/>
      <c r="H734" s="262"/>
      <c r="I734" s="264"/>
      <c r="J734" s="23"/>
      <c r="K734" s="23"/>
      <c r="L734" s="36" t="str">
        <f>IFERROR(VLOOKUP(放飛紀錄!$K734,#REF!,2,FALSE),"")</f>
        <v/>
      </c>
      <c r="M734" s="36"/>
      <c r="N734" s="36"/>
      <c r="O734" s="36"/>
      <c r="P734" s="36"/>
      <c r="Q734" s="36"/>
      <c r="R734" s="36"/>
      <c r="S734" s="36"/>
      <c r="T734" s="36"/>
      <c r="U734" s="23"/>
      <c r="V734" s="23"/>
      <c r="W734" s="23"/>
      <c r="X734" s="23"/>
      <c r="Y734" s="445"/>
      <c r="Z734" s="446" t="str">
        <f>IF(放飛紀錄!$Y734="","",放飛紀錄!$Y734+公式對照表!B$2)</f>
        <v/>
      </c>
      <c r="AA734" s="445"/>
      <c r="AB734" s="445"/>
      <c r="AC734" s="447" t="str">
        <f t="shared" si="50"/>
        <v/>
      </c>
      <c r="AD734" s="448" t="str">
        <f t="shared" si="51"/>
        <v/>
      </c>
      <c r="AE734" s="446" t="str">
        <f>IF(放飛紀錄表[[#This Row],[模組啟動時間]]="","",公式對照表!$A$2)</f>
        <v/>
      </c>
      <c r="AF734" s="449" t="str">
        <f>IF(AC734="","",IF(AND(AA734&gt;Y734,AA734&lt;Z734),[1]公式對照表!$C$2,IF(AC734="-",[1]公式對照表!$C$3,IF(AC734&lt;AE734,[1]公式對照表!$C$4,IF(AC734&gt;AE734,[1]公式對照表!$C$5)))))</f>
        <v/>
      </c>
      <c r="AG734" s="442"/>
      <c r="AH734" s="442"/>
      <c r="AI734" s="442"/>
      <c r="AJ734" s="442"/>
      <c r="AK734" s="2"/>
    </row>
    <row r="735" spans="1:37" ht="17.25" customHeight="1">
      <c r="A735" s="443"/>
      <c r="B735" s="444"/>
      <c r="C735" s="23"/>
      <c r="D735" s="23"/>
      <c r="E735" s="23"/>
      <c r="F735" s="262"/>
      <c r="G735" s="262"/>
      <c r="H735" s="262"/>
      <c r="I735" s="264"/>
      <c r="J735" s="23"/>
      <c r="K735" s="23"/>
      <c r="L735" s="36" t="str">
        <f>IFERROR(VLOOKUP(放飛紀錄!$K735,#REF!,2,FALSE),"")</f>
        <v/>
      </c>
      <c r="M735" s="36"/>
      <c r="N735" s="36"/>
      <c r="O735" s="36"/>
      <c r="P735" s="36"/>
      <c r="Q735" s="36"/>
      <c r="R735" s="36"/>
      <c r="S735" s="36"/>
      <c r="T735" s="36"/>
      <c r="U735" s="23"/>
      <c r="V735" s="23"/>
      <c r="W735" s="23"/>
      <c r="X735" s="23"/>
      <c r="Y735" s="445"/>
      <c r="Z735" s="446" t="str">
        <f>IF(放飛紀錄!$Y735="","",放飛紀錄!$Y735+公式對照表!B$2)</f>
        <v/>
      </c>
      <c r="AA735" s="445"/>
      <c r="AB735" s="445"/>
      <c r="AC735" s="447" t="str">
        <f t="shared" si="50"/>
        <v/>
      </c>
      <c r="AD735" s="448" t="str">
        <f t="shared" si="51"/>
        <v/>
      </c>
      <c r="AE735" s="446" t="str">
        <f>IF(放飛紀錄表[[#This Row],[模組啟動時間]]="","",公式對照表!$A$2)</f>
        <v/>
      </c>
      <c r="AF735" s="449" t="str">
        <f>IF(AC735="","",IF(AND(AA735&gt;Y735,AA735&lt;Z735),[1]公式對照表!$C$2,IF(AC735="-",[1]公式對照表!$C$3,IF(AC735&lt;AE735,[1]公式對照表!$C$4,IF(AC735&gt;AE735,[1]公式對照表!$C$5)))))</f>
        <v/>
      </c>
      <c r="AG735" s="442"/>
      <c r="AH735" s="442"/>
      <c r="AI735" s="442"/>
      <c r="AJ735" s="442"/>
      <c r="AK735" s="2"/>
    </row>
    <row r="736" spans="1:37" ht="17.25" customHeight="1">
      <c r="A736" s="443"/>
      <c r="B736" s="444"/>
      <c r="C736" s="23"/>
      <c r="D736" s="23"/>
      <c r="E736" s="23"/>
      <c r="F736" s="262"/>
      <c r="G736" s="262"/>
      <c r="H736" s="262"/>
      <c r="I736" s="264"/>
      <c r="J736" s="23"/>
      <c r="K736" s="23"/>
      <c r="L736" s="36" t="str">
        <f>IFERROR(VLOOKUP(放飛紀錄!$K736,#REF!,2,FALSE),"")</f>
        <v/>
      </c>
      <c r="M736" s="36"/>
      <c r="N736" s="36"/>
      <c r="O736" s="36"/>
      <c r="P736" s="36"/>
      <c r="Q736" s="36"/>
      <c r="R736" s="36"/>
      <c r="S736" s="36"/>
      <c r="T736" s="36"/>
      <c r="U736" s="23"/>
      <c r="V736" s="23"/>
      <c r="W736" s="23"/>
      <c r="X736" s="23"/>
      <c r="Y736" s="445"/>
      <c r="Z736" s="446" t="str">
        <f>IF(放飛紀錄!$Y736="","",放飛紀錄!$Y736+公式對照表!B$2)</f>
        <v/>
      </c>
      <c r="AA736" s="445"/>
      <c r="AB736" s="445"/>
      <c r="AC736" s="447" t="str">
        <f t="shared" si="50"/>
        <v/>
      </c>
      <c r="AD736" s="448" t="str">
        <f t="shared" si="51"/>
        <v/>
      </c>
      <c r="AE736" s="446" t="str">
        <f>IF(放飛紀錄表[[#This Row],[模組啟動時間]]="","",公式對照表!$A$2)</f>
        <v/>
      </c>
      <c r="AF736" s="449" t="str">
        <f>IF(AC736="","",IF(AND(AA736&gt;Y736,AA736&lt;Z736),[1]公式對照表!$C$2,IF(AC736="-",[1]公式對照表!$C$3,IF(AC736&lt;AE736,[1]公式對照表!$C$4,IF(AC736&gt;AE736,[1]公式對照表!$C$5)))))</f>
        <v/>
      </c>
      <c r="AG736" s="442"/>
      <c r="AH736" s="442"/>
      <c r="AI736" s="442"/>
      <c r="AJ736" s="442"/>
      <c r="AK736" s="2"/>
    </row>
    <row r="737" spans="1:37" ht="17.25" customHeight="1">
      <c r="A737" s="443"/>
      <c r="B737" s="444"/>
      <c r="C737" s="23"/>
      <c r="D737" s="23"/>
      <c r="E737" s="23"/>
      <c r="F737" s="262"/>
      <c r="G737" s="262"/>
      <c r="H737" s="262"/>
      <c r="I737" s="264"/>
      <c r="J737" s="23"/>
      <c r="K737" s="23"/>
      <c r="L737" s="36" t="str">
        <f>IFERROR(VLOOKUP(放飛紀錄!$K737,#REF!,2,FALSE),"")</f>
        <v/>
      </c>
      <c r="M737" s="36"/>
      <c r="N737" s="36"/>
      <c r="O737" s="36"/>
      <c r="P737" s="36"/>
      <c r="Q737" s="36"/>
      <c r="R737" s="36"/>
      <c r="S737" s="36"/>
      <c r="T737" s="36"/>
      <c r="U737" s="23"/>
      <c r="V737" s="23"/>
      <c r="W737" s="23"/>
      <c r="X737" s="23"/>
      <c r="Y737" s="445"/>
      <c r="Z737" s="446" t="str">
        <f>IF(放飛紀錄!$Y737="","",放飛紀錄!$Y737+公式對照表!B$2)</f>
        <v/>
      </c>
      <c r="AA737" s="445"/>
      <c r="AB737" s="445"/>
      <c r="AC737" s="447" t="str">
        <f t="shared" si="50"/>
        <v/>
      </c>
      <c r="AD737" s="448" t="str">
        <f t="shared" si="51"/>
        <v/>
      </c>
      <c r="AE737" s="446" t="str">
        <f>IF(放飛紀錄表[[#This Row],[模組啟動時間]]="","",公式對照表!$A$2)</f>
        <v/>
      </c>
      <c r="AF737" s="449" t="str">
        <f>IF(AC737="","",IF(AND(AA737&gt;Y737,AA737&lt;Z737),[1]公式對照表!$C$2,IF(AC737="-",[1]公式對照表!$C$3,IF(AC737&lt;AE737,[1]公式對照表!$C$4,IF(AC737&gt;AE737,[1]公式對照表!$C$5)))))</f>
        <v/>
      </c>
      <c r="AG737" s="442"/>
      <c r="AH737" s="442"/>
      <c r="AI737" s="442"/>
      <c r="AJ737" s="442"/>
      <c r="AK737" s="2"/>
    </row>
    <row r="738" spans="1:37" ht="17.25" customHeight="1">
      <c r="A738" s="443"/>
      <c r="B738" s="444"/>
      <c r="C738" s="23"/>
      <c r="D738" s="23"/>
      <c r="E738" s="23"/>
      <c r="F738" s="262"/>
      <c r="G738" s="262"/>
      <c r="H738" s="262"/>
      <c r="I738" s="264"/>
      <c r="J738" s="23"/>
      <c r="K738" s="23"/>
      <c r="L738" s="36" t="str">
        <f>IFERROR(VLOOKUP(放飛紀錄!$K738,#REF!,2,FALSE),"")</f>
        <v/>
      </c>
      <c r="M738" s="36"/>
      <c r="N738" s="36"/>
      <c r="O738" s="36"/>
      <c r="P738" s="36"/>
      <c r="Q738" s="36"/>
      <c r="R738" s="36"/>
      <c r="S738" s="36"/>
      <c r="T738" s="36"/>
      <c r="U738" s="23"/>
      <c r="V738" s="23"/>
      <c r="W738" s="23"/>
      <c r="X738" s="23"/>
      <c r="Y738" s="445"/>
      <c r="Z738" s="446" t="str">
        <f>IF(放飛紀錄!$Y738="","",放飛紀錄!$Y738+公式對照表!B$2)</f>
        <v/>
      </c>
      <c r="AA738" s="445"/>
      <c r="AB738" s="445"/>
      <c r="AC738" s="447" t="str">
        <f t="shared" si="50"/>
        <v/>
      </c>
      <c r="AD738" s="448" t="str">
        <f t="shared" si="51"/>
        <v/>
      </c>
      <c r="AE738" s="446" t="str">
        <f>IF(放飛紀錄表[[#This Row],[模組啟動時間]]="","",公式對照表!$A$2)</f>
        <v/>
      </c>
      <c r="AF738" s="449" t="str">
        <f>IF(AC738="","",IF(AND(AA738&gt;Y738,AA738&lt;Z738),[1]公式對照表!$C$2,IF(AC738="-",[1]公式對照表!$C$3,IF(AC738&lt;AE738,[1]公式對照表!$C$4,IF(AC738&gt;AE738,[1]公式對照表!$C$5)))))</f>
        <v/>
      </c>
      <c r="AG738" s="442"/>
      <c r="AH738" s="442"/>
      <c r="AI738" s="442"/>
      <c r="AJ738" s="442"/>
      <c r="AK738" s="2"/>
    </row>
    <row r="739" spans="1:37" ht="17.25" customHeight="1">
      <c r="A739" s="443"/>
      <c r="B739" s="444"/>
      <c r="C739" s="23"/>
      <c r="D739" s="23"/>
      <c r="E739" s="23"/>
      <c r="F739" s="262"/>
      <c r="G739" s="262"/>
      <c r="H739" s="262"/>
      <c r="I739" s="264"/>
      <c r="J739" s="23"/>
      <c r="K739" s="23"/>
      <c r="L739" s="36" t="str">
        <f>IFERROR(VLOOKUP(放飛紀錄!$K739,#REF!,2,FALSE),"")</f>
        <v/>
      </c>
      <c r="M739" s="36"/>
      <c r="N739" s="36"/>
      <c r="O739" s="36"/>
      <c r="P739" s="36"/>
      <c r="Q739" s="36"/>
      <c r="R739" s="36"/>
      <c r="S739" s="36"/>
      <c r="T739" s="36"/>
      <c r="U739" s="23"/>
      <c r="V739" s="23"/>
      <c r="W739" s="23"/>
      <c r="X739" s="23"/>
      <c r="Y739" s="445"/>
      <c r="Z739" s="446" t="str">
        <f>IF(放飛紀錄!$Y739="","",放飛紀錄!$Y739+公式對照表!B$2)</f>
        <v/>
      </c>
      <c r="AA739" s="445"/>
      <c r="AB739" s="445"/>
      <c r="AC739" s="447" t="str">
        <f t="shared" si="50"/>
        <v/>
      </c>
      <c r="AD739" s="448" t="str">
        <f t="shared" si="51"/>
        <v/>
      </c>
      <c r="AE739" s="446" t="str">
        <f>IF(放飛紀錄表[[#This Row],[模組啟動時間]]="","",公式對照表!$A$2)</f>
        <v/>
      </c>
      <c r="AF739" s="449" t="str">
        <f>IF(AC739="","",IF(AND(AA739&gt;Y739,AA739&lt;Z739),[1]公式對照表!$C$2,IF(AC739="-",[1]公式對照表!$C$3,IF(AC739&lt;AE739,[1]公式對照表!$C$4,IF(AC739&gt;AE739,[1]公式對照表!$C$5)))))</f>
        <v/>
      </c>
      <c r="AG739" s="442"/>
      <c r="AH739" s="442"/>
      <c r="AI739" s="442"/>
      <c r="AJ739" s="442"/>
      <c r="AK739" s="2"/>
    </row>
    <row r="740" spans="1:37" ht="17.25" customHeight="1">
      <c r="A740" s="443"/>
      <c r="B740" s="444"/>
      <c r="C740" s="23"/>
      <c r="D740" s="23"/>
      <c r="E740" s="23"/>
      <c r="F740" s="262"/>
      <c r="G740" s="262"/>
      <c r="H740" s="262"/>
      <c r="I740" s="264"/>
      <c r="J740" s="23"/>
      <c r="K740" s="23"/>
      <c r="L740" s="36" t="str">
        <f>IFERROR(VLOOKUP(放飛紀錄!$K740,#REF!,2,FALSE),"")</f>
        <v/>
      </c>
      <c r="M740" s="36"/>
      <c r="N740" s="36"/>
      <c r="O740" s="36"/>
      <c r="P740" s="36"/>
      <c r="Q740" s="36"/>
      <c r="R740" s="36"/>
      <c r="S740" s="36"/>
      <c r="T740" s="36"/>
      <c r="U740" s="23"/>
      <c r="V740" s="23"/>
      <c r="W740" s="23"/>
      <c r="X740" s="23"/>
      <c r="Y740" s="445"/>
      <c r="Z740" s="446" t="str">
        <f>IF(放飛紀錄!$Y740="","",放飛紀錄!$Y740+公式對照表!B$2)</f>
        <v/>
      </c>
      <c r="AA740" s="445"/>
      <c r="AB740" s="445"/>
      <c r="AC740" s="447" t="str">
        <f t="shared" si="50"/>
        <v/>
      </c>
      <c r="AD740" s="448" t="str">
        <f t="shared" si="51"/>
        <v/>
      </c>
      <c r="AE740" s="446" t="str">
        <f>IF(放飛紀錄表[[#This Row],[模組啟動時間]]="","",公式對照表!$A$2)</f>
        <v/>
      </c>
      <c r="AF740" s="449" t="str">
        <f>IF(AC740="","",IF(AND(AA740&gt;Y740,AA740&lt;Z740),[1]公式對照表!$C$2,IF(AC740="-",[1]公式對照表!$C$3,IF(AC740&lt;AE740,[1]公式對照表!$C$4,IF(AC740&gt;AE740,[1]公式對照表!$C$5)))))</f>
        <v/>
      </c>
      <c r="AG740" s="442"/>
      <c r="AH740" s="442"/>
      <c r="AI740" s="442"/>
      <c r="AJ740" s="442"/>
      <c r="AK740" s="2"/>
    </row>
    <row r="741" spans="1:37" ht="17.25" customHeight="1">
      <c r="A741" s="443"/>
      <c r="B741" s="444"/>
      <c r="C741" s="23"/>
      <c r="D741" s="23"/>
      <c r="E741" s="23"/>
      <c r="F741" s="262"/>
      <c r="G741" s="262"/>
      <c r="H741" s="262"/>
      <c r="I741" s="264"/>
      <c r="J741" s="23"/>
      <c r="K741" s="23"/>
      <c r="L741" s="36" t="str">
        <f>IFERROR(VLOOKUP(放飛紀錄!$K741,#REF!,2,FALSE),"")</f>
        <v/>
      </c>
      <c r="M741" s="36"/>
      <c r="N741" s="36"/>
      <c r="O741" s="36"/>
      <c r="P741" s="36"/>
      <c r="Q741" s="36"/>
      <c r="R741" s="36"/>
      <c r="S741" s="36"/>
      <c r="T741" s="36"/>
      <c r="U741" s="23"/>
      <c r="V741" s="23"/>
      <c r="W741" s="23"/>
      <c r="X741" s="23"/>
      <c r="Y741" s="445"/>
      <c r="Z741" s="446" t="str">
        <f>IF(放飛紀錄!$Y741="","",放飛紀錄!$Y741+公式對照表!B$2)</f>
        <v/>
      </c>
      <c r="AA741" s="445"/>
      <c r="AB741" s="445"/>
      <c r="AC741" s="447" t="str">
        <f t="shared" si="50"/>
        <v/>
      </c>
      <c r="AD741" s="448" t="str">
        <f t="shared" si="51"/>
        <v/>
      </c>
      <c r="AE741" s="446" t="str">
        <f>IF(放飛紀錄表[[#This Row],[模組啟動時間]]="","",公式對照表!$A$2)</f>
        <v/>
      </c>
      <c r="AF741" s="449" t="str">
        <f>IF(AC741="","",IF(AND(AA741&gt;Y741,AA741&lt;Z741),[1]公式對照表!$C$2,IF(AC741="-",[1]公式對照表!$C$3,IF(AC741&lt;AE741,[1]公式對照表!$C$4,IF(AC741&gt;AE741,[1]公式對照表!$C$5)))))</f>
        <v/>
      </c>
      <c r="AG741" s="442"/>
      <c r="AH741" s="442"/>
      <c r="AI741" s="442"/>
      <c r="AJ741" s="442"/>
      <c r="AK741" s="2"/>
    </row>
    <row r="742" spans="1:37" ht="17.25" customHeight="1">
      <c r="A742" s="443"/>
      <c r="B742" s="444"/>
      <c r="C742" s="23"/>
      <c r="D742" s="23"/>
      <c r="E742" s="23"/>
      <c r="F742" s="262"/>
      <c r="G742" s="262"/>
      <c r="H742" s="262"/>
      <c r="I742" s="264"/>
      <c r="J742" s="23"/>
      <c r="K742" s="23"/>
      <c r="L742" s="36" t="str">
        <f>IFERROR(VLOOKUP(放飛紀錄!$K742,#REF!,2,FALSE),"")</f>
        <v/>
      </c>
      <c r="M742" s="36"/>
      <c r="N742" s="36"/>
      <c r="O742" s="36"/>
      <c r="P742" s="36"/>
      <c r="Q742" s="36"/>
      <c r="R742" s="36"/>
      <c r="S742" s="36"/>
      <c r="T742" s="36"/>
      <c r="U742" s="23"/>
      <c r="V742" s="23"/>
      <c r="W742" s="23"/>
      <c r="X742" s="23"/>
      <c r="Y742" s="445"/>
      <c r="Z742" s="446" t="str">
        <f>IF(放飛紀錄!$Y742="","",放飛紀錄!$Y742+公式對照表!B$2)</f>
        <v/>
      </c>
      <c r="AA742" s="445"/>
      <c r="AB742" s="445"/>
      <c r="AC742" s="447" t="str">
        <f t="shared" si="50"/>
        <v/>
      </c>
      <c r="AD742" s="448" t="str">
        <f t="shared" si="51"/>
        <v/>
      </c>
      <c r="AE742" s="446" t="str">
        <f>IF(放飛紀錄表[[#This Row],[模組啟動時間]]="","",公式對照表!$A$2)</f>
        <v/>
      </c>
      <c r="AF742" s="449" t="str">
        <f>IF(AC742="","",IF(AND(AA742&gt;Y742,AA742&lt;Z742),[1]公式對照表!$C$2,IF(AC742="-",[1]公式對照表!$C$3,IF(AC742&lt;AE742,[1]公式對照表!$C$4,IF(AC742&gt;AE742,[1]公式對照表!$C$5)))))</f>
        <v/>
      </c>
      <c r="AG742" s="442"/>
      <c r="AH742" s="442"/>
      <c r="AI742" s="442"/>
      <c r="AJ742" s="442"/>
      <c r="AK742" s="2"/>
    </row>
    <row r="743" spans="1:37" ht="17.25" customHeight="1">
      <c r="A743" s="443"/>
      <c r="B743" s="444"/>
      <c r="C743" s="23"/>
      <c r="D743" s="23"/>
      <c r="E743" s="23"/>
      <c r="F743" s="262"/>
      <c r="G743" s="262"/>
      <c r="H743" s="262"/>
      <c r="I743" s="264"/>
      <c r="J743" s="23"/>
      <c r="K743" s="23"/>
      <c r="L743" s="36" t="str">
        <f>IFERROR(VLOOKUP(放飛紀錄!$K743,#REF!,2,FALSE),"")</f>
        <v/>
      </c>
      <c r="M743" s="36"/>
      <c r="N743" s="36"/>
      <c r="O743" s="36"/>
      <c r="P743" s="36"/>
      <c r="Q743" s="36"/>
      <c r="R743" s="36"/>
      <c r="S743" s="36"/>
      <c r="T743" s="36"/>
      <c r="U743" s="23"/>
      <c r="V743" s="23"/>
      <c r="W743" s="23"/>
      <c r="X743" s="23"/>
      <c r="Y743" s="445"/>
      <c r="Z743" s="446" t="str">
        <f>IF(放飛紀錄!$Y743="","",放飛紀錄!$Y743+公式對照表!B$2)</f>
        <v/>
      </c>
      <c r="AA743" s="445"/>
      <c r="AB743" s="445"/>
      <c r="AC743" s="447" t="str">
        <f t="shared" si="50"/>
        <v/>
      </c>
      <c r="AD743" s="448" t="str">
        <f t="shared" si="51"/>
        <v/>
      </c>
      <c r="AE743" s="446" t="str">
        <f>IF(放飛紀錄表[[#This Row],[模組啟動時間]]="","",公式對照表!$A$2)</f>
        <v/>
      </c>
      <c r="AF743" s="449" t="str">
        <f>IF(AC743="","",IF(AND(AA743&gt;Y743,AA743&lt;Z743),[1]公式對照表!$C$2,IF(AC743="-",[1]公式對照表!$C$3,IF(AC743&lt;AE743,[1]公式對照表!$C$4,IF(AC743&gt;AE743,[1]公式對照表!$C$5)))))</f>
        <v/>
      </c>
      <c r="AG743" s="442"/>
      <c r="AH743" s="442"/>
      <c r="AI743" s="442"/>
      <c r="AJ743" s="442"/>
      <c r="AK743" s="2"/>
    </row>
    <row r="744" spans="1:37" ht="17.25" customHeight="1">
      <c r="A744" s="443"/>
      <c r="B744" s="444"/>
      <c r="C744" s="23"/>
      <c r="D744" s="23"/>
      <c r="E744" s="23"/>
      <c r="F744" s="262"/>
      <c r="G744" s="262"/>
      <c r="H744" s="262"/>
      <c r="I744" s="264"/>
      <c r="J744" s="23"/>
      <c r="K744" s="23"/>
      <c r="L744" s="36" t="str">
        <f>IFERROR(VLOOKUP(放飛紀錄!$K744,#REF!,2,FALSE),"")</f>
        <v/>
      </c>
      <c r="M744" s="36"/>
      <c r="N744" s="36"/>
      <c r="O744" s="36"/>
      <c r="P744" s="36"/>
      <c r="Q744" s="36"/>
      <c r="R744" s="36"/>
      <c r="S744" s="36"/>
      <c r="T744" s="36"/>
      <c r="U744" s="23"/>
      <c r="V744" s="23"/>
      <c r="W744" s="23"/>
      <c r="X744" s="23"/>
      <c r="Y744" s="445"/>
      <c r="Z744" s="446" t="str">
        <f>IF(放飛紀錄!$Y744="","",放飛紀錄!$Y744+公式對照表!B$2)</f>
        <v/>
      </c>
      <c r="AA744" s="445"/>
      <c r="AB744" s="445"/>
      <c r="AC744" s="447" t="str">
        <f t="shared" si="50"/>
        <v/>
      </c>
      <c r="AD744" s="448" t="str">
        <f t="shared" si="51"/>
        <v/>
      </c>
      <c r="AE744" s="446" t="str">
        <f>IF(放飛紀錄表[[#This Row],[模組啟動時間]]="","",公式對照表!$A$2)</f>
        <v/>
      </c>
      <c r="AF744" s="449" t="str">
        <f>IF(AC744="","",IF(AND(AA744&gt;Y744,AA744&lt;Z744),[1]公式對照表!$C$2,IF(AC744="-",[1]公式對照表!$C$3,IF(AC744&lt;AE744,[1]公式對照表!$C$4,IF(AC744&gt;AE744,[1]公式對照表!$C$5)))))</f>
        <v/>
      </c>
      <c r="AG744" s="442"/>
      <c r="AH744" s="442"/>
      <c r="AI744" s="442"/>
      <c r="AJ744" s="442"/>
      <c r="AK744" s="2"/>
    </row>
    <row r="745" spans="1:37" ht="17.25" customHeight="1">
      <c r="A745" s="443"/>
      <c r="B745" s="444"/>
      <c r="C745" s="23"/>
      <c r="D745" s="23"/>
      <c r="E745" s="23"/>
      <c r="F745" s="262"/>
      <c r="G745" s="262"/>
      <c r="H745" s="262"/>
      <c r="I745" s="264"/>
      <c r="J745" s="23"/>
      <c r="K745" s="23"/>
      <c r="L745" s="36" t="str">
        <f>IFERROR(VLOOKUP(放飛紀錄!$K745,#REF!,2,FALSE),"")</f>
        <v/>
      </c>
      <c r="M745" s="36"/>
      <c r="N745" s="36"/>
      <c r="O745" s="36"/>
      <c r="P745" s="36"/>
      <c r="Q745" s="36"/>
      <c r="R745" s="36"/>
      <c r="S745" s="36"/>
      <c r="T745" s="36"/>
      <c r="U745" s="23"/>
      <c r="V745" s="23"/>
      <c r="W745" s="23"/>
      <c r="X745" s="23"/>
      <c r="Y745" s="445"/>
      <c r="Z745" s="446" t="str">
        <f>IF(放飛紀錄!$Y745="","",放飛紀錄!$Y745+公式對照表!B$2)</f>
        <v/>
      </c>
      <c r="AA745" s="445"/>
      <c r="AB745" s="445"/>
      <c r="AC745" s="447" t="str">
        <f t="shared" si="50"/>
        <v/>
      </c>
      <c r="AD745" s="448" t="str">
        <f t="shared" si="51"/>
        <v/>
      </c>
      <c r="AE745" s="446" t="str">
        <f>IF(放飛紀錄表[[#This Row],[模組啟動時間]]="","",公式對照表!$A$2)</f>
        <v/>
      </c>
      <c r="AF745" s="449" t="str">
        <f>IF(AC745="","",IF(AND(AA745&gt;Y745,AA745&lt;Z745),[1]公式對照表!$C$2,IF(AC745="-",[1]公式對照表!$C$3,IF(AC745&lt;AE745,[1]公式對照表!$C$4,IF(AC745&gt;AE745,[1]公式對照表!$C$5)))))</f>
        <v/>
      </c>
      <c r="AG745" s="442"/>
      <c r="AH745" s="442"/>
      <c r="AI745" s="442"/>
      <c r="AJ745" s="442"/>
      <c r="AK745" s="2"/>
    </row>
    <row r="746" spans="1:37" ht="17.25" customHeight="1">
      <c r="A746" s="443"/>
      <c r="B746" s="444"/>
      <c r="C746" s="23"/>
      <c r="D746" s="23"/>
      <c r="E746" s="23"/>
      <c r="F746" s="262"/>
      <c r="G746" s="262"/>
      <c r="H746" s="262"/>
      <c r="I746" s="264"/>
      <c r="J746" s="23"/>
      <c r="K746" s="23"/>
      <c r="L746" s="36" t="str">
        <f>IFERROR(VLOOKUP(放飛紀錄!$K746,#REF!,2,FALSE),"")</f>
        <v/>
      </c>
      <c r="M746" s="36"/>
      <c r="N746" s="36"/>
      <c r="O746" s="36"/>
      <c r="P746" s="36"/>
      <c r="Q746" s="36"/>
      <c r="R746" s="36"/>
      <c r="S746" s="36"/>
      <c r="T746" s="36"/>
      <c r="U746" s="23"/>
      <c r="V746" s="23"/>
      <c r="W746" s="23"/>
      <c r="X746" s="23"/>
      <c r="Y746" s="445"/>
      <c r="Z746" s="446" t="str">
        <f>IF(放飛紀錄!$Y746="","",放飛紀錄!$Y746+公式對照表!B$2)</f>
        <v/>
      </c>
      <c r="AA746" s="445"/>
      <c r="AB746" s="445"/>
      <c r="AC746" s="447" t="str">
        <f t="shared" si="50"/>
        <v/>
      </c>
      <c r="AD746" s="448" t="str">
        <f t="shared" si="51"/>
        <v/>
      </c>
      <c r="AE746" s="446" t="str">
        <f>IF(放飛紀錄表[[#This Row],[模組啟動時間]]="","",公式對照表!$A$2)</f>
        <v/>
      </c>
      <c r="AF746" s="449" t="str">
        <f>IF(AC746="","",IF(AND(AA746&gt;Y746,AA746&lt;Z746),[1]公式對照表!$C$2,IF(AC746="-",[1]公式對照表!$C$3,IF(AC746&lt;AE746,[1]公式對照表!$C$4,IF(AC746&gt;AE746,[1]公式對照表!$C$5)))))</f>
        <v/>
      </c>
      <c r="AG746" s="442"/>
      <c r="AH746" s="442"/>
      <c r="AI746" s="442"/>
      <c r="AJ746" s="442"/>
      <c r="AK746" s="2"/>
    </row>
    <row r="747" spans="1:37" ht="17.25" customHeight="1">
      <c r="A747" s="443"/>
      <c r="B747" s="444"/>
      <c r="C747" s="23"/>
      <c r="D747" s="23"/>
      <c r="E747" s="23"/>
      <c r="F747" s="262"/>
      <c r="G747" s="262"/>
      <c r="H747" s="262"/>
      <c r="I747" s="264"/>
      <c r="J747" s="23"/>
      <c r="K747" s="23"/>
      <c r="L747" s="36" t="str">
        <f>IFERROR(VLOOKUP(放飛紀錄!$K747,#REF!,2,FALSE),"")</f>
        <v/>
      </c>
      <c r="M747" s="36"/>
      <c r="N747" s="36"/>
      <c r="O747" s="36"/>
      <c r="P747" s="36"/>
      <c r="Q747" s="36"/>
      <c r="R747" s="36"/>
      <c r="S747" s="36"/>
      <c r="T747" s="36"/>
      <c r="U747" s="23"/>
      <c r="V747" s="23"/>
      <c r="W747" s="23"/>
      <c r="X747" s="23"/>
      <c r="Y747" s="445"/>
      <c r="Z747" s="446" t="str">
        <f>IF(放飛紀錄!$Y747="","",放飛紀錄!$Y747+公式對照表!B$2)</f>
        <v/>
      </c>
      <c r="AA747" s="445"/>
      <c r="AB747" s="445"/>
      <c r="AC747" s="447" t="str">
        <f t="shared" si="50"/>
        <v/>
      </c>
      <c r="AD747" s="448" t="str">
        <f t="shared" si="51"/>
        <v/>
      </c>
      <c r="AE747" s="446" t="str">
        <f>IF(放飛紀錄表[[#This Row],[模組啟動時間]]="","",公式對照表!$A$2)</f>
        <v/>
      </c>
      <c r="AF747" s="449" t="str">
        <f>IF(AC747="","",IF(AND(AA747&gt;Y747,AA747&lt;Z747),[1]公式對照表!$C$2,IF(AC747="-",[1]公式對照表!$C$3,IF(AC747&lt;AE747,[1]公式對照表!$C$4,IF(AC747&gt;AE747,[1]公式對照表!$C$5)))))</f>
        <v/>
      </c>
      <c r="AG747" s="442"/>
      <c r="AH747" s="442"/>
      <c r="AI747" s="442"/>
      <c r="AJ747" s="442"/>
      <c r="AK747" s="2"/>
    </row>
    <row r="748" spans="1:37" ht="17.25" customHeight="1">
      <c r="A748" s="443"/>
      <c r="B748" s="444"/>
      <c r="C748" s="23"/>
      <c r="D748" s="23"/>
      <c r="E748" s="23"/>
      <c r="F748" s="262"/>
      <c r="G748" s="262"/>
      <c r="H748" s="262"/>
      <c r="I748" s="264"/>
      <c r="J748" s="23"/>
      <c r="K748" s="23"/>
      <c r="L748" s="36" t="str">
        <f>IFERROR(VLOOKUP(放飛紀錄!$K748,#REF!,2,FALSE),"")</f>
        <v/>
      </c>
      <c r="M748" s="36"/>
      <c r="N748" s="36"/>
      <c r="O748" s="36"/>
      <c r="P748" s="36"/>
      <c r="Q748" s="36"/>
      <c r="R748" s="36"/>
      <c r="S748" s="36"/>
      <c r="T748" s="36"/>
      <c r="U748" s="23"/>
      <c r="V748" s="23"/>
      <c r="W748" s="23"/>
      <c r="X748" s="23"/>
      <c r="Y748" s="445"/>
      <c r="Z748" s="446" t="str">
        <f>IF(放飛紀錄!$Y748="","",放飛紀錄!$Y748+公式對照表!B$2)</f>
        <v/>
      </c>
      <c r="AA748" s="445"/>
      <c r="AB748" s="445"/>
      <c r="AC748" s="447" t="str">
        <f t="shared" si="50"/>
        <v/>
      </c>
      <c r="AD748" s="448" t="str">
        <f t="shared" si="51"/>
        <v/>
      </c>
      <c r="AE748" s="446" t="str">
        <f>IF(放飛紀錄表[[#This Row],[模組啟動時間]]="","",公式對照表!$A$2)</f>
        <v/>
      </c>
      <c r="AF748" s="449" t="str">
        <f>IF(AC748="","",IF(AND(AA748&gt;Y748,AA748&lt;Z748),[1]公式對照表!$C$2,IF(AC748="-",[1]公式對照表!$C$3,IF(AC748&lt;AE748,[1]公式對照表!$C$4,IF(AC748&gt;AE748,[1]公式對照表!$C$5)))))</f>
        <v/>
      </c>
      <c r="AG748" s="442"/>
      <c r="AH748" s="442"/>
      <c r="AI748" s="442"/>
      <c r="AJ748" s="442"/>
      <c r="AK748" s="2"/>
    </row>
    <row r="749" spans="1:37" ht="17.25" customHeight="1">
      <c r="A749" s="443"/>
      <c r="B749" s="444"/>
      <c r="C749" s="23"/>
      <c r="D749" s="23"/>
      <c r="E749" s="23"/>
      <c r="F749" s="262"/>
      <c r="G749" s="262"/>
      <c r="H749" s="262"/>
      <c r="I749" s="264"/>
      <c r="J749" s="23"/>
      <c r="K749" s="23"/>
      <c r="L749" s="36" t="str">
        <f>IFERROR(VLOOKUP(放飛紀錄!$K749,#REF!,2,FALSE),"")</f>
        <v/>
      </c>
      <c r="M749" s="36"/>
      <c r="N749" s="36"/>
      <c r="O749" s="36"/>
      <c r="P749" s="36"/>
      <c r="Q749" s="36"/>
      <c r="R749" s="36"/>
      <c r="S749" s="36"/>
      <c r="T749" s="36"/>
      <c r="U749" s="23"/>
      <c r="V749" s="23"/>
      <c r="W749" s="23"/>
      <c r="X749" s="23"/>
      <c r="Y749" s="445"/>
      <c r="Z749" s="446" t="str">
        <f>IF(放飛紀錄!$Y749="","",放飛紀錄!$Y749+公式對照表!B$2)</f>
        <v/>
      </c>
      <c r="AA749" s="445"/>
      <c r="AB749" s="445"/>
      <c r="AC749" s="447" t="str">
        <f t="shared" si="50"/>
        <v/>
      </c>
      <c r="AD749" s="448" t="str">
        <f t="shared" si="51"/>
        <v/>
      </c>
      <c r="AE749" s="446" t="str">
        <f>IF(放飛紀錄表[[#This Row],[模組啟動時間]]="","",公式對照表!$A$2)</f>
        <v/>
      </c>
      <c r="AF749" s="449" t="str">
        <f>IF(AC749="","",IF(AND(AA749&gt;Y749,AA749&lt;Z749),[1]公式對照表!$C$2,IF(AC749="-",[1]公式對照表!$C$3,IF(AC749&lt;AE749,[1]公式對照表!$C$4,IF(AC749&gt;AE749,[1]公式對照表!$C$5)))))</f>
        <v/>
      </c>
      <c r="AG749" s="442"/>
      <c r="AH749" s="442"/>
      <c r="AI749" s="442"/>
      <c r="AJ749" s="442"/>
      <c r="AK749" s="2"/>
    </row>
    <row r="750" spans="1:37" ht="17.25" customHeight="1">
      <c r="A750" s="443"/>
      <c r="B750" s="444"/>
      <c r="C750" s="23"/>
      <c r="D750" s="23"/>
      <c r="E750" s="23"/>
      <c r="F750" s="262"/>
      <c r="G750" s="262"/>
      <c r="H750" s="262"/>
      <c r="I750" s="264"/>
      <c r="J750" s="23"/>
      <c r="K750" s="23"/>
      <c r="L750" s="36" t="str">
        <f>IFERROR(VLOOKUP(放飛紀錄!$K750,#REF!,2,FALSE),"")</f>
        <v/>
      </c>
      <c r="M750" s="36"/>
      <c r="N750" s="36"/>
      <c r="O750" s="36"/>
      <c r="P750" s="36"/>
      <c r="Q750" s="36"/>
      <c r="R750" s="36"/>
      <c r="S750" s="36"/>
      <c r="T750" s="36"/>
      <c r="U750" s="23"/>
      <c r="V750" s="23"/>
      <c r="W750" s="23"/>
      <c r="X750" s="23"/>
      <c r="Y750" s="445"/>
      <c r="Z750" s="446" t="str">
        <f>IF(放飛紀錄!$Y750="","",放飛紀錄!$Y750+公式對照表!B$2)</f>
        <v/>
      </c>
      <c r="AA750" s="445"/>
      <c r="AB750" s="445"/>
      <c r="AC750" s="447" t="str">
        <f t="shared" si="50"/>
        <v/>
      </c>
      <c r="AD750" s="448" t="str">
        <f t="shared" si="51"/>
        <v/>
      </c>
      <c r="AE750" s="446" t="str">
        <f>IF(放飛紀錄表[[#This Row],[模組啟動時間]]="","",公式對照表!$A$2)</f>
        <v/>
      </c>
      <c r="AF750" s="449" t="str">
        <f>IF(AC750="","",IF(AND(AA750&gt;Y750,AA750&lt;Z750),[1]公式對照表!$C$2,IF(AC750="-",[1]公式對照表!$C$3,IF(AC750&lt;AE750,[1]公式對照表!$C$4,IF(AC750&gt;AE750,[1]公式對照表!$C$5)))))</f>
        <v/>
      </c>
      <c r="AG750" s="442"/>
      <c r="AH750" s="442"/>
      <c r="AI750" s="442"/>
      <c r="AJ750" s="442"/>
      <c r="AK750" s="2"/>
    </row>
    <row r="751" spans="1:37" ht="17.25" customHeight="1">
      <c r="A751" s="443"/>
      <c r="B751" s="444"/>
      <c r="C751" s="23"/>
      <c r="D751" s="23"/>
      <c r="E751" s="23"/>
      <c r="F751" s="262"/>
      <c r="G751" s="262"/>
      <c r="H751" s="262"/>
      <c r="I751" s="264"/>
      <c r="J751" s="23"/>
      <c r="K751" s="23"/>
      <c r="L751" s="36" t="str">
        <f>IFERROR(VLOOKUP(放飛紀錄!$K751,#REF!,2,FALSE),"")</f>
        <v/>
      </c>
      <c r="M751" s="36"/>
      <c r="N751" s="36"/>
      <c r="O751" s="36"/>
      <c r="P751" s="36"/>
      <c r="Q751" s="36"/>
      <c r="R751" s="36"/>
      <c r="S751" s="36"/>
      <c r="T751" s="36"/>
      <c r="U751" s="23"/>
      <c r="V751" s="23"/>
      <c r="W751" s="23"/>
      <c r="X751" s="23"/>
      <c r="Y751" s="445"/>
      <c r="Z751" s="446" t="str">
        <f>IF(放飛紀錄!$Y751="","",放飛紀錄!$Y751+公式對照表!B$2)</f>
        <v/>
      </c>
      <c r="AA751" s="445"/>
      <c r="AB751" s="445"/>
      <c r="AC751" s="447" t="str">
        <f t="shared" si="50"/>
        <v/>
      </c>
      <c r="AD751" s="448" t="str">
        <f t="shared" si="51"/>
        <v/>
      </c>
      <c r="AE751" s="446" t="str">
        <f>IF(放飛紀錄表[[#This Row],[模組啟動時間]]="","",公式對照表!$A$2)</f>
        <v/>
      </c>
      <c r="AF751" s="449" t="str">
        <f>IF(AC751="","",IF(AND(AA751&gt;Y751,AA751&lt;Z751),[1]公式對照表!$C$2,IF(AC751="-",[1]公式對照表!$C$3,IF(AC751&lt;AE751,[1]公式對照表!$C$4,IF(AC751&gt;AE751,[1]公式對照表!$C$5)))))</f>
        <v/>
      </c>
      <c r="AG751" s="442"/>
      <c r="AH751" s="442"/>
      <c r="AI751" s="442"/>
      <c r="AJ751" s="442"/>
      <c r="AK751" s="2"/>
    </row>
    <row r="752" spans="1:37" ht="17.25" customHeight="1">
      <c r="A752" s="443"/>
      <c r="B752" s="444"/>
      <c r="C752" s="23"/>
      <c r="D752" s="23"/>
      <c r="E752" s="23"/>
      <c r="F752" s="262"/>
      <c r="G752" s="262"/>
      <c r="H752" s="262"/>
      <c r="I752" s="264"/>
      <c r="J752" s="23"/>
      <c r="K752" s="23"/>
      <c r="L752" s="36" t="str">
        <f>IFERROR(VLOOKUP(放飛紀錄!$K752,#REF!,2,FALSE),"")</f>
        <v/>
      </c>
      <c r="M752" s="36"/>
      <c r="N752" s="36"/>
      <c r="O752" s="36"/>
      <c r="P752" s="36"/>
      <c r="Q752" s="36"/>
      <c r="R752" s="36"/>
      <c r="S752" s="36"/>
      <c r="T752" s="36"/>
      <c r="U752" s="23"/>
      <c r="V752" s="23"/>
      <c r="W752" s="23"/>
      <c r="X752" s="23"/>
      <c r="Y752" s="445"/>
      <c r="Z752" s="446" t="str">
        <f>IF(放飛紀錄!$Y752="","",放飛紀錄!$Y752+公式對照表!B$2)</f>
        <v/>
      </c>
      <c r="AA752" s="445"/>
      <c r="AB752" s="445"/>
      <c r="AC752" s="447" t="str">
        <f t="shared" si="50"/>
        <v/>
      </c>
      <c r="AD752" s="448" t="str">
        <f t="shared" si="51"/>
        <v/>
      </c>
      <c r="AE752" s="446" t="str">
        <f>IF(放飛紀錄表[[#This Row],[模組啟動時間]]="","",公式對照表!$A$2)</f>
        <v/>
      </c>
      <c r="AF752" s="449" t="str">
        <f>IF(AC752="","",IF(AND(AA752&gt;Y752,AA752&lt;Z752),[1]公式對照表!$C$2,IF(AC752="-",[1]公式對照表!$C$3,IF(AC752&lt;AE752,[1]公式對照表!$C$4,IF(AC752&gt;AE752,[1]公式對照表!$C$5)))))</f>
        <v/>
      </c>
      <c r="AG752" s="442"/>
      <c r="AH752" s="442"/>
      <c r="AI752" s="442"/>
      <c r="AJ752" s="442"/>
      <c r="AK752" s="2"/>
    </row>
    <row r="753" spans="1:37" ht="17.25" customHeight="1">
      <c r="A753" s="443"/>
      <c r="B753" s="444"/>
      <c r="C753" s="23"/>
      <c r="D753" s="23"/>
      <c r="E753" s="23"/>
      <c r="F753" s="262"/>
      <c r="G753" s="262"/>
      <c r="H753" s="262"/>
      <c r="I753" s="264"/>
      <c r="J753" s="23"/>
      <c r="K753" s="23"/>
      <c r="L753" s="36" t="str">
        <f>IFERROR(VLOOKUP(放飛紀錄!$K753,#REF!,2,FALSE),"")</f>
        <v/>
      </c>
      <c r="M753" s="36"/>
      <c r="N753" s="36"/>
      <c r="O753" s="36"/>
      <c r="P753" s="36"/>
      <c r="Q753" s="36"/>
      <c r="R753" s="36"/>
      <c r="S753" s="36"/>
      <c r="T753" s="36"/>
      <c r="U753" s="23"/>
      <c r="V753" s="23"/>
      <c r="W753" s="23"/>
      <c r="X753" s="23"/>
      <c r="Y753" s="445"/>
      <c r="Z753" s="446" t="str">
        <f>IF(放飛紀錄!$Y753="","",放飛紀錄!$Y753+公式對照表!B$2)</f>
        <v/>
      </c>
      <c r="AA753" s="445"/>
      <c r="AB753" s="445"/>
      <c r="AC753" s="447" t="str">
        <f t="shared" si="50"/>
        <v/>
      </c>
      <c r="AD753" s="448" t="str">
        <f t="shared" si="51"/>
        <v/>
      </c>
      <c r="AE753" s="446" t="str">
        <f>IF(放飛紀錄表[[#This Row],[模組啟動時間]]="","",公式對照表!$A$2)</f>
        <v/>
      </c>
      <c r="AF753" s="449" t="str">
        <f>IF(AC753="","",IF(AND(AA753&gt;Y753,AA753&lt;Z753),[1]公式對照表!$C$2,IF(AC753="-",[1]公式對照表!$C$3,IF(AC753&lt;AE753,[1]公式對照表!$C$4,IF(AC753&gt;AE753,[1]公式對照表!$C$5)))))</f>
        <v/>
      </c>
      <c r="AG753" s="442"/>
      <c r="AH753" s="442"/>
      <c r="AI753" s="442"/>
      <c r="AJ753" s="442"/>
      <c r="AK753" s="2"/>
    </row>
    <row r="754" spans="1:37" ht="17.25" customHeight="1">
      <c r="A754" s="443"/>
      <c r="B754" s="444"/>
      <c r="C754" s="23"/>
      <c r="D754" s="23"/>
      <c r="E754" s="23"/>
      <c r="F754" s="262"/>
      <c r="G754" s="262"/>
      <c r="H754" s="262"/>
      <c r="I754" s="264"/>
      <c r="J754" s="23"/>
      <c r="K754" s="23"/>
      <c r="L754" s="36" t="str">
        <f>IFERROR(VLOOKUP(放飛紀錄!$K754,#REF!,2,FALSE),"")</f>
        <v/>
      </c>
      <c r="M754" s="36"/>
      <c r="N754" s="36"/>
      <c r="O754" s="36"/>
      <c r="P754" s="36"/>
      <c r="Q754" s="36"/>
      <c r="R754" s="36"/>
      <c r="S754" s="36"/>
      <c r="T754" s="36"/>
      <c r="U754" s="23"/>
      <c r="V754" s="23"/>
      <c r="W754" s="23"/>
      <c r="X754" s="23"/>
      <c r="Y754" s="445"/>
      <c r="Z754" s="446" t="str">
        <f>IF(放飛紀錄!$Y754="","",放飛紀錄!$Y754+公式對照表!B$2)</f>
        <v/>
      </c>
      <c r="AA754" s="445"/>
      <c r="AB754" s="445"/>
      <c r="AC754" s="447" t="str">
        <f t="shared" si="50"/>
        <v/>
      </c>
      <c r="AD754" s="448" t="str">
        <f t="shared" si="51"/>
        <v/>
      </c>
      <c r="AE754" s="446" t="str">
        <f>IF(放飛紀錄表[[#This Row],[模組啟動時間]]="","",公式對照表!$A$2)</f>
        <v/>
      </c>
      <c r="AF754" s="449" t="str">
        <f>IF(AC754="","",IF(AND(AA754&gt;Y754,AA754&lt;Z754),[1]公式對照表!$C$2,IF(AC754="-",[1]公式對照表!$C$3,IF(AC754&lt;AE754,[1]公式對照表!$C$4,IF(AC754&gt;AE754,[1]公式對照表!$C$5)))))</f>
        <v/>
      </c>
      <c r="AG754" s="442"/>
      <c r="AH754" s="442"/>
      <c r="AI754" s="442"/>
      <c r="AJ754" s="442"/>
      <c r="AK754" s="2"/>
    </row>
    <row r="755" spans="1:37" ht="17.25" customHeight="1">
      <c r="A755" s="443"/>
      <c r="B755" s="444"/>
      <c r="C755" s="23"/>
      <c r="D755" s="23"/>
      <c r="E755" s="23"/>
      <c r="F755" s="262"/>
      <c r="G755" s="262"/>
      <c r="H755" s="262"/>
      <c r="I755" s="264"/>
      <c r="J755" s="23"/>
      <c r="K755" s="23"/>
      <c r="L755" s="36" t="str">
        <f>IFERROR(VLOOKUP(放飛紀錄!$K755,#REF!,2,FALSE),"")</f>
        <v/>
      </c>
      <c r="M755" s="36"/>
      <c r="N755" s="36"/>
      <c r="O755" s="36"/>
      <c r="P755" s="36"/>
      <c r="Q755" s="36"/>
      <c r="R755" s="36"/>
      <c r="S755" s="36"/>
      <c r="T755" s="36"/>
      <c r="U755" s="23"/>
      <c r="V755" s="23"/>
      <c r="W755" s="23"/>
      <c r="X755" s="23"/>
      <c r="Y755" s="445"/>
      <c r="Z755" s="446" t="str">
        <f>IF(放飛紀錄!$Y755="","",放飛紀錄!$Y755+公式對照表!B$2)</f>
        <v/>
      </c>
      <c r="AA755" s="445"/>
      <c r="AB755" s="445"/>
      <c r="AC755" s="447" t="str">
        <f t="shared" si="50"/>
        <v/>
      </c>
      <c r="AD755" s="448" t="str">
        <f t="shared" si="51"/>
        <v/>
      </c>
      <c r="AE755" s="446" t="str">
        <f>IF(放飛紀錄表[[#This Row],[模組啟動時間]]="","",公式對照表!$A$2)</f>
        <v/>
      </c>
      <c r="AF755" s="449" t="str">
        <f>IF(AC755="","",IF(AND(AA755&gt;Y755,AA755&lt;Z755),[1]公式對照表!$C$2,IF(AC755="-",[1]公式對照表!$C$3,IF(AC755&lt;AE755,[1]公式對照表!$C$4,IF(AC755&gt;AE755,[1]公式對照表!$C$5)))))</f>
        <v/>
      </c>
      <c r="AG755" s="442"/>
      <c r="AH755" s="442"/>
      <c r="AI755" s="442"/>
      <c r="AJ755" s="442"/>
      <c r="AK755" s="2"/>
    </row>
    <row r="756" spans="1:37" ht="17.25" customHeight="1">
      <c r="A756" s="443"/>
      <c r="B756" s="444"/>
      <c r="C756" s="23"/>
      <c r="D756" s="23"/>
      <c r="E756" s="23"/>
      <c r="F756" s="262"/>
      <c r="G756" s="262"/>
      <c r="H756" s="262"/>
      <c r="I756" s="264"/>
      <c r="J756" s="23"/>
      <c r="K756" s="23"/>
      <c r="L756" s="36" t="str">
        <f>IFERROR(VLOOKUP(放飛紀錄!$K756,#REF!,2,FALSE),"")</f>
        <v/>
      </c>
      <c r="M756" s="36"/>
      <c r="N756" s="36"/>
      <c r="O756" s="36"/>
      <c r="P756" s="36"/>
      <c r="Q756" s="36"/>
      <c r="R756" s="36"/>
      <c r="S756" s="36"/>
      <c r="T756" s="36"/>
      <c r="U756" s="23"/>
      <c r="V756" s="23"/>
      <c r="W756" s="23"/>
      <c r="X756" s="23"/>
      <c r="Y756" s="445"/>
      <c r="Z756" s="446" t="str">
        <f>IF(放飛紀錄!$Y756="","",放飛紀錄!$Y756+公式對照表!B$2)</f>
        <v/>
      </c>
      <c r="AA756" s="445"/>
      <c r="AB756" s="445"/>
      <c r="AC756" s="447" t="str">
        <f t="shared" si="50"/>
        <v/>
      </c>
      <c r="AD756" s="448" t="str">
        <f t="shared" si="51"/>
        <v/>
      </c>
      <c r="AE756" s="446" t="str">
        <f>IF(放飛紀錄表[[#This Row],[模組啟動時間]]="","",公式對照表!$A$2)</f>
        <v/>
      </c>
      <c r="AF756" s="449" t="str">
        <f>IF(AC756="","",IF(AND(AA756&gt;Y756,AA756&lt;Z756),[1]公式對照表!$C$2,IF(AC756="-",[1]公式對照表!$C$3,IF(AC756&lt;AE756,[1]公式對照表!$C$4,IF(AC756&gt;AE756,[1]公式對照表!$C$5)))))</f>
        <v/>
      </c>
      <c r="AG756" s="442"/>
      <c r="AH756" s="442"/>
      <c r="AI756" s="442"/>
      <c r="AJ756" s="442"/>
      <c r="AK756" s="2"/>
    </row>
    <row r="757" spans="1:37" ht="17.25" customHeight="1">
      <c r="A757" s="443"/>
      <c r="B757" s="444"/>
      <c r="C757" s="23"/>
      <c r="D757" s="23"/>
      <c r="E757" s="23"/>
      <c r="F757" s="262"/>
      <c r="G757" s="262"/>
      <c r="H757" s="262"/>
      <c r="I757" s="264"/>
      <c r="J757" s="23"/>
      <c r="K757" s="23"/>
      <c r="L757" s="36" t="str">
        <f>IFERROR(VLOOKUP(放飛紀錄!$K757,#REF!,2,FALSE),"")</f>
        <v/>
      </c>
      <c r="M757" s="36"/>
      <c r="N757" s="36"/>
      <c r="O757" s="36"/>
      <c r="P757" s="36"/>
      <c r="Q757" s="36"/>
      <c r="R757" s="36"/>
      <c r="S757" s="36"/>
      <c r="T757" s="36"/>
      <c r="U757" s="23"/>
      <c r="V757" s="23"/>
      <c r="W757" s="23"/>
      <c r="X757" s="23"/>
      <c r="Y757" s="445"/>
      <c r="Z757" s="446" t="str">
        <f>IF(放飛紀錄!$Y757="","",放飛紀錄!$Y757+公式對照表!B$2)</f>
        <v/>
      </c>
      <c r="AA757" s="445"/>
      <c r="AB757" s="445"/>
      <c r="AC757" s="447" t="str">
        <f t="shared" ref="AC757:AC820" si="52">IF(AB757="","",IF(AA757="-","-",AB757-Z757))</f>
        <v/>
      </c>
      <c r="AD757" s="448" t="str">
        <f t="shared" ref="AD757:AD820" si="53">IF(OR(AC757="-",AC757=""),"",((MINUTE(AC757)*60)+SECOND(AC757)))</f>
        <v/>
      </c>
      <c r="AE757" s="446" t="str">
        <f>IF(放飛紀錄表[[#This Row],[模組啟動時間]]="","",公式對照表!$A$2)</f>
        <v/>
      </c>
      <c r="AF757" s="449" t="str">
        <f>IF(AC757="","",IF(AND(AA757&gt;Y757,AA757&lt;Z757),[1]公式對照表!$C$2,IF(AC757="-",[1]公式對照表!$C$3,IF(AC757&lt;AE757,[1]公式對照表!$C$4,IF(AC757&gt;AE757,[1]公式對照表!$C$5)))))</f>
        <v/>
      </c>
      <c r="AG757" s="442"/>
      <c r="AH757" s="442"/>
      <c r="AI757" s="442"/>
      <c r="AJ757" s="442"/>
      <c r="AK757" s="2"/>
    </row>
    <row r="758" spans="1:37" ht="17.25" customHeight="1">
      <c r="A758" s="443"/>
      <c r="B758" s="444"/>
      <c r="C758" s="23"/>
      <c r="D758" s="23"/>
      <c r="E758" s="23"/>
      <c r="F758" s="262"/>
      <c r="G758" s="262"/>
      <c r="H758" s="262"/>
      <c r="I758" s="264"/>
      <c r="J758" s="23"/>
      <c r="K758" s="23"/>
      <c r="L758" s="36" t="str">
        <f>IFERROR(VLOOKUP(放飛紀錄!$K758,#REF!,2,FALSE),"")</f>
        <v/>
      </c>
      <c r="M758" s="36"/>
      <c r="N758" s="36"/>
      <c r="O758" s="36"/>
      <c r="P758" s="36"/>
      <c r="Q758" s="36"/>
      <c r="R758" s="36"/>
      <c r="S758" s="36"/>
      <c r="T758" s="36"/>
      <c r="U758" s="23"/>
      <c r="V758" s="23"/>
      <c r="W758" s="23"/>
      <c r="X758" s="23"/>
      <c r="Y758" s="445"/>
      <c r="Z758" s="446" t="str">
        <f>IF(放飛紀錄!$Y758="","",放飛紀錄!$Y758+公式對照表!B$2)</f>
        <v/>
      </c>
      <c r="AA758" s="445"/>
      <c r="AB758" s="445"/>
      <c r="AC758" s="447" t="str">
        <f t="shared" si="52"/>
        <v/>
      </c>
      <c r="AD758" s="448" t="str">
        <f t="shared" si="53"/>
        <v/>
      </c>
      <c r="AE758" s="446" t="str">
        <f>IF(放飛紀錄表[[#This Row],[模組啟動時間]]="","",公式對照表!$A$2)</f>
        <v/>
      </c>
      <c r="AF758" s="449" t="str">
        <f>IF(AC758="","",IF(AND(AA758&gt;Y758,AA758&lt;Z758),[1]公式對照表!$C$2,IF(AC758="-",[1]公式對照表!$C$3,IF(AC758&lt;AE758,[1]公式對照表!$C$4,IF(AC758&gt;AE758,[1]公式對照表!$C$5)))))</f>
        <v/>
      </c>
      <c r="AG758" s="442"/>
      <c r="AH758" s="442"/>
      <c r="AI758" s="442"/>
      <c r="AJ758" s="442"/>
      <c r="AK758" s="2"/>
    </row>
    <row r="759" spans="1:37" ht="17.25" customHeight="1">
      <c r="A759" s="443"/>
      <c r="B759" s="444"/>
      <c r="C759" s="23"/>
      <c r="D759" s="23"/>
      <c r="E759" s="23"/>
      <c r="F759" s="262"/>
      <c r="G759" s="262"/>
      <c r="H759" s="262"/>
      <c r="I759" s="264"/>
      <c r="J759" s="23"/>
      <c r="K759" s="23"/>
      <c r="L759" s="36" t="str">
        <f>IFERROR(VLOOKUP(放飛紀錄!$K759,#REF!,2,FALSE),"")</f>
        <v/>
      </c>
      <c r="M759" s="36"/>
      <c r="N759" s="36"/>
      <c r="O759" s="36"/>
      <c r="P759" s="36"/>
      <c r="Q759" s="36"/>
      <c r="R759" s="36"/>
      <c r="S759" s="36"/>
      <c r="T759" s="36"/>
      <c r="U759" s="23"/>
      <c r="V759" s="23"/>
      <c r="W759" s="23"/>
      <c r="X759" s="23"/>
      <c r="Y759" s="445"/>
      <c r="Z759" s="446" t="str">
        <f>IF(放飛紀錄!$Y759="","",放飛紀錄!$Y759+公式對照表!B$2)</f>
        <v/>
      </c>
      <c r="AA759" s="445"/>
      <c r="AB759" s="445"/>
      <c r="AC759" s="447" t="str">
        <f t="shared" si="52"/>
        <v/>
      </c>
      <c r="AD759" s="448" t="str">
        <f t="shared" si="53"/>
        <v/>
      </c>
      <c r="AE759" s="446" t="str">
        <f>IF(放飛紀錄表[[#This Row],[模組啟動時間]]="","",公式對照表!$A$2)</f>
        <v/>
      </c>
      <c r="AF759" s="449" t="str">
        <f>IF(AC759="","",IF(AND(AA759&gt;Y759,AA759&lt;Z759),[1]公式對照表!$C$2,IF(AC759="-",[1]公式對照表!$C$3,IF(AC759&lt;AE759,[1]公式對照表!$C$4,IF(AC759&gt;AE759,[1]公式對照表!$C$5)))))</f>
        <v/>
      </c>
      <c r="AG759" s="442"/>
      <c r="AH759" s="442"/>
      <c r="AI759" s="442"/>
      <c r="AJ759" s="442"/>
      <c r="AK759" s="2"/>
    </row>
    <row r="760" spans="1:37" ht="17.25" customHeight="1">
      <c r="A760" s="443"/>
      <c r="B760" s="444"/>
      <c r="C760" s="23"/>
      <c r="D760" s="23"/>
      <c r="E760" s="23"/>
      <c r="F760" s="262"/>
      <c r="G760" s="262"/>
      <c r="H760" s="262"/>
      <c r="I760" s="264"/>
      <c r="J760" s="23"/>
      <c r="K760" s="23"/>
      <c r="L760" s="36" t="str">
        <f>IFERROR(VLOOKUP(放飛紀錄!$K760,#REF!,2,FALSE),"")</f>
        <v/>
      </c>
      <c r="M760" s="36"/>
      <c r="N760" s="36"/>
      <c r="O760" s="36"/>
      <c r="P760" s="36"/>
      <c r="Q760" s="36"/>
      <c r="R760" s="36"/>
      <c r="S760" s="36"/>
      <c r="T760" s="36"/>
      <c r="U760" s="23"/>
      <c r="V760" s="23"/>
      <c r="W760" s="23"/>
      <c r="X760" s="23"/>
      <c r="Y760" s="445"/>
      <c r="Z760" s="446" t="str">
        <f>IF(放飛紀錄!$Y760="","",放飛紀錄!$Y760+公式對照表!B$2)</f>
        <v/>
      </c>
      <c r="AA760" s="445"/>
      <c r="AB760" s="445"/>
      <c r="AC760" s="447" t="str">
        <f t="shared" si="52"/>
        <v/>
      </c>
      <c r="AD760" s="448" t="str">
        <f t="shared" si="53"/>
        <v/>
      </c>
      <c r="AE760" s="446" t="str">
        <f>IF(放飛紀錄表[[#This Row],[模組啟動時間]]="","",公式對照表!$A$2)</f>
        <v/>
      </c>
      <c r="AF760" s="449" t="str">
        <f>IF(AC760="","",IF(AND(AA760&gt;Y760,AA760&lt;Z760),[1]公式對照表!$C$2,IF(AC760="-",[1]公式對照表!$C$3,IF(AC760&lt;AE760,[1]公式對照表!$C$4,IF(AC760&gt;AE760,[1]公式對照表!$C$5)))))</f>
        <v/>
      </c>
      <c r="AG760" s="442"/>
      <c r="AH760" s="442"/>
      <c r="AI760" s="442"/>
      <c r="AJ760" s="442"/>
      <c r="AK760" s="2"/>
    </row>
    <row r="761" spans="1:37" ht="17.25" customHeight="1">
      <c r="A761" s="443"/>
      <c r="B761" s="444"/>
      <c r="C761" s="23"/>
      <c r="D761" s="23"/>
      <c r="E761" s="23"/>
      <c r="F761" s="262"/>
      <c r="G761" s="262"/>
      <c r="H761" s="262"/>
      <c r="I761" s="264"/>
      <c r="J761" s="23"/>
      <c r="K761" s="23"/>
      <c r="L761" s="36" t="str">
        <f>IFERROR(VLOOKUP(放飛紀錄!$K761,#REF!,2,FALSE),"")</f>
        <v/>
      </c>
      <c r="M761" s="36"/>
      <c r="N761" s="36"/>
      <c r="O761" s="36"/>
      <c r="P761" s="36"/>
      <c r="Q761" s="36"/>
      <c r="R761" s="36"/>
      <c r="S761" s="36"/>
      <c r="T761" s="36"/>
      <c r="U761" s="23"/>
      <c r="V761" s="23"/>
      <c r="W761" s="23"/>
      <c r="X761" s="23"/>
      <c r="Y761" s="445"/>
      <c r="Z761" s="446" t="str">
        <f>IF(放飛紀錄!$Y761="","",放飛紀錄!$Y761+公式對照表!B$2)</f>
        <v/>
      </c>
      <c r="AA761" s="445"/>
      <c r="AB761" s="445"/>
      <c r="AC761" s="447" t="str">
        <f t="shared" si="52"/>
        <v/>
      </c>
      <c r="AD761" s="448" t="str">
        <f t="shared" si="53"/>
        <v/>
      </c>
      <c r="AE761" s="446" t="str">
        <f>IF(放飛紀錄表[[#This Row],[模組啟動時間]]="","",公式對照表!$A$2)</f>
        <v/>
      </c>
      <c r="AF761" s="449" t="str">
        <f>IF(AC761="","",IF(AND(AA761&gt;Y761,AA761&lt;Z761),[1]公式對照表!$C$2,IF(AC761="-",[1]公式對照表!$C$3,IF(AC761&lt;AE761,[1]公式對照表!$C$4,IF(AC761&gt;AE761,[1]公式對照表!$C$5)))))</f>
        <v/>
      </c>
      <c r="AG761" s="442"/>
      <c r="AH761" s="442"/>
      <c r="AI761" s="442"/>
      <c r="AJ761" s="442"/>
      <c r="AK761" s="2"/>
    </row>
    <row r="762" spans="1:37" ht="17.25" customHeight="1">
      <c r="A762" s="443"/>
      <c r="B762" s="444"/>
      <c r="C762" s="23"/>
      <c r="D762" s="23"/>
      <c r="E762" s="23"/>
      <c r="F762" s="262"/>
      <c r="G762" s="262"/>
      <c r="H762" s="262"/>
      <c r="I762" s="264"/>
      <c r="J762" s="23"/>
      <c r="K762" s="23"/>
      <c r="L762" s="36" t="str">
        <f>IFERROR(VLOOKUP(放飛紀錄!$K762,#REF!,2,FALSE),"")</f>
        <v/>
      </c>
      <c r="M762" s="36"/>
      <c r="N762" s="36"/>
      <c r="O762" s="36"/>
      <c r="P762" s="36"/>
      <c r="Q762" s="36"/>
      <c r="R762" s="36"/>
      <c r="S762" s="36"/>
      <c r="T762" s="36"/>
      <c r="U762" s="23"/>
      <c r="V762" s="23"/>
      <c r="W762" s="23"/>
      <c r="X762" s="23"/>
      <c r="Y762" s="445"/>
      <c r="Z762" s="446" t="str">
        <f>IF(放飛紀錄!$Y762="","",放飛紀錄!$Y762+公式對照表!B$2)</f>
        <v/>
      </c>
      <c r="AA762" s="445"/>
      <c r="AB762" s="445"/>
      <c r="AC762" s="447" t="str">
        <f t="shared" si="52"/>
        <v/>
      </c>
      <c r="AD762" s="448" t="str">
        <f t="shared" si="53"/>
        <v/>
      </c>
      <c r="AE762" s="446" t="str">
        <f>IF(放飛紀錄表[[#This Row],[模組啟動時間]]="","",公式對照表!$A$2)</f>
        <v/>
      </c>
      <c r="AF762" s="449" t="str">
        <f>IF(AC762="","",IF(AND(AA762&gt;Y762,AA762&lt;Z762),[1]公式對照表!$C$2,IF(AC762="-",[1]公式對照表!$C$3,IF(AC762&lt;AE762,[1]公式對照表!$C$4,IF(AC762&gt;AE762,[1]公式對照表!$C$5)))))</f>
        <v/>
      </c>
      <c r="AG762" s="442"/>
      <c r="AH762" s="442"/>
      <c r="AI762" s="442"/>
      <c r="AJ762" s="442"/>
      <c r="AK762" s="2"/>
    </row>
    <row r="763" spans="1:37" ht="17.25" customHeight="1">
      <c r="A763" s="443"/>
      <c r="B763" s="444"/>
      <c r="C763" s="23"/>
      <c r="D763" s="23"/>
      <c r="E763" s="23"/>
      <c r="F763" s="262"/>
      <c r="G763" s="262"/>
      <c r="H763" s="262"/>
      <c r="I763" s="264"/>
      <c r="J763" s="23"/>
      <c r="K763" s="23"/>
      <c r="L763" s="36" t="str">
        <f>IFERROR(VLOOKUP(放飛紀錄!$K763,#REF!,2,FALSE),"")</f>
        <v/>
      </c>
      <c r="M763" s="36"/>
      <c r="N763" s="36"/>
      <c r="O763" s="36"/>
      <c r="P763" s="36"/>
      <c r="Q763" s="36"/>
      <c r="R763" s="36"/>
      <c r="S763" s="36"/>
      <c r="T763" s="36"/>
      <c r="U763" s="23"/>
      <c r="V763" s="23"/>
      <c r="W763" s="23"/>
      <c r="X763" s="23"/>
      <c r="Y763" s="445"/>
      <c r="Z763" s="446" t="str">
        <f>IF(放飛紀錄!$Y763="","",放飛紀錄!$Y763+公式對照表!B$2)</f>
        <v/>
      </c>
      <c r="AA763" s="445"/>
      <c r="AB763" s="445"/>
      <c r="AC763" s="447" t="str">
        <f t="shared" si="52"/>
        <v/>
      </c>
      <c r="AD763" s="448" t="str">
        <f t="shared" si="53"/>
        <v/>
      </c>
      <c r="AE763" s="446" t="str">
        <f>IF(放飛紀錄表[[#This Row],[模組啟動時間]]="","",公式對照表!$A$2)</f>
        <v/>
      </c>
      <c r="AF763" s="449" t="str">
        <f>IF(AC763="","",IF(AND(AA763&gt;Y763,AA763&lt;Z763),[1]公式對照表!$C$2,IF(AC763="-",[1]公式對照表!$C$3,IF(AC763&lt;AE763,[1]公式對照表!$C$4,IF(AC763&gt;AE763,[1]公式對照表!$C$5)))))</f>
        <v/>
      </c>
      <c r="AG763" s="442"/>
      <c r="AH763" s="442"/>
      <c r="AI763" s="442"/>
      <c r="AJ763" s="442"/>
      <c r="AK763" s="2"/>
    </row>
    <row r="764" spans="1:37" ht="17.25" customHeight="1">
      <c r="A764" s="443"/>
      <c r="B764" s="444"/>
      <c r="C764" s="23"/>
      <c r="D764" s="23"/>
      <c r="E764" s="23"/>
      <c r="F764" s="262"/>
      <c r="G764" s="262"/>
      <c r="H764" s="262"/>
      <c r="I764" s="264"/>
      <c r="J764" s="23"/>
      <c r="K764" s="23"/>
      <c r="L764" s="36" t="str">
        <f>IFERROR(VLOOKUP(放飛紀錄!$K764,#REF!,2,FALSE),"")</f>
        <v/>
      </c>
      <c r="M764" s="36"/>
      <c r="N764" s="36"/>
      <c r="O764" s="36"/>
      <c r="P764" s="36"/>
      <c r="Q764" s="36"/>
      <c r="R764" s="36"/>
      <c r="S764" s="36"/>
      <c r="T764" s="36"/>
      <c r="U764" s="23"/>
      <c r="V764" s="23"/>
      <c r="W764" s="23"/>
      <c r="X764" s="23"/>
      <c r="Y764" s="445"/>
      <c r="Z764" s="446" t="str">
        <f>IF(放飛紀錄!$Y764="","",放飛紀錄!$Y764+公式對照表!B$2)</f>
        <v/>
      </c>
      <c r="AA764" s="445"/>
      <c r="AB764" s="445"/>
      <c r="AC764" s="447" t="str">
        <f t="shared" si="52"/>
        <v/>
      </c>
      <c r="AD764" s="448" t="str">
        <f t="shared" si="53"/>
        <v/>
      </c>
      <c r="AE764" s="446" t="str">
        <f>IF(放飛紀錄表[[#This Row],[模組啟動時間]]="","",公式對照表!$A$2)</f>
        <v/>
      </c>
      <c r="AF764" s="449" t="str">
        <f>IF(AC764="","",IF(AND(AA764&gt;Y764,AA764&lt;Z764),[1]公式對照表!$C$2,IF(AC764="-",[1]公式對照表!$C$3,IF(AC764&lt;AE764,[1]公式對照表!$C$4,IF(AC764&gt;AE764,[1]公式對照表!$C$5)))))</f>
        <v/>
      </c>
      <c r="AG764" s="442"/>
      <c r="AH764" s="442"/>
      <c r="AI764" s="442"/>
      <c r="AJ764" s="442"/>
      <c r="AK764" s="2"/>
    </row>
    <row r="765" spans="1:37" ht="17.25" customHeight="1">
      <c r="A765" s="443"/>
      <c r="B765" s="444"/>
      <c r="C765" s="23"/>
      <c r="D765" s="23"/>
      <c r="E765" s="23"/>
      <c r="F765" s="262"/>
      <c r="G765" s="262"/>
      <c r="H765" s="262"/>
      <c r="I765" s="264"/>
      <c r="J765" s="23"/>
      <c r="K765" s="23"/>
      <c r="L765" s="36" t="str">
        <f>IFERROR(VLOOKUP(放飛紀錄!$K765,#REF!,2,FALSE),"")</f>
        <v/>
      </c>
      <c r="M765" s="36"/>
      <c r="N765" s="36"/>
      <c r="O765" s="36"/>
      <c r="P765" s="36"/>
      <c r="Q765" s="36"/>
      <c r="R765" s="36"/>
      <c r="S765" s="36"/>
      <c r="T765" s="36"/>
      <c r="U765" s="23"/>
      <c r="V765" s="23"/>
      <c r="W765" s="23"/>
      <c r="X765" s="23"/>
      <c r="Y765" s="445"/>
      <c r="Z765" s="446" t="str">
        <f>IF(放飛紀錄!$Y765="","",放飛紀錄!$Y765+公式對照表!B$2)</f>
        <v/>
      </c>
      <c r="AA765" s="445"/>
      <c r="AB765" s="445"/>
      <c r="AC765" s="447" t="str">
        <f t="shared" si="52"/>
        <v/>
      </c>
      <c r="AD765" s="448" t="str">
        <f t="shared" si="53"/>
        <v/>
      </c>
      <c r="AE765" s="446" t="str">
        <f>IF(放飛紀錄表[[#This Row],[模組啟動時間]]="","",公式對照表!$A$2)</f>
        <v/>
      </c>
      <c r="AF765" s="449" t="str">
        <f>IF(AC765="","",IF(AND(AA765&gt;Y765,AA765&lt;Z765),[1]公式對照表!$C$2,IF(AC765="-",[1]公式對照表!$C$3,IF(AC765&lt;AE765,[1]公式對照表!$C$4,IF(AC765&gt;AE765,[1]公式對照表!$C$5)))))</f>
        <v/>
      </c>
      <c r="AG765" s="442"/>
      <c r="AH765" s="442"/>
      <c r="AI765" s="442"/>
      <c r="AJ765" s="442"/>
      <c r="AK765" s="2"/>
    </row>
    <row r="766" spans="1:37" ht="17.25" customHeight="1">
      <c r="A766" s="443"/>
      <c r="B766" s="444"/>
      <c r="C766" s="23"/>
      <c r="D766" s="23"/>
      <c r="E766" s="23"/>
      <c r="F766" s="262"/>
      <c r="G766" s="262"/>
      <c r="H766" s="262"/>
      <c r="I766" s="264"/>
      <c r="J766" s="23"/>
      <c r="K766" s="23"/>
      <c r="L766" s="36" t="str">
        <f>IFERROR(VLOOKUP(放飛紀錄!$K766,#REF!,2,FALSE),"")</f>
        <v/>
      </c>
      <c r="M766" s="36"/>
      <c r="N766" s="36"/>
      <c r="O766" s="36"/>
      <c r="P766" s="36"/>
      <c r="Q766" s="36"/>
      <c r="R766" s="36"/>
      <c r="S766" s="36"/>
      <c r="T766" s="36"/>
      <c r="U766" s="23"/>
      <c r="V766" s="23"/>
      <c r="W766" s="23"/>
      <c r="X766" s="23"/>
      <c r="Y766" s="445"/>
      <c r="Z766" s="446" t="str">
        <f>IF(放飛紀錄!$Y766="","",放飛紀錄!$Y766+公式對照表!B$2)</f>
        <v/>
      </c>
      <c r="AA766" s="445"/>
      <c r="AB766" s="445"/>
      <c r="AC766" s="447" t="str">
        <f t="shared" si="52"/>
        <v/>
      </c>
      <c r="AD766" s="448" t="str">
        <f t="shared" si="53"/>
        <v/>
      </c>
      <c r="AE766" s="446" t="str">
        <f>IF(放飛紀錄表[[#This Row],[模組啟動時間]]="","",公式對照表!$A$2)</f>
        <v/>
      </c>
      <c r="AF766" s="449" t="str">
        <f>IF(AC766="","",IF(AND(AA766&gt;Y766,AA766&lt;Z766),[1]公式對照表!$C$2,IF(AC766="-",[1]公式對照表!$C$3,IF(AC766&lt;AE766,[1]公式對照表!$C$4,IF(AC766&gt;AE766,[1]公式對照表!$C$5)))))</f>
        <v/>
      </c>
      <c r="AG766" s="442"/>
      <c r="AH766" s="442"/>
      <c r="AI766" s="442"/>
      <c r="AJ766" s="442"/>
      <c r="AK766" s="2"/>
    </row>
    <row r="767" spans="1:37" ht="17.25" customHeight="1">
      <c r="A767" s="443"/>
      <c r="B767" s="444"/>
      <c r="C767" s="23"/>
      <c r="D767" s="23"/>
      <c r="E767" s="23"/>
      <c r="F767" s="262"/>
      <c r="G767" s="262"/>
      <c r="H767" s="262"/>
      <c r="I767" s="264"/>
      <c r="J767" s="23"/>
      <c r="K767" s="23"/>
      <c r="L767" s="36" t="str">
        <f>IFERROR(VLOOKUP(放飛紀錄!$K767,#REF!,2,FALSE),"")</f>
        <v/>
      </c>
      <c r="M767" s="36"/>
      <c r="N767" s="36"/>
      <c r="O767" s="36"/>
      <c r="P767" s="36"/>
      <c r="Q767" s="36"/>
      <c r="R767" s="36"/>
      <c r="S767" s="36"/>
      <c r="T767" s="36"/>
      <c r="U767" s="23"/>
      <c r="V767" s="23"/>
      <c r="W767" s="23"/>
      <c r="X767" s="23"/>
      <c r="Y767" s="445"/>
      <c r="Z767" s="446" t="str">
        <f>IF(放飛紀錄!$Y767="","",放飛紀錄!$Y767+公式對照表!B$2)</f>
        <v/>
      </c>
      <c r="AA767" s="445"/>
      <c r="AB767" s="445"/>
      <c r="AC767" s="447" t="str">
        <f t="shared" si="52"/>
        <v/>
      </c>
      <c r="AD767" s="448" t="str">
        <f t="shared" si="53"/>
        <v/>
      </c>
      <c r="AE767" s="446" t="str">
        <f>IF(放飛紀錄表[[#This Row],[模組啟動時間]]="","",公式對照表!$A$2)</f>
        <v/>
      </c>
      <c r="AF767" s="449" t="str">
        <f>IF(AC767="","",IF(AND(AA767&gt;Y767,AA767&lt;Z767),[1]公式對照表!$C$2,IF(AC767="-",[1]公式對照表!$C$3,IF(AC767&lt;AE767,[1]公式對照表!$C$4,IF(AC767&gt;AE767,[1]公式對照表!$C$5)))))</f>
        <v/>
      </c>
      <c r="AG767" s="442"/>
      <c r="AH767" s="442"/>
      <c r="AI767" s="442"/>
      <c r="AJ767" s="442"/>
      <c r="AK767" s="2"/>
    </row>
    <row r="768" spans="1:37" ht="17.25" customHeight="1">
      <c r="A768" s="443"/>
      <c r="B768" s="444"/>
      <c r="C768" s="23"/>
      <c r="D768" s="23"/>
      <c r="E768" s="23"/>
      <c r="F768" s="262"/>
      <c r="G768" s="262"/>
      <c r="H768" s="262"/>
      <c r="I768" s="264"/>
      <c r="J768" s="23"/>
      <c r="K768" s="23"/>
      <c r="L768" s="36" t="str">
        <f>IFERROR(VLOOKUP(放飛紀錄!$K768,#REF!,2,FALSE),"")</f>
        <v/>
      </c>
      <c r="M768" s="36"/>
      <c r="N768" s="36"/>
      <c r="O768" s="36"/>
      <c r="P768" s="36"/>
      <c r="Q768" s="36"/>
      <c r="R768" s="36"/>
      <c r="S768" s="36"/>
      <c r="T768" s="36"/>
      <c r="U768" s="23"/>
      <c r="V768" s="23"/>
      <c r="W768" s="23"/>
      <c r="X768" s="23"/>
      <c r="Y768" s="445"/>
      <c r="Z768" s="446" t="str">
        <f>IF(放飛紀錄!$Y768="","",放飛紀錄!$Y768+公式對照表!B$2)</f>
        <v/>
      </c>
      <c r="AA768" s="445"/>
      <c r="AB768" s="445"/>
      <c r="AC768" s="447" t="str">
        <f t="shared" si="52"/>
        <v/>
      </c>
      <c r="AD768" s="448" t="str">
        <f t="shared" si="53"/>
        <v/>
      </c>
      <c r="AE768" s="446" t="str">
        <f>IF(放飛紀錄表[[#This Row],[模組啟動時間]]="","",公式對照表!$A$2)</f>
        <v/>
      </c>
      <c r="AF768" s="449" t="str">
        <f>IF(AC768="","",IF(AND(AA768&gt;Y768,AA768&lt;Z768),[1]公式對照表!$C$2,IF(AC768="-",[1]公式對照表!$C$3,IF(AC768&lt;AE768,[1]公式對照表!$C$4,IF(AC768&gt;AE768,[1]公式對照表!$C$5)))))</f>
        <v/>
      </c>
      <c r="AG768" s="442"/>
      <c r="AH768" s="442"/>
      <c r="AI768" s="442"/>
      <c r="AJ768" s="442"/>
      <c r="AK768" s="2"/>
    </row>
    <row r="769" spans="1:37" ht="17.25" customHeight="1">
      <c r="A769" s="443"/>
      <c r="B769" s="444"/>
      <c r="C769" s="23"/>
      <c r="D769" s="23"/>
      <c r="E769" s="23"/>
      <c r="F769" s="262"/>
      <c r="G769" s="262"/>
      <c r="H769" s="262"/>
      <c r="I769" s="264"/>
      <c r="J769" s="23"/>
      <c r="K769" s="23"/>
      <c r="L769" s="36" t="str">
        <f>IFERROR(VLOOKUP(放飛紀錄!$K769,#REF!,2,FALSE),"")</f>
        <v/>
      </c>
      <c r="M769" s="36"/>
      <c r="N769" s="36"/>
      <c r="O769" s="36"/>
      <c r="P769" s="36"/>
      <c r="Q769" s="36"/>
      <c r="R769" s="36"/>
      <c r="S769" s="36"/>
      <c r="T769" s="36"/>
      <c r="U769" s="23"/>
      <c r="V769" s="23"/>
      <c r="W769" s="23"/>
      <c r="X769" s="23"/>
      <c r="Y769" s="445"/>
      <c r="Z769" s="446" t="str">
        <f>IF(放飛紀錄!$Y769="","",放飛紀錄!$Y769+公式對照表!B$2)</f>
        <v/>
      </c>
      <c r="AA769" s="445"/>
      <c r="AB769" s="445"/>
      <c r="AC769" s="447" t="str">
        <f t="shared" si="52"/>
        <v/>
      </c>
      <c r="AD769" s="448" t="str">
        <f t="shared" si="53"/>
        <v/>
      </c>
      <c r="AE769" s="446" t="str">
        <f>IF(放飛紀錄表[[#This Row],[模組啟動時間]]="","",公式對照表!$A$2)</f>
        <v/>
      </c>
      <c r="AF769" s="449" t="str">
        <f>IF(AC769="","",IF(AND(AA769&gt;Y769,AA769&lt;Z769),[1]公式對照表!$C$2,IF(AC769="-",[1]公式對照表!$C$3,IF(AC769&lt;AE769,[1]公式對照表!$C$4,IF(AC769&gt;AE769,[1]公式對照表!$C$5)))))</f>
        <v/>
      </c>
      <c r="AG769" s="442"/>
      <c r="AH769" s="442"/>
      <c r="AI769" s="442"/>
      <c r="AJ769" s="442"/>
      <c r="AK769" s="2"/>
    </row>
    <row r="770" spans="1:37" ht="17.25" customHeight="1">
      <c r="A770" s="443"/>
      <c r="B770" s="444"/>
      <c r="C770" s="23"/>
      <c r="D770" s="23"/>
      <c r="E770" s="23"/>
      <c r="F770" s="262"/>
      <c r="G770" s="262"/>
      <c r="H770" s="262"/>
      <c r="I770" s="264"/>
      <c r="J770" s="23"/>
      <c r="K770" s="23"/>
      <c r="L770" s="36" t="str">
        <f>IFERROR(VLOOKUP(放飛紀錄!$K770,#REF!,2,FALSE),"")</f>
        <v/>
      </c>
      <c r="M770" s="36"/>
      <c r="N770" s="36"/>
      <c r="O770" s="36"/>
      <c r="P770" s="36"/>
      <c r="Q770" s="36"/>
      <c r="R770" s="36"/>
      <c r="S770" s="36"/>
      <c r="T770" s="36"/>
      <c r="U770" s="23"/>
      <c r="V770" s="23"/>
      <c r="W770" s="23"/>
      <c r="X770" s="23"/>
      <c r="Y770" s="445"/>
      <c r="Z770" s="446" t="str">
        <f>IF(放飛紀錄!$Y770="","",放飛紀錄!$Y770+公式對照表!B$2)</f>
        <v/>
      </c>
      <c r="AA770" s="445"/>
      <c r="AB770" s="445"/>
      <c r="AC770" s="447" t="str">
        <f t="shared" si="52"/>
        <v/>
      </c>
      <c r="AD770" s="448" t="str">
        <f t="shared" si="53"/>
        <v/>
      </c>
      <c r="AE770" s="446" t="str">
        <f>IF(放飛紀錄表[[#This Row],[模組啟動時間]]="","",公式對照表!$A$2)</f>
        <v/>
      </c>
      <c r="AF770" s="449" t="str">
        <f>IF(AC770="","",IF(AND(AA770&gt;Y770,AA770&lt;Z770),[1]公式對照表!$C$2,IF(AC770="-",[1]公式對照表!$C$3,IF(AC770&lt;AE770,[1]公式對照表!$C$4,IF(AC770&gt;AE770,[1]公式對照表!$C$5)))))</f>
        <v/>
      </c>
      <c r="AG770" s="442"/>
      <c r="AH770" s="442"/>
      <c r="AI770" s="442"/>
      <c r="AJ770" s="442"/>
      <c r="AK770" s="2"/>
    </row>
    <row r="771" spans="1:37" ht="17.25" customHeight="1">
      <c r="A771" s="443"/>
      <c r="B771" s="444"/>
      <c r="C771" s="23"/>
      <c r="D771" s="23"/>
      <c r="E771" s="23"/>
      <c r="F771" s="262"/>
      <c r="G771" s="262"/>
      <c r="H771" s="262"/>
      <c r="I771" s="264"/>
      <c r="J771" s="23"/>
      <c r="K771" s="23"/>
      <c r="L771" s="36" t="str">
        <f>IFERROR(VLOOKUP(放飛紀錄!$K771,#REF!,2,FALSE),"")</f>
        <v/>
      </c>
      <c r="M771" s="36"/>
      <c r="N771" s="36"/>
      <c r="O771" s="36"/>
      <c r="P771" s="36"/>
      <c r="Q771" s="36"/>
      <c r="R771" s="36"/>
      <c r="S771" s="36"/>
      <c r="T771" s="36"/>
      <c r="U771" s="23"/>
      <c r="V771" s="23"/>
      <c r="W771" s="23"/>
      <c r="X771" s="23"/>
      <c r="Y771" s="445"/>
      <c r="Z771" s="446" t="str">
        <f>IF(放飛紀錄!$Y771="","",放飛紀錄!$Y771+公式對照表!B$2)</f>
        <v/>
      </c>
      <c r="AA771" s="445"/>
      <c r="AB771" s="445"/>
      <c r="AC771" s="447" t="str">
        <f t="shared" si="52"/>
        <v/>
      </c>
      <c r="AD771" s="448" t="str">
        <f t="shared" si="53"/>
        <v/>
      </c>
      <c r="AE771" s="446" t="str">
        <f>IF(放飛紀錄表[[#This Row],[模組啟動時間]]="","",公式對照表!$A$2)</f>
        <v/>
      </c>
      <c r="AF771" s="449" t="str">
        <f>IF(AC771="","",IF(AND(AA771&gt;Y771,AA771&lt;Z771),[1]公式對照表!$C$2,IF(AC771="-",[1]公式對照表!$C$3,IF(AC771&lt;AE771,[1]公式對照表!$C$4,IF(AC771&gt;AE771,[1]公式對照表!$C$5)))))</f>
        <v/>
      </c>
      <c r="AG771" s="442"/>
      <c r="AH771" s="442"/>
      <c r="AI771" s="442"/>
      <c r="AJ771" s="442"/>
      <c r="AK771" s="2"/>
    </row>
    <row r="772" spans="1:37" ht="17.25" customHeight="1">
      <c r="A772" s="443"/>
      <c r="B772" s="444"/>
      <c r="C772" s="23"/>
      <c r="D772" s="23"/>
      <c r="E772" s="23"/>
      <c r="F772" s="262"/>
      <c r="G772" s="262"/>
      <c r="H772" s="262"/>
      <c r="I772" s="264"/>
      <c r="J772" s="23"/>
      <c r="K772" s="23"/>
      <c r="L772" s="36" t="str">
        <f>IFERROR(VLOOKUP(放飛紀錄!$K772,#REF!,2,FALSE),"")</f>
        <v/>
      </c>
      <c r="M772" s="36"/>
      <c r="N772" s="36"/>
      <c r="O772" s="36"/>
      <c r="P772" s="36"/>
      <c r="Q772" s="36"/>
      <c r="R772" s="36"/>
      <c r="S772" s="36"/>
      <c r="T772" s="36"/>
      <c r="U772" s="23"/>
      <c r="V772" s="23"/>
      <c r="W772" s="23"/>
      <c r="X772" s="23"/>
      <c r="Y772" s="445"/>
      <c r="Z772" s="446" t="str">
        <f>IF(放飛紀錄!$Y772="","",放飛紀錄!$Y772+公式對照表!B$2)</f>
        <v/>
      </c>
      <c r="AA772" s="445"/>
      <c r="AB772" s="445"/>
      <c r="AC772" s="447" t="str">
        <f t="shared" si="52"/>
        <v/>
      </c>
      <c r="AD772" s="448" t="str">
        <f t="shared" si="53"/>
        <v/>
      </c>
      <c r="AE772" s="446" t="str">
        <f>IF(放飛紀錄表[[#This Row],[模組啟動時間]]="","",公式對照表!$A$2)</f>
        <v/>
      </c>
      <c r="AF772" s="449" t="str">
        <f>IF(AC772="","",IF(AND(AA772&gt;Y772,AA772&lt;Z772),[1]公式對照表!$C$2,IF(AC772="-",[1]公式對照表!$C$3,IF(AC772&lt;AE772,[1]公式對照表!$C$4,IF(AC772&gt;AE772,[1]公式對照表!$C$5)))))</f>
        <v/>
      </c>
      <c r="AG772" s="442"/>
      <c r="AH772" s="442"/>
      <c r="AI772" s="442"/>
      <c r="AJ772" s="442"/>
      <c r="AK772" s="2"/>
    </row>
    <row r="773" spans="1:37" ht="17.25" customHeight="1">
      <c r="A773" s="443"/>
      <c r="B773" s="444"/>
      <c r="C773" s="23"/>
      <c r="D773" s="23"/>
      <c r="E773" s="23"/>
      <c r="F773" s="262"/>
      <c r="G773" s="262"/>
      <c r="H773" s="262"/>
      <c r="I773" s="264"/>
      <c r="J773" s="23"/>
      <c r="K773" s="23"/>
      <c r="L773" s="36" t="str">
        <f>IFERROR(VLOOKUP(放飛紀錄!$K773,#REF!,2,FALSE),"")</f>
        <v/>
      </c>
      <c r="M773" s="36"/>
      <c r="N773" s="36"/>
      <c r="O773" s="36"/>
      <c r="P773" s="36"/>
      <c r="Q773" s="36"/>
      <c r="R773" s="36"/>
      <c r="S773" s="36"/>
      <c r="T773" s="36"/>
      <c r="U773" s="23"/>
      <c r="V773" s="23"/>
      <c r="W773" s="23"/>
      <c r="X773" s="23"/>
      <c r="Y773" s="445"/>
      <c r="Z773" s="446" t="str">
        <f>IF(放飛紀錄!$Y773="","",放飛紀錄!$Y773+公式對照表!B$2)</f>
        <v/>
      </c>
      <c r="AA773" s="445"/>
      <c r="AB773" s="445"/>
      <c r="AC773" s="447" t="str">
        <f t="shared" si="52"/>
        <v/>
      </c>
      <c r="AD773" s="448" t="str">
        <f t="shared" si="53"/>
        <v/>
      </c>
      <c r="AE773" s="446" t="str">
        <f>IF(放飛紀錄表[[#This Row],[模組啟動時間]]="","",公式對照表!$A$2)</f>
        <v/>
      </c>
      <c r="AF773" s="449" t="str">
        <f>IF(AC773="","",IF(AND(AA773&gt;Y773,AA773&lt;Z773),[1]公式對照表!$C$2,IF(AC773="-",[1]公式對照表!$C$3,IF(AC773&lt;AE773,[1]公式對照表!$C$4,IF(AC773&gt;AE773,[1]公式對照表!$C$5)))))</f>
        <v/>
      </c>
      <c r="AG773" s="442"/>
      <c r="AH773" s="442"/>
      <c r="AI773" s="442"/>
      <c r="AJ773" s="442"/>
      <c r="AK773" s="2"/>
    </row>
    <row r="774" spans="1:37" ht="17.25" customHeight="1">
      <c r="A774" s="443"/>
      <c r="B774" s="444"/>
      <c r="C774" s="23"/>
      <c r="D774" s="23"/>
      <c r="E774" s="23"/>
      <c r="F774" s="262"/>
      <c r="G774" s="262"/>
      <c r="H774" s="262"/>
      <c r="I774" s="264"/>
      <c r="J774" s="23"/>
      <c r="K774" s="23"/>
      <c r="L774" s="36" t="str">
        <f>IFERROR(VLOOKUP(放飛紀錄!$K774,#REF!,2,FALSE),"")</f>
        <v/>
      </c>
      <c r="M774" s="36"/>
      <c r="N774" s="36"/>
      <c r="O774" s="36"/>
      <c r="P774" s="36"/>
      <c r="Q774" s="36"/>
      <c r="R774" s="36"/>
      <c r="S774" s="36"/>
      <c r="T774" s="36"/>
      <c r="U774" s="23"/>
      <c r="V774" s="23"/>
      <c r="W774" s="23"/>
      <c r="X774" s="23"/>
      <c r="Y774" s="445"/>
      <c r="Z774" s="446" t="str">
        <f>IF(放飛紀錄!$Y774="","",放飛紀錄!$Y774+公式對照表!B$2)</f>
        <v/>
      </c>
      <c r="AA774" s="445"/>
      <c r="AB774" s="445"/>
      <c r="AC774" s="447" t="str">
        <f t="shared" si="52"/>
        <v/>
      </c>
      <c r="AD774" s="448" t="str">
        <f t="shared" si="53"/>
        <v/>
      </c>
      <c r="AE774" s="446" t="str">
        <f>IF(放飛紀錄表[[#This Row],[模組啟動時間]]="","",公式對照表!$A$2)</f>
        <v/>
      </c>
      <c r="AF774" s="449" t="str">
        <f>IF(AC774="","",IF(AND(AA774&gt;Y774,AA774&lt;Z774),[1]公式對照表!$C$2,IF(AC774="-",[1]公式對照表!$C$3,IF(AC774&lt;AE774,[1]公式對照表!$C$4,IF(AC774&gt;AE774,[1]公式對照表!$C$5)))))</f>
        <v/>
      </c>
      <c r="AG774" s="442"/>
      <c r="AH774" s="442"/>
      <c r="AI774" s="442"/>
      <c r="AJ774" s="442"/>
      <c r="AK774" s="2"/>
    </row>
    <row r="775" spans="1:37" ht="17.25" customHeight="1">
      <c r="A775" s="443"/>
      <c r="B775" s="444"/>
      <c r="C775" s="23"/>
      <c r="D775" s="23"/>
      <c r="E775" s="23"/>
      <c r="F775" s="262"/>
      <c r="G775" s="262"/>
      <c r="H775" s="262"/>
      <c r="I775" s="264"/>
      <c r="J775" s="23"/>
      <c r="K775" s="23"/>
      <c r="L775" s="36" t="str">
        <f>IFERROR(VLOOKUP(放飛紀錄!$K775,#REF!,2,FALSE),"")</f>
        <v/>
      </c>
      <c r="M775" s="36"/>
      <c r="N775" s="36"/>
      <c r="O775" s="36"/>
      <c r="P775" s="36"/>
      <c r="Q775" s="36"/>
      <c r="R775" s="36"/>
      <c r="S775" s="36"/>
      <c r="T775" s="36"/>
      <c r="U775" s="23"/>
      <c r="V775" s="23"/>
      <c r="W775" s="23"/>
      <c r="X775" s="23"/>
      <c r="Y775" s="445"/>
      <c r="Z775" s="446" t="str">
        <f>IF(放飛紀錄!$Y775="","",放飛紀錄!$Y775+公式對照表!B$2)</f>
        <v/>
      </c>
      <c r="AA775" s="445"/>
      <c r="AB775" s="445"/>
      <c r="AC775" s="447" t="str">
        <f t="shared" si="52"/>
        <v/>
      </c>
      <c r="AD775" s="448" t="str">
        <f t="shared" si="53"/>
        <v/>
      </c>
      <c r="AE775" s="446" t="str">
        <f>IF(放飛紀錄表[[#This Row],[模組啟動時間]]="","",公式對照表!$A$2)</f>
        <v/>
      </c>
      <c r="AF775" s="449" t="str">
        <f>IF(AC775="","",IF(AND(AA775&gt;Y775,AA775&lt;Z775),[1]公式對照表!$C$2,IF(AC775="-",[1]公式對照表!$C$3,IF(AC775&lt;AE775,[1]公式對照表!$C$4,IF(AC775&gt;AE775,[1]公式對照表!$C$5)))))</f>
        <v/>
      </c>
      <c r="AG775" s="442"/>
      <c r="AH775" s="442"/>
      <c r="AI775" s="442"/>
      <c r="AJ775" s="442"/>
      <c r="AK775" s="2"/>
    </row>
    <row r="776" spans="1:37" ht="17.25" customHeight="1">
      <c r="A776" s="443"/>
      <c r="B776" s="444"/>
      <c r="C776" s="23"/>
      <c r="D776" s="23"/>
      <c r="E776" s="23"/>
      <c r="F776" s="262"/>
      <c r="G776" s="262"/>
      <c r="H776" s="262"/>
      <c r="I776" s="264"/>
      <c r="J776" s="23"/>
      <c r="K776" s="23"/>
      <c r="L776" s="36" t="str">
        <f>IFERROR(VLOOKUP(放飛紀錄!$K776,#REF!,2,FALSE),"")</f>
        <v/>
      </c>
      <c r="M776" s="36"/>
      <c r="N776" s="36"/>
      <c r="O776" s="36"/>
      <c r="P776" s="36"/>
      <c r="Q776" s="36"/>
      <c r="R776" s="36"/>
      <c r="S776" s="36"/>
      <c r="T776" s="36"/>
      <c r="U776" s="23"/>
      <c r="V776" s="23"/>
      <c r="W776" s="23"/>
      <c r="X776" s="23"/>
      <c r="Y776" s="445"/>
      <c r="Z776" s="446" t="str">
        <f>IF(放飛紀錄!$Y776="","",放飛紀錄!$Y776+公式對照表!B$2)</f>
        <v/>
      </c>
      <c r="AA776" s="445"/>
      <c r="AB776" s="445"/>
      <c r="AC776" s="447" t="str">
        <f t="shared" si="52"/>
        <v/>
      </c>
      <c r="AD776" s="448" t="str">
        <f t="shared" si="53"/>
        <v/>
      </c>
      <c r="AE776" s="446" t="str">
        <f>IF(放飛紀錄表[[#This Row],[模組啟動時間]]="","",公式對照表!$A$2)</f>
        <v/>
      </c>
      <c r="AF776" s="449" t="str">
        <f>IF(AC776="","",IF(AND(AA776&gt;Y776,AA776&lt;Z776),[1]公式對照表!$C$2,IF(AC776="-",[1]公式對照表!$C$3,IF(AC776&lt;AE776,[1]公式對照表!$C$4,IF(AC776&gt;AE776,[1]公式對照表!$C$5)))))</f>
        <v/>
      </c>
      <c r="AG776" s="442"/>
      <c r="AH776" s="442"/>
      <c r="AI776" s="442"/>
      <c r="AJ776" s="442"/>
      <c r="AK776" s="2"/>
    </row>
    <row r="777" spans="1:37" ht="17.25" customHeight="1">
      <c r="A777" s="443"/>
      <c r="B777" s="444"/>
      <c r="C777" s="23"/>
      <c r="D777" s="23"/>
      <c r="E777" s="23"/>
      <c r="F777" s="262"/>
      <c r="G777" s="262"/>
      <c r="H777" s="262"/>
      <c r="I777" s="264"/>
      <c r="J777" s="23"/>
      <c r="K777" s="23"/>
      <c r="L777" s="36" t="str">
        <f>IFERROR(VLOOKUP(放飛紀錄!$K777,#REF!,2,FALSE),"")</f>
        <v/>
      </c>
      <c r="M777" s="36"/>
      <c r="N777" s="36"/>
      <c r="O777" s="36"/>
      <c r="P777" s="36"/>
      <c r="Q777" s="36"/>
      <c r="R777" s="36"/>
      <c r="S777" s="36"/>
      <c r="T777" s="36"/>
      <c r="U777" s="23"/>
      <c r="V777" s="23"/>
      <c r="W777" s="23"/>
      <c r="X777" s="23"/>
      <c r="Y777" s="445"/>
      <c r="Z777" s="446" t="str">
        <f>IF(放飛紀錄!$Y777="","",放飛紀錄!$Y777+公式對照表!B$2)</f>
        <v/>
      </c>
      <c r="AA777" s="445"/>
      <c r="AB777" s="445"/>
      <c r="AC777" s="447" t="str">
        <f t="shared" si="52"/>
        <v/>
      </c>
      <c r="AD777" s="448" t="str">
        <f t="shared" si="53"/>
        <v/>
      </c>
      <c r="AE777" s="446" t="str">
        <f>IF(放飛紀錄表[[#This Row],[模組啟動時間]]="","",公式對照表!$A$2)</f>
        <v/>
      </c>
      <c r="AF777" s="449" t="str">
        <f>IF(AC777="","",IF(AND(AA777&gt;Y777,AA777&lt;Z777),[1]公式對照表!$C$2,IF(AC777="-",[1]公式對照表!$C$3,IF(AC777&lt;AE777,[1]公式對照表!$C$4,IF(AC777&gt;AE777,[1]公式對照表!$C$5)))))</f>
        <v/>
      </c>
      <c r="AG777" s="442"/>
      <c r="AH777" s="442"/>
      <c r="AI777" s="442"/>
      <c r="AJ777" s="442"/>
      <c r="AK777" s="2"/>
    </row>
    <row r="778" spans="1:37" ht="17.25" customHeight="1">
      <c r="A778" s="443"/>
      <c r="B778" s="444"/>
      <c r="C778" s="23"/>
      <c r="D778" s="23"/>
      <c r="E778" s="23"/>
      <c r="F778" s="262"/>
      <c r="G778" s="262"/>
      <c r="H778" s="262"/>
      <c r="I778" s="264"/>
      <c r="J778" s="23"/>
      <c r="K778" s="23"/>
      <c r="L778" s="36" t="str">
        <f>IFERROR(VLOOKUP(放飛紀錄!$K778,#REF!,2,FALSE),"")</f>
        <v/>
      </c>
      <c r="M778" s="36"/>
      <c r="N778" s="36"/>
      <c r="O778" s="36"/>
      <c r="P778" s="36"/>
      <c r="Q778" s="36"/>
      <c r="R778" s="36"/>
      <c r="S778" s="36"/>
      <c r="T778" s="36"/>
      <c r="U778" s="23"/>
      <c r="V778" s="23"/>
      <c r="W778" s="23"/>
      <c r="X778" s="23"/>
      <c r="Y778" s="445"/>
      <c r="Z778" s="446" t="str">
        <f>IF(放飛紀錄!$Y778="","",放飛紀錄!$Y778+公式對照表!B$2)</f>
        <v/>
      </c>
      <c r="AA778" s="445"/>
      <c r="AB778" s="445"/>
      <c r="AC778" s="447" t="str">
        <f t="shared" si="52"/>
        <v/>
      </c>
      <c r="AD778" s="448" t="str">
        <f t="shared" si="53"/>
        <v/>
      </c>
      <c r="AE778" s="446" t="str">
        <f>IF(放飛紀錄表[[#This Row],[模組啟動時間]]="","",公式對照表!$A$2)</f>
        <v/>
      </c>
      <c r="AF778" s="449" t="str">
        <f>IF(AC778="","",IF(AND(AA778&gt;Y778,AA778&lt;Z778),[1]公式對照表!$C$2,IF(AC778="-",[1]公式對照表!$C$3,IF(AC778&lt;AE778,[1]公式對照表!$C$4,IF(AC778&gt;AE778,[1]公式對照表!$C$5)))))</f>
        <v/>
      </c>
      <c r="AG778" s="442"/>
      <c r="AH778" s="442"/>
      <c r="AI778" s="442"/>
      <c r="AJ778" s="442"/>
      <c r="AK778" s="2"/>
    </row>
    <row r="779" spans="1:37" ht="17.25" customHeight="1">
      <c r="A779" s="443"/>
      <c r="B779" s="444"/>
      <c r="C779" s="23"/>
      <c r="D779" s="23"/>
      <c r="E779" s="23"/>
      <c r="F779" s="262"/>
      <c r="G779" s="262"/>
      <c r="H779" s="262"/>
      <c r="I779" s="264"/>
      <c r="J779" s="23"/>
      <c r="K779" s="23"/>
      <c r="L779" s="36" t="str">
        <f>IFERROR(VLOOKUP(放飛紀錄!$K779,#REF!,2,FALSE),"")</f>
        <v/>
      </c>
      <c r="M779" s="36"/>
      <c r="N779" s="36"/>
      <c r="O779" s="36"/>
      <c r="P779" s="36"/>
      <c r="Q779" s="36"/>
      <c r="R779" s="36"/>
      <c r="S779" s="36"/>
      <c r="T779" s="36"/>
      <c r="U779" s="23"/>
      <c r="V779" s="23"/>
      <c r="W779" s="23"/>
      <c r="X779" s="23"/>
      <c r="Y779" s="445"/>
      <c r="Z779" s="446" t="str">
        <f>IF(放飛紀錄!$Y779="","",放飛紀錄!$Y779+公式對照表!B$2)</f>
        <v/>
      </c>
      <c r="AA779" s="445"/>
      <c r="AB779" s="445"/>
      <c r="AC779" s="447" t="str">
        <f t="shared" si="52"/>
        <v/>
      </c>
      <c r="AD779" s="448" t="str">
        <f t="shared" si="53"/>
        <v/>
      </c>
      <c r="AE779" s="446" t="str">
        <f>IF(放飛紀錄表[[#This Row],[模組啟動時間]]="","",公式對照表!$A$2)</f>
        <v/>
      </c>
      <c r="AF779" s="449" t="str">
        <f>IF(AC779="","",IF(AND(AA779&gt;Y779,AA779&lt;Z779),[1]公式對照表!$C$2,IF(AC779="-",[1]公式對照表!$C$3,IF(AC779&lt;AE779,[1]公式對照表!$C$4,IF(AC779&gt;AE779,[1]公式對照表!$C$5)))))</f>
        <v/>
      </c>
      <c r="AG779" s="442"/>
      <c r="AH779" s="442"/>
      <c r="AI779" s="442"/>
      <c r="AJ779" s="442"/>
      <c r="AK779" s="2"/>
    </row>
    <row r="780" spans="1:37" ht="17.25" customHeight="1">
      <c r="A780" s="443"/>
      <c r="B780" s="444"/>
      <c r="C780" s="23"/>
      <c r="D780" s="23"/>
      <c r="E780" s="23"/>
      <c r="F780" s="262"/>
      <c r="G780" s="262"/>
      <c r="H780" s="262"/>
      <c r="I780" s="264"/>
      <c r="J780" s="23"/>
      <c r="K780" s="23"/>
      <c r="L780" s="36" t="str">
        <f>IFERROR(VLOOKUP(放飛紀錄!$K780,#REF!,2,FALSE),"")</f>
        <v/>
      </c>
      <c r="M780" s="36"/>
      <c r="N780" s="36"/>
      <c r="O780" s="36"/>
      <c r="P780" s="36"/>
      <c r="Q780" s="36"/>
      <c r="R780" s="36"/>
      <c r="S780" s="36"/>
      <c r="T780" s="36"/>
      <c r="U780" s="23"/>
      <c r="V780" s="23"/>
      <c r="W780" s="23"/>
      <c r="X780" s="23"/>
      <c r="Y780" s="445"/>
      <c r="Z780" s="446" t="str">
        <f>IF(放飛紀錄!$Y780="","",放飛紀錄!$Y780+公式對照表!B$2)</f>
        <v/>
      </c>
      <c r="AA780" s="445"/>
      <c r="AB780" s="445"/>
      <c r="AC780" s="447" t="str">
        <f t="shared" si="52"/>
        <v/>
      </c>
      <c r="AD780" s="448" t="str">
        <f t="shared" si="53"/>
        <v/>
      </c>
      <c r="AE780" s="446" t="str">
        <f>IF(放飛紀錄表[[#This Row],[模組啟動時間]]="","",公式對照表!$A$2)</f>
        <v/>
      </c>
      <c r="AF780" s="449" t="str">
        <f>IF(AC780="","",IF(AND(AA780&gt;Y780,AA780&lt;Z780),[1]公式對照表!$C$2,IF(AC780="-",[1]公式對照表!$C$3,IF(AC780&lt;AE780,[1]公式對照表!$C$4,IF(AC780&gt;AE780,[1]公式對照表!$C$5)))))</f>
        <v/>
      </c>
      <c r="AG780" s="442"/>
      <c r="AH780" s="442"/>
      <c r="AI780" s="442"/>
      <c r="AJ780" s="442"/>
      <c r="AK780" s="2"/>
    </row>
    <row r="781" spans="1:37" ht="17.25" customHeight="1">
      <c r="A781" s="443"/>
      <c r="B781" s="444"/>
      <c r="C781" s="23"/>
      <c r="D781" s="23"/>
      <c r="E781" s="23"/>
      <c r="F781" s="262"/>
      <c r="G781" s="262"/>
      <c r="H781" s="262"/>
      <c r="I781" s="264"/>
      <c r="J781" s="23"/>
      <c r="K781" s="23"/>
      <c r="L781" s="36" t="str">
        <f>IFERROR(VLOOKUP(放飛紀錄!$K781,#REF!,2,FALSE),"")</f>
        <v/>
      </c>
      <c r="M781" s="36"/>
      <c r="N781" s="36"/>
      <c r="O781" s="36"/>
      <c r="P781" s="36"/>
      <c r="Q781" s="36"/>
      <c r="R781" s="36"/>
      <c r="S781" s="36"/>
      <c r="T781" s="36"/>
      <c r="U781" s="23"/>
      <c r="V781" s="23"/>
      <c r="W781" s="23"/>
      <c r="X781" s="23"/>
      <c r="Y781" s="445"/>
      <c r="Z781" s="446" t="str">
        <f>IF(放飛紀錄!$Y781="","",放飛紀錄!$Y781+公式對照表!B$2)</f>
        <v/>
      </c>
      <c r="AA781" s="445"/>
      <c r="AB781" s="445"/>
      <c r="AC781" s="447" t="str">
        <f t="shared" si="52"/>
        <v/>
      </c>
      <c r="AD781" s="448" t="str">
        <f t="shared" si="53"/>
        <v/>
      </c>
      <c r="AE781" s="446" t="str">
        <f>IF(放飛紀錄表[[#This Row],[模組啟動時間]]="","",公式對照表!$A$2)</f>
        <v/>
      </c>
      <c r="AF781" s="449" t="str">
        <f>IF(AC781="","",IF(AND(AA781&gt;Y781,AA781&lt;Z781),[1]公式對照表!$C$2,IF(AC781="-",[1]公式對照表!$C$3,IF(AC781&lt;AE781,[1]公式對照表!$C$4,IF(AC781&gt;AE781,[1]公式對照表!$C$5)))))</f>
        <v/>
      </c>
      <c r="AG781" s="442"/>
      <c r="AH781" s="442"/>
      <c r="AI781" s="442"/>
      <c r="AJ781" s="442"/>
      <c r="AK781" s="2"/>
    </row>
    <row r="782" spans="1:37" ht="17.25" customHeight="1">
      <c r="A782" s="443"/>
      <c r="B782" s="444"/>
      <c r="C782" s="23"/>
      <c r="D782" s="23"/>
      <c r="E782" s="23"/>
      <c r="F782" s="262"/>
      <c r="G782" s="262"/>
      <c r="H782" s="262"/>
      <c r="I782" s="264"/>
      <c r="J782" s="23"/>
      <c r="K782" s="23"/>
      <c r="L782" s="36" t="str">
        <f>IFERROR(VLOOKUP(放飛紀錄!$K782,#REF!,2,FALSE),"")</f>
        <v/>
      </c>
      <c r="M782" s="36"/>
      <c r="N782" s="36"/>
      <c r="O782" s="36"/>
      <c r="P782" s="36"/>
      <c r="Q782" s="36"/>
      <c r="R782" s="36"/>
      <c r="S782" s="36"/>
      <c r="T782" s="36"/>
      <c r="U782" s="23"/>
      <c r="V782" s="23"/>
      <c r="W782" s="23"/>
      <c r="X782" s="23"/>
      <c r="Y782" s="445"/>
      <c r="Z782" s="446" t="str">
        <f>IF(放飛紀錄!$Y782="","",放飛紀錄!$Y782+公式對照表!B$2)</f>
        <v/>
      </c>
      <c r="AA782" s="445"/>
      <c r="AB782" s="445"/>
      <c r="AC782" s="447" t="str">
        <f t="shared" si="52"/>
        <v/>
      </c>
      <c r="AD782" s="448" t="str">
        <f t="shared" si="53"/>
        <v/>
      </c>
      <c r="AE782" s="446" t="str">
        <f>IF(放飛紀錄表[[#This Row],[模組啟動時間]]="","",公式對照表!$A$2)</f>
        <v/>
      </c>
      <c r="AF782" s="449" t="str">
        <f>IF(AC782="","",IF(AND(AA782&gt;Y782,AA782&lt;Z782),[1]公式對照表!$C$2,IF(AC782="-",[1]公式對照表!$C$3,IF(AC782&lt;AE782,[1]公式對照表!$C$4,IF(AC782&gt;AE782,[1]公式對照表!$C$5)))))</f>
        <v/>
      </c>
      <c r="AG782" s="442"/>
      <c r="AH782" s="442"/>
      <c r="AI782" s="442"/>
      <c r="AJ782" s="442"/>
      <c r="AK782" s="2"/>
    </row>
    <row r="783" spans="1:37" ht="17.25" customHeight="1">
      <c r="A783" s="443"/>
      <c r="B783" s="444"/>
      <c r="C783" s="23"/>
      <c r="D783" s="23"/>
      <c r="E783" s="23"/>
      <c r="F783" s="262"/>
      <c r="G783" s="262"/>
      <c r="H783" s="262"/>
      <c r="I783" s="264"/>
      <c r="J783" s="23"/>
      <c r="K783" s="23"/>
      <c r="L783" s="36" t="str">
        <f>IFERROR(VLOOKUP(放飛紀錄!$K783,#REF!,2,FALSE),"")</f>
        <v/>
      </c>
      <c r="M783" s="36"/>
      <c r="N783" s="36"/>
      <c r="O783" s="36"/>
      <c r="P783" s="36"/>
      <c r="Q783" s="36"/>
      <c r="R783" s="36"/>
      <c r="S783" s="36"/>
      <c r="T783" s="36"/>
      <c r="U783" s="23"/>
      <c r="V783" s="23"/>
      <c r="W783" s="23"/>
      <c r="X783" s="23"/>
      <c r="Y783" s="445"/>
      <c r="Z783" s="446" t="str">
        <f>IF(放飛紀錄!$Y783="","",放飛紀錄!$Y783+公式對照表!B$2)</f>
        <v/>
      </c>
      <c r="AA783" s="445"/>
      <c r="AB783" s="445"/>
      <c r="AC783" s="447" t="str">
        <f t="shared" si="52"/>
        <v/>
      </c>
      <c r="AD783" s="448" t="str">
        <f t="shared" si="53"/>
        <v/>
      </c>
      <c r="AE783" s="446" t="str">
        <f>IF(放飛紀錄表[[#This Row],[模組啟動時間]]="","",公式對照表!$A$2)</f>
        <v/>
      </c>
      <c r="AF783" s="449" t="str">
        <f>IF(AC783="","",IF(AND(AA783&gt;Y783,AA783&lt;Z783),[1]公式對照表!$C$2,IF(AC783="-",[1]公式對照表!$C$3,IF(AC783&lt;AE783,[1]公式對照表!$C$4,IF(AC783&gt;AE783,[1]公式對照表!$C$5)))))</f>
        <v/>
      </c>
      <c r="AG783" s="442"/>
      <c r="AH783" s="442"/>
      <c r="AI783" s="442"/>
      <c r="AJ783" s="442"/>
      <c r="AK783" s="2"/>
    </row>
    <row r="784" spans="1:37" ht="17.25" customHeight="1">
      <c r="A784" s="443"/>
      <c r="B784" s="444"/>
      <c r="C784" s="23"/>
      <c r="D784" s="23"/>
      <c r="E784" s="23"/>
      <c r="F784" s="262"/>
      <c r="G784" s="262"/>
      <c r="H784" s="262"/>
      <c r="I784" s="264"/>
      <c r="J784" s="23"/>
      <c r="K784" s="23"/>
      <c r="L784" s="36" t="str">
        <f>IFERROR(VLOOKUP(放飛紀錄!$K784,#REF!,2,FALSE),"")</f>
        <v/>
      </c>
      <c r="M784" s="36"/>
      <c r="N784" s="36"/>
      <c r="O784" s="36"/>
      <c r="P784" s="36"/>
      <c r="Q784" s="36"/>
      <c r="R784" s="36"/>
      <c r="S784" s="36"/>
      <c r="T784" s="36"/>
      <c r="U784" s="23"/>
      <c r="V784" s="23"/>
      <c r="W784" s="23"/>
      <c r="X784" s="23"/>
      <c r="Y784" s="445"/>
      <c r="Z784" s="446" t="str">
        <f>IF(放飛紀錄!$Y784="","",放飛紀錄!$Y784+公式對照表!B$2)</f>
        <v/>
      </c>
      <c r="AA784" s="445"/>
      <c r="AB784" s="445"/>
      <c r="AC784" s="447" t="str">
        <f t="shared" si="52"/>
        <v/>
      </c>
      <c r="AD784" s="448" t="str">
        <f t="shared" si="53"/>
        <v/>
      </c>
      <c r="AE784" s="446" t="str">
        <f>IF(放飛紀錄表[[#This Row],[模組啟動時間]]="","",公式對照表!$A$2)</f>
        <v/>
      </c>
      <c r="AF784" s="449" t="str">
        <f>IF(AC784="","",IF(AND(AA784&gt;Y784,AA784&lt;Z784),[1]公式對照表!$C$2,IF(AC784="-",[1]公式對照表!$C$3,IF(AC784&lt;AE784,[1]公式對照表!$C$4,IF(AC784&gt;AE784,[1]公式對照表!$C$5)))))</f>
        <v/>
      </c>
      <c r="AG784" s="442"/>
      <c r="AH784" s="442"/>
      <c r="AI784" s="442"/>
      <c r="AJ784" s="442"/>
      <c r="AK784" s="2"/>
    </row>
    <row r="785" spans="1:37" ht="17.25" customHeight="1">
      <c r="A785" s="443"/>
      <c r="B785" s="444"/>
      <c r="C785" s="23"/>
      <c r="D785" s="23"/>
      <c r="E785" s="23"/>
      <c r="F785" s="262"/>
      <c r="G785" s="262"/>
      <c r="H785" s="262"/>
      <c r="I785" s="264"/>
      <c r="J785" s="23"/>
      <c r="K785" s="23"/>
      <c r="L785" s="36" t="str">
        <f>IFERROR(VLOOKUP(放飛紀錄!$K785,#REF!,2,FALSE),"")</f>
        <v/>
      </c>
      <c r="M785" s="36"/>
      <c r="N785" s="36"/>
      <c r="O785" s="36"/>
      <c r="P785" s="36"/>
      <c r="Q785" s="36"/>
      <c r="R785" s="36"/>
      <c r="S785" s="36"/>
      <c r="T785" s="36"/>
      <c r="U785" s="23"/>
      <c r="V785" s="23"/>
      <c r="W785" s="23"/>
      <c r="X785" s="23"/>
      <c r="Y785" s="445"/>
      <c r="Z785" s="446" t="str">
        <f>IF(放飛紀錄!$Y785="","",放飛紀錄!$Y785+公式對照表!B$2)</f>
        <v/>
      </c>
      <c r="AA785" s="445"/>
      <c r="AB785" s="445"/>
      <c r="AC785" s="447" t="str">
        <f t="shared" si="52"/>
        <v/>
      </c>
      <c r="AD785" s="448" t="str">
        <f t="shared" si="53"/>
        <v/>
      </c>
      <c r="AE785" s="446" t="str">
        <f>IF(放飛紀錄表[[#This Row],[模組啟動時間]]="","",公式對照表!$A$2)</f>
        <v/>
      </c>
      <c r="AF785" s="449" t="str">
        <f>IF(AC785="","",IF(AND(AA785&gt;Y785,AA785&lt;Z785),[1]公式對照表!$C$2,IF(AC785="-",[1]公式對照表!$C$3,IF(AC785&lt;AE785,[1]公式對照表!$C$4,IF(AC785&gt;AE785,[1]公式對照表!$C$5)))))</f>
        <v/>
      </c>
      <c r="AG785" s="442"/>
      <c r="AH785" s="442"/>
      <c r="AI785" s="442"/>
      <c r="AJ785" s="442"/>
      <c r="AK785" s="2"/>
    </row>
    <row r="786" spans="1:37" ht="17.25" customHeight="1">
      <c r="A786" s="443"/>
      <c r="B786" s="444"/>
      <c r="C786" s="23"/>
      <c r="D786" s="23"/>
      <c r="E786" s="23"/>
      <c r="F786" s="262"/>
      <c r="G786" s="262"/>
      <c r="H786" s="262"/>
      <c r="I786" s="264"/>
      <c r="J786" s="23"/>
      <c r="K786" s="23"/>
      <c r="L786" s="36" t="str">
        <f>IFERROR(VLOOKUP(放飛紀錄!$K786,#REF!,2,FALSE),"")</f>
        <v/>
      </c>
      <c r="M786" s="36"/>
      <c r="N786" s="36"/>
      <c r="O786" s="36"/>
      <c r="P786" s="36"/>
      <c r="Q786" s="36"/>
      <c r="R786" s="36"/>
      <c r="S786" s="36"/>
      <c r="T786" s="36"/>
      <c r="U786" s="23"/>
      <c r="V786" s="23"/>
      <c r="W786" s="23"/>
      <c r="X786" s="23"/>
      <c r="Y786" s="445"/>
      <c r="Z786" s="446" t="str">
        <f>IF(放飛紀錄!$Y786="","",放飛紀錄!$Y786+公式對照表!B$2)</f>
        <v/>
      </c>
      <c r="AA786" s="445"/>
      <c r="AB786" s="445"/>
      <c r="AC786" s="447" t="str">
        <f t="shared" si="52"/>
        <v/>
      </c>
      <c r="AD786" s="448" t="str">
        <f t="shared" si="53"/>
        <v/>
      </c>
      <c r="AE786" s="446" t="str">
        <f>IF(放飛紀錄表[[#This Row],[模組啟動時間]]="","",公式對照表!$A$2)</f>
        <v/>
      </c>
      <c r="AF786" s="449" t="str">
        <f>IF(AC786="","",IF(AND(AA786&gt;Y786,AA786&lt;Z786),[1]公式對照表!$C$2,IF(AC786="-",[1]公式對照表!$C$3,IF(AC786&lt;AE786,[1]公式對照表!$C$4,IF(AC786&gt;AE786,[1]公式對照表!$C$5)))))</f>
        <v/>
      </c>
      <c r="AG786" s="442"/>
      <c r="AH786" s="442"/>
      <c r="AI786" s="442"/>
      <c r="AJ786" s="442"/>
      <c r="AK786" s="2"/>
    </row>
    <row r="787" spans="1:37" ht="17.25" customHeight="1">
      <c r="A787" s="443"/>
      <c r="B787" s="444"/>
      <c r="C787" s="23"/>
      <c r="D787" s="23"/>
      <c r="E787" s="23"/>
      <c r="F787" s="262"/>
      <c r="G787" s="262"/>
      <c r="H787" s="262"/>
      <c r="I787" s="264"/>
      <c r="J787" s="23"/>
      <c r="K787" s="23"/>
      <c r="L787" s="36" t="str">
        <f>IFERROR(VLOOKUP(放飛紀錄!$K787,#REF!,2,FALSE),"")</f>
        <v/>
      </c>
      <c r="M787" s="36"/>
      <c r="N787" s="36"/>
      <c r="O787" s="36"/>
      <c r="P787" s="36"/>
      <c r="Q787" s="36"/>
      <c r="R787" s="36"/>
      <c r="S787" s="36"/>
      <c r="T787" s="36"/>
      <c r="U787" s="23"/>
      <c r="V787" s="23"/>
      <c r="W787" s="23"/>
      <c r="X787" s="23"/>
      <c r="Y787" s="445"/>
      <c r="Z787" s="446" t="str">
        <f>IF(放飛紀錄!$Y787="","",放飛紀錄!$Y787+公式對照表!B$2)</f>
        <v/>
      </c>
      <c r="AA787" s="445"/>
      <c r="AB787" s="445"/>
      <c r="AC787" s="447" t="str">
        <f t="shared" si="52"/>
        <v/>
      </c>
      <c r="AD787" s="448" t="str">
        <f t="shared" si="53"/>
        <v/>
      </c>
      <c r="AE787" s="446" t="str">
        <f>IF(放飛紀錄表[[#This Row],[模組啟動時間]]="","",公式對照表!$A$2)</f>
        <v/>
      </c>
      <c r="AF787" s="449" t="str">
        <f>IF(AC787="","",IF(AND(AA787&gt;Y787,AA787&lt;Z787),[1]公式對照表!$C$2,IF(AC787="-",[1]公式對照表!$C$3,IF(AC787&lt;AE787,[1]公式對照表!$C$4,IF(AC787&gt;AE787,[1]公式對照表!$C$5)))))</f>
        <v/>
      </c>
      <c r="AG787" s="442"/>
      <c r="AH787" s="442"/>
      <c r="AI787" s="442"/>
      <c r="AJ787" s="442"/>
      <c r="AK787" s="2"/>
    </row>
    <row r="788" spans="1:37" ht="17.25" customHeight="1">
      <c r="A788" s="443"/>
      <c r="B788" s="444"/>
      <c r="C788" s="23"/>
      <c r="D788" s="23"/>
      <c r="E788" s="23"/>
      <c r="F788" s="262"/>
      <c r="G788" s="262"/>
      <c r="H788" s="262"/>
      <c r="I788" s="264"/>
      <c r="J788" s="23"/>
      <c r="K788" s="23"/>
      <c r="L788" s="36" t="str">
        <f>IFERROR(VLOOKUP(放飛紀錄!$K788,#REF!,2,FALSE),"")</f>
        <v/>
      </c>
      <c r="M788" s="36"/>
      <c r="N788" s="36"/>
      <c r="O788" s="36"/>
      <c r="P788" s="36"/>
      <c r="Q788" s="36"/>
      <c r="R788" s="36"/>
      <c r="S788" s="36"/>
      <c r="T788" s="36"/>
      <c r="U788" s="23"/>
      <c r="V788" s="23"/>
      <c r="W788" s="23"/>
      <c r="X788" s="23"/>
      <c r="Y788" s="445"/>
      <c r="Z788" s="446" t="str">
        <f>IF(放飛紀錄!$Y788="","",放飛紀錄!$Y788+公式對照表!B$2)</f>
        <v/>
      </c>
      <c r="AA788" s="445"/>
      <c r="AB788" s="445"/>
      <c r="AC788" s="447" t="str">
        <f t="shared" si="52"/>
        <v/>
      </c>
      <c r="AD788" s="448" t="str">
        <f t="shared" si="53"/>
        <v/>
      </c>
      <c r="AE788" s="446" t="str">
        <f>IF(放飛紀錄表[[#This Row],[模組啟動時間]]="","",公式對照表!$A$2)</f>
        <v/>
      </c>
      <c r="AF788" s="449" t="str">
        <f>IF(AC788="","",IF(AND(AA788&gt;Y788,AA788&lt;Z788),[1]公式對照表!$C$2,IF(AC788="-",[1]公式對照表!$C$3,IF(AC788&lt;AE788,[1]公式對照表!$C$4,IF(AC788&gt;AE788,[1]公式對照表!$C$5)))))</f>
        <v/>
      </c>
      <c r="AG788" s="442"/>
      <c r="AH788" s="442"/>
      <c r="AI788" s="442"/>
      <c r="AJ788" s="442"/>
      <c r="AK788" s="2"/>
    </row>
    <row r="789" spans="1:37" ht="17.25" customHeight="1">
      <c r="A789" s="443"/>
      <c r="B789" s="444"/>
      <c r="C789" s="23"/>
      <c r="D789" s="23"/>
      <c r="E789" s="23"/>
      <c r="F789" s="262"/>
      <c r="G789" s="262"/>
      <c r="H789" s="262"/>
      <c r="I789" s="264"/>
      <c r="J789" s="23"/>
      <c r="K789" s="23"/>
      <c r="L789" s="36" t="str">
        <f>IFERROR(VLOOKUP(放飛紀錄!$K789,#REF!,2,FALSE),"")</f>
        <v/>
      </c>
      <c r="M789" s="36"/>
      <c r="N789" s="36"/>
      <c r="O789" s="36"/>
      <c r="P789" s="36"/>
      <c r="Q789" s="36"/>
      <c r="R789" s="36"/>
      <c r="S789" s="36"/>
      <c r="T789" s="36"/>
      <c r="U789" s="23"/>
      <c r="V789" s="23"/>
      <c r="W789" s="23"/>
      <c r="X789" s="23"/>
      <c r="Y789" s="445"/>
      <c r="Z789" s="446" t="str">
        <f>IF(放飛紀錄!$Y789="","",放飛紀錄!$Y789+公式對照表!B$2)</f>
        <v/>
      </c>
      <c r="AA789" s="445"/>
      <c r="AB789" s="445"/>
      <c r="AC789" s="447" t="str">
        <f t="shared" si="52"/>
        <v/>
      </c>
      <c r="AD789" s="448" t="str">
        <f t="shared" si="53"/>
        <v/>
      </c>
      <c r="AE789" s="446" t="str">
        <f>IF(放飛紀錄表[[#This Row],[模組啟動時間]]="","",公式對照表!$A$2)</f>
        <v/>
      </c>
      <c r="AF789" s="449" t="str">
        <f>IF(AC789="","",IF(AND(AA789&gt;Y789,AA789&lt;Z789),[1]公式對照表!$C$2,IF(AC789="-",[1]公式對照表!$C$3,IF(AC789&lt;AE789,[1]公式對照表!$C$4,IF(AC789&gt;AE789,[1]公式對照表!$C$5)))))</f>
        <v/>
      </c>
      <c r="AG789" s="442"/>
      <c r="AH789" s="442"/>
      <c r="AI789" s="442"/>
      <c r="AJ789" s="442"/>
      <c r="AK789" s="2"/>
    </row>
    <row r="790" spans="1:37" ht="17.25" customHeight="1">
      <c r="A790" s="443"/>
      <c r="B790" s="444"/>
      <c r="C790" s="23"/>
      <c r="D790" s="23"/>
      <c r="E790" s="23"/>
      <c r="F790" s="262"/>
      <c r="G790" s="262"/>
      <c r="H790" s="262"/>
      <c r="I790" s="264"/>
      <c r="J790" s="23"/>
      <c r="K790" s="23"/>
      <c r="L790" s="36" t="str">
        <f>IFERROR(VLOOKUP(放飛紀錄!$K790,#REF!,2,FALSE),"")</f>
        <v/>
      </c>
      <c r="M790" s="36"/>
      <c r="N790" s="36"/>
      <c r="O790" s="36"/>
      <c r="P790" s="36"/>
      <c r="Q790" s="36"/>
      <c r="R790" s="36"/>
      <c r="S790" s="36"/>
      <c r="T790" s="36"/>
      <c r="U790" s="23"/>
      <c r="V790" s="23"/>
      <c r="W790" s="23"/>
      <c r="X790" s="23"/>
      <c r="Y790" s="445"/>
      <c r="Z790" s="446" t="str">
        <f>IF(放飛紀錄!$Y790="","",放飛紀錄!$Y790+公式對照表!B$2)</f>
        <v/>
      </c>
      <c r="AA790" s="445"/>
      <c r="AB790" s="445"/>
      <c r="AC790" s="447" t="str">
        <f t="shared" si="52"/>
        <v/>
      </c>
      <c r="AD790" s="448" t="str">
        <f t="shared" si="53"/>
        <v/>
      </c>
      <c r="AE790" s="446" t="str">
        <f>IF(放飛紀錄表[[#This Row],[模組啟動時間]]="","",公式對照表!$A$2)</f>
        <v/>
      </c>
      <c r="AF790" s="449" t="str">
        <f>IF(AC790="","",IF(AND(AA790&gt;Y790,AA790&lt;Z790),[1]公式對照表!$C$2,IF(AC790="-",[1]公式對照表!$C$3,IF(AC790&lt;AE790,[1]公式對照表!$C$4,IF(AC790&gt;AE790,[1]公式對照表!$C$5)))))</f>
        <v/>
      </c>
      <c r="AG790" s="442"/>
      <c r="AH790" s="442"/>
      <c r="AI790" s="442"/>
      <c r="AJ790" s="442"/>
      <c r="AK790" s="2"/>
    </row>
    <row r="791" spans="1:37" ht="17.25" customHeight="1">
      <c r="A791" s="443"/>
      <c r="B791" s="444"/>
      <c r="C791" s="23"/>
      <c r="D791" s="23"/>
      <c r="E791" s="23"/>
      <c r="F791" s="262"/>
      <c r="G791" s="262"/>
      <c r="H791" s="262"/>
      <c r="I791" s="264"/>
      <c r="J791" s="23"/>
      <c r="K791" s="23"/>
      <c r="L791" s="36" t="str">
        <f>IFERROR(VLOOKUP(放飛紀錄!$K791,#REF!,2,FALSE),"")</f>
        <v/>
      </c>
      <c r="M791" s="36"/>
      <c r="N791" s="36"/>
      <c r="O791" s="36"/>
      <c r="P791" s="36"/>
      <c r="Q791" s="36"/>
      <c r="R791" s="36"/>
      <c r="S791" s="36"/>
      <c r="T791" s="36"/>
      <c r="U791" s="23"/>
      <c r="V791" s="23"/>
      <c r="W791" s="23"/>
      <c r="X791" s="23"/>
      <c r="Y791" s="445"/>
      <c r="Z791" s="446" t="str">
        <f>IF(放飛紀錄!$Y791="","",放飛紀錄!$Y791+公式對照表!B$2)</f>
        <v/>
      </c>
      <c r="AA791" s="445"/>
      <c r="AB791" s="445"/>
      <c r="AC791" s="447" t="str">
        <f t="shared" si="52"/>
        <v/>
      </c>
      <c r="AD791" s="448" t="str">
        <f t="shared" si="53"/>
        <v/>
      </c>
      <c r="AE791" s="446" t="str">
        <f>IF(放飛紀錄表[[#This Row],[模組啟動時間]]="","",公式對照表!$A$2)</f>
        <v/>
      </c>
      <c r="AF791" s="449" t="str">
        <f>IF(AC791="","",IF(AND(AA791&gt;Y791,AA791&lt;Z791),[1]公式對照表!$C$2,IF(AC791="-",[1]公式對照表!$C$3,IF(AC791&lt;AE791,[1]公式對照表!$C$4,IF(AC791&gt;AE791,[1]公式對照表!$C$5)))))</f>
        <v/>
      </c>
      <c r="AG791" s="442"/>
      <c r="AH791" s="442"/>
      <c r="AI791" s="442"/>
      <c r="AJ791" s="442"/>
      <c r="AK791" s="2"/>
    </row>
    <row r="792" spans="1:37" ht="17.25" customHeight="1">
      <c r="A792" s="443"/>
      <c r="B792" s="444"/>
      <c r="C792" s="23"/>
      <c r="D792" s="23"/>
      <c r="E792" s="23"/>
      <c r="F792" s="262"/>
      <c r="G792" s="262"/>
      <c r="H792" s="262"/>
      <c r="I792" s="264"/>
      <c r="J792" s="23"/>
      <c r="K792" s="23"/>
      <c r="L792" s="36" t="str">
        <f>IFERROR(VLOOKUP(放飛紀錄!$K792,#REF!,2,FALSE),"")</f>
        <v/>
      </c>
      <c r="M792" s="36"/>
      <c r="N792" s="36"/>
      <c r="O792" s="36"/>
      <c r="P792" s="36"/>
      <c r="Q792" s="36"/>
      <c r="R792" s="36"/>
      <c r="S792" s="36"/>
      <c r="T792" s="36"/>
      <c r="U792" s="23"/>
      <c r="V792" s="23"/>
      <c r="W792" s="23"/>
      <c r="X792" s="23"/>
      <c r="Y792" s="445"/>
      <c r="Z792" s="446" t="str">
        <f>IF(放飛紀錄!$Y792="","",放飛紀錄!$Y792+公式對照表!B$2)</f>
        <v/>
      </c>
      <c r="AA792" s="445"/>
      <c r="AB792" s="445"/>
      <c r="AC792" s="447" t="str">
        <f t="shared" si="52"/>
        <v/>
      </c>
      <c r="AD792" s="448" t="str">
        <f t="shared" si="53"/>
        <v/>
      </c>
      <c r="AE792" s="446" t="str">
        <f>IF(放飛紀錄表[[#This Row],[模組啟動時間]]="","",公式對照表!$A$2)</f>
        <v/>
      </c>
      <c r="AF792" s="449" t="str">
        <f>IF(AC792="","",IF(AND(AA792&gt;Y792,AA792&lt;Z792),[1]公式對照表!$C$2,IF(AC792="-",[1]公式對照表!$C$3,IF(AC792&lt;AE792,[1]公式對照表!$C$4,IF(AC792&gt;AE792,[1]公式對照表!$C$5)))))</f>
        <v/>
      </c>
      <c r="AG792" s="442"/>
      <c r="AH792" s="442"/>
      <c r="AI792" s="442"/>
      <c r="AJ792" s="442"/>
      <c r="AK792" s="2"/>
    </row>
    <row r="793" spans="1:37" ht="17.25" customHeight="1">
      <c r="A793" s="443"/>
      <c r="B793" s="444"/>
      <c r="C793" s="23"/>
      <c r="D793" s="23"/>
      <c r="E793" s="23"/>
      <c r="F793" s="262"/>
      <c r="G793" s="262"/>
      <c r="H793" s="262"/>
      <c r="I793" s="264"/>
      <c r="J793" s="23"/>
      <c r="K793" s="23"/>
      <c r="L793" s="36" t="str">
        <f>IFERROR(VLOOKUP(放飛紀錄!$K793,#REF!,2,FALSE),"")</f>
        <v/>
      </c>
      <c r="M793" s="36"/>
      <c r="N793" s="36"/>
      <c r="O793" s="36"/>
      <c r="P793" s="36"/>
      <c r="Q793" s="36"/>
      <c r="R793" s="36"/>
      <c r="S793" s="36"/>
      <c r="T793" s="36"/>
      <c r="U793" s="23"/>
      <c r="V793" s="23"/>
      <c r="W793" s="23"/>
      <c r="X793" s="23"/>
      <c r="Y793" s="445"/>
      <c r="Z793" s="446" t="str">
        <f>IF(放飛紀錄!$Y793="","",放飛紀錄!$Y793+公式對照表!B$2)</f>
        <v/>
      </c>
      <c r="AA793" s="445"/>
      <c r="AB793" s="445"/>
      <c r="AC793" s="447" t="str">
        <f t="shared" si="52"/>
        <v/>
      </c>
      <c r="AD793" s="448" t="str">
        <f t="shared" si="53"/>
        <v/>
      </c>
      <c r="AE793" s="446" t="str">
        <f>IF(放飛紀錄表[[#This Row],[模組啟動時間]]="","",公式對照表!$A$2)</f>
        <v/>
      </c>
      <c r="AF793" s="449" t="str">
        <f>IF(AC793="","",IF(AND(AA793&gt;Y793,AA793&lt;Z793),[1]公式對照表!$C$2,IF(AC793="-",[1]公式對照表!$C$3,IF(AC793&lt;AE793,[1]公式對照表!$C$4,IF(AC793&gt;AE793,[1]公式對照表!$C$5)))))</f>
        <v/>
      </c>
      <c r="AG793" s="442"/>
      <c r="AH793" s="442"/>
      <c r="AI793" s="442"/>
      <c r="AJ793" s="442"/>
      <c r="AK793" s="2"/>
    </row>
    <row r="794" spans="1:37" ht="17.25" customHeight="1">
      <c r="A794" s="443"/>
      <c r="B794" s="444"/>
      <c r="C794" s="23"/>
      <c r="D794" s="23"/>
      <c r="E794" s="23"/>
      <c r="F794" s="262"/>
      <c r="G794" s="262"/>
      <c r="H794" s="262"/>
      <c r="I794" s="264"/>
      <c r="J794" s="23"/>
      <c r="K794" s="23"/>
      <c r="L794" s="36" t="str">
        <f>IFERROR(VLOOKUP(放飛紀錄!$K794,#REF!,2,FALSE),"")</f>
        <v/>
      </c>
      <c r="M794" s="36"/>
      <c r="N794" s="36"/>
      <c r="O794" s="36"/>
      <c r="P794" s="36"/>
      <c r="Q794" s="36"/>
      <c r="R794" s="36"/>
      <c r="S794" s="36"/>
      <c r="T794" s="36"/>
      <c r="U794" s="23"/>
      <c r="V794" s="23"/>
      <c r="W794" s="23"/>
      <c r="X794" s="23"/>
      <c r="Y794" s="445"/>
      <c r="Z794" s="446" t="str">
        <f>IF(放飛紀錄!$Y794="","",放飛紀錄!$Y794+公式對照表!B$2)</f>
        <v/>
      </c>
      <c r="AA794" s="445"/>
      <c r="AB794" s="445"/>
      <c r="AC794" s="447" t="str">
        <f t="shared" si="52"/>
        <v/>
      </c>
      <c r="AD794" s="448" t="str">
        <f t="shared" si="53"/>
        <v/>
      </c>
      <c r="AE794" s="446" t="str">
        <f>IF(放飛紀錄表[[#This Row],[模組啟動時間]]="","",公式對照表!$A$2)</f>
        <v/>
      </c>
      <c r="AF794" s="449" t="str">
        <f>IF(AC794="","",IF(AND(AA794&gt;Y794,AA794&lt;Z794),[1]公式對照表!$C$2,IF(AC794="-",[1]公式對照表!$C$3,IF(AC794&lt;AE794,[1]公式對照表!$C$4,IF(AC794&gt;AE794,[1]公式對照表!$C$5)))))</f>
        <v/>
      </c>
      <c r="AG794" s="442"/>
      <c r="AH794" s="442"/>
      <c r="AI794" s="442"/>
      <c r="AJ794" s="442"/>
      <c r="AK794" s="2"/>
    </row>
    <row r="795" spans="1:37" ht="17.25" customHeight="1">
      <c r="A795" s="443"/>
      <c r="B795" s="444"/>
      <c r="C795" s="23"/>
      <c r="D795" s="23"/>
      <c r="E795" s="23"/>
      <c r="F795" s="262"/>
      <c r="G795" s="262"/>
      <c r="H795" s="262"/>
      <c r="I795" s="264"/>
      <c r="J795" s="23"/>
      <c r="K795" s="23"/>
      <c r="L795" s="36" t="str">
        <f>IFERROR(VLOOKUP(放飛紀錄!$K795,#REF!,2,FALSE),"")</f>
        <v/>
      </c>
      <c r="M795" s="36"/>
      <c r="N795" s="36"/>
      <c r="O795" s="36"/>
      <c r="P795" s="36"/>
      <c r="Q795" s="36"/>
      <c r="R795" s="36"/>
      <c r="S795" s="36"/>
      <c r="T795" s="36"/>
      <c r="U795" s="23"/>
      <c r="V795" s="23"/>
      <c r="W795" s="23"/>
      <c r="X795" s="23"/>
      <c r="Y795" s="445"/>
      <c r="Z795" s="446" t="str">
        <f>IF(放飛紀錄!$Y795="","",放飛紀錄!$Y795+公式對照表!B$2)</f>
        <v/>
      </c>
      <c r="AA795" s="445"/>
      <c r="AB795" s="445"/>
      <c r="AC795" s="447" t="str">
        <f t="shared" si="52"/>
        <v/>
      </c>
      <c r="AD795" s="448" t="str">
        <f t="shared" si="53"/>
        <v/>
      </c>
      <c r="AE795" s="446" t="str">
        <f>IF(放飛紀錄表[[#This Row],[模組啟動時間]]="","",公式對照表!$A$2)</f>
        <v/>
      </c>
      <c r="AF795" s="449" t="str">
        <f>IF(AC795="","",IF(AND(AA795&gt;Y795,AA795&lt;Z795),[1]公式對照表!$C$2,IF(AC795="-",[1]公式對照表!$C$3,IF(AC795&lt;AE795,[1]公式對照表!$C$4,IF(AC795&gt;AE795,[1]公式對照表!$C$5)))))</f>
        <v/>
      </c>
      <c r="AG795" s="442"/>
      <c r="AH795" s="442"/>
      <c r="AI795" s="442"/>
      <c r="AJ795" s="442"/>
      <c r="AK795" s="2"/>
    </row>
    <row r="796" spans="1:37" ht="17.25" customHeight="1">
      <c r="A796" s="443"/>
      <c r="B796" s="444"/>
      <c r="C796" s="23"/>
      <c r="D796" s="23"/>
      <c r="E796" s="23"/>
      <c r="F796" s="262"/>
      <c r="G796" s="262"/>
      <c r="H796" s="262"/>
      <c r="I796" s="264"/>
      <c r="J796" s="23"/>
      <c r="K796" s="23"/>
      <c r="L796" s="36" t="str">
        <f>IFERROR(VLOOKUP(放飛紀錄!$K796,#REF!,2,FALSE),"")</f>
        <v/>
      </c>
      <c r="M796" s="36"/>
      <c r="N796" s="36"/>
      <c r="O796" s="36"/>
      <c r="P796" s="36"/>
      <c r="Q796" s="36"/>
      <c r="R796" s="36"/>
      <c r="S796" s="36"/>
      <c r="T796" s="36"/>
      <c r="U796" s="23"/>
      <c r="V796" s="23"/>
      <c r="W796" s="23"/>
      <c r="X796" s="23"/>
      <c r="Y796" s="445"/>
      <c r="Z796" s="446" t="str">
        <f>IF(放飛紀錄!$Y796="","",放飛紀錄!$Y796+公式對照表!B$2)</f>
        <v/>
      </c>
      <c r="AA796" s="445"/>
      <c r="AB796" s="445"/>
      <c r="AC796" s="447" t="str">
        <f t="shared" si="52"/>
        <v/>
      </c>
      <c r="AD796" s="448" t="str">
        <f t="shared" si="53"/>
        <v/>
      </c>
      <c r="AE796" s="446" t="str">
        <f>IF(放飛紀錄表[[#This Row],[模組啟動時間]]="","",公式對照表!$A$2)</f>
        <v/>
      </c>
      <c r="AF796" s="449" t="str">
        <f>IF(AC796="","",IF(AND(AA796&gt;Y796,AA796&lt;Z796),[1]公式對照表!$C$2,IF(AC796="-",[1]公式對照表!$C$3,IF(AC796&lt;AE796,[1]公式對照表!$C$4,IF(AC796&gt;AE796,[1]公式對照表!$C$5)))))</f>
        <v/>
      </c>
      <c r="AG796" s="442"/>
      <c r="AH796" s="442"/>
      <c r="AI796" s="442"/>
      <c r="AJ796" s="442"/>
      <c r="AK796" s="2"/>
    </row>
    <row r="797" spans="1:37" ht="17.25" customHeight="1">
      <c r="A797" s="443"/>
      <c r="B797" s="444"/>
      <c r="C797" s="23"/>
      <c r="D797" s="23"/>
      <c r="E797" s="23"/>
      <c r="F797" s="262"/>
      <c r="G797" s="262"/>
      <c r="H797" s="262"/>
      <c r="I797" s="264"/>
      <c r="J797" s="23"/>
      <c r="K797" s="23"/>
      <c r="L797" s="36" t="str">
        <f>IFERROR(VLOOKUP(放飛紀錄!$K797,#REF!,2,FALSE),"")</f>
        <v/>
      </c>
      <c r="M797" s="36"/>
      <c r="N797" s="36"/>
      <c r="O797" s="36"/>
      <c r="P797" s="36"/>
      <c r="Q797" s="36"/>
      <c r="R797" s="36"/>
      <c r="S797" s="36"/>
      <c r="T797" s="36"/>
      <c r="U797" s="23"/>
      <c r="V797" s="23"/>
      <c r="W797" s="23"/>
      <c r="X797" s="23"/>
      <c r="Y797" s="445"/>
      <c r="Z797" s="446" t="str">
        <f>IF(放飛紀錄!$Y797="","",放飛紀錄!$Y797+公式對照表!B$2)</f>
        <v/>
      </c>
      <c r="AA797" s="445"/>
      <c r="AB797" s="445"/>
      <c r="AC797" s="447" t="str">
        <f t="shared" si="52"/>
        <v/>
      </c>
      <c r="AD797" s="448" t="str">
        <f t="shared" si="53"/>
        <v/>
      </c>
      <c r="AE797" s="446" t="str">
        <f>IF(放飛紀錄表[[#This Row],[模組啟動時間]]="","",公式對照表!$A$2)</f>
        <v/>
      </c>
      <c r="AF797" s="449" t="str">
        <f>IF(AC797="","",IF(AND(AA797&gt;Y797,AA797&lt;Z797),[1]公式對照表!$C$2,IF(AC797="-",[1]公式對照表!$C$3,IF(AC797&lt;AE797,[1]公式對照表!$C$4,IF(AC797&gt;AE797,[1]公式對照表!$C$5)))))</f>
        <v/>
      </c>
      <c r="AG797" s="442"/>
      <c r="AH797" s="442"/>
      <c r="AI797" s="442"/>
      <c r="AJ797" s="442"/>
      <c r="AK797" s="2"/>
    </row>
    <row r="798" spans="1:37" ht="17.25" customHeight="1">
      <c r="A798" s="443"/>
      <c r="B798" s="444"/>
      <c r="C798" s="23"/>
      <c r="D798" s="23"/>
      <c r="E798" s="23"/>
      <c r="F798" s="262"/>
      <c r="G798" s="262"/>
      <c r="H798" s="262"/>
      <c r="I798" s="264"/>
      <c r="J798" s="23"/>
      <c r="K798" s="23"/>
      <c r="L798" s="36" t="str">
        <f>IFERROR(VLOOKUP(放飛紀錄!$K798,#REF!,2,FALSE),"")</f>
        <v/>
      </c>
      <c r="M798" s="36"/>
      <c r="N798" s="36"/>
      <c r="O798" s="36"/>
      <c r="P798" s="36"/>
      <c r="Q798" s="36"/>
      <c r="R798" s="36"/>
      <c r="S798" s="36"/>
      <c r="T798" s="36"/>
      <c r="U798" s="23"/>
      <c r="V798" s="23"/>
      <c r="W798" s="23"/>
      <c r="X798" s="23"/>
      <c r="Y798" s="445"/>
      <c r="Z798" s="446" t="str">
        <f>IF(放飛紀錄!$Y798="","",放飛紀錄!$Y798+公式對照表!B$2)</f>
        <v/>
      </c>
      <c r="AA798" s="445"/>
      <c r="AB798" s="445"/>
      <c r="AC798" s="447" t="str">
        <f t="shared" si="52"/>
        <v/>
      </c>
      <c r="AD798" s="448" t="str">
        <f t="shared" si="53"/>
        <v/>
      </c>
      <c r="AE798" s="446" t="str">
        <f>IF(放飛紀錄表[[#This Row],[模組啟動時間]]="","",公式對照表!$A$2)</f>
        <v/>
      </c>
      <c r="AF798" s="449" t="str">
        <f>IF(AC798="","",IF(AND(AA798&gt;Y798,AA798&lt;Z798),[1]公式對照表!$C$2,IF(AC798="-",[1]公式對照表!$C$3,IF(AC798&lt;AE798,[1]公式對照表!$C$4,IF(AC798&gt;AE798,[1]公式對照表!$C$5)))))</f>
        <v/>
      </c>
      <c r="AG798" s="442"/>
      <c r="AH798" s="442"/>
      <c r="AI798" s="442"/>
      <c r="AJ798" s="442"/>
      <c r="AK798" s="2"/>
    </row>
    <row r="799" spans="1:37" ht="17.25" customHeight="1">
      <c r="A799" s="443"/>
      <c r="B799" s="444"/>
      <c r="C799" s="23"/>
      <c r="D799" s="23"/>
      <c r="E799" s="23"/>
      <c r="F799" s="262"/>
      <c r="G799" s="262"/>
      <c r="H799" s="262"/>
      <c r="I799" s="264"/>
      <c r="J799" s="23"/>
      <c r="K799" s="23"/>
      <c r="L799" s="36" t="str">
        <f>IFERROR(VLOOKUP(放飛紀錄!$K799,#REF!,2,FALSE),"")</f>
        <v/>
      </c>
      <c r="M799" s="36"/>
      <c r="N799" s="36"/>
      <c r="O799" s="36"/>
      <c r="P799" s="36"/>
      <c r="Q799" s="36"/>
      <c r="R799" s="36"/>
      <c r="S799" s="36"/>
      <c r="T799" s="36"/>
      <c r="U799" s="23"/>
      <c r="V799" s="23"/>
      <c r="W799" s="23"/>
      <c r="X799" s="23"/>
      <c r="Y799" s="445"/>
      <c r="Z799" s="446" t="str">
        <f>IF(放飛紀錄!$Y799="","",放飛紀錄!$Y799+公式對照表!B$2)</f>
        <v/>
      </c>
      <c r="AA799" s="445"/>
      <c r="AB799" s="445"/>
      <c r="AC799" s="447" t="str">
        <f t="shared" si="52"/>
        <v/>
      </c>
      <c r="AD799" s="448" t="str">
        <f t="shared" si="53"/>
        <v/>
      </c>
      <c r="AE799" s="446" t="str">
        <f>IF(放飛紀錄表[[#This Row],[模組啟動時間]]="","",公式對照表!$A$2)</f>
        <v/>
      </c>
      <c r="AF799" s="449" t="str">
        <f>IF(AC799="","",IF(AND(AA799&gt;Y799,AA799&lt;Z799),[1]公式對照表!$C$2,IF(AC799="-",[1]公式對照表!$C$3,IF(AC799&lt;AE799,[1]公式對照表!$C$4,IF(AC799&gt;AE799,[1]公式對照表!$C$5)))))</f>
        <v/>
      </c>
      <c r="AG799" s="442"/>
      <c r="AH799" s="442"/>
      <c r="AI799" s="442"/>
      <c r="AJ799" s="442"/>
      <c r="AK799" s="2"/>
    </row>
    <row r="800" spans="1:37" ht="17.25" customHeight="1">
      <c r="A800" s="443"/>
      <c r="B800" s="444"/>
      <c r="C800" s="23"/>
      <c r="D800" s="23"/>
      <c r="E800" s="23"/>
      <c r="F800" s="262"/>
      <c r="G800" s="262"/>
      <c r="H800" s="262"/>
      <c r="I800" s="264"/>
      <c r="J800" s="23"/>
      <c r="K800" s="23"/>
      <c r="L800" s="36" t="str">
        <f>IFERROR(VLOOKUP(放飛紀錄!$K800,#REF!,2,FALSE),"")</f>
        <v/>
      </c>
      <c r="M800" s="36"/>
      <c r="N800" s="36"/>
      <c r="O800" s="36"/>
      <c r="P800" s="36"/>
      <c r="Q800" s="36"/>
      <c r="R800" s="36"/>
      <c r="S800" s="36"/>
      <c r="T800" s="36"/>
      <c r="U800" s="23"/>
      <c r="V800" s="23"/>
      <c r="W800" s="23"/>
      <c r="X800" s="23"/>
      <c r="Y800" s="445"/>
      <c r="Z800" s="446" t="str">
        <f>IF(放飛紀錄!$Y800="","",放飛紀錄!$Y800+公式對照表!B$2)</f>
        <v/>
      </c>
      <c r="AA800" s="445"/>
      <c r="AB800" s="445"/>
      <c r="AC800" s="447" t="str">
        <f t="shared" si="52"/>
        <v/>
      </c>
      <c r="AD800" s="448" t="str">
        <f t="shared" si="53"/>
        <v/>
      </c>
      <c r="AE800" s="446" t="str">
        <f>IF(放飛紀錄表[[#This Row],[模組啟動時間]]="","",公式對照表!$A$2)</f>
        <v/>
      </c>
      <c r="AF800" s="449" t="str">
        <f>IF(AC800="","",IF(AND(AA800&gt;Y800,AA800&lt;Z800),[1]公式對照表!$C$2,IF(AC800="-",[1]公式對照表!$C$3,IF(AC800&lt;AE800,[1]公式對照表!$C$4,IF(AC800&gt;AE800,[1]公式對照表!$C$5)))))</f>
        <v/>
      </c>
      <c r="AG800" s="442"/>
      <c r="AH800" s="442"/>
      <c r="AI800" s="442"/>
      <c r="AJ800" s="442"/>
      <c r="AK800" s="2"/>
    </row>
    <row r="801" spans="1:37" ht="17.25" customHeight="1">
      <c r="A801" s="443"/>
      <c r="B801" s="444"/>
      <c r="C801" s="23"/>
      <c r="D801" s="23"/>
      <c r="E801" s="23"/>
      <c r="F801" s="262"/>
      <c r="G801" s="262"/>
      <c r="H801" s="262"/>
      <c r="I801" s="264"/>
      <c r="J801" s="23"/>
      <c r="K801" s="23"/>
      <c r="L801" s="36" t="str">
        <f>IFERROR(VLOOKUP(放飛紀錄!$K801,#REF!,2,FALSE),"")</f>
        <v/>
      </c>
      <c r="M801" s="36"/>
      <c r="N801" s="36"/>
      <c r="O801" s="36"/>
      <c r="P801" s="36"/>
      <c r="Q801" s="36"/>
      <c r="R801" s="36"/>
      <c r="S801" s="36"/>
      <c r="T801" s="36"/>
      <c r="U801" s="23"/>
      <c r="V801" s="23"/>
      <c r="W801" s="23"/>
      <c r="X801" s="23"/>
      <c r="Y801" s="445"/>
      <c r="Z801" s="446" t="str">
        <f>IF(放飛紀錄!$Y801="","",放飛紀錄!$Y801+公式對照表!B$2)</f>
        <v/>
      </c>
      <c r="AA801" s="445"/>
      <c r="AB801" s="445"/>
      <c r="AC801" s="447" t="str">
        <f t="shared" si="52"/>
        <v/>
      </c>
      <c r="AD801" s="448" t="str">
        <f t="shared" si="53"/>
        <v/>
      </c>
      <c r="AE801" s="446" t="str">
        <f>IF(放飛紀錄表[[#This Row],[模組啟動時間]]="","",公式對照表!$A$2)</f>
        <v/>
      </c>
      <c r="AF801" s="449" t="str">
        <f>IF(AC801="","",IF(AND(AA801&gt;Y801,AA801&lt;Z801),[1]公式對照表!$C$2,IF(AC801="-",[1]公式對照表!$C$3,IF(AC801&lt;AE801,[1]公式對照表!$C$4,IF(AC801&gt;AE801,[1]公式對照表!$C$5)))))</f>
        <v/>
      </c>
      <c r="AG801" s="442"/>
      <c r="AH801" s="442"/>
      <c r="AI801" s="442"/>
      <c r="AJ801" s="442"/>
      <c r="AK801" s="2"/>
    </row>
    <row r="802" spans="1:37" ht="17.25" customHeight="1">
      <c r="A802" s="443"/>
      <c r="B802" s="444"/>
      <c r="C802" s="23"/>
      <c r="D802" s="23"/>
      <c r="E802" s="23"/>
      <c r="F802" s="262"/>
      <c r="G802" s="262"/>
      <c r="H802" s="262"/>
      <c r="I802" s="264"/>
      <c r="J802" s="23"/>
      <c r="K802" s="23"/>
      <c r="L802" s="36" t="str">
        <f>IFERROR(VLOOKUP(放飛紀錄!$K802,#REF!,2,FALSE),"")</f>
        <v/>
      </c>
      <c r="M802" s="36"/>
      <c r="N802" s="36"/>
      <c r="O802" s="36"/>
      <c r="P802" s="36"/>
      <c r="Q802" s="36"/>
      <c r="R802" s="36"/>
      <c r="S802" s="36"/>
      <c r="T802" s="36"/>
      <c r="U802" s="23"/>
      <c r="V802" s="23"/>
      <c r="W802" s="23"/>
      <c r="X802" s="23"/>
      <c r="Y802" s="445"/>
      <c r="Z802" s="446" t="str">
        <f>IF(放飛紀錄!$Y802="","",放飛紀錄!$Y802+公式對照表!B$2)</f>
        <v/>
      </c>
      <c r="AA802" s="445"/>
      <c r="AB802" s="445"/>
      <c r="AC802" s="447" t="str">
        <f t="shared" si="52"/>
        <v/>
      </c>
      <c r="AD802" s="448" t="str">
        <f t="shared" si="53"/>
        <v/>
      </c>
      <c r="AE802" s="446" t="str">
        <f>IF(放飛紀錄表[[#This Row],[模組啟動時間]]="","",公式對照表!$A$2)</f>
        <v/>
      </c>
      <c r="AF802" s="449" t="str">
        <f>IF(AC802="","",IF(AND(AA802&gt;Y802,AA802&lt;Z802),[1]公式對照表!$C$2,IF(AC802="-",[1]公式對照表!$C$3,IF(AC802&lt;AE802,[1]公式對照表!$C$4,IF(AC802&gt;AE802,[1]公式對照表!$C$5)))))</f>
        <v/>
      </c>
      <c r="AG802" s="442"/>
      <c r="AH802" s="442"/>
      <c r="AI802" s="442"/>
      <c r="AJ802" s="442"/>
      <c r="AK802" s="2"/>
    </row>
    <row r="803" spans="1:37" ht="17.25" customHeight="1">
      <c r="A803" s="443"/>
      <c r="B803" s="444"/>
      <c r="C803" s="23"/>
      <c r="D803" s="23"/>
      <c r="E803" s="23"/>
      <c r="F803" s="262"/>
      <c r="G803" s="262"/>
      <c r="H803" s="262"/>
      <c r="I803" s="264"/>
      <c r="J803" s="23"/>
      <c r="K803" s="23"/>
      <c r="L803" s="36" t="str">
        <f>IFERROR(VLOOKUP(放飛紀錄!$K803,#REF!,2,FALSE),"")</f>
        <v/>
      </c>
      <c r="M803" s="36"/>
      <c r="N803" s="36"/>
      <c r="O803" s="36"/>
      <c r="P803" s="36"/>
      <c r="Q803" s="36"/>
      <c r="R803" s="36"/>
      <c r="S803" s="36"/>
      <c r="T803" s="36"/>
      <c r="U803" s="23"/>
      <c r="V803" s="23"/>
      <c r="W803" s="23"/>
      <c r="X803" s="23"/>
      <c r="Y803" s="445"/>
      <c r="Z803" s="446" t="str">
        <f>IF(放飛紀錄!$Y803="","",放飛紀錄!$Y803+公式對照表!B$2)</f>
        <v/>
      </c>
      <c r="AA803" s="445"/>
      <c r="AB803" s="445"/>
      <c r="AC803" s="447" t="str">
        <f t="shared" si="52"/>
        <v/>
      </c>
      <c r="AD803" s="448" t="str">
        <f t="shared" si="53"/>
        <v/>
      </c>
      <c r="AE803" s="446" t="str">
        <f>IF(放飛紀錄表[[#This Row],[模組啟動時間]]="","",公式對照表!$A$2)</f>
        <v/>
      </c>
      <c r="AF803" s="449" t="str">
        <f>IF(AC803="","",IF(AND(AA803&gt;Y803,AA803&lt;Z803),[1]公式對照表!$C$2,IF(AC803="-",[1]公式對照表!$C$3,IF(AC803&lt;AE803,[1]公式對照表!$C$4,IF(AC803&gt;AE803,[1]公式對照表!$C$5)))))</f>
        <v/>
      </c>
      <c r="AG803" s="442"/>
      <c r="AH803" s="442"/>
      <c r="AI803" s="442"/>
      <c r="AJ803" s="442"/>
      <c r="AK803" s="2"/>
    </row>
    <row r="804" spans="1:37" ht="17.25" customHeight="1">
      <c r="A804" s="443"/>
      <c r="B804" s="444"/>
      <c r="C804" s="23"/>
      <c r="D804" s="23"/>
      <c r="E804" s="23"/>
      <c r="F804" s="262"/>
      <c r="G804" s="262"/>
      <c r="H804" s="262"/>
      <c r="I804" s="264"/>
      <c r="J804" s="23"/>
      <c r="K804" s="23"/>
      <c r="L804" s="36" t="str">
        <f>IFERROR(VLOOKUP(放飛紀錄!$K804,#REF!,2,FALSE),"")</f>
        <v/>
      </c>
      <c r="M804" s="36"/>
      <c r="N804" s="36"/>
      <c r="O804" s="36"/>
      <c r="P804" s="36"/>
      <c r="Q804" s="36"/>
      <c r="R804" s="36"/>
      <c r="S804" s="36"/>
      <c r="T804" s="36"/>
      <c r="U804" s="23"/>
      <c r="V804" s="23"/>
      <c r="W804" s="23"/>
      <c r="X804" s="23"/>
      <c r="Y804" s="445"/>
      <c r="Z804" s="446" t="str">
        <f>IF(放飛紀錄!$Y804="","",放飛紀錄!$Y804+公式對照表!B$2)</f>
        <v/>
      </c>
      <c r="AA804" s="445"/>
      <c r="AB804" s="445"/>
      <c r="AC804" s="447" t="str">
        <f t="shared" si="52"/>
        <v/>
      </c>
      <c r="AD804" s="448" t="str">
        <f t="shared" si="53"/>
        <v/>
      </c>
      <c r="AE804" s="446" t="str">
        <f>IF(放飛紀錄表[[#This Row],[模組啟動時間]]="","",公式對照表!$A$2)</f>
        <v/>
      </c>
      <c r="AF804" s="449" t="str">
        <f>IF(AC804="","",IF(AND(AA804&gt;Y804,AA804&lt;Z804),[1]公式對照表!$C$2,IF(AC804="-",[1]公式對照表!$C$3,IF(AC804&lt;AE804,[1]公式對照表!$C$4,IF(AC804&gt;AE804,[1]公式對照表!$C$5)))))</f>
        <v/>
      </c>
      <c r="AG804" s="442"/>
      <c r="AH804" s="442"/>
      <c r="AI804" s="442"/>
      <c r="AJ804" s="442"/>
      <c r="AK804" s="2"/>
    </row>
    <row r="805" spans="1:37" ht="17.25" customHeight="1">
      <c r="A805" s="443"/>
      <c r="B805" s="444"/>
      <c r="C805" s="23"/>
      <c r="D805" s="23"/>
      <c r="E805" s="23"/>
      <c r="F805" s="262"/>
      <c r="G805" s="262"/>
      <c r="H805" s="262"/>
      <c r="I805" s="264"/>
      <c r="J805" s="23"/>
      <c r="K805" s="23"/>
      <c r="L805" s="36" t="str">
        <f>IFERROR(VLOOKUP(放飛紀錄!$K805,#REF!,2,FALSE),"")</f>
        <v/>
      </c>
      <c r="M805" s="36"/>
      <c r="N805" s="36"/>
      <c r="O805" s="36"/>
      <c r="P805" s="36"/>
      <c r="Q805" s="36"/>
      <c r="R805" s="36"/>
      <c r="S805" s="36"/>
      <c r="T805" s="36"/>
      <c r="U805" s="23"/>
      <c r="V805" s="23"/>
      <c r="W805" s="23"/>
      <c r="X805" s="23"/>
      <c r="Y805" s="445"/>
      <c r="Z805" s="446" t="str">
        <f>IF(放飛紀錄!$Y805="","",放飛紀錄!$Y805+公式對照表!B$2)</f>
        <v/>
      </c>
      <c r="AA805" s="445"/>
      <c r="AB805" s="445"/>
      <c r="AC805" s="447" t="str">
        <f t="shared" si="52"/>
        <v/>
      </c>
      <c r="AD805" s="448" t="str">
        <f t="shared" si="53"/>
        <v/>
      </c>
      <c r="AE805" s="446" t="str">
        <f>IF(放飛紀錄表[[#This Row],[模組啟動時間]]="","",公式對照表!$A$2)</f>
        <v/>
      </c>
      <c r="AF805" s="449" t="str">
        <f>IF(AC805="","",IF(AND(AA805&gt;Y805,AA805&lt;Z805),[1]公式對照表!$C$2,IF(AC805="-",[1]公式對照表!$C$3,IF(AC805&lt;AE805,[1]公式對照表!$C$4,IF(AC805&gt;AE805,[1]公式對照表!$C$5)))))</f>
        <v/>
      </c>
      <c r="AG805" s="442"/>
      <c r="AH805" s="442"/>
      <c r="AI805" s="442"/>
      <c r="AJ805" s="442"/>
      <c r="AK805" s="2"/>
    </row>
    <row r="806" spans="1:37" ht="17.25" customHeight="1">
      <c r="A806" s="443"/>
      <c r="B806" s="444"/>
      <c r="C806" s="23"/>
      <c r="D806" s="23"/>
      <c r="E806" s="23"/>
      <c r="F806" s="262"/>
      <c r="G806" s="262"/>
      <c r="H806" s="262"/>
      <c r="I806" s="264"/>
      <c r="J806" s="23"/>
      <c r="K806" s="23"/>
      <c r="L806" s="36" t="str">
        <f>IFERROR(VLOOKUP(放飛紀錄!$K806,#REF!,2,FALSE),"")</f>
        <v/>
      </c>
      <c r="M806" s="36"/>
      <c r="N806" s="36"/>
      <c r="O806" s="36"/>
      <c r="P806" s="36"/>
      <c r="Q806" s="36"/>
      <c r="R806" s="36"/>
      <c r="S806" s="36"/>
      <c r="T806" s="36"/>
      <c r="U806" s="23"/>
      <c r="V806" s="23"/>
      <c r="W806" s="23"/>
      <c r="X806" s="23"/>
      <c r="Y806" s="445"/>
      <c r="Z806" s="446" t="str">
        <f>IF(放飛紀錄!$Y806="","",放飛紀錄!$Y806+公式對照表!B$2)</f>
        <v/>
      </c>
      <c r="AA806" s="445"/>
      <c r="AB806" s="445"/>
      <c r="AC806" s="447" t="str">
        <f t="shared" si="52"/>
        <v/>
      </c>
      <c r="AD806" s="448" t="str">
        <f t="shared" si="53"/>
        <v/>
      </c>
      <c r="AE806" s="446" t="str">
        <f>IF(放飛紀錄表[[#This Row],[模組啟動時間]]="","",公式對照表!$A$2)</f>
        <v/>
      </c>
      <c r="AF806" s="449" t="str">
        <f>IF(AC806="","",IF(AND(AA806&gt;Y806,AA806&lt;Z806),[1]公式對照表!$C$2,IF(AC806="-",[1]公式對照表!$C$3,IF(AC806&lt;AE806,[1]公式對照表!$C$4,IF(AC806&gt;AE806,[1]公式對照表!$C$5)))))</f>
        <v/>
      </c>
      <c r="AG806" s="442"/>
      <c r="AH806" s="442"/>
      <c r="AI806" s="442"/>
      <c r="AJ806" s="442"/>
      <c r="AK806" s="2"/>
    </row>
    <row r="807" spans="1:37" ht="17.25" customHeight="1">
      <c r="A807" s="443"/>
      <c r="B807" s="444"/>
      <c r="C807" s="23"/>
      <c r="D807" s="23"/>
      <c r="E807" s="23"/>
      <c r="F807" s="262"/>
      <c r="G807" s="262"/>
      <c r="H807" s="262"/>
      <c r="I807" s="264"/>
      <c r="J807" s="23"/>
      <c r="K807" s="23"/>
      <c r="L807" s="36" t="str">
        <f>IFERROR(VLOOKUP(放飛紀錄!$K807,#REF!,2,FALSE),"")</f>
        <v/>
      </c>
      <c r="M807" s="36"/>
      <c r="N807" s="36"/>
      <c r="O807" s="36"/>
      <c r="P807" s="36"/>
      <c r="Q807" s="36"/>
      <c r="R807" s="36"/>
      <c r="S807" s="36"/>
      <c r="T807" s="36"/>
      <c r="U807" s="23"/>
      <c r="V807" s="23"/>
      <c r="W807" s="23"/>
      <c r="X807" s="23"/>
      <c r="Y807" s="445"/>
      <c r="Z807" s="446" t="str">
        <f>IF(放飛紀錄!$Y807="","",放飛紀錄!$Y807+公式對照表!B$2)</f>
        <v/>
      </c>
      <c r="AA807" s="445"/>
      <c r="AB807" s="445"/>
      <c r="AC807" s="447" t="str">
        <f t="shared" si="52"/>
        <v/>
      </c>
      <c r="AD807" s="448" t="str">
        <f t="shared" si="53"/>
        <v/>
      </c>
      <c r="AE807" s="446" t="str">
        <f>IF(放飛紀錄表[[#This Row],[模組啟動時間]]="","",公式對照表!$A$2)</f>
        <v/>
      </c>
      <c r="AF807" s="449" t="str">
        <f>IF(AC807="","",IF(AND(AA807&gt;Y807,AA807&lt;Z807),[1]公式對照表!$C$2,IF(AC807="-",[1]公式對照表!$C$3,IF(AC807&lt;AE807,[1]公式對照表!$C$4,IF(AC807&gt;AE807,[1]公式對照表!$C$5)))))</f>
        <v/>
      </c>
      <c r="AG807" s="442"/>
      <c r="AH807" s="442"/>
      <c r="AI807" s="442"/>
      <c r="AJ807" s="442"/>
      <c r="AK807" s="2"/>
    </row>
    <row r="808" spans="1:37" ht="17.25" customHeight="1">
      <c r="A808" s="443"/>
      <c r="B808" s="444"/>
      <c r="C808" s="23"/>
      <c r="D808" s="23"/>
      <c r="E808" s="23"/>
      <c r="F808" s="262"/>
      <c r="G808" s="262"/>
      <c r="H808" s="262"/>
      <c r="I808" s="264"/>
      <c r="J808" s="23"/>
      <c r="K808" s="23"/>
      <c r="L808" s="36" t="str">
        <f>IFERROR(VLOOKUP(放飛紀錄!$K808,#REF!,2,FALSE),"")</f>
        <v/>
      </c>
      <c r="M808" s="36"/>
      <c r="N808" s="36"/>
      <c r="O808" s="36"/>
      <c r="P808" s="36"/>
      <c r="Q808" s="36"/>
      <c r="R808" s="36"/>
      <c r="S808" s="36"/>
      <c r="T808" s="36"/>
      <c r="U808" s="23"/>
      <c r="V808" s="23"/>
      <c r="W808" s="23"/>
      <c r="X808" s="23"/>
      <c r="Y808" s="445"/>
      <c r="Z808" s="446" t="str">
        <f>IF(放飛紀錄!$Y808="","",放飛紀錄!$Y808+公式對照表!B$2)</f>
        <v/>
      </c>
      <c r="AA808" s="445"/>
      <c r="AB808" s="445"/>
      <c r="AC808" s="447" t="str">
        <f t="shared" si="52"/>
        <v/>
      </c>
      <c r="AD808" s="448" t="str">
        <f t="shared" si="53"/>
        <v/>
      </c>
      <c r="AE808" s="446" t="str">
        <f>IF(放飛紀錄表[[#This Row],[模組啟動時間]]="","",公式對照表!$A$2)</f>
        <v/>
      </c>
      <c r="AF808" s="449" t="str">
        <f>IF(AC808="","",IF(AND(AA808&gt;Y808,AA808&lt;Z808),[1]公式對照表!$C$2,IF(AC808="-",[1]公式對照表!$C$3,IF(AC808&lt;AE808,[1]公式對照表!$C$4,IF(AC808&gt;AE808,[1]公式對照表!$C$5)))))</f>
        <v/>
      </c>
      <c r="AG808" s="442"/>
      <c r="AH808" s="442"/>
      <c r="AI808" s="442"/>
      <c r="AJ808" s="442"/>
      <c r="AK808" s="2"/>
    </row>
    <row r="809" spans="1:37" ht="17.25" customHeight="1">
      <c r="A809" s="443"/>
      <c r="B809" s="444"/>
      <c r="C809" s="23"/>
      <c r="D809" s="23"/>
      <c r="E809" s="23"/>
      <c r="F809" s="262"/>
      <c r="G809" s="262"/>
      <c r="H809" s="262"/>
      <c r="I809" s="264"/>
      <c r="J809" s="23"/>
      <c r="K809" s="23"/>
      <c r="L809" s="36" t="str">
        <f>IFERROR(VLOOKUP(放飛紀錄!$K809,#REF!,2,FALSE),"")</f>
        <v/>
      </c>
      <c r="M809" s="36"/>
      <c r="N809" s="36"/>
      <c r="O809" s="36"/>
      <c r="P809" s="36"/>
      <c r="Q809" s="36"/>
      <c r="R809" s="36"/>
      <c r="S809" s="36"/>
      <c r="T809" s="36"/>
      <c r="U809" s="23"/>
      <c r="V809" s="23"/>
      <c r="W809" s="23"/>
      <c r="X809" s="23"/>
      <c r="Y809" s="445"/>
      <c r="Z809" s="446" t="str">
        <f>IF(放飛紀錄!$Y809="","",放飛紀錄!$Y809+公式對照表!B$2)</f>
        <v/>
      </c>
      <c r="AA809" s="445"/>
      <c r="AB809" s="445"/>
      <c r="AC809" s="447" t="str">
        <f t="shared" si="52"/>
        <v/>
      </c>
      <c r="AD809" s="448" t="str">
        <f t="shared" si="53"/>
        <v/>
      </c>
      <c r="AE809" s="446" t="str">
        <f>IF(放飛紀錄表[[#This Row],[模組啟動時間]]="","",公式對照表!$A$2)</f>
        <v/>
      </c>
      <c r="AF809" s="449" t="str">
        <f>IF(AC809="","",IF(AND(AA809&gt;Y809,AA809&lt;Z809),[1]公式對照表!$C$2,IF(AC809="-",[1]公式對照表!$C$3,IF(AC809&lt;AE809,[1]公式對照表!$C$4,IF(AC809&gt;AE809,[1]公式對照表!$C$5)))))</f>
        <v/>
      </c>
      <c r="AG809" s="442"/>
      <c r="AH809" s="442"/>
      <c r="AI809" s="442"/>
      <c r="AJ809" s="442"/>
      <c r="AK809" s="2"/>
    </row>
    <row r="810" spans="1:37" ht="17.25" customHeight="1">
      <c r="A810" s="443"/>
      <c r="B810" s="444"/>
      <c r="C810" s="23"/>
      <c r="D810" s="23"/>
      <c r="E810" s="23"/>
      <c r="F810" s="262"/>
      <c r="G810" s="262"/>
      <c r="H810" s="262"/>
      <c r="I810" s="264"/>
      <c r="J810" s="23"/>
      <c r="K810" s="23"/>
      <c r="L810" s="36" t="str">
        <f>IFERROR(VLOOKUP(放飛紀錄!$K810,#REF!,2,FALSE),"")</f>
        <v/>
      </c>
      <c r="M810" s="36"/>
      <c r="N810" s="36"/>
      <c r="O810" s="36"/>
      <c r="P810" s="36"/>
      <c r="Q810" s="36"/>
      <c r="R810" s="36"/>
      <c r="S810" s="36"/>
      <c r="T810" s="36"/>
      <c r="U810" s="23"/>
      <c r="V810" s="23"/>
      <c r="W810" s="23"/>
      <c r="X810" s="23"/>
      <c r="Y810" s="445"/>
      <c r="Z810" s="446" t="str">
        <f>IF(放飛紀錄!$Y810="","",放飛紀錄!$Y810+公式對照表!B$2)</f>
        <v/>
      </c>
      <c r="AA810" s="445"/>
      <c r="AB810" s="445"/>
      <c r="AC810" s="447" t="str">
        <f t="shared" si="52"/>
        <v/>
      </c>
      <c r="AD810" s="448" t="str">
        <f t="shared" si="53"/>
        <v/>
      </c>
      <c r="AE810" s="446" t="str">
        <f>IF(放飛紀錄表[[#This Row],[模組啟動時間]]="","",公式對照表!$A$2)</f>
        <v/>
      </c>
      <c r="AF810" s="449" t="str">
        <f>IF(AC810="","",IF(AND(AA810&gt;Y810,AA810&lt;Z810),[1]公式對照表!$C$2,IF(AC810="-",[1]公式對照表!$C$3,IF(AC810&lt;AE810,[1]公式對照表!$C$4,IF(AC810&gt;AE810,[1]公式對照表!$C$5)))))</f>
        <v/>
      </c>
      <c r="AG810" s="442"/>
      <c r="AH810" s="442"/>
      <c r="AI810" s="442"/>
      <c r="AJ810" s="442"/>
      <c r="AK810" s="2"/>
    </row>
    <row r="811" spans="1:37" ht="17.25" customHeight="1">
      <c r="A811" s="443"/>
      <c r="B811" s="444"/>
      <c r="C811" s="23"/>
      <c r="D811" s="23"/>
      <c r="E811" s="23"/>
      <c r="F811" s="262"/>
      <c r="G811" s="262"/>
      <c r="H811" s="262"/>
      <c r="I811" s="264"/>
      <c r="J811" s="23"/>
      <c r="K811" s="23"/>
      <c r="L811" s="36" t="str">
        <f>IFERROR(VLOOKUP(放飛紀錄!$K811,#REF!,2,FALSE),"")</f>
        <v/>
      </c>
      <c r="M811" s="36"/>
      <c r="N811" s="36"/>
      <c r="O811" s="36"/>
      <c r="P811" s="36"/>
      <c r="Q811" s="36"/>
      <c r="R811" s="36"/>
      <c r="S811" s="36"/>
      <c r="T811" s="36"/>
      <c r="U811" s="23"/>
      <c r="V811" s="23"/>
      <c r="W811" s="23"/>
      <c r="X811" s="23"/>
      <c r="Y811" s="445"/>
      <c r="Z811" s="446" t="str">
        <f>IF(放飛紀錄!$Y811="","",放飛紀錄!$Y811+公式對照表!B$2)</f>
        <v/>
      </c>
      <c r="AA811" s="445"/>
      <c r="AB811" s="445"/>
      <c r="AC811" s="447" t="str">
        <f t="shared" si="52"/>
        <v/>
      </c>
      <c r="AD811" s="448" t="str">
        <f t="shared" si="53"/>
        <v/>
      </c>
      <c r="AE811" s="446" t="str">
        <f>IF(放飛紀錄表[[#This Row],[模組啟動時間]]="","",公式對照表!$A$2)</f>
        <v/>
      </c>
      <c r="AF811" s="449" t="str">
        <f>IF(AC811="","",IF(AND(AA811&gt;Y811,AA811&lt;Z811),[1]公式對照表!$C$2,IF(AC811="-",[1]公式對照表!$C$3,IF(AC811&lt;AE811,[1]公式對照表!$C$4,IF(AC811&gt;AE811,[1]公式對照表!$C$5)))))</f>
        <v/>
      </c>
      <c r="AG811" s="442"/>
      <c r="AH811" s="442"/>
      <c r="AI811" s="442"/>
      <c r="AJ811" s="442"/>
      <c r="AK811" s="2"/>
    </row>
    <row r="812" spans="1:37" ht="17.25" customHeight="1">
      <c r="A812" s="443"/>
      <c r="B812" s="444"/>
      <c r="C812" s="23"/>
      <c r="D812" s="23"/>
      <c r="E812" s="23"/>
      <c r="F812" s="262"/>
      <c r="G812" s="262"/>
      <c r="H812" s="262"/>
      <c r="I812" s="264"/>
      <c r="J812" s="23"/>
      <c r="K812" s="23"/>
      <c r="L812" s="36" t="str">
        <f>IFERROR(VLOOKUP(放飛紀錄!$K812,#REF!,2,FALSE),"")</f>
        <v/>
      </c>
      <c r="M812" s="36"/>
      <c r="N812" s="36"/>
      <c r="O812" s="36"/>
      <c r="P812" s="36"/>
      <c r="Q812" s="36"/>
      <c r="R812" s="36"/>
      <c r="S812" s="36"/>
      <c r="T812" s="36"/>
      <c r="U812" s="23"/>
      <c r="V812" s="23"/>
      <c r="W812" s="23"/>
      <c r="X812" s="23"/>
      <c r="Y812" s="445"/>
      <c r="Z812" s="446" t="str">
        <f>IF(放飛紀錄!$Y812="","",放飛紀錄!$Y812+公式對照表!B$2)</f>
        <v/>
      </c>
      <c r="AA812" s="445"/>
      <c r="AB812" s="445"/>
      <c r="AC812" s="447" t="str">
        <f t="shared" si="52"/>
        <v/>
      </c>
      <c r="AD812" s="448" t="str">
        <f t="shared" si="53"/>
        <v/>
      </c>
      <c r="AE812" s="446" t="str">
        <f>IF(放飛紀錄表[[#This Row],[模組啟動時間]]="","",公式對照表!$A$2)</f>
        <v/>
      </c>
      <c r="AF812" s="449" t="str">
        <f>IF(AC812="","",IF(AND(AA812&gt;Y812,AA812&lt;Z812),[1]公式對照表!$C$2,IF(AC812="-",[1]公式對照表!$C$3,IF(AC812&lt;AE812,[1]公式對照表!$C$4,IF(AC812&gt;AE812,[1]公式對照表!$C$5)))))</f>
        <v/>
      </c>
      <c r="AG812" s="442"/>
      <c r="AH812" s="442"/>
      <c r="AI812" s="442"/>
      <c r="AJ812" s="442"/>
      <c r="AK812" s="2"/>
    </row>
    <row r="813" spans="1:37" ht="17.25" customHeight="1">
      <c r="A813" s="443"/>
      <c r="B813" s="444"/>
      <c r="C813" s="23"/>
      <c r="D813" s="23"/>
      <c r="E813" s="23"/>
      <c r="F813" s="262"/>
      <c r="G813" s="262"/>
      <c r="H813" s="262"/>
      <c r="I813" s="264"/>
      <c r="J813" s="23"/>
      <c r="K813" s="23"/>
      <c r="L813" s="36" t="str">
        <f>IFERROR(VLOOKUP(放飛紀錄!$K813,#REF!,2,FALSE),"")</f>
        <v/>
      </c>
      <c r="M813" s="36"/>
      <c r="N813" s="36"/>
      <c r="O813" s="36"/>
      <c r="P813" s="36"/>
      <c r="Q813" s="36"/>
      <c r="R813" s="36"/>
      <c r="S813" s="36"/>
      <c r="T813" s="36"/>
      <c r="U813" s="23"/>
      <c r="V813" s="23"/>
      <c r="W813" s="23"/>
      <c r="X813" s="23"/>
      <c r="Y813" s="445"/>
      <c r="Z813" s="446" t="str">
        <f>IF(放飛紀錄!$Y813="","",放飛紀錄!$Y813+公式對照表!B$2)</f>
        <v/>
      </c>
      <c r="AA813" s="445"/>
      <c r="AB813" s="445"/>
      <c r="AC813" s="447" t="str">
        <f t="shared" si="52"/>
        <v/>
      </c>
      <c r="AD813" s="448" t="str">
        <f t="shared" si="53"/>
        <v/>
      </c>
      <c r="AE813" s="446" t="str">
        <f>IF(放飛紀錄表[[#This Row],[模組啟動時間]]="","",公式對照表!$A$2)</f>
        <v/>
      </c>
      <c r="AF813" s="449" t="str">
        <f>IF(AC813="","",IF(AND(AA813&gt;Y813,AA813&lt;Z813),[1]公式對照表!$C$2,IF(AC813="-",[1]公式對照表!$C$3,IF(AC813&lt;AE813,[1]公式對照表!$C$4,IF(AC813&gt;AE813,[1]公式對照表!$C$5)))))</f>
        <v/>
      </c>
      <c r="AG813" s="442"/>
      <c r="AH813" s="442"/>
      <c r="AI813" s="442"/>
      <c r="AJ813" s="442"/>
      <c r="AK813" s="2"/>
    </row>
    <row r="814" spans="1:37" ht="17.25" customHeight="1">
      <c r="A814" s="443"/>
      <c r="B814" s="444"/>
      <c r="C814" s="23"/>
      <c r="D814" s="23"/>
      <c r="E814" s="23"/>
      <c r="F814" s="262"/>
      <c r="G814" s="262"/>
      <c r="H814" s="262"/>
      <c r="I814" s="264"/>
      <c r="J814" s="23"/>
      <c r="K814" s="23"/>
      <c r="L814" s="36" t="str">
        <f>IFERROR(VLOOKUP(放飛紀錄!$K814,#REF!,2,FALSE),"")</f>
        <v/>
      </c>
      <c r="M814" s="36"/>
      <c r="N814" s="36"/>
      <c r="O814" s="36"/>
      <c r="P814" s="36"/>
      <c r="Q814" s="36"/>
      <c r="R814" s="36"/>
      <c r="S814" s="36"/>
      <c r="T814" s="36"/>
      <c r="U814" s="23"/>
      <c r="V814" s="23"/>
      <c r="W814" s="23"/>
      <c r="X814" s="23"/>
      <c r="Y814" s="445"/>
      <c r="Z814" s="446" t="str">
        <f>IF(放飛紀錄!$Y814="","",放飛紀錄!$Y814+公式對照表!B$2)</f>
        <v/>
      </c>
      <c r="AA814" s="445"/>
      <c r="AB814" s="445"/>
      <c r="AC814" s="447" t="str">
        <f t="shared" si="52"/>
        <v/>
      </c>
      <c r="AD814" s="448" t="str">
        <f t="shared" si="53"/>
        <v/>
      </c>
      <c r="AE814" s="446" t="str">
        <f>IF(放飛紀錄表[[#This Row],[模組啟動時間]]="","",公式對照表!$A$2)</f>
        <v/>
      </c>
      <c r="AF814" s="449" t="str">
        <f>IF(AC814="","",IF(AND(AA814&gt;Y814,AA814&lt;Z814),[1]公式對照表!$C$2,IF(AC814="-",[1]公式對照表!$C$3,IF(AC814&lt;AE814,[1]公式對照表!$C$4,IF(AC814&gt;AE814,[1]公式對照表!$C$5)))))</f>
        <v/>
      </c>
      <c r="AG814" s="442"/>
      <c r="AH814" s="442"/>
      <c r="AI814" s="442"/>
      <c r="AJ814" s="442"/>
      <c r="AK814" s="2"/>
    </row>
    <row r="815" spans="1:37" ht="17.25" customHeight="1">
      <c r="A815" s="443"/>
      <c r="B815" s="444"/>
      <c r="C815" s="23"/>
      <c r="D815" s="23"/>
      <c r="E815" s="23"/>
      <c r="F815" s="262"/>
      <c r="G815" s="262"/>
      <c r="H815" s="262"/>
      <c r="I815" s="264"/>
      <c r="J815" s="23"/>
      <c r="K815" s="23"/>
      <c r="L815" s="36" t="str">
        <f>IFERROR(VLOOKUP(放飛紀錄!$K815,#REF!,2,FALSE),"")</f>
        <v/>
      </c>
      <c r="M815" s="36"/>
      <c r="N815" s="36"/>
      <c r="O815" s="36"/>
      <c r="P815" s="36"/>
      <c r="Q815" s="36"/>
      <c r="R815" s="36"/>
      <c r="S815" s="36"/>
      <c r="T815" s="36"/>
      <c r="U815" s="23"/>
      <c r="V815" s="23"/>
      <c r="W815" s="23"/>
      <c r="X815" s="23"/>
      <c r="Y815" s="445"/>
      <c r="Z815" s="446" t="str">
        <f>IF(放飛紀錄!$Y815="","",放飛紀錄!$Y815+公式對照表!B$2)</f>
        <v/>
      </c>
      <c r="AA815" s="445"/>
      <c r="AB815" s="445"/>
      <c r="AC815" s="447" t="str">
        <f t="shared" si="52"/>
        <v/>
      </c>
      <c r="AD815" s="448" t="str">
        <f t="shared" si="53"/>
        <v/>
      </c>
      <c r="AE815" s="446" t="str">
        <f>IF(放飛紀錄表[[#This Row],[模組啟動時間]]="","",公式對照表!$A$2)</f>
        <v/>
      </c>
      <c r="AF815" s="449" t="str">
        <f>IF(AC815="","",IF(AND(AA815&gt;Y815,AA815&lt;Z815),[1]公式對照表!$C$2,IF(AC815="-",[1]公式對照表!$C$3,IF(AC815&lt;AE815,[1]公式對照表!$C$4,IF(AC815&gt;AE815,[1]公式對照表!$C$5)))))</f>
        <v/>
      </c>
      <c r="AG815" s="442"/>
      <c r="AH815" s="442"/>
      <c r="AI815" s="442"/>
      <c r="AJ815" s="442"/>
      <c r="AK815" s="2"/>
    </row>
    <row r="816" spans="1:37" ht="17.25" customHeight="1">
      <c r="A816" s="443"/>
      <c r="B816" s="444"/>
      <c r="C816" s="23"/>
      <c r="D816" s="23"/>
      <c r="E816" s="23"/>
      <c r="F816" s="262"/>
      <c r="G816" s="262"/>
      <c r="H816" s="262"/>
      <c r="I816" s="264"/>
      <c r="J816" s="23"/>
      <c r="K816" s="23"/>
      <c r="L816" s="36" t="str">
        <f>IFERROR(VLOOKUP(放飛紀錄!$K816,#REF!,2,FALSE),"")</f>
        <v/>
      </c>
      <c r="M816" s="36"/>
      <c r="N816" s="36"/>
      <c r="O816" s="36"/>
      <c r="P816" s="36"/>
      <c r="Q816" s="36"/>
      <c r="R816" s="36"/>
      <c r="S816" s="36"/>
      <c r="T816" s="36"/>
      <c r="U816" s="23"/>
      <c r="V816" s="23"/>
      <c r="W816" s="23"/>
      <c r="X816" s="23"/>
      <c r="Y816" s="445"/>
      <c r="Z816" s="446" t="str">
        <f>IF(放飛紀錄!$Y816="","",放飛紀錄!$Y816+公式對照表!B$2)</f>
        <v/>
      </c>
      <c r="AA816" s="445"/>
      <c r="AB816" s="445"/>
      <c r="AC816" s="447" t="str">
        <f t="shared" si="52"/>
        <v/>
      </c>
      <c r="AD816" s="448" t="str">
        <f t="shared" si="53"/>
        <v/>
      </c>
      <c r="AE816" s="446" t="str">
        <f>IF(放飛紀錄表[[#This Row],[模組啟動時間]]="","",公式對照表!$A$2)</f>
        <v/>
      </c>
      <c r="AF816" s="449" t="str">
        <f>IF(AC816="","",IF(AND(AA816&gt;Y816,AA816&lt;Z816),[1]公式對照表!$C$2,IF(AC816="-",[1]公式對照表!$C$3,IF(AC816&lt;AE816,[1]公式對照表!$C$4,IF(AC816&gt;AE816,[1]公式對照表!$C$5)))))</f>
        <v/>
      </c>
      <c r="AG816" s="442"/>
      <c r="AH816" s="442"/>
      <c r="AI816" s="442"/>
      <c r="AJ816" s="442"/>
      <c r="AK816" s="2"/>
    </row>
    <row r="817" spans="1:37" ht="17.25" customHeight="1">
      <c r="A817" s="443"/>
      <c r="B817" s="444"/>
      <c r="C817" s="23"/>
      <c r="D817" s="23"/>
      <c r="E817" s="23"/>
      <c r="F817" s="262"/>
      <c r="G817" s="262"/>
      <c r="H817" s="262"/>
      <c r="I817" s="264"/>
      <c r="J817" s="23"/>
      <c r="K817" s="23"/>
      <c r="L817" s="36" t="str">
        <f>IFERROR(VLOOKUP(放飛紀錄!$K817,#REF!,2,FALSE),"")</f>
        <v/>
      </c>
      <c r="M817" s="36"/>
      <c r="N817" s="36"/>
      <c r="O817" s="36"/>
      <c r="P817" s="36"/>
      <c r="Q817" s="36"/>
      <c r="R817" s="36"/>
      <c r="S817" s="36"/>
      <c r="T817" s="36"/>
      <c r="U817" s="23"/>
      <c r="V817" s="23"/>
      <c r="W817" s="23"/>
      <c r="X817" s="23"/>
      <c r="Y817" s="445"/>
      <c r="Z817" s="446" t="str">
        <f>IF(放飛紀錄!$Y817="","",放飛紀錄!$Y817+公式對照表!B$2)</f>
        <v/>
      </c>
      <c r="AA817" s="445"/>
      <c r="AB817" s="445"/>
      <c r="AC817" s="447" t="str">
        <f t="shared" si="52"/>
        <v/>
      </c>
      <c r="AD817" s="448" t="str">
        <f t="shared" si="53"/>
        <v/>
      </c>
      <c r="AE817" s="446" t="str">
        <f>IF(放飛紀錄表[[#This Row],[模組啟動時間]]="","",公式對照表!$A$2)</f>
        <v/>
      </c>
      <c r="AF817" s="449" t="str">
        <f>IF(AC817="","",IF(AND(AA817&gt;Y817,AA817&lt;Z817),[1]公式對照表!$C$2,IF(AC817="-",[1]公式對照表!$C$3,IF(AC817&lt;AE817,[1]公式對照表!$C$4,IF(AC817&gt;AE817,[1]公式對照表!$C$5)))))</f>
        <v/>
      </c>
      <c r="AG817" s="442"/>
      <c r="AH817" s="442"/>
      <c r="AI817" s="442"/>
      <c r="AJ817" s="442"/>
      <c r="AK817" s="2"/>
    </row>
    <row r="818" spans="1:37" ht="17.25" customHeight="1">
      <c r="A818" s="443"/>
      <c r="B818" s="444"/>
      <c r="C818" s="23"/>
      <c r="D818" s="23"/>
      <c r="E818" s="23"/>
      <c r="F818" s="262"/>
      <c r="G818" s="262"/>
      <c r="H818" s="262"/>
      <c r="I818" s="264"/>
      <c r="J818" s="23"/>
      <c r="K818" s="23"/>
      <c r="L818" s="36" t="str">
        <f>IFERROR(VLOOKUP(放飛紀錄!$K818,#REF!,2,FALSE),"")</f>
        <v/>
      </c>
      <c r="M818" s="36"/>
      <c r="N818" s="36"/>
      <c r="O818" s="36"/>
      <c r="P818" s="36"/>
      <c r="Q818" s="36"/>
      <c r="R818" s="36"/>
      <c r="S818" s="36"/>
      <c r="T818" s="36"/>
      <c r="U818" s="23"/>
      <c r="V818" s="23"/>
      <c r="W818" s="23"/>
      <c r="X818" s="23"/>
      <c r="Y818" s="445"/>
      <c r="Z818" s="446" t="str">
        <f>IF(放飛紀錄!$Y818="","",放飛紀錄!$Y818+公式對照表!B$2)</f>
        <v/>
      </c>
      <c r="AA818" s="445"/>
      <c r="AB818" s="445"/>
      <c r="AC818" s="447" t="str">
        <f t="shared" si="52"/>
        <v/>
      </c>
      <c r="AD818" s="448" t="str">
        <f t="shared" si="53"/>
        <v/>
      </c>
      <c r="AE818" s="446" t="str">
        <f>IF(放飛紀錄表[[#This Row],[模組啟動時間]]="","",公式對照表!$A$2)</f>
        <v/>
      </c>
      <c r="AF818" s="449" t="str">
        <f>IF(AC818="","",IF(AND(AA818&gt;Y818,AA818&lt;Z818),[1]公式對照表!$C$2,IF(AC818="-",[1]公式對照表!$C$3,IF(AC818&lt;AE818,[1]公式對照表!$C$4,IF(AC818&gt;AE818,[1]公式對照表!$C$5)))))</f>
        <v/>
      </c>
      <c r="AG818" s="442"/>
      <c r="AH818" s="442"/>
      <c r="AI818" s="442"/>
      <c r="AJ818" s="442"/>
      <c r="AK818" s="2"/>
    </row>
    <row r="819" spans="1:37" ht="17.25" customHeight="1">
      <c r="A819" s="443"/>
      <c r="B819" s="444"/>
      <c r="C819" s="23"/>
      <c r="D819" s="23"/>
      <c r="E819" s="23"/>
      <c r="F819" s="262"/>
      <c r="G819" s="262"/>
      <c r="H819" s="262"/>
      <c r="I819" s="264"/>
      <c r="J819" s="23"/>
      <c r="K819" s="23"/>
      <c r="L819" s="36" t="str">
        <f>IFERROR(VLOOKUP(放飛紀錄!$K819,#REF!,2,FALSE),"")</f>
        <v/>
      </c>
      <c r="M819" s="36"/>
      <c r="N819" s="36"/>
      <c r="O819" s="36"/>
      <c r="P819" s="36"/>
      <c r="Q819" s="36"/>
      <c r="R819" s="36"/>
      <c r="S819" s="36"/>
      <c r="T819" s="36"/>
      <c r="U819" s="23"/>
      <c r="V819" s="23"/>
      <c r="W819" s="23"/>
      <c r="X819" s="23"/>
      <c r="Y819" s="445"/>
      <c r="Z819" s="446" t="str">
        <f>IF(放飛紀錄!$Y819="","",放飛紀錄!$Y819+公式對照表!B$2)</f>
        <v/>
      </c>
      <c r="AA819" s="445"/>
      <c r="AB819" s="445"/>
      <c r="AC819" s="447" t="str">
        <f t="shared" si="52"/>
        <v/>
      </c>
      <c r="AD819" s="448" t="str">
        <f t="shared" si="53"/>
        <v/>
      </c>
      <c r="AE819" s="446" t="str">
        <f>IF(放飛紀錄表[[#This Row],[模組啟動時間]]="","",公式對照表!$A$2)</f>
        <v/>
      </c>
      <c r="AF819" s="449" t="str">
        <f>IF(AC819="","",IF(AND(AA819&gt;Y819,AA819&lt;Z819),[1]公式對照表!$C$2,IF(AC819="-",[1]公式對照表!$C$3,IF(AC819&lt;AE819,[1]公式對照表!$C$4,IF(AC819&gt;AE819,[1]公式對照表!$C$5)))))</f>
        <v/>
      </c>
      <c r="AG819" s="442"/>
      <c r="AH819" s="442"/>
      <c r="AI819" s="442"/>
      <c r="AJ819" s="442"/>
      <c r="AK819" s="2"/>
    </row>
    <row r="820" spans="1:37" ht="17.25" customHeight="1">
      <c r="A820" s="443"/>
      <c r="B820" s="444"/>
      <c r="C820" s="23"/>
      <c r="D820" s="23"/>
      <c r="E820" s="23"/>
      <c r="F820" s="262"/>
      <c r="G820" s="262"/>
      <c r="H820" s="262"/>
      <c r="I820" s="264"/>
      <c r="J820" s="23"/>
      <c r="K820" s="23"/>
      <c r="L820" s="36" t="str">
        <f>IFERROR(VLOOKUP(放飛紀錄!$K820,#REF!,2,FALSE),"")</f>
        <v/>
      </c>
      <c r="M820" s="36"/>
      <c r="N820" s="36"/>
      <c r="O820" s="36"/>
      <c r="P820" s="36"/>
      <c r="Q820" s="36"/>
      <c r="R820" s="36"/>
      <c r="S820" s="36"/>
      <c r="T820" s="36"/>
      <c r="U820" s="23"/>
      <c r="V820" s="23"/>
      <c r="W820" s="23"/>
      <c r="X820" s="23"/>
      <c r="Y820" s="445"/>
      <c r="Z820" s="446" t="str">
        <f>IF(放飛紀錄!$Y820="","",放飛紀錄!$Y820+公式對照表!B$2)</f>
        <v/>
      </c>
      <c r="AA820" s="445"/>
      <c r="AB820" s="445"/>
      <c r="AC820" s="447" t="str">
        <f t="shared" si="52"/>
        <v/>
      </c>
      <c r="AD820" s="448" t="str">
        <f t="shared" si="53"/>
        <v/>
      </c>
      <c r="AE820" s="446" t="str">
        <f>IF(放飛紀錄表[[#This Row],[模組啟動時間]]="","",公式對照表!$A$2)</f>
        <v/>
      </c>
      <c r="AF820" s="449" t="str">
        <f>IF(AC820="","",IF(AND(AA820&gt;Y820,AA820&lt;Z820),[1]公式對照表!$C$2,IF(AC820="-",[1]公式對照表!$C$3,IF(AC820&lt;AE820,[1]公式對照表!$C$4,IF(AC820&gt;AE820,[1]公式對照表!$C$5)))))</f>
        <v/>
      </c>
      <c r="AG820" s="442"/>
      <c r="AH820" s="442"/>
      <c r="AI820" s="442"/>
      <c r="AJ820" s="442"/>
      <c r="AK820" s="2"/>
    </row>
    <row r="821" spans="1:37" ht="17.25" customHeight="1">
      <c r="A821" s="443"/>
      <c r="B821" s="444"/>
      <c r="C821" s="23"/>
      <c r="D821" s="23"/>
      <c r="E821" s="23"/>
      <c r="F821" s="262"/>
      <c r="G821" s="262"/>
      <c r="H821" s="262"/>
      <c r="I821" s="264"/>
      <c r="J821" s="23"/>
      <c r="K821" s="23"/>
      <c r="L821" s="36" t="str">
        <f>IFERROR(VLOOKUP(放飛紀錄!$K821,#REF!,2,FALSE),"")</f>
        <v/>
      </c>
      <c r="M821" s="36"/>
      <c r="N821" s="36"/>
      <c r="O821" s="36"/>
      <c r="P821" s="36"/>
      <c r="Q821" s="36"/>
      <c r="R821" s="36"/>
      <c r="S821" s="36"/>
      <c r="T821" s="36"/>
      <c r="U821" s="23"/>
      <c r="V821" s="23"/>
      <c r="W821" s="23"/>
      <c r="X821" s="23"/>
      <c r="Y821" s="445"/>
      <c r="Z821" s="446" t="str">
        <f>IF(放飛紀錄!$Y821="","",放飛紀錄!$Y821+公式對照表!B$2)</f>
        <v/>
      </c>
      <c r="AA821" s="445"/>
      <c r="AB821" s="445"/>
      <c r="AC821" s="447" t="str">
        <f t="shared" ref="AC821:AC884" si="54">IF(AB821="","",IF(AA821="-","-",AB821-Z821))</f>
        <v/>
      </c>
      <c r="AD821" s="448" t="str">
        <f t="shared" ref="AD821:AD884" si="55">IF(OR(AC821="-",AC821=""),"",((MINUTE(AC821)*60)+SECOND(AC821)))</f>
        <v/>
      </c>
      <c r="AE821" s="446" t="str">
        <f>IF(放飛紀錄表[[#This Row],[模組啟動時間]]="","",公式對照表!$A$2)</f>
        <v/>
      </c>
      <c r="AF821" s="449" t="str">
        <f>IF(AC821="","",IF(AND(AA821&gt;Y821,AA821&lt;Z821),[1]公式對照表!$C$2,IF(AC821="-",[1]公式對照表!$C$3,IF(AC821&lt;AE821,[1]公式對照表!$C$4,IF(AC821&gt;AE821,[1]公式對照表!$C$5)))))</f>
        <v/>
      </c>
      <c r="AG821" s="442"/>
      <c r="AH821" s="442"/>
      <c r="AI821" s="442"/>
      <c r="AJ821" s="442"/>
      <c r="AK821" s="2"/>
    </row>
    <row r="822" spans="1:37" ht="17.25" customHeight="1">
      <c r="A822" s="443"/>
      <c r="B822" s="444"/>
      <c r="C822" s="23"/>
      <c r="D822" s="23"/>
      <c r="E822" s="23"/>
      <c r="F822" s="262"/>
      <c r="G822" s="262"/>
      <c r="H822" s="262"/>
      <c r="I822" s="264"/>
      <c r="J822" s="23"/>
      <c r="K822" s="23"/>
      <c r="L822" s="36" t="str">
        <f>IFERROR(VLOOKUP(放飛紀錄!$K822,#REF!,2,FALSE),"")</f>
        <v/>
      </c>
      <c r="M822" s="36"/>
      <c r="N822" s="36"/>
      <c r="O822" s="36"/>
      <c r="P822" s="36"/>
      <c r="Q822" s="36"/>
      <c r="R822" s="36"/>
      <c r="S822" s="36"/>
      <c r="T822" s="36"/>
      <c r="U822" s="23"/>
      <c r="V822" s="23"/>
      <c r="W822" s="23"/>
      <c r="X822" s="23"/>
      <c r="Y822" s="445"/>
      <c r="Z822" s="446" t="str">
        <f>IF(放飛紀錄!$Y822="","",放飛紀錄!$Y822+公式對照表!B$2)</f>
        <v/>
      </c>
      <c r="AA822" s="445"/>
      <c r="AB822" s="445"/>
      <c r="AC822" s="447" t="str">
        <f t="shared" si="54"/>
        <v/>
      </c>
      <c r="AD822" s="448" t="str">
        <f t="shared" si="55"/>
        <v/>
      </c>
      <c r="AE822" s="446" t="str">
        <f>IF(放飛紀錄表[[#This Row],[模組啟動時間]]="","",公式對照表!$A$2)</f>
        <v/>
      </c>
      <c r="AF822" s="449" t="str">
        <f>IF(AC822="","",IF(AND(AA822&gt;Y822,AA822&lt;Z822),[1]公式對照表!$C$2,IF(AC822="-",[1]公式對照表!$C$3,IF(AC822&lt;AE822,[1]公式對照表!$C$4,IF(AC822&gt;AE822,[1]公式對照表!$C$5)))))</f>
        <v/>
      </c>
      <c r="AG822" s="442"/>
      <c r="AH822" s="442"/>
      <c r="AI822" s="442"/>
      <c r="AJ822" s="442"/>
      <c r="AK822" s="2"/>
    </row>
    <row r="823" spans="1:37" ht="17.25" customHeight="1">
      <c r="A823" s="443"/>
      <c r="B823" s="444"/>
      <c r="C823" s="23"/>
      <c r="D823" s="23"/>
      <c r="E823" s="23"/>
      <c r="F823" s="262"/>
      <c r="G823" s="262"/>
      <c r="H823" s="262"/>
      <c r="I823" s="264"/>
      <c r="J823" s="23"/>
      <c r="K823" s="23"/>
      <c r="L823" s="36" t="str">
        <f>IFERROR(VLOOKUP(放飛紀錄!$K823,#REF!,2,FALSE),"")</f>
        <v/>
      </c>
      <c r="M823" s="36"/>
      <c r="N823" s="36"/>
      <c r="O823" s="36"/>
      <c r="P823" s="36"/>
      <c r="Q823" s="36"/>
      <c r="R823" s="36"/>
      <c r="S823" s="36"/>
      <c r="T823" s="36"/>
      <c r="U823" s="23"/>
      <c r="V823" s="23"/>
      <c r="W823" s="23"/>
      <c r="X823" s="23"/>
      <c r="Y823" s="445"/>
      <c r="Z823" s="446" t="str">
        <f>IF(放飛紀錄!$Y823="","",放飛紀錄!$Y823+公式對照表!B$2)</f>
        <v/>
      </c>
      <c r="AA823" s="445"/>
      <c r="AB823" s="445"/>
      <c r="AC823" s="447" t="str">
        <f t="shared" si="54"/>
        <v/>
      </c>
      <c r="AD823" s="448" t="str">
        <f t="shared" si="55"/>
        <v/>
      </c>
      <c r="AE823" s="446" t="str">
        <f>IF(放飛紀錄表[[#This Row],[模組啟動時間]]="","",公式對照表!$A$2)</f>
        <v/>
      </c>
      <c r="AF823" s="449" t="str">
        <f>IF(AC823="","",IF(AND(AA823&gt;Y823,AA823&lt;Z823),[1]公式對照表!$C$2,IF(AC823="-",[1]公式對照表!$C$3,IF(AC823&lt;AE823,[1]公式對照表!$C$4,IF(AC823&gt;AE823,[1]公式對照表!$C$5)))))</f>
        <v/>
      </c>
      <c r="AG823" s="442"/>
      <c r="AH823" s="442"/>
      <c r="AI823" s="442"/>
      <c r="AJ823" s="442"/>
      <c r="AK823" s="2"/>
    </row>
    <row r="824" spans="1:37" ht="17.25" customHeight="1">
      <c r="A824" s="443"/>
      <c r="B824" s="444"/>
      <c r="C824" s="23"/>
      <c r="D824" s="23"/>
      <c r="E824" s="23"/>
      <c r="F824" s="262"/>
      <c r="G824" s="262"/>
      <c r="H824" s="262"/>
      <c r="I824" s="264"/>
      <c r="J824" s="23"/>
      <c r="K824" s="23"/>
      <c r="L824" s="36" t="str">
        <f>IFERROR(VLOOKUP(放飛紀錄!$K824,#REF!,2,FALSE),"")</f>
        <v/>
      </c>
      <c r="M824" s="36"/>
      <c r="N824" s="36"/>
      <c r="O824" s="36"/>
      <c r="P824" s="36"/>
      <c r="Q824" s="36"/>
      <c r="R824" s="36"/>
      <c r="S824" s="36"/>
      <c r="T824" s="36"/>
      <c r="U824" s="23"/>
      <c r="V824" s="23"/>
      <c r="W824" s="23"/>
      <c r="X824" s="23"/>
      <c r="Y824" s="445"/>
      <c r="Z824" s="446" t="str">
        <f>IF(放飛紀錄!$Y824="","",放飛紀錄!$Y824+公式對照表!B$2)</f>
        <v/>
      </c>
      <c r="AA824" s="445"/>
      <c r="AB824" s="445"/>
      <c r="AC824" s="447" t="str">
        <f t="shared" si="54"/>
        <v/>
      </c>
      <c r="AD824" s="448" t="str">
        <f t="shared" si="55"/>
        <v/>
      </c>
      <c r="AE824" s="446" t="str">
        <f>IF(放飛紀錄表[[#This Row],[模組啟動時間]]="","",公式對照表!$A$2)</f>
        <v/>
      </c>
      <c r="AF824" s="449" t="str">
        <f>IF(AC824="","",IF(AND(AA824&gt;Y824,AA824&lt;Z824),[1]公式對照表!$C$2,IF(AC824="-",[1]公式對照表!$C$3,IF(AC824&lt;AE824,[1]公式對照表!$C$4,IF(AC824&gt;AE824,[1]公式對照表!$C$5)))))</f>
        <v/>
      </c>
      <c r="AG824" s="442"/>
      <c r="AH824" s="442"/>
      <c r="AI824" s="442"/>
      <c r="AJ824" s="442"/>
      <c r="AK824" s="2"/>
    </row>
    <row r="825" spans="1:37" ht="17.25" customHeight="1">
      <c r="A825" s="443"/>
      <c r="B825" s="444"/>
      <c r="C825" s="23"/>
      <c r="D825" s="23"/>
      <c r="E825" s="23"/>
      <c r="F825" s="262"/>
      <c r="G825" s="262"/>
      <c r="H825" s="262"/>
      <c r="I825" s="264"/>
      <c r="J825" s="23"/>
      <c r="K825" s="23"/>
      <c r="L825" s="36" t="str">
        <f>IFERROR(VLOOKUP(放飛紀錄!$K825,#REF!,2,FALSE),"")</f>
        <v/>
      </c>
      <c r="M825" s="36"/>
      <c r="N825" s="36"/>
      <c r="O825" s="36"/>
      <c r="P825" s="36"/>
      <c r="Q825" s="36"/>
      <c r="R825" s="36"/>
      <c r="S825" s="36"/>
      <c r="T825" s="36"/>
      <c r="U825" s="23"/>
      <c r="V825" s="23"/>
      <c r="W825" s="23"/>
      <c r="X825" s="23"/>
      <c r="Y825" s="445"/>
      <c r="Z825" s="446" t="str">
        <f>IF(放飛紀錄!$Y825="","",放飛紀錄!$Y825+公式對照表!B$2)</f>
        <v/>
      </c>
      <c r="AA825" s="445"/>
      <c r="AB825" s="445"/>
      <c r="AC825" s="447" t="str">
        <f t="shared" si="54"/>
        <v/>
      </c>
      <c r="AD825" s="448" t="str">
        <f t="shared" si="55"/>
        <v/>
      </c>
      <c r="AE825" s="446" t="str">
        <f>IF(放飛紀錄表[[#This Row],[模組啟動時間]]="","",公式對照表!$A$2)</f>
        <v/>
      </c>
      <c r="AF825" s="449" t="str">
        <f>IF(AC825="","",IF(AND(AA825&gt;Y825,AA825&lt;Z825),[1]公式對照表!$C$2,IF(AC825="-",[1]公式對照表!$C$3,IF(AC825&lt;AE825,[1]公式對照表!$C$4,IF(AC825&gt;AE825,[1]公式對照表!$C$5)))))</f>
        <v/>
      </c>
      <c r="AG825" s="442"/>
      <c r="AH825" s="442"/>
      <c r="AI825" s="442"/>
      <c r="AJ825" s="442"/>
      <c r="AK825" s="2"/>
    </row>
    <row r="826" spans="1:37" ht="17.25" customHeight="1">
      <c r="A826" s="443"/>
      <c r="B826" s="444"/>
      <c r="C826" s="23"/>
      <c r="D826" s="23"/>
      <c r="E826" s="23"/>
      <c r="F826" s="262"/>
      <c r="G826" s="262"/>
      <c r="H826" s="262"/>
      <c r="I826" s="264"/>
      <c r="J826" s="23"/>
      <c r="K826" s="23"/>
      <c r="L826" s="36" t="str">
        <f>IFERROR(VLOOKUP(放飛紀錄!$K826,#REF!,2,FALSE),"")</f>
        <v/>
      </c>
      <c r="M826" s="36"/>
      <c r="N826" s="36"/>
      <c r="O826" s="36"/>
      <c r="P826" s="36"/>
      <c r="Q826" s="36"/>
      <c r="R826" s="36"/>
      <c r="S826" s="36"/>
      <c r="T826" s="36"/>
      <c r="U826" s="23"/>
      <c r="V826" s="23"/>
      <c r="W826" s="23"/>
      <c r="X826" s="23"/>
      <c r="Y826" s="445"/>
      <c r="Z826" s="446" t="str">
        <f>IF(放飛紀錄!$Y826="","",放飛紀錄!$Y826+公式對照表!B$2)</f>
        <v/>
      </c>
      <c r="AA826" s="445"/>
      <c r="AB826" s="445"/>
      <c r="AC826" s="447" t="str">
        <f t="shared" si="54"/>
        <v/>
      </c>
      <c r="AD826" s="448" t="str">
        <f t="shared" si="55"/>
        <v/>
      </c>
      <c r="AE826" s="446" t="str">
        <f>IF(放飛紀錄表[[#This Row],[模組啟動時間]]="","",公式對照表!$A$2)</f>
        <v/>
      </c>
      <c r="AF826" s="449" t="str">
        <f>IF(AC826="","",IF(AND(AA826&gt;Y826,AA826&lt;Z826),[1]公式對照表!$C$2,IF(AC826="-",[1]公式對照表!$C$3,IF(AC826&lt;AE826,[1]公式對照表!$C$4,IF(AC826&gt;AE826,[1]公式對照表!$C$5)))))</f>
        <v/>
      </c>
      <c r="AG826" s="442"/>
      <c r="AH826" s="442"/>
      <c r="AI826" s="442"/>
      <c r="AJ826" s="442"/>
      <c r="AK826" s="2"/>
    </row>
    <row r="827" spans="1:37" ht="17.25" customHeight="1">
      <c r="A827" s="443"/>
      <c r="B827" s="444"/>
      <c r="C827" s="23"/>
      <c r="D827" s="23"/>
      <c r="E827" s="23"/>
      <c r="F827" s="262"/>
      <c r="G827" s="262"/>
      <c r="H827" s="262"/>
      <c r="I827" s="264"/>
      <c r="J827" s="23"/>
      <c r="K827" s="23"/>
      <c r="L827" s="36" t="str">
        <f>IFERROR(VLOOKUP(放飛紀錄!$K827,#REF!,2,FALSE),"")</f>
        <v/>
      </c>
      <c r="M827" s="36"/>
      <c r="N827" s="36"/>
      <c r="O827" s="36"/>
      <c r="P827" s="36"/>
      <c r="Q827" s="36"/>
      <c r="R827" s="36"/>
      <c r="S827" s="36"/>
      <c r="T827" s="36"/>
      <c r="U827" s="23"/>
      <c r="V827" s="23"/>
      <c r="W827" s="23"/>
      <c r="X827" s="23"/>
      <c r="Y827" s="445"/>
      <c r="Z827" s="446" t="str">
        <f>IF(放飛紀錄!$Y827="","",放飛紀錄!$Y827+公式對照表!B$2)</f>
        <v/>
      </c>
      <c r="AA827" s="445"/>
      <c r="AB827" s="445"/>
      <c r="AC827" s="447" t="str">
        <f t="shared" si="54"/>
        <v/>
      </c>
      <c r="AD827" s="448" t="str">
        <f t="shared" si="55"/>
        <v/>
      </c>
      <c r="AE827" s="446" t="str">
        <f>IF(放飛紀錄表[[#This Row],[模組啟動時間]]="","",公式對照表!$A$2)</f>
        <v/>
      </c>
      <c r="AF827" s="449" t="str">
        <f>IF(AC827="","",IF(AND(AA827&gt;Y827,AA827&lt;Z827),[1]公式對照表!$C$2,IF(AC827="-",[1]公式對照表!$C$3,IF(AC827&lt;AE827,[1]公式對照表!$C$4,IF(AC827&gt;AE827,[1]公式對照表!$C$5)))))</f>
        <v/>
      </c>
      <c r="AG827" s="442"/>
      <c r="AH827" s="442"/>
      <c r="AI827" s="442"/>
      <c r="AJ827" s="442"/>
      <c r="AK827" s="2"/>
    </row>
    <row r="828" spans="1:37" ht="17.25" customHeight="1">
      <c r="A828" s="443"/>
      <c r="B828" s="444"/>
      <c r="C828" s="23"/>
      <c r="D828" s="23"/>
      <c r="E828" s="23"/>
      <c r="F828" s="262"/>
      <c r="G828" s="262"/>
      <c r="H828" s="262"/>
      <c r="I828" s="264"/>
      <c r="J828" s="23"/>
      <c r="K828" s="23"/>
      <c r="L828" s="36" t="str">
        <f>IFERROR(VLOOKUP(放飛紀錄!$K828,#REF!,2,FALSE),"")</f>
        <v/>
      </c>
      <c r="M828" s="36"/>
      <c r="N828" s="36"/>
      <c r="O828" s="36"/>
      <c r="P828" s="36"/>
      <c r="Q828" s="36"/>
      <c r="R828" s="36"/>
      <c r="S828" s="36"/>
      <c r="T828" s="36"/>
      <c r="U828" s="23"/>
      <c r="V828" s="23"/>
      <c r="W828" s="23"/>
      <c r="X828" s="23"/>
      <c r="Y828" s="445"/>
      <c r="Z828" s="446" t="str">
        <f>IF(放飛紀錄!$Y828="","",放飛紀錄!$Y828+公式對照表!B$2)</f>
        <v/>
      </c>
      <c r="AA828" s="445"/>
      <c r="AB828" s="445"/>
      <c r="AC828" s="447" t="str">
        <f t="shared" si="54"/>
        <v/>
      </c>
      <c r="AD828" s="448" t="str">
        <f t="shared" si="55"/>
        <v/>
      </c>
      <c r="AE828" s="446" t="str">
        <f>IF(放飛紀錄表[[#This Row],[模組啟動時間]]="","",公式對照表!$A$2)</f>
        <v/>
      </c>
      <c r="AF828" s="449" t="str">
        <f>IF(AC828="","",IF(AND(AA828&gt;Y828,AA828&lt;Z828),[1]公式對照表!$C$2,IF(AC828="-",[1]公式對照表!$C$3,IF(AC828&lt;AE828,[1]公式對照表!$C$4,IF(AC828&gt;AE828,[1]公式對照表!$C$5)))))</f>
        <v/>
      </c>
      <c r="AG828" s="442"/>
      <c r="AH828" s="442"/>
      <c r="AI828" s="442"/>
      <c r="AJ828" s="442"/>
      <c r="AK828" s="2"/>
    </row>
    <row r="829" spans="1:37" ht="17.25" customHeight="1">
      <c r="A829" s="443"/>
      <c r="B829" s="444"/>
      <c r="C829" s="23"/>
      <c r="D829" s="23"/>
      <c r="E829" s="23"/>
      <c r="F829" s="262"/>
      <c r="G829" s="262"/>
      <c r="H829" s="262"/>
      <c r="I829" s="264"/>
      <c r="J829" s="23"/>
      <c r="K829" s="23"/>
      <c r="L829" s="36" t="str">
        <f>IFERROR(VLOOKUP(放飛紀錄!$K829,#REF!,2,FALSE),"")</f>
        <v/>
      </c>
      <c r="M829" s="36"/>
      <c r="N829" s="36"/>
      <c r="O829" s="36"/>
      <c r="P829" s="36"/>
      <c r="Q829" s="36"/>
      <c r="R829" s="36"/>
      <c r="S829" s="36"/>
      <c r="T829" s="36"/>
      <c r="U829" s="23"/>
      <c r="V829" s="23"/>
      <c r="W829" s="23"/>
      <c r="X829" s="23"/>
      <c r="Y829" s="445"/>
      <c r="Z829" s="446" t="str">
        <f>IF(放飛紀錄!$Y829="","",放飛紀錄!$Y829+公式對照表!B$2)</f>
        <v/>
      </c>
      <c r="AA829" s="445"/>
      <c r="AB829" s="445"/>
      <c r="AC829" s="447" t="str">
        <f t="shared" si="54"/>
        <v/>
      </c>
      <c r="AD829" s="448" t="str">
        <f t="shared" si="55"/>
        <v/>
      </c>
      <c r="AE829" s="446" t="str">
        <f>IF(放飛紀錄表[[#This Row],[模組啟動時間]]="","",公式對照表!$A$2)</f>
        <v/>
      </c>
      <c r="AF829" s="449" t="str">
        <f>IF(AC829="","",IF(AND(AA829&gt;Y829,AA829&lt;Z829),[1]公式對照表!$C$2,IF(AC829="-",[1]公式對照表!$C$3,IF(AC829&lt;AE829,[1]公式對照表!$C$4,IF(AC829&gt;AE829,[1]公式對照表!$C$5)))))</f>
        <v/>
      </c>
      <c r="AG829" s="442"/>
      <c r="AH829" s="442"/>
      <c r="AI829" s="442"/>
      <c r="AJ829" s="442"/>
      <c r="AK829" s="2"/>
    </row>
    <row r="830" spans="1:37" ht="17.25" customHeight="1">
      <c r="A830" s="443"/>
      <c r="B830" s="444"/>
      <c r="C830" s="23"/>
      <c r="D830" s="23"/>
      <c r="E830" s="23"/>
      <c r="F830" s="262"/>
      <c r="G830" s="262"/>
      <c r="H830" s="262"/>
      <c r="I830" s="264"/>
      <c r="J830" s="23"/>
      <c r="K830" s="23"/>
      <c r="L830" s="36" t="str">
        <f>IFERROR(VLOOKUP(放飛紀錄!$K830,#REF!,2,FALSE),"")</f>
        <v/>
      </c>
      <c r="M830" s="36"/>
      <c r="N830" s="36"/>
      <c r="O830" s="36"/>
      <c r="P830" s="36"/>
      <c r="Q830" s="36"/>
      <c r="R830" s="36"/>
      <c r="S830" s="36"/>
      <c r="T830" s="36"/>
      <c r="U830" s="23"/>
      <c r="V830" s="23"/>
      <c r="W830" s="23"/>
      <c r="X830" s="23"/>
      <c r="Y830" s="445"/>
      <c r="Z830" s="446" t="str">
        <f>IF(放飛紀錄!$Y830="","",放飛紀錄!$Y830+公式對照表!B$2)</f>
        <v/>
      </c>
      <c r="AA830" s="445"/>
      <c r="AB830" s="445"/>
      <c r="AC830" s="447" t="str">
        <f t="shared" si="54"/>
        <v/>
      </c>
      <c r="AD830" s="448" t="str">
        <f t="shared" si="55"/>
        <v/>
      </c>
      <c r="AE830" s="446" t="str">
        <f>IF(放飛紀錄表[[#This Row],[模組啟動時間]]="","",公式對照表!$A$2)</f>
        <v/>
      </c>
      <c r="AF830" s="449" t="str">
        <f>IF(AC830="","",IF(AND(AA830&gt;Y830,AA830&lt;Z830),[1]公式對照表!$C$2,IF(AC830="-",[1]公式對照表!$C$3,IF(AC830&lt;AE830,[1]公式對照表!$C$4,IF(AC830&gt;AE830,[1]公式對照表!$C$5)))))</f>
        <v/>
      </c>
      <c r="AG830" s="442"/>
      <c r="AH830" s="442"/>
      <c r="AI830" s="442"/>
      <c r="AJ830" s="442"/>
      <c r="AK830" s="2"/>
    </row>
    <row r="831" spans="1:37" ht="17.25" customHeight="1">
      <c r="A831" s="443"/>
      <c r="B831" s="444"/>
      <c r="C831" s="23"/>
      <c r="D831" s="23"/>
      <c r="E831" s="23"/>
      <c r="F831" s="262"/>
      <c r="G831" s="262"/>
      <c r="H831" s="262"/>
      <c r="I831" s="264"/>
      <c r="J831" s="23"/>
      <c r="K831" s="23"/>
      <c r="L831" s="36" t="str">
        <f>IFERROR(VLOOKUP(放飛紀錄!$K831,#REF!,2,FALSE),"")</f>
        <v/>
      </c>
      <c r="M831" s="36"/>
      <c r="N831" s="36"/>
      <c r="O831" s="36"/>
      <c r="P831" s="36"/>
      <c r="Q831" s="36"/>
      <c r="R831" s="36"/>
      <c r="S831" s="36"/>
      <c r="T831" s="36"/>
      <c r="U831" s="23"/>
      <c r="V831" s="23"/>
      <c r="W831" s="23"/>
      <c r="X831" s="23"/>
      <c r="Y831" s="445"/>
      <c r="Z831" s="446" t="str">
        <f>IF(放飛紀錄!$Y831="","",放飛紀錄!$Y831+公式對照表!B$2)</f>
        <v/>
      </c>
      <c r="AA831" s="445"/>
      <c r="AB831" s="445"/>
      <c r="AC831" s="447" t="str">
        <f t="shared" si="54"/>
        <v/>
      </c>
      <c r="AD831" s="448" t="str">
        <f t="shared" si="55"/>
        <v/>
      </c>
      <c r="AE831" s="446" t="str">
        <f>IF(放飛紀錄表[[#This Row],[模組啟動時間]]="","",公式對照表!$A$2)</f>
        <v/>
      </c>
      <c r="AF831" s="449" t="str">
        <f>IF(AC831="","",IF(AND(AA831&gt;Y831,AA831&lt;Z831),[1]公式對照表!$C$2,IF(AC831="-",[1]公式對照表!$C$3,IF(AC831&lt;AE831,[1]公式對照表!$C$4,IF(AC831&gt;AE831,[1]公式對照表!$C$5)))))</f>
        <v/>
      </c>
      <c r="AG831" s="442"/>
      <c r="AH831" s="442"/>
      <c r="AI831" s="442"/>
      <c r="AJ831" s="442"/>
      <c r="AK831" s="2"/>
    </row>
    <row r="832" spans="1:37" ht="17.25" customHeight="1">
      <c r="A832" s="443"/>
      <c r="B832" s="444"/>
      <c r="C832" s="23"/>
      <c r="D832" s="23"/>
      <c r="E832" s="23"/>
      <c r="F832" s="262"/>
      <c r="G832" s="262"/>
      <c r="H832" s="262"/>
      <c r="I832" s="264"/>
      <c r="J832" s="23"/>
      <c r="K832" s="23"/>
      <c r="L832" s="36" t="str">
        <f>IFERROR(VLOOKUP(放飛紀錄!$K832,#REF!,2,FALSE),"")</f>
        <v/>
      </c>
      <c r="M832" s="36"/>
      <c r="N832" s="36"/>
      <c r="O832" s="36"/>
      <c r="P832" s="36"/>
      <c r="Q832" s="36"/>
      <c r="R832" s="36"/>
      <c r="S832" s="36"/>
      <c r="T832" s="36"/>
      <c r="U832" s="23"/>
      <c r="V832" s="23"/>
      <c r="W832" s="23"/>
      <c r="X832" s="23"/>
      <c r="Y832" s="445"/>
      <c r="Z832" s="446" t="str">
        <f>IF(放飛紀錄!$Y832="","",放飛紀錄!$Y832+公式對照表!B$2)</f>
        <v/>
      </c>
      <c r="AA832" s="445"/>
      <c r="AB832" s="445"/>
      <c r="AC832" s="447" t="str">
        <f t="shared" si="54"/>
        <v/>
      </c>
      <c r="AD832" s="448" t="str">
        <f t="shared" si="55"/>
        <v/>
      </c>
      <c r="AE832" s="446" t="str">
        <f>IF(放飛紀錄表[[#This Row],[模組啟動時間]]="","",公式對照表!$A$2)</f>
        <v/>
      </c>
      <c r="AF832" s="449" t="str">
        <f>IF(AC832="","",IF(AND(AA832&gt;Y832,AA832&lt;Z832),[1]公式對照表!$C$2,IF(AC832="-",[1]公式對照表!$C$3,IF(AC832&lt;AE832,[1]公式對照表!$C$4,IF(AC832&gt;AE832,[1]公式對照表!$C$5)))))</f>
        <v/>
      </c>
      <c r="AG832" s="442"/>
      <c r="AH832" s="442"/>
      <c r="AI832" s="442"/>
      <c r="AJ832" s="442"/>
      <c r="AK832" s="2"/>
    </row>
    <row r="833" spans="1:37" ht="17.25" customHeight="1">
      <c r="A833" s="443"/>
      <c r="B833" s="444"/>
      <c r="C833" s="23"/>
      <c r="D833" s="23"/>
      <c r="E833" s="23"/>
      <c r="F833" s="262"/>
      <c r="G833" s="262"/>
      <c r="H833" s="262"/>
      <c r="I833" s="264"/>
      <c r="J833" s="23"/>
      <c r="K833" s="23"/>
      <c r="L833" s="36" t="str">
        <f>IFERROR(VLOOKUP(放飛紀錄!$K833,#REF!,2,FALSE),"")</f>
        <v/>
      </c>
      <c r="M833" s="36"/>
      <c r="N833" s="36"/>
      <c r="O833" s="36"/>
      <c r="P833" s="36"/>
      <c r="Q833" s="36"/>
      <c r="R833" s="36"/>
      <c r="S833" s="36"/>
      <c r="T833" s="36"/>
      <c r="U833" s="23"/>
      <c r="V833" s="23"/>
      <c r="W833" s="23"/>
      <c r="X833" s="23"/>
      <c r="Y833" s="445"/>
      <c r="Z833" s="446" t="str">
        <f>IF(放飛紀錄!$Y833="","",放飛紀錄!$Y833+公式對照表!B$2)</f>
        <v/>
      </c>
      <c r="AA833" s="445"/>
      <c r="AB833" s="445"/>
      <c r="AC833" s="447" t="str">
        <f t="shared" si="54"/>
        <v/>
      </c>
      <c r="AD833" s="448" t="str">
        <f t="shared" si="55"/>
        <v/>
      </c>
      <c r="AE833" s="446" t="str">
        <f>IF(放飛紀錄表[[#This Row],[模組啟動時間]]="","",公式對照表!$A$2)</f>
        <v/>
      </c>
      <c r="AF833" s="449" t="str">
        <f>IF(AC833="","",IF(AND(AA833&gt;Y833,AA833&lt;Z833),[1]公式對照表!$C$2,IF(AC833="-",[1]公式對照表!$C$3,IF(AC833&lt;AE833,[1]公式對照表!$C$4,IF(AC833&gt;AE833,[1]公式對照表!$C$5)))))</f>
        <v/>
      </c>
      <c r="AG833" s="442"/>
      <c r="AH833" s="442"/>
      <c r="AI833" s="442"/>
      <c r="AJ833" s="442"/>
      <c r="AK833" s="2"/>
    </row>
    <row r="834" spans="1:37" ht="17.25" customHeight="1">
      <c r="A834" s="443"/>
      <c r="B834" s="444"/>
      <c r="C834" s="23"/>
      <c r="D834" s="23"/>
      <c r="E834" s="23"/>
      <c r="F834" s="262"/>
      <c r="G834" s="262"/>
      <c r="H834" s="262"/>
      <c r="I834" s="264"/>
      <c r="J834" s="23"/>
      <c r="K834" s="23"/>
      <c r="L834" s="36" t="str">
        <f>IFERROR(VLOOKUP(放飛紀錄!$K834,#REF!,2,FALSE),"")</f>
        <v/>
      </c>
      <c r="M834" s="36"/>
      <c r="N834" s="36"/>
      <c r="O834" s="36"/>
      <c r="P834" s="36"/>
      <c r="Q834" s="36"/>
      <c r="R834" s="36"/>
      <c r="S834" s="36"/>
      <c r="T834" s="36"/>
      <c r="U834" s="23"/>
      <c r="V834" s="23"/>
      <c r="W834" s="23"/>
      <c r="X834" s="23"/>
      <c r="Y834" s="445"/>
      <c r="Z834" s="446" t="str">
        <f>IF(放飛紀錄!$Y834="","",放飛紀錄!$Y834+公式對照表!B$2)</f>
        <v/>
      </c>
      <c r="AA834" s="445"/>
      <c r="AB834" s="445"/>
      <c r="AC834" s="447" t="str">
        <f t="shared" si="54"/>
        <v/>
      </c>
      <c r="AD834" s="448" t="str">
        <f t="shared" si="55"/>
        <v/>
      </c>
      <c r="AE834" s="446" t="str">
        <f>IF(放飛紀錄表[[#This Row],[模組啟動時間]]="","",公式對照表!$A$2)</f>
        <v/>
      </c>
      <c r="AF834" s="449" t="str">
        <f>IF(AC834="","",IF(AND(AA834&gt;Y834,AA834&lt;Z834),[1]公式對照表!$C$2,IF(AC834="-",[1]公式對照表!$C$3,IF(AC834&lt;AE834,[1]公式對照表!$C$4,IF(AC834&gt;AE834,[1]公式對照表!$C$5)))))</f>
        <v/>
      </c>
      <c r="AG834" s="442"/>
      <c r="AH834" s="442"/>
      <c r="AI834" s="442"/>
      <c r="AJ834" s="442"/>
      <c r="AK834" s="2"/>
    </row>
    <row r="835" spans="1:37" ht="17.25" customHeight="1">
      <c r="A835" s="443"/>
      <c r="B835" s="444"/>
      <c r="C835" s="23"/>
      <c r="D835" s="23"/>
      <c r="E835" s="23"/>
      <c r="F835" s="262"/>
      <c r="G835" s="262"/>
      <c r="H835" s="262"/>
      <c r="I835" s="264"/>
      <c r="J835" s="23"/>
      <c r="K835" s="23"/>
      <c r="L835" s="36" t="str">
        <f>IFERROR(VLOOKUP(放飛紀錄!$K835,#REF!,2,FALSE),"")</f>
        <v/>
      </c>
      <c r="M835" s="36"/>
      <c r="N835" s="36"/>
      <c r="O835" s="36"/>
      <c r="P835" s="36"/>
      <c r="Q835" s="36"/>
      <c r="R835" s="36"/>
      <c r="S835" s="36"/>
      <c r="T835" s="36"/>
      <c r="U835" s="23"/>
      <c r="V835" s="23"/>
      <c r="W835" s="23"/>
      <c r="X835" s="23"/>
      <c r="Y835" s="445"/>
      <c r="Z835" s="446" t="str">
        <f>IF(放飛紀錄!$Y835="","",放飛紀錄!$Y835+公式對照表!B$2)</f>
        <v/>
      </c>
      <c r="AA835" s="445"/>
      <c r="AB835" s="445"/>
      <c r="AC835" s="447" t="str">
        <f t="shared" si="54"/>
        <v/>
      </c>
      <c r="AD835" s="448" t="str">
        <f t="shared" si="55"/>
        <v/>
      </c>
      <c r="AE835" s="446" t="str">
        <f>IF(放飛紀錄表[[#This Row],[模組啟動時間]]="","",公式對照表!$A$2)</f>
        <v/>
      </c>
      <c r="AF835" s="449" t="str">
        <f>IF(AC835="","",IF(AND(AA835&gt;Y835,AA835&lt;Z835),[1]公式對照表!$C$2,IF(AC835="-",[1]公式對照表!$C$3,IF(AC835&lt;AE835,[1]公式對照表!$C$4,IF(AC835&gt;AE835,[1]公式對照表!$C$5)))))</f>
        <v/>
      </c>
      <c r="AG835" s="442"/>
      <c r="AH835" s="442"/>
      <c r="AI835" s="442"/>
      <c r="AJ835" s="442"/>
      <c r="AK835" s="2"/>
    </row>
    <row r="836" spans="1:37" ht="17.25" customHeight="1">
      <c r="A836" s="443"/>
      <c r="B836" s="444"/>
      <c r="C836" s="23"/>
      <c r="D836" s="23"/>
      <c r="E836" s="23"/>
      <c r="F836" s="262"/>
      <c r="G836" s="262"/>
      <c r="H836" s="262"/>
      <c r="I836" s="264"/>
      <c r="J836" s="23"/>
      <c r="K836" s="23"/>
      <c r="L836" s="36" t="str">
        <f>IFERROR(VLOOKUP(放飛紀錄!$K836,#REF!,2,FALSE),"")</f>
        <v/>
      </c>
      <c r="M836" s="36"/>
      <c r="N836" s="36"/>
      <c r="O836" s="36"/>
      <c r="P836" s="36"/>
      <c r="Q836" s="36"/>
      <c r="R836" s="36"/>
      <c r="S836" s="36"/>
      <c r="T836" s="36"/>
      <c r="U836" s="23"/>
      <c r="V836" s="23"/>
      <c r="W836" s="23"/>
      <c r="X836" s="23"/>
      <c r="Y836" s="445"/>
      <c r="Z836" s="446" t="str">
        <f>IF(放飛紀錄!$Y836="","",放飛紀錄!$Y836+公式對照表!B$2)</f>
        <v/>
      </c>
      <c r="AA836" s="445"/>
      <c r="AB836" s="445"/>
      <c r="AC836" s="447" t="str">
        <f t="shared" si="54"/>
        <v/>
      </c>
      <c r="AD836" s="448" t="str">
        <f t="shared" si="55"/>
        <v/>
      </c>
      <c r="AE836" s="446" t="str">
        <f>IF(放飛紀錄表[[#This Row],[模組啟動時間]]="","",公式對照表!$A$2)</f>
        <v/>
      </c>
      <c r="AF836" s="449" t="str">
        <f>IF(AC836="","",IF(AND(AA836&gt;Y836,AA836&lt;Z836),[1]公式對照表!$C$2,IF(AC836="-",[1]公式對照表!$C$3,IF(AC836&lt;AE836,[1]公式對照表!$C$4,IF(AC836&gt;AE836,[1]公式對照表!$C$5)))))</f>
        <v/>
      </c>
      <c r="AG836" s="442"/>
      <c r="AH836" s="442"/>
      <c r="AI836" s="442"/>
      <c r="AJ836" s="442"/>
      <c r="AK836" s="2"/>
    </row>
    <row r="837" spans="1:37" ht="17.25" customHeight="1">
      <c r="A837" s="443"/>
      <c r="B837" s="444"/>
      <c r="C837" s="23"/>
      <c r="D837" s="23"/>
      <c r="E837" s="23"/>
      <c r="F837" s="262"/>
      <c r="G837" s="262"/>
      <c r="H837" s="262"/>
      <c r="I837" s="264"/>
      <c r="J837" s="23"/>
      <c r="K837" s="23"/>
      <c r="L837" s="36" t="str">
        <f>IFERROR(VLOOKUP(放飛紀錄!$K837,#REF!,2,FALSE),"")</f>
        <v/>
      </c>
      <c r="M837" s="36"/>
      <c r="N837" s="36"/>
      <c r="O837" s="36"/>
      <c r="P837" s="36"/>
      <c r="Q837" s="36"/>
      <c r="R837" s="36"/>
      <c r="S837" s="36"/>
      <c r="T837" s="36"/>
      <c r="U837" s="23"/>
      <c r="V837" s="23"/>
      <c r="W837" s="23"/>
      <c r="X837" s="23"/>
      <c r="Y837" s="445"/>
      <c r="Z837" s="446" t="str">
        <f>IF(放飛紀錄!$Y837="","",放飛紀錄!$Y837+公式對照表!B$2)</f>
        <v/>
      </c>
      <c r="AA837" s="445"/>
      <c r="AB837" s="445"/>
      <c r="AC837" s="447" t="str">
        <f t="shared" si="54"/>
        <v/>
      </c>
      <c r="AD837" s="448" t="str">
        <f t="shared" si="55"/>
        <v/>
      </c>
      <c r="AE837" s="446" t="str">
        <f>IF(放飛紀錄表[[#This Row],[模組啟動時間]]="","",公式對照表!$A$2)</f>
        <v/>
      </c>
      <c r="AF837" s="449" t="str">
        <f>IF(AC837="","",IF(AND(AA837&gt;Y837,AA837&lt;Z837),[1]公式對照表!$C$2,IF(AC837="-",[1]公式對照表!$C$3,IF(AC837&lt;AE837,[1]公式對照表!$C$4,IF(AC837&gt;AE837,[1]公式對照表!$C$5)))))</f>
        <v/>
      </c>
      <c r="AG837" s="442"/>
      <c r="AH837" s="442"/>
      <c r="AI837" s="442"/>
      <c r="AJ837" s="442"/>
      <c r="AK837" s="2"/>
    </row>
    <row r="838" spans="1:37" ht="17.25" customHeight="1">
      <c r="A838" s="443"/>
      <c r="B838" s="444"/>
      <c r="C838" s="23"/>
      <c r="D838" s="23"/>
      <c r="E838" s="23"/>
      <c r="F838" s="262"/>
      <c r="G838" s="262"/>
      <c r="H838" s="262"/>
      <c r="I838" s="264"/>
      <c r="J838" s="23"/>
      <c r="K838" s="23"/>
      <c r="L838" s="36" t="str">
        <f>IFERROR(VLOOKUP(放飛紀錄!$K838,#REF!,2,FALSE),"")</f>
        <v/>
      </c>
      <c r="M838" s="36"/>
      <c r="N838" s="36"/>
      <c r="O838" s="36"/>
      <c r="P838" s="36"/>
      <c r="Q838" s="36"/>
      <c r="R838" s="36"/>
      <c r="S838" s="36"/>
      <c r="T838" s="36"/>
      <c r="U838" s="23"/>
      <c r="V838" s="23"/>
      <c r="W838" s="23"/>
      <c r="X838" s="23"/>
      <c r="Y838" s="445"/>
      <c r="Z838" s="446" t="str">
        <f>IF(放飛紀錄!$Y838="","",放飛紀錄!$Y838+公式對照表!B$2)</f>
        <v/>
      </c>
      <c r="AA838" s="445"/>
      <c r="AB838" s="445"/>
      <c r="AC838" s="447" t="str">
        <f t="shared" si="54"/>
        <v/>
      </c>
      <c r="AD838" s="448" t="str">
        <f t="shared" si="55"/>
        <v/>
      </c>
      <c r="AE838" s="446" t="str">
        <f>IF(放飛紀錄表[[#This Row],[模組啟動時間]]="","",公式對照表!$A$2)</f>
        <v/>
      </c>
      <c r="AF838" s="449" t="str">
        <f>IF(AC838="","",IF(AND(AA838&gt;Y838,AA838&lt;Z838),[1]公式對照表!$C$2,IF(AC838="-",[1]公式對照表!$C$3,IF(AC838&lt;AE838,[1]公式對照表!$C$4,IF(AC838&gt;AE838,[1]公式對照表!$C$5)))))</f>
        <v/>
      </c>
      <c r="AG838" s="442"/>
      <c r="AH838" s="442"/>
      <c r="AI838" s="442"/>
      <c r="AJ838" s="442"/>
      <c r="AK838" s="2"/>
    </row>
    <row r="839" spans="1:37" ht="17.25" customHeight="1">
      <c r="A839" s="443"/>
      <c r="B839" s="444"/>
      <c r="C839" s="23"/>
      <c r="D839" s="23"/>
      <c r="E839" s="23"/>
      <c r="F839" s="262"/>
      <c r="G839" s="262"/>
      <c r="H839" s="262"/>
      <c r="I839" s="264"/>
      <c r="J839" s="23"/>
      <c r="K839" s="23"/>
      <c r="L839" s="36" t="str">
        <f>IFERROR(VLOOKUP(放飛紀錄!$K839,#REF!,2,FALSE),"")</f>
        <v/>
      </c>
      <c r="M839" s="36"/>
      <c r="N839" s="36"/>
      <c r="O839" s="36"/>
      <c r="P839" s="36"/>
      <c r="Q839" s="36"/>
      <c r="R839" s="36"/>
      <c r="S839" s="36"/>
      <c r="T839" s="36"/>
      <c r="U839" s="23"/>
      <c r="V839" s="23"/>
      <c r="W839" s="23"/>
      <c r="X839" s="23"/>
      <c r="Y839" s="445"/>
      <c r="Z839" s="446" t="str">
        <f>IF(放飛紀錄!$Y839="","",放飛紀錄!$Y839+公式對照表!B$2)</f>
        <v/>
      </c>
      <c r="AA839" s="445"/>
      <c r="AB839" s="445"/>
      <c r="AC839" s="447" t="str">
        <f t="shared" si="54"/>
        <v/>
      </c>
      <c r="AD839" s="448" t="str">
        <f t="shared" si="55"/>
        <v/>
      </c>
      <c r="AE839" s="446" t="str">
        <f>IF(放飛紀錄表[[#This Row],[模組啟動時間]]="","",公式對照表!$A$2)</f>
        <v/>
      </c>
      <c r="AF839" s="449" t="str">
        <f>IF(AC839="","",IF(AND(AA839&gt;Y839,AA839&lt;Z839),[1]公式對照表!$C$2,IF(AC839="-",[1]公式對照表!$C$3,IF(AC839&lt;AE839,[1]公式對照表!$C$4,IF(AC839&gt;AE839,[1]公式對照表!$C$5)))))</f>
        <v/>
      </c>
      <c r="AG839" s="442"/>
      <c r="AH839" s="442"/>
      <c r="AI839" s="442"/>
      <c r="AJ839" s="442"/>
      <c r="AK839" s="2"/>
    </row>
    <row r="840" spans="1:37" ht="17.25" customHeight="1">
      <c r="A840" s="443"/>
      <c r="B840" s="444"/>
      <c r="C840" s="23"/>
      <c r="D840" s="23"/>
      <c r="E840" s="23"/>
      <c r="F840" s="262"/>
      <c r="G840" s="262"/>
      <c r="H840" s="262"/>
      <c r="I840" s="264"/>
      <c r="J840" s="23"/>
      <c r="K840" s="23"/>
      <c r="L840" s="36" t="str">
        <f>IFERROR(VLOOKUP(放飛紀錄!$K840,#REF!,2,FALSE),"")</f>
        <v/>
      </c>
      <c r="M840" s="36"/>
      <c r="N840" s="36"/>
      <c r="O840" s="36"/>
      <c r="P840" s="36"/>
      <c r="Q840" s="36"/>
      <c r="R840" s="36"/>
      <c r="S840" s="36"/>
      <c r="T840" s="36"/>
      <c r="U840" s="23"/>
      <c r="V840" s="23"/>
      <c r="W840" s="23"/>
      <c r="X840" s="23"/>
      <c r="Y840" s="445"/>
      <c r="Z840" s="446" t="str">
        <f>IF(放飛紀錄!$Y840="","",放飛紀錄!$Y840+公式對照表!B$2)</f>
        <v/>
      </c>
      <c r="AA840" s="445"/>
      <c r="AB840" s="445"/>
      <c r="AC840" s="447" t="str">
        <f t="shared" si="54"/>
        <v/>
      </c>
      <c r="AD840" s="448" t="str">
        <f t="shared" si="55"/>
        <v/>
      </c>
      <c r="AE840" s="446" t="str">
        <f>IF(放飛紀錄表[[#This Row],[模組啟動時間]]="","",公式對照表!$A$2)</f>
        <v/>
      </c>
      <c r="AF840" s="449" t="str">
        <f>IF(AC840="","",IF(AND(AA840&gt;Y840,AA840&lt;Z840),[1]公式對照表!$C$2,IF(AC840="-",[1]公式對照表!$C$3,IF(AC840&lt;AE840,[1]公式對照表!$C$4,IF(AC840&gt;AE840,[1]公式對照表!$C$5)))))</f>
        <v/>
      </c>
      <c r="AG840" s="442"/>
      <c r="AH840" s="442"/>
      <c r="AI840" s="442"/>
      <c r="AJ840" s="442"/>
      <c r="AK840" s="2"/>
    </row>
    <row r="841" spans="1:37" ht="17.25" customHeight="1">
      <c r="A841" s="443"/>
      <c r="B841" s="444"/>
      <c r="C841" s="23"/>
      <c r="D841" s="23"/>
      <c r="E841" s="23"/>
      <c r="F841" s="262"/>
      <c r="G841" s="262"/>
      <c r="H841" s="262"/>
      <c r="I841" s="264"/>
      <c r="J841" s="23"/>
      <c r="K841" s="23"/>
      <c r="L841" s="36" t="str">
        <f>IFERROR(VLOOKUP(放飛紀錄!$K841,#REF!,2,FALSE),"")</f>
        <v/>
      </c>
      <c r="M841" s="36"/>
      <c r="N841" s="36"/>
      <c r="O841" s="36"/>
      <c r="P841" s="36"/>
      <c r="Q841" s="36"/>
      <c r="R841" s="36"/>
      <c r="S841" s="36"/>
      <c r="T841" s="36"/>
      <c r="U841" s="23"/>
      <c r="V841" s="23"/>
      <c r="W841" s="23"/>
      <c r="X841" s="23"/>
      <c r="Y841" s="445"/>
      <c r="Z841" s="446" t="str">
        <f>IF(放飛紀錄!$Y841="","",放飛紀錄!$Y841+公式對照表!B$2)</f>
        <v/>
      </c>
      <c r="AA841" s="445"/>
      <c r="AB841" s="445"/>
      <c r="AC841" s="447" t="str">
        <f t="shared" si="54"/>
        <v/>
      </c>
      <c r="AD841" s="448" t="str">
        <f t="shared" si="55"/>
        <v/>
      </c>
      <c r="AE841" s="446" t="str">
        <f>IF(放飛紀錄表[[#This Row],[模組啟動時間]]="","",公式對照表!$A$2)</f>
        <v/>
      </c>
      <c r="AF841" s="449" t="str">
        <f>IF(AC841="","",IF(AND(AA841&gt;Y841,AA841&lt;Z841),[1]公式對照表!$C$2,IF(AC841="-",[1]公式對照表!$C$3,IF(AC841&lt;AE841,[1]公式對照表!$C$4,IF(AC841&gt;AE841,[1]公式對照表!$C$5)))))</f>
        <v/>
      </c>
      <c r="AG841" s="442"/>
      <c r="AH841" s="442"/>
      <c r="AI841" s="442"/>
      <c r="AJ841" s="442"/>
      <c r="AK841" s="2"/>
    </row>
    <row r="842" spans="1:37" ht="17.25" customHeight="1">
      <c r="A842" s="443"/>
      <c r="B842" s="444"/>
      <c r="C842" s="23"/>
      <c r="D842" s="23"/>
      <c r="E842" s="23"/>
      <c r="F842" s="262"/>
      <c r="G842" s="262"/>
      <c r="H842" s="262"/>
      <c r="I842" s="264"/>
      <c r="J842" s="23"/>
      <c r="K842" s="23"/>
      <c r="L842" s="36" t="str">
        <f>IFERROR(VLOOKUP(放飛紀錄!$K842,#REF!,2,FALSE),"")</f>
        <v/>
      </c>
      <c r="M842" s="36"/>
      <c r="N842" s="36"/>
      <c r="O842" s="36"/>
      <c r="P842" s="36"/>
      <c r="Q842" s="36"/>
      <c r="R842" s="36"/>
      <c r="S842" s="36"/>
      <c r="T842" s="36"/>
      <c r="U842" s="23"/>
      <c r="V842" s="23"/>
      <c r="W842" s="23"/>
      <c r="X842" s="23"/>
      <c r="Y842" s="445"/>
      <c r="Z842" s="446" t="str">
        <f>IF(放飛紀錄!$Y842="","",放飛紀錄!$Y842+公式對照表!B$2)</f>
        <v/>
      </c>
      <c r="AA842" s="445"/>
      <c r="AB842" s="445"/>
      <c r="AC842" s="447" t="str">
        <f t="shared" si="54"/>
        <v/>
      </c>
      <c r="AD842" s="448" t="str">
        <f t="shared" si="55"/>
        <v/>
      </c>
      <c r="AE842" s="446" t="str">
        <f>IF(放飛紀錄表[[#This Row],[模組啟動時間]]="","",公式對照表!$A$2)</f>
        <v/>
      </c>
      <c r="AF842" s="449" t="str">
        <f>IF(AC842="","",IF(AND(AA842&gt;Y842,AA842&lt;Z842),[1]公式對照表!$C$2,IF(AC842="-",[1]公式對照表!$C$3,IF(AC842&lt;AE842,[1]公式對照表!$C$4,IF(AC842&gt;AE842,[1]公式對照表!$C$5)))))</f>
        <v/>
      </c>
      <c r="AG842" s="442"/>
      <c r="AH842" s="442"/>
      <c r="AI842" s="442"/>
      <c r="AJ842" s="442"/>
      <c r="AK842" s="2"/>
    </row>
    <row r="843" spans="1:37" ht="17.25" customHeight="1">
      <c r="A843" s="443"/>
      <c r="B843" s="444"/>
      <c r="C843" s="23"/>
      <c r="D843" s="23"/>
      <c r="E843" s="23"/>
      <c r="F843" s="262"/>
      <c r="G843" s="262"/>
      <c r="H843" s="262"/>
      <c r="I843" s="264"/>
      <c r="J843" s="23"/>
      <c r="K843" s="23"/>
      <c r="L843" s="36" t="str">
        <f>IFERROR(VLOOKUP(放飛紀錄!$K843,#REF!,2,FALSE),"")</f>
        <v/>
      </c>
      <c r="M843" s="36"/>
      <c r="N843" s="36"/>
      <c r="O843" s="36"/>
      <c r="P843" s="36"/>
      <c r="Q843" s="36"/>
      <c r="R843" s="36"/>
      <c r="S843" s="36"/>
      <c r="T843" s="36"/>
      <c r="U843" s="23"/>
      <c r="V843" s="23"/>
      <c r="W843" s="23"/>
      <c r="X843" s="23"/>
      <c r="Y843" s="445"/>
      <c r="Z843" s="446" t="str">
        <f>IF(放飛紀錄!$Y843="","",放飛紀錄!$Y843+公式對照表!B$2)</f>
        <v/>
      </c>
      <c r="AA843" s="445"/>
      <c r="AB843" s="445"/>
      <c r="AC843" s="447" t="str">
        <f t="shared" si="54"/>
        <v/>
      </c>
      <c r="AD843" s="448" t="str">
        <f t="shared" si="55"/>
        <v/>
      </c>
      <c r="AE843" s="446" t="str">
        <f>IF(放飛紀錄表[[#This Row],[模組啟動時間]]="","",公式對照表!$A$2)</f>
        <v/>
      </c>
      <c r="AF843" s="449" t="str">
        <f>IF(AC843="","",IF(AND(AA843&gt;Y843,AA843&lt;Z843),[1]公式對照表!$C$2,IF(AC843="-",[1]公式對照表!$C$3,IF(AC843&lt;AE843,[1]公式對照表!$C$4,IF(AC843&gt;AE843,[1]公式對照表!$C$5)))))</f>
        <v/>
      </c>
      <c r="AG843" s="442"/>
      <c r="AH843" s="442"/>
      <c r="AI843" s="442"/>
      <c r="AJ843" s="442"/>
      <c r="AK843" s="2"/>
    </row>
    <row r="844" spans="1:37" ht="17.25" customHeight="1">
      <c r="A844" s="443"/>
      <c r="B844" s="444"/>
      <c r="C844" s="23"/>
      <c r="D844" s="23"/>
      <c r="E844" s="23"/>
      <c r="F844" s="262"/>
      <c r="G844" s="262"/>
      <c r="H844" s="262"/>
      <c r="I844" s="264"/>
      <c r="J844" s="23"/>
      <c r="K844" s="23"/>
      <c r="L844" s="36" t="str">
        <f>IFERROR(VLOOKUP(放飛紀錄!$K844,#REF!,2,FALSE),"")</f>
        <v/>
      </c>
      <c r="M844" s="36"/>
      <c r="N844" s="36"/>
      <c r="O844" s="36"/>
      <c r="P844" s="36"/>
      <c r="Q844" s="36"/>
      <c r="R844" s="36"/>
      <c r="S844" s="36"/>
      <c r="T844" s="36"/>
      <c r="U844" s="23"/>
      <c r="V844" s="23"/>
      <c r="W844" s="23"/>
      <c r="X844" s="23"/>
      <c r="Y844" s="445"/>
      <c r="Z844" s="446" t="str">
        <f>IF(放飛紀錄!$Y844="","",放飛紀錄!$Y844+公式對照表!B$2)</f>
        <v/>
      </c>
      <c r="AA844" s="445"/>
      <c r="AB844" s="445"/>
      <c r="AC844" s="447" t="str">
        <f t="shared" si="54"/>
        <v/>
      </c>
      <c r="AD844" s="448" t="str">
        <f t="shared" si="55"/>
        <v/>
      </c>
      <c r="AE844" s="446" t="str">
        <f>IF(放飛紀錄表[[#This Row],[模組啟動時間]]="","",公式對照表!$A$2)</f>
        <v/>
      </c>
      <c r="AF844" s="449" t="str">
        <f>IF(AC844="","",IF(AND(AA844&gt;Y844,AA844&lt;Z844),[1]公式對照表!$C$2,IF(AC844="-",[1]公式對照表!$C$3,IF(AC844&lt;AE844,[1]公式對照表!$C$4,IF(AC844&gt;AE844,[1]公式對照表!$C$5)))))</f>
        <v/>
      </c>
      <c r="AG844" s="442"/>
      <c r="AH844" s="442"/>
      <c r="AI844" s="442"/>
      <c r="AJ844" s="442"/>
      <c r="AK844" s="2"/>
    </row>
    <row r="845" spans="1:37" ht="17.25" customHeight="1">
      <c r="A845" s="443"/>
      <c r="B845" s="444"/>
      <c r="C845" s="23"/>
      <c r="D845" s="23"/>
      <c r="E845" s="23"/>
      <c r="F845" s="262"/>
      <c r="G845" s="262"/>
      <c r="H845" s="262"/>
      <c r="I845" s="264"/>
      <c r="J845" s="23"/>
      <c r="K845" s="23"/>
      <c r="L845" s="36" t="str">
        <f>IFERROR(VLOOKUP(放飛紀錄!$K845,#REF!,2,FALSE),"")</f>
        <v/>
      </c>
      <c r="M845" s="36"/>
      <c r="N845" s="36"/>
      <c r="O845" s="36"/>
      <c r="P845" s="36"/>
      <c r="Q845" s="36"/>
      <c r="R845" s="36"/>
      <c r="S845" s="36"/>
      <c r="T845" s="36"/>
      <c r="U845" s="23"/>
      <c r="V845" s="23"/>
      <c r="W845" s="23"/>
      <c r="X845" s="23"/>
      <c r="Y845" s="445"/>
      <c r="Z845" s="446" t="str">
        <f>IF(放飛紀錄!$Y845="","",放飛紀錄!$Y845+公式對照表!B$2)</f>
        <v/>
      </c>
      <c r="AA845" s="445"/>
      <c r="AB845" s="445"/>
      <c r="AC845" s="447" t="str">
        <f t="shared" si="54"/>
        <v/>
      </c>
      <c r="AD845" s="448" t="str">
        <f t="shared" si="55"/>
        <v/>
      </c>
      <c r="AE845" s="446" t="str">
        <f>IF(放飛紀錄表[[#This Row],[模組啟動時間]]="","",公式對照表!$A$2)</f>
        <v/>
      </c>
      <c r="AF845" s="449" t="str">
        <f>IF(AC845="","",IF(AND(AA845&gt;Y845,AA845&lt;Z845),[1]公式對照表!$C$2,IF(AC845="-",[1]公式對照表!$C$3,IF(AC845&lt;AE845,[1]公式對照表!$C$4,IF(AC845&gt;AE845,[1]公式對照表!$C$5)))))</f>
        <v/>
      </c>
      <c r="AG845" s="442"/>
      <c r="AH845" s="442"/>
      <c r="AI845" s="442"/>
      <c r="AJ845" s="442"/>
      <c r="AK845" s="2"/>
    </row>
    <row r="846" spans="1:37" ht="17.25" customHeight="1">
      <c r="A846" s="443"/>
      <c r="B846" s="444"/>
      <c r="C846" s="23"/>
      <c r="D846" s="23"/>
      <c r="E846" s="23"/>
      <c r="F846" s="262"/>
      <c r="G846" s="262"/>
      <c r="H846" s="262"/>
      <c r="I846" s="264"/>
      <c r="J846" s="23"/>
      <c r="K846" s="23"/>
      <c r="L846" s="36" t="str">
        <f>IFERROR(VLOOKUP(放飛紀錄!$K846,#REF!,2,FALSE),"")</f>
        <v/>
      </c>
      <c r="M846" s="36"/>
      <c r="N846" s="36"/>
      <c r="O846" s="36"/>
      <c r="P846" s="36"/>
      <c r="Q846" s="36"/>
      <c r="R846" s="36"/>
      <c r="S846" s="36"/>
      <c r="T846" s="36"/>
      <c r="U846" s="23"/>
      <c r="V846" s="23"/>
      <c r="W846" s="23"/>
      <c r="X846" s="23"/>
      <c r="Y846" s="445"/>
      <c r="Z846" s="446" t="str">
        <f>IF(放飛紀錄!$Y846="","",放飛紀錄!$Y846+公式對照表!B$2)</f>
        <v/>
      </c>
      <c r="AA846" s="445"/>
      <c r="AB846" s="445"/>
      <c r="AC846" s="447" t="str">
        <f t="shared" si="54"/>
        <v/>
      </c>
      <c r="AD846" s="448" t="str">
        <f t="shared" si="55"/>
        <v/>
      </c>
      <c r="AE846" s="446" t="str">
        <f>IF(放飛紀錄表[[#This Row],[模組啟動時間]]="","",公式對照表!$A$2)</f>
        <v/>
      </c>
      <c r="AF846" s="449" t="str">
        <f>IF(AC846="","",IF(AND(AA846&gt;Y846,AA846&lt;Z846),[1]公式對照表!$C$2,IF(AC846="-",[1]公式對照表!$C$3,IF(AC846&lt;AE846,[1]公式對照表!$C$4,IF(AC846&gt;AE846,[1]公式對照表!$C$5)))))</f>
        <v/>
      </c>
      <c r="AG846" s="442"/>
      <c r="AH846" s="442"/>
      <c r="AI846" s="442"/>
      <c r="AJ846" s="442"/>
      <c r="AK846" s="2"/>
    </row>
    <row r="847" spans="1:37" ht="17.25" customHeight="1">
      <c r="A847" s="443"/>
      <c r="B847" s="444"/>
      <c r="C847" s="23"/>
      <c r="D847" s="23"/>
      <c r="E847" s="23"/>
      <c r="F847" s="262"/>
      <c r="G847" s="262"/>
      <c r="H847" s="262"/>
      <c r="I847" s="264"/>
      <c r="J847" s="23"/>
      <c r="K847" s="23"/>
      <c r="L847" s="36" t="str">
        <f>IFERROR(VLOOKUP(放飛紀錄!$K847,#REF!,2,FALSE),"")</f>
        <v/>
      </c>
      <c r="M847" s="36"/>
      <c r="N847" s="36"/>
      <c r="O847" s="36"/>
      <c r="P847" s="36"/>
      <c r="Q847" s="36"/>
      <c r="R847" s="36"/>
      <c r="S847" s="36"/>
      <c r="T847" s="36"/>
      <c r="U847" s="23"/>
      <c r="V847" s="23"/>
      <c r="W847" s="23"/>
      <c r="X847" s="23"/>
      <c r="Y847" s="445"/>
      <c r="Z847" s="446" t="str">
        <f>IF(放飛紀錄!$Y847="","",放飛紀錄!$Y847+公式對照表!B$2)</f>
        <v/>
      </c>
      <c r="AA847" s="445"/>
      <c r="AB847" s="445"/>
      <c r="AC847" s="447" t="str">
        <f t="shared" si="54"/>
        <v/>
      </c>
      <c r="AD847" s="448" t="str">
        <f t="shared" si="55"/>
        <v/>
      </c>
      <c r="AE847" s="446" t="str">
        <f>IF(放飛紀錄表[[#This Row],[模組啟動時間]]="","",公式對照表!$A$2)</f>
        <v/>
      </c>
      <c r="AF847" s="449" t="str">
        <f>IF(AC847="","",IF(AND(AA847&gt;Y847,AA847&lt;Z847),[1]公式對照表!$C$2,IF(AC847="-",[1]公式對照表!$C$3,IF(AC847&lt;AE847,[1]公式對照表!$C$4,IF(AC847&gt;AE847,[1]公式對照表!$C$5)))))</f>
        <v/>
      </c>
      <c r="AG847" s="442"/>
      <c r="AH847" s="442"/>
      <c r="AI847" s="442"/>
      <c r="AJ847" s="442"/>
      <c r="AK847" s="2"/>
    </row>
    <row r="848" spans="1:37" ht="17.25" customHeight="1">
      <c r="A848" s="443"/>
      <c r="B848" s="444"/>
      <c r="C848" s="23"/>
      <c r="D848" s="23"/>
      <c r="E848" s="23"/>
      <c r="F848" s="262"/>
      <c r="G848" s="262"/>
      <c r="H848" s="262"/>
      <c r="I848" s="264"/>
      <c r="J848" s="23"/>
      <c r="K848" s="23"/>
      <c r="L848" s="36" t="str">
        <f>IFERROR(VLOOKUP(放飛紀錄!$K848,#REF!,2,FALSE),"")</f>
        <v/>
      </c>
      <c r="M848" s="36"/>
      <c r="N848" s="36"/>
      <c r="O848" s="36"/>
      <c r="P848" s="36"/>
      <c r="Q848" s="36"/>
      <c r="R848" s="36"/>
      <c r="S848" s="36"/>
      <c r="T848" s="36"/>
      <c r="U848" s="23"/>
      <c r="V848" s="23"/>
      <c r="W848" s="23"/>
      <c r="X848" s="23"/>
      <c r="Y848" s="445"/>
      <c r="Z848" s="446" t="str">
        <f>IF(放飛紀錄!$Y848="","",放飛紀錄!$Y848+公式對照表!B$2)</f>
        <v/>
      </c>
      <c r="AA848" s="445"/>
      <c r="AB848" s="445"/>
      <c r="AC848" s="447" t="str">
        <f t="shared" si="54"/>
        <v/>
      </c>
      <c r="AD848" s="448" t="str">
        <f t="shared" si="55"/>
        <v/>
      </c>
      <c r="AE848" s="446" t="str">
        <f>IF(放飛紀錄表[[#This Row],[模組啟動時間]]="","",公式對照表!$A$2)</f>
        <v/>
      </c>
      <c r="AF848" s="449" t="str">
        <f>IF(AC848="","",IF(AND(AA848&gt;Y848,AA848&lt;Z848),[1]公式對照表!$C$2,IF(AC848="-",[1]公式對照表!$C$3,IF(AC848&lt;AE848,[1]公式對照表!$C$4,IF(AC848&gt;AE848,[1]公式對照表!$C$5)))))</f>
        <v/>
      </c>
      <c r="AG848" s="442"/>
      <c r="AH848" s="442"/>
      <c r="AI848" s="442"/>
      <c r="AJ848" s="442"/>
      <c r="AK848" s="2"/>
    </row>
    <row r="849" spans="1:37" ht="17.25" customHeight="1">
      <c r="A849" s="443"/>
      <c r="B849" s="444"/>
      <c r="C849" s="23"/>
      <c r="D849" s="23"/>
      <c r="E849" s="23"/>
      <c r="F849" s="262"/>
      <c r="G849" s="262"/>
      <c r="H849" s="262"/>
      <c r="I849" s="264"/>
      <c r="J849" s="23"/>
      <c r="K849" s="23"/>
      <c r="L849" s="36" t="str">
        <f>IFERROR(VLOOKUP(放飛紀錄!$K849,#REF!,2,FALSE),"")</f>
        <v/>
      </c>
      <c r="M849" s="36"/>
      <c r="N849" s="36"/>
      <c r="O849" s="36"/>
      <c r="P849" s="36"/>
      <c r="Q849" s="36"/>
      <c r="R849" s="36"/>
      <c r="S849" s="36"/>
      <c r="T849" s="36"/>
      <c r="U849" s="23"/>
      <c r="V849" s="23"/>
      <c r="W849" s="23"/>
      <c r="X849" s="23"/>
      <c r="Y849" s="445"/>
      <c r="Z849" s="446" t="str">
        <f>IF(放飛紀錄!$Y849="","",放飛紀錄!$Y849+公式對照表!B$2)</f>
        <v/>
      </c>
      <c r="AA849" s="445"/>
      <c r="AB849" s="445"/>
      <c r="AC849" s="447" t="str">
        <f t="shared" si="54"/>
        <v/>
      </c>
      <c r="AD849" s="448" t="str">
        <f t="shared" si="55"/>
        <v/>
      </c>
      <c r="AE849" s="446" t="str">
        <f>IF(放飛紀錄表[[#This Row],[模組啟動時間]]="","",公式對照表!$A$2)</f>
        <v/>
      </c>
      <c r="AF849" s="449" t="str">
        <f>IF(AC849="","",IF(AND(AA849&gt;Y849,AA849&lt;Z849),[1]公式對照表!$C$2,IF(AC849="-",[1]公式對照表!$C$3,IF(AC849&lt;AE849,[1]公式對照表!$C$4,IF(AC849&gt;AE849,[1]公式對照表!$C$5)))))</f>
        <v/>
      </c>
      <c r="AG849" s="442"/>
      <c r="AH849" s="442"/>
      <c r="AI849" s="442"/>
      <c r="AJ849" s="442"/>
      <c r="AK849" s="2"/>
    </row>
    <row r="850" spans="1:37" ht="17.25" customHeight="1">
      <c r="A850" s="443"/>
      <c r="B850" s="444"/>
      <c r="C850" s="23"/>
      <c r="D850" s="23"/>
      <c r="E850" s="23"/>
      <c r="F850" s="262"/>
      <c r="G850" s="262"/>
      <c r="H850" s="262"/>
      <c r="I850" s="264"/>
      <c r="J850" s="23"/>
      <c r="K850" s="23"/>
      <c r="L850" s="36" t="str">
        <f>IFERROR(VLOOKUP(放飛紀錄!$K850,#REF!,2,FALSE),"")</f>
        <v/>
      </c>
      <c r="M850" s="36"/>
      <c r="N850" s="36"/>
      <c r="O850" s="36"/>
      <c r="P850" s="36"/>
      <c r="Q850" s="36"/>
      <c r="R850" s="36"/>
      <c r="S850" s="36"/>
      <c r="T850" s="36"/>
      <c r="U850" s="23"/>
      <c r="V850" s="23"/>
      <c r="W850" s="23"/>
      <c r="X850" s="23"/>
      <c r="Y850" s="445"/>
      <c r="Z850" s="446" t="str">
        <f>IF(放飛紀錄!$Y850="","",放飛紀錄!$Y850+公式對照表!B$2)</f>
        <v/>
      </c>
      <c r="AA850" s="445"/>
      <c r="AB850" s="445"/>
      <c r="AC850" s="447" t="str">
        <f t="shared" si="54"/>
        <v/>
      </c>
      <c r="AD850" s="448" t="str">
        <f t="shared" si="55"/>
        <v/>
      </c>
      <c r="AE850" s="446" t="str">
        <f>IF(放飛紀錄表[[#This Row],[模組啟動時間]]="","",公式對照表!$A$2)</f>
        <v/>
      </c>
      <c r="AF850" s="449" t="str">
        <f>IF(AC850="","",IF(AND(AA850&gt;Y850,AA850&lt;Z850),[1]公式對照表!$C$2,IF(AC850="-",[1]公式對照表!$C$3,IF(AC850&lt;AE850,[1]公式對照表!$C$4,IF(AC850&gt;AE850,[1]公式對照表!$C$5)))))</f>
        <v/>
      </c>
      <c r="AG850" s="442"/>
      <c r="AH850" s="442"/>
      <c r="AI850" s="442"/>
      <c r="AJ850" s="442"/>
      <c r="AK850" s="2"/>
    </row>
    <row r="851" spans="1:37" ht="17.25" customHeight="1">
      <c r="A851" s="443"/>
      <c r="B851" s="444"/>
      <c r="C851" s="23"/>
      <c r="D851" s="23"/>
      <c r="E851" s="23"/>
      <c r="F851" s="262"/>
      <c r="G851" s="262"/>
      <c r="H851" s="262"/>
      <c r="I851" s="264"/>
      <c r="J851" s="23"/>
      <c r="K851" s="23"/>
      <c r="L851" s="36" t="str">
        <f>IFERROR(VLOOKUP(放飛紀錄!$K851,#REF!,2,FALSE),"")</f>
        <v/>
      </c>
      <c r="M851" s="36"/>
      <c r="N851" s="36"/>
      <c r="O851" s="36"/>
      <c r="P851" s="36"/>
      <c r="Q851" s="36"/>
      <c r="R851" s="36"/>
      <c r="S851" s="36"/>
      <c r="T851" s="36"/>
      <c r="U851" s="23"/>
      <c r="V851" s="23"/>
      <c r="W851" s="23"/>
      <c r="X851" s="23"/>
      <c r="Y851" s="445"/>
      <c r="Z851" s="446" t="str">
        <f>IF(放飛紀錄!$Y851="","",放飛紀錄!$Y851+公式對照表!B$2)</f>
        <v/>
      </c>
      <c r="AA851" s="445"/>
      <c r="AB851" s="445"/>
      <c r="AC851" s="447" t="str">
        <f t="shared" si="54"/>
        <v/>
      </c>
      <c r="AD851" s="448" t="str">
        <f t="shared" si="55"/>
        <v/>
      </c>
      <c r="AE851" s="446" t="str">
        <f>IF(放飛紀錄表[[#This Row],[模組啟動時間]]="","",公式對照表!$A$2)</f>
        <v/>
      </c>
      <c r="AF851" s="449" t="str">
        <f>IF(AC851="","",IF(AND(AA851&gt;Y851,AA851&lt;Z851),[1]公式對照表!$C$2,IF(AC851="-",[1]公式對照表!$C$3,IF(AC851&lt;AE851,[1]公式對照表!$C$4,IF(AC851&gt;AE851,[1]公式對照表!$C$5)))))</f>
        <v/>
      </c>
      <c r="AG851" s="442"/>
      <c r="AH851" s="442"/>
      <c r="AI851" s="442"/>
      <c r="AJ851" s="442"/>
      <c r="AK851" s="2"/>
    </row>
    <row r="852" spans="1:37" ht="17.25" customHeight="1">
      <c r="A852" s="443"/>
      <c r="B852" s="444"/>
      <c r="C852" s="23"/>
      <c r="D852" s="23"/>
      <c r="E852" s="23"/>
      <c r="F852" s="262"/>
      <c r="G852" s="262"/>
      <c r="H852" s="262"/>
      <c r="I852" s="264"/>
      <c r="J852" s="23"/>
      <c r="K852" s="23"/>
      <c r="L852" s="36" t="str">
        <f>IFERROR(VLOOKUP(放飛紀錄!$K852,#REF!,2,FALSE),"")</f>
        <v/>
      </c>
      <c r="M852" s="36"/>
      <c r="N852" s="36"/>
      <c r="O852" s="36"/>
      <c r="P852" s="36"/>
      <c r="Q852" s="36"/>
      <c r="R852" s="36"/>
      <c r="S852" s="36"/>
      <c r="T852" s="36"/>
      <c r="U852" s="23"/>
      <c r="V852" s="23"/>
      <c r="W852" s="23"/>
      <c r="X852" s="23"/>
      <c r="Y852" s="445"/>
      <c r="Z852" s="446" t="str">
        <f>IF(放飛紀錄!$Y852="","",放飛紀錄!$Y852+公式對照表!B$2)</f>
        <v/>
      </c>
      <c r="AA852" s="445"/>
      <c r="AB852" s="445"/>
      <c r="AC852" s="447" t="str">
        <f t="shared" si="54"/>
        <v/>
      </c>
      <c r="AD852" s="448" t="str">
        <f t="shared" si="55"/>
        <v/>
      </c>
      <c r="AE852" s="446" t="str">
        <f>IF(放飛紀錄表[[#This Row],[模組啟動時間]]="","",公式對照表!$A$2)</f>
        <v/>
      </c>
      <c r="AF852" s="449" t="str">
        <f>IF(AC852="","",IF(AND(AA852&gt;Y852,AA852&lt;Z852),[1]公式對照表!$C$2,IF(AC852="-",[1]公式對照表!$C$3,IF(AC852&lt;AE852,[1]公式對照表!$C$4,IF(AC852&gt;AE852,[1]公式對照表!$C$5)))))</f>
        <v/>
      </c>
      <c r="AG852" s="442"/>
      <c r="AH852" s="442"/>
      <c r="AI852" s="442"/>
      <c r="AJ852" s="442"/>
      <c r="AK852" s="2"/>
    </row>
    <row r="853" spans="1:37" ht="17.25" customHeight="1">
      <c r="A853" s="443"/>
      <c r="B853" s="444"/>
      <c r="C853" s="23"/>
      <c r="D853" s="23"/>
      <c r="E853" s="23"/>
      <c r="F853" s="262"/>
      <c r="G853" s="262"/>
      <c r="H853" s="262"/>
      <c r="I853" s="264"/>
      <c r="J853" s="23"/>
      <c r="K853" s="23"/>
      <c r="L853" s="36" t="str">
        <f>IFERROR(VLOOKUP(放飛紀錄!$K853,#REF!,2,FALSE),"")</f>
        <v/>
      </c>
      <c r="M853" s="36"/>
      <c r="N853" s="36"/>
      <c r="O853" s="36"/>
      <c r="P853" s="36"/>
      <c r="Q853" s="36"/>
      <c r="R853" s="36"/>
      <c r="S853" s="36"/>
      <c r="T853" s="36"/>
      <c r="U853" s="23"/>
      <c r="V853" s="23"/>
      <c r="W853" s="23"/>
      <c r="X853" s="23"/>
      <c r="Y853" s="445"/>
      <c r="Z853" s="446" t="str">
        <f>IF(放飛紀錄!$Y853="","",放飛紀錄!$Y853+公式對照表!B$2)</f>
        <v/>
      </c>
      <c r="AA853" s="445"/>
      <c r="AB853" s="445"/>
      <c r="AC853" s="447" t="str">
        <f t="shared" si="54"/>
        <v/>
      </c>
      <c r="AD853" s="448" t="str">
        <f t="shared" si="55"/>
        <v/>
      </c>
      <c r="AE853" s="446" t="str">
        <f>IF(放飛紀錄表[[#This Row],[模組啟動時間]]="","",公式對照表!$A$2)</f>
        <v/>
      </c>
      <c r="AF853" s="449" t="str">
        <f>IF(AC853="","",IF(AND(AA853&gt;Y853,AA853&lt;Z853),[1]公式對照表!$C$2,IF(AC853="-",[1]公式對照表!$C$3,IF(AC853&lt;AE853,[1]公式對照表!$C$4,IF(AC853&gt;AE853,[1]公式對照表!$C$5)))))</f>
        <v/>
      </c>
      <c r="AG853" s="442"/>
      <c r="AH853" s="442"/>
      <c r="AI853" s="442"/>
      <c r="AJ853" s="442"/>
      <c r="AK853" s="2"/>
    </row>
    <row r="854" spans="1:37" ht="17.25" customHeight="1">
      <c r="A854" s="443"/>
      <c r="B854" s="444"/>
      <c r="C854" s="23"/>
      <c r="D854" s="23"/>
      <c r="E854" s="23"/>
      <c r="F854" s="262"/>
      <c r="G854" s="262"/>
      <c r="H854" s="262"/>
      <c r="I854" s="264"/>
      <c r="J854" s="23"/>
      <c r="K854" s="23"/>
      <c r="L854" s="36" t="str">
        <f>IFERROR(VLOOKUP(放飛紀錄!$K854,#REF!,2,FALSE),"")</f>
        <v/>
      </c>
      <c r="M854" s="36"/>
      <c r="N854" s="36"/>
      <c r="O854" s="36"/>
      <c r="P854" s="36"/>
      <c r="Q854" s="36"/>
      <c r="R854" s="36"/>
      <c r="S854" s="36"/>
      <c r="T854" s="36"/>
      <c r="U854" s="23"/>
      <c r="V854" s="23"/>
      <c r="W854" s="23"/>
      <c r="X854" s="23"/>
      <c r="Y854" s="445"/>
      <c r="Z854" s="446" t="str">
        <f>IF(放飛紀錄!$Y854="","",放飛紀錄!$Y854+公式對照表!B$2)</f>
        <v/>
      </c>
      <c r="AA854" s="445"/>
      <c r="AB854" s="445"/>
      <c r="AC854" s="447" t="str">
        <f t="shared" si="54"/>
        <v/>
      </c>
      <c r="AD854" s="448" t="str">
        <f t="shared" si="55"/>
        <v/>
      </c>
      <c r="AE854" s="446" t="str">
        <f>IF(放飛紀錄表[[#This Row],[模組啟動時間]]="","",公式對照表!$A$2)</f>
        <v/>
      </c>
      <c r="AF854" s="449" t="str">
        <f>IF(AC854="","",IF(AND(AA854&gt;Y854,AA854&lt;Z854),[1]公式對照表!$C$2,IF(AC854="-",[1]公式對照表!$C$3,IF(AC854&lt;AE854,[1]公式對照表!$C$4,IF(AC854&gt;AE854,[1]公式對照表!$C$5)))))</f>
        <v/>
      </c>
      <c r="AG854" s="442"/>
      <c r="AH854" s="442"/>
      <c r="AI854" s="442"/>
      <c r="AJ854" s="442"/>
      <c r="AK854" s="2"/>
    </row>
    <row r="855" spans="1:37" ht="17.25" customHeight="1">
      <c r="A855" s="443"/>
      <c r="B855" s="444"/>
      <c r="C855" s="23"/>
      <c r="D855" s="23"/>
      <c r="E855" s="23"/>
      <c r="F855" s="262"/>
      <c r="G855" s="262"/>
      <c r="H855" s="262"/>
      <c r="I855" s="264"/>
      <c r="J855" s="23"/>
      <c r="K855" s="23"/>
      <c r="L855" s="36" t="str">
        <f>IFERROR(VLOOKUP(放飛紀錄!$K855,#REF!,2,FALSE),"")</f>
        <v/>
      </c>
      <c r="M855" s="36"/>
      <c r="N855" s="36"/>
      <c r="O855" s="36"/>
      <c r="P855" s="36"/>
      <c r="Q855" s="36"/>
      <c r="R855" s="36"/>
      <c r="S855" s="36"/>
      <c r="T855" s="36"/>
      <c r="U855" s="23"/>
      <c r="V855" s="23"/>
      <c r="W855" s="23"/>
      <c r="X855" s="23"/>
      <c r="Y855" s="445"/>
      <c r="Z855" s="446" t="str">
        <f>IF(放飛紀錄!$Y855="","",放飛紀錄!$Y855+公式對照表!B$2)</f>
        <v/>
      </c>
      <c r="AA855" s="445"/>
      <c r="AB855" s="445"/>
      <c r="AC855" s="447" t="str">
        <f t="shared" si="54"/>
        <v/>
      </c>
      <c r="AD855" s="448" t="str">
        <f t="shared" si="55"/>
        <v/>
      </c>
      <c r="AE855" s="446" t="str">
        <f>IF(放飛紀錄表[[#This Row],[模組啟動時間]]="","",公式對照表!$A$2)</f>
        <v/>
      </c>
      <c r="AF855" s="449" t="str">
        <f>IF(AC855="","",IF(AND(AA855&gt;Y855,AA855&lt;Z855),[1]公式對照表!$C$2,IF(AC855="-",[1]公式對照表!$C$3,IF(AC855&lt;AE855,[1]公式對照表!$C$4,IF(AC855&gt;AE855,[1]公式對照表!$C$5)))))</f>
        <v/>
      </c>
      <c r="AG855" s="442"/>
      <c r="AH855" s="442"/>
      <c r="AI855" s="442"/>
      <c r="AJ855" s="442"/>
      <c r="AK855" s="2"/>
    </row>
    <row r="856" spans="1:37" ht="17.25" customHeight="1">
      <c r="A856" s="443"/>
      <c r="B856" s="444"/>
      <c r="C856" s="23"/>
      <c r="D856" s="23"/>
      <c r="E856" s="23"/>
      <c r="F856" s="262"/>
      <c r="G856" s="262"/>
      <c r="H856" s="262"/>
      <c r="I856" s="264"/>
      <c r="J856" s="23"/>
      <c r="K856" s="23"/>
      <c r="L856" s="36" t="str">
        <f>IFERROR(VLOOKUP(放飛紀錄!$K856,#REF!,2,FALSE),"")</f>
        <v/>
      </c>
      <c r="M856" s="36"/>
      <c r="N856" s="36"/>
      <c r="O856" s="36"/>
      <c r="P856" s="36"/>
      <c r="Q856" s="36"/>
      <c r="R856" s="36"/>
      <c r="S856" s="36"/>
      <c r="T856" s="36"/>
      <c r="U856" s="23"/>
      <c r="V856" s="23"/>
      <c r="W856" s="23"/>
      <c r="X856" s="23"/>
      <c r="Y856" s="445"/>
      <c r="Z856" s="446" t="str">
        <f>IF(放飛紀錄!$Y856="","",放飛紀錄!$Y856+公式對照表!B$2)</f>
        <v/>
      </c>
      <c r="AA856" s="445"/>
      <c r="AB856" s="445"/>
      <c r="AC856" s="447" t="str">
        <f t="shared" si="54"/>
        <v/>
      </c>
      <c r="AD856" s="448" t="str">
        <f t="shared" si="55"/>
        <v/>
      </c>
      <c r="AE856" s="446" t="str">
        <f>IF(放飛紀錄表[[#This Row],[模組啟動時間]]="","",公式對照表!$A$2)</f>
        <v/>
      </c>
      <c r="AF856" s="449" t="str">
        <f>IF(AC856="","",IF(AND(AA856&gt;Y856,AA856&lt;Z856),[1]公式對照表!$C$2,IF(AC856="-",[1]公式對照表!$C$3,IF(AC856&lt;AE856,[1]公式對照表!$C$4,IF(AC856&gt;AE856,[1]公式對照表!$C$5)))))</f>
        <v/>
      </c>
      <c r="AG856" s="442"/>
      <c r="AH856" s="442"/>
      <c r="AI856" s="442"/>
      <c r="AJ856" s="442"/>
      <c r="AK856" s="2"/>
    </row>
    <row r="857" spans="1:37" ht="17.25" customHeight="1">
      <c r="A857" s="443"/>
      <c r="B857" s="444"/>
      <c r="C857" s="23"/>
      <c r="D857" s="23"/>
      <c r="E857" s="23"/>
      <c r="F857" s="262"/>
      <c r="G857" s="262"/>
      <c r="H857" s="262"/>
      <c r="I857" s="264"/>
      <c r="J857" s="23"/>
      <c r="K857" s="23"/>
      <c r="L857" s="36" t="str">
        <f>IFERROR(VLOOKUP(放飛紀錄!$K857,#REF!,2,FALSE),"")</f>
        <v/>
      </c>
      <c r="M857" s="36"/>
      <c r="N857" s="36"/>
      <c r="O857" s="36"/>
      <c r="P857" s="36"/>
      <c r="Q857" s="36"/>
      <c r="R857" s="36"/>
      <c r="S857" s="36"/>
      <c r="T857" s="36"/>
      <c r="U857" s="23"/>
      <c r="V857" s="23"/>
      <c r="W857" s="23"/>
      <c r="X857" s="23"/>
      <c r="Y857" s="445"/>
      <c r="Z857" s="446" t="str">
        <f>IF(放飛紀錄!$Y857="","",放飛紀錄!$Y857+公式對照表!B$2)</f>
        <v/>
      </c>
      <c r="AA857" s="445"/>
      <c r="AB857" s="445"/>
      <c r="AC857" s="447" t="str">
        <f t="shared" si="54"/>
        <v/>
      </c>
      <c r="AD857" s="448" t="str">
        <f t="shared" si="55"/>
        <v/>
      </c>
      <c r="AE857" s="446" t="str">
        <f>IF(放飛紀錄表[[#This Row],[模組啟動時間]]="","",公式對照表!$A$2)</f>
        <v/>
      </c>
      <c r="AF857" s="449" t="str">
        <f>IF(AC857="","",IF(AND(AA857&gt;Y857,AA857&lt;Z857),[1]公式對照表!$C$2,IF(AC857="-",[1]公式對照表!$C$3,IF(AC857&lt;AE857,[1]公式對照表!$C$4,IF(AC857&gt;AE857,[1]公式對照表!$C$5)))))</f>
        <v/>
      </c>
      <c r="AG857" s="442"/>
      <c r="AH857" s="442"/>
      <c r="AI857" s="442"/>
      <c r="AJ857" s="442"/>
      <c r="AK857" s="2"/>
    </row>
    <row r="858" spans="1:37" ht="17.25" customHeight="1">
      <c r="A858" s="443"/>
      <c r="B858" s="444"/>
      <c r="C858" s="23"/>
      <c r="D858" s="23"/>
      <c r="E858" s="23"/>
      <c r="F858" s="262"/>
      <c r="G858" s="262"/>
      <c r="H858" s="262"/>
      <c r="I858" s="264"/>
      <c r="J858" s="23"/>
      <c r="K858" s="23"/>
      <c r="L858" s="36" t="str">
        <f>IFERROR(VLOOKUP(放飛紀錄!$K858,#REF!,2,FALSE),"")</f>
        <v/>
      </c>
      <c r="M858" s="36"/>
      <c r="N858" s="36"/>
      <c r="O858" s="36"/>
      <c r="P858" s="36"/>
      <c r="Q858" s="36"/>
      <c r="R858" s="36"/>
      <c r="S858" s="36"/>
      <c r="T858" s="36"/>
      <c r="U858" s="23"/>
      <c r="V858" s="23"/>
      <c r="W858" s="23"/>
      <c r="X858" s="23"/>
      <c r="Y858" s="445"/>
      <c r="Z858" s="446" t="str">
        <f>IF(放飛紀錄!$Y858="","",放飛紀錄!$Y858+公式對照表!B$2)</f>
        <v/>
      </c>
      <c r="AA858" s="445"/>
      <c r="AB858" s="445"/>
      <c r="AC858" s="447" t="str">
        <f t="shared" si="54"/>
        <v/>
      </c>
      <c r="AD858" s="448" t="str">
        <f t="shared" si="55"/>
        <v/>
      </c>
      <c r="AE858" s="446" t="str">
        <f>IF(放飛紀錄表[[#This Row],[模組啟動時間]]="","",公式對照表!$A$2)</f>
        <v/>
      </c>
      <c r="AF858" s="449" t="str">
        <f>IF(AC858="","",IF(AND(AA858&gt;Y858,AA858&lt;Z858),[1]公式對照表!$C$2,IF(AC858="-",[1]公式對照表!$C$3,IF(AC858&lt;AE858,[1]公式對照表!$C$4,IF(AC858&gt;AE858,[1]公式對照表!$C$5)))))</f>
        <v/>
      </c>
      <c r="AG858" s="442"/>
      <c r="AH858" s="442"/>
      <c r="AI858" s="442"/>
      <c r="AJ858" s="442"/>
      <c r="AK858" s="2"/>
    </row>
    <row r="859" spans="1:37" ht="17.25" customHeight="1">
      <c r="A859" s="443"/>
      <c r="B859" s="444"/>
      <c r="C859" s="23"/>
      <c r="D859" s="23"/>
      <c r="E859" s="23"/>
      <c r="F859" s="262"/>
      <c r="G859" s="262"/>
      <c r="H859" s="262"/>
      <c r="I859" s="264"/>
      <c r="J859" s="23"/>
      <c r="K859" s="23"/>
      <c r="L859" s="36" t="str">
        <f>IFERROR(VLOOKUP(放飛紀錄!$K859,#REF!,2,FALSE),"")</f>
        <v/>
      </c>
      <c r="M859" s="36"/>
      <c r="N859" s="36"/>
      <c r="O859" s="36"/>
      <c r="P859" s="36"/>
      <c r="Q859" s="36"/>
      <c r="R859" s="36"/>
      <c r="S859" s="36"/>
      <c r="T859" s="36"/>
      <c r="U859" s="23"/>
      <c r="V859" s="23"/>
      <c r="W859" s="23"/>
      <c r="X859" s="23"/>
      <c r="Y859" s="445"/>
      <c r="Z859" s="446" t="str">
        <f>IF(放飛紀錄!$Y859="","",放飛紀錄!$Y859+公式對照表!B$2)</f>
        <v/>
      </c>
      <c r="AA859" s="445"/>
      <c r="AB859" s="445"/>
      <c r="AC859" s="447" t="str">
        <f t="shared" si="54"/>
        <v/>
      </c>
      <c r="AD859" s="448" t="str">
        <f t="shared" si="55"/>
        <v/>
      </c>
      <c r="AE859" s="446" t="str">
        <f>IF(放飛紀錄表[[#This Row],[模組啟動時間]]="","",公式對照表!$A$2)</f>
        <v/>
      </c>
      <c r="AF859" s="449" t="str">
        <f>IF(AC859="","",IF(AND(AA859&gt;Y859,AA859&lt;Z859),[1]公式對照表!$C$2,IF(AC859="-",[1]公式對照表!$C$3,IF(AC859&lt;AE859,[1]公式對照表!$C$4,IF(AC859&gt;AE859,[1]公式對照表!$C$5)))))</f>
        <v/>
      </c>
      <c r="AG859" s="442"/>
      <c r="AH859" s="442"/>
      <c r="AI859" s="442"/>
      <c r="AJ859" s="442"/>
      <c r="AK859" s="2"/>
    </row>
    <row r="860" spans="1:37" ht="17.25" customHeight="1">
      <c r="A860" s="443"/>
      <c r="B860" s="444"/>
      <c r="C860" s="23"/>
      <c r="D860" s="23"/>
      <c r="E860" s="23"/>
      <c r="F860" s="262"/>
      <c r="G860" s="262"/>
      <c r="H860" s="262"/>
      <c r="I860" s="264"/>
      <c r="J860" s="23"/>
      <c r="K860" s="23"/>
      <c r="L860" s="36" t="str">
        <f>IFERROR(VLOOKUP(放飛紀錄!$K860,#REF!,2,FALSE),"")</f>
        <v/>
      </c>
      <c r="M860" s="36"/>
      <c r="N860" s="36"/>
      <c r="O860" s="36"/>
      <c r="P860" s="36"/>
      <c r="Q860" s="36"/>
      <c r="R860" s="36"/>
      <c r="S860" s="36"/>
      <c r="T860" s="36"/>
      <c r="U860" s="23"/>
      <c r="V860" s="23"/>
      <c r="W860" s="23"/>
      <c r="X860" s="23"/>
      <c r="Y860" s="445"/>
      <c r="Z860" s="446" t="str">
        <f>IF(放飛紀錄!$Y860="","",放飛紀錄!$Y860+公式對照表!B$2)</f>
        <v/>
      </c>
      <c r="AA860" s="445"/>
      <c r="AB860" s="445"/>
      <c r="AC860" s="447" t="str">
        <f t="shared" si="54"/>
        <v/>
      </c>
      <c r="AD860" s="448" t="str">
        <f t="shared" si="55"/>
        <v/>
      </c>
      <c r="AE860" s="446" t="str">
        <f>IF(放飛紀錄表[[#This Row],[模組啟動時間]]="","",公式對照表!$A$2)</f>
        <v/>
      </c>
      <c r="AF860" s="449" t="str">
        <f>IF(AC860="","",IF(AND(AA860&gt;Y860,AA860&lt;Z860),[1]公式對照表!$C$2,IF(AC860="-",[1]公式對照表!$C$3,IF(AC860&lt;AE860,[1]公式對照表!$C$4,IF(AC860&gt;AE860,[1]公式對照表!$C$5)))))</f>
        <v/>
      </c>
      <c r="AG860" s="442"/>
      <c r="AH860" s="442"/>
      <c r="AI860" s="442"/>
      <c r="AJ860" s="442"/>
      <c r="AK860" s="2"/>
    </row>
    <row r="861" spans="1:37" ht="17.25" customHeight="1">
      <c r="A861" s="443"/>
      <c r="B861" s="444"/>
      <c r="C861" s="23"/>
      <c r="D861" s="23"/>
      <c r="E861" s="23"/>
      <c r="F861" s="262"/>
      <c r="G861" s="262"/>
      <c r="H861" s="262"/>
      <c r="I861" s="264"/>
      <c r="J861" s="23"/>
      <c r="K861" s="23"/>
      <c r="L861" s="36" t="str">
        <f>IFERROR(VLOOKUP(放飛紀錄!$K861,#REF!,2,FALSE),"")</f>
        <v/>
      </c>
      <c r="M861" s="36"/>
      <c r="N861" s="36"/>
      <c r="O861" s="36"/>
      <c r="P861" s="36"/>
      <c r="Q861" s="36"/>
      <c r="R861" s="36"/>
      <c r="S861" s="36"/>
      <c r="T861" s="36"/>
      <c r="U861" s="23"/>
      <c r="V861" s="23"/>
      <c r="W861" s="23"/>
      <c r="X861" s="23"/>
      <c r="Y861" s="445"/>
      <c r="Z861" s="446" t="str">
        <f>IF(放飛紀錄!$Y861="","",放飛紀錄!$Y861+公式對照表!B$2)</f>
        <v/>
      </c>
      <c r="AA861" s="445"/>
      <c r="AB861" s="445"/>
      <c r="AC861" s="447" t="str">
        <f t="shared" si="54"/>
        <v/>
      </c>
      <c r="AD861" s="448" t="str">
        <f t="shared" si="55"/>
        <v/>
      </c>
      <c r="AE861" s="446" t="str">
        <f>IF(放飛紀錄表[[#This Row],[模組啟動時間]]="","",公式對照表!$A$2)</f>
        <v/>
      </c>
      <c r="AF861" s="449" t="str">
        <f>IF(AC861="","",IF(AND(AA861&gt;Y861,AA861&lt;Z861),[1]公式對照表!$C$2,IF(AC861="-",[1]公式對照表!$C$3,IF(AC861&lt;AE861,[1]公式對照表!$C$4,IF(AC861&gt;AE861,[1]公式對照表!$C$5)))))</f>
        <v/>
      </c>
      <c r="AG861" s="442"/>
      <c r="AH861" s="442"/>
      <c r="AI861" s="442"/>
      <c r="AJ861" s="442"/>
      <c r="AK861" s="2"/>
    </row>
    <row r="862" spans="1:37" ht="17.25" customHeight="1">
      <c r="A862" s="443"/>
      <c r="B862" s="444"/>
      <c r="C862" s="23"/>
      <c r="D862" s="23"/>
      <c r="E862" s="23"/>
      <c r="F862" s="262"/>
      <c r="G862" s="262"/>
      <c r="H862" s="262"/>
      <c r="I862" s="264"/>
      <c r="J862" s="23"/>
      <c r="K862" s="23"/>
      <c r="L862" s="36" t="str">
        <f>IFERROR(VLOOKUP(放飛紀錄!$K862,#REF!,2,FALSE),"")</f>
        <v/>
      </c>
      <c r="M862" s="36"/>
      <c r="N862" s="36"/>
      <c r="O862" s="36"/>
      <c r="P862" s="36"/>
      <c r="Q862" s="36"/>
      <c r="R862" s="36"/>
      <c r="S862" s="36"/>
      <c r="T862" s="36"/>
      <c r="U862" s="23"/>
      <c r="V862" s="23"/>
      <c r="W862" s="23"/>
      <c r="X862" s="23"/>
      <c r="Y862" s="445"/>
      <c r="Z862" s="446" t="str">
        <f>IF(放飛紀錄!$Y862="","",放飛紀錄!$Y862+公式對照表!B$2)</f>
        <v/>
      </c>
      <c r="AA862" s="445"/>
      <c r="AB862" s="445"/>
      <c r="AC862" s="447" t="str">
        <f t="shared" si="54"/>
        <v/>
      </c>
      <c r="AD862" s="448" t="str">
        <f t="shared" si="55"/>
        <v/>
      </c>
      <c r="AE862" s="446" t="str">
        <f>IF(放飛紀錄表[[#This Row],[模組啟動時間]]="","",公式對照表!$A$2)</f>
        <v/>
      </c>
      <c r="AF862" s="449" t="str">
        <f>IF(AC862="","",IF(AND(AA862&gt;Y862,AA862&lt;Z862),[1]公式對照表!$C$2,IF(AC862="-",[1]公式對照表!$C$3,IF(AC862&lt;AE862,[1]公式對照表!$C$4,IF(AC862&gt;AE862,[1]公式對照表!$C$5)))))</f>
        <v/>
      </c>
      <c r="AG862" s="442"/>
      <c r="AH862" s="442"/>
      <c r="AI862" s="442"/>
      <c r="AJ862" s="442"/>
      <c r="AK862" s="2"/>
    </row>
    <row r="863" spans="1:37" ht="17.25" customHeight="1">
      <c r="A863" s="443"/>
      <c r="B863" s="444"/>
      <c r="C863" s="23"/>
      <c r="D863" s="23"/>
      <c r="E863" s="23"/>
      <c r="F863" s="262"/>
      <c r="G863" s="262"/>
      <c r="H863" s="262"/>
      <c r="I863" s="264"/>
      <c r="J863" s="23"/>
      <c r="K863" s="23"/>
      <c r="L863" s="36" t="str">
        <f>IFERROR(VLOOKUP(放飛紀錄!$K863,#REF!,2,FALSE),"")</f>
        <v/>
      </c>
      <c r="M863" s="36"/>
      <c r="N863" s="36"/>
      <c r="O863" s="36"/>
      <c r="P863" s="36"/>
      <c r="Q863" s="36"/>
      <c r="R863" s="36"/>
      <c r="S863" s="36"/>
      <c r="T863" s="36"/>
      <c r="U863" s="23"/>
      <c r="V863" s="23"/>
      <c r="W863" s="23"/>
      <c r="X863" s="23"/>
      <c r="Y863" s="445"/>
      <c r="Z863" s="446" t="str">
        <f>IF(放飛紀錄!$Y863="","",放飛紀錄!$Y863+公式對照表!B$2)</f>
        <v/>
      </c>
      <c r="AA863" s="445"/>
      <c r="AB863" s="445"/>
      <c r="AC863" s="447" t="str">
        <f t="shared" si="54"/>
        <v/>
      </c>
      <c r="AD863" s="448" t="str">
        <f t="shared" si="55"/>
        <v/>
      </c>
      <c r="AE863" s="446" t="str">
        <f>IF(放飛紀錄表[[#This Row],[模組啟動時間]]="","",公式對照表!$A$2)</f>
        <v/>
      </c>
      <c r="AF863" s="449" t="str">
        <f>IF(AC863="","",IF(AND(AA863&gt;Y863,AA863&lt;Z863),[1]公式對照表!$C$2,IF(AC863="-",[1]公式對照表!$C$3,IF(AC863&lt;AE863,[1]公式對照表!$C$4,IF(AC863&gt;AE863,[1]公式對照表!$C$5)))))</f>
        <v/>
      </c>
      <c r="AG863" s="442"/>
      <c r="AH863" s="442"/>
      <c r="AI863" s="442"/>
      <c r="AJ863" s="442"/>
      <c r="AK863" s="2"/>
    </row>
    <row r="864" spans="1:37" ht="17.25" customHeight="1">
      <c r="A864" s="443"/>
      <c r="B864" s="444"/>
      <c r="C864" s="23"/>
      <c r="D864" s="23"/>
      <c r="E864" s="23"/>
      <c r="F864" s="262"/>
      <c r="G864" s="262"/>
      <c r="H864" s="262"/>
      <c r="I864" s="264"/>
      <c r="J864" s="23"/>
      <c r="K864" s="23"/>
      <c r="L864" s="36" t="str">
        <f>IFERROR(VLOOKUP(放飛紀錄!$K864,#REF!,2,FALSE),"")</f>
        <v/>
      </c>
      <c r="M864" s="36"/>
      <c r="N864" s="36"/>
      <c r="O864" s="36"/>
      <c r="P864" s="36"/>
      <c r="Q864" s="36"/>
      <c r="R864" s="36"/>
      <c r="S864" s="36"/>
      <c r="T864" s="36"/>
      <c r="U864" s="23"/>
      <c r="V864" s="23"/>
      <c r="W864" s="23"/>
      <c r="X864" s="23"/>
      <c r="Y864" s="445"/>
      <c r="Z864" s="446" t="str">
        <f>IF(放飛紀錄!$Y864="","",放飛紀錄!$Y864+公式對照表!B$2)</f>
        <v/>
      </c>
      <c r="AA864" s="445"/>
      <c r="AB864" s="445"/>
      <c r="AC864" s="447" t="str">
        <f t="shared" si="54"/>
        <v/>
      </c>
      <c r="AD864" s="448" t="str">
        <f t="shared" si="55"/>
        <v/>
      </c>
      <c r="AE864" s="446" t="str">
        <f>IF(放飛紀錄表[[#This Row],[模組啟動時間]]="","",公式對照表!$A$2)</f>
        <v/>
      </c>
      <c r="AF864" s="449" t="str">
        <f>IF(AC864="","",IF(AND(AA864&gt;Y864,AA864&lt;Z864),[1]公式對照表!$C$2,IF(AC864="-",[1]公式對照表!$C$3,IF(AC864&lt;AE864,[1]公式對照表!$C$4,IF(AC864&gt;AE864,[1]公式對照表!$C$5)))))</f>
        <v/>
      </c>
      <c r="AG864" s="442"/>
      <c r="AH864" s="442"/>
      <c r="AI864" s="442"/>
      <c r="AJ864" s="442"/>
      <c r="AK864" s="2"/>
    </row>
    <row r="865" spans="1:37" ht="17.25" customHeight="1">
      <c r="A865" s="443"/>
      <c r="B865" s="444"/>
      <c r="C865" s="23"/>
      <c r="D865" s="23"/>
      <c r="E865" s="23"/>
      <c r="F865" s="262"/>
      <c r="G865" s="262"/>
      <c r="H865" s="262"/>
      <c r="I865" s="264"/>
      <c r="J865" s="23"/>
      <c r="K865" s="23"/>
      <c r="L865" s="36" t="str">
        <f>IFERROR(VLOOKUP(放飛紀錄!$K865,#REF!,2,FALSE),"")</f>
        <v/>
      </c>
      <c r="M865" s="36"/>
      <c r="N865" s="36"/>
      <c r="O865" s="36"/>
      <c r="P865" s="36"/>
      <c r="Q865" s="36"/>
      <c r="R865" s="36"/>
      <c r="S865" s="36"/>
      <c r="T865" s="36"/>
      <c r="U865" s="23"/>
      <c r="V865" s="23"/>
      <c r="W865" s="23"/>
      <c r="X865" s="23"/>
      <c r="Y865" s="445"/>
      <c r="Z865" s="446" t="str">
        <f>IF(放飛紀錄!$Y865="","",放飛紀錄!$Y865+公式對照表!B$2)</f>
        <v/>
      </c>
      <c r="AA865" s="445"/>
      <c r="AB865" s="445"/>
      <c r="AC865" s="447" t="str">
        <f t="shared" si="54"/>
        <v/>
      </c>
      <c r="AD865" s="448" t="str">
        <f t="shared" si="55"/>
        <v/>
      </c>
      <c r="AE865" s="446" t="str">
        <f>IF(放飛紀錄表[[#This Row],[模組啟動時間]]="","",公式對照表!$A$2)</f>
        <v/>
      </c>
      <c r="AF865" s="449" t="str">
        <f>IF(AC865="","",IF(AND(AA865&gt;Y865,AA865&lt;Z865),[1]公式對照表!$C$2,IF(AC865="-",[1]公式對照表!$C$3,IF(AC865&lt;AE865,[1]公式對照表!$C$4,IF(AC865&gt;AE865,[1]公式對照表!$C$5)))))</f>
        <v/>
      </c>
      <c r="AG865" s="442"/>
      <c r="AH865" s="442"/>
      <c r="AI865" s="442"/>
      <c r="AJ865" s="442"/>
      <c r="AK865" s="2"/>
    </row>
    <row r="866" spans="1:37" ht="17.25" customHeight="1">
      <c r="A866" s="443"/>
      <c r="B866" s="444"/>
      <c r="C866" s="23"/>
      <c r="D866" s="23"/>
      <c r="E866" s="23"/>
      <c r="F866" s="262"/>
      <c r="G866" s="262"/>
      <c r="H866" s="262"/>
      <c r="I866" s="264"/>
      <c r="J866" s="23"/>
      <c r="K866" s="23"/>
      <c r="L866" s="36" t="str">
        <f>IFERROR(VLOOKUP(放飛紀錄!$K866,#REF!,2,FALSE),"")</f>
        <v/>
      </c>
      <c r="M866" s="36"/>
      <c r="N866" s="36"/>
      <c r="O866" s="36"/>
      <c r="P866" s="36"/>
      <c r="Q866" s="36"/>
      <c r="R866" s="36"/>
      <c r="S866" s="36"/>
      <c r="T866" s="36"/>
      <c r="U866" s="23"/>
      <c r="V866" s="23"/>
      <c r="W866" s="23"/>
      <c r="X866" s="23"/>
      <c r="Y866" s="445"/>
      <c r="Z866" s="446" t="str">
        <f>IF(放飛紀錄!$Y866="","",放飛紀錄!$Y866+公式對照表!B$2)</f>
        <v/>
      </c>
      <c r="AA866" s="445"/>
      <c r="AB866" s="445"/>
      <c r="AC866" s="447" t="str">
        <f t="shared" si="54"/>
        <v/>
      </c>
      <c r="AD866" s="448" t="str">
        <f t="shared" si="55"/>
        <v/>
      </c>
      <c r="AE866" s="446" t="str">
        <f>IF(放飛紀錄表[[#This Row],[模組啟動時間]]="","",公式對照表!$A$2)</f>
        <v/>
      </c>
      <c r="AF866" s="449" t="str">
        <f>IF(AC866="","",IF(AND(AA866&gt;Y866,AA866&lt;Z866),[1]公式對照表!$C$2,IF(AC866="-",[1]公式對照表!$C$3,IF(AC866&lt;AE866,[1]公式對照表!$C$4,IF(AC866&gt;AE866,[1]公式對照表!$C$5)))))</f>
        <v/>
      </c>
      <c r="AG866" s="442"/>
      <c r="AH866" s="442"/>
      <c r="AI866" s="442"/>
      <c r="AJ866" s="442"/>
      <c r="AK866" s="2"/>
    </row>
    <row r="867" spans="1:37" ht="17.25" customHeight="1">
      <c r="A867" s="443"/>
      <c r="B867" s="444"/>
      <c r="C867" s="23"/>
      <c r="D867" s="23"/>
      <c r="E867" s="23"/>
      <c r="F867" s="262"/>
      <c r="G867" s="262"/>
      <c r="H867" s="262"/>
      <c r="I867" s="264"/>
      <c r="J867" s="23"/>
      <c r="K867" s="23"/>
      <c r="L867" s="36" t="str">
        <f>IFERROR(VLOOKUP(放飛紀錄!$K867,#REF!,2,FALSE),"")</f>
        <v/>
      </c>
      <c r="M867" s="36"/>
      <c r="N867" s="36"/>
      <c r="O867" s="36"/>
      <c r="P867" s="36"/>
      <c r="Q867" s="36"/>
      <c r="R867" s="36"/>
      <c r="S867" s="36"/>
      <c r="T867" s="36"/>
      <c r="U867" s="23"/>
      <c r="V867" s="23"/>
      <c r="W867" s="23"/>
      <c r="X867" s="23"/>
      <c r="Y867" s="445"/>
      <c r="Z867" s="446" t="str">
        <f>IF(放飛紀錄!$Y867="","",放飛紀錄!$Y867+公式對照表!B$2)</f>
        <v/>
      </c>
      <c r="AA867" s="445"/>
      <c r="AB867" s="445"/>
      <c r="AC867" s="447" t="str">
        <f t="shared" si="54"/>
        <v/>
      </c>
      <c r="AD867" s="448" t="str">
        <f t="shared" si="55"/>
        <v/>
      </c>
      <c r="AE867" s="446" t="str">
        <f>IF(放飛紀錄表[[#This Row],[模組啟動時間]]="","",公式對照表!$A$2)</f>
        <v/>
      </c>
      <c r="AF867" s="449" t="str">
        <f>IF(AC867="","",IF(AND(AA867&gt;Y867,AA867&lt;Z867),[1]公式對照表!$C$2,IF(AC867="-",[1]公式對照表!$C$3,IF(AC867&lt;AE867,[1]公式對照表!$C$4,IF(AC867&gt;AE867,[1]公式對照表!$C$5)))))</f>
        <v/>
      </c>
      <c r="AG867" s="442"/>
      <c r="AH867" s="442"/>
      <c r="AI867" s="442"/>
      <c r="AJ867" s="442"/>
      <c r="AK867" s="2"/>
    </row>
    <row r="868" spans="1:37" ht="17.25" customHeight="1">
      <c r="A868" s="443"/>
      <c r="B868" s="444"/>
      <c r="C868" s="23"/>
      <c r="D868" s="23"/>
      <c r="E868" s="23"/>
      <c r="F868" s="262"/>
      <c r="G868" s="262"/>
      <c r="H868" s="262"/>
      <c r="I868" s="264"/>
      <c r="J868" s="23"/>
      <c r="K868" s="23"/>
      <c r="L868" s="36" t="str">
        <f>IFERROR(VLOOKUP(放飛紀錄!$K868,#REF!,2,FALSE),"")</f>
        <v/>
      </c>
      <c r="M868" s="36"/>
      <c r="N868" s="36"/>
      <c r="O868" s="36"/>
      <c r="P868" s="36"/>
      <c r="Q868" s="36"/>
      <c r="R868" s="36"/>
      <c r="S868" s="36"/>
      <c r="T868" s="36"/>
      <c r="U868" s="23"/>
      <c r="V868" s="23"/>
      <c r="W868" s="23"/>
      <c r="X868" s="23"/>
      <c r="Y868" s="445"/>
      <c r="Z868" s="446" t="str">
        <f>IF(放飛紀錄!$Y868="","",放飛紀錄!$Y868+公式對照表!B$2)</f>
        <v/>
      </c>
      <c r="AA868" s="445"/>
      <c r="AB868" s="445"/>
      <c r="AC868" s="447" t="str">
        <f t="shared" si="54"/>
        <v/>
      </c>
      <c r="AD868" s="448" t="str">
        <f t="shared" si="55"/>
        <v/>
      </c>
      <c r="AE868" s="446" t="str">
        <f>IF(放飛紀錄表[[#This Row],[模組啟動時間]]="","",公式對照表!$A$2)</f>
        <v/>
      </c>
      <c r="AF868" s="449" t="str">
        <f>IF(AC868="","",IF(AND(AA868&gt;Y868,AA868&lt;Z868),[1]公式對照表!$C$2,IF(AC868="-",[1]公式對照表!$C$3,IF(AC868&lt;AE868,[1]公式對照表!$C$4,IF(AC868&gt;AE868,[1]公式對照表!$C$5)))))</f>
        <v/>
      </c>
      <c r="AG868" s="442"/>
      <c r="AH868" s="442"/>
      <c r="AI868" s="442"/>
      <c r="AJ868" s="442"/>
      <c r="AK868" s="2"/>
    </row>
    <row r="869" spans="1:37" ht="17.25" customHeight="1">
      <c r="A869" s="443"/>
      <c r="B869" s="444"/>
      <c r="C869" s="23"/>
      <c r="D869" s="23"/>
      <c r="E869" s="23"/>
      <c r="F869" s="262"/>
      <c r="G869" s="262"/>
      <c r="H869" s="262"/>
      <c r="I869" s="264"/>
      <c r="J869" s="23"/>
      <c r="K869" s="23"/>
      <c r="L869" s="36" t="str">
        <f>IFERROR(VLOOKUP(放飛紀錄!$K869,#REF!,2,FALSE),"")</f>
        <v/>
      </c>
      <c r="M869" s="36"/>
      <c r="N869" s="36"/>
      <c r="O869" s="36"/>
      <c r="P869" s="36"/>
      <c r="Q869" s="36"/>
      <c r="R869" s="36"/>
      <c r="S869" s="36"/>
      <c r="T869" s="36"/>
      <c r="U869" s="23"/>
      <c r="V869" s="23"/>
      <c r="W869" s="23"/>
      <c r="X869" s="23"/>
      <c r="Y869" s="445"/>
      <c r="Z869" s="446" t="str">
        <f>IF(放飛紀錄!$Y869="","",放飛紀錄!$Y869+公式對照表!B$2)</f>
        <v/>
      </c>
      <c r="AA869" s="445"/>
      <c r="AB869" s="445"/>
      <c r="AC869" s="447" t="str">
        <f t="shared" si="54"/>
        <v/>
      </c>
      <c r="AD869" s="448" t="str">
        <f t="shared" si="55"/>
        <v/>
      </c>
      <c r="AE869" s="446" t="str">
        <f>IF(放飛紀錄表[[#This Row],[模組啟動時間]]="","",公式對照表!$A$2)</f>
        <v/>
      </c>
      <c r="AF869" s="449" t="str">
        <f>IF(AC869="","",IF(AND(AA869&gt;Y869,AA869&lt;Z869),[1]公式對照表!$C$2,IF(AC869="-",[1]公式對照表!$C$3,IF(AC869&lt;AE869,[1]公式對照表!$C$4,IF(AC869&gt;AE869,[1]公式對照表!$C$5)))))</f>
        <v/>
      </c>
      <c r="AG869" s="442"/>
      <c r="AH869" s="442"/>
      <c r="AI869" s="442"/>
      <c r="AJ869" s="442"/>
      <c r="AK869" s="2"/>
    </row>
    <row r="870" spans="1:37" ht="17.25" customHeight="1">
      <c r="A870" s="443"/>
      <c r="B870" s="444"/>
      <c r="C870" s="23"/>
      <c r="D870" s="23"/>
      <c r="E870" s="23"/>
      <c r="F870" s="262"/>
      <c r="G870" s="262"/>
      <c r="H870" s="262"/>
      <c r="I870" s="264"/>
      <c r="J870" s="23"/>
      <c r="K870" s="23"/>
      <c r="L870" s="36" t="str">
        <f>IFERROR(VLOOKUP(放飛紀錄!$K870,#REF!,2,FALSE),"")</f>
        <v/>
      </c>
      <c r="M870" s="36"/>
      <c r="N870" s="36"/>
      <c r="O870" s="36"/>
      <c r="P870" s="36"/>
      <c r="Q870" s="36"/>
      <c r="R870" s="36"/>
      <c r="S870" s="36"/>
      <c r="T870" s="36"/>
      <c r="U870" s="23"/>
      <c r="V870" s="23"/>
      <c r="W870" s="23"/>
      <c r="X870" s="23"/>
      <c r="Y870" s="445"/>
      <c r="Z870" s="446" t="str">
        <f>IF(放飛紀錄!$Y870="","",放飛紀錄!$Y870+公式對照表!B$2)</f>
        <v/>
      </c>
      <c r="AA870" s="445"/>
      <c r="AB870" s="445"/>
      <c r="AC870" s="447" t="str">
        <f t="shared" si="54"/>
        <v/>
      </c>
      <c r="AD870" s="448" t="str">
        <f t="shared" si="55"/>
        <v/>
      </c>
      <c r="AE870" s="446" t="str">
        <f>IF(放飛紀錄表[[#This Row],[模組啟動時間]]="","",公式對照表!$A$2)</f>
        <v/>
      </c>
      <c r="AF870" s="449" t="str">
        <f>IF(AC870="","",IF(AND(AA870&gt;Y870,AA870&lt;Z870),[1]公式對照表!$C$2,IF(AC870="-",[1]公式對照表!$C$3,IF(AC870&lt;AE870,[1]公式對照表!$C$4,IF(AC870&gt;AE870,[1]公式對照表!$C$5)))))</f>
        <v/>
      </c>
      <c r="AG870" s="442"/>
      <c r="AH870" s="442"/>
      <c r="AI870" s="442"/>
      <c r="AJ870" s="442"/>
      <c r="AK870" s="2"/>
    </row>
    <row r="871" spans="1:37" ht="17.25" customHeight="1">
      <c r="A871" s="443"/>
      <c r="B871" s="444"/>
      <c r="C871" s="23"/>
      <c r="D871" s="23"/>
      <c r="E871" s="23"/>
      <c r="F871" s="262"/>
      <c r="G871" s="262"/>
      <c r="H871" s="262"/>
      <c r="I871" s="264"/>
      <c r="J871" s="23"/>
      <c r="K871" s="23"/>
      <c r="L871" s="36" t="str">
        <f>IFERROR(VLOOKUP(放飛紀錄!$K871,#REF!,2,FALSE),"")</f>
        <v/>
      </c>
      <c r="M871" s="36"/>
      <c r="N871" s="36"/>
      <c r="O871" s="36"/>
      <c r="P871" s="36"/>
      <c r="Q871" s="36"/>
      <c r="R871" s="36"/>
      <c r="S871" s="36"/>
      <c r="T871" s="36"/>
      <c r="U871" s="23"/>
      <c r="V871" s="23"/>
      <c r="W871" s="23"/>
      <c r="X871" s="23"/>
      <c r="Y871" s="445"/>
      <c r="Z871" s="446" t="str">
        <f>IF(放飛紀錄!$Y871="","",放飛紀錄!$Y871+公式對照表!B$2)</f>
        <v/>
      </c>
      <c r="AA871" s="445"/>
      <c r="AB871" s="445"/>
      <c r="AC871" s="447" t="str">
        <f t="shared" si="54"/>
        <v/>
      </c>
      <c r="AD871" s="448" t="str">
        <f t="shared" si="55"/>
        <v/>
      </c>
      <c r="AE871" s="446" t="str">
        <f>IF(放飛紀錄表[[#This Row],[模組啟動時間]]="","",公式對照表!$A$2)</f>
        <v/>
      </c>
      <c r="AF871" s="449" t="str">
        <f>IF(AC871="","",IF(AND(AA871&gt;Y871,AA871&lt;Z871),[1]公式對照表!$C$2,IF(AC871="-",[1]公式對照表!$C$3,IF(AC871&lt;AE871,[1]公式對照表!$C$4,IF(AC871&gt;AE871,[1]公式對照表!$C$5)))))</f>
        <v/>
      </c>
      <c r="AG871" s="442"/>
      <c r="AH871" s="442"/>
      <c r="AI871" s="442"/>
      <c r="AJ871" s="442"/>
      <c r="AK871" s="2"/>
    </row>
    <row r="872" spans="1:37" ht="17.25" customHeight="1">
      <c r="A872" s="443"/>
      <c r="B872" s="444"/>
      <c r="C872" s="23"/>
      <c r="D872" s="23"/>
      <c r="E872" s="23"/>
      <c r="F872" s="262"/>
      <c r="G872" s="262"/>
      <c r="H872" s="262"/>
      <c r="I872" s="264"/>
      <c r="J872" s="23"/>
      <c r="K872" s="23"/>
      <c r="L872" s="36" t="str">
        <f>IFERROR(VLOOKUP(放飛紀錄!$K872,#REF!,2,FALSE),"")</f>
        <v/>
      </c>
      <c r="M872" s="36"/>
      <c r="N872" s="36"/>
      <c r="O872" s="36"/>
      <c r="P872" s="36"/>
      <c r="Q872" s="36"/>
      <c r="R872" s="36"/>
      <c r="S872" s="36"/>
      <c r="T872" s="36"/>
      <c r="U872" s="23"/>
      <c r="V872" s="23"/>
      <c r="W872" s="23"/>
      <c r="X872" s="23"/>
      <c r="Y872" s="445"/>
      <c r="Z872" s="446" t="str">
        <f>IF(放飛紀錄!$Y872="","",放飛紀錄!$Y872+公式對照表!B$2)</f>
        <v/>
      </c>
      <c r="AA872" s="445"/>
      <c r="AB872" s="445"/>
      <c r="AC872" s="447" t="str">
        <f t="shared" si="54"/>
        <v/>
      </c>
      <c r="AD872" s="448" t="str">
        <f t="shared" si="55"/>
        <v/>
      </c>
      <c r="AE872" s="446" t="str">
        <f>IF(放飛紀錄表[[#This Row],[模組啟動時間]]="","",公式對照表!$A$2)</f>
        <v/>
      </c>
      <c r="AF872" s="449" t="str">
        <f>IF(AC872="","",IF(AND(AA872&gt;Y872,AA872&lt;Z872),[1]公式對照表!$C$2,IF(AC872="-",[1]公式對照表!$C$3,IF(AC872&lt;AE872,[1]公式對照表!$C$4,IF(AC872&gt;AE872,[1]公式對照表!$C$5)))))</f>
        <v/>
      </c>
      <c r="AG872" s="442"/>
      <c r="AH872" s="442"/>
      <c r="AI872" s="442"/>
      <c r="AJ872" s="442"/>
      <c r="AK872" s="2"/>
    </row>
    <row r="873" spans="1:37" ht="17.25" customHeight="1">
      <c r="A873" s="443"/>
      <c r="B873" s="444"/>
      <c r="C873" s="23"/>
      <c r="D873" s="23"/>
      <c r="E873" s="23"/>
      <c r="F873" s="262"/>
      <c r="G873" s="262"/>
      <c r="H873" s="262"/>
      <c r="I873" s="264"/>
      <c r="J873" s="23"/>
      <c r="K873" s="23"/>
      <c r="L873" s="36" t="str">
        <f>IFERROR(VLOOKUP(放飛紀錄!$K873,#REF!,2,FALSE),"")</f>
        <v/>
      </c>
      <c r="M873" s="36"/>
      <c r="N873" s="36"/>
      <c r="O873" s="36"/>
      <c r="P873" s="36"/>
      <c r="Q873" s="36"/>
      <c r="R873" s="36"/>
      <c r="S873" s="36"/>
      <c r="T873" s="36"/>
      <c r="U873" s="23"/>
      <c r="V873" s="23"/>
      <c r="W873" s="23"/>
      <c r="X873" s="23"/>
      <c r="Y873" s="445"/>
      <c r="Z873" s="446" t="str">
        <f>IF(放飛紀錄!$Y873="","",放飛紀錄!$Y873+公式對照表!B$2)</f>
        <v/>
      </c>
      <c r="AA873" s="445"/>
      <c r="AB873" s="445"/>
      <c r="AC873" s="447" t="str">
        <f t="shared" si="54"/>
        <v/>
      </c>
      <c r="AD873" s="448" t="str">
        <f t="shared" si="55"/>
        <v/>
      </c>
      <c r="AE873" s="446" t="str">
        <f>IF(放飛紀錄表[[#This Row],[模組啟動時間]]="","",公式對照表!$A$2)</f>
        <v/>
      </c>
      <c r="AF873" s="449" t="str">
        <f>IF(AC873="","",IF(AND(AA873&gt;Y873,AA873&lt;Z873),[1]公式對照表!$C$2,IF(AC873="-",[1]公式對照表!$C$3,IF(AC873&lt;AE873,[1]公式對照表!$C$4,IF(AC873&gt;AE873,[1]公式對照表!$C$5)))))</f>
        <v/>
      </c>
      <c r="AG873" s="442"/>
      <c r="AH873" s="442"/>
      <c r="AI873" s="442"/>
      <c r="AJ873" s="442"/>
      <c r="AK873" s="2"/>
    </row>
    <row r="874" spans="1:37" ht="17.25" customHeight="1">
      <c r="A874" s="443"/>
      <c r="B874" s="444"/>
      <c r="C874" s="23"/>
      <c r="D874" s="23"/>
      <c r="E874" s="23"/>
      <c r="F874" s="262"/>
      <c r="G874" s="262"/>
      <c r="H874" s="262"/>
      <c r="I874" s="264"/>
      <c r="J874" s="23"/>
      <c r="K874" s="23"/>
      <c r="L874" s="36" t="str">
        <f>IFERROR(VLOOKUP(放飛紀錄!$K874,#REF!,2,FALSE),"")</f>
        <v/>
      </c>
      <c r="M874" s="36"/>
      <c r="N874" s="36"/>
      <c r="O874" s="36"/>
      <c r="P874" s="36"/>
      <c r="Q874" s="36"/>
      <c r="R874" s="36"/>
      <c r="S874" s="36"/>
      <c r="T874" s="36"/>
      <c r="U874" s="23"/>
      <c r="V874" s="23"/>
      <c r="W874" s="23"/>
      <c r="X874" s="23"/>
      <c r="Y874" s="445"/>
      <c r="Z874" s="446" t="str">
        <f>IF(放飛紀錄!$Y874="","",放飛紀錄!$Y874+公式對照表!B$2)</f>
        <v/>
      </c>
      <c r="AA874" s="445"/>
      <c r="AB874" s="445"/>
      <c r="AC874" s="447" t="str">
        <f t="shared" si="54"/>
        <v/>
      </c>
      <c r="AD874" s="448" t="str">
        <f t="shared" si="55"/>
        <v/>
      </c>
      <c r="AE874" s="446" t="str">
        <f>IF(放飛紀錄表[[#This Row],[模組啟動時間]]="","",公式對照表!$A$2)</f>
        <v/>
      </c>
      <c r="AF874" s="449" t="str">
        <f>IF(AC874="","",IF(AND(AA874&gt;Y874,AA874&lt;Z874),[1]公式對照表!$C$2,IF(AC874="-",[1]公式對照表!$C$3,IF(AC874&lt;AE874,[1]公式對照表!$C$4,IF(AC874&gt;AE874,[1]公式對照表!$C$5)))))</f>
        <v/>
      </c>
      <c r="AG874" s="442"/>
      <c r="AH874" s="442"/>
      <c r="AI874" s="442"/>
      <c r="AJ874" s="442"/>
      <c r="AK874" s="2"/>
    </row>
    <row r="875" spans="1:37" ht="17.25" customHeight="1">
      <c r="A875" s="443"/>
      <c r="B875" s="444"/>
      <c r="C875" s="23"/>
      <c r="D875" s="23"/>
      <c r="E875" s="23"/>
      <c r="F875" s="262"/>
      <c r="G875" s="262"/>
      <c r="H875" s="262"/>
      <c r="I875" s="264"/>
      <c r="J875" s="23"/>
      <c r="K875" s="23"/>
      <c r="L875" s="36" t="str">
        <f>IFERROR(VLOOKUP(放飛紀錄!$K875,#REF!,2,FALSE),"")</f>
        <v/>
      </c>
      <c r="M875" s="36"/>
      <c r="N875" s="36"/>
      <c r="O875" s="36"/>
      <c r="P875" s="36"/>
      <c r="Q875" s="36"/>
      <c r="R875" s="36"/>
      <c r="S875" s="36"/>
      <c r="T875" s="36"/>
      <c r="U875" s="23"/>
      <c r="V875" s="23"/>
      <c r="W875" s="23"/>
      <c r="X875" s="23"/>
      <c r="Y875" s="445"/>
      <c r="Z875" s="446" t="str">
        <f>IF(放飛紀錄!$Y875="","",放飛紀錄!$Y875+公式對照表!B$2)</f>
        <v/>
      </c>
      <c r="AA875" s="445"/>
      <c r="AB875" s="445"/>
      <c r="AC875" s="447" t="str">
        <f t="shared" si="54"/>
        <v/>
      </c>
      <c r="AD875" s="448" t="str">
        <f t="shared" si="55"/>
        <v/>
      </c>
      <c r="AE875" s="446" t="str">
        <f>IF(放飛紀錄表[[#This Row],[模組啟動時間]]="","",公式對照表!$A$2)</f>
        <v/>
      </c>
      <c r="AF875" s="449" t="str">
        <f>IF(AC875="","",IF(AND(AA875&gt;Y875,AA875&lt;Z875),[1]公式對照表!$C$2,IF(AC875="-",[1]公式對照表!$C$3,IF(AC875&lt;AE875,[1]公式對照表!$C$4,IF(AC875&gt;AE875,[1]公式對照表!$C$5)))))</f>
        <v/>
      </c>
      <c r="AG875" s="442"/>
      <c r="AH875" s="442"/>
      <c r="AI875" s="442"/>
      <c r="AJ875" s="442"/>
      <c r="AK875" s="2"/>
    </row>
    <row r="876" spans="1:37" ht="17.25" customHeight="1">
      <c r="A876" s="443"/>
      <c r="B876" s="444"/>
      <c r="C876" s="23"/>
      <c r="D876" s="23"/>
      <c r="E876" s="23"/>
      <c r="F876" s="262"/>
      <c r="G876" s="262"/>
      <c r="H876" s="262"/>
      <c r="I876" s="264"/>
      <c r="J876" s="23"/>
      <c r="K876" s="23"/>
      <c r="L876" s="36" t="str">
        <f>IFERROR(VLOOKUP(放飛紀錄!$K876,#REF!,2,FALSE),"")</f>
        <v/>
      </c>
      <c r="M876" s="36"/>
      <c r="N876" s="36"/>
      <c r="O876" s="36"/>
      <c r="P876" s="36"/>
      <c r="Q876" s="36"/>
      <c r="R876" s="36"/>
      <c r="S876" s="36"/>
      <c r="T876" s="36"/>
      <c r="U876" s="23"/>
      <c r="V876" s="23"/>
      <c r="W876" s="23"/>
      <c r="X876" s="23"/>
      <c r="Y876" s="445"/>
      <c r="Z876" s="446" t="str">
        <f>IF(放飛紀錄!$Y876="","",放飛紀錄!$Y876+公式對照表!B$2)</f>
        <v/>
      </c>
      <c r="AA876" s="445"/>
      <c r="AB876" s="445"/>
      <c r="AC876" s="447" t="str">
        <f t="shared" si="54"/>
        <v/>
      </c>
      <c r="AD876" s="448" t="str">
        <f t="shared" si="55"/>
        <v/>
      </c>
      <c r="AE876" s="446" t="str">
        <f>IF(放飛紀錄表[[#This Row],[模組啟動時間]]="","",公式對照表!$A$2)</f>
        <v/>
      </c>
      <c r="AF876" s="449" t="str">
        <f>IF(AC876="","",IF(AND(AA876&gt;Y876,AA876&lt;Z876),[1]公式對照表!$C$2,IF(AC876="-",[1]公式對照表!$C$3,IF(AC876&lt;AE876,[1]公式對照表!$C$4,IF(AC876&gt;AE876,[1]公式對照表!$C$5)))))</f>
        <v/>
      </c>
      <c r="AG876" s="442"/>
      <c r="AH876" s="442"/>
      <c r="AI876" s="442"/>
      <c r="AJ876" s="442"/>
      <c r="AK876" s="2"/>
    </row>
    <row r="877" spans="1:37" ht="17.25" customHeight="1">
      <c r="A877" s="443"/>
      <c r="B877" s="444"/>
      <c r="C877" s="23"/>
      <c r="D877" s="23"/>
      <c r="E877" s="23"/>
      <c r="F877" s="262"/>
      <c r="G877" s="262"/>
      <c r="H877" s="262"/>
      <c r="I877" s="264"/>
      <c r="J877" s="23"/>
      <c r="K877" s="23"/>
      <c r="L877" s="36" t="str">
        <f>IFERROR(VLOOKUP(放飛紀錄!$K877,#REF!,2,FALSE),"")</f>
        <v/>
      </c>
      <c r="M877" s="36"/>
      <c r="N877" s="36"/>
      <c r="O877" s="36"/>
      <c r="P877" s="36"/>
      <c r="Q877" s="36"/>
      <c r="R877" s="36"/>
      <c r="S877" s="36"/>
      <c r="T877" s="36"/>
      <c r="U877" s="23"/>
      <c r="V877" s="23"/>
      <c r="W877" s="23"/>
      <c r="X877" s="23"/>
      <c r="Y877" s="445"/>
      <c r="Z877" s="446" t="str">
        <f>IF(放飛紀錄!$Y877="","",放飛紀錄!$Y877+公式對照表!B$2)</f>
        <v/>
      </c>
      <c r="AA877" s="445"/>
      <c r="AB877" s="445"/>
      <c r="AC877" s="447" t="str">
        <f t="shared" si="54"/>
        <v/>
      </c>
      <c r="AD877" s="448" t="str">
        <f t="shared" si="55"/>
        <v/>
      </c>
      <c r="AE877" s="446" t="str">
        <f>IF(放飛紀錄表[[#This Row],[模組啟動時間]]="","",公式對照表!$A$2)</f>
        <v/>
      </c>
      <c r="AF877" s="449" t="str">
        <f>IF(AC877="","",IF(AND(AA877&gt;Y877,AA877&lt;Z877),[1]公式對照表!$C$2,IF(AC877="-",[1]公式對照表!$C$3,IF(AC877&lt;AE877,[1]公式對照表!$C$4,IF(AC877&gt;AE877,[1]公式對照表!$C$5)))))</f>
        <v/>
      </c>
      <c r="AG877" s="442"/>
      <c r="AH877" s="442"/>
      <c r="AI877" s="442"/>
      <c r="AJ877" s="442"/>
      <c r="AK877" s="2"/>
    </row>
    <row r="878" spans="1:37" ht="17.25" customHeight="1">
      <c r="A878" s="443"/>
      <c r="B878" s="444"/>
      <c r="C878" s="23"/>
      <c r="D878" s="23"/>
      <c r="E878" s="23"/>
      <c r="F878" s="262"/>
      <c r="G878" s="262"/>
      <c r="H878" s="262"/>
      <c r="I878" s="264"/>
      <c r="J878" s="23"/>
      <c r="K878" s="23"/>
      <c r="L878" s="36" t="str">
        <f>IFERROR(VLOOKUP(放飛紀錄!$K878,#REF!,2,FALSE),"")</f>
        <v/>
      </c>
      <c r="M878" s="36"/>
      <c r="N878" s="36"/>
      <c r="O878" s="36"/>
      <c r="P878" s="36"/>
      <c r="Q878" s="36"/>
      <c r="R878" s="36"/>
      <c r="S878" s="36"/>
      <c r="T878" s="36"/>
      <c r="U878" s="23"/>
      <c r="V878" s="23"/>
      <c r="W878" s="23"/>
      <c r="X878" s="23"/>
      <c r="Y878" s="445"/>
      <c r="Z878" s="446" t="str">
        <f>IF(放飛紀錄!$Y878="","",放飛紀錄!$Y878+公式對照表!B$2)</f>
        <v/>
      </c>
      <c r="AA878" s="445"/>
      <c r="AB878" s="445"/>
      <c r="AC878" s="447" t="str">
        <f t="shared" si="54"/>
        <v/>
      </c>
      <c r="AD878" s="448" t="str">
        <f t="shared" si="55"/>
        <v/>
      </c>
      <c r="AE878" s="446" t="str">
        <f>IF(放飛紀錄表[[#This Row],[模組啟動時間]]="","",公式對照表!$A$2)</f>
        <v/>
      </c>
      <c r="AF878" s="449" t="str">
        <f>IF(AC878="","",IF(AND(AA878&gt;Y878,AA878&lt;Z878),[1]公式對照表!$C$2,IF(AC878="-",[1]公式對照表!$C$3,IF(AC878&lt;AE878,[1]公式對照表!$C$4,IF(AC878&gt;AE878,[1]公式對照表!$C$5)))))</f>
        <v/>
      </c>
      <c r="AG878" s="442"/>
      <c r="AH878" s="442"/>
      <c r="AI878" s="442"/>
      <c r="AJ878" s="442"/>
      <c r="AK878" s="2"/>
    </row>
    <row r="879" spans="1:37" ht="17.25" customHeight="1">
      <c r="A879" s="443"/>
      <c r="B879" s="444"/>
      <c r="C879" s="23"/>
      <c r="D879" s="23"/>
      <c r="E879" s="23"/>
      <c r="F879" s="262"/>
      <c r="G879" s="262"/>
      <c r="H879" s="262"/>
      <c r="I879" s="264"/>
      <c r="J879" s="23"/>
      <c r="K879" s="23"/>
      <c r="L879" s="36" t="str">
        <f>IFERROR(VLOOKUP(放飛紀錄!$K879,#REF!,2,FALSE),"")</f>
        <v/>
      </c>
      <c r="M879" s="36"/>
      <c r="N879" s="36"/>
      <c r="O879" s="36"/>
      <c r="P879" s="36"/>
      <c r="Q879" s="36"/>
      <c r="R879" s="36"/>
      <c r="S879" s="36"/>
      <c r="T879" s="36"/>
      <c r="U879" s="23"/>
      <c r="V879" s="23"/>
      <c r="W879" s="23"/>
      <c r="X879" s="23"/>
      <c r="Y879" s="445"/>
      <c r="Z879" s="446" t="str">
        <f>IF(放飛紀錄!$Y879="","",放飛紀錄!$Y879+公式對照表!B$2)</f>
        <v/>
      </c>
      <c r="AA879" s="445"/>
      <c r="AB879" s="445"/>
      <c r="AC879" s="447" t="str">
        <f t="shared" si="54"/>
        <v/>
      </c>
      <c r="AD879" s="448" t="str">
        <f t="shared" si="55"/>
        <v/>
      </c>
      <c r="AE879" s="446" t="str">
        <f>IF(放飛紀錄表[[#This Row],[模組啟動時間]]="","",公式對照表!$A$2)</f>
        <v/>
      </c>
      <c r="AF879" s="449" t="str">
        <f>IF(AC879="","",IF(AND(AA879&gt;Y879,AA879&lt;Z879),[1]公式對照表!$C$2,IF(AC879="-",[1]公式對照表!$C$3,IF(AC879&lt;AE879,[1]公式對照表!$C$4,IF(AC879&gt;AE879,[1]公式對照表!$C$5)))))</f>
        <v/>
      </c>
      <c r="AG879" s="442"/>
      <c r="AH879" s="442"/>
      <c r="AI879" s="442"/>
      <c r="AJ879" s="442"/>
      <c r="AK879" s="2"/>
    </row>
    <row r="880" spans="1:37" ht="17.25" customHeight="1">
      <c r="A880" s="443"/>
      <c r="B880" s="444"/>
      <c r="C880" s="23"/>
      <c r="D880" s="23"/>
      <c r="E880" s="23"/>
      <c r="F880" s="262"/>
      <c r="G880" s="262"/>
      <c r="H880" s="262"/>
      <c r="I880" s="264"/>
      <c r="J880" s="23"/>
      <c r="K880" s="23"/>
      <c r="L880" s="36" t="str">
        <f>IFERROR(VLOOKUP(放飛紀錄!$K880,#REF!,2,FALSE),"")</f>
        <v/>
      </c>
      <c r="M880" s="36"/>
      <c r="N880" s="36"/>
      <c r="O880" s="36"/>
      <c r="P880" s="36"/>
      <c r="Q880" s="36"/>
      <c r="R880" s="36"/>
      <c r="S880" s="36"/>
      <c r="T880" s="36"/>
      <c r="U880" s="23"/>
      <c r="V880" s="23"/>
      <c r="W880" s="23"/>
      <c r="X880" s="23"/>
      <c r="Y880" s="445"/>
      <c r="Z880" s="446" t="str">
        <f>IF(放飛紀錄!$Y880="","",放飛紀錄!$Y880+公式對照表!B$2)</f>
        <v/>
      </c>
      <c r="AA880" s="445"/>
      <c r="AB880" s="445"/>
      <c r="AC880" s="447" t="str">
        <f t="shared" si="54"/>
        <v/>
      </c>
      <c r="AD880" s="448" t="str">
        <f t="shared" si="55"/>
        <v/>
      </c>
      <c r="AE880" s="446" t="str">
        <f>IF(放飛紀錄表[[#This Row],[模組啟動時間]]="","",公式對照表!$A$2)</f>
        <v/>
      </c>
      <c r="AF880" s="449" t="str">
        <f>IF(AC880="","",IF(AND(AA880&gt;Y880,AA880&lt;Z880),[1]公式對照表!$C$2,IF(AC880="-",[1]公式對照表!$C$3,IF(AC880&lt;AE880,[1]公式對照表!$C$4,IF(AC880&gt;AE880,[1]公式對照表!$C$5)))))</f>
        <v/>
      </c>
      <c r="AG880" s="442"/>
      <c r="AH880" s="442"/>
      <c r="AI880" s="442"/>
      <c r="AJ880" s="442"/>
      <c r="AK880" s="2"/>
    </row>
    <row r="881" spans="1:37" ht="17.25" customHeight="1">
      <c r="A881" s="443"/>
      <c r="B881" s="444"/>
      <c r="C881" s="23"/>
      <c r="D881" s="23"/>
      <c r="E881" s="23"/>
      <c r="F881" s="262"/>
      <c r="G881" s="262"/>
      <c r="H881" s="262"/>
      <c r="I881" s="264"/>
      <c r="J881" s="23"/>
      <c r="K881" s="23"/>
      <c r="L881" s="36" t="str">
        <f>IFERROR(VLOOKUP(放飛紀錄!$K881,#REF!,2,FALSE),"")</f>
        <v/>
      </c>
      <c r="M881" s="36"/>
      <c r="N881" s="36"/>
      <c r="O881" s="36"/>
      <c r="P881" s="36"/>
      <c r="Q881" s="36"/>
      <c r="R881" s="36"/>
      <c r="S881" s="36"/>
      <c r="T881" s="36"/>
      <c r="U881" s="23"/>
      <c r="V881" s="23"/>
      <c r="W881" s="23"/>
      <c r="X881" s="23"/>
      <c r="Y881" s="445"/>
      <c r="Z881" s="446" t="str">
        <f>IF(放飛紀錄!$Y881="","",放飛紀錄!$Y881+公式對照表!B$2)</f>
        <v/>
      </c>
      <c r="AA881" s="445"/>
      <c r="AB881" s="445"/>
      <c r="AC881" s="447" t="str">
        <f t="shared" si="54"/>
        <v/>
      </c>
      <c r="AD881" s="448" t="str">
        <f t="shared" si="55"/>
        <v/>
      </c>
      <c r="AE881" s="446" t="str">
        <f>IF(放飛紀錄表[[#This Row],[模組啟動時間]]="","",公式對照表!$A$2)</f>
        <v/>
      </c>
      <c r="AF881" s="449" t="str">
        <f>IF(AC881="","",IF(AND(AA881&gt;Y881,AA881&lt;Z881),[1]公式對照表!$C$2,IF(AC881="-",[1]公式對照表!$C$3,IF(AC881&lt;AE881,[1]公式對照表!$C$4,IF(AC881&gt;AE881,[1]公式對照表!$C$5)))))</f>
        <v/>
      </c>
      <c r="AG881" s="442"/>
      <c r="AH881" s="442"/>
      <c r="AI881" s="442"/>
      <c r="AJ881" s="442"/>
      <c r="AK881" s="2"/>
    </row>
    <row r="882" spans="1:37" ht="17.25" customHeight="1">
      <c r="A882" s="443"/>
      <c r="B882" s="444"/>
      <c r="C882" s="23"/>
      <c r="D882" s="23"/>
      <c r="E882" s="23"/>
      <c r="F882" s="262"/>
      <c r="G882" s="262"/>
      <c r="H882" s="262"/>
      <c r="I882" s="264"/>
      <c r="J882" s="23"/>
      <c r="K882" s="23"/>
      <c r="L882" s="36" t="str">
        <f>IFERROR(VLOOKUP(放飛紀錄!$K882,#REF!,2,FALSE),"")</f>
        <v/>
      </c>
      <c r="M882" s="36"/>
      <c r="N882" s="36"/>
      <c r="O882" s="36"/>
      <c r="P882" s="36"/>
      <c r="Q882" s="36"/>
      <c r="R882" s="36"/>
      <c r="S882" s="36"/>
      <c r="T882" s="36"/>
      <c r="U882" s="23"/>
      <c r="V882" s="23"/>
      <c r="W882" s="23"/>
      <c r="X882" s="23"/>
      <c r="Y882" s="445"/>
      <c r="Z882" s="446" t="str">
        <f>IF(放飛紀錄!$Y882="","",放飛紀錄!$Y882+公式對照表!B$2)</f>
        <v/>
      </c>
      <c r="AA882" s="445"/>
      <c r="AB882" s="445"/>
      <c r="AC882" s="447" t="str">
        <f t="shared" si="54"/>
        <v/>
      </c>
      <c r="AD882" s="448" t="str">
        <f t="shared" si="55"/>
        <v/>
      </c>
      <c r="AE882" s="446" t="str">
        <f>IF(放飛紀錄表[[#This Row],[模組啟動時間]]="","",公式對照表!$A$2)</f>
        <v/>
      </c>
      <c r="AF882" s="449" t="str">
        <f>IF(AC882="","",IF(AND(AA882&gt;Y882,AA882&lt;Z882),[1]公式對照表!$C$2,IF(AC882="-",[1]公式對照表!$C$3,IF(AC882&lt;AE882,[1]公式對照表!$C$4,IF(AC882&gt;AE882,[1]公式對照表!$C$5)))))</f>
        <v/>
      </c>
      <c r="AG882" s="442"/>
      <c r="AH882" s="442"/>
      <c r="AI882" s="442"/>
      <c r="AJ882" s="442"/>
      <c r="AK882" s="2"/>
    </row>
    <row r="883" spans="1:37" ht="17.25" customHeight="1">
      <c r="A883" s="443"/>
      <c r="B883" s="444"/>
      <c r="C883" s="23"/>
      <c r="D883" s="23"/>
      <c r="E883" s="23"/>
      <c r="F883" s="262"/>
      <c r="G883" s="262"/>
      <c r="H883" s="262"/>
      <c r="I883" s="264"/>
      <c r="J883" s="23"/>
      <c r="K883" s="23"/>
      <c r="L883" s="36" t="str">
        <f>IFERROR(VLOOKUP(放飛紀錄!$K883,#REF!,2,FALSE),"")</f>
        <v/>
      </c>
      <c r="M883" s="36"/>
      <c r="N883" s="36"/>
      <c r="O883" s="36"/>
      <c r="P883" s="36"/>
      <c r="Q883" s="36"/>
      <c r="R883" s="36"/>
      <c r="S883" s="36"/>
      <c r="T883" s="36"/>
      <c r="U883" s="23"/>
      <c r="V883" s="23"/>
      <c r="W883" s="23"/>
      <c r="X883" s="23"/>
      <c r="Y883" s="445"/>
      <c r="Z883" s="446" t="str">
        <f>IF(放飛紀錄!$Y883="","",放飛紀錄!$Y883+公式對照表!B$2)</f>
        <v/>
      </c>
      <c r="AA883" s="445"/>
      <c r="AB883" s="445"/>
      <c r="AC883" s="447" t="str">
        <f t="shared" si="54"/>
        <v/>
      </c>
      <c r="AD883" s="448" t="str">
        <f t="shared" si="55"/>
        <v/>
      </c>
      <c r="AE883" s="446" t="str">
        <f>IF(放飛紀錄表[[#This Row],[模組啟動時間]]="","",公式對照表!$A$2)</f>
        <v/>
      </c>
      <c r="AF883" s="449" t="str">
        <f>IF(AC883="","",IF(AND(AA883&gt;Y883,AA883&lt;Z883),[1]公式對照表!$C$2,IF(AC883="-",[1]公式對照表!$C$3,IF(AC883&lt;AE883,[1]公式對照表!$C$4,IF(AC883&gt;AE883,[1]公式對照表!$C$5)))))</f>
        <v/>
      </c>
      <c r="AG883" s="442"/>
      <c r="AH883" s="442"/>
      <c r="AI883" s="442"/>
      <c r="AJ883" s="442"/>
      <c r="AK883" s="2"/>
    </row>
    <row r="884" spans="1:37" ht="17.25" customHeight="1">
      <c r="A884" s="443"/>
      <c r="B884" s="444"/>
      <c r="C884" s="23"/>
      <c r="D884" s="23"/>
      <c r="E884" s="23"/>
      <c r="F884" s="262"/>
      <c r="G884" s="262"/>
      <c r="H884" s="262"/>
      <c r="I884" s="264"/>
      <c r="J884" s="23"/>
      <c r="K884" s="23"/>
      <c r="L884" s="36" t="str">
        <f>IFERROR(VLOOKUP(放飛紀錄!$K884,#REF!,2,FALSE),"")</f>
        <v/>
      </c>
      <c r="M884" s="36"/>
      <c r="N884" s="36"/>
      <c r="O884" s="36"/>
      <c r="P884" s="36"/>
      <c r="Q884" s="36"/>
      <c r="R884" s="36"/>
      <c r="S884" s="36"/>
      <c r="T884" s="36"/>
      <c r="U884" s="23"/>
      <c r="V884" s="23"/>
      <c r="W884" s="23"/>
      <c r="X884" s="23"/>
      <c r="Y884" s="445"/>
      <c r="Z884" s="446" t="str">
        <f>IF(放飛紀錄!$Y884="","",放飛紀錄!$Y884+公式對照表!B$2)</f>
        <v/>
      </c>
      <c r="AA884" s="445"/>
      <c r="AB884" s="445"/>
      <c r="AC884" s="447" t="str">
        <f t="shared" si="54"/>
        <v/>
      </c>
      <c r="AD884" s="448" t="str">
        <f t="shared" si="55"/>
        <v/>
      </c>
      <c r="AE884" s="446" t="str">
        <f>IF(放飛紀錄表[[#This Row],[模組啟動時間]]="","",公式對照表!$A$2)</f>
        <v/>
      </c>
      <c r="AF884" s="449" t="str">
        <f>IF(AC884="","",IF(AND(AA884&gt;Y884,AA884&lt;Z884),[1]公式對照表!$C$2,IF(AC884="-",[1]公式對照表!$C$3,IF(AC884&lt;AE884,[1]公式對照表!$C$4,IF(AC884&gt;AE884,[1]公式對照表!$C$5)))))</f>
        <v/>
      </c>
      <c r="AG884" s="442"/>
      <c r="AH884" s="442"/>
      <c r="AI884" s="442"/>
      <c r="AJ884" s="442"/>
      <c r="AK884" s="2"/>
    </row>
    <row r="885" spans="1:37" ht="17.25" customHeight="1">
      <c r="A885" s="443"/>
      <c r="B885" s="444"/>
      <c r="C885" s="23"/>
      <c r="D885" s="23"/>
      <c r="E885" s="23"/>
      <c r="F885" s="262"/>
      <c r="G885" s="262"/>
      <c r="H885" s="262"/>
      <c r="I885" s="264"/>
      <c r="J885" s="23"/>
      <c r="K885" s="23"/>
      <c r="L885" s="36" t="str">
        <f>IFERROR(VLOOKUP(放飛紀錄!$K885,#REF!,2,FALSE),"")</f>
        <v/>
      </c>
      <c r="M885" s="36"/>
      <c r="N885" s="36"/>
      <c r="O885" s="36"/>
      <c r="P885" s="36"/>
      <c r="Q885" s="36"/>
      <c r="R885" s="36"/>
      <c r="S885" s="36"/>
      <c r="T885" s="36"/>
      <c r="U885" s="23"/>
      <c r="V885" s="23"/>
      <c r="W885" s="23"/>
      <c r="X885" s="23"/>
      <c r="Y885" s="445"/>
      <c r="Z885" s="446" t="str">
        <f>IF(放飛紀錄!$Y885="","",放飛紀錄!$Y885+公式對照表!B$2)</f>
        <v/>
      </c>
      <c r="AA885" s="445"/>
      <c r="AB885" s="445"/>
      <c r="AC885" s="447" t="str">
        <f t="shared" ref="AC885:AC948" si="56">IF(AB885="","",IF(AA885="-","-",AB885-Z885))</f>
        <v/>
      </c>
      <c r="AD885" s="448" t="str">
        <f t="shared" ref="AD885:AD948" si="57">IF(OR(AC885="-",AC885=""),"",((MINUTE(AC885)*60)+SECOND(AC885)))</f>
        <v/>
      </c>
      <c r="AE885" s="446" t="str">
        <f>IF(放飛紀錄表[[#This Row],[模組啟動時間]]="","",公式對照表!$A$2)</f>
        <v/>
      </c>
      <c r="AF885" s="449" t="str">
        <f>IF(AC885="","",IF(AND(AA885&gt;Y885,AA885&lt;Z885),[1]公式對照表!$C$2,IF(AC885="-",[1]公式對照表!$C$3,IF(AC885&lt;AE885,[1]公式對照表!$C$4,IF(AC885&gt;AE885,[1]公式對照表!$C$5)))))</f>
        <v/>
      </c>
      <c r="AG885" s="442"/>
      <c r="AH885" s="442"/>
      <c r="AI885" s="442"/>
      <c r="AJ885" s="442"/>
      <c r="AK885" s="2"/>
    </row>
    <row r="886" spans="1:37" ht="17.25" customHeight="1">
      <c r="A886" s="443"/>
      <c r="B886" s="444"/>
      <c r="C886" s="23"/>
      <c r="D886" s="23"/>
      <c r="E886" s="23"/>
      <c r="F886" s="262"/>
      <c r="G886" s="262"/>
      <c r="H886" s="262"/>
      <c r="I886" s="264"/>
      <c r="J886" s="23"/>
      <c r="K886" s="23"/>
      <c r="L886" s="36" t="str">
        <f>IFERROR(VLOOKUP(放飛紀錄!$K886,#REF!,2,FALSE),"")</f>
        <v/>
      </c>
      <c r="M886" s="36"/>
      <c r="N886" s="36"/>
      <c r="O886" s="36"/>
      <c r="P886" s="36"/>
      <c r="Q886" s="36"/>
      <c r="R886" s="36"/>
      <c r="S886" s="36"/>
      <c r="T886" s="36"/>
      <c r="U886" s="23"/>
      <c r="V886" s="23"/>
      <c r="W886" s="23"/>
      <c r="X886" s="23"/>
      <c r="Y886" s="445"/>
      <c r="Z886" s="446" t="str">
        <f>IF(放飛紀錄!$Y886="","",放飛紀錄!$Y886+公式對照表!B$2)</f>
        <v/>
      </c>
      <c r="AA886" s="445"/>
      <c r="AB886" s="445"/>
      <c r="AC886" s="447" t="str">
        <f t="shared" si="56"/>
        <v/>
      </c>
      <c r="AD886" s="448" t="str">
        <f t="shared" si="57"/>
        <v/>
      </c>
      <c r="AE886" s="446" t="str">
        <f>IF(放飛紀錄表[[#This Row],[模組啟動時間]]="","",公式對照表!$A$2)</f>
        <v/>
      </c>
      <c r="AF886" s="449" t="str">
        <f>IF(AC886="","",IF(AND(AA886&gt;Y886,AA886&lt;Z886),[1]公式對照表!$C$2,IF(AC886="-",[1]公式對照表!$C$3,IF(AC886&lt;AE886,[1]公式對照表!$C$4,IF(AC886&gt;AE886,[1]公式對照表!$C$5)))))</f>
        <v/>
      </c>
      <c r="AG886" s="442"/>
      <c r="AH886" s="442"/>
      <c r="AI886" s="442"/>
      <c r="AJ886" s="442"/>
      <c r="AK886" s="2"/>
    </row>
    <row r="887" spans="1:37" ht="17.25" customHeight="1">
      <c r="A887" s="443"/>
      <c r="B887" s="444"/>
      <c r="C887" s="23"/>
      <c r="D887" s="23"/>
      <c r="E887" s="23"/>
      <c r="F887" s="262"/>
      <c r="G887" s="262"/>
      <c r="H887" s="262"/>
      <c r="I887" s="264"/>
      <c r="J887" s="23"/>
      <c r="K887" s="23"/>
      <c r="L887" s="36" t="str">
        <f>IFERROR(VLOOKUP(放飛紀錄!$K887,#REF!,2,FALSE),"")</f>
        <v/>
      </c>
      <c r="M887" s="36"/>
      <c r="N887" s="36"/>
      <c r="O887" s="36"/>
      <c r="P887" s="36"/>
      <c r="Q887" s="36"/>
      <c r="R887" s="36"/>
      <c r="S887" s="36"/>
      <c r="T887" s="36"/>
      <c r="U887" s="23"/>
      <c r="V887" s="23"/>
      <c r="W887" s="23"/>
      <c r="X887" s="23"/>
      <c r="Y887" s="445"/>
      <c r="Z887" s="446" t="str">
        <f>IF(放飛紀錄!$Y887="","",放飛紀錄!$Y887+公式對照表!B$2)</f>
        <v/>
      </c>
      <c r="AA887" s="445"/>
      <c r="AB887" s="445"/>
      <c r="AC887" s="447" t="str">
        <f t="shared" si="56"/>
        <v/>
      </c>
      <c r="AD887" s="448" t="str">
        <f t="shared" si="57"/>
        <v/>
      </c>
      <c r="AE887" s="446" t="str">
        <f>IF(放飛紀錄表[[#This Row],[模組啟動時間]]="","",公式對照表!$A$2)</f>
        <v/>
      </c>
      <c r="AF887" s="449" t="str">
        <f>IF(AC887="","",IF(AND(AA887&gt;Y887,AA887&lt;Z887),[1]公式對照表!$C$2,IF(AC887="-",[1]公式對照表!$C$3,IF(AC887&lt;AE887,[1]公式對照表!$C$4,IF(AC887&gt;AE887,[1]公式對照表!$C$5)))))</f>
        <v/>
      </c>
      <c r="AG887" s="442"/>
      <c r="AH887" s="442"/>
      <c r="AI887" s="442"/>
      <c r="AJ887" s="442"/>
      <c r="AK887" s="2"/>
    </row>
    <row r="888" spans="1:37" ht="17.25" customHeight="1">
      <c r="A888" s="443"/>
      <c r="B888" s="444"/>
      <c r="C888" s="23"/>
      <c r="D888" s="23"/>
      <c r="E888" s="23"/>
      <c r="F888" s="262"/>
      <c r="G888" s="262"/>
      <c r="H888" s="262"/>
      <c r="I888" s="264"/>
      <c r="J888" s="23"/>
      <c r="K888" s="23"/>
      <c r="L888" s="36" t="str">
        <f>IFERROR(VLOOKUP(放飛紀錄!$K888,#REF!,2,FALSE),"")</f>
        <v/>
      </c>
      <c r="M888" s="36"/>
      <c r="N888" s="36"/>
      <c r="O888" s="36"/>
      <c r="P888" s="36"/>
      <c r="Q888" s="36"/>
      <c r="R888" s="36"/>
      <c r="S888" s="36"/>
      <c r="T888" s="36"/>
      <c r="U888" s="23"/>
      <c r="V888" s="23"/>
      <c r="W888" s="23"/>
      <c r="X888" s="23"/>
      <c r="Y888" s="445"/>
      <c r="Z888" s="446" t="str">
        <f>IF(放飛紀錄!$Y888="","",放飛紀錄!$Y888+公式對照表!B$2)</f>
        <v/>
      </c>
      <c r="AA888" s="445"/>
      <c r="AB888" s="445"/>
      <c r="AC888" s="447" t="str">
        <f t="shared" si="56"/>
        <v/>
      </c>
      <c r="AD888" s="448" t="str">
        <f t="shared" si="57"/>
        <v/>
      </c>
      <c r="AE888" s="446" t="str">
        <f>IF(放飛紀錄表[[#This Row],[模組啟動時間]]="","",公式對照表!$A$2)</f>
        <v/>
      </c>
      <c r="AF888" s="449" t="str">
        <f>IF(AC888="","",IF(AND(AA888&gt;Y888,AA888&lt;Z888),[1]公式對照表!$C$2,IF(AC888="-",[1]公式對照表!$C$3,IF(AC888&lt;AE888,[1]公式對照表!$C$4,IF(AC888&gt;AE888,[1]公式對照表!$C$5)))))</f>
        <v/>
      </c>
      <c r="AG888" s="442"/>
      <c r="AH888" s="442"/>
      <c r="AI888" s="442"/>
      <c r="AJ888" s="442"/>
      <c r="AK888" s="2"/>
    </row>
    <row r="889" spans="1:37" ht="17.25" customHeight="1">
      <c r="A889" s="443"/>
      <c r="B889" s="444"/>
      <c r="C889" s="23"/>
      <c r="D889" s="23"/>
      <c r="E889" s="23"/>
      <c r="F889" s="262"/>
      <c r="G889" s="262"/>
      <c r="H889" s="262"/>
      <c r="I889" s="264"/>
      <c r="J889" s="23"/>
      <c r="K889" s="23"/>
      <c r="L889" s="36" t="str">
        <f>IFERROR(VLOOKUP(放飛紀錄!$K889,#REF!,2,FALSE),"")</f>
        <v/>
      </c>
      <c r="M889" s="36"/>
      <c r="N889" s="36"/>
      <c r="O889" s="36"/>
      <c r="P889" s="36"/>
      <c r="Q889" s="36"/>
      <c r="R889" s="36"/>
      <c r="S889" s="36"/>
      <c r="T889" s="36"/>
      <c r="U889" s="23"/>
      <c r="V889" s="23"/>
      <c r="W889" s="23"/>
      <c r="X889" s="23"/>
      <c r="Y889" s="445"/>
      <c r="Z889" s="446" t="str">
        <f>IF(放飛紀錄!$Y889="","",放飛紀錄!$Y889+公式對照表!B$2)</f>
        <v/>
      </c>
      <c r="AA889" s="445"/>
      <c r="AB889" s="445"/>
      <c r="AC889" s="447" t="str">
        <f t="shared" si="56"/>
        <v/>
      </c>
      <c r="AD889" s="448" t="str">
        <f t="shared" si="57"/>
        <v/>
      </c>
      <c r="AE889" s="446" t="str">
        <f>IF(放飛紀錄表[[#This Row],[模組啟動時間]]="","",公式對照表!$A$2)</f>
        <v/>
      </c>
      <c r="AF889" s="449" t="str">
        <f>IF(AC889="","",IF(AND(AA889&gt;Y889,AA889&lt;Z889),[1]公式對照表!$C$2,IF(AC889="-",[1]公式對照表!$C$3,IF(AC889&lt;AE889,[1]公式對照表!$C$4,IF(AC889&gt;AE889,[1]公式對照表!$C$5)))))</f>
        <v/>
      </c>
      <c r="AG889" s="442"/>
      <c r="AH889" s="442"/>
      <c r="AI889" s="442"/>
      <c r="AJ889" s="442"/>
      <c r="AK889" s="2"/>
    </row>
    <row r="890" spans="1:37" ht="17.25" customHeight="1">
      <c r="A890" s="443"/>
      <c r="B890" s="444"/>
      <c r="C890" s="23"/>
      <c r="D890" s="23"/>
      <c r="E890" s="23"/>
      <c r="F890" s="262"/>
      <c r="G890" s="262"/>
      <c r="H890" s="262"/>
      <c r="I890" s="264"/>
      <c r="J890" s="23"/>
      <c r="K890" s="23"/>
      <c r="L890" s="36" t="str">
        <f>IFERROR(VLOOKUP(放飛紀錄!$K890,#REF!,2,FALSE),"")</f>
        <v/>
      </c>
      <c r="M890" s="36"/>
      <c r="N890" s="36"/>
      <c r="O890" s="36"/>
      <c r="P890" s="36"/>
      <c r="Q890" s="36"/>
      <c r="R890" s="36"/>
      <c r="S890" s="36"/>
      <c r="T890" s="36"/>
      <c r="U890" s="23"/>
      <c r="V890" s="23"/>
      <c r="W890" s="23"/>
      <c r="X890" s="23"/>
      <c r="Y890" s="445"/>
      <c r="Z890" s="446" t="str">
        <f>IF(放飛紀錄!$Y890="","",放飛紀錄!$Y890+公式對照表!B$2)</f>
        <v/>
      </c>
      <c r="AA890" s="445"/>
      <c r="AB890" s="445"/>
      <c r="AC890" s="447" t="str">
        <f t="shared" si="56"/>
        <v/>
      </c>
      <c r="AD890" s="448" t="str">
        <f t="shared" si="57"/>
        <v/>
      </c>
      <c r="AE890" s="446" t="str">
        <f>IF(放飛紀錄表[[#This Row],[模組啟動時間]]="","",公式對照表!$A$2)</f>
        <v/>
      </c>
      <c r="AF890" s="449" t="str">
        <f>IF(AC890="","",IF(AND(AA890&gt;Y890,AA890&lt;Z890),[1]公式對照表!$C$2,IF(AC890="-",[1]公式對照表!$C$3,IF(AC890&lt;AE890,[1]公式對照表!$C$4,IF(AC890&gt;AE890,[1]公式對照表!$C$5)))))</f>
        <v/>
      </c>
      <c r="AG890" s="442"/>
      <c r="AH890" s="442"/>
      <c r="AI890" s="442"/>
      <c r="AJ890" s="442"/>
      <c r="AK890" s="2"/>
    </row>
    <row r="891" spans="1:37" ht="17.25" customHeight="1">
      <c r="A891" s="443"/>
      <c r="B891" s="444"/>
      <c r="C891" s="23"/>
      <c r="D891" s="23"/>
      <c r="E891" s="23"/>
      <c r="F891" s="262"/>
      <c r="G891" s="262"/>
      <c r="H891" s="262"/>
      <c r="I891" s="264"/>
      <c r="J891" s="23"/>
      <c r="K891" s="23"/>
      <c r="L891" s="36" t="str">
        <f>IFERROR(VLOOKUP(放飛紀錄!$K891,#REF!,2,FALSE),"")</f>
        <v/>
      </c>
      <c r="M891" s="36"/>
      <c r="N891" s="36"/>
      <c r="O891" s="36"/>
      <c r="P891" s="36"/>
      <c r="Q891" s="36"/>
      <c r="R891" s="36"/>
      <c r="S891" s="36"/>
      <c r="T891" s="36"/>
      <c r="U891" s="23"/>
      <c r="V891" s="23"/>
      <c r="W891" s="23"/>
      <c r="X891" s="23"/>
      <c r="Y891" s="445"/>
      <c r="Z891" s="446" t="str">
        <f>IF(放飛紀錄!$Y891="","",放飛紀錄!$Y891+公式對照表!B$2)</f>
        <v/>
      </c>
      <c r="AA891" s="445"/>
      <c r="AB891" s="445"/>
      <c r="AC891" s="447" t="str">
        <f t="shared" si="56"/>
        <v/>
      </c>
      <c r="AD891" s="448" t="str">
        <f t="shared" si="57"/>
        <v/>
      </c>
      <c r="AE891" s="446" t="str">
        <f>IF(放飛紀錄表[[#This Row],[模組啟動時間]]="","",公式對照表!$A$2)</f>
        <v/>
      </c>
      <c r="AF891" s="449" t="str">
        <f>IF(AC891="","",IF(AND(AA891&gt;Y891,AA891&lt;Z891),[1]公式對照表!$C$2,IF(AC891="-",[1]公式對照表!$C$3,IF(AC891&lt;AE891,[1]公式對照表!$C$4,IF(AC891&gt;AE891,[1]公式對照表!$C$5)))))</f>
        <v/>
      </c>
      <c r="AG891" s="442"/>
      <c r="AH891" s="442"/>
      <c r="AI891" s="442"/>
      <c r="AJ891" s="442"/>
      <c r="AK891" s="2"/>
    </row>
    <row r="892" spans="1:37" ht="17.25" customHeight="1">
      <c r="A892" s="443"/>
      <c r="B892" s="444"/>
      <c r="C892" s="23"/>
      <c r="D892" s="23"/>
      <c r="E892" s="23"/>
      <c r="F892" s="262"/>
      <c r="G892" s="262"/>
      <c r="H892" s="262"/>
      <c r="I892" s="264"/>
      <c r="J892" s="23"/>
      <c r="K892" s="23"/>
      <c r="L892" s="36" t="str">
        <f>IFERROR(VLOOKUP(放飛紀錄!$K892,#REF!,2,FALSE),"")</f>
        <v/>
      </c>
      <c r="M892" s="36"/>
      <c r="N892" s="36"/>
      <c r="O892" s="36"/>
      <c r="P892" s="36"/>
      <c r="Q892" s="36"/>
      <c r="R892" s="36"/>
      <c r="S892" s="36"/>
      <c r="T892" s="36"/>
      <c r="U892" s="23"/>
      <c r="V892" s="23"/>
      <c r="W892" s="23"/>
      <c r="X892" s="23"/>
      <c r="Y892" s="445"/>
      <c r="Z892" s="446" t="str">
        <f>IF(放飛紀錄!$Y892="","",放飛紀錄!$Y892+公式對照表!B$2)</f>
        <v/>
      </c>
      <c r="AA892" s="445"/>
      <c r="AB892" s="445"/>
      <c r="AC892" s="447" t="str">
        <f t="shared" si="56"/>
        <v/>
      </c>
      <c r="AD892" s="448" t="str">
        <f t="shared" si="57"/>
        <v/>
      </c>
      <c r="AE892" s="446" t="str">
        <f>IF(放飛紀錄表[[#This Row],[模組啟動時間]]="","",公式對照表!$A$2)</f>
        <v/>
      </c>
      <c r="AF892" s="449" t="str">
        <f>IF(AC892="","",IF(AND(AA892&gt;Y892,AA892&lt;Z892),[1]公式對照表!$C$2,IF(AC892="-",[1]公式對照表!$C$3,IF(AC892&lt;AE892,[1]公式對照表!$C$4,IF(AC892&gt;AE892,[1]公式對照表!$C$5)))))</f>
        <v/>
      </c>
      <c r="AG892" s="442"/>
      <c r="AH892" s="442"/>
      <c r="AI892" s="442"/>
      <c r="AJ892" s="442"/>
      <c r="AK892" s="2"/>
    </row>
    <row r="893" spans="1:37" ht="17.25" customHeight="1">
      <c r="A893" s="443"/>
      <c r="B893" s="444"/>
      <c r="C893" s="23"/>
      <c r="D893" s="23"/>
      <c r="E893" s="23"/>
      <c r="F893" s="262"/>
      <c r="G893" s="262"/>
      <c r="H893" s="262"/>
      <c r="I893" s="264"/>
      <c r="J893" s="23"/>
      <c r="K893" s="23"/>
      <c r="L893" s="36" t="str">
        <f>IFERROR(VLOOKUP(放飛紀錄!$K893,#REF!,2,FALSE),"")</f>
        <v/>
      </c>
      <c r="M893" s="36"/>
      <c r="N893" s="36"/>
      <c r="O893" s="36"/>
      <c r="P893" s="36"/>
      <c r="Q893" s="36"/>
      <c r="R893" s="36"/>
      <c r="S893" s="36"/>
      <c r="T893" s="36"/>
      <c r="U893" s="23"/>
      <c r="V893" s="23"/>
      <c r="W893" s="23"/>
      <c r="X893" s="23"/>
      <c r="Y893" s="445"/>
      <c r="Z893" s="446" t="str">
        <f>IF(放飛紀錄!$Y893="","",放飛紀錄!$Y893+公式對照表!B$2)</f>
        <v/>
      </c>
      <c r="AA893" s="445"/>
      <c r="AB893" s="445"/>
      <c r="AC893" s="447" t="str">
        <f t="shared" si="56"/>
        <v/>
      </c>
      <c r="AD893" s="448" t="str">
        <f t="shared" si="57"/>
        <v/>
      </c>
      <c r="AE893" s="446" t="str">
        <f>IF(放飛紀錄表[[#This Row],[模組啟動時間]]="","",公式對照表!$A$2)</f>
        <v/>
      </c>
      <c r="AF893" s="449" t="str">
        <f>IF(AC893="","",IF(AND(AA893&gt;Y893,AA893&lt;Z893),[1]公式對照表!$C$2,IF(AC893="-",[1]公式對照表!$C$3,IF(AC893&lt;AE893,[1]公式對照表!$C$4,IF(AC893&gt;AE893,[1]公式對照表!$C$5)))))</f>
        <v/>
      </c>
      <c r="AG893" s="442"/>
      <c r="AH893" s="442"/>
      <c r="AI893" s="442"/>
      <c r="AJ893" s="442"/>
      <c r="AK893" s="2"/>
    </row>
    <row r="894" spans="1:37" ht="17.25" customHeight="1">
      <c r="A894" s="443"/>
      <c r="B894" s="444"/>
      <c r="C894" s="23"/>
      <c r="D894" s="23"/>
      <c r="E894" s="23"/>
      <c r="F894" s="262"/>
      <c r="G894" s="262"/>
      <c r="H894" s="262"/>
      <c r="I894" s="264"/>
      <c r="J894" s="23"/>
      <c r="K894" s="23"/>
      <c r="L894" s="36" t="str">
        <f>IFERROR(VLOOKUP(放飛紀錄!$K894,#REF!,2,FALSE),"")</f>
        <v/>
      </c>
      <c r="M894" s="36"/>
      <c r="N894" s="36"/>
      <c r="O894" s="36"/>
      <c r="P894" s="36"/>
      <c r="Q894" s="36"/>
      <c r="R894" s="36"/>
      <c r="S894" s="36"/>
      <c r="T894" s="36"/>
      <c r="U894" s="23"/>
      <c r="V894" s="23"/>
      <c r="W894" s="23"/>
      <c r="X894" s="23"/>
      <c r="Y894" s="445"/>
      <c r="Z894" s="446" t="str">
        <f>IF(放飛紀錄!$Y894="","",放飛紀錄!$Y894+公式對照表!B$2)</f>
        <v/>
      </c>
      <c r="AA894" s="445"/>
      <c r="AB894" s="445"/>
      <c r="AC894" s="447" t="str">
        <f t="shared" si="56"/>
        <v/>
      </c>
      <c r="AD894" s="448" t="str">
        <f t="shared" si="57"/>
        <v/>
      </c>
      <c r="AE894" s="446" t="str">
        <f>IF(放飛紀錄表[[#This Row],[模組啟動時間]]="","",公式對照表!$A$2)</f>
        <v/>
      </c>
      <c r="AF894" s="449" t="str">
        <f>IF(AC894="","",IF(AND(AA894&gt;Y894,AA894&lt;Z894),[1]公式對照表!$C$2,IF(AC894="-",[1]公式對照表!$C$3,IF(AC894&lt;AE894,[1]公式對照表!$C$4,IF(AC894&gt;AE894,[1]公式對照表!$C$5)))))</f>
        <v/>
      </c>
      <c r="AG894" s="442"/>
      <c r="AH894" s="442"/>
      <c r="AI894" s="442"/>
      <c r="AJ894" s="442"/>
      <c r="AK894" s="2"/>
    </row>
    <row r="895" spans="1:37" ht="17.25" customHeight="1">
      <c r="A895" s="443"/>
      <c r="B895" s="444"/>
      <c r="C895" s="23"/>
      <c r="D895" s="23"/>
      <c r="E895" s="23"/>
      <c r="F895" s="262"/>
      <c r="G895" s="262"/>
      <c r="H895" s="262"/>
      <c r="I895" s="264"/>
      <c r="J895" s="23"/>
      <c r="K895" s="23"/>
      <c r="L895" s="36" t="str">
        <f>IFERROR(VLOOKUP(放飛紀錄!$K895,#REF!,2,FALSE),"")</f>
        <v/>
      </c>
      <c r="M895" s="36"/>
      <c r="N895" s="36"/>
      <c r="O895" s="36"/>
      <c r="P895" s="36"/>
      <c r="Q895" s="36"/>
      <c r="R895" s="36"/>
      <c r="S895" s="36"/>
      <c r="T895" s="36"/>
      <c r="U895" s="23"/>
      <c r="V895" s="23"/>
      <c r="W895" s="23"/>
      <c r="X895" s="23"/>
      <c r="Y895" s="445"/>
      <c r="Z895" s="446" t="str">
        <f>IF(放飛紀錄!$Y895="","",放飛紀錄!$Y895+公式對照表!B$2)</f>
        <v/>
      </c>
      <c r="AA895" s="445"/>
      <c r="AB895" s="445"/>
      <c r="AC895" s="447" t="str">
        <f t="shared" si="56"/>
        <v/>
      </c>
      <c r="AD895" s="448" t="str">
        <f t="shared" si="57"/>
        <v/>
      </c>
      <c r="AE895" s="446" t="str">
        <f>IF(放飛紀錄表[[#This Row],[模組啟動時間]]="","",公式對照表!$A$2)</f>
        <v/>
      </c>
      <c r="AF895" s="449" t="str">
        <f>IF(AC895="","",IF(AND(AA895&gt;Y895,AA895&lt;Z895),[1]公式對照表!$C$2,IF(AC895="-",[1]公式對照表!$C$3,IF(AC895&lt;AE895,[1]公式對照表!$C$4,IF(AC895&gt;AE895,[1]公式對照表!$C$5)))))</f>
        <v/>
      </c>
      <c r="AG895" s="442"/>
      <c r="AH895" s="442"/>
      <c r="AI895" s="442"/>
      <c r="AJ895" s="442"/>
      <c r="AK895" s="2"/>
    </row>
    <row r="896" spans="1:37" ht="17.25" customHeight="1">
      <c r="A896" s="443"/>
      <c r="B896" s="444"/>
      <c r="C896" s="23"/>
      <c r="D896" s="23"/>
      <c r="E896" s="23"/>
      <c r="F896" s="262"/>
      <c r="G896" s="262"/>
      <c r="H896" s="262"/>
      <c r="I896" s="264"/>
      <c r="J896" s="23"/>
      <c r="K896" s="23"/>
      <c r="L896" s="36" t="str">
        <f>IFERROR(VLOOKUP(放飛紀錄!$K896,#REF!,2,FALSE),"")</f>
        <v/>
      </c>
      <c r="M896" s="36"/>
      <c r="N896" s="36"/>
      <c r="O896" s="36"/>
      <c r="P896" s="36"/>
      <c r="Q896" s="36"/>
      <c r="R896" s="36"/>
      <c r="S896" s="36"/>
      <c r="T896" s="36"/>
      <c r="U896" s="23"/>
      <c r="V896" s="23"/>
      <c r="W896" s="23"/>
      <c r="X896" s="23"/>
      <c r="Y896" s="445"/>
      <c r="Z896" s="446" t="str">
        <f>IF(放飛紀錄!$Y896="","",放飛紀錄!$Y896+公式對照表!B$2)</f>
        <v/>
      </c>
      <c r="AA896" s="445"/>
      <c r="AB896" s="445"/>
      <c r="AC896" s="447" t="str">
        <f t="shared" si="56"/>
        <v/>
      </c>
      <c r="AD896" s="448" t="str">
        <f t="shared" si="57"/>
        <v/>
      </c>
      <c r="AE896" s="446" t="str">
        <f>IF(放飛紀錄表[[#This Row],[模組啟動時間]]="","",公式對照表!$A$2)</f>
        <v/>
      </c>
      <c r="AF896" s="449" t="str">
        <f>IF(AC896="","",IF(AND(AA896&gt;Y896,AA896&lt;Z896),[1]公式對照表!$C$2,IF(AC896="-",[1]公式對照表!$C$3,IF(AC896&lt;AE896,[1]公式對照表!$C$4,IF(AC896&gt;AE896,[1]公式對照表!$C$5)))))</f>
        <v/>
      </c>
      <c r="AG896" s="442"/>
      <c r="AH896" s="442"/>
      <c r="AI896" s="442"/>
      <c r="AJ896" s="442"/>
      <c r="AK896" s="2"/>
    </row>
    <row r="897" spans="1:37" ht="17.25" customHeight="1">
      <c r="A897" s="443"/>
      <c r="B897" s="444"/>
      <c r="C897" s="23"/>
      <c r="D897" s="23"/>
      <c r="E897" s="23"/>
      <c r="F897" s="262"/>
      <c r="G897" s="262"/>
      <c r="H897" s="262"/>
      <c r="I897" s="264"/>
      <c r="J897" s="23"/>
      <c r="K897" s="23"/>
      <c r="L897" s="36" t="str">
        <f>IFERROR(VLOOKUP(放飛紀錄!$K897,#REF!,2,FALSE),"")</f>
        <v/>
      </c>
      <c r="M897" s="36"/>
      <c r="N897" s="36"/>
      <c r="O897" s="36"/>
      <c r="P897" s="36"/>
      <c r="Q897" s="36"/>
      <c r="R897" s="36"/>
      <c r="S897" s="36"/>
      <c r="T897" s="36"/>
      <c r="U897" s="23"/>
      <c r="V897" s="23"/>
      <c r="W897" s="23"/>
      <c r="X897" s="23"/>
      <c r="Y897" s="445"/>
      <c r="Z897" s="446" t="str">
        <f>IF(放飛紀錄!$Y897="","",放飛紀錄!$Y897+公式對照表!B$2)</f>
        <v/>
      </c>
      <c r="AA897" s="445"/>
      <c r="AB897" s="445"/>
      <c r="AC897" s="447" t="str">
        <f t="shared" si="56"/>
        <v/>
      </c>
      <c r="AD897" s="448" t="str">
        <f t="shared" si="57"/>
        <v/>
      </c>
      <c r="AE897" s="446" t="str">
        <f>IF(放飛紀錄表[[#This Row],[模組啟動時間]]="","",公式對照表!$A$2)</f>
        <v/>
      </c>
      <c r="AF897" s="449" t="str">
        <f>IF(AC897="","",IF(AND(AA897&gt;Y897,AA897&lt;Z897),[1]公式對照表!$C$2,IF(AC897="-",[1]公式對照表!$C$3,IF(AC897&lt;AE897,[1]公式對照表!$C$4,IF(AC897&gt;AE897,[1]公式對照表!$C$5)))))</f>
        <v/>
      </c>
      <c r="AG897" s="442"/>
      <c r="AH897" s="442"/>
      <c r="AI897" s="442"/>
      <c r="AJ897" s="442"/>
      <c r="AK897" s="2"/>
    </row>
    <row r="898" spans="1:37" ht="17.25" customHeight="1">
      <c r="A898" s="443"/>
      <c r="B898" s="444"/>
      <c r="C898" s="23"/>
      <c r="D898" s="23"/>
      <c r="E898" s="23"/>
      <c r="F898" s="262"/>
      <c r="G898" s="262"/>
      <c r="H898" s="262"/>
      <c r="I898" s="264"/>
      <c r="J898" s="23"/>
      <c r="K898" s="23"/>
      <c r="L898" s="36" t="str">
        <f>IFERROR(VLOOKUP(放飛紀錄!$K898,#REF!,2,FALSE),"")</f>
        <v/>
      </c>
      <c r="M898" s="36"/>
      <c r="N898" s="36"/>
      <c r="O898" s="36"/>
      <c r="P898" s="36"/>
      <c r="Q898" s="36"/>
      <c r="R898" s="36"/>
      <c r="S898" s="36"/>
      <c r="T898" s="36"/>
      <c r="U898" s="23"/>
      <c r="V898" s="23"/>
      <c r="W898" s="23"/>
      <c r="X898" s="23"/>
      <c r="Y898" s="445"/>
      <c r="Z898" s="446" t="str">
        <f>IF(放飛紀錄!$Y898="","",放飛紀錄!$Y898+公式對照表!B$2)</f>
        <v/>
      </c>
      <c r="AA898" s="445"/>
      <c r="AB898" s="445"/>
      <c r="AC898" s="447" t="str">
        <f t="shared" si="56"/>
        <v/>
      </c>
      <c r="AD898" s="448" t="str">
        <f t="shared" si="57"/>
        <v/>
      </c>
      <c r="AE898" s="446" t="str">
        <f>IF(放飛紀錄表[[#This Row],[模組啟動時間]]="","",公式對照表!$A$2)</f>
        <v/>
      </c>
      <c r="AF898" s="449" t="str">
        <f>IF(AC898="","",IF(AND(AA898&gt;Y898,AA898&lt;Z898),[1]公式對照表!$C$2,IF(AC898="-",[1]公式對照表!$C$3,IF(AC898&lt;AE898,[1]公式對照表!$C$4,IF(AC898&gt;AE898,[1]公式對照表!$C$5)))))</f>
        <v/>
      </c>
      <c r="AG898" s="442"/>
      <c r="AH898" s="442"/>
      <c r="AI898" s="442"/>
      <c r="AJ898" s="442"/>
      <c r="AK898" s="2"/>
    </row>
    <row r="899" spans="1:37" ht="17.25" customHeight="1">
      <c r="A899" s="443"/>
      <c r="B899" s="444"/>
      <c r="C899" s="23"/>
      <c r="D899" s="23"/>
      <c r="E899" s="23"/>
      <c r="F899" s="262"/>
      <c r="G899" s="262"/>
      <c r="H899" s="262"/>
      <c r="I899" s="264"/>
      <c r="J899" s="23"/>
      <c r="K899" s="23"/>
      <c r="L899" s="36" t="str">
        <f>IFERROR(VLOOKUP(放飛紀錄!$K899,#REF!,2,FALSE),"")</f>
        <v/>
      </c>
      <c r="M899" s="36"/>
      <c r="N899" s="36"/>
      <c r="O899" s="36"/>
      <c r="P899" s="36"/>
      <c r="Q899" s="36"/>
      <c r="R899" s="36"/>
      <c r="S899" s="36"/>
      <c r="T899" s="36"/>
      <c r="U899" s="23"/>
      <c r="V899" s="23"/>
      <c r="W899" s="23"/>
      <c r="X899" s="23"/>
      <c r="Y899" s="445"/>
      <c r="Z899" s="446" t="str">
        <f>IF(放飛紀錄!$Y899="","",放飛紀錄!$Y899+公式對照表!B$2)</f>
        <v/>
      </c>
      <c r="AA899" s="445"/>
      <c r="AB899" s="445"/>
      <c r="AC899" s="447" t="str">
        <f t="shared" si="56"/>
        <v/>
      </c>
      <c r="AD899" s="448" t="str">
        <f t="shared" si="57"/>
        <v/>
      </c>
      <c r="AE899" s="446" t="str">
        <f>IF(放飛紀錄表[[#This Row],[模組啟動時間]]="","",公式對照表!$A$2)</f>
        <v/>
      </c>
      <c r="AF899" s="449" t="str">
        <f>IF(AC899="","",IF(AND(AA899&gt;Y899,AA899&lt;Z899),[1]公式對照表!$C$2,IF(AC899="-",[1]公式對照表!$C$3,IF(AC899&lt;AE899,[1]公式對照表!$C$4,IF(AC899&gt;AE899,[1]公式對照表!$C$5)))))</f>
        <v/>
      </c>
      <c r="AG899" s="442"/>
      <c r="AH899" s="442"/>
      <c r="AI899" s="442"/>
      <c r="AJ899" s="442"/>
      <c r="AK899" s="2"/>
    </row>
    <row r="900" spans="1:37" ht="17.25" customHeight="1">
      <c r="A900" s="443"/>
      <c r="B900" s="444"/>
      <c r="C900" s="23"/>
      <c r="D900" s="23"/>
      <c r="E900" s="23"/>
      <c r="F900" s="262"/>
      <c r="G900" s="262"/>
      <c r="H900" s="262"/>
      <c r="I900" s="264"/>
      <c r="J900" s="23"/>
      <c r="K900" s="23"/>
      <c r="L900" s="36" t="str">
        <f>IFERROR(VLOOKUP(放飛紀錄!$K900,#REF!,2,FALSE),"")</f>
        <v/>
      </c>
      <c r="M900" s="36"/>
      <c r="N900" s="36"/>
      <c r="O900" s="36"/>
      <c r="P900" s="36"/>
      <c r="Q900" s="36"/>
      <c r="R900" s="36"/>
      <c r="S900" s="36"/>
      <c r="T900" s="36"/>
      <c r="U900" s="23"/>
      <c r="V900" s="23"/>
      <c r="W900" s="23"/>
      <c r="X900" s="23"/>
      <c r="Y900" s="445"/>
      <c r="Z900" s="446" t="str">
        <f>IF(放飛紀錄!$Y900="","",放飛紀錄!$Y900+公式對照表!B$2)</f>
        <v/>
      </c>
      <c r="AA900" s="445"/>
      <c r="AB900" s="445"/>
      <c r="AC900" s="447" t="str">
        <f t="shared" si="56"/>
        <v/>
      </c>
      <c r="AD900" s="448" t="str">
        <f t="shared" si="57"/>
        <v/>
      </c>
      <c r="AE900" s="446" t="str">
        <f>IF(放飛紀錄表[[#This Row],[模組啟動時間]]="","",公式對照表!$A$2)</f>
        <v/>
      </c>
      <c r="AF900" s="449" t="str">
        <f>IF(AC900="","",IF(AND(AA900&gt;Y900,AA900&lt;Z900),[1]公式對照表!$C$2,IF(AC900="-",[1]公式對照表!$C$3,IF(AC900&lt;AE900,[1]公式對照表!$C$4,IF(AC900&gt;AE900,[1]公式對照表!$C$5)))))</f>
        <v/>
      </c>
      <c r="AG900" s="442"/>
      <c r="AH900" s="442"/>
      <c r="AI900" s="442"/>
      <c r="AJ900" s="442"/>
      <c r="AK900" s="2"/>
    </row>
    <row r="901" spans="1:37" ht="17.25" customHeight="1">
      <c r="A901" s="443"/>
      <c r="B901" s="444"/>
      <c r="C901" s="23"/>
      <c r="D901" s="23"/>
      <c r="E901" s="23"/>
      <c r="F901" s="262"/>
      <c r="G901" s="262"/>
      <c r="H901" s="262"/>
      <c r="I901" s="264"/>
      <c r="J901" s="23"/>
      <c r="K901" s="23"/>
      <c r="L901" s="36" t="str">
        <f>IFERROR(VLOOKUP(放飛紀錄!$K901,#REF!,2,FALSE),"")</f>
        <v/>
      </c>
      <c r="M901" s="36"/>
      <c r="N901" s="36"/>
      <c r="O901" s="36"/>
      <c r="P901" s="36"/>
      <c r="Q901" s="36"/>
      <c r="R901" s="36"/>
      <c r="S901" s="36"/>
      <c r="T901" s="36"/>
      <c r="U901" s="23"/>
      <c r="V901" s="23"/>
      <c r="W901" s="23"/>
      <c r="X901" s="23"/>
      <c r="Y901" s="445"/>
      <c r="Z901" s="446" t="str">
        <f>IF(放飛紀錄!$Y901="","",放飛紀錄!$Y901+公式對照表!B$2)</f>
        <v/>
      </c>
      <c r="AA901" s="445"/>
      <c r="AB901" s="445"/>
      <c r="AC901" s="447" t="str">
        <f t="shared" si="56"/>
        <v/>
      </c>
      <c r="AD901" s="448" t="str">
        <f t="shared" si="57"/>
        <v/>
      </c>
      <c r="AE901" s="446" t="str">
        <f>IF(放飛紀錄表[[#This Row],[模組啟動時間]]="","",公式對照表!$A$2)</f>
        <v/>
      </c>
      <c r="AF901" s="449" t="str">
        <f>IF(AC901="","",IF(AND(AA901&gt;Y901,AA901&lt;Z901),[1]公式對照表!$C$2,IF(AC901="-",[1]公式對照表!$C$3,IF(AC901&lt;AE901,[1]公式對照表!$C$4,IF(AC901&gt;AE901,[1]公式對照表!$C$5)))))</f>
        <v/>
      </c>
      <c r="AG901" s="442"/>
      <c r="AH901" s="442"/>
      <c r="AI901" s="442"/>
      <c r="AJ901" s="442"/>
      <c r="AK901" s="2"/>
    </row>
    <row r="902" spans="1:37" ht="17.25" customHeight="1">
      <c r="A902" s="443"/>
      <c r="B902" s="444"/>
      <c r="C902" s="23"/>
      <c r="D902" s="23"/>
      <c r="E902" s="23"/>
      <c r="F902" s="262"/>
      <c r="G902" s="262"/>
      <c r="H902" s="262"/>
      <c r="I902" s="264"/>
      <c r="J902" s="23"/>
      <c r="K902" s="23"/>
      <c r="L902" s="36" t="str">
        <f>IFERROR(VLOOKUP(放飛紀錄!$K902,#REF!,2,FALSE),"")</f>
        <v/>
      </c>
      <c r="M902" s="36"/>
      <c r="N902" s="36"/>
      <c r="O902" s="36"/>
      <c r="P902" s="36"/>
      <c r="Q902" s="36"/>
      <c r="R902" s="36"/>
      <c r="S902" s="36"/>
      <c r="T902" s="36"/>
      <c r="U902" s="23"/>
      <c r="V902" s="23"/>
      <c r="W902" s="23"/>
      <c r="X902" s="23"/>
      <c r="Y902" s="445"/>
      <c r="Z902" s="446" t="str">
        <f>IF(放飛紀錄!$Y902="","",放飛紀錄!$Y902+公式對照表!B$2)</f>
        <v/>
      </c>
      <c r="AA902" s="445"/>
      <c r="AB902" s="445"/>
      <c r="AC902" s="447" t="str">
        <f t="shared" si="56"/>
        <v/>
      </c>
      <c r="AD902" s="448" t="str">
        <f t="shared" si="57"/>
        <v/>
      </c>
      <c r="AE902" s="446" t="str">
        <f>IF(放飛紀錄表[[#This Row],[模組啟動時間]]="","",公式對照表!$A$2)</f>
        <v/>
      </c>
      <c r="AF902" s="449" t="str">
        <f>IF(AC902="","",IF(AND(AA902&gt;Y902,AA902&lt;Z902),[1]公式對照表!$C$2,IF(AC902="-",[1]公式對照表!$C$3,IF(AC902&lt;AE902,[1]公式對照表!$C$4,IF(AC902&gt;AE902,[1]公式對照表!$C$5)))))</f>
        <v/>
      </c>
      <c r="AG902" s="442"/>
      <c r="AH902" s="442"/>
      <c r="AI902" s="442"/>
      <c r="AJ902" s="442"/>
      <c r="AK902" s="2"/>
    </row>
    <row r="903" spans="1:37" ht="17.25" customHeight="1">
      <c r="A903" s="443"/>
      <c r="B903" s="444"/>
      <c r="C903" s="23"/>
      <c r="D903" s="23"/>
      <c r="E903" s="23"/>
      <c r="F903" s="262"/>
      <c r="G903" s="262"/>
      <c r="H903" s="262"/>
      <c r="I903" s="264"/>
      <c r="J903" s="23"/>
      <c r="K903" s="23"/>
      <c r="L903" s="36" t="str">
        <f>IFERROR(VLOOKUP(放飛紀錄!$K903,#REF!,2,FALSE),"")</f>
        <v/>
      </c>
      <c r="M903" s="36"/>
      <c r="N903" s="36"/>
      <c r="O903" s="36"/>
      <c r="P903" s="36"/>
      <c r="Q903" s="36"/>
      <c r="R903" s="36"/>
      <c r="S903" s="36"/>
      <c r="T903" s="36"/>
      <c r="U903" s="23"/>
      <c r="V903" s="23"/>
      <c r="W903" s="23"/>
      <c r="X903" s="23"/>
      <c r="Y903" s="445"/>
      <c r="Z903" s="446" t="str">
        <f>IF(放飛紀錄!$Y903="","",放飛紀錄!$Y903+公式對照表!B$2)</f>
        <v/>
      </c>
      <c r="AA903" s="445"/>
      <c r="AB903" s="445"/>
      <c r="AC903" s="447" t="str">
        <f t="shared" si="56"/>
        <v/>
      </c>
      <c r="AD903" s="448" t="str">
        <f t="shared" si="57"/>
        <v/>
      </c>
      <c r="AE903" s="446" t="str">
        <f>IF(放飛紀錄表[[#This Row],[模組啟動時間]]="","",公式對照表!$A$2)</f>
        <v/>
      </c>
      <c r="AF903" s="449" t="str">
        <f>IF(AC903="","",IF(AND(AA903&gt;Y903,AA903&lt;Z903),[1]公式對照表!$C$2,IF(AC903="-",[1]公式對照表!$C$3,IF(AC903&lt;AE903,[1]公式對照表!$C$4,IF(AC903&gt;AE903,[1]公式對照表!$C$5)))))</f>
        <v/>
      </c>
      <c r="AG903" s="442"/>
      <c r="AH903" s="442"/>
      <c r="AI903" s="442"/>
      <c r="AJ903" s="442"/>
      <c r="AK903" s="2"/>
    </row>
    <row r="904" spans="1:37" ht="17.25" customHeight="1">
      <c r="A904" s="443"/>
      <c r="B904" s="444"/>
      <c r="C904" s="23"/>
      <c r="D904" s="23"/>
      <c r="E904" s="23"/>
      <c r="F904" s="262"/>
      <c r="G904" s="262"/>
      <c r="H904" s="262"/>
      <c r="I904" s="264"/>
      <c r="J904" s="23"/>
      <c r="K904" s="23"/>
      <c r="L904" s="36" t="str">
        <f>IFERROR(VLOOKUP(放飛紀錄!$K904,#REF!,2,FALSE),"")</f>
        <v/>
      </c>
      <c r="M904" s="36"/>
      <c r="N904" s="36"/>
      <c r="O904" s="36"/>
      <c r="P904" s="36"/>
      <c r="Q904" s="36"/>
      <c r="R904" s="36"/>
      <c r="S904" s="36"/>
      <c r="T904" s="36"/>
      <c r="U904" s="23"/>
      <c r="V904" s="23"/>
      <c r="W904" s="23"/>
      <c r="X904" s="23"/>
      <c r="Y904" s="445"/>
      <c r="Z904" s="446" t="str">
        <f>IF(放飛紀錄!$Y904="","",放飛紀錄!$Y904+公式對照表!B$2)</f>
        <v/>
      </c>
      <c r="AA904" s="445"/>
      <c r="AB904" s="445"/>
      <c r="AC904" s="447" t="str">
        <f t="shared" si="56"/>
        <v/>
      </c>
      <c r="AD904" s="448" t="str">
        <f t="shared" si="57"/>
        <v/>
      </c>
      <c r="AE904" s="446" t="str">
        <f>IF(放飛紀錄表[[#This Row],[模組啟動時間]]="","",公式對照表!$A$2)</f>
        <v/>
      </c>
      <c r="AF904" s="449" t="str">
        <f>IF(AC904="","",IF(AND(AA904&gt;Y904,AA904&lt;Z904),[1]公式對照表!$C$2,IF(AC904="-",[1]公式對照表!$C$3,IF(AC904&lt;AE904,[1]公式對照表!$C$4,IF(AC904&gt;AE904,[1]公式對照表!$C$5)))))</f>
        <v/>
      </c>
      <c r="AG904" s="442"/>
      <c r="AH904" s="442"/>
      <c r="AI904" s="442"/>
      <c r="AJ904" s="442"/>
      <c r="AK904" s="2"/>
    </row>
    <row r="905" spans="1:37" ht="17.25" customHeight="1">
      <c r="A905" s="443"/>
      <c r="B905" s="444"/>
      <c r="C905" s="23"/>
      <c r="D905" s="23"/>
      <c r="E905" s="23"/>
      <c r="F905" s="262"/>
      <c r="G905" s="262"/>
      <c r="H905" s="262"/>
      <c r="I905" s="264"/>
      <c r="J905" s="23"/>
      <c r="K905" s="23"/>
      <c r="L905" s="36" t="str">
        <f>IFERROR(VLOOKUP(放飛紀錄!$K905,#REF!,2,FALSE),"")</f>
        <v/>
      </c>
      <c r="M905" s="36"/>
      <c r="N905" s="36"/>
      <c r="O905" s="36"/>
      <c r="P905" s="36"/>
      <c r="Q905" s="36"/>
      <c r="R905" s="36"/>
      <c r="S905" s="36"/>
      <c r="T905" s="36"/>
      <c r="U905" s="23"/>
      <c r="V905" s="23"/>
      <c r="W905" s="23"/>
      <c r="X905" s="23"/>
      <c r="Y905" s="445"/>
      <c r="Z905" s="446" t="str">
        <f>IF(放飛紀錄!$Y905="","",放飛紀錄!$Y905+公式對照表!B$2)</f>
        <v/>
      </c>
      <c r="AA905" s="445"/>
      <c r="AB905" s="445"/>
      <c r="AC905" s="447" t="str">
        <f t="shared" si="56"/>
        <v/>
      </c>
      <c r="AD905" s="448" t="str">
        <f t="shared" si="57"/>
        <v/>
      </c>
      <c r="AE905" s="446" t="str">
        <f>IF(放飛紀錄表[[#This Row],[模組啟動時間]]="","",公式對照表!$A$2)</f>
        <v/>
      </c>
      <c r="AF905" s="449" t="str">
        <f>IF(AC905="","",IF(AND(AA905&gt;Y905,AA905&lt;Z905),[1]公式對照表!$C$2,IF(AC905="-",[1]公式對照表!$C$3,IF(AC905&lt;AE905,[1]公式對照表!$C$4,IF(AC905&gt;AE905,[1]公式對照表!$C$5)))))</f>
        <v/>
      </c>
      <c r="AG905" s="442"/>
      <c r="AH905" s="442"/>
      <c r="AI905" s="442"/>
      <c r="AJ905" s="442"/>
      <c r="AK905" s="2"/>
    </row>
    <row r="906" spans="1:37" ht="17.25" customHeight="1">
      <c r="A906" s="443"/>
      <c r="B906" s="444"/>
      <c r="C906" s="23"/>
      <c r="D906" s="23"/>
      <c r="E906" s="23"/>
      <c r="F906" s="262"/>
      <c r="G906" s="262"/>
      <c r="H906" s="262"/>
      <c r="I906" s="264"/>
      <c r="J906" s="23"/>
      <c r="K906" s="23"/>
      <c r="L906" s="36" t="str">
        <f>IFERROR(VLOOKUP(放飛紀錄!$K906,#REF!,2,FALSE),"")</f>
        <v/>
      </c>
      <c r="M906" s="36"/>
      <c r="N906" s="36"/>
      <c r="O906" s="36"/>
      <c r="P906" s="36"/>
      <c r="Q906" s="36"/>
      <c r="R906" s="36"/>
      <c r="S906" s="36"/>
      <c r="T906" s="36"/>
      <c r="U906" s="23"/>
      <c r="V906" s="23"/>
      <c r="W906" s="23"/>
      <c r="X906" s="23"/>
      <c r="Y906" s="445"/>
      <c r="Z906" s="446" t="str">
        <f>IF(放飛紀錄!$Y906="","",放飛紀錄!$Y906+公式對照表!B$2)</f>
        <v/>
      </c>
      <c r="AA906" s="445"/>
      <c r="AB906" s="445"/>
      <c r="AC906" s="447" t="str">
        <f t="shared" si="56"/>
        <v/>
      </c>
      <c r="AD906" s="448" t="str">
        <f t="shared" si="57"/>
        <v/>
      </c>
      <c r="AE906" s="446" t="str">
        <f>IF(放飛紀錄表[[#This Row],[模組啟動時間]]="","",公式對照表!$A$2)</f>
        <v/>
      </c>
      <c r="AF906" s="449" t="str">
        <f>IF(AC906="","",IF(AND(AA906&gt;Y906,AA906&lt;Z906),[1]公式對照表!$C$2,IF(AC906="-",[1]公式對照表!$C$3,IF(AC906&lt;AE906,[1]公式對照表!$C$4,IF(AC906&gt;AE906,[1]公式對照表!$C$5)))))</f>
        <v/>
      </c>
      <c r="AG906" s="442"/>
      <c r="AH906" s="442"/>
      <c r="AI906" s="442"/>
      <c r="AJ906" s="442"/>
      <c r="AK906" s="2"/>
    </row>
    <row r="907" spans="1:37" ht="17.25" customHeight="1">
      <c r="A907" s="443"/>
      <c r="B907" s="444"/>
      <c r="C907" s="23"/>
      <c r="D907" s="23"/>
      <c r="E907" s="23"/>
      <c r="F907" s="262"/>
      <c r="G907" s="262"/>
      <c r="H907" s="262"/>
      <c r="I907" s="264"/>
      <c r="J907" s="23"/>
      <c r="K907" s="23"/>
      <c r="L907" s="36" t="str">
        <f>IFERROR(VLOOKUP(放飛紀錄!$K907,#REF!,2,FALSE),"")</f>
        <v/>
      </c>
      <c r="M907" s="36"/>
      <c r="N907" s="36"/>
      <c r="O907" s="36"/>
      <c r="P907" s="36"/>
      <c r="Q907" s="36"/>
      <c r="R907" s="36"/>
      <c r="S907" s="36"/>
      <c r="T907" s="36"/>
      <c r="U907" s="23"/>
      <c r="V907" s="23"/>
      <c r="W907" s="23"/>
      <c r="X907" s="23"/>
      <c r="Y907" s="445"/>
      <c r="Z907" s="446" t="str">
        <f>IF(放飛紀錄!$Y907="","",放飛紀錄!$Y907+公式對照表!B$2)</f>
        <v/>
      </c>
      <c r="AA907" s="445"/>
      <c r="AB907" s="445"/>
      <c r="AC907" s="447" t="str">
        <f t="shared" si="56"/>
        <v/>
      </c>
      <c r="AD907" s="448" t="str">
        <f t="shared" si="57"/>
        <v/>
      </c>
      <c r="AE907" s="446" t="str">
        <f>IF(放飛紀錄表[[#This Row],[模組啟動時間]]="","",公式對照表!$A$2)</f>
        <v/>
      </c>
      <c r="AF907" s="449" t="str">
        <f>IF(AC907="","",IF(AND(AA907&gt;Y907,AA907&lt;Z907),[1]公式對照表!$C$2,IF(AC907="-",[1]公式對照表!$C$3,IF(AC907&lt;AE907,[1]公式對照表!$C$4,IF(AC907&gt;AE907,[1]公式對照表!$C$5)))))</f>
        <v/>
      </c>
      <c r="AG907" s="442"/>
      <c r="AH907" s="442"/>
      <c r="AI907" s="442"/>
      <c r="AJ907" s="442"/>
      <c r="AK907" s="2"/>
    </row>
    <row r="908" spans="1:37" ht="17.25" customHeight="1">
      <c r="A908" s="443"/>
      <c r="B908" s="444"/>
      <c r="C908" s="23"/>
      <c r="D908" s="23"/>
      <c r="E908" s="23"/>
      <c r="F908" s="262"/>
      <c r="G908" s="262"/>
      <c r="H908" s="262"/>
      <c r="I908" s="264"/>
      <c r="J908" s="23"/>
      <c r="K908" s="23"/>
      <c r="L908" s="36" t="str">
        <f>IFERROR(VLOOKUP(放飛紀錄!$K908,#REF!,2,FALSE),"")</f>
        <v/>
      </c>
      <c r="M908" s="36"/>
      <c r="N908" s="36"/>
      <c r="O908" s="36"/>
      <c r="P908" s="36"/>
      <c r="Q908" s="36"/>
      <c r="R908" s="36"/>
      <c r="S908" s="36"/>
      <c r="T908" s="36"/>
      <c r="U908" s="23"/>
      <c r="V908" s="23"/>
      <c r="W908" s="23"/>
      <c r="X908" s="23"/>
      <c r="Y908" s="445"/>
      <c r="Z908" s="446" t="str">
        <f>IF(放飛紀錄!$Y908="","",放飛紀錄!$Y908+公式對照表!B$2)</f>
        <v/>
      </c>
      <c r="AA908" s="445"/>
      <c r="AB908" s="445"/>
      <c r="AC908" s="447" t="str">
        <f t="shared" si="56"/>
        <v/>
      </c>
      <c r="AD908" s="448" t="str">
        <f t="shared" si="57"/>
        <v/>
      </c>
      <c r="AE908" s="446" t="str">
        <f>IF(放飛紀錄表[[#This Row],[模組啟動時間]]="","",公式對照表!$A$2)</f>
        <v/>
      </c>
      <c r="AF908" s="449" t="str">
        <f>IF(AC908="","",IF(AND(AA908&gt;Y908,AA908&lt;Z908),[1]公式對照表!$C$2,IF(AC908="-",[1]公式對照表!$C$3,IF(AC908&lt;AE908,[1]公式對照表!$C$4,IF(AC908&gt;AE908,[1]公式對照表!$C$5)))))</f>
        <v/>
      </c>
      <c r="AG908" s="442"/>
      <c r="AH908" s="442"/>
      <c r="AI908" s="442"/>
      <c r="AJ908" s="442"/>
      <c r="AK908" s="2"/>
    </row>
    <row r="909" spans="1:37" ht="17.25" customHeight="1">
      <c r="A909" s="443"/>
      <c r="B909" s="444"/>
      <c r="C909" s="23"/>
      <c r="D909" s="23"/>
      <c r="E909" s="23"/>
      <c r="F909" s="262"/>
      <c r="G909" s="262"/>
      <c r="H909" s="262"/>
      <c r="I909" s="264"/>
      <c r="J909" s="23"/>
      <c r="K909" s="23"/>
      <c r="L909" s="36" t="str">
        <f>IFERROR(VLOOKUP(放飛紀錄!$K909,#REF!,2,FALSE),"")</f>
        <v/>
      </c>
      <c r="M909" s="36"/>
      <c r="N909" s="36"/>
      <c r="O909" s="36"/>
      <c r="P909" s="36"/>
      <c r="Q909" s="36"/>
      <c r="R909" s="36"/>
      <c r="S909" s="36"/>
      <c r="T909" s="36"/>
      <c r="U909" s="23"/>
      <c r="V909" s="23"/>
      <c r="W909" s="23"/>
      <c r="X909" s="23"/>
      <c r="Y909" s="445"/>
      <c r="Z909" s="446" t="str">
        <f>IF(放飛紀錄!$Y909="","",放飛紀錄!$Y909+公式對照表!B$2)</f>
        <v/>
      </c>
      <c r="AA909" s="445"/>
      <c r="AB909" s="445"/>
      <c r="AC909" s="447" t="str">
        <f t="shared" si="56"/>
        <v/>
      </c>
      <c r="AD909" s="448" t="str">
        <f t="shared" si="57"/>
        <v/>
      </c>
      <c r="AE909" s="446" t="str">
        <f>IF(放飛紀錄表[[#This Row],[模組啟動時間]]="","",公式對照表!$A$2)</f>
        <v/>
      </c>
      <c r="AF909" s="449" t="str">
        <f>IF(AC909="","",IF(AND(AA909&gt;Y909,AA909&lt;Z909),[1]公式對照表!$C$2,IF(AC909="-",[1]公式對照表!$C$3,IF(AC909&lt;AE909,[1]公式對照表!$C$4,IF(AC909&gt;AE909,[1]公式對照表!$C$5)))))</f>
        <v/>
      </c>
      <c r="AG909" s="442"/>
      <c r="AH909" s="442"/>
      <c r="AI909" s="442"/>
      <c r="AJ909" s="442"/>
      <c r="AK909" s="2"/>
    </row>
    <row r="910" spans="1:37" ht="17.25" customHeight="1">
      <c r="A910" s="443"/>
      <c r="B910" s="444"/>
      <c r="C910" s="23"/>
      <c r="D910" s="23"/>
      <c r="E910" s="23"/>
      <c r="F910" s="262"/>
      <c r="G910" s="262"/>
      <c r="H910" s="262"/>
      <c r="I910" s="264"/>
      <c r="J910" s="23"/>
      <c r="K910" s="23"/>
      <c r="L910" s="36" t="str">
        <f>IFERROR(VLOOKUP(放飛紀錄!$K910,#REF!,2,FALSE),"")</f>
        <v/>
      </c>
      <c r="M910" s="36"/>
      <c r="N910" s="36"/>
      <c r="O910" s="36"/>
      <c r="P910" s="36"/>
      <c r="Q910" s="36"/>
      <c r="R910" s="36"/>
      <c r="S910" s="36"/>
      <c r="T910" s="36"/>
      <c r="U910" s="23"/>
      <c r="V910" s="23"/>
      <c r="W910" s="23"/>
      <c r="X910" s="23"/>
      <c r="Y910" s="445"/>
      <c r="Z910" s="446" t="str">
        <f>IF(放飛紀錄!$Y910="","",放飛紀錄!$Y910+公式對照表!B$2)</f>
        <v/>
      </c>
      <c r="AA910" s="445"/>
      <c r="AB910" s="445"/>
      <c r="AC910" s="447" t="str">
        <f t="shared" si="56"/>
        <v/>
      </c>
      <c r="AD910" s="448" t="str">
        <f t="shared" si="57"/>
        <v/>
      </c>
      <c r="AE910" s="446" t="str">
        <f>IF(放飛紀錄表[[#This Row],[模組啟動時間]]="","",公式對照表!$A$2)</f>
        <v/>
      </c>
      <c r="AF910" s="449" t="str">
        <f>IF(AC910="","",IF(AND(AA910&gt;Y910,AA910&lt;Z910),[1]公式對照表!$C$2,IF(AC910="-",[1]公式對照表!$C$3,IF(AC910&lt;AE910,[1]公式對照表!$C$4,IF(AC910&gt;AE910,[1]公式對照表!$C$5)))))</f>
        <v/>
      </c>
      <c r="AG910" s="442"/>
      <c r="AH910" s="442"/>
      <c r="AI910" s="442"/>
      <c r="AJ910" s="442"/>
      <c r="AK910" s="2"/>
    </row>
    <row r="911" spans="1:37" ht="17.25" customHeight="1">
      <c r="A911" s="443"/>
      <c r="B911" s="444"/>
      <c r="C911" s="23"/>
      <c r="D911" s="23"/>
      <c r="E911" s="23"/>
      <c r="F911" s="262"/>
      <c r="G911" s="262"/>
      <c r="H911" s="262"/>
      <c r="I911" s="264"/>
      <c r="J911" s="23"/>
      <c r="K911" s="23"/>
      <c r="L911" s="36" t="str">
        <f>IFERROR(VLOOKUP(放飛紀錄!$K911,#REF!,2,FALSE),"")</f>
        <v/>
      </c>
      <c r="M911" s="36"/>
      <c r="N911" s="36"/>
      <c r="O911" s="36"/>
      <c r="P911" s="36"/>
      <c r="Q911" s="36"/>
      <c r="R911" s="36"/>
      <c r="S911" s="36"/>
      <c r="T911" s="36"/>
      <c r="U911" s="23"/>
      <c r="V911" s="23"/>
      <c r="W911" s="23"/>
      <c r="X911" s="23"/>
      <c r="Y911" s="445"/>
      <c r="Z911" s="446" t="str">
        <f>IF(放飛紀錄!$Y911="","",放飛紀錄!$Y911+公式對照表!B$2)</f>
        <v/>
      </c>
      <c r="AA911" s="445"/>
      <c r="AB911" s="445"/>
      <c r="AC911" s="447" t="str">
        <f t="shared" si="56"/>
        <v/>
      </c>
      <c r="AD911" s="448" t="str">
        <f t="shared" si="57"/>
        <v/>
      </c>
      <c r="AE911" s="446" t="str">
        <f>IF(放飛紀錄表[[#This Row],[模組啟動時間]]="","",公式對照表!$A$2)</f>
        <v/>
      </c>
      <c r="AF911" s="449" t="str">
        <f>IF(AC911="","",IF(AND(AA911&gt;Y911,AA911&lt;Z911),[1]公式對照表!$C$2,IF(AC911="-",[1]公式對照表!$C$3,IF(AC911&lt;AE911,[1]公式對照表!$C$4,IF(AC911&gt;AE911,[1]公式對照表!$C$5)))))</f>
        <v/>
      </c>
      <c r="AG911" s="442"/>
      <c r="AH911" s="442"/>
      <c r="AI911" s="442"/>
      <c r="AJ911" s="442"/>
      <c r="AK911" s="2"/>
    </row>
    <row r="912" spans="1:37" ht="17.25" customHeight="1">
      <c r="A912" s="443"/>
      <c r="B912" s="444"/>
      <c r="C912" s="23"/>
      <c r="D912" s="23"/>
      <c r="E912" s="23"/>
      <c r="F912" s="262"/>
      <c r="G912" s="262"/>
      <c r="H912" s="262"/>
      <c r="I912" s="264"/>
      <c r="J912" s="23"/>
      <c r="K912" s="23"/>
      <c r="L912" s="36" t="str">
        <f>IFERROR(VLOOKUP(放飛紀錄!$K912,#REF!,2,FALSE),"")</f>
        <v/>
      </c>
      <c r="M912" s="36"/>
      <c r="N912" s="36"/>
      <c r="O912" s="36"/>
      <c r="P912" s="36"/>
      <c r="Q912" s="36"/>
      <c r="R912" s="36"/>
      <c r="S912" s="36"/>
      <c r="T912" s="36"/>
      <c r="U912" s="23"/>
      <c r="V912" s="23"/>
      <c r="W912" s="23"/>
      <c r="X912" s="23"/>
      <c r="Y912" s="445"/>
      <c r="Z912" s="446" t="str">
        <f>IF(放飛紀錄!$Y912="","",放飛紀錄!$Y912+公式對照表!B$2)</f>
        <v/>
      </c>
      <c r="AA912" s="445"/>
      <c r="AB912" s="445"/>
      <c r="AC912" s="447" t="str">
        <f t="shared" si="56"/>
        <v/>
      </c>
      <c r="AD912" s="448" t="str">
        <f t="shared" si="57"/>
        <v/>
      </c>
      <c r="AE912" s="446" t="str">
        <f>IF(放飛紀錄表[[#This Row],[模組啟動時間]]="","",公式對照表!$A$2)</f>
        <v/>
      </c>
      <c r="AF912" s="449" t="str">
        <f>IF(AC912="","",IF(AND(AA912&gt;Y912,AA912&lt;Z912),[1]公式對照表!$C$2,IF(AC912="-",[1]公式對照表!$C$3,IF(AC912&lt;AE912,[1]公式對照表!$C$4,IF(AC912&gt;AE912,[1]公式對照表!$C$5)))))</f>
        <v/>
      </c>
      <c r="AG912" s="442"/>
      <c r="AH912" s="442"/>
      <c r="AI912" s="442"/>
      <c r="AJ912" s="442"/>
      <c r="AK912" s="2"/>
    </row>
    <row r="913" spans="1:37" ht="17.25" customHeight="1">
      <c r="A913" s="443"/>
      <c r="B913" s="444"/>
      <c r="C913" s="23"/>
      <c r="D913" s="23"/>
      <c r="E913" s="23"/>
      <c r="F913" s="262"/>
      <c r="G913" s="262"/>
      <c r="H913" s="262"/>
      <c r="I913" s="264"/>
      <c r="J913" s="23"/>
      <c r="K913" s="23"/>
      <c r="L913" s="36" t="str">
        <f>IFERROR(VLOOKUP(放飛紀錄!$K913,#REF!,2,FALSE),"")</f>
        <v/>
      </c>
      <c r="M913" s="36"/>
      <c r="N913" s="36"/>
      <c r="O913" s="36"/>
      <c r="P913" s="36"/>
      <c r="Q913" s="36"/>
      <c r="R913" s="36"/>
      <c r="S913" s="36"/>
      <c r="T913" s="36"/>
      <c r="U913" s="23"/>
      <c r="V913" s="23"/>
      <c r="W913" s="23"/>
      <c r="X913" s="23"/>
      <c r="Y913" s="445"/>
      <c r="Z913" s="446" t="str">
        <f>IF(放飛紀錄!$Y913="","",放飛紀錄!$Y913+公式對照表!B$2)</f>
        <v/>
      </c>
      <c r="AA913" s="445"/>
      <c r="AB913" s="445"/>
      <c r="AC913" s="447" t="str">
        <f t="shared" si="56"/>
        <v/>
      </c>
      <c r="AD913" s="448" t="str">
        <f t="shared" si="57"/>
        <v/>
      </c>
      <c r="AE913" s="446" t="str">
        <f>IF(放飛紀錄表[[#This Row],[模組啟動時間]]="","",公式對照表!$A$2)</f>
        <v/>
      </c>
      <c r="AF913" s="449" t="str">
        <f>IF(AC913="","",IF(AND(AA913&gt;Y913,AA913&lt;Z913),[1]公式對照表!$C$2,IF(AC913="-",[1]公式對照表!$C$3,IF(AC913&lt;AE913,[1]公式對照表!$C$4,IF(AC913&gt;AE913,[1]公式對照表!$C$5)))))</f>
        <v/>
      </c>
      <c r="AG913" s="442"/>
      <c r="AH913" s="442"/>
      <c r="AI913" s="442"/>
      <c r="AJ913" s="442"/>
      <c r="AK913" s="2"/>
    </row>
    <row r="914" spans="1:37" ht="17.25" customHeight="1">
      <c r="A914" s="443"/>
      <c r="B914" s="444"/>
      <c r="C914" s="23"/>
      <c r="D914" s="23"/>
      <c r="E914" s="23"/>
      <c r="F914" s="262"/>
      <c r="G914" s="262"/>
      <c r="H914" s="262"/>
      <c r="I914" s="264"/>
      <c r="J914" s="23"/>
      <c r="K914" s="23"/>
      <c r="L914" s="36" t="str">
        <f>IFERROR(VLOOKUP(放飛紀錄!$K914,#REF!,2,FALSE),"")</f>
        <v/>
      </c>
      <c r="M914" s="36"/>
      <c r="N914" s="36"/>
      <c r="O914" s="36"/>
      <c r="P914" s="36"/>
      <c r="Q914" s="36"/>
      <c r="R914" s="36"/>
      <c r="S914" s="36"/>
      <c r="T914" s="36"/>
      <c r="U914" s="23"/>
      <c r="V914" s="23"/>
      <c r="W914" s="23"/>
      <c r="X914" s="23"/>
      <c r="Y914" s="445"/>
      <c r="Z914" s="446" t="str">
        <f>IF(放飛紀錄!$Y914="","",放飛紀錄!$Y914+公式對照表!B$2)</f>
        <v/>
      </c>
      <c r="AA914" s="445"/>
      <c r="AB914" s="445"/>
      <c r="AC914" s="447" t="str">
        <f t="shared" si="56"/>
        <v/>
      </c>
      <c r="AD914" s="448" t="str">
        <f t="shared" si="57"/>
        <v/>
      </c>
      <c r="AE914" s="446" t="str">
        <f>IF(放飛紀錄表[[#This Row],[模組啟動時間]]="","",公式對照表!$A$2)</f>
        <v/>
      </c>
      <c r="AF914" s="449" t="str">
        <f>IF(AC914="","",IF(AND(AA914&gt;Y914,AA914&lt;Z914),[1]公式對照表!$C$2,IF(AC914="-",[1]公式對照表!$C$3,IF(AC914&lt;AE914,[1]公式對照表!$C$4,IF(AC914&gt;AE914,[1]公式對照表!$C$5)))))</f>
        <v/>
      </c>
      <c r="AG914" s="442"/>
      <c r="AH914" s="442"/>
      <c r="AI914" s="442"/>
      <c r="AJ914" s="442"/>
      <c r="AK914" s="2"/>
    </row>
    <row r="915" spans="1:37" ht="17.25" customHeight="1">
      <c r="A915" s="443"/>
      <c r="B915" s="444"/>
      <c r="C915" s="23"/>
      <c r="D915" s="23"/>
      <c r="E915" s="23"/>
      <c r="F915" s="262"/>
      <c r="G915" s="262"/>
      <c r="H915" s="262"/>
      <c r="I915" s="264"/>
      <c r="J915" s="23"/>
      <c r="K915" s="23"/>
      <c r="L915" s="36" t="str">
        <f>IFERROR(VLOOKUP(放飛紀錄!$K915,#REF!,2,FALSE),"")</f>
        <v/>
      </c>
      <c r="M915" s="36"/>
      <c r="N915" s="36"/>
      <c r="O915" s="36"/>
      <c r="P915" s="36"/>
      <c r="Q915" s="36"/>
      <c r="R915" s="36"/>
      <c r="S915" s="36"/>
      <c r="T915" s="36"/>
      <c r="U915" s="23"/>
      <c r="V915" s="23"/>
      <c r="W915" s="23"/>
      <c r="X915" s="23"/>
      <c r="Y915" s="445"/>
      <c r="Z915" s="446" t="str">
        <f>IF(放飛紀錄!$Y915="","",放飛紀錄!$Y915+公式對照表!B$2)</f>
        <v/>
      </c>
      <c r="AA915" s="445"/>
      <c r="AB915" s="445"/>
      <c r="AC915" s="447" t="str">
        <f t="shared" si="56"/>
        <v/>
      </c>
      <c r="AD915" s="448" t="str">
        <f t="shared" si="57"/>
        <v/>
      </c>
      <c r="AE915" s="446" t="str">
        <f>IF(放飛紀錄表[[#This Row],[模組啟動時間]]="","",公式對照表!$A$2)</f>
        <v/>
      </c>
      <c r="AF915" s="449" t="str">
        <f>IF(AC915="","",IF(AND(AA915&gt;Y915,AA915&lt;Z915),[1]公式對照表!$C$2,IF(AC915="-",[1]公式對照表!$C$3,IF(AC915&lt;AE915,[1]公式對照表!$C$4,IF(AC915&gt;AE915,[1]公式對照表!$C$5)))))</f>
        <v/>
      </c>
      <c r="AG915" s="442"/>
      <c r="AH915" s="442"/>
      <c r="AI915" s="442"/>
      <c r="AJ915" s="442"/>
      <c r="AK915" s="2"/>
    </row>
    <row r="916" spans="1:37" ht="17.25" customHeight="1">
      <c r="A916" s="443"/>
      <c r="B916" s="444"/>
      <c r="C916" s="23"/>
      <c r="D916" s="23"/>
      <c r="E916" s="23"/>
      <c r="F916" s="262"/>
      <c r="G916" s="262"/>
      <c r="H916" s="262"/>
      <c r="I916" s="264"/>
      <c r="J916" s="23"/>
      <c r="K916" s="23"/>
      <c r="L916" s="36" t="str">
        <f>IFERROR(VLOOKUP(放飛紀錄!$K916,#REF!,2,FALSE),"")</f>
        <v/>
      </c>
      <c r="M916" s="36"/>
      <c r="N916" s="36"/>
      <c r="O916" s="36"/>
      <c r="P916" s="36"/>
      <c r="Q916" s="36"/>
      <c r="R916" s="36"/>
      <c r="S916" s="36"/>
      <c r="T916" s="36"/>
      <c r="U916" s="23"/>
      <c r="V916" s="23"/>
      <c r="W916" s="23"/>
      <c r="X916" s="23"/>
      <c r="Y916" s="445"/>
      <c r="Z916" s="446" t="str">
        <f>IF(放飛紀錄!$Y916="","",放飛紀錄!$Y916+公式對照表!B$2)</f>
        <v/>
      </c>
      <c r="AA916" s="445"/>
      <c r="AB916" s="445"/>
      <c r="AC916" s="447" t="str">
        <f t="shared" si="56"/>
        <v/>
      </c>
      <c r="AD916" s="448" t="str">
        <f t="shared" si="57"/>
        <v/>
      </c>
      <c r="AE916" s="446" t="str">
        <f>IF(放飛紀錄表[[#This Row],[模組啟動時間]]="","",公式對照表!$A$2)</f>
        <v/>
      </c>
      <c r="AF916" s="449" t="str">
        <f>IF(AC916="","",IF(AND(AA916&gt;Y916,AA916&lt;Z916),[1]公式對照表!$C$2,IF(AC916="-",[1]公式對照表!$C$3,IF(AC916&lt;AE916,[1]公式對照表!$C$4,IF(AC916&gt;AE916,[1]公式對照表!$C$5)))))</f>
        <v/>
      </c>
      <c r="AG916" s="442"/>
      <c r="AH916" s="442"/>
      <c r="AI916" s="442"/>
      <c r="AJ916" s="442"/>
      <c r="AK916" s="2"/>
    </row>
    <row r="917" spans="1:37" ht="17.25" customHeight="1">
      <c r="A917" s="443"/>
      <c r="B917" s="444"/>
      <c r="C917" s="23"/>
      <c r="D917" s="23"/>
      <c r="E917" s="23"/>
      <c r="F917" s="262"/>
      <c r="G917" s="262"/>
      <c r="H917" s="262"/>
      <c r="I917" s="264"/>
      <c r="J917" s="23"/>
      <c r="K917" s="23"/>
      <c r="L917" s="36" t="str">
        <f>IFERROR(VLOOKUP(放飛紀錄!$K917,#REF!,2,FALSE),"")</f>
        <v/>
      </c>
      <c r="M917" s="36"/>
      <c r="N917" s="36"/>
      <c r="O917" s="36"/>
      <c r="P917" s="36"/>
      <c r="Q917" s="36"/>
      <c r="R917" s="36"/>
      <c r="S917" s="36"/>
      <c r="T917" s="36"/>
      <c r="U917" s="23"/>
      <c r="V917" s="23"/>
      <c r="W917" s="23"/>
      <c r="X917" s="23"/>
      <c r="Y917" s="445"/>
      <c r="Z917" s="446" t="str">
        <f>IF(放飛紀錄!$Y917="","",放飛紀錄!$Y917+公式對照表!B$2)</f>
        <v/>
      </c>
      <c r="AA917" s="445"/>
      <c r="AB917" s="445"/>
      <c r="AC917" s="447" t="str">
        <f t="shared" si="56"/>
        <v/>
      </c>
      <c r="AD917" s="448" t="str">
        <f t="shared" si="57"/>
        <v/>
      </c>
      <c r="AE917" s="446" t="str">
        <f>IF(放飛紀錄表[[#This Row],[模組啟動時間]]="","",公式對照表!$A$2)</f>
        <v/>
      </c>
      <c r="AF917" s="449" t="str">
        <f>IF(AC917="","",IF(AND(AA917&gt;Y917,AA917&lt;Z917),[1]公式對照表!$C$2,IF(AC917="-",[1]公式對照表!$C$3,IF(AC917&lt;AE917,[1]公式對照表!$C$4,IF(AC917&gt;AE917,[1]公式對照表!$C$5)))))</f>
        <v/>
      </c>
      <c r="AG917" s="442"/>
      <c r="AH917" s="442"/>
      <c r="AI917" s="442"/>
      <c r="AJ917" s="442"/>
      <c r="AK917" s="2"/>
    </row>
    <row r="918" spans="1:37" ht="17.25" customHeight="1">
      <c r="A918" s="443"/>
      <c r="B918" s="444"/>
      <c r="C918" s="23"/>
      <c r="D918" s="23"/>
      <c r="E918" s="23"/>
      <c r="F918" s="262"/>
      <c r="G918" s="262"/>
      <c r="H918" s="262"/>
      <c r="I918" s="264"/>
      <c r="J918" s="23"/>
      <c r="K918" s="23"/>
      <c r="L918" s="36" t="str">
        <f>IFERROR(VLOOKUP(放飛紀錄!$K918,#REF!,2,FALSE),"")</f>
        <v/>
      </c>
      <c r="M918" s="36"/>
      <c r="N918" s="36"/>
      <c r="O918" s="36"/>
      <c r="P918" s="36"/>
      <c r="Q918" s="36"/>
      <c r="R918" s="36"/>
      <c r="S918" s="36"/>
      <c r="T918" s="36"/>
      <c r="U918" s="23"/>
      <c r="V918" s="23"/>
      <c r="W918" s="23"/>
      <c r="X918" s="23"/>
      <c r="Y918" s="445"/>
      <c r="Z918" s="446" t="str">
        <f>IF(放飛紀錄!$Y918="","",放飛紀錄!$Y918+公式對照表!B$2)</f>
        <v/>
      </c>
      <c r="AA918" s="445"/>
      <c r="AB918" s="445"/>
      <c r="AC918" s="447" t="str">
        <f t="shared" si="56"/>
        <v/>
      </c>
      <c r="AD918" s="448" t="str">
        <f t="shared" si="57"/>
        <v/>
      </c>
      <c r="AE918" s="446" t="str">
        <f>IF(放飛紀錄表[[#This Row],[模組啟動時間]]="","",公式對照表!$A$2)</f>
        <v/>
      </c>
      <c r="AF918" s="449" t="str">
        <f>IF(AC918="","",IF(AND(AA918&gt;Y918,AA918&lt;Z918),[1]公式對照表!$C$2,IF(AC918="-",[1]公式對照表!$C$3,IF(AC918&lt;AE918,[1]公式對照表!$C$4,IF(AC918&gt;AE918,[1]公式對照表!$C$5)))))</f>
        <v/>
      </c>
      <c r="AG918" s="442"/>
      <c r="AH918" s="442"/>
      <c r="AI918" s="442"/>
      <c r="AJ918" s="442"/>
      <c r="AK918" s="2"/>
    </row>
    <row r="919" spans="1:37" ht="17.25" customHeight="1">
      <c r="A919" s="443"/>
      <c r="B919" s="444"/>
      <c r="C919" s="23"/>
      <c r="D919" s="23"/>
      <c r="E919" s="23"/>
      <c r="F919" s="262"/>
      <c r="G919" s="262"/>
      <c r="H919" s="262"/>
      <c r="I919" s="264"/>
      <c r="J919" s="23"/>
      <c r="K919" s="23"/>
      <c r="L919" s="36" t="str">
        <f>IFERROR(VLOOKUP(放飛紀錄!$K919,#REF!,2,FALSE),"")</f>
        <v/>
      </c>
      <c r="M919" s="36"/>
      <c r="N919" s="36"/>
      <c r="O919" s="36"/>
      <c r="P919" s="36"/>
      <c r="Q919" s="36"/>
      <c r="R919" s="36"/>
      <c r="S919" s="36"/>
      <c r="T919" s="36"/>
      <c r="U919" s="23"/>
      <c r="V919" s="23"/>
      <c r="W919" s="23"/>
      <c r="X919" s="23"/>
      <c r="Y919" s="445"/>
      <c r="Z919" s="446" t="str">
        <f>IF(放飛紀錄!$Y919="","",放飛紀錄!$Y919+公式對照表!B$2)</f>
        <v/>
      </c>
      <c r="AA919" s="445"/>
      <c r="AB919" s="445"/>
      <c r="AC919" s="447" t="str">
        <f t="shared" si="56"/>
        <v/>
      </c>
      <c r="AD919" s="448" t="str">
        <f t="shared" si="57"/>
        <v/>
      </c>
      <c r="AE919" s="446" t="str">
        <f>IF(放飛紀錄表[[#This Row],[模組啟動時間]]="","",公式對照表!$A$2)</f>
        <v/>
      </c>
      <c r="AF919" s="449" t="str">
        <f>IF(AC919="","",IF(AND(AA919&gt;Y919,AA919&lt;Z919),[1]公式對照表!$C$2,IF(AC919="-",[1]公式對照表!$C$3,IF(AC919&lt;AE919,[1]公式對照表!$C$4,IF(AC919&gt;AE919,[1]公式對照表!$C$5)))))</f>
        <v/>
      </c>
      <c r="AG919" s="442"/>
      <c r="AH919" s="442"/>
      <c r="AI919" s="442"/>
      <c r="AJ919" s="442"/>
      <c r="AK919" s="2"/>
    </row>
    <row r="920" spans="1:37" ht="17.25" customHeight="1">
      <c r="A920" s="443"/>
      <c r="B920" s="444"/>
      <c r="C920" s="23"/>
      <c r="D920" s="23"/>
      <c r="E920" s="23"/>
      <c r="F920" s="262"/>
      <c r="G920" s="262"/>
      <c r="H920" s="262"/>
      <c r="I920" s="264"/>
      <c r="J920" s="23"/>
      <c r="K920" s="23"/>
      <c r="L920" s="36" t="str">
        <f>IFERROR(VLOOKUP(放飛紀錄!$K920,#REF!,2,FALSE),"")</f>
        <v/>
      </c>
      <c r="M920" s="36"/>
      <c r="N920" s="36"/>
      <c r="O920" s="36"/>
      <c r="P920" s="36"/>
      <c r="Q920" s="36"/>
      <c r="R920" s="36"/>
      <c r="S920" s="36"/>
      <c r="T920" s="36"/>
      <c r="U920" s="23"/>
      <c r="V920" s="23"/>
      <c r="W920" s="23"/>
      <c r="X920" s="23"/>
      <c r="Y920" s="445"/>
      <c r="Z920" s="446" t="str">
        <f>IF(放飛紀錄!$Y920="","",放飛紀錄!$Y920+公式對照表!B$2)</f>
        <v/>
      </c>
      <c r="AA920" s="445"/>
      <c r="AB920" s="445"/>
      <c r="AC920" s="447" t="str">
        <f t="shared" si="56"/>
        <v/>
      </c>
      <c r="AD920" s="448" t="str">
        <f t="shared" si="57"/>
        <v/>
      </c>
      <c r="AE920" s="446" t="str">
        <f>IF(放飛紀錄表[[#This Row],[模組啟動時間]]="","",公式對照表!$A$2)</f>
        <v/>
      </c>
      <c r="AF920" s="449" t="str">
        <f>IF(AC920="","",IF(AND(AA920&gt;Y920,AA920&lt;Z920),[1]公式對照表!$C$2,IF(AC920="-",[1]公式對照表!$C$3,IF(AC920&lt;AE920,[1]公式對照表!$C$4,IF(AC920&gt;AE920,[1]公式對照表!$C$5)))))</f>
        <v/>
      </c>
      <c r="AG920" s="442"/>
      <c r="AH920" s="442"/>
      <c r="AI920" s="442"/>
      <c r="AJ920" s="442"/>
      <c r="AK920" s="2"/>
    </row>
    <row r="921" spans="1:37" ht="17.25" customHeight="1">
      <c r="A921" s="443"/>
      <c r="B921" s="444"/>
      <c r="C921" s="23"/>
      <c r="D921" s="23"/>
      <c r="E921" s="23"/>
      <c r="F921" s="262"/>
      <c r="G921" s="262"/>
      <c r="H921" s="262"/>
      <c r="I921" s="264"/>
      <c r="J921" s="23"/>
      <c r="K921" s="23"/>
      <c r="L921" s="36" t="str">
        <f>IFERROR(VLOOKUP(放飛紀錄!$K921,#REF!,2,FALSE),"")</f>
        <v/>
      </c>
      <c r="M921" s="36"/>
      <c r="N921" s="36"/>
      <c r="O921" s="36"/>
      <c r="P921" s="36"/>
      <c r="Q921" s="36"/>
      <c r="R921" s="36"/>
      <c r="S921" s="36"/>
      <c r="T921" s="36"/>
      <c r="U921" s="23"/>
      <c r="V921" s="23"/>
      <c r="W921" s="23"/>
      <c r="X921" s="23"/>
      <c r="Y921" s="445"/>
      <c r="Z921" s="446" t="str">
        <f>IF(放飛紀錄!$Y921="","",放飛紀錄!$Y921+公式對照表!B$2)</f>
        <v/>
      </c>
      <c r="AA921" s="445"/>
      <c r="AB921" s="445"/>
      <c r="AC921" s="447" t="str">
        <f t="shared" si="56"/>
        <v/>
      </c>
      <c r="AD921" s="448" t="str">
        <f t="shared" si="57"/>
        <v/>
      </c>
      <c r="AE921" s="446" t="str">
        <f>IF(放飛紀錄表[[#This Row],[模組啟動時間]]="","",公式對照表!$A$2)</f>
        <v/>
      </c>
      <c r="AF921" s="449" t="str">
        <f>IF(AC921="","",IF(AND(AA921&gt;Y921,AA921&lt;Z921),[1]公式對照表!$C$2,IF(AC921="-",[1]公式對照表!$C$3,IF(AC921&lt;AE921,[1]公式對照表!$C$4,IF(AC921&gt;AE921,[1]公式對照表!$C$5)))))</f>
        <v/>
      </c>
      <c r="AG921" s="442"/>
      <c r="AH921" s="442"/>
      <c r="AI921" s="442"/>
      <c r="AJ921" s="442"/>
      <c r="AK921" s="2"/>
    </row>
    <row r="922" spans="1:37" ht="17.25" customHeight="1">
      <c r="A922" s="443"/>
      <c r="B922" s="444"/>
      <c r="C922" s="23"/>
      <c r="D922" s="23"/>
      <c r="E922" s="23"/>
      <c r="F922" s="262"/>
      <c r="G922" s="262"/>
      <c r="H922" s="262"/>
      <c r="I922" s="264"/>
      <c r="J922" s="23"/>
      <c r="K922" s="23"/>
      <c r="L922" s="36" t="str">
        <f>IFERROR(VLOOKUP(放飛紀錄!$K922,#REF!,2,FALSE),"")</f>
        <v/>
      </c>
      <c r="M922" s="36"/>
      <c r="N922" s="36"/>
      <c r="O922" s="36"/>
      <c r="P922" s="36"/>
      <c r="Q922" s="36"/>
      <c r="R922" s="36"/>
      <c r="S922" s="36"/>
      <c r="T922" s="36"/>
      <c r="U922" s="23"/>
      <c r="V922" s="23"/>
      <c r="W922" s="23"/>
      <c r="X922" s="23"/>
      <c r="Y922" s="445"/>
      <c r="Z922" s="446" t="str">
        <f>IF(放飛紀錄!$Y922="","",放飛紀錄!$Y922+公式對照表!B$2)</f>
        <v/>
      </c>
      <c r="AA922" s="445"/>
      <c r="AB922" s="445"/>
      <c r="AC922" s="447" t="str">
        <f t="shared" si="56"/>
        <v/>
      </c>
      <c r="AD922" s="448" t="str">
        <f t="shared" si="57"/>
        <v/>
      </c>
      <c r="AE922" s="446" t="str">
        <f>IF(放飛紀錄表[[#This Row],[模組啟動時間]]="","",公式對照表!$A$2)</f>
        <v/>
      </c>
      <c r="AF922" s="449" t="str">
        <f>IF(AC922="","",IF(AND(AA922&gt;Y922,AA922&lt;Z922),[1]公式對照表!$C$2,IF(AC922="-",[1]公式對照表!$C$3,IF(AC922&lt;AE922,[1]公式對照表!$C$4,IF(AC922&gt;AE922,[1]公式對照表!$C$5)))))</f>
        <v/>
      </c>
      <c r="AG922" s="442"/>
      <c r="AH922" s="442"/>
      <c r="AI922" s="442"/>
      <c r="AJ922" s="442"/>
      <c r="AK922" s="2"/>
    </row>
    <row r="923" spans="1:37" ht="17.25" customHeight="1">
      <c r="A923" s="443"/>
      <c r="B923" s="444"/>
      <c r="C923" s="23"/>
      <c r="D923" s="23"/>
      <c r="E923" s="23"/>
      <c r="F923" s="262"/>
      <c r="G923" s="262"/>
      <c r="H923" s="262"/>
      <c r="I923" s="264"/>
      <c r="J923" s="23"/>
      <c r="K923" s="23"/>
      <c r="L923" s="36" t="str">
        <f>IFERROR(VLOOKUP(放飛紀錄!$K923,#REF!,2,FALSE),"")</f>
        <v/>
      </c>
      <c r="M923" s="36"/>
      <c r="N923" s="36"/>
      <c r="O923" s="36"/>
      <c r="P923" s="36"/>
      <c r="Q923" s="36"/>
      <c r="R923" s="36"/>
      <c r="S923" s="36"/>
      <c r="T923" s="36"/>
      <c r="U923" s="23"/>
      <c r="V923" s="23"/>
      <c r="W923" s="23"/>
      <c r="X923" s="23"/>
      <c r="Y923" s="445"/>
      <c r="Z923" s="446" t="str">
        <f>IF(放飛紀錄!$Y923="","",放飛紀錄!$Y923+公式對照表!B$2)</f>
        <v/>
      </c>
      <c r="AA923" s="445"/>
      <c r="AB923" s="445"/>
      <c r="AC923" s="447" t="str">
        <f t="shared" si="56"/>
        <v/>
      </c>
      <c r="AD923" s="448" t="str">
        <f t="shared" si="57"/>
        <v/>
      </c>
      <c r="AE923" s="446" t="str">
        <f>IF(放飛紀錄表[[#This Row],[模組啟動時間]]="","",公式對照表!$A$2)</f>
        <v/>
      </c>
      <c r="AF923" s="449" t="str">
        <f>IF(AC923="","",IF(AND(AA923&gt;Y923,AA923&lt;Z923),[1]公式對照表!$C$2,IF(AC923="-",[1]公式對照表!$C$3,IF(AC923&lt;AE923,[1]公式對照表!$C$4,IF(AC923&gt;AE923,[1]公式對照表!$C$5)))))</f>
        <v/>
      </c>
      <c r="AG923" s="442"/>
      <c r="AH923" s="442"/>
      <c r="AI923" s="442"/>
      <c r="AJ923" s="442"/>
      <c r="AK923" s="2"/>
    </row>
    <row r="924" spans="1:37" ht="17.25" customHeight="1">
      <c r="A924" s="443"/>
      <c r="B924" s="444"/>
      <c r="C924" s="23"/>
      <c r="D924" s="23"/>
      <c r="E924" s="23"/>
      <c r="F924" s="262"/>
      <c r="G924" s="262"/>
      <c r="H924" s="262"/>
      <c r="I924" s="264"/>
      <c r="J924" s="23"/>
      <c r="K924" s="23"/>
      <c r="L924" s="36" t="str">
        <f>IFERROR(VLOOKUP(放飛紀錄!$K924,#REF!,2,FALSE),"")</f>
        <v/>
      </c>
      <c r="M924" s="36"/>
      <c r="N924" s="36"/>
      <c r="O924" s="36"/>
      <c r="P924" s="36"/>
      <c r="Q924" s="36"/>
      <c r="R924" s="36"/>
      <c r="S924" s="36"/>
      <c r="T924" s="36"/>
      <c r="U924" s="23"/>
      <c r="V924" s="23"/>
      <c r="W924" s="23"/>
      <c r="X924" s="23"/>
      <c r="Y924" s="445"/>
      <c r="Z924" s="446" t="str">
        <f>IF(放飛紀錄!$Y924="","",放飛紀錄!$Y924+公式對照表!B$2)</f>
        <v/>
      </c>
      <c r="AA924" s="445"/>
      <c r="AB924" s="445"/>
      <c r="AC924" s="447" t="str">
        <f t="shared" si="56"/>
        <v/>
      </c>
      <c r="AD924" s="448" t="str">
        <f t="shared" si="57"/>
        <v/>
      </c>
      <c r="AE924" s="446" t="str">
        <f>IF(放飛紀錄表[[#This Row],[模組啟動時間]]="","",公式對照表!$A$2)</f>
        <v/>
      </c>
      <c r="AF924" s="449" t="str">
        <f>IF(AC924="","",IF(AND(AA924&gt;Y924,AA924&lt;Z924),[1]公式對照表!$C$2,IF(AC924="-",[1]公式對照表!$C$3,IF(AC924&lt;AE924,[1]公式對照表!$C$4,IF(AC924&gt;AE924,[1]公式對照表!$C$5)))))</f>
        <v/>
      </c>
      <c r="AG924" s="442"/>
      <c r="AH924" s="442"/>
      <c r="AI924" s="442"/>
      <c r="AJ924" s="442"/>
      <c r="AK924" s="2"/>
    </row>
    <row r="925" spans="1:37" ht="17.25" customHeight="1">
      <c r="A925" s="443"/>
      <c r="B925" s="444"/>
      <c r="C925" s="23"/>
      <c r="D925" s="23"/>
      <c r="E925" s="23"/>
      <c r="F925" s="262"/>
      <c r="G925" s="262"/>
      <c r="H925" s="262"/>
      <c r="I925" s="264"/>
      <c r="J925" s="23"/>
      <c r="K925" s="23"/>
      <c r="L925" s="36" t="str">
        <f>IFERROR(VLOOKUP(放飛紀錄!$K925,#REF!,2,FALSE),"")</f>
        <v/>
      </c>
      <c r="M925" s="36"/>
      <c r="N925" s="36"/>
      <c r="O925" s="36"/>
      <c r="P925" s="36"/>
      <c r="Q925" s="36"/>
      <c r="R925" s="36"/>
      <c r="S925" s="36"/>
      <c r="T925" s="36"/>
      <c r="U925" s="23"/>
      <c r="V925" s="23"/>
      <c r="W925" s="23"/>
      <c r="X925" s="23"/>
      <c r="Y925" s="445"/>
      <c r="Z925" s="446" t="str">
        <f>IF(放飛紀錄!$Y925="","",放飛紀錄!$Y925+公式對照表!B$2)</f>
        <v/>
      </c>
      <c r="AA925" s="445"/>
      <c r="AB925" s="445"/>
      <c r="AC925" s="447" t="str">
        <f t="shared" si="56"/>
        <v/>
      </c>
      <c r="AD925" s="448" t="str">
        <f t="shared" si="57"/>
        <v/>
      </c>
      <c r="AE925" s="446" t="str">
        <f>IF(放飛紀錄表[[#This Row],[模組啟動時間]]="","",公式對照表!$A$2)</f>
        <v/>
      </c>
      <c r="AF925" s="449" t="str">
        <f>IF(AC925="","",IF(AND(AA925&gt;Y925,AA925&lt;Z925),[1]公式對照表!$C$2,IF(AC925="-",[1]公式對照表!$C$3,IF(AC925&lt;AE925,[1]公式對照表!$C$4,IF(AC925&gt;AE925,[1]公式對照表!$C$5)))))</f>
        <v/>
      </c>
      <c r="AG925" s="442"/>
      <c r="AH925" s="442"/>
      <c r="AI925" s="442"/>
      <c r="AJ925" s="442"/>
      <c r="AK925" s="2"/>
    </row>
    <row r="926" spans="1:37" ht="17.25" customHeight="1">
      <c r="A926" s="443"/>
      <c r="B926" s="444"/>
      <c r="C926" s="23"/>
      <c r="D926" s="23"/>
      <c r="E926" s="23"/>
      <c r="F926" s="262"/>
      <c r="G926" s="262"/>
      <c r="H926" s="262"/>
      <c r="I926" s="264"/>
      <c r="J926" s="23"/>
      <c r="K926" s="23"/>
      <c r="L926" s="36" t="str">
        <f>IFERROR(VLOOKUP(放飛紀錄!$K926,#REF!,2,FALSE),"")</f>
        <v/>
      </c>
      <c r="M926" s="36"/>
      <c r="N926" s="36"/>
      <c r="O926" s="36"/>
      <c r="P926" s="36"/>
      <c r="Q926" s="36"/>
      <c r="R926" s="36"/>
      <c r="S926" s="36"/>
      <c r="T926" s="36"/>
      <c r="U926" s="23"/>
      <c r="V926" s="23"/>
      <c r="W926" s="23"/>
      <c r="X926" s="23"/>
      <c r="Y926" s="445"/>
      <c r="Z926" s="446" t="str">
        <f>IF(放飛紀錄!$Y926="","",放飛紀錄!$Y926+公式對照表!B$2)</f>
        <v/>
      </c>
      <c r="AA926" s="445"/>
      <c r="AB926" s="445"/>
      <c r="AC926" s="447" t="str">
        <f t="shared" si="56"/>
        <v/>
      </c>
      <c r="AD926" s="448" t="str">
        <f t="shared" si="57"/>
        <v/>
      </c>
      <c r="AE926" s="446" t="str">
        <f>IF(放飛紀錄表[[#This Row],[模組啟動時間]]="","",公式對照表!$A$2)</f>
        <v/>
      </c>
      <c r="AF926" s="449" t="str">
        <f>IF(AC926="","",IF(AND(AA926&gt;Y926,AA926&lt;Z926),[1]公式對照表!$C$2,IF(AC926="-",[1]公式對照表!$C$3,IF(AC926&lt;AE926,[1]公式對照表!$C$4,IF(AC926&gt;AE926,[1]公式對照表!$C$5)))))</f>
        <v/>
      </c>
      <c r="AG926" s="442"/>
      <c r="AH926" s="442"/>
      <c r="AI926" s="442"/>
      <c r="AJ926" s="442"/>
      <c r="AK926" s="2"/>
    </row>
    <row r="927" spans="1:37" ht="17.25" customHeight="1">
      <c r="A927" s="443"/>
      <c r="B927" s="444"/>
      <c r="C927" s="23"/>
      <c r="D927" s="23"/>
      <c r="E927" s="23"/>
      <c r="F927" s="262"/>
      <c r="G927" s="262"/>
      <c r="H927" s="262"/>
      <c r="I927" s="264"/>
      <c r="J927" s="23"/>
      <c r="K927" s="23"/>
      <c r="L927" s="36" t="str">
        <f>IFERROR(VLOOKUP(放飛紀錄!$K927,#REF!,2,FALSE),"")</f>
        <v/>
      </c>
      <c r="M927" s="36"/>
      <c r="N927" s="36"/>
      <c r="O927" s="36"/>
      <c r="P927" s="36"/>
      <c r="Q927" s="36"/>
      <c r="R927" s="36"/>
      <c r="S927" s="36"/>
      <c r="T927" s="36"/>
      <c r="U927" s="23"/>
      <c r="V927" s="23"/>
      <c r="W927" s="23"/>
      <c r="X927" s="23"/>
      <c r="Y927" s="445"/>
      <c r="Z927" s="446" t="str">
        <f>IF(放飛紀錄!$Y927="","",放飛紀錄!$Y927+公式對照表!B$2)</f>
        <v/>
      </c>
      <c r="AA927" s="445"/>
      <c r="AB927" s="445"/>
      <c r="AC927" s="447" t="str">
        <f t="shared" si="56"/>
        <v/>
      </c>
      <c r="AD927" s="448" t="str">
        <f t="shared" si="57"/>
        <v/>
      </c>
      <c r="AE927" s="446" t="str">
        <f>IF(放飛紀錄表[[#This Row],[模組啟動時間]]="","",公式對照表!$A$2)</f>
        <v/>
      </c>
      <c r="AF927" s="449" t="str">
        <f>IF(AC927="","",IF(AND(AA927&gt;Y927,AA927&lt;Z927),[1]公式對照表!$C$2,IF(AC927="-",[1]公式對照表!$C$3,IF(AC927&lt;AE927,[1]公式對照表!$C$4,IF(AC927&gt;AE927,[1]公式對照表!$C$5)))))</f>
        <v/>
      </c>
      <c r="AG927" s="442"/>
      <c r="AH927" s="442"/>
      <c r="AI927" s="442"/>
      <c r="AJ927" s="442"/>
      <c r="AK927" s="2"/>
    </row>
    <row r="928" spans="1:37" ht="17.25" customHeight="1">
      <c r="A928" s="443"/>
      <c r="B928" s="444"/>
      <c r="C928" s="23"/>
      <c r="D928" s="23"/>
      <c r="E928" s="23"/>
      <c r="F928" s="262"/>
      <c r="G928" s="262"/>
      <c r="H928" s="262"/>
      <c r="I928" s="264"/>
      <c r="J928" s="23"/>
      <c r="K928" s="23"/>
      <c r="L928" s="36" t="str">
        <f>IFERROR(VLOOKUP(放飛紀錄!$K928,#REF!,2,FALSE),"")</f>
        <v/>
      </c>
      <c r="M928" s="36"/>
      <c r="N928" s="36"/>
      <c r="O928" s="36"/>
      <c r="P928" s="36"/>
      <c r="Q928" s="36"/>
      <c r="R928" s="36"/>
      <c r="S928" s="36"/>
      <c r="T928" s="36"/>
      <c r="U928" s="23"/>
      <c r="V928" s="23"/>
      <c r="W928" s="23"/>
      <c r="X928" s="23"/>
      <c r="Y928" s="445"/>
      <c r="Z928" s="446" t="str">
        <f>IF(放飛紀錄!$Y928="","",放飛紀錄!$Y928+公式對照表!B$2)</f>
        <v/>
      </c>
      <c r="AA928" s="445"/>
      <c r="AB928" s="445"/>
      <c r="AC928" s="447" t="str">
        <f t="shared" si="56"/>
        <v/>
      </c>
      <c r="AD928" s="448" t="str">
        <f t="shared" si="57"/>
        <v/>
      </c>
      <c r="AE928" s="446" t="str">
        <f>IF(放飛紀錄表[[#This Row],[模組啟動時間]]="","",公式對照表!$A$2)</f>
        <v/>
      </c>
      <c r="AF928" s="449" t="str">
        <f>IF(AC928="","",IF(AND(AA928&gt;Y928,AA928&lt;Z928),[1]公式對照表!$C$2,IF(AC928="-",[1]公式對照表!$C$3,IF(AC928&lt;AE928,[1]公式對照表!$C$4,IF(AC928&gt;AE928,[1]公式對照表!$C$5)))))</f>
        <v/>
      </c>
      <c r="AG928" s="442"/>
      <c r="AH928" s="442"/>
      <c r="AI928" s="442"/>
      <c r="AJ928" s="442"/>
      <c r="AK928" s="2"/>
    </row>
    <row r="929" spans="1:37" ht="17.25" customHeight="1">
      <c r="A929" s="443"/>
      <c r="B929" s="444"/>
      <c r="C929" s="23"/>
      <c r="D929" s="23"/>
      <c r="E929" s="23"/>
      <c r="F929" s="262"/>
      <c r="G929" s="262"/>
      <c r="H929" s="262"/>
      <c r="I929" s="264"/>
      <c r="J929" s="23"/>
      <c r="K929" s="23"/>
      <c r="L929" s="36" t="str">
        <f>IFERROR(VLOOKUP(放飛紀錄!$K929,#REF!,2,FALSE),"")</f>
        <v/>
      </c>
      <c r="M929" s="36"/>
      <c r="N929" s="36"/>
      <c r="O929" s="36"/>
      <c r="P929" s="36"/>
      <c r="Q929" s="36"/>
      <c r="R929" s="36"/>
      <c r="S929" s="36"/>
      <c r="T929" s="36"/>
      <c r="U929" s="23"/>
      <c r="V929" s="23"/>
      <c r="W929" s="23"/>
      <c r="X929" s="23"/>
      <c r="Y929" s="445"/>
      <c r="Z929" s="446" t="str">
        <f>IF(放飛紀錄!$Y929="","",放飛紀錄!$Y929+公式對照表!B$2)</f>
        <v/>
      </c>
      <c r="AA929" s="445"/>
      <c r="AB929" s="445"/>
      <c r="AC929" s="447" t="str">
        <f t="shared" si="56"/>
        <v/>
      </c>
      <c r="AD929" s="448" t="str">
        <f t="shared" si="57"/>
        <v/>
      </c>
      <c r="AE929" s="446" t="str">
        <f>IF(放飛紀錄表[[#This Row],[模組啟動時間]]="","",公式對照表!$A$2)</f>
        <v/>
      </c>
      <c r="AF929" s="449" t="str">
        <f>IF(AC929="","",IF(AND(AA929&gt;Y929,AA929&lt;Z929),[1]公式對照表!$C$2,IF(AC929="-",[1]公式對照表!$C$3,IF(AC929&lt;AE929,[1]公式對照表!$C$4,IF(AC929&gt;AE929,[1]公式對照表!$C$5)))))</f>
        <v/>
      </c>
      <c r="AG929" s="442"/>
      <c r="AH929" s="442"/>
      <c r="AI929" s="442"/>
      <c r="AJ929" s="442"/>
      <c r="AK929" s="2"/>
    </row>
    <row r="930" spans="1:37" ht="17.25" customHeight="1">
      <c r="A930" s="443"/>
      <c r="B930" s="444"/>
      <c r="C930" s="23"/>
      <c r="D930" s="23"/>
      <c r="E930" s="23"/>
      <c r="F930" s="262"/>
      <c r="G930" s="262"/>
      <c r="H930" s="262"/>
      <c r="I930" s="264"/>
      <c r="J930" s="23"/>
      <c r="K930" s="23"/>
      <c r="L930" s="36" t="str">
        <f>IFERROR(VLOOKUP(放飛紀錄!$K930,#REF!,2,FALSE),"")</f>
        <v/>
      </c>
      <c r="M930" s="36"/>
      <c r="N930" s="36"/>
      <c r="O930" s="36"/>
      <c r="P930" s="36"/>
      <c r="Q930" s="36"/>
      <c r="R930" s="36"/>
      <c r="S930" s="36"/>
      <c r="T930" s="36"/>
      <c r="U930" s="23"/>
      <c r="V930" s="23"/>
      <c r="W930" s="23"/>
      <c r="X930" s="23"/>
      <c r="Y930" s="445"/>
      <c r="Z930" s="446" t="str">
        <f>IF(放飛紀錄!$Y930="","",放飛紀錄!$Y930+公式對照表!B$2)</f>
        <v/>
      </c>
      <c r="AA930" s="445"/>
      <c r="AB930" s="445"/>
      <c r="AC930" s="447" t="str">
        <f t="shared" si="56"/>
        <v/>
      </c>
      <c r="AD930" s="448" t="str">
        <f t="shared" si="57"/>
        <v/>
      </c>
      <c r="AE930" s="446" t="str">
        <f>IF(放飛紀錄表[[#This Row],[模組啟動時間]]="","",公式對照表!$A$2)</f>
        <v/>
      </c>
      <c r="AF930" s="449" t="str">
        <f>IF(AC930="","",IF(AND(AA930&gt;Y930,AA930&lt;Z930),[1]公式對照表!$C$2,IF(AC930="-",[1]公式對照表!$C$3,IF(AC930&lt;AE930,[1]公式對照表!$C$4,IF(AC930&gt;AE930,[1]公式對照表!$C$5)))))</f>
        <v/>
      </c>
      <c r="AG930" s="442"/>
      <c r="AH930" s="442"/>
      <c r="AI930" s="442"/>
      <c r="AJ930" s="442"/>
      <c r="AK930" s="2"/>
    </row>
    <row r="931" spans="1:37" ht="17.25" customHeight="1">
      <c r="A931" s="443"/>
      <c r="B931" s="444"/>
      <c r="C931" s="23"/>
      <c r="D931" s="23"/>
      <c r="E931" s="23"/>
      <c r="F931" s="262"/>
      <c r="G931" s="262"/>
      <c r="H931" s="262"/>
      <c r="I931" s="264"/>
      <c r="J931" s="23"/>
      <c r="K931" s="23"/>
      <c r="L931" s="36" t="str">
        <f>IFERROR(VLOOKUP(放飛紀錄!$K931,#REF!,2,FALSE),"")</f>
        <v/>
      </c>
      <c r="M931" s="36"/>
      <c r="N931" s="36"/>
      <c r="O931" s="36"/>
      <c r="P931" s="36"/>
      <c r="Q931" s="36"/>
      <c r="R931" s="36"/>
      <c r="S931" s="36"/>
      <c r="T931" s="36"/>
      <c r="U931" s="23"/>
      <c r="V931" s="23"/>
      <c r="W931" s="23"/>
      <c r="X931" s="23"/>
      <c r="Y931" s="445"/>
      <c r="Z931" s="446" t="str">
        <f>IF(放飛紀錄!$Y931="","",放飛紀錄!$Y931+公式對照表!B$2)</f>
        <v/>
      </c>
      <c r="AA931" s="445"/>
      <c r="AB931" s="445"/>
      <c r="AC931" s="447" t="str">
        <f t="shared" si="56"/>
        <v/>
      </c>
      <c r="AD931" s="448" t="str">
        <f t="shared" si="57"/>
        <v/>
      </c>
      <c r="AE931" s="446" t="str">
        <f>IF(放飛紀錄表[[#This Row],[模組啟動時間]]="","",公式對照表!$A$2)</f>
        <v/>
      </c>
      <c r="AF931" s="449" t="str">
        <f>IF(AC931="","",IF(AND(AA931&gt;Y931,AA931&lt;Z931),[1]公式對照表!$C$2,IF(AC931="-",[1]公式對照表!$C$3,IF(AC931&lt;AE931,[1]公式對照表!$C$4,IF(AC931&gt;AE931,[1]公式對照表!$C$5)))))</f>
        <v/>
      </c>
      <c r="AG931" s="442"/>
      <c r="AH931" s="442"/>
      <c r="AI931" s="442"/>
      <c r="AJ931" s="442"/>
      <c r="AK931" s="2"/>
    </row>
    <row r="932" spans="1:37" ht="17.25" customHeight="1">
      <c r="A932" s="443"/>
      <c r="B932" s="444"/>
      <c r="C932" s="23"/>
      <c r="D932" s="23"/>
      <c r="E932" s="23"/>
      <c r="F932" s="262"/>
      <c r="G932" s="262"/>
      <c r="H932" s="262"/>
      <c r="I932" s="264"/>
      <c r="J932" s="23"/>
      <c r="K932" s="23"/>
      <c r="L932" s="36" t="str">
        <f>IFERROR(VLOOKUP(放飛紀錄!$K932,#REF!,2,FALSE),"")</f>
        <v/>
      </c>
      <c r="M932" s="36"/>
      <c r="N932" s="36"/>
      <c r="O932" s="36"/>
      <c r="P932" s="36"/>
      <c r="Q932" s="36"/>
      <c r="R932" s="36"/>
      <c r="S932" s="36"/>
      <c r="T932" s="36"/>
      <c r="U932" s="23"/>
      <c r="V932" s="23"/>
      <c r="W932" s="23"/>
      <c r="X932" s="23"/>
      <c r="Y932" s="445"/>
      <c r="Z932" s="446" t="str">
        <f>IF(放飛紀錄!$Y932="","",放飛紀錄!$Y932+公式對照表!B$2)</f>
        <v/>
      </c>
      <c r="AA932" s="445"/>
      <c r="AB932" s="445"/>
      <c r="AC932" s="447" t="str">
        <f t="shared" si="56"/>
        <v/>
      </c>
      <c r="AD932" s="448" t="str">
        <f t="shared" si="57"/>
        <v/>
      </c>
      <c r="AE932" s="446" t="str">
        <f>IF(放飛紀錄表[[#This Row],[模組啟動時間]]="","",公式對照表!$A$2)</f>
        <v/>
      </c>
      <c r="AF932" s="449" t="str">
        <f>IF(AC932="","",IF(AND(AA932&gt;Y932,AA932&lt;Z932),[1]公式對照表!$C$2,IF(AC932="-",[1]公式對照表!$C$3,IF(AC932&lt;AE932,[1]公式對照表!$C$4,IF(AC932&gt;AE932,[1]公式對照表!$C$5)))))</f>
        <v/>
      </c>
      <c r="AG932" s="442"/>
      <c r="AH932" s="442"/>
      <c r="AI932" s="442"/>
      <c r="AJ932" s="442"/>
      <c r="AK932" s="2"/>
    </row>
    <row r="933" spans="1:37" ht="17.25" customHeight="1">
      <c r="A933" s="443"/>
      <c r="B933" s="444"/>
      <c r="C933" s="23"/>
      <c r="D933" s="23"/>
      <c r="E933" s="23"/>
      <c r="F933" s="262"/>
      <c r="G933" s="262"/>
      <c r="H933" s="262"/>
      <c r="I933" s="264"/>
      <c r="J933" s="23"/>
      <c r="K933" s="23"/>
      <c r="L933" s="36" t="str">
        <f>IFERROR(VLOOKUP(放飛紀錄!$K933,#REF!,2,FALSE),"")</f>
        <v/>
      </c>
      <c r="M933" s="36"/>
      <c r="N933" s="36"/>
      <c r="O933" s="36"/>
      <c r="P933" s="36"/>
      <c r="Q933" s="36"/>
      <c r="R933" s="36"/>
      <c r="S933" s="36"/>
      <c r="T933" s="36"/>
      <c r="U933" s="23"/>
      <c r="V933" s="23"/>
      <c r="W933" s="23"/>
      <c r="X933" s="23"/>
      <c r="Y933" s="445"/>
      <c r="Z933" s="446" t="str">
        <f>IF(放飛紀錄!$Y933="","",放飛紀錄!$Y933+公式對照表!B$2)</f>
        <v/>
      </c>
      <c r="AA933" s="445"/>
      <c r="AB933" s="445"/>
      <c r="AC933" s="447" t="str">
        <f t="shared" si="56"/>
        <v/>
      </c>
      <c r="AD933" s="448" t="str">
        <f t="shared" si="57"/>
        <v/>
      </c>
      <c r="AE933" s="446" t="str">
        <f>IF(放飛紀錄表[[#This Row],[模組啟動時間]]="","",公式對照表!$A$2)</f>
        <v/>
      </c>
      <c r="AF933" s="449" t="str">
        <f>IF(AC933="","",IF(AND(AA933&gt;Y933,AA933&lt;Z933),[1]公式對照表!$C$2,IF(AC933="-",[1]公式對照表!$C$3,IF(AC933&lt;AE933,[1]公式對照表!$C$4,IF(AC933&gt;AE933,[1]公式對照表!$C$5)))))</f>
        <v/>
      </c>
      <c r="AG933" s="442"/>
      <c r="AH933" s="442"/>
      <c r="AI933" s="442"/>
      <c r="AJ933" s="442"/>
      <c r="AK933" s="2"/>
    </row>
    <row r="934" spans="1:37" ht="17.25" customHeight="1">
      <c r="A934" s="443"/>
      <c r="B934" s="444"/>
      <c r="C934" s="23"/>
      <c r="D934" s="23"/>
      <c r="E934" s="23"/>
      <c r="F934" s="262"/>
      <c r="G934" s="262"/>
      <c r="H934" s="262"/>
      <c r="I934" s="264"/>
      <c r="J934" s="23"/>
      <c r="K934" s="23"/>
      <c r="L934" s="36" t="str">
        <f>IFERROR(VLOOKUP(放飛紀錄!$K934,#REF!,2,FALSE),"")</f>
        <v/>
      </c>
      <c r="M934" s="36"/>
      <c r="N934" s="36"/>
      <c r="O934" s="36"/>
      <c r="P934" s="36"/>
      <c r="Q934" s="36"/>
      <c r="R934" s="36"/>
      <c r="S934" s="36"/>
      <c r="T934" s="36"/>
      <c r="U934" s="23"/>
      <c r="V934" s="23"/>
      <c r="W934" s="23"/>
      <c r="X934" s="23"/>
      <c r="Y934" s="445"/>
      <c r="Z934" s="446" t="str">
        <f>IF(放飛紀錄!$Y934="","",放飛紀錄!$Y934+公式對照表!B$2)</f>
        <v/>
      </c>
      <c r="AA934" s="445"/>
      <c r="AB934" s="445"/>
      <c r="AC934" s="447" t="str">
        <f t="shared" si="56"/>
        <v/>
      </c>
      <c r="AD934" s="448" t="str">
        <f t="shared" si="57"/>
        <v/>
      </c>
      <c r="AE934" s="446" t="str">
        <f>IF(放飛紀錄表[[#This Row],[模組啟動時間]]="","",公式對照表!$A$2)</f>
        <v/>
      </c>
      <c r="AF934" s="449" t="str">
        <f>IF(AC934="","",IF(AND(AA934&gt;Y934,AA934&lt;Z934),[1]公式對照表!$C$2,IF(AC934="-",[1]公式對照表!$C$3,IF(AC934&lt;AE934,[1]公式對照表!$C$4,IF(AC934&gt;AE934,[1]公式對照表!$C$5)))))</f>
        <v/>
      </c>
      <c r="AG934" s="442"/>
      <c r="AH934" s="442"/>
      <c r="AI934" s="442"/>
      <c r="AJ934" s="442"/>
      <c r="AK934" s="2"/>
    </row>
    <row r="935" spans="1:37" ht="17.25" customHeight="1">
      <c r="A935" s="443"/>
      <c r="B935" s="444"/>
      <c r="C935" s="23"/>
      <c r="D935" s="23"/>
      <c r="E935" s="23"/>
      <c r="F935" s="262"/>
      <c r="G935" s="262"/>
      <c r="H935" s="262"/>
      <c r="I935" s="264"/>
      <c r="J935" s="23"/>
      <c r="K935" s="23"/>
      <c r="L935" s="36" t="str">
        <f>IFERROR(VLOOKUP(放飛紀錄!$K935,#REF!,2,FALSE),"")</f>
        <v/>
      </c>
      <c r="M935" s="36"/>
      <c r="N935" s="36"/>
      <c r="O935" s="36"/>
      <c r="P935" s="36"/>
      <c r="Q935" s="36"/>
      <c r="R935" s="36"/>
      <c r="S935" s="36"/>
      <c r="T935" s="36"/>
      <c r="U935" s="23"/>
      <c r="V935" s="23"/>
      <c r="W935" s="23"/>
      <c r="X935" s="23"/>
      <c r="Y935" s="445"/>
      <c r="Z935" s="446" t="str">
        <f>IF(放飛紀錄!$Y935="","",放飛紀錄!$Y935+公式對照表!B$2)</f>
        <v/>
      </c>
      <c r="AA935" s="445"/>
      <c r="AB935" s="445"/>
      <c r="AC935" s="447" t="str">
        <f t="shared" si="56"/>
        <v/>
      </c>
      <c r="AD935" s="448" t="str">
        <f t="shared" si="57"/>
        <v/>
      </c>
      <c r="AE935" s="446" t="str">
        <f>IF(放飛紀錄表[[#This Row],[模組啟動時間]]="","",公式對照表!$A$2)</f>
        <v/>
      </c>
      <c r="AF935" s="449" t="str">
        <f>IF(AC935="","",IF(AND(AA935&gt;Y935,AA935&lt;Z935),[1]公式對照表!$C$2,IF(AC935="-",[1]公式對照表!$C$3,IF(AC935&lt;AE935,[1]公式對照表!$C$4,IF(AC935&gt;AE935,[1]公式對照表!$C$5)))))</f>
        <v/>
      </c>
      <c r="AG935" s="442"/>
      <c r="AH935" s="442"/>
      <c r="AI935" s="442"/>
      <c r="AJ935" s="442"/>
      <c r="AK935" s="2"/>
    </row>
    <row r="936" spans="1:37" ht="17.25" customHeight="1">
      <c r="A936" s="443"/>
      <c r="B936" s="444"/>
      <c r="C936" s="23"/>
      <c r="D936" s="23"/>
      <c r="E936" s="23"/>
      <c r="F936" s="262"/>
      <c r="G936" s="262"/>
      <c r="H936" s="262"/>
      <c r="I936" s="264"/>
      <c r="J936" s="23"/>
      <c r="K936" s="23"/>
      <c r="L936" s="36" t="str">
        <f>IFERROR(VLOOKUP(放飛紀錄!$K936,#REF!,2,FALSE),"")</f>
        <v/>
      </c>
      <c r="M936" s="36"/>
      <c r="N936" s="36"/>
      <c r="O936" s="36"/>
      <c r="P936" s="36"/>
      <c r="Q936" s="36"/>
      <c r="R936" s="36"/>
      <c r="S936" s="36"/>
      <c r="T936" s="36"/>
      <c r="U936" s="23"/>
      <c r="V936" s="23"/>
      <c r="W936" s="23"/>
      <c r="X936" s="23"/>
      <c r="Y936" s="445"/>
      <c r="Z936" s="446" t="str">
        <f>IF(放飛紀錄!$Y936="","",放飛紀錄!$Y936+公式對照表!B$2)</f>
        <v/>
      </c>
      <c r="AA936" s="445"/>
      <c r="AB936" s="445"/>
      <c r="AC936" s="447" t="str">
        <f t="shared" si="56"/>
        <v/>
      </c>
      <c r="AD936" s="448" t="str">
        <f t="shared" si="57"/>
        <v/>
      </c>
      <c r="AE936" s="446" t="str">
        <f>IF(放飛紀錄表[[#This Row],[模組啟動時間]]="","",公式對照表!$A$2)</f>
        <v/>
      </c>
      <c r="AF936" s="449" t="str">
        <f>IF(AC936="","",IF(AND(AA936&gt;Y936,AA936&lt;Z936),[1]公式對照表!$C$2,IF(AC936="-",[1]公式對照表!$C$3,IF(AC936&lt;AE936,[1]公式對照表!$C$4,IF(AC936&gt;AE936,[1]公式對照表!$C$5)))))</f>
        <v/>
      </c>
      <c r="AG936" s="442"/>
      <c r="AH936" s="442"/>
      <c r="AI936" s="442"/>
      <c r="AJ936" s="442"/>
      <c r="AK936" s="2"/>
    </row>
    <row r="937" spans="1:37" ht="17.25" customHeight="1">
      <c r="A937" s="443"/>
      <c r="B937" s="444"/>
      <c r="C937" s="23"/>
      <c r="D937" s="23"/>
      <c r="E937" s="23"/>
      <c r="F937" s="262"/>
      <c r="G937" s="262"/>
      <c r="H937" s="262"/>
      <c r="I937" s="264"/>
      <c r="J937" s="23"/>
      <c r="K937" s="23"/>
      <c r="L937" s="36" t="str">
        <f>IFERROR(VLOOKUP(放飛紀錄!$K937,#REF!,2,FALSE),"")</f>
        <v/>
      </c>
      <c r="M937" s="36"/>
      <c r="N937" s="36"/>
      <c r="O937" s="36"/>
      <c r="P937" s="36"/>
      <c r="Q937" s="36"/>
      <c r="R937" s="36"/>
      <c r="S937" s="36"/>
      <c r="T937" s="36"/>
      <c r="U937" s="23"/>
      <c r="V937" s="23"/>
      <c r="W937" s="23"/>
      <c r="X937" s="23"/>
      <c r="Y937" s="445"/>
      <c r="Z937" s="446" t="str">
        <f>IF(放飛紀錄!$Y937="","",放飛紀錄!$Y937+公式對照表!B$2)</f>
        <v/>
      </c>
      <c r="AA937" s="445"/>
      <c r="AB937" s="445"/>
      <c r="AC937" s="447" t="str">
        <f t="shared" si="56"/>
        <v/>
      </c>
      <c r="AD937" s="448" t="str">
        <f t="shared" si="57"/>
        <v/>
      </c>
      <c r="AE937" s="446" t="str">
        <f>IF(放飛紀錄表[[#This Row],[模組啟動時間]]="","",公式對照表!$A$2)</f>
        <v/>
      </c>
      <c r="AF937" s="449" t="str">
        <f>IF(AC937="","",IF(AND(AA937&gt;Y937,AA937&lt;Z937),[1]公式對照表!$C$2,IF(AC937="-",[1]公式對照表!$C$3,IF(AC937&lt;AE937,[1]公式對照表!$C$4,IF(AC937&gt;AE937,[1]公式對照表!$C$5)))))</f>
        <v/>
      </c>
      <c r="AG937" s="442"/>
      <c r="AH937" s="442"/>
      <c r="AI937" s="442"/>
      <c r="AJ937" s="442"/>
      <c r="AK937" s="2"/>
    </row>
    <row r="938" spans="1:37" ht="17.25" customHeight="1">
      <c r="A938" s="443"/>
      <c r="B938" s="444"/>
      <c r="C938" s="23"/>
      <c r="D938" s="23"/>
      <c r="E938" s="23"/>
      <c r="F938" s="262"/>
      <c r="G938" s="262"/>
      <c r="H938" s="262"/>
      <c r="I938" s="264"/>
      <c r="J938" s="23"/>
      <c r="K938" s="23"/>
      <c r="L938" s="36" t="str">
        <f>IFERROR(VLOOKUP(放飛紀錄!$K938,#REF!,2,FALSE),"")</f>
        <v/>
      </c>
      <c r="M938" s="36"/>
      <c r="N938" s="36"/>
      <c r="O938" s="36"/>
      <c r="P938" s="36"/>
      <c r="Q938" s="36"/>
      <c r="R938" s="36"/>
      <c r="S938" s="36"/>
      <c r="T938" s="36"/>
      <c r="U938" s="23"/>
      <c r="V938" s="23"/>
      <c r="W938" s="23"/>
      <c r="X938" s="23"/>
      <c r="Y938" s="445"/>
      <c r="Z938" s="446" t="str">
        <f>IF(放飛紀錄!$Y938="","",放飛紀錄!$Y938+公式對照表!B$2)</f>
        <v/>
      </c>
      <c r="AA938" s="445"/>
      <c r="AB938" s="445"/>
      <c r="AC938" s="447" t="str">
        <f t="shared" si="56"/>
        <v/>
      </c>
      <c r="AD938" s="448" t="str">
        <f t="shared" si="57"/>
        <v/>
      </c>
      <c r="AE938" s="446" t="str">
        <f>IF(放飛紀錄表[[#This Row],[模組啟動時間]]="","",公式對照表!$A$2)</f>
        <v/>
      </c>
      <c r="AF938" s="449" t="str">
        <f>IF(AC938="","",IF(AND(AA938&gt;Y938,AA938&lt;Z938),[1]公式對照表!$C$2,IF(AC938="-",[1]公式對照表!$C$3,IF(AC938&lt;AE938,[1]公式對照表!$C$4,IF(AC938&gt;AE938,[1]公式對照表!$C$5)))))</f>
        <v/>
      </c>
      <c r="AG938" s="442"/>
      <c r="AH938" s="442"/>
      <c r="AI938" s="442"/>
      <c r="AJ938" s="442"/>
      <c r="AK938" s="2"/>
    </row>
    <row r="939" spans="1:37" ht="17.25" customHeight="1">
      <c r="A939" s="443"/>
      <c r="B939" s="444"/>
      <c r="C939" s="23"/>
      <c r="D939" s="23"/>
      <c r="E939" s="23"/>
      <c r="F939" s="262"/>
      <c r="G939" s="262"/>
      <c r="H939" s="262"/>
      <c r="I939" s="264"/>
      <c r="J939" s="23"/>
      <c r="K939" s="23"/>
      <c r="L939" s="36" t="str">
        <f>IFERROR(VLOOKUP(放飛紀錄!$K939,#REF!,2,FALSE),"")</f>
        <v/>
      </c>
      <c r="M939" s="36"/>
      <c r="N939" s="36"/>
      <c r="O939" s="36"/>
      <c r="P939" s="36"/>
      <c r="Q939" s="36"/>
      <c r="R939" s="36"/>
      <c r="S939" s="36"/>
      <c r="T939" s="36"/>
      <c r="U939" s="23"/>
      <c r="V939" s="23"/>
      <c r="W939" s="23"/>
      <c r="X939" s="23"/>
      <c r="Y939" s="445"/>
      <c r="Z939" s="446" t="str">
        <f>IF(放飛紀錄!$Y939="","",放飛紀錄!$Y939+公式對照表!B$2)</f>
        <v/>
      </c>
      <c r="AA939" s="445"/>
      <c r="AB939" s="445"/>
      <c r="AC939" s="447" t="str">
        <f t="shared" si="56"/>
        <v/>
      </c>
      <c r="AD939" s="448" t="str">
        <f t="shared" si="57"/>
        <v/>
      </c>
      <c r="AE939" s="446" t="str">
        <f>IF(放飛紀錄表[[#This Row],[模組啟動時間]]="","",公式對照表!$A$2)</f>
        <v/>
      </c>
      <c r="AF939" s="449" t="str">
        <f>IF(AC939="","",IF(AND(AA939&gt;Y939,AA939&lt;Z939),[1]公式對照表!$C$2,IF(AC939="-",[1]公式對照表!$C$3,IF(AC939&lt;AE939,[1]公式對照表!$C$4,IF(AC939&gt;AE939,[1]公式對照表!$C$5)))))</f>
        <v/>
      </c>
      <c r="AG939" s="442"/>
      <c r="AH939" s="442"/>
      <c r="AI939" s="442"/>
      <c r="AJ939" s="442"/>
      <c r="AK939" s="2"/>
    </row>
    <row r="940" spans="1:37" ht="17.25" customHeight="1">
      <c r="A940" s="443"/>
      <c r="B940" s="444"/>
      <c r="C940" s="23"/>
      <c r="D940" s="23"/>
      <c r="E940" s="23"/>
      <c r="F940" s="262"/>
      <c r="G940" s="262"/>
      <c r="H940" s="262"/>
      <c r="I940" s="264"/>
      <c r="J940" s="23"/>
      <c r="K940" s="23"/>
      <c r="L940" s="36" t="str">
        <f>IFERROR(VLOOKUP(放飛紀錄!$K940,#REF!,2,FALSE),"")</f>
        <v/>
      </c>
      <c r="M940" s="36"/>
      <c r="N940" s="36"/>
      <c r="O940" s="36"/>
      <c r="P940" s="36"/>
      <c r="Q940" s="36"/>
      <c r="R940" s="36"/>
      <c r="S940" s="36"/>
      <c r="T940" s="36"/>
      <c r="U940" s="23"/>
      <c r="V940" s="23"/>
      <c r="W940" s="23"/>
      <c r="X940" s="23"/>
      <c r="Y940" s="445"/>
      <c r="Z940" s="446" t="str">
        <f>IF(放飛紀錄!$Y940="","",放飛紀錄!$Y940+公式對照表!B$2)</f>
        <v/>
      </c>
      <c r="AA940" s="445"/>
      <c r="AB940" s="445"/>
      <c r="AC940" s="447" t="str">
        <f t="shared" si="56"/>
        <v/>
      </c>
      <c r="AD940" s="448" t="str">
        <f t="shared" si="57"/>
        <v/>
      </c>
      <c r="AE940" s="446" t="str">
        <f>IF(放飛紀錄表[[#This Row],[模組啟動時間]]="","",公式對照表!$A$2)</f>
        <v/>
      </c>
      <c r="AF940" s="449" t="str">
        <f>IF(AC940="","",IF(AND(AA940&gt;Y940,AA940&lt;Z940),[1]公式對照表!$C$2,IF(AC940="-",[1]公式對照表!$C$3,IF(AC940&lt;AE940,[1]公式對照表!$C$4,IF(AC940&gt;AE940,[1]公式對照表!$C$5)))))</f>
        <v/>
      </c>
      <c r="AG940" s="442"/>
      <c r="AH940" s="442"/>
      <c r="AI940" s="442"/>
      <c r="AJ940" s="442"/>
      <c r="AK940" s="2"/>
    </row>
    <row r="941" spans="1:37" ht="17.25" customHeight="1">
      <c r="A941" s="443"/>
      <c r="B941" s="444"/>
      <c r="C941" s="23"/>
      <c r="D941" s="23"/>
      <c r="E941" s="23"/>
      <c r="F941" s="262"/>
      <c r="G941" s="262"/>
      <c r="H941" s="262"/>
      <c r="I941" s="264"/>
      <c r="J941" s="23"/>
      <c r="K941" s="23"/>
      <c r="L941" s="36" t="str">
        <f>IFERROR(VLOOKUP(放飛紀錄!$K941,#REF!,2,FALSE),"")</f>
        <v/>
      </c>
      <c r="M941" s="36"/>
      <c r="N941" s="36"/>
      <c r="O941" s="36"/>
      <c r="P941" s="36"/>
      <c r="Q941" s="36"/>
      <c r="R941" s="36"/>
      <c r="S941" s="36"/>
      <c r="T941" s="36"/>
      <c r="U941" s="23"/>
      <c r="V941" s="23"/>
      <c r="W941" s="23"/>
      <c r="X941" s="23"/>
      <c r="Y941" s="445"/>
      <c r="Z941" s="446" t="str">
        <f>IF(放飛紀錄!$Y941="","",放飛紀錄!$Y941+公式對照表!B$2)</f>
        <v/>
      </c>
      <c r="AA941" s="445"/>
      <c r="AB941" s="445"/>
      <c r="AC941" s="447" t="str">
        <f t="shared" si="56"/>
        <v/>
      </c>
      <c r="AD941" s="448" t="str">
        <f t="shared" si="57"/>
        <v/>
      </c>
      <c r="AE941" s="446" t="str">
        <f>IF(放飛紀錄表[[#This Row],[模組啟動時間]]="","",公式對照表!$A$2)</f>
        <v/>
      </c>
      <c r="AF941" s="449" t="str">
        <f>IF(AC941="","",IF(AND(AA941&gt;Y941,AA941&lt;Z941),[1]公式對照表!$C$2,IF(AC941="-",[1]公式對照表!$C$3,IF(AC941&lt;AE941,[1]公式對照表!$C$4,IF(AC941&gt;AE941,[1]公式對照表!$C$5)))))</f>
        <v/>
      </c>
      <c r="AG941" s="442"/>
      <c r="AH941" s="442"/>
      <c r="AI941" s="442"/>
      <c r="AJ941" s="442"/>
      <c r="AK941" s="2"/>
    </row>
    <row r="942" spans="1:37" ht="17.25" customHeight="1">
      <c r="A942" s="443"/>
      <c r="B942" s="444"/>
      <c r="C942" s="23"/>
      <c r="D942" s="23"/>
      <c r="E942" s="23"/>
      <c r="F942" s="262"/>
      <c r="G942" s="262"/>
      <c r="H942" s="262"/>
      <c r="I942" s="264"/>
      <c r="J942" s="23"/>
      <c r="K942" s="23"/>
      <c r="L942" s="36" t="str">
        <f>IFERROR(VLOOKUP(放飛紀錄!$K942,#REF!,2,FALSE),"")</f>
        <v/>
      </c>
      <c r="M942" s="36"/>
      <c r="N942" s="36"/>
      <c r="O942" s="36"/>
      <c r="P942" s="36"/>
      <c r="Q942" s="36"/>
      <c r="R942" s="36"/>
      <c r="S942" s="36"/>
      <c r="T942" s="36"/>
      <c r="U942" s="23"/>
      <c r="V942" s="23"/>
      <c r="W942" s="23"/>
      <c r="X942" s="23"/>
      <c r="Y942" s="445"/>
      <c r="Z942" s="446" t="str">
        <f>IF(放飛紀錄!$Y942="","",放飛紀錄!$Y942+公式對照表!B$2)</f>
        <v/>
      </c>
      <c r="AA942" s="445"/>
      <c r="AB942" s="445"/>
      <c r="AC942" s="447" t="str">
        <f t="shared" si="56"/>
        <v/>
      </c>
      <c r="AD942" s="448" t="str">
        <f t="shared" si="57"/>
        <v/>
      </c>
      <c r="AE942" s="446" t="str">
        <f>IF(放飛紀錄表[[#This Row],[模組啟動時間]]="","",公式對照表!$A$2)</f>
        <v/>
      </c>
      <c r="AF942" s="449" t="str">
        <f>IF(AC942="","",IF(AND(AA942&gt;Y942,AA942&lt;Z942),[1]公式對照表!$C$2,IF(AC942="-",[1]公式對照表!$C$3,IF(AC942&lt;AE942,[1]公式對照表!$C$4,IF(AC942&gt;AE942,[1]公式對照表!$C$5)))))</f>
        <v/>
      </c>
      <c r="AG942" s="442"/>
      <c r="AH942" s="442"/>
      <c r="AI942" s="442"/>
      <c r="AJ942" s="442"/>
      <c r="AK942" s="2"/>
    </row>
    <row r="943" spans="1:37" ht="17.25" customHeight="1">
      <c r="A943" s="443"/>
      <c r="B943" s="444"/>
      <c r="C943" s="23"/>
      <c r="D943" s="23"/>
      <c r="E943" s="23"/>
      <c r="F943" s="262"/>
      <c r="G943" s="262"/>
      <c r="H943" s="262"/>
      <c r="I943" s="264"/>
      <c r="J943" s="23"/>
      <c r="K943" s="23"/>
      <c r="L943" s="36" t="str">
        <f>IFERROR(VLOOKUP(放飛紀錄!$K943,#REF!,2,FALSE),"")</f>
        <v/>
      </c>
      <c r="M943" s="36"/>
      <c r="N943" s="36"/>
      <c r="O943" s="36"/>
      <c r="P943" s="36"/>
      <c r="Q943" s="36"/>
      <c r="R943" s="36"/>
      <c r="S943" s="36"/>
      <c r="T943" s="36"/>
      <c r="U943" s="23"/>
      <c r="V943" s="23"/>
      <c r="W943" s="23"/>
      <c r="X943" s="23"/>
      <c r="Y943" s="445"/>
      <c r="Z943" s="446" t="str">
        <f>IF(放飛紀錄!$Y943="","",放飛紀錄!$Y943+公式對照表!B$2)</f>
        <v/>
      </c>
      <c r="AA943" s="445"/>
      <c r="AB943" s="445"/>
      <c r="AC943" s="447" t="str">
        <f t="shared" si="56"/>
        <v/>
      </c>
      <c r="AD943" s="448" t="str">
        <f t="shared" si="57"/>
        <v/>
      </c>
      <c r="AE943" s="446" t="str">
        <f>IF(放飛紀錄表[[#This Row],[模組啟動時間]]="","",公式對照表!$A$2)</f>
        <v/>
      </c>
      <c r="AF943" s="449" t="str">
        <f>IF(AC943="","",IF(AND(AA943&gt;Y943,AA943&lt;Z943),[1]公式對照表!$C$2,IF(AC943="-",[1]公式對照表!$C$3,IF(AC943&lt;AE943,[1]公式對照表!$C$4,IF(AC943&gt;AE943,[1]公式對照表!$C$5)))))</f>
        <v/>
      </c>
      <c r="AG943" s="442"/>
      <c r="AH943" s="442"/>
      <c r="AI943" s="442"/>
      <c r="AJ943" s="442"/>
      <c r="AK943" s="2"/>
    </row>
    <row r="944" spans="1:37" ht="17.25" customHeight="1">
      <c r="A944" s="443"/>
      <c r="B944" s="444"/>
      <c r="C944" s="23"/>
      <c r="D944" s="23"/>
      <c r="E944" s="23"/>
      <c r="F944" s="262"/>
      <c r="G944" s="262"/>
      <c r="H944" s="262"/>
      <c r="I944" s="264"/>
      <c r="J944" s="23"/>
      <c r="K944" s="23"/>
      <c r="L944" s="36" t="str">
        <f>IFERROR(VLOOKUP(放飛紀錄!$K944,#REF!,2,FALSE),"")</f>
        <v/>
      </c>
      <c r="M944" s="36"/>
      <c r="N944" s="36"/>
      <c r="O944" s="36"/>
      <c r="P944" s="36"/>
      <c r="Q944" s="36"/>
      <c r="R944" s="36"/>
      <c r="S944" s="36"/>
      <c r="T944" s="36"/>
      <c r="U944" s="23"/>
      <c r="V944" s="23"/>
      <c r="W944" s="23"/>
      <c r="X944" s="23"/>
      <c r="Y944" s="445"/>
      <c r="Z944" s="446" t="str">
        <f>IF(放飛紀錄!$Y944="","",放飛紀錄!$Y944+公式對照表!B$2)</f>
        <v/>
      </c>
      <c r="AA944" s="445"/>
      <c r="AB944" s="445"/>
      <c r="AC944" s="447" t="str">
        <f t="shared" si="56"/>
        <v/>
      </c>
      <c r="AD944" s="448" t="str">
        <f t="shared" si="57"/>
        <v/>
      </c>
      <c r="AE944" s="446" t="str">
        <f>IF(放飛紀錄表[[#This Row],[模組啟動時間]]="","",公式對照表!$A$2)</f>
        <v/>
      </c>
      <c r="AF944" s="449" t="str">
        <f>IF(AC944="","",IF(AND(AA944&gt;Y944,AA944&lt;Z944),[1]公式對照表!$C$2,IF(AC944="-",[1]公式對照表!$C$3,IF(AC944&lt;AE944,[1]公式對照表!$C$4,IF(AC944&gt;AE944,[1]公式對照表!$C$5)))))</f>
        <v/>
      </c>
      <c r="AG944" s="442"/>
      <c r="AH944" s="442"/>
      <c r="AI944" s="442"/>
      <c r="AJ944" s="442"/>
      <c r="AK944" s="2"/>
    </row>
    <row r="945" spans="1:37" ht="17.25" customHeight="1">
      <c r="A945" s="443"/>
      <c r="B945" s="444"/>
      <c r="C945" s="23"/>
      <c r="D945" s="23"/>
      <c r="E945" s="23"/>
      <c r="F945" s="262"/>
      <c r="G945" s="262"/>
      <c r="H945" s="262"/>
      <c r="I945" s="264"/>
      <c r="J945" s="23"/>
      <c r="K945" s="23"/>
      <c r="L945" s="36" t="str">
        <f>IFERROR(VLOOKUP(放飛紀錄!$K945,#REF!,2,FALSE),"")</f>
        <v/>
      </c>
      <c r="M945" s="36"/>
      <c r="N945" s="36"/>
      <c r="O945" s="36"/>
      <c r="P945" s="36"/>
      <c r="Q945" s="36"/>
      <c r="R945" s="36"/>
      <c r="S945" s="36"/>
      <c r="T945" s="36"/>
      <c r="U945" s="23"/>
      <c r="V945" s="23"/>
      <c r="W945" s="23"/>
      <c r="X945" s="23"/>
      <c r="Y945" s="445"/>
      <c r="Z945" s="446" t="str">
        <f>IF(放飛紀錄!$Y945="","",放飛紀錄!$Y945+公式對照表!B$2)</f>
        <v/>
      </c>
      <c r="AA945" s="445"/>
      <c r="AB945" s="445"/>
      <c r="AC945" s="447" t="str">
        <f t="shared" si="56"/>
        <v/>
      </c>
      <c r="AD945" s="448" t="str">
        <f t="shared" si="57"/>
        <v/>
      </c>
      <c r="AE945" s="446" t="str">
        <f>IF(放飛紀錄表[[#This Row],[模組啟動時間]]="","",公式對照表!$A$2)</f>
        <v/>
      </c>
      <c r="AF945" s="449" t="str">
        <f>IF(AC945="","",IF(AND(AA945&gt;Y945,AA945&lt;Z945),[1]公式對照表!$C$2,IF(AC945="-",[1]公式對照表!$C$3,IF(AC945&lt;AE945,[1]公式對照表!$C$4,IF(AC945&gt;AE945,[1]公式對照表!$C$5)))))</f>
        <v/>
      </c>
      <c r="AG945" s="442"/>
      <c r="AH945" s="442"/>
      <c r="AI945" s="442"/>
      <c r="AJ945" s="442"/>
      <c r="AK945" s="2"/>
    </row>
    <row r="946" spans="1:37" ht="17.25" customHeight="1">
      <c r="A946" s="443"/>
      <c r="B946" s="444"/>
      <c r="C946" s="23"/>
      <c r="D946" s="23"/>
      <c r="E946" s="23"/>
      <c r="F946" s="262"/>
      <c r="G946" s="262"/>
      <c r="H946" s="262"/>
      <c r="I946" s="264"/>
      <c r="J946" s="23"/>
      <c r="K946" s="23"/>
      <c r="L946" s="36" t="str">
        <f>IFERROR(VLOOKUP(放飛紀錄!$K946,#REF!,2,FALSE),"")</f>
        <v/>
      </c>
      <c r="M946" s="36"/>
      <c r="N946" s="36"/>
      <c r="O946" s="36"/>
      <c r="P946" s="36"/>
      <c r="Q946" s="36"/>
      <c r="R946" s="36"/>
      <c r="S946" s="36"/>
      <c r="T946" s="36"/>
      <c r="U946" s="23"/>
      <c r="V946" s="23"/>
      <c r="W946" s="23"/>
      <c r="X946" s="23"/>
      <c r="Y946" s="445"/>
      <c r="Z946" s="446" t="str">
        <f>IF(放飛紀錄!$Y946="","",放飛紀錄!$Y946+公式對照表!B$2)</f>
        <v/>
      </c>
      <c r="AA946" s="445"/>
      <c r="AB946" s="445"/>
      <c r="AC946" s="447" t="str">
        <f t="shared" si="56"/>
        <v/>
      </c>
      <c r="AD946" s="448" t="str">
        <f t="shared" si="57"/>
        <v/>
      </c>
      <c r="AE946" s="446" t="str">
        <f>IF(放飛紀錄表[[#This Row],[模組啟動時間]]="","",公式對照表!$A$2)</f>
        <v/>
      </c>
      <c r="AF946" s="449" t="str">
        <f>IF(AC946="","",IF(AND(AA946&gt;Y946,AA946&lt;Z946),[1]公式對照表!$C$2,IF(AC946="-",[1]公式對照表!$C$3,IF(AC946&lt;AE946,[1]公式對照表!$C$4,IF(AC946&gt;AE946,[1]公式對照表!$C$5)))))</f>
        <v/>
      </c>
      <c r="AG946" s="442"/>
      <c r="AH946" s="442"/>
      <c r="AI946" s="442"/>
      <c r="AJ946" s="442"/>
      <c r="AK946" s="2"/>
    </row>
    <row r="947" spans="1:37" ht="17.25" customHeight="1">
      <c r="A947" s="443"/>
      <c r="B947" s="444"/>
      <c r="C947" s="23"/>
      <c r="D947" s="23"/>
      <c r="E947" s="23"/>
      <c r="F947" s="262"/>
      <c r="G947" s="262"/>
      <c r="H947" s="262"/>
      <c r="I947" s="264"/>
      <c r="J947" s="23"/>
      <c r="K947" s="23"/>
      <c r="L947" s="36" t="str">
        <f>IFERROR(VLOOKUP(放飛紀錄!$K947,#REF!,2,FALSE),"")</f>
        <v/>
      </c>
      <c r="M947" s="36"/>
      <c r="N947" s="36"/>
      <c r="O947" s="36"/>
      <c r="P947" s="36"/>
      <c r="Q947" s="36"/>
      <c r="R947" s="36"/>
      <c r="S947" s="36"/>
      <c r="T947" s="36"/>
      <c r="U947" s="23"/>
      <c r="V947" s="23"/>
      <c r="W947" s="23"/>
      <c r="X947" s="23"/>
      <c r="Y947" s="445"/>
      <c r="Z947" s="446" t="str">
        <f>IF(放飛紀錄!$Y947="","",放飛紀錄!$Y947+公式對照表!B$2)</f>
        <v/>
      </c>
      <c r="AA947" s="445"/>
      <c r="AB947" s="445"/>
      <c r="AC947" s="447" t="str">
        <f t="shared" si="56"/>
        <v/>
      </c>
      <c r="AD947" s="448" t="str">
        <f t="shared" si="57"/>
        <v/>
      </c>
      <c r="AE947" s="446" t="str">
        <f>IF(放飛紀錄表[[#This Row],[模組啟動時間]]="","",公式對照表!$A$2)</f>
        <v/>
      </c>
      <c r="AF947" s="449" t="str">
        <f>IF(AC947="","",IF(AND(AA947&gt;Y947,AA947&lt;Z947),[1]公式對照表!$C$2,IF(AC947="-",[1]公式對照表!$C$3,IF(AC947&lt;AE947,[1]公式對照表!$C$4,IF(AC947&gt;AE947,[1]公式對照表!$C$5)))))</f>
        <v/>
      </c>
      <c r="AG947" s="442"/>
      <c r="AH947" s="442"/>
      <c r="AI947" s="442"/>
      <c r="AJ947" s="442"/>
      <c r="AK947" s="2"/>
    </row>
    <row r="948" spans="1:37" ht="17.25" customHeight="1">
      <c r="A948" s="443"/>
      <c r="B948" s="444"/>
      <c r="C948" s="23"/>
      <c r="D948" s="23"/>
      <c r="E948" s="23"/>
      <c r="F948" s="262"/>
      <c r="G948" s="262"/>
      <c r="H948" s="262"/>
      <c r="I948" s="264"/>
      <c r="J948" s="23"/>
      <c r="K948" s="23"/>
      <c r="L948" s="36" t="str">
        <f>IFERROR(VLOOKUP(放飛紀錄!$K948,#REF!,2,FALSE),"")</f>
        <v/>
      </c>
      <c r="M948" s="36"/>
      <c r="N948" s="36"/>
      <c r="O948" s="36"/>
      <c r="P948" s="36"/>
      <c r="Q948" s="36"/>
      <c r="R948" s="36"/>
      <c r="S948" s="36"/>
      <c r="T948" s="36"/>
      <c r="U948" s="23"/>
      <c r="V948" s="23"/>
      <c r="W948" s="23"/>
      <c r="X948" s="23"/>
      <c r="Y948" s="445"/>
      <c r="Z948" s="446" t="str">
        <f>IF(放飛紀錄!$Y948="","",放飛紀錄!$Y948+公式對照表!B$2)</f>
        <v/>
      </c>
      <c r="AA948" s="445"/>
      <c r="AB948" s="445"/>
      <c r="AC948" s="447" t="str">
        <f t="shared" si="56"/>
        <v/>
      </c>
      <c r="AD948" s="448" t="str">
        <f t="shared" si="57"/>
        <v/>
      </c>
      <c r="AE948" s="446" t="str">
        <f>IF(放飛紀錄表[[#This Row],[模組啟動時間]]="","",公式對照表!$A$2)</f>
        <v/>
      </c>
      <c r="AF948" s="449" t="str">
        <f>IF(AC948="","",IF(AND(AA948&gt;Y948,AA948&lt;Z948),[1]公式對照表!$C$2,IF(AC948="-",[1]公式對照表!$C$3,IF(AC948&lt;AE948,[1]公式對照表!$C$4,IF(AC948&gt;AE948,[1]公式對照表!$C$5)))))</f>
        <v/>
      </c>
      <c r="AG948" s="442"/>
      <c r="AH948" s="442"/>
      <c r="AI948" s="442"/>
      <c r="AJ948" s="442"/>
      <c r="AK948" s="2"/>
    </row>
    <row r="949" spans="1:37" ht="17.25" customHeight="1">
      <c r="A949" s="443"/>
      <c r="B949" s="444"/>
      <c r="C949" s="23"/>
      <c r="D949" s="23"/>
      <c r="E949" s="23"/>
      <c r="F949" s="262"/>
      <c r="G949" s="262"/>
      <c r="H949" s="262"/>
      <c r="I949" s="264"/>
      <c r="J949" s="23"/>
      <c r="K949" s="23"/>
      <c r="L949" s="36" t="str">
        <f>IFERROR(VLOOKUP(放飛紀錄!$K949,#REF!,2,FALSE),"")</f>
        <v/>
      </c>
      <c r="M949" s="36"/>
      <c r="N949" s="36"/>
      <c r="O949" s="36"/>
      <c r="P949" s="36"/>
      <c r="Q949" s="36"/>
      <c r="R949" s="36"/>
      <c r="S949" s="36"/>
      <c r="T949" s="36"/>
      <c r="U949" s="23"/>
      <c r="V949" s="23"/>
      <c r="W949" s="23"/>
      <c r="X949" s="23"/>
      <c r="Y949" s="445"/>
      <c r="Z949" s="446" t="str">
        <f>IF(放飛紀錄!$Y949="","",放飛紀錄!$Y949+公式對照表!B$2)</f>
        <v/>
      </c>
      <c r="AA949" s="445"/>
      <c r="AB949" s="445"/>
      <c r="AC949" s="447" t="str">
        <f t="shared" ref="AC949:AC1012" si="58">IF(AB949="","",IF(AA949="-","-",AB949-Z949))</f>
        <v/>
      </c>
      <c r="AD949" s="448" t="str">
        <f t="shared" ref="AD949:AD1012" si="59">IF(OR(AC949="-",AC949=""),"",((MINUTE(AC949)*60)+SECOND(AC949)))</f>
        <v/>
      </c>
      <c r="AE949" s="446" t="str">
        <f>IF(放飛紀錄表[[#This Row],[模組啟動時間]]="","",公式對照表!$A$2)</f>
        <v/>
      </c>
      <c r="AF949" s="449" t="str">
        <f>IF(AC949="","",IF(AND(AA949&gt;Y949,AA949&lt;Z949),[1]公式對照表!$C$2,IF(AC949="-",[1]公式對照表!$C$3,IF(AC949&lt;AE949,[1]公式對照表!$C$4,IF(AC949&gt;AE949,[1]公式對照表!$C$5)))))</f>
        <v/>
      </c>
      <c r="AG949" s="442"/>
      <c r="AH949" s="442"/>
      <c r="AI949" s="442"/>
      <c r="AJ949" s="442"/>
      <c r="AK949" s="2"/>
    </row>
    <row r="950" spans="1:37" ht="17.25" customHeight="1">
      <c r="A950" s="443"/>
      <c r="B950" s="444"/>
      <c r="C950" s="23"/>
      <c r="D950" s="23"/>
      <c r="E950" s="23"/>
      <c r="F950" s="262"/>
      <c r="G950" s="262"/>
      <c r="H950" s="262"/>
      <c r="I950" s="264"/>
      <c r="J950" s="23"/>
      <c r="K950" s="23"/>
      <c r="L950" s="36" t="str">
        <f>IFERROR(VLOOKUP(放飛紀錄!$K950,#REF!,2,FALSE),"")</f>
        <v/>
      </c>
      <c r="M950" s="36"/>
      <c r="N950" s="36"/>
      <c r="O950" s="36"/>
      <c r="P950" s="36"/>
      <c r="Q950" s="36"/>
      <c r="R950" s="36"/>
      <c r="S950" s="36"/>
      <c r="T950" s="36"/>
      <c r="U950" s="23"/>
      <c r="V950" s="23"/>
      <c r="W950" s="23"/>
      <c r="X950" s="23"/>
      <c r="Y950" s="445"/>
      <c r="Z950" s="446" t="str">
        <f>IF(放飛紀錄!$Y950="","",放飛紀錄!$Y950+公式對照表!B$2)</f>
        <v/>
      </c>
      <c r="AA950" s="445"/>
      <c r="AB950" s="445"/>
      <c r="AC950" s="447" t="str">
        <f t="shared" si="58"/>
        <v/>
      </c>
      <c r="AD950" s="448" t="str">
        <f t="shared" si="59"/>
        <v/>
      </c>
      <c r="AE950" s="446" t="str">
        <f>IF(放飛紀錄表[[#This Row],[模組啟動時間]]="","",公式對照表!$A$2)</f>
        <v/>
      </c>
      <c r="AF950" s="449" t="str">
        <f>IF(AC950="","",IF(AND(AA950&gt;Y950,AA950&lt;Z950),[1]公式對照表!$C$2,IF(AC950="-",[1]公式對照表!$C$3,IF(AC950&lt;AE950,[1]公式對照表!$C$4,IF(AC950&gt;AE950,[1]公式對照表!$C$5)))))</f>
        <v/>
      </c>
      <c r="AG950" s="442"/>
      <c r="AH950" s="442"/>
      <c r="AI950" s="442"/>
      <c r="AJ950" s="442"/>
      <c r="AK950" s="2"/>
    </row>
    <row r="951" spans="1:37" ht="17.25" customHeight="1">
      <c r="A951" s="443"/>
      <c r="B951" s="444"/>
      <c r="C951" s="23"/>
      <c r="D951" s="23"/>
      <c r="E951" s="23"/>
      <c r="F951" s="262"/>
      <c r="G951" s="262"/>
      <c r="H951" s="262"/>
      <c r="I951" s="264"/>
      <c r="J951" s="23"/>
      <c r="K951" s="23"/>
      <c r="L951" s="36" t="str">
        <f>IFERROR(VLOOKUP(放飛紀錄!$K951,#REF!,2,FALSE),"")</f>
        <v/>
      </c>
      <c r="M951" s="36"/>
      <c r="N951" s="36"/>
      <c r="O951" s="36"/>
      <c r="P951" s="36"/>
      <c r="Q951" s="36"/>
      <c r="R951" s="36"/>
      <c r="S951" s="36"/>
      <c r="T951" s="36"/>
      <c r="U951" s="23"/>
      <c r="V951" s="23"/>
      <c r="W951" s="23"/>
      <c r="X951" s="23"/>
      <c r="Y951" s="445"/>
      <c r="Z951" s="446" t="str">
        <f>IF(放飛紀錄!$Y951="","",放飛紀錄!$Y951+公式對照表!B$2)</f>
        <v/>
      </c>
      <c r="AA951" s="445"/>
      <c r="AB951" s="445"/>
      <c r="AC951" s="447" t="str">
        <f t="shared" si="58"/>
        <v/>
      </c>
      <c r="AD951" s="448" t="str">
        <f t="shared" si="59"/>
        <v/>
      </c>
      <c r="AE951" s="446" t="str">
        <f>IF(放飛紀錄表[[#This Row],[模組啟動時間]]="","",公式對照表!$A$2)</f>
        <v/>
      </c>
      <c r="AF951" s="449" t="str">
        <f>IF(AC951="","",IF(AND(AA951&gt;Y951,AA951&lt;Z951),[1]公式對照表!$C$2,IF(AC951="-",[1]公式對照表!$C$3,IF(AC951&lt;AE951,[1]公式對照表!$C$4,IF(AC951&gt;AE951,[1]公式對照表!$C$5)))))</f>
        <v/>
      </c>
      <c r="AG951" s="442"/>
      <c r="AH951" s="442"/>
      <c r="AI951" s="442"/>
      <c r="AJ951" s="442"/>
      <c r="AK951" s="2"/>
    </row>
    <row r="952" spans="1:37" ht="17.25" customHeight="1">
      <c r="A952" s="443"/>
      <c r="B952" s="444"/>
      <c r="C952" s="23"/>
      <c r="D952" s="23"/>
      <c r="E952" s="23"/>
      <c r="F952" s="262"/>
      <c r="G952" s="262"/>
      <c r="H952" s="262"/>
      <c r="I952" s="264"/>
      <c r="J952" s="23"/>
      <c r="K952" s="23"/>
      <c r="L952" s="36" t="str">
        <f>IFERROR(VLOOKUP(放飛紀錄!$K952,#REF!,2,FALSE),"")</f>
        <v/>
      </c>
      <c r="M952" s="36"/>
      <c r="N952" s="36"/>
      <c r="O952" s="36"/>
      <c r="P952" s="36"/>
      <c r="Q952" s="36"/>
      <c r="R952" s="36"/>
      <c r="S952" s="36"/>
      <c r="T952" s="36"/>
      <c r="U952" s="23"/>
      <c r="V952" s="23"/>
      <c r="W952" s="23"/>
      <c r="X952" s="23"/>
      <c r="Y952" s="445"/>
      <c r="Z952" s="446" t="str">
        <f>IF(放飛紀錄!$Y952="","",放飛紀錄!$Y952+公式對照表!B$2)</f>
        <v/>
      </c>
      <c r="AA952" s="445"/>
      <c r="AB952" s="445"/>
      <c r="AC952" s="447" t="str">
        <f t="shared" si="58"/>
        <v/>
      </c>
      <c r="AD952" s="448" t="str">
        <f t="shared" si="59"/>
        <v/>
      </c>
      <c r="AE952" s="446" t="str">
        <f>IF(放飛紀錄表[[#This Row],[模組啟動時間]]="","",公式對照表!$A$2)</f>
        <v/>
      </c>
      <c r="AF952" s="449" t="str">
        <f>IF(AC952="","",IF(AND(AA952&gt;Y952,AA952&lt;Z952),[1]公式對照表!$C$2,IF(AC952="-",[1]公式對照表!$C$3,IF(AC952&lt;AE952,[1]公式對照表!$C$4,IF(AC952&gt;AE952,[1]公式對照表!$C$5)))))</f>
        <v/>
      </c>
      <c r="AG952" s="442"/>
      <c r="AH952" s="442"/>
      <c r="AI952" s="442"/>
      <c r="AJ952" s="442"/>
      <c r="AK952" s="2"/>
    </row>
    <row r="953" spans="1:37" ht="17.25" customHeight="1">
      <c r="A953" s="443"/>
      <c r="B953" s="444"/>
      <c r="C953" s="23"/>
      <c r="D953" s="23"/>
      <c r="E953" s="23"/>
      <c r="F953" s="262"/>
      <c r="G953" s="262"/>
      <c r="H953" s="262"/>
      <c r="I953" s="264"/>
      <c r="J953" s="23"/>
      <c r="K953" s="23"/>
      <c r="L953" s="36" t="str">
        <f>IFERROR(VLOOKUP(放飛紀錄!$K953,#REF!,2,FALSE),"")</f>
        <v/>
      </c>
      <c r="M953" s="36"/>
      <c r="N953" s="36"/>
      <c r="O953" s="36"/>
      <c r="P953" s="36"/>
      <c r="Q953" s="36"/>
      <c r="R953" s="36"/>
      <c r="S953" s="36"/>
      <c r="T953" s="36"/>
      <c r="U953" s="23"/>
      <c r="V953" s="23"/>
      <c r="W953" s="23"/>
      <c r="X953" s="23"/>
      <c r="Y953" s="445"/>
      <c r="Z953" s="446" t="str">
        <f>IF(放飛紀錄!$Y953="","",放飛紀錄!$Y953+公式對照表!B$2)</f>
        <v/>
      </c>
      <c r="AA953" s="445"/>
      <c r="AB953" s="445"/>
      <c r="AC953" s="447" t="str">
        <f t="shared" si="58"/>
        <v/>
      </c>
      <c r="AD953" s="448" t="str">
        <f t="shared" si="59"/>
        <v/>
      </c>
      <c r="AE953" s="446" t="str">
        <f>IF(放飛紀錄表[[#This Row],[模組啟動時間]]="","",公式對照表!$A$2)</f>
        <v/>
      </c>
      <c r="AF953" s="449" t="str">
        <f>IF(AC953="","",IF(AND(AA953&gt;Y953,AA953&lt;Z953),[1]公式對照表!$C$2,IF(AC953="-",[1]公式對照表!$C$3,IF(AC953&lt;AE953,[1]公式對照表!$C$4,IF(AC953&gt;AE953,[1]公式對照表!$C$5)))))</f>
        <v/>
      </c>
      <c r="AG953" s="442"/>
      <c r="AH953" s="442"/>
      <c r="AI953" s="442"/>
      <c r="AJ953" s="442"/>
      <c r="AK953" s="2"/>
    </row>
    <row r="954" spans="1:37" ht="17.25" customHeight="1">
      <c r="A954" s="443"/>
      <c r="B954" s="444"/>
      <c r="C954" s="23"/>
      <c r="D954" s="23"/>
      <c r="E954" s="23"/>
      <c r="F954" s="262"/>
      <c r="G954" s="262"/>
      <c r="H954" s="262"/>
      <c r="I954" s="264"/>
      <c r="J954" s="23"/>
      <c r="K954" s="23"/>
      <c r="L954" s="36" t="str">
        <f>IFERROR(VLOOKUP(放飛紀錄!$K954,#REF!,2,FALSE),"")</f>
        <v/>
      </c>
      <c r="M954" s="36"/>
      <c r="N954" s="36"/>
      <c r="O954" s="36"/>
      <c r="P954" s="36"/>
      <c r="Q954" s="36"/>
      <c r="R954" s="36"/>
      <c r="S954" s="36"/>
      <c r="T954" s="36"/>
      <c r="U954" s="23"/>
      <c r="V954" s="23"/>
      <c r="W954" s="23"/>
      <c r="X954" s="23"/>
      <c r="Y954" s="445"/>
      <c r="Z954" s="446" t="str">
        <f>IF(放飛紀錄!$Y954="","",放飛紀錄!$Y954+公式對照表!B$2)</f>
        <v/>
      </c>
      <c r="AA954" s="445"/>
      <c r="AB954" s="445"/>
      <c r="AC954" s="447" t="str">
        <f t="shared" si="58"/>
        <v/>
      </c>
      <c r="AD954" s="448" t="str">
        <f t="shared" si="59"/>
        <v/>
      </c>
      <c r="AE954" s="446" t="str">
        <f>IF(放飛紀錄表[[#This Row],[模組啟動時間]]="","",公式對照表!$A$2)</f>
        <v/>
      </c>
      <c r="AF954" s="449" t="str">
        <f>IF(AC954="","",IF(AND(AA954&gt;Y954,AA954&lt;Z954),[1]公式對照表!$C$2,IF(AC954="-",[1]公式對照表!$C$3,IF(AC954&lt;AE954,[1]公式對照表!$C$4,IF(AC954&gt;AE954,[1]公式對照表!$C$5)))))</f>
        <v/>
      </c>
      <c r="AG954" s="442"/>
      <c r="AH954" s="442"/>
      <c r="AI954" s="442"/>
      <c r="AJ954" s="442"/>
      <c r="AK954" s="2"/>
    </row>
    <row r="955" spans="1:37" ht="17.25" customHeight="1">
      <c r="A955" s="443"/>
      <c r="B955" s="444"/>
      <c r="C955" s="23"/>
      <c r="D955" s="23"/>
      <c r="E955" s="23"/>
      <c r="F955" s="262"/>
      <c r="G955" s="262"/>
      <c r="H955" s="262"/>
      <c r="I955" s="264"/>
      <c r="J955" s="23"/>
      <c r="K955" s="23"/>
      <c r="L955" s="36" t="str">
        <f>IFERROR(VLOOKUP(放飛紀錄!$K955,#REF!,2,FALSE),"")</f>
        <v/>
      </c>
      <c r="M955" s="36"/>
      <c r="N955" s="36"/>
      <c r="O955" s="36"/>
      <c r="P955" s="36"/>
      <c r="Q955" s="36"/>
      <c r="R955" s="36"/>
      <c r="S955" s="36"/>
      <c r="T955" s="36"/>
      <c r="U955" s="23"/>
      <c r="V955" s="23"/>
      <c r="W955" s="23"/>
      <c r="X955" s="23"/>
      <c r="Y955" s="445"/>
      <c r="Z955" s="446" t="str">
        <f>IF(放飛紀錄!$Y955="","",放飛紀錄!$Y955+公式對照表!B$2)</f>
        <v/>
      </c>
      <c r="AA955" s="445"/>
      <c r="AB955" s="445"/>
      <c r="AC955" s="447" t="str">
        <f t="shared" si="58"/>
        <v/>
      </c>
      <c r="AD955" s="448" t="str">
        <f t="shared" si="59"/>
        <v/>
      </c>
      <c r="AE955" s="446" t="str">
        <f>IF(放飛紀錄表[[#This Row],[模組啟動時間]]="","",公式對照表!$A$2)</f>
        <v/>
      </c>
      <c r="AF955" s="449" t="str">
        <f>IF(AC955="","",IF(AND(AA955&gt;Y955,AA955&lt;Z955),[1]公式對照表!$C$2,IF(AC955="-",[1]公式對照表!$C$3,IF(AC955&lt;AE955,[1]公式對照表!$C$4,IF(AC955&gt;AE955,[1]公式對照表!$C$5)))))</f>
        <v/>
      </c>
      <c r="AG955" s="442"/>
      <c r="AH955" s="442"/>
      <c r="AI955" s="442"/>
      <c r="AJ955" s="442"/>
      <c r="AK955" s="2"/>
    </row>
    <row r="956" spans="1:37" ht="17.25" customHeight="1">
      <c r="A956" s="443"/>
      <c r="B956" s="444"/>
      <c r="C956" s="23"/>
      <c r="D956" s="23"/>
      <c r="E956" s="23"/>
      <c r="F956" s="262"/>
      <c r="G956" s="262"/>
      <c r="H956" s="262"/>
      <c r="I956" s="264"/>
      <c r="J956" s="23"/>
      <c r="K956" s="23"/>
      <c r="L956" s="36" t="str">
        <f>IFERROR(VLOOKUP(放飛紀錄!$K956,#REF!,2,FALSE),"")</f>
        <v/>
      </c>
      <c r="M956" s="36"/>
      <c r="N956" s="36"/>
      <c r="O956" s="36"/>
      <c r="P956" s="36"/>
      <c r="Q956" s="36"/>
      <c r="R956" s="36"/>
      <c r="S956" s="36"/>
      <c r="T956" s="36"/>
      <c r="U956" s="23"/>
      <c r="V956" s="23"/>
      <c r="W956" s="23"/>
      <c r="X956" s="23"/>
      <c r="Y956" s="445"/>
      <c r="Z956" s="446" t="str">
        <f>IF(放飛紀錄!$Y956="","",放飛紀錄!$Y956+公式對照表!B$2)</f>
        <v/>
      </c>
      <c r="AA956" s="445"/>
      <c r="AB956" s="445"/>
      <c r="AC956" s="447" t="str">
        <f t="shared" si="58"/>
        <v/>
      </c>
      <c r="AD956" s="448" t="str">
        <f t="shared" si="59"/>
        <v/>
      </c>
      <c r="AE956" s="446" t="str">
        <f>IF(放飛紀錄表[[#This Row],[模組啟動時間]]="","",公式對照表!$A$2)</f>
        <v/>
      </c>
      <c r="AF956" s="449" t="str">
        <f>IF(AC956="","",IF(AND(AA956&gt;Y956,AA956&lt;Z956),[1]公式對照表!$C$2,IF(AC956="-",[1]公式對照表!$C$3,IF(AC956&lt;AE956,[1]公式對照表!$C$4,IF(AC956&gt;AE956,[1]公式對照表!$C$5)))))</f>
        <v/>
      </c>
      <c r="AG956" s="442"/>
      <c r="AH956" s="442"/>
      <c r="AI956" s="442"/>
      <c r="AJ956" s="442"/>
      <c r="AK956" s="2"/>
    </row>
    <row r="957" spans="1:37" ht="17.25" customHeight="1">
      <c r="A957" s="443"/>
      <c r="B957" s="444"/>
      <c r="C957" s="23"/>
      <c r="D957" s="23"/>
      <c r="E957" s="23"/>
      <c r="F957" s="262"/>
      <c r="G957" s="262"/>
      <c r="H957" s="262"/>
      <c r="I957" s="264"/>
      <c r="J957" s="23"/>
      <c r="K957" s="23"/>
      <c r="L957" s="36" t="str">
        <f>IFERROR(VLOOKUP(放飛紀錄!$K957,#REF!,2,FALSE),"")</f>
        <v/>
      </c>
      <c r="M957" s="36"/>
      <c r="N957" s="36"/>
      <c r="O957" s="36"/>
      <c r="P957" s="36"/>
      <c r="Q957" s="36"/>
      <c r="R957" s="36"/>
      <c r="S957" s="36"/>
      <c r="T957" s="36"/>
      <c r="U957" s="23"/>
      <c r="V957" s="23"/>
      <c r="W957" s="23"/>
      <c r="X957" s="23"/>
      <c r="Y957" s="445"/>
      <c r="Z957" s="446" t="str">
        <f>IF(放飛紀錄!$Y957="","",放飛紀錄!$Y957+公式對照表!B$2)</f>
        <v/>
      </c>
      <c r="AA957" s="445"/>
      <c r="AB957" s="445"/>
      <c r="AC957" s="447" t="str">
        <f t="shared" si="58"/>
        <v/>
      </c>
      <c r="AD957" s="448" t="str">
        <f t="shared" si="59"/>
        <v/>
      </c>
      <c r="AE957" s="446" t="str">
        <f>IF(放飛紀錄表[[#This Row],[模組啟動時間]]="","",公式對照表!$A$2)</f>
        <v/>
      </c>
      <c r="AF957" s="449" t="str">
        <f>IF(AC957="","",IF(AND(AA957&gt;Y957,AA957&lt;Z957),[1]公式對照表!$C$2,IF(AC957="-",[1]公式對照表!$C$3,IF(AC957&lt;AE957,[1]公式對照表!$C$4,IF(AC957&gt;AE957,[1]公式對照表!$C$5)))))</f>
        <v/>
      </c>
      <c r="AG957" s="442"/>
      <c r="AH957" s="442"/>
      <c r="AI957" s="442"/>
      <c r="AJ957" s="442"/>
      <c r="AK957" s="2"/>
    </row>
    <row r="958" spans="1:37" ht="17.25" customHeight="1">
      <c r="A958" s="443"/>
      <c r="B958" s="444"/>
      <c r="C958" s="23"/>
      <c r="D958" s="23"/>
      <c r="E958" s="23"/>
      <c r="F958" s="262"/>
      <c r="G958" s="262"/>
      <c r="H958" s="262"/>
      <c r="I958" s="264"/>
      <c r="J958" s="23"/>
      <c r="K958" s="23"/>
      <c r="L958" s="36" t="str">
        <f>IFERROR(VLOOKUP(放飛紀錄!$K958,#REF!,2,FALSE),"")</f>
        <v/>
      </c>
      <c r="M958" s="36"/>
      <c r="N958" s="36"/>
      <c r="O958" s="36"/>
      <c r="P958" s="36"/>
      <c r="Q958" s="36"/>
      <c r="R958" s="36"/>
      <c r="S958" s="36"/>
      <c r="T958" s="36"/>
      <c r="U958" s="23"/>
      <c r="V958" s="23"/>
      <c r="W958" s="23"/>
      <c r="X958" s="23"/>
      <c r="Y958" s="445"/>
      <c r="Z958" s="446" t="str">
        <f>IF(放飛紀錄!$Y958="","",放飛紀錄!$Y958+公式對照表!B$2)</f>
        <v/>
      </c>
      <c r="AA958" s="445"/>
      <c r="AB958" s="445"/>
      <c r="AC958" s="447" t="str">
        <f t="shared" si="58"/>
        <v/>
      </c>
      <c r="AD958" s="448" t="str">
        <f t="shared" si="59"/>
        <v/>
      </c>
      <c r="AE958" s="446" t="str">
        <f>IF(放飛紀錄表[[#This Row],[模組啟動時間]]="","",公式對照表!$A$2)</f>
        <v/>
      </c>
      <c r="AF958" s="449" t="str">
        <f>IF(AC958="","",IF(AND(AA958&gt;Y958,AA958&lt;Z958),[1]公式對照表!$C$2,IF(AC958="-",[1]公式對照表!$C$3,IF(AC958&lt;AE958,[1]公式對照表!$C$4,IF(AC958&gt;AE958,[1]公式對照表!$C$5)))))</f>
        <v/>
      </c>
      <c r="AG958" s="442"/>
      <c r="AH958" s="442"/>
      <c r="AI958" s="442"/>
      <c r="AJ958" s="442"/>
      <c r="AK958" s="2"/>
    </row>
    <row r="959" spans="1:37" ht="17.25" customHeight="1">
      <c r="A959" s="443"/>
      <c r="B959" s="444"/>
      <c r="C959" s="23"/>
      <c r="D959" s="23"/>
      <c r="E959" s="23"/>
      <c r="F959" s="262"/>
      <c r="G959" s="262"/>
      <c r="H959" s="262"/>
      <c r="I959" s="264"/>
      <c r="J959" s="23"/>
      <c r="K959" s="23"/>
      <c r="L959" s="36" t="str">
        <f>IFERROR(VLOOKUP(放飛紀錄!$K959,#REF!,2,FALSE),"")</f>
        <v/>
      </c>
      <c r="M959" s="36"/>
      <c r="N959" s="36"/>
      <c r="O959" s="36"/>
      <c r="P959" s="36"/>
      <c r="Q959" s="36"/>
      <c r="R959" s="36"/>
      <c r="S959" s="36"/>
      <c r="T959" s="36"/>
      <c r="U959" s="23"/>
      <c r="V959" s="23"/>
      <c r="W959" s="23"/>
      <c r="X959" s="23"/>
      <c r="Y959" s="445"/>
      <c r="Z959" s="446" t="str">
        <f>IF(放飛紀錄!$Y959="","",放飛紀錄!$Y959+公式對照表!B$2)</f>
        <v/>
      </c>
      <c r="AA959" s="445"/>
      <c r="AB959" s="445"/>
      <c r="AC959" s="447" t="str">
        <f t="shared" si="58"/>
        <v/>
      </c>
      <c r="AD959" s="448" t="str">
        <f t="shared" si="59"/>
        <v/>
      </c>
      <c r="AE959" s="446" t="str">
        <f>IF(放飛紀錄表[[#This Row],[模組啟動時間]]="","",公式對照表!$A$2)</f>
        <v/>
      </c>
      <c r="AF959" s="449" t="str">
        <f>IF(AC959="","",IF(AND(AA959&gt;Y959,AA959&lt;Z959),[1]公式對照表!$C$2,IF(AC959="-",[1]公式對照表!$C$3,IF(AC959&lt;AE959,[1]公式對照表!$C$4,IF(AC959&gt;AE959,[1]公式對照表!$C$5)))))</f>
        <v/>
      </c>
      <c r="AG959" s="442"/>
      <c r="AH959" s="442"/>
      <c r="AI959" s="442"/>
      <c r="AJ959" s="442"/>
      <c r="AK959" s="2"/>
    </row>
    <row r="960" spans="1:37" ht="17.25" customHeight="1">
      <c r="A960" s="443"/>
      <c r="B960" s="444"/>
      <c r="C960" s="23"/>
      <c r="D960" s="23"/>
      <c r="E960" s="23"/>
      <c r="F960" s="262"/>
      <c r="G960" s="262"/>
      <c r="H960" s="262"/>
      <c r="I960" s="264"/>
      <c r="J960" s="23"/>
      <c r="K960" s="23"/>
      <c r="L960" s="36" t="str">
        <f>IFERROR(VLOOKUP(放飛紀錄!$K960,#REF!,2,FALSE),"")</f>
        <v/>
      </c>
      <c r="M960" s="36"/>
      <c r="N960" s="36"/>
      <c r="O960" s="36"/>
      <c r="P960" s="36"/>
      <c r="Q960" s="36"/>
      <c r="R960" s="36"/>
      <c r="S960" s="36"/>
      <c r="T960" s="36"/>
      <c r="U960" s="23"/>
      <c r="V960" s="23"/>
      <c r="W960" s="23"/>
      <c r="X960" s="23"/>
      <c r="Y960" s="445"/>
      <c r="Z960" s="446" t="str">
        <f>IF(放飛紀錄!$Y960="","",放飛紀錄!$Y960+公式對照表!B$2)</f>
        <v/>
      </c>
      <c r="AA960" s="445"/>
      <c r="AB960" s="445"/>
      <c r="AC960" s="447" t="str">
        <f t="shared" si="58"/>
        <v/>
      </c>
      <c r="AD960" s="448" t="str">
        <f t="shared" si="59"/>
        <v/>
      </c>
      <c r="AE960" s="446" t="str">
        <f>IF(放飛紀錄表[[#This Row],[模組啟動時間]]="","",公式對照表!$A$2)</f>
        <v/>
      </c>
      <c r="AF960" s="449" t="str">
        <f>IF(AC960="","",IF(AND(AA960&gt;Y960,AA960&lt;Z960),[1]公式對照表!$C$2,IF(AC960="-",[1]公式對照表!$C$3,IF(AC960&lt;AE960,[1]公式對照表!$C$4,IF(AC960&gt;AE960,[1]公式對照表!$C$5)))))</f>
        <v/>
      </c>
      <c r="AG960" s="442"/>
      <c r="AH960" s="442"/>
      <c r="AI960" s="442"/>
      <c r="AJ960" s="442"/>
      <c r="AK960" s="2"/>
    </row>
    <row r="961" spans="1:37" ht="17.25" customHeight="1">
      <c r="A961" s="443"/>
      <c r="B961" s="444"/>
      <c r="C961" s="23"/>
      <c r="D961" s="23"/>
      <c r="E961" s="23"/>
      <c r="F961" s="262"/>
      <c r="G961" s="262"/>
      <c r="H961" s="262"/>
      <c r="I961" s="264"/>
      <c r="J961" s="23"/>
      <c r="K961" s="23"/>
      <c r="L961" s="36" t="str">
        <f>IFERROR(VLOOKUP(放飛紀錄!$K961,#REF!,2,FALSE),"")</f>
        <v/>
      </c>
      <c r="M961" s="36"/>
      <c r="N961" s="36"/>
      <c r="O961" s="36"/>
      <c r="P961" s="36"/>
      <c r="Q961" s="36"/>
      <c r="R961" s="36"/>
      <c r="S961" s="36"/>
      <c r="T961" s="36"/>
      <c r="U961" s="23"/>
      <c r="V961" s="23"/>
      <c r="W961" s="23"/>
      <c r="X961" s="23"/>
      <c r="Y961" s="445"/>
      <c r="Z961" s="446" t="str">
        <f>IF(放飛紀錄!$Y961="","",放飛紀錄!$Y961+公式對照表!B$2)</f>
        <v/>
      </c>
      <c r="AA961" s="445"/>
      <c r="AB961" s="445"/>
      <c r="AC961" s="447" t="str">
        <f t="shared" si="58"/>
        <v/>
      </c>
      <c r="AD961" s="448" t="str">
        <f t="shared" si="59"/>
        <v/>
      </c>
      <c r="AE961" s="446" t="str">
        <f>IF(放飛紀錄表[[#This Row],[模組啟動時間]]="","",公式對照表!$A$2)</f>
        <v/>
      </c>
      <c r="AF961" s="449" t="str">
        <f>IF(AC961="","",IF(AND(AA961&gt;Y961,AA961&lt;Z961),[1]公式對照表!$C$2,IF(AC961="-",[1]公式對照表!$C$3,IF(AC961&lt;AE961,[1]公式對照表!$C$4,IF(AC961&gt;AE961,[1]公式對照表!$C$5)))))</f>
        <v/>
      </c>
      <c r="AG961" s="442"/>
      <c r="AH961" s="442"/>
      <c r="AI961" s="442"/>
      <c r="AJ961" s="442"/>
      <c r="AK961" s="2"/>
    </row>
    <row r="962" spans="1:37" ht="17.25" customHeight="1">
      <c r="A962" s="443"/>
      <c r="B962" s="444"/>
      <c r="C962" s="23"/>
      <c r="D962" s="23"/>
      <c r="E962" s="23"/>
      <c r="F962" s="262"/>
      <c r="G962" s="262"/>
      <c r="H962" s="262"/>
      <c r="I962" s="264"/>
      <c r="J962" s="23"/>
      <c r="K962" s="23"/>
      <c r="L962" s="36" t="str">
        <f>IFERROR(VLOOKUP(放飛紀錄!$K962,#REF!,2,FALSE),"")</f>
        <v/>
      </c>
      <c r="M962" s="36"/>
      <c r="N962" s="36"/>
      <c r="O962" s="36"/>
      <c r="P962" s="36"/>
      <c r="Q962" s="36"/>
      <c r="R962" s="36"/>
      <c r="S962" s="36"/>
      <c r="T962" s="36"/>
      <c r="U962" s="23"/>
      <c r="V962" s="23"/>
      <c r="W962" s="23"/>
      <c r="X962" s="23"/>
      <c r="Y962" s="445"/>
      <c r="Z962" s="446" t="str">
        <f>IF(放飛紀錄!$Y962="","",放飛紀錄!$Y962+公式對照表!B$2)</f>
        <v/>
      </c>
      <c r="AA962" s="445"/>
      <c r="AB962" s="445"/>
      <c r="AC962" s="447" t="str">
        <f t="shared" si="58"/>
        <v/>
      </c>
      <c r="AD962" s="448" t="str">
        <f t="shared" si="59"/>
        <v/>
      </c>
      <c r="AE962" s="446" t="str">
        <f>IF(放飛紀錄表[[#This Row],[模組啟動時間]]="","",公式對照表!$A$2)</f>
        <v/>
      </c>
      <c r="AF962" s="449" t="str">
        <f>IF(AC962="","",IF(AND(AA962&gt;Y962,AA962&lt;Z962),[1]公式對照表!$C$2,IF(AC962="-",[1]公式對照表!$C$3,IF(AC962&lt;AE962,[1]公式對照表!$C$4,IF(AC962&gt;AE962,[1]公式對照表!$C$5)))))</f>
        <v/>
      </c>
      <c r="AG962" s="442"/>
      <c r="AH962" s="442"/>
      <c r="AI962" s="442"/>
      <c r="AJ962" s="442"/>
      <c r="AK962" s="2"/>
    </row>
    <row r="963" spans="1:37" ht="17.25" customHeight="1">
      <c r="A963" s="443"/>
      <c r="B963" s="444"/>
      <c r="C963" s="23"/>
      <c r="D963" s="23"/>
      <c r="E963" s="23"/>
      <c r="F963" s="262"/>
      <c r="G963" s="262"/>
      <c r="H963" s="262"/>
      <c r="I963" s="264"/>
      <c r="J963" s="23"/>
      <c r="K963" s="23"/>
      <c r="L963" s="36" t="str">
        <f>IFERROR(VLOOKUP(放飛紀錄!$K963,#REF!,2,FALSE),"")</f>
        <v/>
      </c>
      <c r="M963" s="36"/>
      <c r="N963" s="36"/>
      <c r="O963" s="36"/>
      <c r="P963" s="36"/>
      <c r="Q963" s="36"/>
      <c r="R963" s="36"/>
      <c r="S963" s="36"/>
      <c r="T963" s="36"/>
      <c r="U963" s="23"/>
      <c r="V963" s="23"/>
      <c r="W963" s="23"/>
      <c r="X963" s="23"/>
      <c r="Y963" s="445"/>
      <c r="Z963" s="446" t="str">
        <f>IF(放飛紀錄!$Y963="","",放飛紀錄!$Y963+公式對照表!B$2)</f>
        <v/>
      </c>
      <c r="AA963" s="445"/>
      <c r="AB963" s="445"/>
      <c r="AC963" s="447" t="str">
        <f t="shared" si="58"/>
        <v/>
      </c>
      <c r="AD963" s="448" t="str">
        <f t="shared" si="59"/>
        <v/>
      </c>
      <c r="AE963" s="446" t="str">
        <f>IF(放飛紀錄表[[#This Row],[模組啟動時間]]="","",公式對照表!$A$2)</f>
        <v/>
      </c>
      <c r="AF963" s="449" t="str">
        <f>IF(AC963="","",IF(AND(AA963&gt;Y963,AA963&lt;Z963),[1]公式對照表!$C$2,IF(AC963="-",[1]公式對照表!$C$3,IF(AC963&lt;AE963,[1]公式對照表!$C$4,IF(AC963&gt;AE963,[1]公式對照表!$C$5)))))</f>
        <v/>
      </c>
      <c r="AG963" s="442"/>
      <c r="AH963" s="442"/>
      <c r="AI963" s="442"/>
      <c r="AJ963" s="442"/>
      <c r="AK963" s="2"/>
    </row>
    <row r="964" spans="1:37" ht="17.25" customHeight="1">
      <c r="A964" s="443"/>
      <c r="B964" s="444"/>
      <c r="C964" s="23"/>
      <c r="D964" s="23"/>
      <c r="E964" s="23"/>
      <c r="F964" s="262"/>
      <c r="G964" s="262"/>
      <c r="H964" s="262"/>
      <c r="I964" s="264"/>
      <c r="J964" s="23"/>
      <c r="K964" s="23"/>
      <c r="L964" s="36" t="str">
        <f>IFERROR(VLOOKUP(放飛紀錄!$K964,#REF!,2,FALSE),"")</f>
        <v/>
      </c>
      <c r="M964" s="36"/>
      <c r="N964" s="36"/>
      <c r="O964" s="36"/>
      <c r="P964" s="36"/>
      <c r="Q964" s="36"/>
      <c r="R964" s="36"/>
      <c r="S964" s="36"/>
      <c r="T964" s="36"/>
      <c r="U964" s="23"/>
      <c r="V964" s="23"/>
      <c r="W964" s="23"/>
      <c r="X964" s="23"/>
      <c r="Y964" s="445"/>
      <c r="Z964" s="446" t="str">
        <f>IF(放飛紀錄!$Y964="","",放飛紀錄!$Y964+公式對照表!B$2)</f>
        <v/>
      </c>
      <c r="AA964" s="445"/>
      <c r="AB964" s="445"/>
      <c r="AC964" s="447" t="str">
        <f t="shared" si="58"/>
        <v/>
      </c>
      <c r="AD964" s="448" t="str">
        <f t="shared" si="59"/>
        <v/>
      </c>
      <c r="AE964" s="446" t="str">
        <f>IF(放飛紀錄表[[#This Row],[模組啟動時間]]="","",公式對照表!$A$2)</f>
        <v/>
      </c>
      <c r="AF964" s="449" t="str">
        <f>IF(AC964="","",IF(AND(AA964&gt;Y964,AA964&lt;Z964),[1]公式對照表!$C$2,IF(AC964="-",[1]公式對照表!$C$3,IF(AC964&lt;AE964,[1]公式對照表!$C$4,IF(AC964&gt;AE964,[1]公式對照表!$C$5)))))</f>
        <v/>
      </c>
      <c r="AG964" s="442"/>
      <c r="AH964" s="442"/>
      <c r="AI964" s="442"/>
      <c r="AJ964" s="442"/>
      <c r="AK964" s="2"/>
    </row>
    <row r="965" spans="1:37" ht="17.25" customHeight="1">
      <c r="A965" s="443"/>
      <c r="B965" s="444"/>
      <c r="C965" s="23"/>
      <c r="D965" s="23"/>
      <c r="E965" s="23"/>
      <c r="F965" s="262"/>
      <c r="G965" s="262"/>
      <c r="H965" s="262"/>
      <c r="I965" s="264"/>
      <c r="J965" s="23"/>
      <c r="K965" s="23"/>
      <c r="L965" s="36" t="str">
        <f>IFERROR(VLOOKUP(放飛紀錄!$K965,#REF!,2,FALSE),"")</f>
        <v/>
      </c>
      <c r="M965" s="36"/>
      <c r="N965" s="36"/>
      <c r="O965" s="36"/>
      <c r="P965" s="36"/>
      <c r="Q965" s="36"/>
      <c r="R965" s="36"/>
      <c r="S965" s="36"/>
      <c r="T965" s="36"/>
      <c r="U965" s="23"/>
      <c r="V965" s="23"/>
      <c r="W965" s="23"/>
      <c r="X965" s="23"/>
      <c r="Y965" s="445"/>
      <c r="Z965" s="446" t="str">
        <f>IF(放飛紀錄!$Y965="","",放飛紀錄!$Y965+公式對照表!B$2)</f>
        <v/>
      </c>
      <c r="AA965" s="445"/>
      <c r="AB965" s="445"/>
      <c r="AC965" s="447" t="str">
        <f t="shared" si="58"/>
        <v/>
      </c>
      <c r="AD965" s="448" t="str">
        <f t="shared" si="59"/>
        <v/>
      </c>
      <c r="AE965" s="446" t="str">
        <f>IF(放飛紀錄表[[#This Row],[模組啟動時間]]="","",公式對照表!$A$2)</f>
        <v/>
      </c>
      <c r="AF965" s="449" t="str">
        <f>IF(AC965="","",IF(AND(AA965&gt;Y965,AA965&lt;Z965),[1]公式對照表!$C$2,IF(AC965="-",[1]公式對照表!$C$3,IF(AC965&lt;AE965,[1]公式對照表!$C$4,IF(AC965&gt;AE965,[1]公式對照表!$C$5)))))</f>
        <v/>
      </c>
      <c r="AG965" s="442"/>
      <c r="AH965" s="442"/>
      <c r="AI965" s="442"/>
      <c r="AJ965" s="442"/>
      <c r="AK965" s="2"/>
    </row>
    <row r="966" spans="1:37" ht="17.25" customHeight="1">
      <c r="A966" s="443"/>
      <c r="B966" s="444"/>
      <c r="C966" s="23"/>
      <c r="D966" s="23"/>
      <c r="E966" s="23"/>
      <c r="F966" s="262"/>
      <c r="G966" s="262"/>
      <c r="H966" s="262"/>
      <c r="I966" s="264"/>
      <c r="J966" s="23"/>
      <c r="K966" s="23"/>
      <c r="L966" s="36" t="str">
        <f>IFERROR(VLOOKUP(放飛紀錄!$K966,#REF!,2,FALSE),"")</f>
        <v/>
      </c>
      <c r="M966" s="36"/>
      <c r="N966" s="36"/>
      <c r="O966" s="36"/>
      <c r="P966" s="36"/>
      <c r="Q966" s="36"/>
      <c r="R966" s="36"/>
      <c r="S966" s="36"/>
      <c r="T966" s="36"/>
      <c r="U966" s="23"/>
      <c r="V966" s="23"/>
      <c r="W966" s="23"/>
      <c r="X966" s="23"/>
      <c r="Y966" s="445"/>
      <c r="Z966" s="446" t="str">
        <f>IF(放飛紀錄!$Y966="","",放飛紀錄!$Y966+公式對照表!B$2)</f>
        <v/>
      </c>
      <c r="AA966" s="445"/>
      <c r="AB966" s="445"/>
      <c r="AC966" s="447" t="str">
        <f t="shared" si="58"/>
        <v/>
      </c>
      <c r="AD966" s="448" t="str">
        <f t="shared" si="59"/>
        <v/>
      </c>
      <c r="AE966" s="446" t="str">
        <f>IF(放飛紀錄表[[#This Row],[模組啟動時間]]="","",公式對照表!$A$2)</f>
        <v/>
      </c>
      <c r="AF966" s="449" t="str">
        <f>IF(AC966="","",IF(AND(AA966&gt;Y966,AA966&lt;Z966),[1]公式對照表!$C$2,IF(AC966="-",[1]公式對照表!$C$3,IF(AC966&lt;AE966,[1]公式對照表!$C$4,IF(AC966&gt;AE966,[1]公式對照表!$C$5)))))</f>
        <v/>
      </c>
      <c r="AG966" s="442"/>
      <c r="AH966" s="442"/>
      <c r="AI966" s="442"/>
      <c r="AJ966" s="442"/>
      <c r="AK966" s="2"/>
    </row>
    <row r="967" spans="1:37" ht="17.25" customHeight="1">
      <c r="A967" s="443"/>
      <c r="B967" s="444"/>
      <c r="C967" s="23"/>
      <c r="D967" s="23"/>
      <c r="E967" s="23"/>
      <c r="F967" s="262"/>
      <c r="G967" s="262"/>
      <c r="H967" s="262"/>
      <c r="I967" s="264"/>
      <c r="J967" s="23"/>
      <c r="K967" s="23"/>
      <c r="L967" s="36" t="str">
        <f>IFERROR(VLOOKUP(放飛紀錄!$K967,#REF!,2,FALSE),"")</f>
        <v/>
      </c>
      <c r="M967" s="36"/>
      <c r="N967" s="36"/>
      <c r="O967" s="36"/>
      <c r="P967" s="36"/>
      <c r="Q967" s="36"/>
      <c r="R967" s="36"/>
      <c r="S967" s="36"/>
      <c r="T967" s="36"/>
      <c r="U967" s="23"/>
      <c r="V967" s="23"/>
      <c r="W967" s="23"/>
      <c r="X967" s="23"/>
      <c r="Y967" s="445"/>
      <c r="Z967" s="446" t="str">
        <f>IF(放飛紀錄!$Y967="","",放飛紀錄!$Y967+公式對照表!B$2)</f>
        <v/>
      </c>
      <c r="AA967" s="445"/>
      <c r="AB967" s="445"/>
      <c r="AC967" s="447" t="str">
        <f t="shared" si="58"/>
        <v/>
      </c>
      <c r="AD967" s="448" t="str">
        <f t="shared" si="59"/>
        <v/>
      </c>
      <c r="AE967" s="446" t="str">
        <f>IF(放飛紀錄表[[#This Row],[模組啟動時間]]="","",公式對照表!$A$2)</f>
        <v/>
      </c>
      <c r="AF967" s="449" t="str">
        <f>IF(AC967="","",IF(AND(AA967&gt;Y967,AA967&lt;Z967),[1]公式對照表!$C$2,IF(AC967="-",[1]公式對照表!$C$3,IF(AC967&lt;AE967,[1]公式對照表!$C$4,IF(AC967&gt;AE967,[1]公式對照表!$C$5)))))</f>
        <v/>
      </c>
      <c r="AG967" s="442"/>
      <c r="AH967" s="442"/>
      <c r="AI967" s="442"/>
      <c r="AJ967" s="442"/>
      <c r="AK967" s="2"/>
    </row>
    <row r="968" spans="1:37" ht="17.25" customHeight="1">
      <c r="A968" s="443"/>
      <c r="B968" s="444"/>
      <c r="C968" s="23"/>
      <c r="D968" s="23"/>
      <c r="E968" s="23"/>
      <c r="F968" s="262"/>
      <c r="G968" s="262"/>
      <c r="H968" s="262"/>
      <c r="I968" s="264"/>
      <c r="J968" s="23"/>
      <c r="K968" s="23"/>
      <c r="L968" s="36" t="str">
        <f>IFERROR(VLOOKUP(放飛紀錄!$K968,#REF!,2,FALSE),"")</f>
        <v/>
      </c>
      <c r="M968" s="36"/>
      <c r="N968" s="36"/>
      <c r="O968" s="36"/>
      <c r="P968" s="36"/>
      <c r="Q968" s="36"/>
      <c r="R968" s="36"/>
      <c r="S968" s="36"/>
      <c r="T968" s="36"/>
      <c r="U968" s="23"/>
      <c r="V968" s="23"/>
      <c r="W968" s="23"/>
      <c r="X968" s="23"/>
      <c r="Y968" s="445"/>
      <c r="Z968" s="446" t="str">
        <f>IF(放飛紀錄!$Y968="","",放飛紀錄!$Y968+公式對照表!B$2)</f>
        <v/>
      </c>
      <c r="AA968" s="445"/>
      <c r="AB968" s="445"/>
      <c r="AC968" s="447" t="str">
        <f t="shared" si="58"/>
        <v/>
      </c>
      <c r="AD968" s="448" t="str">
        <f t="shared" si="59"/>
        <v/>
      </c>
      <c r="AE968" s="446" t="str">
        <f>IF(放飛紀錄表[[#This Row],[模組啟動時間]]="","",公式對照表!$A$2)</f>
        <v/>
      </c>
      <c r="AF968" s="449" t="str">
        <f>IF(AC968="","",IF(AND(AA968&gt;Y968,AA968&lt;Z968),[1]公式對照表!$C$2,IF(AC968="-",[1]公式對照表!$C$3,IF(AC968&lt;AE968,[1]公式對照表!$C$4,IF(AC968&gt;AE968,[1]公式對照表!$C$5)))))</f>
        <v/>
      </c>
      <c r="AG968" s="442"/>
      <c r="AH968" s="442"/>
      <c r="AI968" s="442"/>
      <c r="AJ968" s="442"/>
      <c r="AK968" s="2"/>
    </row>
    <row r="969" spans="1:37" ht="17.25" customHeight="1">
      <c r="A969" s="443"/>
      <c r="B969" s="444"/>
      <c r="C969" s="23"/>
      <c r="D969" s="23"/>
      <c r="E969" s="23"/>
      <c r="F969" s="262"/>
      <c r="G969" s="262"/>
      <c r="H969" s="262"/>
      <c r="I969" s="264"/>
      <c r="J969" s="23"/>
      <c r="K969" s="23"/>
      <c r="L969" s="36" t="str">
        <f>IFERROR(VLOOKUP(放飛紀錄!$K969,#REF!,2,FALSE),"")</f>
        <v/>
      </c>
      <c r="M969" s="36"/>
      <c r="N969" s="36"/>
      <c r="O969" s="36"/>
      <c r="P969" s="36"/>
      <c r="Q969" s="36"/>
      <c r="R969" s="36"/>
      <c r="S969" s="36"/>
      <c r="T969" s="36"/>
      <c r="U969" s="23"/>
      <c r="V969" s="23"/>
      <c r="W969" s="23"/>
      <c r="X969" s="23"/>
      <c r="Y969" s="445"/>
      <c r="Z969" s="446" t="str">
        <f>IF(放飛紀錄!$Y969="","",放飛紀錄!$Y969+公式對照表!B$2)</f>
        <v/>
      </c>
      <c r="AA969" s="445"/>
      <c r="AB969" s="445"/>
      <c r="AC969" s="447" t="str">
        <f t="shared" si="58"/>
        <v/>
      </c>
      <c r="AD969" s="448" t="str">
        <f t="shared" si="59"/>
        <v/>
      </c>
      <c r="AE969" s="446" t="str">
        <f>IF(放飛紀錄表[[#This Row],[模組啟動時間]]="","",公式對照表!$A$2)</f>
        <v/>
      </c>
      <c r="AF969" s="449" t="str">
        <f>IF(AC969="","",IF(AND(AA969&gt;Y969,AA969&lt;Z969),[1]公式對照表!$C$2,IF(AC969="-",[1]公式對照表!$C$3,IF(AC969&lt;AE969,[1]公式對照表!$C$4,IF(AC969&gt;AE969,[1]公式對照表!$C$5)))))</f>
        <v/>
      </c>
      <c r="AG969" s="442"/>
      <c r="AH969" s="442"/>
      <c r="AI969" s="442"/>
      <c r="AJ969" s="442"/>
      <c r="AK969" s="2"/>
    </row>
    <row r="970" spans="1:37" ht="17.25" customHeight="1">
      <c r="A970" s="443"/>
      <c r="B970" s="444"/>
      <c r="C970" s="23"/>
      <c r="D970" s="23"/>
      <c r="E970" s="23"/>
      <c r="F970" s="262"/>
      <c r="G970" s="262"/>
      <c r="H970" s="262"/>
      <c r="I970" s="264"/>
      <c r="J970" s="23"/>
      <c r="K970" s="23"/>
      <c r="L970" s="36" t="str">
        <f>IFERROR(VLOOKUP(放飛紀錄!$K970,#REF!,2,FALSE),"")</f>
        <v/>
      </c>
      <c r="M970" s="36"/>
      <c r="N970" s="36"/>
      <c r="O970" s="36"/>
      <c r="P970" s="36"/>
      <c r="Q970" s="36"/>
      <c r="R970" s="36"/>
      <c r="S970" s="36"/>
      <c r="T970" s="36"/>
      <c r="U970" s="23"/>
      <c r="V970" s="23"/>
      <c r="W970" s="23"/>
      <c r="X970" s="23"/>
      <c r="Y970" s="445"/>
      <c r="Z970" s="446" t="str">
        <f>IF(放飛紀錄!$Y970="","",放飛紀錄!$Y970+公式對照表!B$2)</f>
        <v/>
      </c>
      <c r="AA970" s="445"/>
      <c r="AB970" s="445"/>
      <c r="AC970" s="447" t="str">
        <f t="shared" si="58"/>
        <v/>
      </c>
      <c r="AD970" s="448" t="str">
        <f t="shared" si="59"/>
        <v/>
      </c>
      <c r="AE970" s="446" t="str">
        <f>IF(放飛紀錄表[[#This Row],[模組啟動時間]]="","",公式對照表!$A$2)</f>
        <v/>
      </c>
      <c r="AF970" s="449" t="str">
        <f>IF(AC970="","",IF(AND(AA970&gt;Y970,AA970&lt;Z970),[1]公式對照表!$C$2,IF(AC970="-",[1]公式對照表!$C$3,IF(AC970&lt;AE970,[1]公式對照表!$C$4,IF(AC970&gt;AE970,[1]公式對照表!$C$5)))))</f>
        <v/>
      </c>
      <c r="AG970" s="442"/>
      <c r="AH970" s="442"/>
      <c r="AI970" s="442"/>
      <c r="AJ970" s="442"/>
      <c r="AK970" s="2"/>
    </row>
    <row r="971" spans="1:37" ht="17.25" customHeight="1">
      <c r="A971" s="443"/>
      <c r="B971" s="444"/>
      <c r="C971" s="23"/>
      <c r="D971" s="23"/>
      <c r="E971" s="23"/>
      <c r="F971" s="262"/>
      <c r="G971" s="262"/>
      <c r="H971" s="262"/>
      <c r="I971" s="264"/>
      <c r="J971" s="23"/>
      <c r="K971" s="23"/>
      <c r="L971" s="36" t="str">
        <f>IFERROR(VLOOKUP(放飛紀錄!$K971,#REF!,2,FALSE),"")</f>
        <v/>
      </c>
      <c r="M971" s="36"/>
      <c r="N971" s="36"/>
      <c r="O971" s="36"/>
      <c r="P971" s="36"/>
      <c r="Q971" s="36"/>
      <c r="R971" s="36"/>
      <c r="S971" s="36"/>
      <c r="T971" s="36"/>
      <c r="U971" s="23"/>
      <c r="V971" s="23"/>
      <c r="W971" s="23"/>
      <c r="X971" s="23"/>
      <c r="Y971" s="445"/>
      <c r="Z971" s="446" t="str">
        <f>IF(放飛紀錄!$Y971="","",放飛紀錄!$Y971+公式對照表!B$2)</f>
        <v/>
      </c>
      <c r="AA971" s="445"/>
      <c r="AB971" s="445"/>
      <c r="AC971" s="447" t="str">
        <f t="shared" si="58"/>
        <v/>
      </c>
      <c r="AD971" s="448" t="str">
        <f t="shared" si="59"/>
        <v/>
      </c>
      <c r="AE971" s="446" t="str">
        <f>IF(放飛紀錄表[[#This Row],[模組啟動時間]]="","",公式對照表!$A$2)</f>
        <v/>
      </c>
      <c r="AF971" s="449" t="str">
        <f>IF(AC971="","",IF(AND(AA971&gt;Y971,AA971&lt;Z971),[1]公式對照表!$C$2,IF(AC971="-",[1]公式對照表!$C$3,IF(AC971&lt;AE971,[1]公式對照表!$C$4,IF(AC971&gt;AE971,[1]公式對照表!$C$5)))))</f>
        <v/>
      </c>
      <c r="AG971" s="442"/>
      <c r="AH971" s="442"/>
      <c r="AI971" s="442"/>
      <c r="AJ971" s="442"/>
      <c r="AK971" s="2"/>
    </row>
    <row r="972" spans="1:37" ht="17.25" customHeight="1">
      <c r="A972" s="443"/>
      <c r="B972" s="444"/>
      <c r="C972" s="23"/>
      <c r="D972" s="23"/>
      <c r="E972" s="23"/>
      <c r="F972" s="262"/>
      <c r="G972" s="262"/>
      <c r="H972" s="262"/>
      <c r="I972" s="264"/>
      <c r="J972" s="23"/>
      <c r="K972" s="23"/>
      <c r="L972" s="36" t="str">
        <f>IFERROR(VLOOKUP(放飛紀錄!$K972,#REF!,2,FALSE),"")</f>
        <v/>
      </c>
      <c r="M972" s="36"/>
      <c r="N972" s="36"/>
      <c r="O972" s="36"/>
      <c r="P972" s="36"/>
      <c r="Q972" s="36"/>
      <c r="R972" s="36"/>
      <c r="S972" s="36"/>
      <c r="T972" s="36"/>
      <c r="U972" s="23"/>
      <c r="V972" s="23"/>
      <c r="W972" s="23"/>
      <c r="X972" s="23"/>
      <c r="Y972" s="445"/>
      <c r="Z972" s="446" t="str">
        <f>IF(放飛紀錄!$Y972="","",放飛紀錄!$Y972+公式對照表!B$2)</f>
        <v/>
      </c>
      <c r="AA972" s="445"/>
      <c r="AB972" s="445"/>
      <c r="AC972" s="447" t="str">
        <f t="shared" si="58"/>
        <v/>
      </c>
      <c r="AD972" s="448" t="str">
        <f t="shared" si="59"/>
        <v/>
      </c>
      <c r="AE972" s="446" t="str">
        <f>IF(放飛紀錄表[[#This Row],[模組啟動時間]]="","",公式對照表!$A$2)</f>
        <v/>
      </c>
      <c r="AF972" s="449" t="str">
        <f>IF(AC972="","",IF(AND(AA972&gt;Y972,AA972&lt;Z972),[1]公式對照表!$C$2,IF(AC972="-",[1]公式對照表!$C$3,IF(AC972&lt;AE972,[1]公式對照表!$C$4,IF(AC972&gt;AE972,[1]公式對照表!$C$5)))))</f>
        <v/>
      </c>
      <c r="AG972" s="442"/>
      <c r="AH972" s="442"/>
      <c r="AI972" s="442"/>
      <c r="AJ972" s="442"/>
      <c r="AK972" s="2"/>
    </row>
    <row r="973" spans="1:37" ht="17.25" customHeight="1">
      <c r="A973" s="443"/>
      <c r="B973" s="444"/>
      <c r="C973" s="23"/>
      <c r="D973" s="23"/>
      <c r="E973" s="23"/>
      <c r="F973" s="262"/>
      <c r="G973" s="262"/>
      <c r="H973" s="262"/>
      <c r="I973" s="264"/>
      <c r="J973" s="23"/>
      <c r="K973" s="23"/>
      <c r="L973" s="36" t="str">
        <f>IFERROR(VLOOKUP(放飛紀錄!$K973,#REF!,2,FALSE),"")</f>
        <v/>
      </c>
      <c r="M973" s="36"/>
      <c r="N973" s="36"/>
      <c r="O973" s="36"/>
      <c r="P973" s="36"/>
      <c r="Q973" s="36"/>
      <c r="R973" s="36"/>
      <c r="S973" s="36"/>
      <c r="T973" s="36"/>
      <c r="U973" s="23"/>
      <c r="V973" s="23"/>
      <c r="W973" s="23"/>
      <c r="X973" s="23"/>
      <c r="Y973" s="445"/>
      <c r="Z973" s="446" t="str">
        <f>IF(放飛紀錄!$Y973="","",放飛紀錄!$Y973+公式對照表!B$2)</f>
        <v/>
      </c>
      <c r="AA973" s="445"/>
      <c r="AB973" s="445"/>
      <c r="AC973" s="447" t="str">
        <f t="shared" si="58"/>
        <v/>
      </c>
      <c r="AD973" s="448" t="str">
        <f t="shared" si="59"/>
        <v/>
      </c>
      <c r="AE973" s="446" t="str">
        <f>IF(放飛紀錄表[[#This Row],[模組啟動時間]]="","",公式對照表!$A$2)</f>
        <v/>
      </c>
      <c r="AF973" s="449" t="str">
        <f>IF(AC973="","",IF(AND(AA973&gt;Y973,AA973&lt;Z973),[1]公式對照表!$C$2,IF(AC973="-",[1]公式對照表!$C$3,IF(AC973&lt;AE973,[1]公式對照表!$C$4,IF(AC973&gt;AE973,[1]公式對照表!$C$5)))))</f>
        <v/>
      </c>
      <c r="AG973" s="442"/>
      <c r="AH973" s="442"/>
      <c r="AI973" s="442"/>
      <c r="AJ973" s="442"/>
      <c r="AK973" s="2"/>
    </row>
    <row r="974" spans="1:37" ht="17.25" customHeight="1">
      <c r="A974" s="443"/>
      <c r="B974" s="444"/>
      <c r="C974" s="23"/>
      <c r="D974" s="23"/>
      <c r="E974" s="23"/>
      <c r="F974" s="262"/>
      <c r="G974" s="262"/>
      <c r="H974" s="262"/>
      <c r="I974" s="264"/>
      <c r="J974" s="23"/>
      <c r="K974" s="23"/>
      <c r="L974" s="36" t="str">
        <f>IFERROR(VLOOKUP(放飛紀錄!$K974,#REF!,2,FALSE),"")</f>
        <v/>
      </c>
      <c r="M974" s="36"/>
      <c r="N974" s="36"/>
      <c r="O974" s="36"/>
      <c r="P974" s="36"/>
      <c r="Q974" s="36"/>
      <c r="R974" s="36"/>
      <c r="S974" s="36"/>
      <c r="T974" s="36"/>
      <c r="U974" s="23"/>
      <c r="V974" s="23"/>
      <c r="W974" s="23"/>
      <c r="X974" s="23"/>
      <c r="Y974" s="445"/>
      <c r="Z974" s="446" t="str">
        <f>IF(放飛紀錄!$Y974="","",放飛紀錄!$Y974+公式對照表!B$2)</f>
        <v/>
      </c>
      <c r="AA974" s="445"/>
      <c r="AB974" s="445"/>
      <c r="AC974" s="447" t="str">
        <f t="shared" si="58"/>
        <v/>
      </c>
      <c r="AD974" s="448" t="str">
        <f t="shared" si="59"/>
        <v/>
      </c>
      <c r="AE974" s="446" t="str">
        <f>IF(放飛紀錄表[[#This Row],[模組啟動時間]]="","",公式對照表!$A$2)</f>
        <v/>
      </c>
      <c r="AF974" s="449" t="str">
        <f>IF(AC974="","",IF(AND(AA974&gt;Y974,AA974&lt;Z974),[1]公式對照表!$C$2,IF(AC974="-",[1]公式對照表!$C$3,IF(AC974&lt;AE974,[1]公式對照表!$C$4,IF(AC974&gt;AE974,[1]公式對照表!$C$5)))))</f>
        <v/>
      </c>
      <c r="AG974" s="442"/>
      <c r="AH974" s="442"/>
      <c r="AI974" s="442"/>
      <c r="AJ974" s="442"/>
      <c r="AK974" s="2"/>
    </row>
    <row r="975" spans="1:37" ht="17.25" customHeight="1">
      <c r="A975" s="443"/>
      <c r="B975" s="444"/>
      <c r="C975" s="23"/>
      <c r="D975" s="23"/>
      <c r="E975" s="23"/>
      <c r="F975" s="262"/>
      <c r="G975" s="262"/>
      <c r="H975" s="262"/>
      <c r="I975" s="264"/>
      <c r="J975" s="23"/>
      <c r="K975" s="23"/>
      <c r="L975" s="36" t="str">
        <f>IFERROR(VLOOKUP(放飛紀錄!$K975,#REF!,2,FALSE),"")</f>
        <v/>
      </c>
      <c r="M975" s="36"/>
      <c r="N975" s="36"/>
      <c r="O975" s="36"/>
      <c r="P975" s="36"/>
      <c r="Q975" s="36"/>
      <c r="R975" s="36"/>
      <c r="S975" s="36"/>
      <c r="T975" s="36"/>
      <c r="U975" s="23"/>
      <c r="V975" s="23"/>
      <c r="W975" s="23"/>
      <c r="X975" s="23"/>
      <c r="Y975" s="445"/>
      <c r="Z975" s="446" t="str">
        <f>IF(放飛紀錄!$Y975="","",放飛紀錄!$Y975+公式對照表!B$2)</f>
        <v/>
      </c>
      <c r="AA975" s="445"/>
      <c r="AB975" s="445"/>
      <c r="AC975" s="447" t="str">
        <f t="shared" si="58"/>
        <v/>
      </c>
      <c r="AD975" s="448" t="str">
        <f t="shared" si="59"/>
        <v/>
      </c>
      <c r="AE975" s="446" t="str">
        <f>IF(放飛紀錄表[[#This Row],[模組啟動時間]]="","",公式對照表!$A$2)</f>
        <v/>
      </c>
      <c r="AF975" s="449" t="str">
        <f>IF(AC975="","",IF(AND(AA975&gt;Y975,AA975&lt;Z975),[1]公式對照表!$C$2,IF(AC975="-",[1]公式對照表!$C$3,IF(AC975&lt;AE975,[1]公式對照表!$C$4,IF(AC975&gt;AE975,[1]公式對照表!$C$5)))))</f>
        <v/>
      </c>
      <c r="AG975" s="442"/>
      <c r="AH975" s="442"/>
      <c r="AI975" s="442"/>
      <c r="AJ975" s="442"/>
      <c r="AK975" s="2"/>
    </row>
    <row r="976" spans="1:37" ht="17.25" customHeight="1">
      <c r="A976" s="443"/>
      <c r="B976" s="444"/>
      <c r="C976" s="23"/>
      <c r="D976" s="23"/>
      <c r="E976" s="23"/>
      <c r="F976" s="262"/>
      <c r="G976" s="262"/>
      <c r="H976" s="262"/>
      <c r="I976" s="264"/>
      <c r="J976" s="23"/>
      <c r="K976" s="23"/>
      <c r="L976" s="36" t="str">
        <f>IFERROR(VLOOKUP(放飛紀錄!$K976,#REF!,2,FALSE),"")</f>
        <v/>
      </c>
      <c r="M976" s="36"/>
      <c r="N976" s="36"/>
      <c r="O976" s="36"/>
      <c r="P976" s="36"/>
      <c r="Q976" s="36"/>
      <c r="R976" s="36"/>
      <c r="S976" s="36"/>
      <c r="T976" s="36"/>
      <c r="U976" s="23"/>
      <c r="V976" s="23"/>
      <c r="W976" s="23"/>
      <c r="X976" s="23"/>
      <c r="Y976" s="445"/>
      <c r="Z976" s="446" t="str">
        <f>IF(放飛紀錄!$Y976="","",放飛紀錄!$Y976+公式對照表!B$2)</f>
        <v/>
      </c>
      <c r="AA976" s="445"/>
      <c r="AB976" s="445"/>
      <c r="AC976" s="447" t="str">
        <f t="shared" si="58"/>
        <v/>
      </c>
      <c r="AD976" s="448" t="str">
        <f t="shared" si="59"/>
        <v/>
      </c>
      <c r="AE976" s="446" t="str">
        <f>IF(放飛紀錄表[[#This Row],[模組啟動時間]]="","",公式對照表!$A$2)</f>
        <v/>
      </c>
      <c r="AF976" s="449" t="str">
        <f>IF(AC976="","",IF(AND(AA976&gt;Y976,AA976&lt;Z976),[1]公式對照表!$C$2,IF(AC976="-",[1]公式對照表!$C$3,IF(AC976&lt;AE976,[1]公式對照表!$C$4,IF(AC976&gt;AE976,[1]公式對照表!$C$5)))))</f>
        <v/>
      </c>
      <c r="AG976" s="442"/>
      <c r="AH976" s="442"/>
      <c r="AI976" s="442"/>
      <c r="AJ976" s="442"/>
      <c r="AK976" s="2"/>
    </row>
    <row r="977" spans="1:37" ht="17.25" customHeight="1">
      <c r="A977" s="443"/>
      <c r="B977" s="444"/>
      <c r="C977" s="23"/>
      <c r="D977" s="23"/>
      <c r="E977" s="23"/>
      <c r="F977" s="262"/>
      <c r="G977" s="262"/>
      <c r="H977" s="262"/>
      <c r="I977" s="264"/>
      <c r="J977" s="23"/>
      <c r="K977" s="23"/>
      <c r="L977" s="36" t="str">
        <f>IFERROR(VLOOKUP(放飛紀錄!$K977,#REF!,2,FALSE),"")</f>
        <v/>
      </c>
      <c r="M977" s="36"/>
      <c r="N977" s="36"/>
      <c r="O977" s="36"/>
      <c r="P977" s="36"/>
      <c r="Q977" s="36"/>
      <c r="R977" s="36"/>
      <c r="S977" s="36"/>
      <c r="T977" s="36"/>
      <c r="U977" s="23"/>
      <c r="V977" s="23"/>
      <c r="W977" s="23"/>
      <c r="X977" s="23"/>
      <c r="Y977" s="445"/>
      <c r="Z977" s="446" t="str">
        <f>IF(放飛紀錄!$Y977="","",放飛紀錄!$Y977+公式對照表!B$2)</f>
        <v/>
      </c>
      <c r="AA977" s="445"/>
      <c r="AB977" s="445"/>
      <c r="AC977" s="447" t="str">
        <f t="shared" si="58"/>
        <v/>
      </c>
      <c r="AD977" s="448" t="str">
        <f t="shared" si="59"/>
        <v/>
      </c>
      <c r="AE977" s="446" t="str">
        <f>IF(放飛紀錄表[[#This Row],[模組啟動時間]]="","",公式對照表!$A$2)</f>
        <v/>
      </c>
      <c r="AF977" s="449" t="str">
        <f>IF(AC977="","",IF(AND(AA977&gt;Y977,AA977&lt;Z977),[1]公式對照表!$C$2,IF(AC977="-",[1]公式對照表!$C$3,IF(AC977&lt;AE977,[1]公式對照表!$C$4,IF(AC977&gt;AE977,[1]公式對照表!$C$5)))))</f>
        <v/>
      </c>
      <c r="AG977" s="442"/>
      <c r="AH977" s="442"/>
      <c r="AI977" s="442"/>
      <c r="AJ977" s="442"/>
      <c r="AK977" s="2"/>
    </row>
    <row r="978" spans="1:37" ht="17.25" customHeight="1">
      <c r="A978" s="443"/>
      <c r="B978" s="444"/>
      <c r="C978" s="23"/>
      <c r="D978" s="23"/>
      <c r="E978" s="23"/>
      <c r="F978" s="262"/>
      <c r="G978" s="262"/>
      <c r="H978" s="262"/>
      <c r="I978" s="264"/>
      <c r="J978" s="23"/>
      <c r="K978" s="23"/>
      <c r="L978" s="36" t="str">
        <f>IFERROR(VLOOKUP(放飛紀錄!$K978,#REF!,2,FALSE),"")</f>
        <v/>
      </c>
      <c r="M978" s="36"/>
      <c r="N978" s="36"/>
      <c r="O978" s="36"/>
      <c r="P978" s="36"/>
      <c r="Q978" s="36"/>
      <c r="R978" s="36"/>
      <c r="S978" s="36"/>
      <c r="T978" s="36"/>
      <c r="U978" s="23"/>
      <c r="V978" s="23"/>
      <c r="W978" s="23"/>
      <c r="X978" s="23"/>
      <c r="Y978" s="445"/>
      <c r="Z978" s="446" t="str">
        <f>IF(放飛紀錄!$Y978="","",放飛紀錄!$Y978+公式對照表!B$2)</f>
        <v/>
      </c>
      <c r="AA978" s="445"/>
      <c r="AB978" s="445"/>
      <c r="AC978" s="447" t="str">
        <f t="shared" si="58"/>
        <v/>
      </c>
      <c r="AD978" s="448" t="str">
        <f t="shared" si="59"/>
        <v/>
      </c>
      <c r="AE978" s="446" t="str">
        <f>IF(放飛紀錄表[[#This Row],[模組啟動時間]]="","",公式對照表!$A$2)</f>
        <v/>
      </c>
      <c r="AF978" s="449" t="str">
        <f>IF(AC978="","",IF(AND(AA978&gt;Y978,AA978&lt;Z978),[1]公式對照表!$C$2,IF(AC978="-",[1]公式對照表!$C$3,IF(AC978&lt;AE978,[1]公式對照表!$C$4,IF(AC978&gt;AE978,[1]公式對照表!$C$5)))))</f>
        <v/>
      </c>
      <c r="AG978" s="442"/>
      <c r="AH978" s="442"/>
      <c r="AI978" s="442"/>
      <c r="AJ978" s="442"/>
      <c r="AK978" s="2"/>
    </row>
    <row r="979" spans="1:37" ht="17.25" customHeight="1">
      <c r="A979" s="443"/>
      <c r="B979" s="444"/>
      <c r="C979" s="23"/>
      <c r="D979" s="23"/>
      <c r="E979" s="23"/>
      <c r="F979" s="262"/>
      <c r="G979" s="262"/>
      <c r="H979" s="262"/>
      <c r="I979" s="264"/>
      <c r="J979" s="23"/>
      <c r="K979" s="23"/>
      <c r="L979" s="36" t="str">
        <f>IFERROR(VLOOKUP(放飛紀錄!$K979,#REF!,2,FALSE),"")</f>
        <v/>
      </c>
      <c r="M979" s="36"/>
      <c r="N979" s="36"/>
      <c r="O979" s="36"/>
      <c r="P979" s="36"/>
      <c r="Q979" s="36"/>
      <c r="R979" s="36"/>
      <c r="S979" s="36"/>
      <c r="T979" s="36"/>
      <c r="U979" s="23"/>
      <c r="V979" s="23"/>
      <c r="W979" s="23"/>
      <c r="X979" s="23"/>
      <c r="Y979" s="445"/>
      <c r="Z979" s="446" t="str">
        <f>IF(放飛紀錄!$Y979="","",放飛紀錄!$Y979+公式對照表!B$2)</f>
        <v/>
      </c>
      <c r="AA979" s="445"/>
      <c r="AB979" s="445"/>
      <c r="AC979" s="447" t="str">
        <f t="shared" si="58"/>
        <v/>
      </c>
      <c r="AD979" s="448" t="str">
        <f t="shared" si="59"/>
        <v/>
      </c>
      <c r="AE979" s="446" t="str">
        <f>IF(放飛紀錄表[[#This Row],[模組啟動時間]]="","",公式對照表!$A$2)</f>
        <v/>
      </c>
      <c r="AF979" s="449" t="str">
        <f>IF(AC979="","",IF(AND(AA979&gt;Y979,AA979&lt;Z979),[1]公式對照表!$C$2,IF(AC979="-",[1]公式對照表!$C$3,IF(AC979&lt;AE979,[1]公式對照表!$C$4,IF(AC979&gt;AE979,[1]公式對照表!$C$5)))))</f>
        <v/>
      </c>
      <c r="AG979" s="442"/>
      <c r="AH979" s="442"/>
      <c r="AI979" s="442"/>
      <c r="AJ979" s="442"/>
      <c r="AK979" s="2"/>
    </row>
    <row r="980" spans="1:37" ht="17.25" customHeight="1">
      <c r="A980" s="443"/>
      <c r="B980" s="444"/>
      <c r="C980" s="23"/>
      <c r="D980" s="23"/>
      <c r="E980" s="23"/>
      <c r="F980" s="262"/>
      <c r="G980" s="262"/>
      <c r="H980" s="262"/>
      <c r="I980" s="264"/>
      <c r="J980" s="23"/>
      <c r="K980" s="23"/>
      <c r="L980" s="36" t="str">
        <f>IFERROR(VLOOKUP(放飛紀錄!$K980,#REF!,2,FALSE),"")</f>
        <v/>
      </c>
      <c r="M980" s="36"/>
      <c r="N980" s="36"/>
      <c r="O980" s="36"/>
      <c r="P980" s="36"/>
      <c r="Q980" s="36"/>
      <c r="R980" s="36"/>
      <c r="S980" s="36"/>
      <c r="T980" s="36"/>
      <c r="U980" s="23"/>
      <c r="V980" s="23"/>
      <c r="W980" s="23"/>
      <c r="X980" s="23"/>
      <c r="Y980" s="445"/>
      <c r="Z980" s="446" t="str">
        <f>IF(放飛紀錄!$Y980="","",放飛紀錄!$Y980+公式對照表!B$2)</f>
        <v/>
      </c>
      <c r="AA980" s="445"/>
      <c r="AB980" s="445"/>
      <c r="AC980" s="447" t="str">
        <f t="shared" si="58"/>
        <v/>
      </c>
      <c r="AD980" s="448" t="str">
        <f t="shared" si="59"/>
        <v/>
      </c>
      <c r="AE980" s="446" t="str">
        <f>IF(放飛紀錄表[[#This Row],[模組啟動時間]]="","",公式對照表!$A$2)</f>
        <v/>
      </c>
      <c r="AF980" s="449" t="str">
        <f>IF(AC980="","",IF(AND(AA980&gt;Y980,AA980&lt;Z980),[1]公式對照表!$C$2,IF(AC980="-",[1]公式對照表!$C$3,IF(AC980&lt;AE980,[1]公式對照表!$C$4,IF(AC980&gt;AE980,[1]公式對照表!$C$5)))))</f>
        <v/>
      </c>
      <c r="AG980" s="442"/>
      <c r="AH980" s="442"/>
      <c r="AI980" s="442"/>
      <c r="AJ980" s="442"/>
      <c r="AK980" s="2"/>
    </row>
    <row r="981" spans="1:37" ht="17.25" customHeight="1">
      <c r="A981" s="443"/>
      <c r="B981" s="444"/>
      <c r="C981" s="23"/>
      <c r="D981" s="23"/>
      <c r="E981" s="23"/>
      <c r="F981" s="262"/>
      <c r="G981" s="262"/>
      <c r="H981" s="262"/>
      <c r="I981" s="264"/>
      <c r="J981" s="23"/>
      <c r="K981" s="23"/>
      <c r="L981" s="36" t="str">
        <f>IFERROR(VLOOKUP(放飛紀錄!$K981,#REF!,2,FALSE),"")</f>
        <v/>
      </c>
      <c r="M981" s="36"/>
      <c r="N981" s="36"/>
      <c r="O981" s="36"/>
      <c r="P981" s="36"/>
      <c r="Q981" s="36"/>
      <c r="R981" s="36"/>
      <c r="S981" s="36"/>
      <c r="T981" s="36"/>
      <c r="U981" s="23"/>
      <c r="V981" s="23"/>
      <c r="W981" s="23"/>
      <c r="X981" s="23"/>
      <c r="Y981" s="445"/>
      <c r="Z981" s="446" t="str">
        <f>IF(放飛紀錄!$Y981="","",放飛紀錄!$Y981+公式對照表!B$2)</f>
        <v/>
      </c>
      <c r="AA981" s="445"/>
      <c r="AB981" s="445"/>
      <c r="AC981" s="447" t="str">
        <f t="shared" si="58"/>
        <v/>
      </c>
      <c r="AD981" s="448" t="str">
        <f t="shared" si="59"/>
        <v/>
      </c>
      <c r="AE981" s="446" t="str">
        <f>IF(放飛紀錄表[[#This Row],[模組啟動時間]]="","",公式對照表!$A$2)</f>
        <v/>
      </c>
      <c r="AF981" s="449" t="str">
        <f>IF(AC981="","",IF(AND(AA981&gt;Y981,AA981&lt;Z981),[1]公式對照表!$C$2,IF(AC981="-",[1]公式對照表!$C$3,IF(AC981&lt;AE981,[1]公式對照表!$C$4,IF(AC981&gt;AE981,[1]公式對照表!$C$5)))))</f>
        <v/>
      </c>
      <c r="AG981" s="442"/>
      <c r="AH981" s="442"/>
      <c r="AI981" s="442"/>
      <c r="AJ981" s="442"/>
      <c r="AK981" s="2"/>
    </row>
    <row r="982" spans="1:37" ht="17.25" customHeight="1">
      <c r="A982" s="443"/>
      <c r="B982" s="444"/>
      <c r="C982" s="23"/>
      <c r="D982" s="23"/>
      <c r="E982" s="23"/>
      <c r="F982" s="262"/>
      <c r="G982" s="262"/>
      <c r="H982" s="262"/>
      <c r="I982" s="264"/>
      <c r="J982" s="23"/>
      <c r="K982" s="23"/>
      <c r="L982" s="36" t="str">
        <f>IFERROR(VLOOKUP(放飛紀錄!$K982,#REF!,2,FALSE),"")</f>
        <v/>
      </c>
      <c r="M982" s="36"/>
      <c r="N982" s="36"/>
      <c r="O982" s="36"/>
      <c r="P982" s="36"/>
      <c r="Q982" s="36"/>
      <c r="R982" s="36"/>
      <c r="S982" s="36"/>
      <c r="T982" s="36"/>
      <c r="U982" s="23"/>
      <c r="V982" s="23"/>
      <c r="W982" s="23"/>
      <c r="X982" s="23"/>
      <c r="Y982" s="445"/>
      <c r="Z982" s="446" t="str">
        <f>IF(放飛紀錄!$Y982="","",放飛紀錄!$Y982+公式對照表!B$2)</f>
        <v/>
      </c>
      <c r="AA982" s="445"/>
      <c r="AB982" s="445"/>
      <c r="AC982" s="447" t="str">
        <f t="shared" si="58"/>
        <v/>
      </c>
      <c r="AD982" s="448" t="str">
        <f t="shared" si="59"/>
        <v/>
      </c>
      <c r="AE982" s="446" t="str">
        <f>IF(放飛紀錄表[[#This Row],[模組啟動時間]]="","",公式對照表!$A$2)</f>
        <v/>
      </c>
      <c r="AF982" s="449" t="str">
        <f>IF(AC982="","",IF(AND(AA982&gt;Y982,AA982&lt;Z982),[1]公式對照表!$C$2,IF(AC982="-",[1]公式對照表!$C$3,IF(AC982&lt;AE982,[1]公式對照表!$C$4,IF(AC982&gt;AE982,[1]公式對照表!$C$5)))))</f>
        <v/>
      </c>
      <c r="AG982" s="442"/>
      <c r="AH982" s="442"/>
      <c r="AI982" s="442"/>
      <c r="AJ982" s="442"/>
      <c r="AK982" s="2"/>
    </row>
    <row r="983" spans="1:37" ht="17.25" customHeight="1">
      <c r="A983" s="443"/>
      <c r="B983" s="444"/>
      <c r="C983" s="23"/>
      <c r="D983" s="23"/>
      <c r="E983" s="23"/>
      <c r="F983" s="262"/>
      <c r="G983" s="262"/>
      <c r="H983" s="262"/>
      <c r="I983" s="264"/>
      <c r="J983" s="23"/>
      <c r="K983" s="23"/>
      <c r="L983" s="36" t="str">
        <f>IFERROR(VLOOKUP(放飛紀錄!$K983,#REF!,2,FALSE),"")</f>
        <v/>
      </c>
      <c r="M983" s="36"/>
      <c r="N983" s="36"/>
      <c r="O983" s="36"/>
      <c r="P983" s="36"/>
      <c r="Q983" s="36"/>
      <c r="R983" s="36"/>
      <c r="S983" s="36"/>
      <c r="T983" s="36"/>
      <c r="U983" s="23"/>
      <c r="V983" s="23"/>
      <c r="W983" s="23"/>
      <c r="X983" s="23"/>
      <c r="Y983" s="445"/>
      <c r="Z983" s="446" t="str">
        <f>IF(放飛紀錄!$Y983="","",放飛紀錄!$Y983+公式對照表!B$2)</f>
        <v/>
      </c>
      <c r="AA983" s="445"/>
      <c r="AB983" s="445"/>
      <c r="AC983" s="447" t="str">
        <f t="shared" si="58"/>
        <v/>
      </c>
      <c r="AD983" s="448" t="str">
        <f t="shared" si="59"/>
        <v/>
      </c>
      <c r="AE983" s="446" t="str">
        <f>IF(放飛紀錄表[[#This Row],[模組啟動時間]]="","",公式對照表!$A$2)</f>
        <v/>
      </c>
      <c r="AF983" s="449" t="str">
        <f>IF(AC983="","",IF(AND(AA983&gt;Y983,AA983&lt;Z983),[1]公式對照表!$C$2,IF(AC983="-",[1]公式對照表!$C$3,IF(AC983&lt;AE983,[1]公式對照表!$C$4,IF(AC983&gt;AE983,[1]公式對照表!$C$5)))))</f>
        <v/>
      </c>
      <c r="AG983" s="442"/>
      <c r="AH983" s="442"/>
      <c r="AI983" s="442"/>
      <c r="AJ983" s="442"/>
      <c r="AK983" s="2"/>
    </row>
    <row r="984" spans="1:37" ht="17.25" customHeight="1">
      <c r="A984" s="443"/>
      <c r="B984" s="444"/>
      <c r="C984" s="23"/>
      <c r="D984" s="23"/>
      <c r="E984" s="23"/>
      <c r="F984" s="262"/>
      <c r="G984" s="262"/>
      <c r="H984" s="262"/>
      <c r="I984" s="264"/>
      <c r="J984" s="23"/>
      <c r="K984" s="23"/>
      <c r="L984" s="36" t="str">
        <f>IFERROR(VLOOKUP(放飛紀錄!$K984,#REF!,2,FALSE),"")</f>
        <v/>
      </c>
      <c r="M984" s="36"/>
      <c r="N984" s="36"/>
      <c r="O984" s="36"/>
      <c r="P984" s="36"/>
      <c r="Q984" s="36"/>
      <c r="R984" s="36"/>
      <c r="S984" s="36"/>
      <c r="T984" s="36"/>
      <c r="U984" s="23"/>
      <c r="V984" s="23"/>
      <c r="W984" s="23"/>
      <c r="X984" s="23"/>
      <c r="Y984" s="445"/>
      <c r="Z984" s="446" t="str">
        <f>IF(放飛紀錄!$Y984="","",放飛紀錄!$Y984+公式對照表!B$2)</f>
        <v/>
      </c>
      <c r="AA984" s="445"/>
      <c r="AB984" s="445"/>
      <c r="AC984" s="447" t="str">
        <f t="shared" si="58"/>
        <v/>
      </c>
      <c r="AD984" s="448" t="str">
        <f t="shared" si="59"/>
        <v/>
      </c>
      <c r="AE984" s="446" t="str">
        <f>IF(放飛紀錄表[[#This Row],[模組啟動時間]]="","",公式對照表!$A$2)</f>
        <v/>
      </c>
      <c r="AF984" s="449" t="str">
        <f>IF(AC984="","",IF(AND(AA984&gt;Y984,AA984&lt;Z984),[1]公式對照表!$C$2,IF(AC984="-",[1]公式對照表!$C$3,IF(AC984&lt;AE984,[1]公式對照表!$C$4,IF(AC984&gt;AE984,[1]公式對照表!$C$5)))))</f>
        <v/>
      </c>
      <c r="AG984" s="442"/>
      <c r="AH984" s="442"/>
      <c r="AI984" s="442"/>
      <c r="AJ984" s="442"/>
      <c r="AK984" s="2"/>
    </row>
    <row r="985" spans="1:37" ht="17.25" customHeight="1">
      <c r="A985" s="443"/>
      <c r="B985" s="444"/>
      <c r="C985" s="23"/>
      <c r="D985" s="23"/>
      <c r="E985" s="23"/>
      <c r="F985" s="262"/>
      <c r="G985" s="262"/>
      <c r="H985" s="262"/>
      <c r="I985" s="264"/>
      <c r="J985" s="23"/>
      <c r="K985" s="23"/>
      <c r="L985" s="36" t="str">
        <f>IFERROR(VLOOKUP(放飛紀錄!$K985,#REF!,2,FALSE),"")</f>
        <v/>
      </c>
      <c r="M985" s="36"/>
      <c r="N985" s="36"/>
      <c r="O985" s="36"/>
      <c r="P985" s="36"/>
      <c r="Q985" s="36"/>
      <c r="R985" s="36"/>
      <c r="S985" s="36"/>
      <c r="T985" s="36"/>
      <c r="U985" s="23"/>
      <c r="V985" s="23"/>
      <c r="W985" s="23"/>
      <c r="X985" s="23"/>
      <c r="Y985" s="445"/>
      <c r="Z985" s="446" t="str">
        <f>IF(放飛紀錄!$Y985="","",放飛紀錄!$Y985+公式對照表!B$2)</f>
        <v/>
      </c>
      <c r="AA985" s="445"/>
      <c r="AB985" s="445"/>
      <c r="AC985" s="447" t="str">
        <f t="shared" si="58"/>
        <v/>
      </c>
      <c r="AD985" s="448" t="str">
        <f t="shared" si="59"/>
        <v/>
      </c>
      <c r="AE985" s="446" t="str">
        <f>IF(放飛紀錄表[[#This Row],[模組啟動時間]]="","",公式對照表!$A$2)</f>
        <v/>
      </c>
      <c r="AF985" s="449" t="str">
        <f>IF(AC985="","",IF(AND(AA985&gt;Y985,AA985&lt;Z985),[1]公式對照表!$C$2,IF(AC985="-",[1]公式對照表!$C$3,IF(AC985&lt;AE985,[1]公式對照表!$C$4,IF(AC985&gt;AE985,[1]公式對照表!$C$5)))))</f>
        <v/>
      </c>
      <c r="AG985" s="442"/>
      <c r="AH985" s="442"/>
      <c r="AI985" s="442"/>
      <c r="AJ985" s="442"/>
      <c r="AK985" s="2"/>
    </row>
    <row r="986" spans="1:37" ht="17.25" customHeight="1">
      <c r="A986" s="443"/>
      <c r="B986" s="444"/>
      <c r="C986" s="23"/>
      <c r="D986" s="23"/>
      <c r="E986" s="23"/>
      <c r="F986" s="262"/>
      <c r="G986" s="262"/>
      <c r="H986" s="262"/>
      <c r="I986" s="264"/>
      <c r="J986" s="23"/>
      <c r="K986" s="23"/>
      <c r="L986" s="36" t="str">
        <f>IFERROR(VLOOKUP(放飛紀錄!$K986,#REF!,2,FALSE),"")</f>
        <v/>
      </c>
      <c r="M986" s="36"/>
      <c r="N986" s="36"/>
      <c r="O986" s="36"/>
      <c r="P986" s="36"/>
      <c r="Q986" s="36"/>
      <c r="R986" s="36"/>
      <c r="S986" s="36"/>
      <c r="T986" s="36"/>
      <c r="U986" s="23"/>
      <c r="V986" s="23"/>
      <c r="W986" s="23"/>
      <c r="X986" s="23"/>
      <c r="Y986" s="445"/>
      <c r="Z986" s="446" t="str">
        <f>IF(放飛紀錄!$Y986="","",放飛紀錄!$Y986+公式對照表!B$2)</f>
        <v/>
      </c>
      <c r="AA986" s="445"/>
      <c r="AB986" s="445"/>
      <c r="AC986" s="447" t="str">
        <f t="shared" si="58"/>
        <v/>
      </c>
      <c r="AD986" s="448" t="str">
        <f t="shared" si="59"/>
        <v/>
      </c>
      <c r="AE986" s="446" t="str">
        <f>IF(放飛紀錄表[[#This Row],[模組啟動時間]]="","",公式對照表!$A$2)</f>
        <v/>
      </c>
      <c r="AF986" s="449" t="str">
        <f>IF(AC986="","",IF(AND(AA986&gt;Y986,AA986&lt;Z986),[1]公式對照表!$C$2,IF(AC986="-",[1]公式對照表!$C$3,IF(AC986&lt;AE986,[1]公式對照表!$C$4,IF(AC986&gt;AE986,[1]公式對照表!$C$5)))))</f>
        <v/>
      </c>
      <c r="AG986" s="442"/>
      <c r="AH986" s="442"/>
      <c r="AI986" s="442"/>
      <c r="AJ986" s="442"/>
      <c r="AK986" s="2"/>
    </row>
    <row r="987" spans="1:37" ht="17.25" customHeight="1">
      <c r="A987" s="443"/>
      <c r="B987" s="444"/>
      <c r="C987" s="23"/>
      <c r="D987" s="23"/>
      <c r="E987" s="23"/>
      <c r="F987" s="262"/>
      <c r="G987" s="262"/>
      <c r="H987" s="262"/>
      <c r="I987" s="264"/>
      <c r="J987" s="23"/>
      <c r="K987" s="23"/>
      <c r="L987" s="36" t="str">
        <f>IFERROR(VLOOKUP(放飛紀錄!$K987,#REF!,2,FALSE),"")</f>
        <v/>
      </c>
      <c r="M987" s="36"/>
      <c r="N987" s="36"/>
      <c r="O987" s="36"/>
      <c r="P987" s="36"/>
      <c r="Q987" s="36"/>
      <c r="R987" s="36"/>
      <c r="S987" s="36"/>
      <c r="T987" s="36"/>
      <c r="U987" s="23"/>
      <c r="V987" s="23"/>
      <c r="W987" s="23"/>
      <c r="X987" s="23"/>
      <c r="Y987" s="445"/>
      <c r="Z987" s="446" t="str">
        <f>IF(放飛紀錄!$Y987="","",放飛紀錄!$Y987+公式對照表!B$2)</f>
        <v/>
      </c>
      <c r="AA987" s="445"/>
      <c r="AB987" s="445"/>
      <c r="AC987" s="447" t="str">
        <f t="shared" si="58"/>
        <v/>
      </c>
      <c r="AD987" s="448" t="str">
        <f t="shared" si="59"/>
        <v/>
      </c>
      <c r="AE987" s="446" t="str">
        <f>IF(放飛紀錄表[[#This Row],[模組啟動時間]]="","",公式對照表!$A$2)</f>
        <v/>
      </c>
      <c r="AF987" s="449" t="str">
        <f>IF(AC987="","",IF(AND(AA987&gt;Y987,AA987&lt;Z987),[1]公式對照表!$C$2,IF(AC987="-",[1]公式對照表!$C$3,IF(AC987&lt;AE987,[1]公式對照表!$C$4,IF(AC987&gt;AE987,[1]公式對照表!$C$5)))))</f>
        <v/>
      </c>
      <c r="AG987" s="442"/>
      <c r="AH987" s="442"/>
      <c r="AI987" s="442"/>
      <c r="AJ987" s="442"/>
      <c r="AK987" s="2"/>
    </row>
    <row r="988" spans="1:37" ht="17.25" customHeight="1">
      <c r="A988" s="443"/>
      <c r="B988" s="444"/>
      <c r="C988" s="23"/>
      <c r="D988" s="23"/>
      <c r="E988" s="23"/>
      <c r="F988" s="262"/>
      <c r="G988" s="262"/>
      <c r="H988" s="262"/>
      <c r="I988" s="264"/>
      <c r="J988" s="23"/>
      <c r="K988" s="23"/>
      <c r="L988" s="36" t="str">
        <f>IFERROR(VLOOKUP(放飛紀錄!$K988,#REF!,2,FALSE),"")</f>
        <v/>
      </c>
      <c r="M988" s="36"/>
      <c r="N988" s="36"/>
      <c r="O988" s="36"/>
      <c r="P988" s="36"/>
      <c r="Q988" s="36"/>
      <c r="R988" s="36"/>
      <c r="S988" s="36"/>
      <c r="T988" s="36"/>
      <c r="U988" s="23"/>
      <c r="V988" s="23"/>
      <c r="W988" s="23"/>
      <c r="X988" s="23"/>
      <c r="Y988" s="445"/>
      <c r="Z988" s="446" t="str">
        <f>IF(放飛紀錄!$Y988="","",放飛紀錄!$Y988+公式對照表!B$2)</f>
        <v/>
      </c>
      <c r="AA988" s="445"/>
      <c r="AB988" s="445"/>
      <c r="AC988" s="447" t="str">
        <f t="shared" si="58"/>
        <v/>
      </c>
      <c r="AD988" s="448" t="str">
        <f t="shared" si="59"/>
        <v/>
      </c>
      <c r="AE988" s="446" t="str">
        <f>IF(放飛紀錄表[[#This Row],[模組啟動時間]]="","",公式對照表!$A$2)</f>
        <v/>
      </c>
      <c r="AF988" s="449" t="str">
        <f>IF(AC988="","",IF(AND(AA988&gt;Y988,AA988&lt;Z988),[1]公式對照表!$C$2,IF(AC988="-",[1]公式對照表!$C$3,IF(AC988&lt;AE988,[1]公式對照表!$C$4,IF(AC988&gt;AE988,[1]公式對照表!$C$5)))))</f>
        <v/>
      </c>
      <c r="AG988" s="442"/>
      <c r="AH988" s="442"/>
      <c r="AI988" s="442"/>
      <c r="AJ988" s="442"/>
      <c r="AK988" s="2"/>
    </row>
    <row r="989" spans="1:37" ht="17.25" customHeight="1">
      <c r="A989" s="443"/>
      <c r="B989" s="444"/>
      <c r="C989" s="23"/>
      <c r="D989" s="23"/>
      <c r="E989" s="23"/>
      <c r="F989" s="262"/>
      <c r="G989" s="262"/>
      <c r="H989" s="262"/>
      <c r="I989" s="264"/>
      <c r="J989" s="23"/>
      <c r="K989" s="23"/>
      <c r="L989" s="36" t="str">
        <f>IFERROR(VLOOKUP(放飛紀錄!$K989,#REF!,2,FALSE),"")</f>
        <v/>
      </c>
      <c r="M989" s="36"/>
      <c r="N989" s="36"/>
      <c r="O989" s="36"/>
      <c r="P989" s="36"/>
      <c r="Q989" s="36"/>
      <c r="R989" s="36"/>
      <c r="S989" s="36"/>
      <c r="T989" s="36"/>
      <c r="U989" s="23"/>
      <c r="V989" s="23"/>
      <c r="W989" s="23"/>
      <c r="X989" s="23"/>
      <c r="Y989" s="445"/>
      <c r="Z989" s="446" t="str">
        <f>IF(放飛紀錄!$Y989="","",放飛紀錄!$Y989+公式對照表!B$2)</f>
        <v/>
      </c>
      <c r="AA989" s="445"/>
      <c r="AB989" s="445"/>
      <c r="AC989" s="447" t="str">
        <f t="shared" si="58"/>
        <v/>
      </c>
      <c r="AD989" s="448" t="str">
        <f t="shared" si="59"/>
        <v/>
      </c>
      <c r="AE989" s="446" t="str">
        <f>IF(放飛紀錄表[[#This Row],[模組啟動時間]]="","",公式對照表!$A$2)</f>
        <v/>
      </c>
      <c r="AF989" s="449" t="str">
        <f>IF(AC989="","",IF(AND(AA989&gt;Y989,AA989&lt;Z989),[1]公式對照表!$C$2,IF(AC989="-",[1]公式對照表!$C$3,IF(AC989&lt;AE989,[1]公式對照表!$C$4,IF(AC989&gt;AE989,[1]公式對照表!$C$5)))))</f>
        <v/>
      </c>
      <c r="AG989" s="442"/>
      <c r="AH989" s="442"/>
      <c r="AI989" s="442"/>
      <c r="AJ989" s="442"/>
      <c r="AK989" s="2"/>
    </row>
    <row r="990" spans="1:37" ht="17.25" customHeight="1">
      <c r="A990" s="443"/>
      <c r="B990" s="444"/>
      <c r="C990" s="23"/>
      <c r="D990" s="23"/>
      <c r="E990" s="23"/>
      <c r="F990" s="262"/>
      <c r="G990" s="262"/>
      <c r="H990" s="262"/>
      <c r="I990" s="264"/>
      <c r="J990" s="23"/>
      <c r="K990" s="23"/>
      <c r="L990" s="36" t="str">
        <f>IFERROR(VLOOKUP(放飛紀錄!$K990,#REF!,2,FALSE),"")</f>
        <v/>
      </c>
      <c r="M990" s="36"/>
      <c r="N990" s="36"/>
      <c r="O990" s="36"/>
      <c r="P990" s="36"/>
      <c r="Q990" s="36"/>
      <c r="R990" s="36"/>
      <c r="S990" s="36"/>
      <c r="T990" s="36"/>
      <c r="U990" s="23"/>
      <c r="V990" s="23"/>
      <c r="W990" s="23"/>
      <c r="X990" s="23"/>
      <c r="Y990" s="445"/>
      <c r="Z990" s="446" t="str">
        <f>IF(放飛紀錄!$Y990="","",放飛紀錄!$Y990+公式對照表!B$2)</f>
        <v/>
      </c>
      <c r="AA990" s="445"/>
      <c r="AB990" s="445"/>
      <c r="AC990" s="447" t="str">
        <f t="shared" si="58"/>
        <v/>
      </c>
      <c r="AD990" s="448" t="str">
        <f t="shared" si="59"/>
        <v/>
      </c>
      <c r="AE990" s="446" t="str">
        <f>IF(放飛紀錄表[[#This Row],[模組啟動時間]]="","",公式對照表!$A$2)</f>
        <v/>
      </c>
      <c r="AF990" s="449" t="str">
        <f>IF(AC990="","",IF(AND(AA990&gt;Y990,AA990&lt;Z990),[1]公式對照表!$C$2,IF(AC990="-",[1]公式對照表!$C$3,IF(AC990&lt;AE990,[1]公式對照表!$C$4,IF(AC990&gt;AE990,[1]公式對照表!$C$5)))))</f>
        <v/>
      </c>
      <c r="AG990" s="442"/>
      <c r="AH990" s="442"/>
      <c r="AI990" s="442"/>
      <c r="AJ990" s="442"/>
      <c r="AK990" s="2"/>
    </row>
    <row r="991" spans="1:37" ht="17.25" customHeight="1">
      <c r="A991" s="443"/>
      <c r="B991" s="444"/>
      <c r="C991" s="23"/>
      <c r="D991" s="23"/>
      <c r="E991" s="23"/>
      <c r="F991" s="262"/>
      <c r="G991" s="262"/>
      <c r="H991" s="262"/>
      <c r="I991" s="264"/>
      <c r="J991" s="23"/>
      <c r="K991" s="23"/>
      <c r="L991" s="36" t="str">
        <f>IFERROR(VLOOKUP(放飛紀錄!$K991,#REF!,2,FALSE),"")</f>
        <v/>
      </c>
      <c r="M991" s="36"/>
      <c r="N991" s="36"/>
      <c r="O991" s="36"/>
      <c r="P991" s="36"/>
      <c r="Q991" s="36"/>
      <c r="R991" s="36"/>
      <c r="S991" s="36"/>
      <c r="T991" s="36"/>
      <c r="U991" s="23"/>
      <c r="V991" s="23"/>
      <c r="W991" s="23"/>
      <c r="X991" s="23"/>
      <c r="Y991" s="445"/>
      <c r="Z991" s="446" t="str">
        <f>IF(放飛紀錄!$Y991="","",放飛紀錄!$Y991+公式對照表!B$2)</f>
        <v/>
      </c>
      <c r="AA991" s="445"/>
      <c r="AB991" s="445"/>
      <c r="AC991" s="447" t="str">
        <f t="shared" si="58"/>
        <v/>
      </c>
      <c r="AD991" s="448" t="str">
        <f t="shared" si="59"/>
        <v/>
      </c>
      <c r="AE991" s="446" t="str">
        <f>IF(放飛紀錄表[[#This Row],[模組啟動時間]]="","",公式對照表!$A$2)</f>
        <v/>
      </c>
      <c r="AF991" s="449" t="str">
        <f>IF(AC991="","",IF(AND(AA991&gt;Y991,AA991&lt;Z991),[1]公式對照表!$C$2,IF(AC991="-",[1]公式對照表!$C$3,IF(AC991&lt;AE991,[1]公式對照表!$C$4,IF(AC991&gt;AE991,[1]公式對照表!$C$5)))))</f>
        <v/>
      </c>
      <c r="AG991" s="442"/>
      <c r="AH991" s="442"/>
      <c r="AI991" s="442"/>
      <c r="AJ991" s="442"/>
      <c r="AK991" s="2"/>
    </row>
    <row r="992" spans="1:37" ht="17.25" customHeight="1">
      <c r="A992" s="443"/>
      <c r="B992" s="444"/>
      <c r="C992" s="23"/>
      <c r="D992" s="23"/>
      <c r="E992" s="23"/>
      <c r="F992" s="262"/>
      <c r="G992" s="262"/>
      <c r="H992" s="262"/>
      <c r="I992" s="264"/>
      <c r="J992" s="23"/>
      <c r="K992" s="23"/>
      <c r="L992" s="36" t="str">
        <f>IFERROR(VLOOKUP(放飛紀錄!$K992,#REF!,2,FALSE),"")</f>
        <v/>
      </c>
      <c r="M992" s="36"/>
      <c r="N992" s="36"/>
      <c r="O992" s="36"/>
      <c r="P992" s="36"/>
      <c r="Q992" s="36"/>
      <c r="R992" s="36"/>
      <c r="S992" s="36"/>
      <c r="T992" s="36"/>
      <c r="U992" s="23"/>
      <c r="V992" s="23"/>
      <c r="W992" s="23"/>
      <c r="X992" s="23"/>
      <c r="Y992" s="445"/>
      <c r="Z992" s="446" t="str">
        <f>IF(放飛紀錄!$Y992="","",放飛紀錄!$Y992+公式對照表!B$2)</f>
        <v/>
      </c>
      <c r="AA992" s="445"/>
      <c r="AB992" s="445"/>
      <c r="AC992" s="447" t="str">
        <f t="shared" si="58"/>
        <v/>
      </c>
      <c r="AD992" s="448" t="str">
        <f t="shared" si="59"/>
        <v/>
      </c>
      <c r="AE992" s="446" t="str">
        <f>IF(放飛紀錄表[[#This Row],[模組啟動時間]]="","",公式對照表!$A$2)</f>
        <v/>
      </c>
      <c r="AF992" s="449" t="str">
        <f>IF(AC992="","",IF(AND(AA992&gt;Y992,AA992&lt;Z992),[1]公式對照表!$C$2,IF(AC992="-",[1]公式對照表!$C$3,IF(AC992&lt;AE992,[1]公式對照表!$C$4,IF(AC992&gt;AE992,[1]公式對照表!$C$5)))))</f>
        <v/>
      </c>
      <c r="AG992" s="442"/>
      <c r="AH992" s="442"/>
      <c r="AI992" s="442"/>
      <c r="AJ992" s="442"/>
      <c r="AK992" s="2"/>
    </row>
    <row r="993" spans="1:37" ht="17.25" customHeight="1">
      <c r="A993" s="443"/>
      <c r="B993" s="444"/>
      <c r="C993" s="23"/>
      <c r="D993" s="23"/>
      <c r="E993" s="23"/>
      <c r="F993" s="262"/>
      <c r="G993" s="262"/>
      <c r="H993" s="262"/>
      <c r="I993" s="264"/>
      <c r="J993" s="23"/>
      <c r="K993" s="23"/>
      <c r="L993" s="36" t="str">
        <f>IFERROR(VLOOKUP(放飛紀錄!$K993,#REF!,2,FALSE),"")</f>
        <v/>
      </c>
      <c r="M993" s="36"/>
      <c r="N993" s="36"/>
      <c r="O993" s="36"/>
      <c r="P993" s="36"/>
      <c r="Q993" s="36"/>
      <c r="R993" s="36"/>
      <c r="S993" s="36"/>
      <c r="T993" s="36"/>
      <c r="U993" s="23"/>
      <c r="V993" s="23"/>
      <c r="W993" s="23"/>
      <c r="X993" s="23"/>
      <c r="Y993" s="445"/>
      <c r="Z993" s="446" t="str">
        <f>IF(放飛紀錄!$Y993="","",放飛紀錄!$Y993+公式對照表!B$2)</f>
        <v/>
      </c>
      <c r="AA993" s="445"/>
      <c r="AB993" s="445"/>
      <c r="AC993" s="447" t="str">
        <f t="shared" si="58"/>
        <v/>
      </c>
      <c r="AD993" s="448" t="str">
        <f t="shared" si="59"/>
        <v/>
      </c>
      <c r="AE993" s="446" t="str">
        <f>IF(放飛紀錄表[[#This Row],[模組啟動時間]]="","",公式對照表!$A$2)</f>
        <v/>
      </c>
      <c r="AF993" s="449" t="str">
        <f>IF(AC993="","",IF(AND(AA993&gt;Y993,AA993&lt;Z993),[1]公式對照表!$C$2,IF(AC993="-",[1]公式對照表!$C$3,IF(AC993&lt;AE993,[1]公式對照表!$C$4,IF(AC993&gt;AE993,[1]公式對照表!$C$5)))))</f>
        <v/>
      </c>
      <c r="AG993" s="442"/>
      <c r="AH993" s="442"/>
      <c r="AI993" s="442"/>
      <c r="AJ993" s="442"/>
      <c r="AK993" s="2"/>
    </row>
    <row r="994" spans="1:37" ht="17.25" customHeight="1">
      <c r="A994" s="443"/>
      <c r="B994" s="444"/>
      <c r="C994" s="23"/>
      <c r="D994" s="23"/>
      <c r="E994" s="23"/>
      <c r="F994" s="262"/>
      <c r="G994" s="262"/>
      <c r="H994" s="262"/>
      <c r="I994" s="264"/>
      <c r="J994" s="23"/>
      <c r="K994" s="23"/>
      <c r="L994" s="36" t="str">
        <f>IFERROR(VLOOKUP(放飛紀錄!$K994,#REF!,2,FALSE),"")</f>
        <v/>
      </c>
      <c r="M994" s="36"/>
      <c r="N994" s="36"/>
      <c r="O994" s="36"/>
      <c r="P994" s="36"/>
      <c r="Q994" s="36"/>
      <c r="R994" s="36"/>
      <c r="S994" s="36"/>
      <c r="T994" s="36"/>
      <c r="U994" s="23"/>
      <c r="V994" s="23"/>
      <c r="W994" s="23"/>
      <c r="X994" s="23"/>
      <c r="Y994" s="445"/>
      <c r="Z994" s="446" t="str">
        <f>IF(放飛紀錄!$Y994="","",放飛紀錄!$Y994+公式對照表!B$2)</f>
        <v/>
      </c>
      <c r="AA994" s="445"/>
      <c r="AB994" s="445"/>
      <c r="AC994" s="447" t="str">
        <f t="shared" si="58"/>
        <v/>
      </c>
      <c r="AD994" s="448" t="str">
        <f t="shared" si="59"/>
        <v/>
      </c>
      <c r="AE994" s="446" t="str">
        <f>IF(放飛紀錄表[[#This Row],[模組啟動時間]]="","",公式對照表!$A$2)</f>
        <v/>
      </c>
      <c r="AF994" s="449" t="str">
        <f>IF(AC994="","",IF(AND(AA994&gt;Y994,AA994&lt;Z994),[1]公式對照表!$C$2,IF(AC994="-",[1]公式對照表!$C$3,IF(AC994&lt;AE994,[1]公式對照表!$C$4,IF(AC994&gt;AE994,[1]公式對照表!$C$5)))))</f>
        <v/>
      </c>
      <c r="AG994" s="442"/>
      <c r="AH994" s="442"/>
      <c r="AI994" s="442"/>
      <c r="AJ994" s="442"/>
      <c r="AK994" s="2"/>
    </row>
    <row r="995" spans="1:37" ht="17.25" customHeight="1">
      <c r="A995" s="443"/>
      <c r="B995" s="444"/>
      <c r="C995" s="23"/>
      <c r="D995" s="23"/>
      <c r="E995" s="23"/>
      <c r="F995" s="262"/>
      <c r="G995" s="262"/>
      <c r="H995" s="262"/>
      <c r="I995" s="264"/>
      <c r="J995" s="23"/>
      <c r="K995" s="23"/>
      <c r="L995" s="36" t="str">
        <f>IFERROR(VLOOKUP(放飛紀錄!$K995,#REF!,2,FALSE),"")</f>
        <v/>
      </c>
      <c r="M995" s="36"/>
      <c r="N995" s="36"/>
      <c r="O995" s="36"/>
      <c r="P995" s="36"/>
      <c r="Q995" s="36"/>
      <c r="R995" s="36"/>
      <c r="S995" s="36"/>
      <c r="T995" s="36"/>
      <c r="U995" s="23"/>
      <c r="V995" s="23"/>
      <c r="W995" s="23"/>
      <c r="X995" s="23"/>
      <c r="Y995" s="445"/>
      <c r="Z995" s="446" t="str">
        <f>IF(放飛紀錄!$Y995="","",放飛紀錄!$Y995+公式對照表!B$2)</f>
        <v/>
      </c>
      <c r="AA995" s="445"/>
      <c r="AB995" s="445"/>
      <c r="AC995" s="447" t="str">
        <f t="shared" si="58"/>
        <v/>
      </c>
      <c r="AD995" s="448" t="str">
        <f t="shared" si="59"/>
        <v/>
      </c>
      <c r="AE995" s="446" t="str">
        <f>IF(放飛紀錄表[[#This Row],[模組啟動時間]]="","",公式對照表!$A$2)</f>
        <v/>
      </c>
      <c r="AF995" s="449" t="str">
        <f>IF(AC995="","",IF(AND(AA995&gt;Y995,AA995&lt;Z995),[1]公式對照表!$C$2,IF(AC995="-",[1]公式對照表!$C$3,IF(AC995&lt;AE995,[1]公式對照表!$C$4,IF(AC995&gt;AE995,[1]公式對照表!$C$5)))))</f>
        <v/>
      </c>
      <c r="AG995" s="442"/>
      <c r="AH995" s="442"/>
      <c r="AI995" s="442"/>
      <c r="AJ995" s="442"/>
      <c r="AK995" s="2"/>
    </row>
    <row r="996" spans="1:37" ht="17.25" customHeight="1">
      <c r="A996" s="443"/>
      <c r="B996" s="444"/>
      <c r="C996" s="23"/>
      <c r="D996" s="23"/>
      <c r="E996" s="23"/>
      <c r="F996" s="262"/>
      <c r="G996" s="262"/>
      <c r="H996" s="262"/>
      <c r="I996" s="264"/>
      <c r="J996" s="23"/>
      <c r="K996" s="23"/>
      <c r="L996" s="36" t="str">
        <f>IFERROR(VLOOKUP(放飛紀錄!$K996,#REF!,2,FALSE),"")</f>
        <v/>
      </c>
      <c r="M996" s="36"/>
      <c r="N996" s="36"/>
      <c r="O996" s="36"/>
      <c r="P996" s="36"/>
      <c r="Q996" s="36"/>
      <c r="R996" s="36"/>
      <c r="S996" s="36"/>
      <c r="T996" s="36"/>
      <c r="U996" s="23"/>
      <c r="V996" s="23"/>
      <c r="W996" s="23"/>
      <c r="X996" s="23"/>
      <c r="Y996" s="445"/>
      <c r="Z996" s="446" t="str">
        <f>IF(放飛紀錄!$Y996="","",放飛紀錄!$Y996+公式對照表!B$2)</f>
        <v/>
      </c>
      <c r="AA996" s="445"/>
      <c r="AB996" s="445"/>
      <c r="AC996" s="447" t="str">
        <f t="shared" si="58"/>
        <v/>
      </c>
      <c r="AD996" s="448" t="str">
        <f t="shared" si="59"/>
        <v/>
      </c>
      <c r="AE996" s="446" t="str">
        <f>IF(放飛紀錄表[[#This Row],[模組啟動時間]]="","",公式對照表!$A$2)</f>
        <v/>
      </c>
      <c r="AF996" s="449" t="str">
        <f>IF(AC996="","",IF(AND(AA996&gt;Y996,AA996&lt;Z996),[1]公式對照表!$C$2,IF(AC996="-",[1]公式對照表!$C$3,IF(AC996&lt;AE996,[1]公式對照表!$C$4,IF(AC996&gt;AE996,[1]公式對照表!$C$5)))))</f>
        <v/>
      </c>
      <c r="AG996" s="442"/>
      <c r="AH996" s="442"/>
      <c r="AI996" s="442"/>
      <c r="AJ996" s="442"/>
      <c r="AK996" s="2"/>
    </row>
    <row r="997" spans="1:37" ht="17.25" customHeight="1">
      <c r="A997" s="443"/>
      <c r="B997" s="444"/>
      <c r="C997" s="23"/>
      <c r="D997" s="23"/>
      <c r="E997" s="23"/>
      <c r="F997" s="262"/>
      <c r="G997" s="262"/>
      <c r="H997" s="262"/>
      <c r="I997" s="264"/>
      <c r="J997" s="23"/>
      <c r="K997" s="23"/>
      <c r="L997" s="36" t="str">
        <f>IFERROR(VLOOKUP(放飛紀錄!$K997,#REF!,2,FALSE),"")</f>
        <v/>
      </c>
      <c r="M997" s="36"/>
      <c r="N997" s="36"/>
      <c r="O997" s="36"/>
      <c r="P997" s="36"/>
      <c r="Q997" s="36"/>
      <c r="R997" s="36"/>
      <c r="S997" s="36"/>
      <c r="T997" s="36"/>
      <c r="U997" s="23"/>
      <c r="V997" s="23"/>
      <c r="W997" s="23"/>
      <c r="X997" s="23"/>
      <c r="Y997" s="445"/>
      <c r="Z997" s="446" t="str">
        <f>IF(放飛紀錄!$Y997="","",放飛紀錄!$Y997+公式對照表!B$2)</f>
        <v/>
      </c>
      <c r="AA997" s="445"/>
      <c r="AB997" s="445"/>
      <c r="AC997" s="447" t="str">
        <f t="shared" si="58"/>
        <v/>
      </c>
      <c r="AD997" s="448" t="str">
        <f t="shared" si="59"/>
        <v/>
      </c>
      <c r="AE997" s="446" t="str">
        <f>IF(放飛紀錄表[[#This Row],[模組啟動時間]]="","",公式對照表!$A$2)</f>
        <v/>
      </c>
      <c r="AF997" s="449" t="str">
        <f>IF(AC997="","",IF(AND(AA997&gt;Y997,AA997&lt;Z997),[1]公式對照表!$C$2,IF(AC997="-",[1]公式對照表!$C$3,IF(AC997&lt;AE997,[1]公式對照表!$C$4,IF(AC997&gt;AE997,[1]公式對照表!$C$5)))))</f>
        <v/>
      </c>
      <c r="AG997" s="442"/>
      <c r="AH997" s="442"/>
      <c r="AI997" s="442"/>
      <c r="AJ997" s="442"/>
      <c r="AK997" s="2"/>
    </row>
    <row r="998" spans="1:37" ht="17.25" customHeight="1">
      <c r="A998" s="443"/>
      <c r="B998" s="444"/>
      <c r="C998" s="23"/>
      <c r="D998" s="23"/>
      <c r="E998" s="23"/>
      <c r="F998" s="262"/>
      <c r="G998" s="262"/>
      <c r="H998" s="262"/>
      <c r="I998" s="264"/>
      <c r="J998" s="23"/>
      <c r="K998" s="23"/>
      <c r="L998" s="36" t="str">
        <f>IFERROR(VLOOKUP(放飛紀錄!$K998,#REF!,2,FALSE),"")</f>
        <v/>
      </c>
      <c r="M998" s="36"/>
      <c r="N998" s="36"/>
      <c r="O998" s="36"/>
      <c r="P998" s="36"/>
      <c r="Q998" s="36"/>
      <c r="R998" s="36"/>
      <c r="S998" s="36"/>
      <c r="T998" s="36"/>
      <c r="U998" s="23"/>
      <c r="V998" s="23"/>
      <c r="W998" s="23"/>
      <c r="X998" s="23"/>
      <c r="Y998" s="445"/>
      <c r="Z998" s="446" t="str">
        <f>IF(放飛紀錄!$Y998="","",放飛紀錄!$Y998+公式對照表!B$2)</f>
        <v/>
      </c>
      <c r="AA998" s="445"/>
      <c r="AB998" s="445"/>
      <c r="AC998" s="447" t="str">
        <f t="shared" si="58"/>
        <v/>
      </c>
      <c r="AD998" s="448" t="str">
        <f t="shared" si="59"/>
        <v/>
      </c>
      <c r="AE998" s="446" t="str">
        <f>IF(放飛紀錄表[[#This Row],[模組啟動時間]]="","",公式對照表!$A$2)</f>
        <v/>
      </c>
      <c r="AF998" s="449" t="str">
        <f>IF(AC998="","",IF(AND(AA998&gt;Y998,AA998&lt;Z998),[1]公式對照表!$C$2,IF(AC998="-",[1]公式對照表!$C$3,IF(AC998&lt;AE998,[1]公式對照表!$C$4,IF(AC998&gt;AE998,[1]公式對照表!$C$5)))))</f>
        <v/>
      </c>
      <c r="AG998" s="442"/>
      <c r="AH998" s="442"/>
      <c r="AI998" s="442"/>
      <c r="AJ998" s="442"/>
      <c r="AK998" s="2"/>
    </row>
    <row r="999" spans="1:37" ht="17.25" customHeight="1">
      <c r="A999" s="443"/>
      <c r="B999" s="444"/>
      <c r="C999" s="23"/>
      <c r="D999" s="23"/>
      <c r="E999" s="23"/>
      <c r="F999" s="262"/>
      <c r="G999" s="262"/>
      <c r="H999" s="262"/>
      <c r="I999" s="264"/>
      <c r="J999" s="23"/>
      <c r="K999" s="23"/>
      <c r="L999" s="36" t="str">
        <f>IFERROR(VLOOKUP(放飛紀錄!$K999,#REF!,2,FALSE),"")</f>
        <v/>
      </c>
      <c r="M999" s="36"/>
      <c r="N999" s="36"/>
      <c r="O999" s="36"/>
      <c r="P999" s="36"/>
      <c r="Q999" s="36"/>
      <c r="R999" s="36"/>
      <c r="S999" s="36"/>
      <c r="T999" s="36"/>
      <c r="U999" s="23"/>
      <c r="V999" s="23"/>
      <c r="W999" s="23"/>
      <c r="X999" s="23"/>
      <c r="Y999" s="445"/>
      <c r="Z999" s="446" t="str">
        <f>IF(放飛紀錄!$Y999="","",放飛紀錄!$Y999+公式對照表!B$2)</f>
        <v/>
      </c>
      <c r="AA999" s="445"/>
      <c r="AB999" s="445"/>
      <c r="AC999" s="447" t="str">
        <f t="shared" si="58"/>
        <v/>
      </c>
      <c r="AD999" s="448" t="str">
        <f t="shared" si="59"/>
        <v/>
      </c>
      <c r="AE999" s="446" t="str">
        <f>IF(放飛紀錄表[[#This Row],[模組啟動時間]]="","",公式對照表!$A$2)</f>
        <v/>
      </c>
      <c r="AF999" s="449" t="str">
        <f>IF(AC999="","",IF(AND(AA999&gt;Y999,AA999&lt;Z999),[1]公式對照表!$C$2,IF(AC999="-",[1]公式對照表!$C$3,IF(AC999&lt;AE999,[1]公式對照表!$C$4,IF(AC999&gt;AE999,[1]公式對照表!$C$5)))))</f>
        <v/>
      </c>
      <c r="AG999" s="442"/>
      <c r="AH999" s="442"/>
      <c r="AI999" s="442"/>
      <c r="AJ999" s="442"/>
      <c r="AK999" s="2"/>
    </row>
    <row r="1000" spans="1:37" ht="17.25" customHeight="1">
      <c r="A1000" s="443"/>
      <c r="B1000" s="444"/>
      <c r="C1000" s="23"/>
      <c r="D1000" s="23"/>
      <c r="E1000" s="23"/>
      <c r="F1000" s="262"/>
      <c r="G1000" s="262"/>
      <c r="H1000" s="262"/>
      <c r="I1000" s="264"/>
      <c r="J1000" s="23"/>
      <c r="K1000" s="23"/>
      <c r="L1000" s="36" t="str">
        <f>IFERROR(VLOOKUP(放飛紀錄!$K1000,#REF!,2,FALSE),"")</f>
        <v/>
      </c>
      <c r="M1000" s="36"/>
      <c r="N1000" s="36"/>
      <c r="O1000" s="36"/>
      <c r="P1000" s="36"/>
      <c r="Q1000" s="36"/>
      <c r="R1000" s="36"/>
      <c r="S1000" s="36"/>
      <c r="T1000" s="36"/>
      <c r="U1000" s="23"/>
      <c r="V1000" s="23"/>
      <c r="W1000" s="23"/>
      <c r="X1000" s="23"/>
      <c r="Y1000" s="445"/>
      <c r="Z1000" s="446" t="str">
        <f>IF(放飛紀錄!$Y1000="","",放飛紀錄!$Y1000+公式對照表!B$2)</f>
        <v/>
      </c>
      <c r="AA1000" s="445"/>
      <c r="AB1000" s="445"/>
      <c r="AC1000" s="447" t="str">
        <f t="shared" si="58"/>
        <v/>
      </c>
      <c r="AD1000" s="448" t="str">
        <f t="shared" si="59"/>
        <v/>
      </c>
      <c r="AE1000" s="446" t="str">
        <f>IF(放飛紀錄表[[#This Row],[模組啟動時間]]="","",公式對照表!$A$2)</f>
        <v/>
      </c>
      <c r="AF1000" s="449" t="str">
        <f>IF(AC1000="","",IF(AND(AA1000&gt;Y1000,AA1000&lt;Z1000),[1]公式對照表!$C$2,IF(AC1000="-",[1]公式對照表!$C$3,IF(AC1000&lt;AE1000,[1]公式對照表!$C$4,IF(AC1000&gt;AE1000,[1]公式對照表!$C$5)))))</f>
        <v/>
      </c>
      <c r="AG1000" s="442"/>
      <c r="AH1000" s="442"/>
      <c r="AI1000" s="442"/>
      <c r="AJ1000" s="442"/>
      <c r="AK1000" s="2"/>
    </row>
    <row r="1001" spans="1:37" ht="17.25" customHeight="1">
      <c r="A1001" s="443"/>
      <c r="B1001" s="444"/>
      <c r="C1001" s="23"/>
      <c r="D1001" s="23"/>
      <c r="E1001" s="23"/>
      <c r="F1001" s="262"/>
      <c r="G1001" s="262"/>
      <c r="H1001" s="262"/>
      <c r="I1001" s="264"/>
      <c r="J1001" s="23"/>
      <c r="K1001" s="23"/>
      <c r="L1001" s="36" t="str">
        <f>IFERROR(VLOOKUP(放飛紀錄!$K1001,#REF!,2,FALSE),"")</f>
        <v/>
      </c>
      <c r="M1001" s="36"/>
      <c r="N1001" s="36"/>
      <c r="O1001" s="36"/>
      <c r="P1001" s="36"/>
      <c r="Q1001" s="36"/>
      <c r="R1001" s="36"/>
      <c r="S1001" s="36"/>
      <c r="T1001" s="36"/>
      <c r="U1001" s="23"/>
      <c r="V1001" s="23"/>
      <c r="W1001" s="23"/>
      <c r="X1001" s="23"/>
      <c r="Y1001" s="445"/>
      <c r="Z1001" s="446" t="str">
        <f>IF(放飛紀錄!$Y1001="","",放飛紀錄!$Y1001+公式對照表!B$2)</f>
        <v/>
      </c>
      <c r="AA1001" s="445"/>
      <c r="AB1001" s="445"/>
      <c r="AC1001" s="447" t="str">
        <f t="shared" si="58"/>
        <v/>
      </c>
      <c r="AD1001" s="448" t="str">
        <f t="shared" si="59"/>
        <v/>
      </c>
      <c r="AE1001" s="446" t="str">
        <f>IF(放飛紀錄表[[#This Row],[模組啟動時間]]="","",公式對照表!$A$2)</f>
        <v/>
      </c>
      <c r="AF1001" s="449" t="str">
        <f>IF(AC1001="","",IF(AND(AA1001&gt;Y1001,AA1001&lt;Z1001),[1]公式對照表!$C$2,IF(AC1001="-",[1]公式對照表!$C$3,IF(AC1001&lt;AE1001,[1]公式對照表!$C$4,IF(AC1001&gt;AE1001,[1]公式對照表!$C$5)))))</f>
        <v/>
      </c>
      <c r="AG1001" s="442"/>
      <c r="AH1001" s="442"/>
      <c r="AI1001" s="442"/>
      <c r="AJ1001" s="442"/>
      <c r="AK1001" s="2"/>
    </row>
    <row r="1002" spans="1:37" ht="17.25" customHeight="1">
      <c r="A1002" s="443"/>
      <c r="B1002" s="444"/>
      <c r="C1002" s="23"/>
      <c r="D1002" s="23"/>
      <c r="E1002" s="23"/>
      <c r="F1002" s="262"/>
      <c r="G1002" s="262"/>
      <c r="H1002" s="262"/>
      <c r="I1002" s="264"/>
      <c r="J1002" s="23"/>
      <c r="K1002" s="23"/>
      <c r="L1002" s="36" t="str">
        <f>IFERROR(VLOOKUP(放飛紀錄!$K1002,#REF!,2,FALSE),"")</f>
        <v/>
      </c>
      <c r="M1002" s="36"/>
      <c r="N1002" s="36"/>
      <c r="O1002" s="36"/>
      <c r="P1002" s="36"/>
      <c r="Q1002" s="36"/>
      <c r="R1002" s="36"/>
      <c r="S1002" s="36"/>
      <c r="T1002" s="36"/>
      <c r="U1002" s="23"/>
      <c r="V1002" s="23"/>
      <c r="W1002" s="23"/>
      <c r="X1002" s="23"/>
      <c r="Y1002" s="445"/>
      <c r="Z1002" s="446" t="str">
        <f>IF(放飛紀錄!$Y1002="","",放飛紀錄!$Y1002+公式對照表!B$2)</f>
        <v/>
      </c>
      <c r="AA1002" s="445"/>
      <c r="AB1002" s="445"/>
      <c r="AC1002" s="447" t="str">
        <f t="shared" si="58"/>
        <v/>
      </c>
      <c r="AD1002" s="448" t="str">
        <f t="shared" si="59"/>
        <v/>
      </c>
      <c r="AE1002" s="446" t="str">
        <f>IF(放飛紀錄表[[#This Row],[模組啟動時間]]="","",公式對照表!$A$2)</f>
        <v/>
      </c>
      <c r="AF1002" s="449" t="str">
        <f>IF(AC1002="","",IF(AND(AA1002&gt;Y1002,AA1002&lt;Z1002),[1]公式對照表!$C$2,IF(AC1002="-",[1]公式對照表!$C$3,IF(AC1002&lt;AE1002,[1]公式對照表!$C$4,IF(AC1002&gt;AE1002,[1]公式對照表!$C$5)))))</f>
        <v/>
      </c>
      <c r="AG1002" s="442"/>
      <c r="AH1002" s="442"/>
      <c r="AI1002" s="442"/>
      <c r="AJ1002" s="442"/>
      <c r="AK1002" s="2"/>
    </row>
    <row r="1003" spans="1:37" ht="17.25" customHeight="1">
      <c r="A1003" s="443"/>
      <c r="B1003" s="444"/>
      <c r="C1003" s="23"/>
      <c r="D1003" s="23"/>
      <c r="E1003" s="23"/>
      <c r="F1003" s="262"/>
      <c r="G1003" s="262"/>
      <c r="H1003" s="262"/>
      <c r="I1003" s="264"/>
      <c r="J1003" s="23"/>
      <c r="K1003" s="23"/>
      <c r="L1003" s="36" t="str">
        <f>IFERROR(VLOOKUP(放飛紀錄!$K1003,#REF!,2,FALSE),"")</f>
        <v/>
      </c>
      <c r="M1003" s="36"/>
      <c r="N1003" s="36"/>
      <c r="O1003" s="36"/>
      <c r="P1003" s="36"/>
      <c r="Q1003" s="36"/>
      <c r="R1003" s="36"/>
      <c r="S1003" s="36"/>
      <c r="T1003" s="36"/>
      <c r="U1003" s="23"/>
      <c r="V1003" s="23"/>
      <c r="W1003" s="23"/>
      <c r="X1003" s="23"/>
      <c r="Y1003" s="445"/>
      <c r="Z1003" s="446" t="str">
        <f>IF(放飛紀錄!$Y1003="","",放飛紀錄!$Y1003+公式對照表!B$2)</f>
        <v/>
      </c>
      <c r="AA1003" s="445"/>
      <c r="AB1003" s="445"/>
      <c r="AC1003" s="447" t="str">
        <f t="shared" si="58"/>
        <v/>
      </c>
      <c r="AD1003" s="448" t="str">
        <f t="shared" si="59"/>
        <v/>
      </c>
      <c r="AE1003" s="446" t="str">
        <f>IF(放飛紀錄表[[#This Row],[模組啟動時間]]="","",公式對照表!$A$2)</f>
        <v/>
      </c>
      <c r="AF1003" s="449" t="str">
        <f>IF(AC1003="","",IF(AND(AA1003&gt;Y1003,AA1003&lt;Z1003),[1]公式對照表!$C$2,IF(AC1003="-",[1]公式對照表!$C$3,IF(AC1003&lt;AE1003,[1]公式對照表!$C$4,IF(AC1003&gt;AE1003,[1]公式對照表!$C$5)))))</f>
        <v/>
      </c>
      <c r="AG1003" s="442"/>
      <c r="AH1003" s="442"/>
      <c r="AI1003" s="442"/>
      <c r="AJ1003" s="442"/>
      <c r="AK1003" s="2"/>
    </row>
    <row r="1004" spans="1:37" ht="17.25" customHeight="1">
      <c r="A1004" s="443"/>
      <c r="B1004" s="444"/>
      <c r="C1004" s="23"/>
      <c r="D1004" s="23"/>
      <c r="E1004" s="23"/>
      <c r="F1004" s="262"/>
      <c r="G1004" s="262"/>
      <c r="H1004" s="262"/>
      <c r="I1004" s="264"/>
      <c r="J1004" s="23"/>
      <c r="K1004" s="23"/>
      <c r="L1004" s="36" t="str">
        <f>IFERROR(VLOOKUP(放飛紀錄!$K1004,#REF!,2,FALSE),"")</f>
        <v/>
      </c>
      <c r="M1004" s="36"/>
      <c r="N1004" s="36"/>
      <c r="O1004" s="36"/>
      <c r="P1004" s="36"/>
      <c r="Q1004" s="36"/>
      <c r="R1004" s="36"/>
      <c r="S1004" s="36"/>
      <c r="T1004" s="36"/>
      <c r="U1004" s="23"/>
      <c r="V1004" s="23"/>
      <c r="W1004" s="23"/>
      <c r="X1004" s="23"/>
      <c r="Y1004" s="445"/>
      <c r="Z1004" s="446" t="str">
        <f>IF(放飛紀錄!$Y1004="","",放飛紀錄!$Y1004+公式對照表!B$2)</f>
        <v/>
      </c>
      <c r="AA1004" s="445"/>
      <c r="AB1004" s="445"/>
      <c r="AC1004" s="447" t="str">
        <f t="shared" si="58"/>
        <v/>
      </c>
      <c r="AD1004" s="448" t="str">
        <f t="shared" si="59"/>
        <v/>
      </c>
      <c r="AE1004" s="446" t="str">
        <f>IF(放飛紀錄表[[#This Row],[模組啟動時間]]="","",公式對照表!$A$2)</f>
        <v/>
      </c>
      <c r="AF1004" s="449" t="str">
        <f>IF(AC1004="","",IF(AND(AA1004&gt;Y1004,AA1004&lt;Z1004),[1]公式對照表!$C$2,IF(AC1004="-",[1]公式對照表!$C$3,IF(AC1004&lt;AE1004,[1]公式對照表!$C$4,IF(AC1004&gt;AE1004,[1]公式對照表!$C$5)))))</f>
        <v/>
      </c>
      <c r="AG1004" s="442"/>
      <c r="AH1004" s="442"/>
      <c r="AI1004" s="442"/>
      <c r="AJ1004" s="442"/>
      <c r="AK1004" s="2"/>
    </row>
    <row r="1005" spans="1:37" ht="17.25" customHeight="1">
      <c r="A1005" s="443"/>
      <c r="B1005" s="444"/>
      <c r="C1005" s="23"/>
      <c r="D1005" s="23"/>
      <c r="E1005" s="23"/>
      <c r="F1005" s="262"/>
      <c r="G1005" s="262"/>
      <c r="H1005" s="262"/>
      <c r="I1005" s="264"/>
      <c r="J1005" s="23"/>
      <c r="K1005" s="23"/>
      <c r="L1005" s="36" t="str">
        <f>IFERROR(VLOOKUP(放飛紀錄!$K1005,#REF!,2,FALSE),"")</f>
        <v/>
      </c>
      <c r="M1005" s="36"/>
      <c r="N1005" s="36"/>
      <c r="O1005" s="36"/>
      <c r="P1005" s="36"/>
      <c r="Q1005" s="36"/>
      <c r="R1005" s="36"/>
      <c r="S1005" s="36"/>
      <c r="T1005" s="36"/>
      <c r="U1005" s="23"/>
      <c r="V1005" s="23"/>
      <c r="W1005" s="23"/>
      <c r="X1005" s="23"/>
      <c r="Y1005" s="445"/>
      <c r="Z1005" s="446" t="str">
        <f>IF(放飛紀錄!$Y1005="","",放飛紀錄!$Y1005+公式對照表!B$2)</f>
        <v/>
      </c>
      <c r="AA1005" s="445"/>
      <c r="AB1005" s="445"/>
      <c r="AC1005" s="447" t="str">
        <f t="shared" si="58"/>
        <v/>
      </c>
      <c r="AD1005" s="448" t="str">
        <f t="shared" si="59"/>
        <v/>
      </c>
      <c r="AE1005" s="446" t="str">
        <f>IF(放飛紀錄表[[#This Row],[模組啟動時間]]="","",公式對照表!$A$2)</f>
        <v/>
      </c>
      <c r="AF1005" s="449" t="str">
        <f>IF(AC1005="","",IF(AND(AA1005&gt;Y1005,AA1005&lt;Z1005),[1]公式對照表!$C$2,IF(AC1005="-",[1]公式對照表!$C$3,IF(AC1005&lt;AE1005,[1]公式對照表!$C$4,IF(AC1005&gt;AE1005,[1]公式對照表!$C$5)))))</f>
        <v/>
      </c>
      <c r="AG1005" s="442"/>
      <c r="AH1005" s="442"/>
      <c r="AI1005" s="442"/>
      <c r="AJ1005" s="442"/>
      <c r="AK1005" s="2"/>
    </row>
    <row r="1006" spans="1:37" ht="17.25" customHeight="1">
      <c r="A1006" s="443"/>
      <c r="B1006" s="444"/>
      <c r="C1006" s="23"/>
      <c r="D1006" s="23"/>
      <c r="E1006" s="23"/>
      <c r="F1006" s="262"/>
      <c r="G1006" s="262"/>
      <c r="H1006" s="262"/>
      <c r="I1006" s="264"/>
      <c r="J1006" s="23"/>
      <c r="K1006" s="23"/>
      <c r="L1006" s="36" t="str">
        <f>IFERROR(VLOOKUP(放飛紀錄!$K1006,#REF!,2,FALSE),"")</f>
        <v/>
      </c>
      <c r="M1006" s="36"/>
      <c r="N1006" s="36"/>
      <c r="O1006" s="36"/>
      <c r="P1006" s="36"/>
      <c r="Q1006" s="36"/>
      <c r="R1006" s="36"/>
      <c r="S1006" s="36"/>
      <c r="T1006" s="36"/>
      <c r="U1006" s="23"/>
      <c r="V1006" s="23"/>
      <c r="W1006" s="23"/>
      <c r="X1006" s="23"/>
      <c r="Y1006" s="445"/>
      <c r="Z1006" s="446" t="str">
        <f>IF(放飛紀錄!$Y1006="","",放飛紀錄!$Y1006+公式對照表!B$2)</f>
        <v/>
      </c>
      <c r="AA1006" s="445"/>
      <c r="AB1006" s="445"/>
      <c r="AC1006" s="447" t="str">
        <f t="shared" si="58"/>
        <v/>
      </c>
      <c r="AD1006" s="448" t="str">
        <f t="shared" si="59"/>
        <v/>
      </c>
      <c r="AE1006" s="446" t="str">
        <f>IF(放飛紀錄表[[#This Row],[模組啟動時間]]="","",公式對照表!$A$2)</f>
        <v/>
      </c>
      <c r="AF1006" s="449" t="str">
        <f>IF(AC1006="","",IF(AND(AA1006&gt;Y1006,AA1006&lt;Z1006),[1]公式對照表!$C$2,IF(AC1006="-",[1]公式對照表!$C$3,IF(AC1006&lt;AE1006,[1]公式對照表!$C$4,IF(AC1006&gt;AE1006,[1]公式對照表!$C$5)))))</f>
        <v/>
      </c>
      <c r="AG1006" s="442"/>
      <c r="AH1006" s="442"/>
      <c r="AI1006" s="442"/>
      <c r="AJ1006" s="442"/>
      <c r="AK1006" s="2"/>
    </row>
    <row r="1007" spans="1:37" ht="17.25" customHeight="1">
      <c r="A1007" s="443"/>
      <c r="B1007" s="444"/>
      <c r="C1007" s="23"/>
      <c r="D1007" s="23"/>
      <c r="E1007" s="23"/>
      <c r="F1007" s="262"/>
      <c r="G1007" s="262"/>
      <c r="H1007" s="262"/>
      <c r="I1007" s="264"/>
      <c r="J1007" s="23"/>
      <c r="K1007" s="23"/>
      <c r="L1007" s="36" t="str">
        <f>IFERROR(VLOOKUP(放飛紀錄!$K1007,#REF!,2,FALSE),"")</f>
        <v/>
      </c>
      <c r="M1007" s="36"/>
      <c r="N1007" s="36"/>
      <c r="O1007" s="36"/>
      <c r="P1007" s="36"/>
      <c r="Q1007" s="36"/>
      <c r="R1007" s="36"/>
      <c r="S1007" s="36"/>
      <c r="T1007" s="36"/>
      <c r="U1007" s="23"/>
      <c r="V1007" s="23"/>
      <c r="W1007" s="23"/>
      <c r="X1007" s="23"/>
      <c r="Y1007" s="445"/>
      <c r="Z1007" s="446" t="str">
        <f>IF(放飛紀錄!$Y1007="","",放飛紀錄!$Y1007+公式對照表!B$2)</f>
        <v/>
      </c>
      <c r="AA1007" s="445"/>
      <c r="AB1007" s="445"/>
      <c r="AC1007" s="447" t="str">
        <f t="shared" si="58"/>
        <v/>
      </c>
      <c r="AD1007" s="448" t="str">
        <f t="shared" si="59"/>
        <v/>
      </c>
      <c r="AE1007" s="446" t="str">
        <f>IF(放飛紀錄表[[#This Row],[模組啟動時間]]="","",公式對照表!$A$2)</f>
        <v/>
      </c>
      <c r="AF1007" s="449" t="str">
        <f>IF(AC1007="","",IF(AND(AA1007&gt;Y1007,AA1007&lt;Z1007),[1]公式對照表!$C$2,IF(AC1007="-",[1]公式對照表!$C$3,IF(AC1007&lt;AE1007,[1]公式對照表!$C$4,IF(AC1007&gt;AE1007,[1]公式對照表!$C$5)))))</f>
        <v/>
      </c>
      <c r="AG1007" s="442"/>
      <c r="AH1007" s="442"/>
      <c r="AI1007" s="442"/>
      <c r="AJ1007" s="442"/>
      <c r="AK1007" s="2"/>
    </row>
    <row r="1008" spans="1:37" ht="17.25" customHeight="1">
      <c r="A1008" s="443"/>
      <c r="B1008" s="444"/>
      <c r="C1008" s="23"/>
      <c r="D1008" s="23"/>
      <c r="E1008" s="23"/>
      <c r="F1008" s="262"/>
      <c r="G1008" s="262"/>
      <c r="H1008" s="262"/>
      <c r="I1008" s="264"/>
      <c r="J1008" s="23"/>
      <c r="K1008" s="23"/>
      <c r="L1008" s="36" t="str">
        <f>IFERROR(VLOOKUP(放飛紀錄!$K1008,#REF!,2,FALSE),"")</f>
        <v/>
      </c>
      <c r="M1008" s="36"/>
      <c r="N1008" s="36"/>
      <c r="O1008" s="36"/>
      <c r="P1008" s="36"/>
      <c r="Q1008" s="36"/>
      <c r="R1008" s="36"/>
      <c r="S1008" s="36"/>
      <c r="T1008" s="36"/>
      <c r="U1008" s="23"/>
      <c r="V1008" s="23"/>
      <c r="W1008" s="23"/>
      <c r="X1008" s="23"/>
      <c r="Y1008" s="445"/>
      <c r="Z1008" s="446" t="str">
        <f>IF(放飛紀錄!$Y1008="","",放飛紀錄!$Y1008+公式對照表!B$2)</f>
        <v/>
      </c>
      <c r="AA1008" s="445"/>
      <c r="AB1008" s="445"/>
      <c r="AC1008" s="447" t="str">
        <f t="shared" si="58"/>
        <v/>
      </c>
      <c r="AD1008" s="448" t="str">
        <f t="shared" si="59"/>
        <v/>
      </c>
      <c r="AE1008" s="446" t="str">
        <f>IF(放飛紀錄表[[#This Row],[模組啟動時間]]="","",公式對照表!$A$2)</f>
        <v/>
      </c>
      <c r="AF1008" s="449" t="str">
        <f>IF(AC1008="","",IF(AND(AA1008&gt;Y1008,AA1008&lt;Z1008),[1]公式對照表!$C$2,IF(AC1008="-",[1]公式對照表!$C$3,IF(AC1008&lt;AE1008,[1]公式對照表!$C$4,IF(AC1008&gt;AE1008,[1]公式對照表!$C$5)))))</f>
        <v/>
      </c>
      <c r="AG1008" s="442"/>
      <c r="AH1008" s="442"/>
      <c r="AI1008" s="442"/>
      <c r="AJ1008" s="442"/>
      <c r="AK1008" s="2"/>
    </row>
    <row r="1009" spans="1:37" ht="17.25" customHeight="1">
      <c r="A1009" s="443"/>
      <c r="B1009" s="444"/>
      <c r="C1009" s="23"/>
      <c r="D1009" s="23"/>
      <c r="E1009" s="23"/>
      <c r="F1009" s="262"/>
      <c r="G1009" s="262"/>
      <c r="H1009" s="262"/>
      <c r="I1009" s="264"/>
      <c r="J1009" s="23"/>
      <c r="K1009" s="23"/>
      <c r="L1009" s="36" t="str">
        <f>IFERROR(VLOOKUP(放飛紀錄!$K1009,#REF!,2,FALSE),"")</f>
        <v/>
      </c>
      <c r="M1009" s="36"/>
      <c r="N1009" s="36"/>
      <c r="O1009" s="36"/>
      <c r="P1009" s="36"/>
      <c r="Q1009" s="36"/>
      <c r="R1009" s="36"/>
      <c r="S1009" s="36"/>
      <c r="T1009" s="36"/>
      <c r="U1009" s="23"/>
      <c r="V1009" s="23"/>
      <c r="W1009" s="23"/>
      <c r="X1009" s="23"/>
      <c r="Y1009" s="445"/>
      <c r="Z1009" s="446" t="str">
        <f>IF(放飛紀錄!$Y1009="","",放飛紀錄!$Y1009+公式對照表!B$2)</f>
        <v/>
      </c>
      <c r="AA1009" s="445"/>
      <c r="AB1009" s="445"/>
      <c r="AC1009" s="447" t="str">
        <f t="shared" si="58"/>
        <v/>
      </c>
      <c r="AD1009" s="448" t="str">
        <f t="shared" si="59"/>
        <v/>
      </c>
      <c r="AE1009" s="446" t="str">
        <f>IF(放飛紀錄表[[#This Row],[模組啟動時間]]="","",公式對照表!$A$2)</f>
        <v/>
      </c>
      <c r="AF1009" s="449" t="str">
        <f>IF(AC1009="","",IF(AND(AA1009&gt;Y1009,AA1009&lt;Z1009),[1]公式對照表!$C$2,IF(AC1009="-",[1]公式對照表!$C$3,IF(AC1009&lt;AE1009,[1]公式對照表!$C$4,IF(AC1009&gt;AE1009,[1]公式對照表!$C$5)))))</f>
        <v/>
      </c>
      <c r="AG1009" s="442"/>
      <c r="AH1009" s="442"/>
      <c r="AI1009" s="442"/>
      <c r="AJ1009" s="442"/>
      <c r="AK1009" s="2"/>
    </row>
    <row r="1010" spans="1:37" ht="17.25" customHeight="1">
      <c r="A1010" s="443"/>
      <c r="B1010" s="444"/>
      <c r="C1010" s="23"/>
      <c r="D1010" s="23"/>
      <c r="E1010" s="23"/>
      <c r="F1010" s="262"/>
      <c r="G1010" s="262"/>
      <c r="H1010" s="262"/>
      <c r="I1010" s="264"/>
      <c r="J1010" s="23"/>
      <c r="K1010" s="23"/>
      <c r="L1010" s="36" t="str">
        <f>IFERROR(VLOOKUP(放飛紀錄!$K1010,#REF!,2,FALSE),"")</f>
        <v/>
      </c>
      <c r="M1010" s="36"/>
      <c r="N1010" s="36"/>
      <c r="O1010" s="36"/>
      <c r="P1010" s="36"/>
      <c r="Q1010" s="36"/>
      <c r="R1010" s="36"/>
      <c r="S1010" s="36"/>
      <c r="T1010" s="36"/>
      <c r="U1010" s="23"/>
      <c r="V1010" s="23"/>
      <c r="W1010" s="23"/>
      <c r="X1010" s="23"/>
      <c r="Y1010" s="445"/>
      <c r="Z1010" s="446" t="str">
        <f>IF(放飛紀錄!$Y1010="","",放飛紀錄!$Y1010+公式對照表!B$2)</f>
        <v/>
      </c>
      <c r="AA1010" s="445"/>
      <c r="AB1010" s="445"/>
      <c r="AC1010" s="447" t="str">
        <f t="shared" si="58"/>
        <v/>
      </c>
      <c r="AD1010" s="448" t="str">
        <f t="shared" si="59"/>
        <v/>
      </c>
      <c r="AE1010" s="446" t="str">
        <f>IF(放飛紀錄表[[#This Row],[模組啟動時間]]="","",公式對照表!$A$2)</f>
        <v/>
      </c>
      <c r="AF1010" s="449" t="str">
        <f>IF(AC1010="","",IF(AND(AA1010&gt;Y1010,AA1010&lt;Z1010),[1]公式對照表!$C$2,IF(AC1010="-",[1]公式對照表!$C$3,IF(AC1010&lt;AE1010,[1]公式對照表!$C$4,IF(AC1010&gt;AE1010,[1]公式對照表!$C$5)))))</f>
        <v/>
      </c>
      <c r="AG1010" s="442"/>
      <c r="AH1010" s="442"/>
      <c r="AI1010" s="442"/>
      <c r="AJ1010" s="442"/>
      <c r="AK1010" s="2"/>
    </row>
    <row r="1011" spans="1:37" ht="17.25" customHeight="1">
      <c r="A1011" s="443"/>
      <c r="B1011" s="444"/>
      <c r="C1011" s="23"/>
      <c r="D1011" s="23"/>
      <c r="E1011" s="23"/>
      <c r="F1011" s="262"/>
      <c r="G1011" s="262"/>
      <c r="H1011" s="262"/>
      <c r="I1011" s="264"/>
      <c r="J1011" s="23"/>
      <c r="K1011" s="23"/>
      <c r="L1011" s="36" t="str">
        <f>IFERROR(VLOOKUP(放飛紀錄!$K1011,#REF!,2,FALSE),"")</f>
        <v/>
      </c>
      <c r="M1011" s="36"/>
      <c r="N1011" s="36"/>
      <c r="O1011" s="36"/>
      <c r="P1011" s="36"/>
      <c r="Q1011" s="36"/>
      <c r="R1011" s="36"/>
      <c r="S1011" s="36"/>
      <c r="T1011" s="36"/>
      <c r="U1011" s="23"/>
      <c r="V1011" s="23"/>
      <c r="W1011" s="23"/>
      <c r="X1011" s="23"/>
      <c r="Y1011" s="445"/>
      <c r="Z1011" s="446" t="str">
        <f>IF(放飛紀錄!$Y1011="","",放飛紀錄!$Y1011+公式對照表!B$2)</f>
        <v/>
      </c>
      <c r="AA1011" s="445"/>
      <c r="AB1011" s="445"/>
      <c r="AC1011" s="447" t="str">
        <f t="shared" si="58"/>
        <v/>
      </c>
      <c r="AD1011" s="448" t="str">
        <f t="shared" si="59"/>
        <v/>
      </c>
      <c r="AE1011" s="446" t="str">
        <f>IF(放飛紀錄表[[#This Row],[模組啟動時間]]="","",公式對照表!$A$2)</f>
        <v/>
      </c>
      <c r="AF1011" s="449" t="str">
        <f>IF(AC1011="","",IF(AND(AA1011&gt;Y1011,AA1011&lt;Z1011),[1]公式對照表!$C$2,IF(AC1011="-",[1]公式對照表!$C$3,IF(AC1011&lt;AE1011,[1]公式對照表!$C$4,IF(AC1011&gt;AE1011,[1]公式對照表!$C$5)))))</f>
        <v/>
      </c>
      <c r="AG1011" s="442"/>
      <c r="AH1011" s="442"/>
      <c r="AI1011" s="442"/>
      <c r="AJ1011" s="442"/>
      <c r="AK1011" s="2"/>
    </row>
    <row r="1012" spans="1:37" ht="17.25" customHeight="1">
      <c r="A1012" s="443"/>
      <c r="B1012" s="444"/>
      <c r="C1012" s="23"/>
      <c r="D1012" s="23"/>
      <c r="E1012" s="23"/>
      <c r="F1012" s="262"/>
      <c r="G1012" s="262"/>
      <c r="H1012" s="262"/>
      <c r="I1012" s="264"/>
      <c r="J1012" s="23"/>
      <c r="K1012" s="23"/>
      <c r="L1012" s="36" t="str">
        <f>IFERROR(VLOOKUP(放飛紀錄!$K1012,#REF!,2,FALSE),"")</f>
        <v/>
      </c>
      <c r="M1012" s="36"/>
      <c r="N1012" s="36"/>
      <c r="O1012" s="36"/>
      <c r="P1012" s="36"/>
      <c r="Q1012" s="36"/>
      <c r="R1012" s="36"/>
      <c r="S1012" s="36"/>
      <c r="T1012" s="36"/>
      <c r="U1012" s="23"/>
      <c r="V1012" s="23"/>
      <c r="W1012" s="23"/>
      <c r="X1012" s="23"/>
      <c r="Y1012" s="445"/>
      <c r="Z1012" s="446" t="str">
        <f>IF(放飛紀錄!$Y1012="","",放飛紀錄!$Y1012+公式對照表!B$2)</f>
        <v/>
      </c>
      <c r="AA1012" s="445"/>
      <c r="AB1012" s="445"/>
      <c r="AC1012" s="447" t="str">
        <f t="shared" si="58"/>
        <v/>
      </c>
      <c r="AD1012" s="448" t="str">
        <f t="shared" si="59"/>
        <v/>
      </c>
      <c r="AE1012" s="446" t="str">
        <f>IF(放飛紀錄表[[#This Row],[模組啟動時間]]="","",公式對照表!$A$2)</f>
        <v/>
      </c>
      <c r="AF1012" s="449" t="str">
        <f>IF(AC1012="","",IF(AND(AA1012&gt;Y1012,AA1012&lt;Z1012),[1]公式對照表!$C$2,IF(AC1012="-",[1]公式對照表!$C$3,IF(AC1012&lt;AE1012,[1]公式對照表!$C$4,IF(AC1012&gt;AE1012,[1]公式對照表!$C$5)))))</f>
        <v/>
      </c>
      <c r="AG1012" s="442"/>
      <c r="AH1012" s="442"/>
      <c r="AI1012" s="442"/>
      <c r="AJ1012" s="442"/>
      <c r="AK1012" s="2"/>
    </row>
    <row r="1013" spans="1:37" ht="17.25" customHeight="1">
      <c r="A1013" s="443"/>
      <c r="B1013" s="444"/>
      <c r="C1013" s="23"/>
      <c r="D1013" s="23"/>
      <c r="E1013" s="23"/>
      <c r="F1013" s="262"/>
      <c r="G1013" s="262"/>
      <c r="H1013" s="262"/>
      <c r="I1013" s="264"/>
      <c r="J1013" s="23"/>
      <c r="K1013" s="23"/>
      <c r="L1013" s="36" t="str">
        <f>IFERROR(VLOOKUP(放飛紀錄!$K1013,#REF!,2,FALSE),"")</f>
        <v/>
      </c>
      <c r="M1013" s="36"/>
      <c r="N1013" s="36"/>
      <c r="O1013" s="36"/>
      <c r="P1013" s="36"/>
      <c r="Q1013" s="36"/>
      <c r="R1013" s="36"/>
      <c r="S1013" s="36"/>
      <c r="T1013" s="36"/>
      <c r="U1013" s="23"/>
      <c r="V1013" s="23"/>
      <c r="W1013" s="23"/>
      <c r="X1013" s="23"/>
      <c r="Y1013" s="445"/>
      <c r="Z1013" s="446" t="str">
        <f>IF(放飛紀錄!$Y1013="","",放飛紀錄!$Y1013+公式對照表!B$2)</f>
        <v/>
      </c>
      <c r="AA1013" s="445"/>
      <c r="AB1013" s="445"/>
      <c r="AC1013" s="447" t="str">
        <f t="shared" ref="AC1013:AC1076" si="60">IF(AB1013="","",IF(AA1013="-","-",AB1013-Z1013))</f>
        <v/>
      </c>
      <c r="AD1013" s="448" t="str">
        <f t="shared" ref="AD1013:AD1076" si="61">IF(OR(AC1013="-",AC1013=""),"",((MINUTE(AC1013)*60)+SECOND(AC1013)))</f>
        <v/>
      </c>
      <c r="AE1013" s="446" t="str">
        <f>IF(放飛紀錄表[[#This Row],[模組啟動時間]]="","",公式對照表!$A$2)</f>
        <v/>
      </c>
      <c r="AF1013" s="449" t="str">
        <f>IF(AC1013="","",IF(AND(AA1013&gt;Y1013,AA1013&lt;Z1013),[1]公式對照表!$C$2,IF(AC1013="-",[1]公式對照表!$C$3,IF(AC1013&lt;AE1013,[1]公式對照表!$C$4,IF(AC1013&gt;AE1013,[1]公式對照表!$C$5)))))</f>
        <v/>
      </c>
      <c r="AG1013" s="442"/>
      <c r="AH1013" s="442"/>
      <c r="AI1013" s="442"/>
      <c r="AJ1013" s="442"/>
      <c r="AK1013" s="2"/>
    </row>
    <row r="1014" spans="1:37" ht="17.25" customHeight="1">
      <c r="A1014" s="443"/>
      <c r="B1014" s="444"/>
      <c r="C1014" s="23"/>
      <c r="D1014" s="23"/>
      <c r="E1014" s="23"/>
      <c r="F1014" s="262"/>
      <c r="G1014" s="262"/>
      <c r="H1014" s="262"/>
      <c r="I1014" s="264"/>
      <c r="J1014" s="23"/>
      <c r="K1014" s="23"/>
      <c r="L1014" s="36" t="str">
        <f>IFERROR(VLOOKUP(放飛紀錄!$K1014,#REF!,2,FALSE),"")</f>
        <v/>
      </c>
      <c r="M1014" s="36"/>
      <c r="N1014" s="36"/>
      <c r="O1014" s="36"/>
      <c r="P1014" s="36"/>
      <c r="Q1014" s="36"/>
      <c r="R1014" s="36"/>
      <c r="S1014" s="36"/>
      <c r="T1014" s="36"/>
      <c r="U1014" s="23"/>
      <c r="V1014" s="23"/>
      <c r="W1014" s="23"/>
      <c r="X1014" s="23"/>
      <c r="Y1014" s="445"/>
      <c r="Z1014" s="446" t="str">
        <f>IF(放飛紀錄!$Y1014="","",放飛紀錄!$Y1014+公式對照表!B$2)</f>
        <v/>
      </c>
      <c r="AA1014" s="445"/>
      <c r="AB1014" s="445"/>
      <c r="AC1014" s="447" t="str">
        <f t="shared" si="60"/>
        <v/>
      </c>
      <c r="AD1014" s="448" t="str">
        <f t="shared" si="61"/>
        <v/>
      </c>
      <c r="AE1014" s="446" t="str">
        <f>IF(放飛紀錄表[[#This Row],[模組啟動時間]]="","",公式對照表!$A$2)</f>
        <v/>
      </c>
      <c r="AF1014" s="449" t="str">
        <f>IF(AC1014="","",IF(AND(AA1014&gt;Y1014,AA1014&lt;Z1014),[1]公式對照表!$C$2,IF(AC1014="-",[1]公式對照表!$C$3,IF(AC1014&lt;AE1014,[1]公式對照表!$C$4,IF(AC1014&gt;AE1014,[1]公式對照表!$C$5)))))</f>
        <v/>
      </c>
      <c r="AG1014" s="442"/>
      <c r="AH1014" s="442"/>
      <c r="AI1014" s="442"/>
      <c r="AJ1014" s="442"/>
      <c r="AK1014" s="2"/>
    </row>
    <row r="1015" spans="1:37" ht="17.25" customHeight="1">
      <c r="A1015" s="443"/>
      <c r="B1015" s="444"/>
      <c r="C1015" s="23"/>
      <c r="D1015" s="23"/>
      <c r="E1015" s="23"/>
      <c r="F1015" s="262"/>
      <c r="G1015" s="262"/>
      <c r="H1015" s="262"/>
      <c r="I1015" s="264"/>
      <c r="J1015" s="23"/>
      <c r="K1015" s="23"/>
      <c r="L1015" s="36" t="str">
        <f>IFERROR(VLOOKUP(放飛紀錄!$K1015,#REF!,2,FALSE),"")</f>
        <v/>
      </c>
      <c r="M1015" s="36"/>
      <c r="N1015" s="36"/>
      <c r="O1015" s="36"/>
      <c r="P1015" s="36"/>
      <c r="Q1015" s="36"/>
      <c r="R1015" s="36"/>
      <c r="S1015" s="36"/>
      <c r="T1015" s="36"/>
      <c r="U1015" s="23"/>
      <c r="V1015" s="23"/>
      <c r="W1015" s="23"/>
      <c r="X1015" s="23"/>
      <c r="Y1015" s="445"/>
      <c r="Z1015" s="446" t="str">
        <f>IF(放飛紀錄!$Y1015="","",放飛紀錄!$Y1015+公式對照表!B$2)</f>
        <v/>
      </c>
      <c r="AA1015" s="445"/>
      <c r="AB1015" s="445"/>
      <c r="AC1015" s="447" t="str">
        <f t="shared" si="60"/>
        <v/>
      </c>
      <c r="AD1015" s="448" t="str">
        <f t="shared" si="61"/>
        <v/>
      </c>
      <c r="AE1015" s="446" t="str">
        <f>IF(放飛紀錄表[[#This Row],[模組啟動時間]]="","",公式對照表!$A$2)</f>
        <v/>
      </c>
      <c r="AF1015" s="449" t="str">
        <f>IF(AC1015="","",IF(AND(AA1015&gt;Y1015,AA1015&lt;Z1015),[1]公式對照表!$C$2,IF(AC1015="-",[1]公式對照表!$C$3,IF(AC1015&lt;AE1015,[1]公式對照表!$C$4,IF(AC1015&gt;AE1015,[1]公式對照表!$C$5)))))</f>
        <v/>
      </c>
      <c r="AG1015" s="442"/>
      <c r="AH1015" s="442"/>
      <c r="AI1015" s="442"/>
      <c r="AJ1015" s="442"/>
      <c r="AK1015" s="2"/>
    </row>
    <row r="1016" spans="1:37" ht="17.25" customHeight="1">
      <c r="A1016" s="443"/>
      <c r="B1016" s="444"/>
      <c r="C1016" s="23"/>
      <c r="D1016" s="23"/>
      <c r="E1016" s="23"/>
      <c r="F1016" s="262"/>
      <c r="G1016" s="262"/>
      <c r="H1016" s="262"/>
      <c r="I1016" s="264"/>
      <c r="J1016" s="23"/>
      <c r="K1016" s="23"/>
      <c r="L1016" s="36" t="str">
        <f>IFERROR(VLOOKUP(放飛紀錄!$K1016,#REF!,2,FALSE),"")</f>
        <v/>
      </c>
      <c r="M1016" s="36"/>
      <c r="N1016" s="36"/>
      <c r="O1016" s="36"/>
      <c r="P1016" s="36"/>
      <c r="Q1016" s="36"/>
      <c r="R1016" s="36"/>
      <c r="S1016" s="36"/>
      <c r="T1016" s="36"/>
      <c r="U1016" s="23"/>
      <c r="V1016" s="23"/>
      <c r="W1016" s="23"/>
      <c r="X1016" s="23"/>
      <c r="Y1016" s="445"/>
      <c r="Z1016" s="446" t="str">
        <f>IF(放飛紀錄!$Y1016="","",放飛紀錄!$Y1016+公式對照表!B$2)</f>
        <v/>
      </c>
      <c r="AA1016" s="445"/>
      <c r="AB1016" s="445"/>
      <c r="AC1016" s="447" t="str">
        <f t="shared" si="60"/>
        <v/>
      </c>
      <c r="AD1016" s="448" t="str">
        <f t="shared" si="61"/>
        <v/>
      </c>
      <c r="AE1016" s="446" t="str">
        <f>IF(放飛紀錄表[[#This Row],[模組啟動時間]]="","",公式對照表!$A$2)</f>
        <v/>
      </c>
      <c r="AF1016" s="449" t="str">
        <f>IF(AC1016="","",IF(AND(AA1016&gt;Y1016,AA1016&lt;Z1016),[1]公式對照表!$C$2,IF(AC1016="-",[1]公式對照表!$C$3,IF(AC1016&lt;AE1016,[1]公式對照表!$C$4,IF(AC1016&gt;AE1016,[1]公式對照表!$C$5)))))</f>
        <v/>
      </c>
      <c r="AG1016" s="442"/>
      <c r="AH1016" s="442"/>
      <c r="AI1016" s="442"/>
      <c r="AJ1016" s="442"/>
      <c r="AK1016" s="2"/>
    </row>
    <row r="1017" spans="1:37" ht="17.25" customHeight="1">
      <c r="A1017" s="443"/>
      <c r="B1017" s="444"/>
      <c r="C1017" s="23"/>
      <c r="D1017" s="23"/>
      <c r="E1017" s="23"/>
      <c r="F1017" s="262"/>
      <c r="G1017" s="262"/>
      <c r="H1017" s="262"/>
      <c r="I1017" s="264"/>
      <c r="J1017" s="23"/>
      <c r="K1017" s="23"/>
      <c r="L1017" s="36" t="str">
        <f>IFERROR(VLOOKUP(放飛紀錄!$K1017,#REF!,2,FALSE),"")</f>
        <v/>
      </c>
      <c r="M1017" s="36"/>
      <c r="N1017" s="36"/>
      <c r="O1017" s="36"/>
      <c r="P1017" s="36"/>
      <c r="Q1017" s="36"/>
      <c r="R1017" s="36"/>
      <c r="S1017" s="36"/>
      <c r="T1017" s="36"/>
      <c r="U1017" s="23"/>
      <c r="V1017" s="23"/>
      <c r="W1017" s="23"/>
      <c r="X1017" s="23"/>
      <c r="Y1017" s="445"/>
      <c r="Z1017" s="446" t="str">
        <f>IF(放飛紀錄!$Y1017="","",放飛紀錄!$Y1017+公式對照表!B$2)</f>
        <v/>
      </c>
      <c r="AA1017" s="445"/>
      <c r="AB1017" s="445"/>
      <c r="AC1017" s="447" t="str">
        <f t="shared" si="60"/>
        <v/>
      </c>
      <c r="AD1017" s="448" t="str">
        <f t="shared" si="61"/>
        <v/>
      </c>
      <c r="AE1017" s="446" t="str">
        <f>IF(放飛紀錄表[[#This Row],[模組啟動時間]]="","",公式對照表!$A$2)</f>
        <v/>
      </c>
      <c r="AF1017" s="449" t="str">
        <f>IF(AC1017="","",IF(AND(AA1017&gt;Y1017,AA1017&lt;Z1017),[1]公式對照表!$C$2,IF(AC1017="-",[1]公式對照表!$C$3,IF(AC1017&lt;AE1017,[1]公式對照表!$C$4,IF(AC1017&gt;AE1017,[1]公式對照表!$C$5)))))</f>
        <v/>
      </c>
      <c r="AG1017" s="442"/>
      <c r="AH1017" s="442"/>
      <c r="AI1017" s="442"/>
      <c r="AJ1017" s="442"/>
      <c r="AK1017" s="2"/>
    </row>
    <row r="1018" spans="1:37" ht="17.25" customHeight="1">
      <c r="A1018" s="443"/>
      <c r="B1018" s="444"/>
      <c r="C1018" s="23"/>
      <c r="D1018" s="23"/>
      <c r="E1018" s="23"/>
      <c r="F1018" s="262"/>
      <c r="G1018" s="262"/>
      <c r="H1018" s="262"/>
      <c r="I1018" s="264"/>
      <c r="J1018" s="23"/>
      <c r="K1018" s="23"/>
      <c r="L1018" s="36" t="str">
        <f>IFERROR(VLOOKUP(放飛紀錄!$K1018,#REF!,2,FALSE),"")</f>
        <v/>
      </c>
      <c r="M1018" s="36"/>
      <c r="N1018" s="36"/>
      <c r="O1018" s="36"/>
      <c r="P1018" s="36"/>
      <c r="Q1018" s="36"/>
      <c r="R1018" s="36"/>
      <c r="S1018" s="36"/>
      <c r="T1018" s="36"/>
      <c r="U1018" s="23"/>
      <c r="V1018" s="23"/>
      <c r="W1018" s="23"/>
      <c r="X1018" s="23"/>
      <c r="Y1018" s="445"/>
      <c r="Z1018" s="446" t="str">
        <f>IF(放飛紀錄!$Y1018="","",放飛紀錄!$Y1018+公式對照表!B$2)</f>
        <v/>
      </c>
      <c r="AA1018" s="445"/>
      <c r="AB1018" s="445"/>
      <c r="AC1018" s="447" t="str">
        <f t="shared" si="60"/>
        <v/>
      </c>
      <c r="AD1018" s="448" t="str">
        <f t="shared" si="61"/>
        <v/>
      </c>
      <c r="AE1018" s="446" t="str">
        <f>IF(放飛紀錄表[[#This Row],[模組啟動時間]]="","",公式對照表!$A$2)</f>
        <v/>
      </c>
      <c r="AF1018" s="449" t="str">
        <f>IF(AC1018="","",IF(AND(AA1018&gt;Y1018,AA1018&lt;Z1018),[1]公式對照表!$C$2,IF(AC1018="-",[1]公式對照表!$C$3,IF(AC1018&lt;AE1018,[1]公式對照表!$C$4,IF(AC1018&gt;AE1018,[1]公式對照表!$C$5)))))</f>
        <v/>
      </c>
      <c r="AG1018" s="442"/>
      <c r="AH1018" s="442"/>
      <c r="AI1018" s="442"/>
      <c r="AJ1018" s="442"/>
      <c r="AK1018" s="2"/>
    </row>
    <row r="1019" spans="1:37" ht="17.25" customHeight="1">
      <c r="A1019" s="443"/>
      <c r="B1019" s="444"/>
      <c r="C1019" s="23"/>
      <c r="D1019" s="23"/>
      <c r="E1019" s="23"/>
      <c r="F1019" s="262"/>
      <c r="G1019" s="262"/>
      <c r="H1019" s="262"/>
      <c r="I1019" s="264"/>
      <c r="J1019" s="23"/>
      <c r="K1019" s="23"/>
      <c r="L1019" s="36" t="str">
        <f>IFERROR(VLOOKUP(放飛紀錄!$K1019,#REF!,2,FALSE),"")</f>
        <v/>
      </c>
      <c r="M1019" s="36"/>
      <c r="N1019" s="36"/>
      <c r="O1019" s="36"/>
      <c r="P1019" s="36"/>
      <c r="Q1019" s="36"/>
      <c r="R1019" s="36"/>
      <c r="S1019" s="36"/>
      <c r="T1019" s="36"/>
      <c r="U1019" s="23"/>
      <c r="V1019" s="23"/>
      <c r="W1019" s="23"/>
      <c r="X1019" s="23"/>
      <c r="Y1019" s="445"/>
      <c r="Z1019" s="446" t="str">
        <f>IF(放飛紀錄!$Y1019="","",放飛紀錄!$Y1019+公式對照表!B$2)</f>
        <v/>
      </c>
      <c r="AA1019" s="445"/>
      <c r="AB1019" s="445"/>
      <c r="AC1019" s="447" t="str">
        <f t="shared" si="60"/>
        <v/>
      </c>
      <c r="AD1019" s="448" t="str">
        <f t="shared" si="61"/>
        <v/>
      </c>
      <c r="AE1019" s="446" t="str">
        <f>IF(放飛紀錄表[[#This Row],[模組啟動時間]]="","",公式對照表!$A$2)</f>
        <v/>
      </c>
      <c r="AF1019" s="449" t="str">
        <f>IF(AC1019="","",IF(AND(AA1019&gt;Y1019,AA1019&lt;Z1019),[1]公式對照表!$C$2,IF(AC1019="-",[1]公式對照表!$C$3,IF(AC1019&lt;AE1019,[1]公式對照表!$C$4,IF(AC1019&gt;AE1019,[1]公式對照表!$C$5)))))</f>
        <v/>
      </c>
      <c r="AG1019" s="442"/>
      <c r="AH1019" s="442"/>
      <c r="AI1019" s="442"/>
      <c r="AJ1019" s="442"/>
      <c r="AK1019" s="2"/>
    </row>
    <row r="1020" spans="1:37" ht="17.25" customHeight="1">
      <c r="A1020" s="443"/>
      <c r="B1020" s="444"/>
      <c r="C1020" s="23"/>
      <c r="D1020" s="23"/>
      <c r="E1020" s="23"/>
      <c r="F1020" s="262"/>
      <c r="G1020" s="262"/>
      <c r="H1020" s="262"/>
      <c r="I1020" s="264"/>
      <c r="J1020" s="23"/>
      <c r="K1020" s="23"/>
      <c r="L1020" s="36" t="str">
        <f>IFERROR(VLOOKUP(放飛紀錄!$K1020,#REF!,2,FALSE),"")</f>
        <v/>
      </c>
      <c r="M1020" s="36"/>
      <c r="N1020" s="36"/>
      <c r="O1020" s="36"/>
      <c r="P1020" s="36"/>
      <c r="Q1020" s="36"/>
      <c r="R1020" s="36"/>
      <c r="S1020" s="36"/>
      <c r="T1020" s="36"/>
      <c r="U1020" s="23"/>
      <c r="V1020" s="23"/>
      <c r="W1020" s="23"/>
      <c r="X1020" s="23"/>
      <c r="Y1020" s="445"/>
      <c r="Z1020" s="446" t="str">
        <f>IF(放飛紀錄!$Y1020="","",放飛紀錄!$Y1020+公式對照表!B$2)</f>
        <v/>
      </c>
      <c r="AA1020" s="445"/>
      <c r="AB1020" s="445"/>
      <c r="AC1020" s="447" t="str">
        <f t="shared" si="60"/>
        <v/>
      </c>
      <c r="AD1020" s="448" t="str">
        <f t="shared" si="61"/>
        <v/>
      </c>
      <c r="AE1020" s="446" t="str">
        <f>IF(放飛紀錄表[[#This Row],[模組啟動時間]]="","",公式對照表!$A$2)</f>
        <v/>
      </c>
      <c r="AF1020" s="449" t="str">
        <f>IF(AC1020="","",IF(AND(AA1020&gt;Y1020,AA1020&lt;Z1020),[1]公式對照表!$C$2,IF(AC1020="-",[1]公式對照表!$C$3,IF(AC1020&lt;AE1020,[1]公式對照表!$C$4,IF(AC1020&gt;AE1020,[1]公式對照表!$C$5)))))</f>
        <v/>
      </c>
      <c r="AG1020" s="442"/>
      <c r="AH1020" s="442"/>
      <c r="AI1020" s="442"/>
      <c r="AJ1020" s="442"/>
      <c r="AK1020" s="2"/>
    </row>
    <row r="1021" spans="1:37" ht="17.25" customHeight="1">
      <c r="A1021" s="443"/>
      <c r="B1021" s="444"/>
      <c r="C1021" s="23"/>
      <c r="D1021" s="23"/>
      <c r="E1021" s="23"/>
      <c r="F1021" s="262"/>
      <c r="G1021" s="262"/>
      <c r="H1021" s="262"/>
      <c r="I1021" s="264"/>
      <c r="J1021" s="23"/>
      <c r="K1021" s="23"/>
      <c r="L1021" s="36" t="str">
        <f>IFERROR(VLOOKUP(放飛紀錄!$K1021,#REF!,2,FALSE),"")</f>
        <v/>
      </c>
      <c r="M1021" s="36"/>
      <c r="N1021" s="36"/>
      <c r="O1021" s="36"/>
      <c r="P1021" s="36"/>
      <c r="Q1021" s="36"/>
      <c r="R1021" s="36"/>
      <c r="S1021" s="36"/>
      <c r="T1021" s="36"/>
      <c r="U1021" s="23"/>
      <c r="V1021" s="23"/>
      <c r="W1021" s="23"/>
      <c r="X1021" s="23"/>
      <c r="Y1021" s="445"/>
      <c r="Z1021" s="446" t="str">
        <f>IF(放飛紀錄!$Y1021="","",放飛紀錄!$Y1021+公式對照表!B$2)</f>
        <v/>
      </c>
      <c r="AA1021" s="445"/>
      <c r="AB1021" s="445"/>
      <c r="AC1021" s="447" t="str">
        <f t="shared" si="60"/>
        <v/>
      </c>
      <c r="AD1021" s="448" t="str">
        <f t="shared" si="61"/>
        <v/>
      </c>
      <c r="AE1021" s="446" t="str">
        <f>IF(放飛紀錄表[[#This Row],[模組啟動時間]]="","",公式對照表!$A$2)</f>
        <v/>
      </c>
      <c r="AF1021" s="449" t="str">
        <f>IF(AC1021="","",IF(AND(AA1021&gt;Y1021,AA1021&lt;Z1021),[1]公式對照表!$C$2,IF(AC1021="-",[1]公式對照表!$C$3,IF(AC1021&lt;AE1021,[1]公式對照表!$C$4,IF(AC1021&gt;AE1021,[1]公式對照表!$C$5)))))</f>
        <v/>
      </c>
      <c r="AG1021" s="442"/>
      <c r="AH1021" s="442"/>
      <c r="AI1021" s="442"/>
      <c r="AJ1021" s="442"/>
      <c r="AK1021" s="2"/>
    </row>
    <row r="1022" spans="1:37" ht="17.25" customHeight="1">
      <c r="A1022" s="443"/>
      <c r="B1022" s="444"/>
      <c r="C1022" s="23"/>
      <c r="D1022" s="23"/>
      <c r="E1022" s="23"/>
      <c r="F1022" s="262"/>
      <c r="G1022" s="262"/>
      <c r="H1022" s="262"/>
      <c r="I1022" s="264"/>
      <c r="J1022" s="23"/>
      <c r="K1022" s="23"/>
      <c r="L1022" s="36" t="str">
        <f>IFERROR(VLOOKUP(放飛紀錄!$K1022,#REF!,2,FALSE),"")</f>
        <v/>
      </c>
      <c r="M1022" s="36"/>
      <c r="N1022" s="36"/>
      <c r="O1022" s="36"/>
      <c r="P1022" s="36"/>
      <c r="Q1022" s="36"/>
      <c r="R1022" s="36"/>
      <c r="S1022" s="36"/>
      <c r="T1022" s="36"/>
      <c r="U1022" s="23"/>
      <c r="V1022" s="23"/>
      <c r="W1022" s="23"/>
      <c r="X1022" s="23"/>
      <c r="Y1022" s="445"/>
      <c r="Z1022" s="446" t="str">
        <f>IF(放飛紀錄!$Y1022="","",放飛紀錄!$Y1022+公式對照表!B$2)</f>
        <v/>
      </c>
      <c r="AA1022" s="445"/>
      <c r="AB1022" s="445"/>
      <c r="AC1022" s="447" t="str">
        <f t="shared" si="60"/>
        <v/>
      </c>
      <c r="AD1022" s="448" t="str">
        <f t="shared" si="61"/>
        <v/>
      </c>
      <c r="AE1022" s="446" t="str">
        <f>IF(放飛紀錄表[[#This Row],[模組啟動時間]]="","",公式對照表!$A$2)</f>
        <v/>
      </c>
      <c r="AF1022" s="449" t="str">
        <f>IF(AC1022="","",IF(AND(AA1022&gt;Y1022,AA1022&lt;Z1022),[1]公式對照表!$C$2,IF(AC1022="-",[1]公式對照表!$C$3,IF(AC1022&lt;AE1022,[1]公式對照表!$C$4,IF(AC1022&gt;AE1022,[1]公式對照表!$C$5)))))</f>
        <v/>
      </c>
      <c r="AG1022" s="442"/>
      <c r="AH1022" s="442"/>
      <c r="AI1022" s="442"/>
      <c r="AJ1022" s="442"/>
      <c r="AK1022" s="2"/>
    </row>
    <row r="1023" spans="1:37" ht="17.25" customHeight="1">
      <c r="A1023" s="443"/>
      <c r="B1023" s="444"/>
      <c r="C1023" s="23"/>
      <c r="D1023" s="23"/>
      <c r="E1023" s="23"/>
      <c r="F1023" s="262"/>
      <c r="G1023" s="262"/>
      <c r="H1023" s="262"/>
      <c r="I1023" s="264"/>
      <c r="J1023" s="23"/>
      <c r="K1023" s="23"/>
      <c r="L1023" s="36" t="str">
        <f>IFERROR(VLOOKUP(放飛紀錄!$K1023,#REF!,2,FALSE),"")</f>
        <v/>
      </c>
      <c r="M1023" s="36"/>
      <c r="N1023" s="36"/>
      <c r="O1023" s="36"/>
      <c r="P1023" s="36"/>
      <c r="Q1023" s="36"/>
      <c r="R1023" s="36"/>
      <c r="S1023" s="36"/>
      <c r="T1023" s="36"/>
      <c r="U1023" s="23"/>
      <c r="V1023" s="23"/>
      <c r="W1023" s="23"/>
      <c r="X1023" s="23"/>
      <c r="Y1023" s="445"/>
      <c r="Z1023" s="446" t="str">
        <f>IF(放飛紀錄!$Y1023="","",放飛紀錄!$Y1023+公式對照表!B$2)</f>
        <v/>
      </c>
      <c r="AA1023" s="445"/>
      <c r="AB1023" s="445"/>
      <c r="AC1023" s="447" t="str">
        <f t="shared" si="60"/>
        <v/>
      </c>
      <c r="AD1023" s="448" t="str">
        <f t="shared" si="61"/>
        <v/>
      </c>
      <c r="AE1023" s="446" t="str">
        <f>IF(放飛紀錄表[[#This Row],[模組啟動時間]]="","",公式對照表!$A$2)</f>
        <v/>
      </c>
      <c r="AF1023" s="449" t="str">
        <f>IF(AC1023="","",IF(AND(AA1023&gt;Y1023,AA1023&lt;Z1023),[1]公式對照表!$C$2,IF(AC1023="-",[1]公式對照表!$C$3,IF(AC1023&lt;AE1023,[1]公式對照表!$C$4,IF(AC1023&gt;AE1023,[1]公式對照表!$C$5)))))</f>
        <v/>
      </c>
      <c r="AG1023" s="442"/>
      <c r="AH1023" s="442"/>
      <c r="AI1023" s="442"/>
      <c r="AJ1023" s="442"/>
      <c r="AK1023" s="2"/>
    </row>
    <row r="1024" spans="1:37" ht="17.25" customHeight="1">
      <c r="A1024" s="443"/>
      <c r="B1024" s="444"/>
      <c r="C1024" s="23"/>
      <c r="D1024" s="23"/>
      <c r="E1024" s="23"/>
      <c r="F1024" s="262"/>
      <c r="G1024" s="262"/>
      <c r="H1024" s="262"/>
      <c r="I1024" s="264"/>
      <c r="J1024" s="23"/>
      <c r="K1024" s="23"/>
      <c r="L1024" s="36" t="str">
        <f>IFERROR(VLOOKUP(放飛紀錄!$K1024,#REF!,2,FALSE),"")</f>
        <v/>
      </c>
      <c r="M1024" s="36"/>
      <c r="N1024" s="36"/>
      <c r="O1024" s="36"/>
      <c r="P1024" s="36"/>
      <c r="Q1024" s="36"/>
      <c r="R1024" s="36"/>
      <c r="S1024" s="36"/>
      <c r="T1024" s="36"/>
      <c r="U1024" s="23"/>
      <c r="V1024" s="23"/>
      <c r="W1024" s="23"/>
      <c r="X1024" s="23"/>
      <c r="Y1024" s="445"/>
      <c r="Z1024" s="446" t="str">
        <f>IF(放飛紀錄!$Y1024="","",放飛紀錄!$Y1024+公式對照表!B$2)</f>
        <v/>
      </c>
      <c r="AA1024" s="445"/>
      <c r="AB1024" s="445"/>
      <c r="AC1024" s="447" t="str">
        <f t="shared" si="60"/>
        <v/>
      </c>
      <c r="AD1024" s="448" t="str">
        <f t="shared" si="61"/>
        <v/>
      </c>
      <c r="AE1024" s="446" t="str">
        <f>IF(放飛紀錄表[[#This Row],[模組啟動時間]]="","",公式對照表!$A$2)</f>
        <v/>
      </c>
      <c r="AF1024" s="449" t="str">
        <f>IF(AC1024="","",IF(AND(AA1024&gt;Y1024,AA1024&lt;Z1024),[1]公式對照表!$C$2,IF(AC1024="-",[1]公式對照表!$C$3,IF(AC1024&lt;AE1024,[1]公式對照表!$C$4,IF(AC1024&gt;AE1024,[1]公式對照表!$C$5)))))</f>
        <v/>
      </c>
      <c r="AG1024" s="442"/>
      <c r="AH1024" s="442"/>
      <c r="AI1024" s="442"/>
      <c r="AJ1024" s="442"/>
      <c r="AK1024" s="2"/>
    </row>
    <row r="1025" spans="1:37" ht="17.25" customHeight="1">
      <c r="A1025" s="443"/>
      <c r="B1025" s="444"/>
      <c r="C1025" s="23"/>
      <c r="D1025" s="23"/>
      <c r="E1025" s="23"/>
      <c r="F1025" s="262"/>
      <c r="G1025" s="262"/>
      <c r="H1025" s="262"/>
      <c r="I1025" s="264"/>
      <c r="J1025" s="23"/>
      <c r="K1025" s="23"/>
      <c r="L1025" s="36" t="str">
        <f>IFERROR(VLOOKUP(放飛紀錄!$K1025,#REF!,2,FALSE),"")</f>
        <v/>
      </c>
      <c r="M1025" s="36"/>
      <c r="N1025" s="36"/>
      <c r="O1025" s="36"/>
      <c r="P1025" s="36"/>
      <c r="Q1025" s="36"/>
      <c r="R1025" s="36"/>
      <c r="S1025" s="36"/>
      <c r="T1025" s="36"/>
      <c r="U1025" s="23"/>
      <c r="V1025" s="23"/>
      <c r="W1025" s="23"/>
      <c r="X1025" s="23"/>
      <c r="Y1025" s="445"/>
      <c r="Z1025" s="446" t="str">
        <f>IF(放飛紀錄!$Y1025="","",放飛紀錄!$Y1025+公式對照表!B$2)</f>
        <v/>
      </c>
      <c r="AA1025" s="445"/>
      <c r="AB1025" s="445"/>
      <c r="AC1025" s="447" t="str">
        <f t="shared" si="60"/>
        <v/>
      </c>
      <c r="AD1025" s="448" t="str">
        <f t="shared" si="61"/>
        <v/>
      </c>
      <c r="AE1025" s="446" t="str">
        <f>IF(放飛紀錄表[[#This Row],[模組啟動時間]]="","",公式對照表!$A$2)</f>
        <v/>
      </c>
      <c r="AF1025" s="449" t="str">
        <f>IF(AC1025="","",IF(AND(AA1025&gt;Y1025,AA1025&lt;Z1025),[1]公式對照表!$C$2,IF(AC1025="-",[1]公式對照表!$C$3,IF(AC1025&lt;AE1025,[1]公式對照表!$C$4,IF(AC1025&gt;AE1025,[1]公式對照表!$C$5)))))</f>
        <v/>
      </c>
      <c r="AG1025" s="442"/>
      <c r="AH1025" s="442"/>
      <c r="AI1025" s="442"/>
      <c r="AJ1025" s="442"/>
      <c r="AK1025" s="2"/>
    </row>
    <row r="1026" spans="1:37" ht="17.25" customHeight="1">
      <c r="A1026" s="443"/>
      <c r="B1026" s="444"/>
      <c r="C1026" s="23"/>
      <c r="D1026" s="23"/>
      <c r="E1026" s="23"/>
      <c r="F1026" s="262"/>
      <c r="G1026" s="262"/>
      <c r="H1026" s="262"/>
      <c r="I1026" s="264"/>
      <c r="J1026" s="23"/>
      <c r="K1026" s="23"/>
      <c r="L1026" s="36" t="str">
        <f>IFERROR(VLOOKUP(放飛紀錄!$K1026,#REF!,2,FALSE),"")</f>
        <v/>
      </c>
      <c r="M1026" s="36"/>
      <c r="N1026" s="36"/>
      <c r="O1026" s="36"/>
      <c r="P1026" s="36"/>
      <c r="Q1026" s="36"/>
      <c r="R1026" s="36"/>
      <c r="S1026" s="36"/>
      <c r="T1026" s="36"/>
      <c r="U1026" s="23"/>
      <c r="V1026" s="23"/>
      <c r="W1026" s="23"/>
      <c r="X1026" s="23"/>
      <c r="Y1026" s="445"/>
      <c r="Z1026" s="446" t="str">
        <f>IF(放飛紀錄!$Y1026="","",放飛紀錄!$Y1026+公式對照表!B$2)</f>
        <v/>
      </c>
      <c r="AA1026" s="445"/>
      <c r="AB1026" s="445"/>
      <c r="AC1026" s="447" t="str">
        <f t="shared" si="60"/>
        <v/>
      </c>
      <c r="AD1026" s="448" t="str">
        <f t="shared" si="61"/>
        <v/>
      </c>
      <c r="AE1026" s="446" t="str">
        <f>IF(放飛紀錄表[[#This Row],[模組啟動時間]]="","",公式對照表!$A$2)</f>
        <v/>
      </c>
      <c r="AF1026" s="449" t="str">
        <f>IF(AC1026="","",IF(AND(AA1026&gt;Y1026,AA1026&lt;Z1026),[1]公式對照表!$C$2,IF(AC1026="-",[1]公式對照表!$C$3,IF(AC1026&lt;AE1026,[1]公式對照表!$C$4,IF(AC1026&gt;AE1026,[1]公式對照表!$C$5)))))</f>
        <v/>
      </c>
      <c r="AG1026" s="442"/>
      <c r="AH1026" s="442"/>
      <c r="AI1026" s="442"/>
      <c r="AJ1026" s="442"/>
      <c r="AK1026" s="2"/>
    </row>
    <row r="1027" spans="1:37" ht="17.25" customHeight="1">
      <c r="A1027" s="443"/>
      <c r="B1027" s="444"/>
      <c r="C1027" s="23"/>
      <c r="D1027" s="23"/>
      <c r="E1027" s="23"/>
      <c r="F1027" s="262"/>
      <c r="G1027" s="262"/>
      <c r="H1027" s="262"/>
      <c r="I1027" s="264"/>
      <c r="J1027" s="23"/>
      <c r="K1027" s="23"/>
      <c r="L1027" s="36" t="str">
        <f>IFERROR(VLOOKUP(放飛紀錄!$K1027,#REF!,2,FALSE),"")</f>
        <v/>
      </c>
      <c r="M1027" s="36"/>
      <c r="N1027" s="36"/>
      <c r="O1027" s="36"/>
      <c r="P1027" s="36"/>
      <c r="Q1027" s="36"/>
      <c r="R1027" s="36"/>
      <c r="S1027" s="36"/>
      <c r="T1027" s="36"/>
      <c r="U1027" s="23"/>
      <c r="V1027" s="23"/>
      <c r="W1027" s="23"/>
      <c r="X1027" s="23"/>
      <c r="Y1027" s="445"/>
      <c r="Z1027" s="446" t="str">
        <f>IF(放飛紀錄!$Y1027="","",放飛紀錄!$Y1027+公式對照表!B$2)</f>
        <v/>
      </c>
      <c r="AA1027" s="445"/>
      <c r="AB1027" s="445"/>
      <c r="AC1027" s="447" t="str">
        <f t="shared" si="60"/>
        <v/>
      </c>
      <c r="AD1027" s="448" t="str">
        <f t="shared" si="61"/>
        <v/>
      </c>
      <c r="AE1027" s="446" t="str">
        <f>IF(放飛紀錄表[[#This Row],[模組啟動時間]]="","",公式對照表!$A$2)</f>
        <v/>
      </c>
      <c r="AF1027" s="449" t="str">
        <f>IF(AC1027="","",IF(AND(AA1027&gt;Y1027,AA1027&lt;Z1027),[1]公式對照表!$C$2,IF(AC1027="-",[1]公式對照表!$C$3,IF(AC1027&lt;AE1027,[1]公式對照表!$C$4,IF(AC1027&gt;AE1027,[1]公式對照表!$C$5)))))</f>
        <v/>
      </c>
      <c r="AG1027" s="442"/>
      <c r="AH1027" s="442"/>
      <c r="AI1027" s="442"/>
      <c r="AJ1027" s="442"/>
      <c r="AK1027" s="2"/>
    </row>
    <row r="1028" spans="1:37" ht="17.25" customHeight="1">
      <c r="A1028" s="443"/>
      <c r="B1028" s="444"/>
      <c r="C1028" s="23"/>
      <c r="D1028" s="23"/>
      <c r="E1028" s="23"/>
      <c r="F1028" s="262"/>
      <c r="G1028" s="262"/>
      <c r="H1028" s="262"/>
      <c r="I1028" s="264"/>
      <c r="J1028" s="23"/>
      <c r="K1028" s="23"/>
      <c r="L1028" s="36" t="str">
        <f>IFERROR(VLOOKUP(放飛紀錄!$K1028,#REF!,2,FALSE),"")</f>
        <v/>
      </c>
      <c r="M1028" s="36"/>
      <c r="N1028" s="36"/>
      <c r="O1028" s="36"/>
      <c r="P1028" s="36"/>
      <c r="Q1028" s="36"/>
      <c r="R1028" s="36"/>
      <c r="S1028" s="36"/>
      <c r="T1028" s="36"/>
      <c r="U1028" s="23"/>
      <c r="V1028" s="23"/>
      <c r="W1028" s="23"/>
      <c r="X1028" s="23"/>
      <c r="Y1028" s="445"/>
      <c r="Z1028" s="446" t="str">
        <f>IF(放飛紀錄!$Y1028="","",放飛紀錄!$Y1028+公式對照表!B$2)</f>
        <v/>
      </c>
      <c r="AA1028" s="445"/>
      <c r="AB1028" s="445"/>
      <c r="AC1028" s="447" t="str">
        <f t="shared" si="60"/>
        <v/>
      </c>
      <c r="AD1028" s="448" t="str">
        <f t="shared" si="61"/>
        <v/>
      </c>
      <c r="AE1028" s="446" t="str">
        <f>IF(放飛紀錄表[[#This Row],[模組啟動時間]]="","",公式對照表!$A$2)</f>
        <v/>
      </c>
      <c r="AF1028" s="449" t="str">
        <f>IF(AC1028="","",IF(AND(AA1028&gt;Y1028,AA1028&lt;Z1028),[1]公式對照表!$C$2,IF(AC1028="-",[1]公式對照表!$C$3,IF(AC1028&lt;AE1028,[1]公式對照表!$C$4,IF(AC1028&gt;AE1028,[1]公式對照表!$C$5)))))</f>
        <v/>
      </c>
      <c r="AG1028" s="442"/>
      <c r="AH1028" s="442"/>
      <c r="AI1028" s="442"/>
      <c r="AJ1028" s="442"/>
      <c r="AK1028" s="2"/>
    </row>
    <row r="1029" spans="1:37" ht="17.25" customHeight="1">
      <c r="A1029" s="443"/>
      <c r="B1029" s="444"/>
      <c r="C1029" s="23"/>
      <c r="D1029" s="23"/>
      <c r="E1029" s="23"/>
      <c r="F1029" s="262"/>
      <c r="G1029" s="262"/>
      <c r="H1029" s="262"/>
      <c r="I1029" s="264"/>
      <c r="J1029" s="23"/>
      <c r="K1029" s="23"/>
      <c r="L1029" s="36" t="str">
        <f>IFERROR(VLOOKUP(放飛紀錄!$K1029,#REF!,2,FALSE),"")</f>
        <v/>
      </c>
      <c r="M1029" s="36"/>
      <c r="N1029" s="36"/>
      <c r="O1029" s="36"/>
      <c r="P1029" s="36"/>
      <c r="Q1029" s="36"/>
      <c r="R1029" s="36"/>
      <c r="S1029" s="36"/>
      <c r="T1029" s="36"/>
      <c r="U1029" s="23"/>
      <c r="V1029" s="23"/>
      <c r="W1029" s="23"/>
      <c r="X1029" s="23"/>
      <c r="Y1029" s="445"/>
      <c r="Z1029" s="446" t="str">
        <f>IF(放飛紀錄!$Y1029="","",放飛紀錄!$Y1029+公式對照表!B$2)</f>
        <v/>
      </c>
      <c r="AA1029" s="445"/>
      <c r="AB1029" s="445"/>
      <c r="AC1029" s="447" t="str">
        <f t="shared" si="60"/>
        <v/>
      </c>
      <c r="AD1029" s="448" t="str">
        <f t="shared" si="61"/>
        <v/>
      </c>
      <c r="AE1029" s="446" t="str">
        <f>IF(放飛紀錄表[[#This Row],[模組啟動時間]]="","",公式對照表!$A$2)</f>
        <v/>
      </c>
      <c r="AF1029" s="449" t="str">
        <f>IF(AC1029="","",IF(AND(AA1029&gt;Y1029,AA1029&lt;Z1029),[1]公式對照表!$C$2,IF(AC1029="-",[1]公式對照表!$C$3,IF(AC1029&lt;AE1029,[1]公式對照表!$C$4,IF(AC1029&gt;AE1029,[1]公式對照表!$C$5)))))</f>
        <v/>
      </c>
      <c r="AG1029" s="442"/>
      <c r="AH1029" s="442"/>
      <c r="AI1029" s="442"/>
      <c r="AJ1029" s="442"/>
      <c r="AK1029" s="2"/>
    </row>
    <row r="1030" spans="1:37" ht="17.25" customHeight="1">
      <c r="A1030" s="443"/>
      <c r="B1030" s="444"/>
      <c r="C1030" s="23"/>
      <c r="D1030" s="23"/>
      <c r="E1030" s="23"/>
      <c r="F1030" s="262"/>
      <c r="G1030" s="262"/>
      <c r="H1030" s="262"/>
      <c r="I1030" s="264"/>
      <c r="J1030" s="23"/>
      <c r="K1030" s="23"/>
      <c r="L1030" s="36" t="str">
        <f>IFERROR(VLOOKUP(放飛紀錄!$K1030,#REF!,2,FALSE),"")</f>
        <v/>
      </c>
      <c r="M1030" s="36"/>
      <c r="N1030" s="36"/>
      <c r="O1030" s="36"/>
      <c r="P1030" s="36"/>
      <c r="Q1030" s="36"/>
      <c r="R1030" s="36"/>
      <c r="S1030" s="36"/>
      <c r="T1030" s="36"/>
      <c r="U1030" s="23"/>
      <c r="V1030" s="23"/>
      <c r="W1030" s="23"/>
      <c r="X1030" s="23"/>
      <c r="Y1030" s="445"/>
      <c r="Z1030" s="446" t="str">
        <f>IF(放飛紀錄!$Y1030="","",放飛紀錄!$Y1030+公式對照表!B$2)</f>
        <v/>
      </c>
      <c r="AA1030" s="445"/>
      <c r="AB1030" s="445"/>
      <c r="AC1030" s="447" t="str">
        <f t="shared" si="60"/>
        <v/>
      </c>
      <c r="AD1030" s="448" t="str">
        <f t="shared" si="61"/>
        <v/>
      </c>
      <c r="AE1030" s="446" t="str">
        <f>IF(放飛紀錄表[[#This Row],[模組啟動時間]]="","",公式對照表!$A$2)</f>
        <v/>
      </c>
      <c r="AF1030" s="449" t="str">
        <f>IF(AC1030="","",IF(AND(AA1030&gt;Y1030,AA1030&lt;Z1030),[1]公式對照表!$C$2,IF(AC1030="-",[1]公式對照表!$C$3,IF(AC1030&lt;AE1030,[1]公式對照表!$C$4,IF(AC1030&gt;AE1030,[1]公式對照表!$C$5)))))</f>
        <v/>
      </c>
      <c r="AG1030" s="442"/>
      <c r="AH1030" s="442"/>
      <c r="AI1030" s="442"/>
      <c r="AJ1030" s="442"/>
      <c r="AK1030" s="2"/>
    </row>
    <row r="1031" spans="1:37" ht="17.25" customHeight="1">
      <c r="A1031" s="443"/>
      <c r="B1031" s="444"/>
      <c r="C1031" s="23"/>
      <c r="D1031" s="23"/>
      <c r="E1031" s="23"/>
      <c r="F1031" s="262"/>
      <c r="G1031" s="262"/>
      <c r="H1031" s="262"/>
      <c r="I1031" s="264"/>
      <c r="J1031" s="23"/>
      <c r="K1031" s="23"/>
      <c r="L1031" s="36" t="str">
        <f>IFERROR(VLOOKUP(放飛紀錄!$K1031,#REF!,2,FALSE),"")</f>
        <v/>
      </c>
      <c r="M1031" s="36"/>
      <c r="N1031" s="36"/>
      <c r="O1031" s="36"/>
      <c r="P1031" s="36"/>
      <c r="Q1031" s="36"/>
      <c r="R1031" s="36"/>
      <c r="S1031" s="36"/>
      <c r="T1031" s="36"/>
      <c r="U1031" s="23"/>
      <c r="V1031" s="23"/>
      <c r="W1031" s="23"/>
      <c r="X1031" s="23"/>
      <c r="Y1031" s="445"/>
      <c r="Z1031" s="446" t="str">
        <f>IF(放飛紀錄!$Y1031="","",放飛紀錄!$Y1031+公式對照表!B$2)</f>
        <v/>
      </c>
      <c r="AA1031" s="445"/>
      <c r="AB1031" s="445"/>
      <c r="AC1031" s="447" t="str">
        <f t="shared" si="60"/>
        <v/>
      </c>
      <c r="AD1031" s="448" t="str">
        <f t="shared" si="61"/>
        <v/>
      </c>
      <c r="AE1031" s="446" t="str">
        <f>IF(放飛紀錄表[[#This Row],[模組啟動時間]]="","",公式對照表!$A$2)</f>
        <v/>
      </c>
      <c r="AF1031" s="449" t="str">
        <f>IF(AC1031="","",IF(AND(AA1031&gt;Y1031,AA1031&lt;Z1031),[1]公式對照表!$C$2,IF(AC1031="-",[1]公式對照表!$C$3,IF(AC1031&lt;AE1031,[1]公式對照表!$C$4,IF(AC1031&gt;AE1031,[1]公式對照表!$C$5)))))</f>
        <v/>
      </c>
      <c r="AG1031" s="442"/>
      <c r="AH1031" s="442"/>
      <c r="AI1031" s="442"/>
      <c r="AJ1031" s="442"/>
      <c r="AK1031" s="2"/>
    </row>
    <row r="1032" spans="1:37" ht="17.25" customHeight="1">
      <c r="A1032" s="443"/>
      <c r="B1032" s="444"/>
      <c r="C1032" s="23"/>
      <c r="D1032" s="23"/>
      <c r="E1032" s="23"/>
      <c r="F1032" s="262"/>
      <c r="G1032" s="262"/>
      <c r="H1032" s="262"/>
      <c r="I1032" s="264"/>
      <c r="J1032" s="23"/>
      <c r="K1032" s="23"/>
      <c r="L1032" s="36" t="str">
        <f>IFERROR(VLOOKUP(放飛紀錄!$K1032,#REF!,2,FALSE),"")</f>
        <v/>
      </c>
      <c r="M1032" s="36"/>
      <c r="N1032" s="36"/>
      <c r="O1032" s="36"/>
      <c r="P1032" s="36"/>
      <c r="Q1032" s="36"/>
      <c r="R1032" s="36"/>
      <c r="S1032" s="36"/>
      <c r="T1032" s="36"/>
      <c r="U1032" s="23"/>
      <c r="V1032" s="23"/>
      <c r="W1032" s="23"/>
      <c r="X1032" s="23"/>
      <c r="Y1032" s="445"/>
      <c r="Z1032" s="446" t="str">
        <f>IF(放飛紀錄!$Y1032="","",放飛紀錄!$Y1032+公式對照表!B$2)</f>
        <v/>
      </c>
      <c r="AA1032" s="445"/>
      <c r="AB1032" s="445"/>
      <c r="AC1032" s="447" t="str">
        <f t="shared" si="60"/>
        <v/>
      </c>
      <c r="AD1032" s="448" t="str">
        <f t="shared" si="61"/>
        <v/>
      </c>
      <c r="AE1032" s="446" t="str">
        <f>IF(放飛紀錄表[[#This Row],[模組啟動時間]]="","",公式對照表!$A$2)</f>
        <v/>
      </c>
      <c r="AF1032" s="449" t="str">
        <f>IF(AC1032="","",IF(AND(AA1032&gt;Y1032,AA1032&lt;Z1032),[1]公式對照表!$C$2,IF(AC1032="-",[1]公式對照表!$C$3,IF(AC1032&lt;AE1032,[1]公式對照表!$C$4,IF(AC1032&gt;AE1032,[1]公式對照表!$C$5)))))</f>
        <v/>
      </c>
      <c r="AG1032" s="442"/>
      <c r="AH1032" s="442"/>
      <c r="AI1032" s="442"/>
      <c r="AJ1032" s="442"/>
      <c r="AK1032" s="2"/>
    </row>
    <row r="1033" spans="1:37" ht="17.25" customHeight="1">
      <c r="A1033" s="443"/>
      <c r="B1033" s="444"/>
      <c r="C1033" s="23"/>
      <c r="D1033" s="23"/>
      <c r="E1033" s="23"/>
      <c r="F1033" s="262"/>
      <c r="G1033" s="262"/>
      <c r="H1033" s="262"/>
      <c r="I1033" s="264"/>
      <c r="J1033" s="23"/>
      <c r="K1033" s="23"/>
      <c r="L1033" s="36" t="str">
        <f>IFERROR(VLOOKUP(放飛紀錄!$K1033,#REF!,2,FALSE),"")</f>
        <v/>
      </c>
      <c r="M1033" s="36"/>
      <c r="N1033" s="36"/>
      <c r="O1033" s="36"/>
      <c r="P1033" s="36"/>
      <c r="Q1033" s="36"/>
      <c r="R1033" s="36"/>
      <c r="S1033" s="36"/>
      <c r="T1033" s="36"/>
      <c r="U1033" s="23"/>
      <c r="V1033" s="23"/>
      <c r="W1033" s="23"/>
      <c r="X1033" s="23"/>
      <c r="Y1033" s="445"/>
      <c r="Z1033" s="446" t="str">
        <f>IF(放飛紀錄!$Y1033="","",放飛紀錄!$Y1033+公式對照表!B$2)</f>
        <v/>
      </c>
      <c r="AA1033" s="445"/>
      <c r="AB1033" s="445"/>
      <c r="AC1033" s="447" t="str">
        <f t="shared" si="60"/>
        <v/>
      </c>
      <c r="AD1033" s="448" t="str">
        <f t="shared" si="61"/>
        <v/>
      </c>
      <c r="AE1033" s="446" t="str">
        <f>IF(放飛紀錄表[[#This Row],[模組啟動時間]]="","",公式對照表!$A$2)</f>
        <v/>
      </c>
      <c r="AF1033" s="449" t="str">
        <f>IF(AC1033="","",IF(AND(AA1033&gt;Y1033,AA1033&lt;Z1033),[1]公式對照表!$C$2,IF(AC1033="-",[1]公式對照表!$C$3,IF(AC1033&lt;AE1033,[1]公式對照表!$C$4,IF(AC1033&gt;AE1033,[1]公式對照表!$C$5)))))</f>
        <v/>
      </c>
      <c r="AG1033" s="442"/>
      <c r="AH1033" s="442"/>
      <c r="AI1033" s="442"/>
      <c r="AJ1033" s="442"/>
      <c r="AK1033" s="2"/>
    </row>
    <row r="1034" spans="1:37" ht="17.25" customHeight="1">
      <c r="A1034" s="443"/>
      <c r="B1034" s="444"/>
      <c r="C1034" s="23"/>
      <c r="D1034" s="23"/>
      <c r="E1034" s="23"/>
      <c r="F1034" s="262"/>
      <c r="G1034" s="262"/>
      <c r="H1034" s="262"/>
      <c r="I1034" s="264"/>
      <c r="J1034" s="23"/>
      <c r="K1034" s="23"/>
      <c r="L1034" s="36" t="str">
        <f>IFERROR(VLOOKUP(放飛紀錄!$K1034,#REF!,2,FALSE),"")</f>
        <v/>
      </c>
      <c r="M1034" s="36"/>
      <c r="N1034" s="36"/>
      <c r="O1034" s="36"/>
      <c r="P1034" s="36"/>
      <c r="Q1034" s="36"/>
      <c r="R1034" s="36"/>
      <c r="S1034" s="36"/>
      <c r="T1034" s="36"/>
      <c r="U1034" s="23"/>
      <c r="V1034" s="23"/>
      <c r="W1034" s="23"/>
      <c r="X1034" s="23"/>
      <c r="Y1034" s="445"/>
      <c r="Z1034" s="446" t="str">
        <f>IF(放飛紀錄!$Y1034="","",放飛紀錄!$Y1034+公式對照表!B$2)</f>
        <v/>
      </c>
      <c r="AA1034" s="445"/>
      <c r="AB1034" s="445"/>
      <c r="AC1034" s="447" t="str">
        <f t="shared" si="60"/>
        <v/>
      </c>
      <c r="AD1034" s="448" t="str">
        <f t="shared" si="61"/>
        <v/>
      </c>
      <c r="AE1034" s="446" t="str">
        <f>IF(放飛紀錄表[[#This Row],[模組啟動時間]]="","",公式對照表!$A$2)</f>
        <v/>
      </c>
      <c r="AF1034" s="449" t="str">
        <f>IF(AC1034="","",IF(AND(AA1034&gt;Y1034,AA1034&lt;Z1034),[1]公式對照表!$C$2,IF(AC1034="-",[1]公式對照表!$C$3,IF(AC1034&lt;AE1034,[1]公式對照表!$C$4,IF(AC1034&gt;AE1034,[1]公式對照表!$C$5)))))</f>
        <v/>
      </c>
      <c r="AG1034" s="442"/>
      <c r="AH1034" s="442"/>
      <c r="AI1034" s="442"/>
      <c r="AJ1034" s="442"/>
      <c r="AK1034" s="2"/>
    </row>
    <row r="1035" spans="1:37" ht="17.25" customHeight="1">
      <c r="A1035" s="443"/>
      <c r="B1035" s="444"/>
      <c r="C1035" s="23"/>
      <c r="D1035" s="23"/>
      <c r="E1035" s="23"/>
      <c r="F1035" s="262"/>
      <c r="G1035" s="262"/>
      <c r="H1035" s="262"/>
      <c r="I1035" s="264"/>
      <c r="J1035" s="23"/>
      <c r="K1035" s="23"/>
      <c r="L1035" s="36" t="str">
        <f>IFERROR(VLOOKUP(放飛紀錄!$K1035,#REF!,2,FALSE),"")</f>
        <v/>
      </c>
      <c r="M1035" s="36"/>
      <c r="N1035" s="36"/>
      <c r="O1035" s="36"/>
      <c r="P1035" s="36"/>
      <c r="Q1035" s="36"/>
      <c r="R1035" s="36"/>
      <c r="S1035" s="36"/>
      <c r="T1035" s="36"/>
      <c r="U1035" s="23"/>
      <c r="V1035" s="23"/>
      <c r="W1035" s="23"/>
      <c r="X1035" s="23"/>
      <c r="Y1035" s="445"/>
      <c r="Z1035" s="446" t="str">
        <f>IF(放飛紀錄!$Y1035="","",放飛紀錄!$Y1035+公式對照表!B$2)</f>
        <v/>
      </c>
      <c r="AA1035" s="445"/>
      <c r="AB1035" s="445"/>
      <c r="AC1035" s="447" t="str">
        <f t="shared" si="60"/>
        <v/>
      </c>
      <c r="AD1035" s="448" t="str">
        <f t="shared" si="61"/>
        <v/>
      </c>
      <c r="AE1035" s="446" t="str">
        <f>IF(放飛紀錄表[[#This Row],[模組啟動時間]]="","",公式對照表!$A$2)</f>
        <v/>
      </c>
      <c r="AF1035" s="449" t="str">
        <f>IF(AC1035="","",IF(AND(AA1035&gt;Y1035,AA1035&lt;Z1035),[1]公式對照表!$C$2,IF(AC1035="-",[1]公式對照表!$C$3,IF(AC1035&lt;AE1035,[1]公式對照表!$C$4,IF(AC1035&gt;AE1035,[1]公式對照表!$C$5)))))</f>
        <v/>
      </c>
      <c r="AG1035" s="442"/>
      <c r="AH1035" s="442"/>
      <c r="AI1035" s="442"/>
      <c r="AJ1035" s="442"/>
      <c r="AK1035" s="2"/>
    </row>
    <row r="1036" spans="1:37" ht="17.25" customHeight="1">
      <c r="A1036" s="443"/>
      <c r="B1036" s="444"/>
      <c r="C1036" s="23"/>
      <c r="D1036" s="23"/>
      <c r="E1036" s="23"/>
      <c r="F1036" s="262"/>
      <c r="G1036" s="262"/>
      <c r="H1036" s="262"/>
      <c r="I1036" s="264"/>
      <c r="J1036" s="23"/>
      <c r="K1036" s="23"/>
      <c r="L1036" s="36" t="str">
        <f>IFERROR(VLOOKUP(放飛紀錄!$K1036,#REF!,2,FALSE),"")</f>
        <v/>
      </c>
      <c r="M1036" s="36"/>
      <c r="N1036" s="36"/>
      <c r="O1036" s="36"/>
      <c r="P1036" s="36"/>
      <c r="Q1036" s="36"/>
      <c r="R1036" s="36"/>
      <c r="S1036" s="36"/>
      <c r="T1036" s="36"/>
      <c r="U1036" s="23"/>
      <c r="V1036" s="23"/>
      <c r="W1036" s="23"/>
      <c r="X1036" s="23"/>
      <c r="Y1036" s="445"/>
      <c r="Z1036" s="446" t="str">
        <f>IF(放飛紀錄!$Y1036="","",放飛紀錄!$Y1036+公式對照表!B$2)</f>
        <v/>
      </c>
      <c r="AA1036" s="445"/>
      <c r="AB1036" s="445"/>
      <c r="AC1036" s="447" t="str">
        <f t="shared" si="60"/>
        <v/>
      </c>
      <c r="AD1036" s="448" t="str">
        <f t="shared" si="61"/>
        <v/>
      </c>
      <c r="AE1036" s="446" t="str">
        <f>IF(放飛紀錄表[[#This Row],[模組啟動時間]]="","",公式對照表!$A$2)</f>
        <v/>
      </c>
      <c r="AF1036" s="449" t="str">
        <f>IF(AC1036="","",IF(AND(AA1036&gt;Y1036,AA1036&lt;Z1036),[1]公式對照表!$C$2,IF(AC1036="-",[1]公式對照表!$C$3,IF(AC1036&lt;AE1036,[1]公式對照表!$C$4,IF(AC1036&gt;AE1036,[1]公式對照表!$C$5)))))</f>
        <v/>
      </c>
      <c r="AG1036" s="442"/>
      <c r="AH1036" s="442"/>
      <c r="AI1036" s="442"/>
      <c r="AJ1036" s="442"/>
      <c r="AK1036" s="2"/>
    </row>
    <row r="1037" spans="1:37" ht="17.25" customHeight="1">
      <c r="A1037" s="443"/>
      <c r="B1037" s="444"/>
      <c r="C1037" s="23"/>
      <c r="D1037" s="23"/>
      <c r="E1037" s="23"/>
      <c r="F1037" s="262"/>
      <c r="G1037" s="262"/>
      <c r="H1037" s="262"/>
      <c r="I1037" s="264"/>
      <c r="J1037" s="23"/>
      <c r="K1037" s="23"/>
      <c r="L1037" s="36" t="str">
        <f>IFERROR(VLOOKUP(放飛紀錄!$K1037,#REF!,2,FALSE),"")</f>
        <v/>
      </c>
      <c r="M1037" s="36"/>
      <c r="N1037" s="36"/>
      <c r="O1037" s="36"/>
      <c r="P1037" s="36"/>
      <c r="Q1037" s="36"/>
      <c r="R1037" s="36"/>
      <c r="S1037" s="36"/>
      <c r="T1037" s="36"/>
      <c r="U1037" s="23"/>
      <c r="V1037" s="23"/>
      <c r="W1037" s="23"/>
      <c r="X1037" s="23"/>
      <c r="Y1037" s="445"/>
      <c r="Z1037" s="446" t="str">
        <f>IF(放飛紀錄!$Y1037="","",放飛紀錄!$Y1037+公式對照表!B$2)</f>
        <v/>
      </c>
      <c r="AA1037" s="445"/>
      <c r="AB1037" s="445"/>
      <c r="AC1037" s="447" t="str">
        <f t="shared" si="60"/>
        <v/>
      </c>
      <c r="AD1037" s="448" t="str">
        <f t="shared" si="61"/>
        <v/>
      </c>
      <c r="AE1037" s="446" t="str">
        <f>IF(放飛紀錄表[[#This Row],[模組啟動時間]]="","",公式對照表!$A$2)</f>
        <v/>
      </c>
      <c r="AF1037" s="449" t="str">
        <f>IF(AC1037="","",IF(AND(AA1037&gt;Y1037,AA1037&lt;Z1037),[1]公式對照表!$C$2,IF(AC1037="-",[1]公式對照表!$C$3,IF(AC1037&lt;AE1037,[1]公式對照表!$C$4,IF(AC1037&gt;AE1037,[1]公式對照表!$C$5)))))</f>
        <v/>
      </c>
      <c r="AG1037" s="442"/>
      <c r="AH1037" s="442"/>
      <c r="AI1037" s="442"/>
      <c r="AJ1037" s="442"/>
      <c r="AK1037" s="2"/>
    </row>
    <row r="1038" spans="1:37" ht="17.25" customHeight="1">
      <c r="A1038" s="443"/>
      <c r="B1038" s="444"/>
      <c r="C1038" s="23"/>
      <c r="D1038" s="23"/>
      <c r="E1038" s="23"/>
      <c r="F1038" s="262"/>
      <c r="G1038" s="262"/>
      <c r="H1038" s="262"/>
      <c r="I1038" s="264"/>
      <c r="J1038" s="23"/>
      <c r="K1038" s="23"/>
      <c r="L1038" s="36" t="str">
        <f>IFERROR(VLOOKUP(放飛紀錄!$K1038,#REF!,2,FALSE),"")</f>
        <v/>
      </c>
      <c r="M1038" s="36"/>
      <c r="N1038" s="36"/>
      <c r="O1038" s="36"/>
      <c r="P1038" s="36"/>
      <c r="Q1038" s="36"/>
      <c r="R1038" s="36"/>
      <c r="S1038" s="36"/>
      <c r="T1038" s="36"/>
      <c r="U1038" s="23"/>
      <c r="V1038" s="23"/>
      <c r="W1038" s="23"/>
      <c r="X1038" s="23"/>
      <c r="Y1038" s="445"/>
      <c r="Z1038" s="446" t="str">
        <f>IF(放飛紀錄!$Y1038="","",放飛紀錄!$Y1038+公式對照表!B$2)</f>
        <v/>
      </c>
      <c r="AA1038" s="445"/>
      <c r="AB1038" s="445"/>
      <c r="AC1038" s="447" t="str">
        <f t="shared" si="60"/>
        <v/>
      </c>
      <c r="AD1038" s="448" t="str">
        <f t="shared" si="61"/>
        <v/>
      </c>
      <c r="AE1038" s="446" t="str">
        <f>IF(放飛紀錄表[[#This Row],[模組啟動時間]]="","",公式對照表!$A$2)</f>
        <v/>
      </c>
      <c r="AF1038" s="449" t="str">
        <f>IF(AC1038="","",IF(AND(AA1038&gt;Y1038,AA1038&lt;Z1038),[1]公式對照表!$C$2,IF(AC1038="-",[1]公式對照表!$C$3,IF(AC1038&lt;AE1038,[1]公式對照表!$C$4,IF(AC1038&gt;AE1038,[1]公式對照表!$C$5)))))</f>
        <v/>
      </c>
      <c r="AG1038" s="442"/>
      <c r="AH1038" s="442"/>
      <c r="AI1038" s="442"/>
      <c r="AJ1038" s="442"/>
      <c r="AK1038" s="2"/>
    </row>
    <row r="1039" spans="1:37" ht="17.25" customHeight="1">
      <c r="A1039" s="443"/>
      <c r="B1039" s="444"/>
      <c r="C1039" s="23"/>
      <c r="D1039" s="23"/>
      <c r="E1039" s="23"/>
      <c r="F1039" s="262"/>
      <c r="G1039" s="262"/>
      <c r="H1039" s="262"/>
      <c r="I1039" s="264"/>
      <c r="J1039" s="23"/>
      <c r="K1039" s="23"/>
      <c r="L1039" s="36" t="str">
        <f>IFERROR(VLOOKUP(放飛紀錄!$K1039,#REF!,2,FALSE),"")</f>
        <v/>
      </c>
      <c r="M1039" s="36"/>
      <c r="N1039" s="36"/>
      <c r="O1039" s="36"/>
      <c r="P1039" s="36"/>
      <c r="Q1039" s="36"/>
      <c r="R1039" s="36"/>
      <c r="S1039" s="36"/>
      <c r="T1039" s="36"/>
      <c r="U1039" s="23"/>
      <c r="V1039" s="23"/>
      <c r="W1039" s="23"/>
      <c r="X1039" s="23"/>
      <c r="Y1039" s="445"/>
      <c r="Z1039" s="446" t="str">
        <f>IF(放飛紀錄!$Y1039="","",放飛紀錄!$Y1039+公式對照表!B$2)</f>
        <v/>
      </c>
      <c r="AA1039" s="445"/>
      <c r="AB1039" s="445"/>
      <c r="AC1039" s="447" t="str">
        <f t="shared" si="60"/>
        <v/>
      </c>
      <c r="AD1039" s="448" t="str">
        <f t="shared" si="61"/>
        <v/>
      </c>
      <c r="AE1039" s="446" t="str">
        <f>IF(放飛紀錄表[[#This Row],[模組啟動時間]]="","",公式對照表!$A$2)</f>
        <v/>
      </c>
      <c r="AF1039" s="449" t="str">
        <f>IF(AC1039="","",IF(AND(AA1039&gt;Y1039,AA1039&lt;Z1039),[1]公式對照表!$C$2,IF(AC1039="-",[1]公式對照表!$C$3,IF(AC1039&lt;AE1039,[1]公式對照表!$C$4,IF(AC1039&gt;AE1039,[1]公式對照表!$C$5)))))</f>
        <v/>
      </c>
      <c r="AG1039" s="442"/>
      <c r="AH1039" s="442"/>
      <c r="AI1039" s="442"/>
      <c r="AJ1039" s="442"/>
      <c r="AK1039" s="2"/>
    </row>
    <row r="1040" spans="1:37" ht="17.25" customHeight="1">
      <c r="A1040" s="443"/>
      <c r="B1040" s="444"/>
      <c r="C1040" s="23"/>
      <c r="D1040" s="23"/>
      <c r="E1040" s="23"/>
      <c r="F1040" s="262"/>
      <c r="G1040" s="262"/>
      <c r="H1040" s="262"/>
      <c r="I1040" s="264"/>
      <c r="J1040" s="23"/>
      <c r="K1040" s="23"/>
      <c r="L1040" s="36" t="str">
        <f>IFERROR(VLOOKUP(放飛紀錄!$K1040,#REF!,2,FALSE),"")</f>
        <v/>
      </c>
      <c r="M1040" s="36"/>
      <c r="N1040" s="36"/>
      <c r="O1040" s="36"/>
      <c r="P1040" s="36"/>
      <c r="Q1040" s="36"/>
      <c r="R1040" s="36"/>
      <c r="S1040" s="36"/>
      <c r="T1040" s="36"/>
      <c r="U1040" s="23"/>
      <c r="V1040" s="23"/>
      <c r="W1040" s="23"/>
      <c r="X1040" s="23"/>
      <c r="Y1040" s="445"/>
      <c r="Z1040" s="446" t="str">
        <f>IF(放飛紀錄!$Y1040="","",放飛紀錄!$Y1040+公式對照表!B$2)</f>
        <v/>
      </c>
      <c r="AA1040" s="445"/>
      <c r="AB1040" s="445"/>
      <c r="AC1040" s="447" t="str">
        <f t="shared" si="60"/>
        <v/>
      </c>
      <c r="AD1040" s="448" t="str">
        <f t="shared" si="61"/>
        <v/>
      </c>
      <c r="AE1040" s="446" t="str">
        <f>IF(放飛紀錄表[[#This Row],[模組啟動時間]]="","",公式對照表!$A$2)</f>
        <v/>
      </c>
      <c r="AF1040" s="449" t="str">
        <f>IF(AC1040="","",IF(AND(AA1040&gt;Y1040,AA1040&lt;Z1040),[1]公式對照表!$C$2,IF(AC1040="-",[1]公式對照表!$C$3,IF(AC1040&lt;AE1040,[1]公式對照表!$C$4,IF(AC1040&gt;AE1040,[1]公式對照表!$C$5)))))</f>
        <v/>
      </c>
      <c r="AG1040" s="442"/>
      <c r="AH1040" s="442"/>
      <c r="AI1040" s="442"/>
      <c r="AJ1040" s="442"/>
      <c r="AK1040" s="2"/>
    </row>
    <row r="1041" spans="1:37" ht="17.25" customHeight="1">
      <c r="A1041" s="443"/>
      <c r="B1041" s="444"/>
      <c r="C1041" s="23"/>
      <c r="D1041" s="23"/>
      <c r="E1041" s="23"/>
      <c r="F1041" s="262"/>
      <c r="G1041" s="262"/>
      <c r="H1041" s="262"/>
      <c r="I1041" s="264"/>
      <c r="J1041" s="23"/>
      <c r="K1041" s="23"/>
      <c r="L1041" s="36" t="str">
        <f>IFERROR(VLOOKUP(放飛紀錄!$K1041,#REF!,2,FALSE),"")</f>
        <v/>
      </c>
      <c r="M1041" s="36"/>
      <c r="N1041" s="36"/>
      <c r="O1041" s="36"/>
      <c r="P1041" s="36"/>
      <c r="Q1041" s="36"/>
      <c r="R1041" s="36"/>
      <c r="S1041" s="36"/>
      <c r="T1041" s="36"/>
      <c r="U1041" s="23"/>
      <c r="V1041" s="23"/>
      <c r="W1041" s="23"/>
      <c r="X1041" s="23"/>
      <c r="Y1041" s="445"/>
      <c r="Z1041" s="446" t="str">
        <f>IF(放飛紀錄!$Y1041="","",放飛紀錄!$Y1041+公式對照表!B$2)</f>
        <v/>
      </c>
      <c r="AA1041" s="445"/>
      <c r="AB1041" s="445"/>
      <c r="AC1041" s="447" t="str">
        <f t="shared" si="60"/>
        <v/>
      </c>
      <c r="AD1041" s="448" t="str">
        <f t="shared" si="61"/>
        <v/>
      </c>
      <c r="AE1041" s="446" t="str">
        <f>IF(放飛紀錄表[[#This Row],[模組啟動時間]]="","",公式對照表!$A$2)</f>
        <v/>
      </c>
      <c r="AF1041" s="449" t="str">
        <f>IF(AC1041="","",IF(AND(AA1041&gt;Y1041,AA1041&lt;Z1041),[1]公式對照表!$C$2,IF(AC1041="-",[1]公式對照表!$C$3,IF(AC1041&lt;AE1041,[1]公式對照表!$C$4,IF(AC1041&gt;AE1041,[1]公式對照表!$C$5)))))</f>
        <v/>
      </c>
      <c r="AG1041" s="442"/>
      <c r="AH1041" s="442"/>
      <c r="AI1041" s="442"/>
      <c r="AJ1041" s="442"/>
      <c r="AK1041" s="2"/>
    </row>
    <row r="1042" spans="1:37" ht="17.25" customHeight="1">
      <c r="A1042" s="443"/>
      <c r="B1042" s="444"/>
      <c r="C1042" s="23"/>
      <c r="D1042" s="23"/>
      <c r="E1042" s="23"/>
      <c r="F1042" s="262"/>
      <c r="G1042" s="262"/>
      <c r="H1042" s="262"/>
      <c r="I1042" s="264"/>
      <c r="J1042" s="23"/>
      <c r="K1042" s="23"/>
      <c r="L1042" s="36" t="str">
        <f>IFERROR(VLOOKUP(放飛紀錄!$K1042,#REF!,2,FALSE),"")</f>
        <v/>
      </c>
      <c r="M1042" s="36"/>
      <c r="N1042" s="36"/>
      <c r="O1042" s="36"/>
      <c r="P1042" s="36"/>
      <c r="Q1042" s="36"/>
      <c r="R1042" s="36"/>
      <c r="S1042" s="36"/>
      <c r="T1042" s="36"/>
      <c r="U1042" s="23"/>
      <c r="V1042" s="23"/>
      <c r="W1042" s="23"/>
      <c r="X1042" s="23"/>
      <c r="Y1042" s="445"/>
      <c r="Z1042" s="446" t="str">
        <f>IF(放飛紀錄!$Y1042="","",放飛紀錄!$Y1042+公式對照表!B$2)</f>
        <v/>
      </c>
      <c r="AA1042" s="445"/>
      <c r="AB1042" s="445"/>
      <c r="AC1042" s="447" t="str">
        <f t="shared" si="60"/>
        <v/>
      </c>
      <c r="AD1042" s="448" t="str">
        <f t="shared" si="61"/>
        <v/>
      </c>
      <c r="AE1042" s="446" t="str">
        <f>IF(放飛紀錄表[[#This Row],[模組啟動時間]]="","",公式對照表!$A$2)</f>
        <v/>
      </c>
      <c r="AF1042" s="449" t="str">
        <f>IF(AC1042="","",IF(AND(AA1042&gt;Y1042,AA1042&lt;Z1042),[1]公式對照表!$C$2,IF(AC1042="-",[1]公式對照表!$C$3,IF(AC1042&lt;AE1042,[1]公式對照表!$C$4,IF(AC1042&gt;AE1042,[1]公式對照表!$C$5)))))</f>
        <v/>
      </c>
      <c r="AG1042" s="442"/>
      <c r="AH1042" s="442"/>
      <c r="AI1042" s="442"/>
      <c r="AJ1042" s="442"/>
      <c r="AK1042" s="2"/>
    </row>
    <row r="1043" spans="1:37" ht="17.25" customHeight="1">
      <c r="A1043" s="443"/>
      <c r="B1043" s="444"/>
      <c r="C1043" s="23"/>
      <c r="D1043" s="23"/>
      <c r="E1043" s="23"/>
      <c r="F1043" s="262"/>
      <c r="G1043" s="262"/>
      <c r="H1043" s="262"/>
      <c r="I1043" s="264"/>
      <c r="J1043" s="23"/>
      <c r="K1043" s="23"/>
      <c r="L1043" s="36" t="str">
        <f>IFERROR(VLOOKUP(放飛紀錄!$K1043,#REF!,2,FALSE),"")</f>
        <v/>
      </c>
      <c r="M1043" s="36"/>
      <c r="N1043" s="36"/>
      <c r="O1043" s="36"/>
      <c r="P1043" s="36"/>
      <c r="Q1043" s="36"/>
      <c r="R1043" s="36"/>
      <c r="S1043" s="36"/>
      <c r="T1043" s="36"/>
      <c r="U1043" s="23"/>
      <c r="V1043" s="23"/>
      <c r="W1043" s="23"/>
      <c r="X1043" s="23"/>
      <c r="Y1043" s="445"/>
      <c r="Z1043" s="446" t="str">
        <f>IF(放飛紀錄!$Y1043="","",放飛紀錄!$Y1043+公式對照表!B$2)</f>
        <v/>
      </c>
      <c r="AA1043" s="445"/>
      <c r="AB1043" s="445"/>
      <c r="AC1043" s="447" t="str">
        <f t="shared" si="60"/>
        <v/>
      </c>
      <c r="AD1043" s="448" t="str">
        <f t="shared" si="61"/>
        <v/>
      </c>
      <c r="AE1043" s="446" t="str">
        <f>IF(放飛紀錄表[[#This Row],[模組啟動時間]]="","",公式對照表!$A$2)</f>
        <v/>
      </c>
      <c r="AF1043" s="449" t="str">
        <f>IF(AC1043="","",IF(AND(AA1043&gt;Y1043,AA1043&lt;Z1043),[1]公式對照表!$C$2,IF(AC1043="-",[1]公式對照表!$C$3,IF(AC1043&lt;AE1043,[1]公式對照表!$C$4,IF(AC1043&gt;AE1043,[1]公式對照表!$C$5)))))</f>
        <v/>
      </c>
      <c r="AG1043" s="442"/>
      <c r="AH1043" s="442"/>
      <c r="AI1043" s="442"/>
      <c r="AJ1043" s="442"/>
      <c r="AK1043" s="2"/>
    </row>
    <row r="1044" spans="1:37" ht="17.25" customHeight="1">
      <c r="A1044" s="443"/>
      <c r="B1044" s="444"/>
      <c r="C1044" s="23"/>
      <c r="D1044" s="23"/>
      <c r="E1044" s="23"/>
      <c r="F1044" s="262"/>
      <c r="G1044" s="262"/>
      <c r="H1044" s="262"/>
      <c r="I1044" s="264"/>
      <c r="J1044" s="23"/>
      <c r="K1044" s="23"/>
      <c r="L1044" s="36" t="str">
        <f>IFERROR(VLOOKUP(放飛紀錄!$K1044,#REF!,2,FALSE),"")</f>
        <v/>
      </c>
      <c r="M1044" s="36"/>
      <c r="N1044" s="36"/>
      <c r="O1044" s="36"/>
      <c r="P1044" s="36"/>
      <c r="Q1044" s="36"/>
      <c r="R1044" s="36"/>
      <c r="S1044" s="36"/>
      <c r="T1044" s="36"/>
      <c r="U1044" s="23"/>
      <c r="V1044" s="23"/>
      <c r="W1044" s="23"/>
      <c r="X1044" s="23"/>
      <c r="Y1044" s="445"/>
      <c r="Z1044" s="446" t="str">
        <f>IF(放飛紀錄!$Y1044="","",放飛紀錄!$Y1044+公式對照表!B$2)</f>
        <v/>
      </c>
      <c r="AA1044" s="445"/>
      <c r="AB1044" s="445"/>
      <c r="AC1044" s="447" t="str">
        <f t="shared" si="60"/>
        <v/>
      </c>
      <c r="AD1044" s="448" t="str">
        <f t="shared" si="61"/>
        <v/>
      </c>
      <c r="AE1044" s="446" t="str">
        <f>IF(放飛紀錄表[[#This Row],[模組啟動時間]]="","",公式對照表!$A$2)</f>
        <v/>
      </c>
      <c r="AF1044" s="449" t="str">
        <f>IF(AC1044="","",IF(AND(AA1044&gt;Y1044,AA1044&lt;Z1044),[1]公式對照表!$C$2,IF(AC1044="-",[1]公式對照表!$C$3,IF(AC1044&lt;AE1044,[1]公式對照表!$C$4,IF(AC1044&gt;AE1044,[1]公式對照表!$C$5)))))</f>
        <v/>
      </c>
      <c r="AG1044" s="442"/>
      <c r="AH1044" s="442"/>
      <c r="AI1044" s="442"/>
      <c r="AJ1044" s="442"/>
      <c r="AK1044" s="2"/>
    </row>
    <row r="1045" spans="1:37" ht="17.25" customHeight="1">
      <c r="A1045" s="443"/>
      <c r="B1045" s="444"/>
      <c r="C1045" s="23"/>
      <c r="D1045" s="23"/>
      <c r="E1045" s="23"/>
      <c r="F1045" s="262"/>
      <c r="G1045" s="262"/>
      <c r="H1045" s="262"/>
      <c r="I1045" s="264"/>
      <c r="J1045" s="23"/>
      <c r="K1045" s="23"/>
      <c r="L1045" s="36" t="str">
        <f>IFERROR(VLOOKUP(放飛紀錄!$K1045,#REF!,2,FALSE),"")</f>
        <v/>
      </c>
      <c r="M1045" s="36"/>
      <c r="N1045" s="36"/>
      <c r="O1045" s="36"/>
      <c r="P1045" s="36"/>
      <c r="Q1045" s="36"/>
      <c r="R1045" s="36"/>
      <c r="S1045" s="36"/>
      <c r="T1045" s="36"/>
      <c r="U1045" s="23"/>
      <c r="V1045" s="23"/>
      <c r="W1045" s="23"/>
      <c r="X1045" s="23"/>
      <c r="Y1045" s="445"/>
      <c r="Z1045" s="446" t="str">
        <f>IF(放飛紀錄!$Y1045="","",放飛紀錄!$Y1045+公式對照表!B$2)</f>
        <v/>
      </c>
      <c r="AA1045" s="445"/>
      <c r="AB1045" s="445"/>
      <c r="AC1045" s="447" t="str">
        <f t="shared" si="60"/>
        <v/>
      </c>
      <c r="AD1045" s="448" t="str">
        <f t="shared" si="61"/>
        <v/>
      </c>
      <c r="AE1045" s="446" t="str">
        <f>IF(放飛紀錄表[[#This Row],[模組啟動時間]]="","",公式對照表!$A$2)</f>
        <v/>
      </c>
      <c r="AF1045" s="449" t="str">
        <f>IF(AC1045="","",IF(AND(AA1045&gt;Y1045,AA1045&lt;Z1045),[1]公式對照表!$C$2,IF(AC1045="-",[1]公式對照表!$C$3,IF(AC1045&lt;AE1045,[1]公式對照表!$C$4,IF(AC1045&gt;AE1045,[1]公式對照表!$C$5)))))</f>
        <v/>
      </c>
      <c r="AG1045" s="442"/>
      <c r="AH1045" s="442"/>
      <c r="AI1045" s="442"/>
      <c r="AJ1045" s="442"/>
      <c r="AK1045" s="2"/>
    </row>
    <row r="1046" spans="1:37" ht="17.25" customHeight="1">
      <c r="A1046" s="443"/>
      <c r="B1046" s="444"/>
      <c r="C1046" s="23"/>
      <c r="D1046" s="23"/>
      <c r="E1046" s="23"/>
      <c r="F1046" s="262"/>
      <c r="G1046" s="262"/>
      <c r="H1046" s="262"/>
      <c r="I1046" s="264"/>
      <c r="J1046" s="23"/>
      <c r="K1046" s="23"/>
      <c r="L1046" s="36" t="str">
        <f>IFERROR(VLOOKUP(放飛紀錄!$K1046,#REF!,2,FALSE),"")</f>
        <v/>
      </c>
      <c r="M1046" s="36"/>
      <c r="N1046" s="36"/>
      <c r="O1046" s="36"/>
      <c r="P1046" s="36"/>
      <c r="Q1046" s="36"/>
      <c r="R1046" s="36"/>
      <c r="S1046" s="36"/>
      <c r="T1046" s="36"/>
      <c r="U1046" s="23"/>
      <c r="V1046" s="23"/>
      <c r="W1046" s="23"/>
      <c r="X1046" s="23"/>
      <c r="Y1046" s="445"/>
      <c r="Z1046" s="446" t="str">
        <f>IF(放飛紀錄!$Y1046="","",放飛紀錄!$Y1046+公式對照表!B$2)</f>
        <v/>
      </c>
      <c r="AA1046" s="445"/>
      <c r="AB1046" s="445"/>
      <c r="AC1046" s="447" t="str">
        <f t="shared" si="60"/>
        <v/>
      </c>
      <c r="AD1046" s="448" t="str">
        <f t="shared" si="61"/>
        <v/>
      </c>
      <c r="AE1046" s="446" t="str">
        <f>IF(放飛紀錄表[[#This Row],[模組啟動時間]]="","",公式對照表!$A$2)</f>
        <v/>
      </c>
      <c r="AF1046" s="449" t="str">
        <f>IF(AC1046="","",IF(AND(AA1046&gt;Y1046,AA1046&lt;Z1046),[1]公式對照表!$C$2,IF(AC1046="-",[1]公式對照表!$C$3,IF(AC1046&lt;AE1046,[1]公式對照表!$C$4,IF(AC1046&gt;AE1046,[1]公式對照表!$C$5)))))</f>
        <v/>
      </c>
      <c r="AG1046" s="442"/>
      <c r="AH1046" s="442"/>
      <c r="AI1046" s="442"/>
      <c r="AJ1046" s="442"/>
      <c r="AK1046" s="2"/>
    </row>
    <row r="1047" spans="1:37" ht="17.25" customHeight="1">
      <c r="A1047" s="443"/>
      <c r="B1047" s="444"/>
      <c r="C1047" s="23"/>
      <c r="D1047" s="23"/>
      <c r="E1047" s="23"/>
      <c r="F1047" s="262"/>
      <c r="G1047" s="262"/>
      <c r="H1047" s="262"/>
      <c r="I1047" s="264"/>
      <c r="J1047" s="23"/>
      <c r="K1047" s="23"/>
      <c r="L1047" s="36" t="str">
        <f>IFERROR(VLOOKUP(放飛紀錄!$K1047,#REF!,2,FALSE),"")</f>
        <v/>
      </c>
      <c r="M1047" s="36"/>
      <c r="N1047" s="36"/>
      <c r="O1047" s="36"/>
      <c r="P1047" s="36"/>
      <c r="Q1047" s="36"/>
      <c r="R1047" s="36"/>
      <c r="S1047" s="36"/>
      <c r="T1047" s="36"/>
      <c r="U1047" s="23"/>
      <c r="V1047" s="23"/>
      <c r="W1047" s="23"/>
      <c r="X1047" s="23"/>
      <c r="Y1047" s="445"/>
      <c r="Z1047" s="446" t="str">
        <f>IF(放飛紀錄!$Y1047="","",放飛紀錄!$Y1047+公式對照表!B$2)</f>
        <v/>
      </c>
      <c r="AA1047" s="445"/>
      <c r="AB1047" s="445"/>
      <c r="AC1047" s="447" t="str">
        <f t="shared" si="60"/>
        <v/>
      </c>
      <c r="AD1047" s="448" t="str">
        <f t="shared" si="61"/>
        <v/>
      </c>
      <c r="AE1047" s="446" t="str">
        <f>IF(放飛紀錄表[[#This Row],[模組啟動時間]]="","",公式對照表!$A$2)</f>
        <v/>
      </c>
      <c r="AF1047" s="449" t="str">
        <f>IF(AC1047="","",IF(AND(AA1047&gt;Y1047,AA1047&lt;Z1047),[1]公式對照表!$C$2,IF(AC1047="-",[1]公式對照表!$C$3,IF(AC1047&lt;AE1047,[1]公式對照表!$C$4,IF(AC1047&gt;AE1047,[1]公式對照表!$C$5)))))</f>
        <v/>
      </c>
      <c r="AG1047" s="442"/>
      <c r="AH1047" s="442"/>
      <c r="AI1047" s="442"/>
      <c r="AJ1047" s="442"/>
      <c r="AK1047" s="2"/>
    </row>
    <row r="1048" spans="1:37" ht="17.25" customHeight="1">
      <c r="A1048" s="443"/>
      <c r="B1048" s="444"/>
      <c r="C1048" s="23"/>
      <c r="D1048" s="23"/>
      <c r="E1048" s="23"/>
      <c r="F1048" s="262"/>
      <c r="G1048" s="262"/>
      <c r="H1048" s="262"/>
      <c r="I1048" s="264"/>
      <c r="J1048" s="23"/>
      <c r="K1048" s="23"/>
      <c r="L1048" s="36" t="str">
        <f>IFERROR(VLOOKUP(放飛紀錄!$K1048,#REF!,2,FALSE),"")</f>
        <v/>
      </c>
      <c r="M1048" s="36"/>
      <c r="N1048" s="36"/>
      <c r="O1048" s="36"/>
      <c r="P1048" s="36"/>
      <c r="Q1048" s="36"/>
      <c r="R1048" s="36"/>
      <c r="S1048" s="36"/>
      <c r="T1048" s="36"/>
      <c r="U1048" s="23"/>
      <c r="V1048" s="23"/>
      <c r="W1048" s="23"/>
      <c r="X1048" s="23"/>
      <c r="Y1048" s="445"/>
      <c r="Z1048" s="446" t="str">
        <f>IF(放飛紀錄!$Y1048="","",放飛紀錄!$Y1048+公式對照表!B$2)</f>
        <v/>
      </c>
      <c r="AA1048" s="445"/>
      <c r="AB1048" s="445"/>
      <c r="AC1048" s="447" t="str">
        <f t="shared" si="60"/>
        <v/>
      </c>
      <c r="AD1048" s="448" t="str">
        <f t="shared" si="61"/>
        <v/>
      </c>
      <c r="AE1048" s="446" t="str">
        <f>IF(放飛紀錄表[[#This Row],[模組啟動時間]]="","",公式對照表!$A$2)</f>
        <v/>
      </c>
      <c r="AF1048" s="449" t="str">
        <f>IF(AC1048="","",IF(AND(AA1048&gt;Y1048,AA1048&lt;Z1048),[1]公式對照表!$C$2,IF(AC1048="-",[1]公式對照表!$C$3,IF(AC1048&lt;AE1048,[1]公式對照表!$C$4,IF(AC1048&gt;AE1048,[1]公式對照表!$C$5)))))</f>
        <v/>
      </c>
      <c r="AG1048" s="442"/>
      <c r="AH1048" s="442"/>
      <c r="AI1048" s="442"/>
      <c r="AJ1048" s="442"/>
      <c r="AK1048" s="2"/>
    </row>
    <row r="1049" spans="1:37" ht="17.25" customHeight="1">
      <c r="A1049" s="443"/>
      <c r="B1049" s="444"/>
      <c r="C1049" s="23"/>
      <c r="D1049" s="23"/>
      <c r="E1049" s="23"/>
      <c r="F1049" s="262"/>
      <c r="G1049" s="262"/>
      <c r="H1049" s="262"/>
      <c r="I1049" s="264"/>
      <c r="J1049" s="23"/>
      <c r="K1049" s="23"/>
      <c r="L1049" s="36" t="str">
        <f>IFERROR(VLOOKUP(放飛紀錄!$K1049,#REF!,2,FALSE),"")</f>
        <v/>
      </c>
      <c r="M1049" s="36"/>
      <c r="N1049" s="36"/>
      <c r="O1049" s="36"/>
      <c r="P1049" s="36"/>
      <c r="Q1049" s="36"/>
      <c r="R1049" s="36"/>
      <c r="S1049" s="36"/>
      <c r="T1049" s="36"/>
      <c r="U1049" s="23"/>
      <c r="V1049" s="23"/>
      <c r="W1049" s="23"/>
      <c r="X1049" s="23"/>
      <c r="Y1049" s="445"/>
      <c r="Z1049" s="446" t="str">
        <f>IF(放飛紀錄!$Y1049="","",放飛紀錄!$Y1049+公式對照表!B$2)</f>
        <v/>
      </c>
      <c r="AA1049" s="445"/>
      <c r="AB1049" s="445"/>
      <c r="AC1049" s="447" t="str">
        <f t="shared" si="60"/>
        <v/>
      </c>
      <c r="AD1049" s="448" t="str">
        <f t="shared" si="61"/>
        <v/>
      </c>
      <c r="AE1049" s="446" t="str">
        <f>IF(放飛紀錄表[[#This Row],[模組啟動時間]]="","",公式對照表!$A$2)</f>
        <v/>
      </c>
      <c r="AF1049" s="449" t="str">
        <f>IF(AC1049="","",IF(AND(AA1049&gt;Y1049,AA1049&lt;Z1049),[1]公式對照表!$C$2,IF(AC1049="-",[1]公式對照表!$C$3,IF(AC1049&lt;AE1049,[1]公式對照表!$C$4,IF(AC1049&gt;AE1049,[1]公式對照表!$C$5)))))</f>
        <v/>
      </c>
      <c r="AG1049" s="442"/>
      <c r="AH1049" s="442"/>
      <c r="AI1049" s="442"/>
      <c r="AJ1049" s="442"/>
      <c r="AK1049" s="2"/>
    </row>
    <row r="1050" spans="1:37" ht="17.25" customHeight="1">
      <c r="A1050" s="443"/>
      <c r="B1050" s="444"/>
      <c r="C1050" s="23"/>
      <c r="D1050" s="23"/>
      <c r="E1050" s="23"/>
      <c r="F1050" s="262"/>
      <c r="G1050" s="262"/>
      <c r="H1050" s="262"/>
      <c r="I1050" s="264"/>
      <c r="J1050" s="23"/>
      <c r="K1050" s="23"/>
      <c r="L1050" s="36" t="str">
        <f>IFERROR(VLOOKUP(放飛紀錄!$K1050,#REF!,2,FALSE),"")</f>
        <v/>
      </c>
      <c r="M1050" s="36"/>
      <c r="N1050" s="36"/>
      <c r="O1050" s="36"/>
      <c r="P1050" s="36"/>
      <c r="Q1050" s="36"/>
      <c r="R1050" s="36"/>
      <c r="S1050" s="36"/>
      <c r="T1050" s="36"/>
      <c r="U1050" s="23"/>
      <c r="V1050" s="23"/>
      <c r="W1050" s="23"/>
      <c r="X1050" s="23"/>
      <c r="Y1050" s="445"/>
      <c r="Z1050" s="446" t="str">
        <f>IF(放飛紀錄!$Y1050="","",放飛紀錄!$Y1050+公式對照表!B$2)</f>
        <v/>
      </c>
      <c r="AA1050" s="445"/>
      <c r="AB1050" s="445"/>
      <c r="AC1050" s="447" t="str">
        <f t="shared" si="60"/>
        <v/>
      </c>
      <c r="AD1050" s="448" t="str">
        <f t="shared" si="61"/>
        <v/>
      </c>
      <c r="AE1050" s="446" t="str">
        <f>IF(放飛紀錄表[[#This Row],[模組啟動時間]]="","",公式對照表!$A$2)</f>
        <v/>
      </c>
      <c r="AF1050" s="449" t="str">
        <f>IF(AC1050="","",IF(AND(AA1050&gt;Y1050,AA1050&lt;Z1050),[1]公式對照表!$C$2,IF(AC1050="-",[1]公式對照表!$C$3,IF(AC1050&lt;AE1050,[1]公式對照表!$C$4,IF(AC1050&gt;AE1050,[1]公式對照表!$C$5)))))</f>
        <v/>
      </c>
      <c r="AG1050" s="442"/>
      <c r="AH1050" s="442"/>
      <c r="AI1050" s="442"/>
      <c r="AJ1050" s="442"/>
      <c r="AK1050" s="2"/>
    </row>
    <row r="1051" spans="1:37" ht="17.25" customHeight="1">
      <c r="A1051" s="443"/>
      <c r="B1051" s="444"/>
      <c r="C1051" s="23"/>
      <c r="D1051" s="23"/>
      <c r="E1051" s="23"/>
      <c r="F1051" s="262"/>
      <c r="G1051" s="262"/>
      <c r="H1051" s="262"/>
      <c r="I1051" s="264"/>
      <c r="J1051" s="23"/>
      <c r="K1051" s="23"/>
      <c r="L1051" s="36" t="str">
        <f>IFERROR(VLOOKUP(放飛紀錄!$K1051,#REF!,2,FALSE),"")</f>
        <v/>
      </c>
      <c r="M1051" s="36"/>
      <c r="N1051" s="36"/>
      <c r="O1051" s="36"/>
      <c r="P1051" s="36"/>
      <c r="Q1051" s="36"/>
      <c r="R1051" s="36"/>
      <c r="S1051" s="36"/>
      <c r="T1051" s="36"/>
      <c r="U1051" s="23"/>
      <c r="V1051" s="23"/>
      <c r="W1051" s="23"/>
      <c r="X1051" s="23"/>
      <c r="Y1051" s="445"/>
      <c r="Z1051" s="446" t="str">
        <f>IF(放飛紀錄!$Y1051="","",放飛紀錄!$Y1051+公式對照表!B$2)</f>
        <v/>
      </c>
      <c r="AA1051" s="445"/>
      <c r="AB1051" s="445"/>
      <c r="AC1051" s="447" t="str">
        <f t="shared" si="60"/>
        <v/>
      </c>
      <c r="AD1051" s="448" t="str">
        <f t="shared" si="61"/>
        <v/>
      </c>
      <c r="AE1051" s="446" t="str">
        <f>IF(放飛紀錄表[[#This Row],[模組啟動時間]]="","",公式對照表!$A$2)</f>
        <v/>
      </c>
      <c r="AF1051" s="449" t="str">
        <f>IF(AC1051="","",IF(AND(AA1051&gt;Y1051,AA1051&lt;Z1051),[1]公式對照表!$C$2,IF(AC1051="-",[1]公式對照表!$C$3,IF(AC1051&lt;AE1051,[1]公式對照表!$C$4,IF(AC1051&gt;AE1051,[1]公式對照表!$C$5)))))</f>
        <v/>
      </c>
      <c r="AG1051" s="442"/>
      <c r="AH1051" s="442"/>
      <c r="AI1051" s="442"/>
      <c r="AJ1051" s="442"/>
      <c r="AK1051" s="2"/>
    </row>
    <row r="1052" spans="1:37" ht="17.25" customHeight="1">
      <c r="A1052" s="443"/>
      <c r="B1052" s="444"/>
      <c r="C1052" s="23"/>
      <c r="D1052" s="23"/>
      <c r="E1052" s="23"/>
      <c r="F1052" s="262"/>
      <c r="G1052" s="262"/>
      <c r="H1052" s="262"/>
      <c r="I1052" s="264"/>
      <c r="J1052" s="23"/>
      <c r="K1052" s="23"/>
      <c r="L1052" s="36" t="str">
        <f>IFERROR(VLOOKUP(放飛紀錄!$K1052,#REF!,2,FALSE),"")</f>
        <v/>
      </c>
      <c r="M1052" s="36"/>
      <c r="N1052" s="36"/>
      <c r="O1052" s="36"/>
      <c r="P1052" s="36"/>
      <c r="Q1052" s="36"/>
      <c r="R1052" s="36"/>
      <c r="S1052" s="36"/>
      <c r="T1052" s="36"/>
      <c r="U1052" s="23"/>
      <c r="V1052" s="23"/>
      <c r="W1052" s="23"/>
      <c r="X1052" s="23"/>
      <c r="Y1052" s="445"/>
      <c r="Z1052" s="446" t="str">
        <f>IF(放飛紀錄!$Y1052="","",放飛紀錄!$Y1052+公式對照表!B$2)</f>
        <v/>
      </c>
      <c r="AA1052" s="445"/>
      <c r="AB1052" s="445"/>
      <c r="AC1052" s="447" t="str">
        <f t="shared" si="60"/>
        <v/>
      </c>
      <c r="AD1052" s="448" t="str">
        <f t="shared" si="61"/>
        <v/>
      </c>
      <c r="AE1052" s="446" t="str">
        <f>IF(放飛紀錄表[[#This Row],[模組啟動時間]]="","",公式對照表!$A$2)</f>
        <v/>
      </c>
      <c r="AF1052" s="449" t="str">
        <f>IF(AC1052="","",IF(AND(AA1052&gt;Y1052,AA1052&lt;Z1052),[1]公式對照表!$C$2,IF(AC1052="-",[1]公式對照表!$C$3,IF(AC1052&lt;AE1052,[1]公式對照表!$C$4,IF(AC1052&gt;AE1052,[1]公式對照表!$C$5)))))</f>
        <v/>
      </c>
      <c r="AG1052" s="442"/>
      <c r="AH1052" s="442"/>
      <c r="AI1052" s="442"/>
      <c r="AJ1052" s="442"/>
      <c r="AK1052" s="2"/>
    </row>
    <row r="1053" spans="1:37" ht="17.25" customHeight="1">
      <c r="A1053" s="443"/>
      <c r="B1053" s="444"/>
      <c r="C1053" s="23"/>
      <c r="D1053" s="23"/>
      <c r="E1053" s="23"/>
      <c r="F1053" s="262"/>
      <c r="G1053" s="262"/>
      <c r="H1053" s="262"/>
      <c r="I1053" s="264"/>
      <c r="J1053" s="23"/>
      <c r="K1053" s="23"/>
      <c r="L1053" s="36" t="str">
        <f>IFERROR(VLOOKUP(放飛紀錄!$K1053,#REF!,2,FALSE),"")</f>
        <v/>
      </c>
      <c r="M1053" s="36"/>
      <c r="N1053" s="36"/>
      <c r="O1053" s="36"/>
      <c r="P1053" s="36"/>
      <c r="Q1053" s="36"/>
      <c r="R1053" s="36"/>
      <c r="S1053" s="36"/>
      <c r="T1053" s="36"/>
      <c r="U1053" s="23"/>
      <c r="V1053" s="23"/>
      <c r="W1053" s="23"/>
      <c r="X1053" s="23"/>
      <c r="Y1053" s="445"/>
      <c r="Z1053" s="446" t="str">
        <f>IF(放飛紀錄!$Y1053="","",放飛紀錄!$Y1053+公式對照表!B$2)</f>
        <v/>
      </c>
      <c r="AA1053" s="445"/>
      <c r="AB1053" s="445"/>
      <c r="AC1053" s="447" t="str">
        <f t="shared" si="60"/>
        <v/>
      </c>
      <c r="AD1053" s="448" t="str">
        <f t="shared" si="61"/>
        <v/>
      </c>
      <c r="AE1053" s="446" t="str">
        <f>IF(放飛紀錄表[[#This Row],[模組啟動時間]]="","",公式對照表!$A$2)</f>
        <v/>
      </c>
      <c r="AF1053" s="449" t="str">
        <f>IF(AC1053="","",IF(AND(AA1053&gt;Y1053,AA1053&lt;Z1053),[1]公式對照表!$C$2,IF(AC1053="-",[1]公式對照表!$C$3,IF(AC1053&lt;AE1053,[1]公式對照表!$C$4,IF(AC1053&gt;AE1053,[1]公式對照表!$C$5)))))</f>
        <v/>
      </c>
      <c r="AG1053" s="442"/>
      <c r="AH1053" s="442"/>
      <c r="AI1053" s="442"/>
      <c r="AJ1053" s="442"/>
      <c r="AK1053" s="2"/>
    </row>
    <row r="1054" spans="1:37" ht="17.25" customHeight="1">
      <c r="A1054" s="443"/>
      <c r="B1054" s="444"/>
      <c r="C1054" s="23"/>
      <c r="D1054" s="23"/>
      <c r="E1054" s="23"/>
      <c r="F1054" s="262"/>
      <c r="G1054" s="262"/>
      <c r="H1054" s="262"/>
      <c r="I1054" s="264"/>
      <c r="J1054" s="23"/>
      <c r="K1054" s="23"/>
      <c r="L1054" s="36" t="str">
        <f>IFERROR(VLOOKUP(放飛紀錄!$K1054,#REF!,2,FALSE),"")</f>
        <v/>
      </c>
      <c r="M1054" s="36"/>
      <c r="N1054" s="36"/>
      <c r="O1054" s="36"/>
      <c r="P1054" s="36"/>
      <c r="Q1054" s="36"/>
      <c r="R1054" s="36"/>
      <c r="S1054" s="36"/>
      <c r="T1054" s="36"/>
      <c r="U1054" s="23"/>
      <c r="V1054" s="23"/>
      <c r="W1054" s="23"/>
      <c r="X1054" s="23"/>
      <c r="Y1054" s="445"/>
      <c r="Z1054" s="446" t="str">
        <f>IF(放飛紀錄!$Y1054="","",放飛紀錄!$Y1054+公式對照表!B$2)</f>
        <v/>
      </c>
      <c r="AA1054" s="445"/>
      <c r="AB1054" s="445"/>
      <c r="AC1054" s="447" t="str">
        <f t="shared" si="60"/>
        <v/>
      </c>
      <c r="AD1054" s="448" t="str">
        <f t="shared" si="61"/>
        <v/>
      </c>
      <c r="AE1054" s="446" t="str">
        <f>IF(放飛紀錄表[[#This Row],[模組啟動時間]]="","",公式對照表!$A$2)</f>
        <v/>
      </c>
      <c r="AF1054" s="449" t="str">
        <f>IF(AC1054="","",IF(AND(AA1054&gt;Y1054,AA1054&lt;Z1054),[1]公式對照表!$C$2,IF(AC1054="-",[1]公式對照表!$C$3,IF(AC1054&lt;AE1054,[1]公式對照表!$C$4,IF(AC1054&gt;AE1054,[1]公式對照表!$C$5)))))</f>
        <v/>
      </c>
      <c r="AG1054" s="442"/>
      <c r="AH1054" s="442"/>
      <c r="AI1054" s="442"/>
      <c r="AJ1054" s="442"/>
      <c r="AK1054" s="2"/>
    </row>
    <row r="1055" spans="1:37" ht="17.25" customHeight="1">
      <c r="A1055" s="443"/>
      <c r="B1055" s="444"/>
      <c r="C1055" s="23"/>
      <c r="D1055" s="23"/>
      <c r="E1055" s="23"/>
      <c r="F1055" s="262"/>
      <c r="G1055" s="262"/>
      <c r="H1055" s="262"/>
      <c r="I1055" s="264"/>
      <c r="J1055" s="23"/>
      <c r="K1055" s="23"/>
      <c r="L1055" s="36" t="str">
        <f>IFERROR(VLOOKUP(放飛紀錄!$K1055,#REF!,2,FALSE),"")</f>
        <v/>
      </c>
      <c r="M1055" s="36"/>
      <c r="N1055" s="36"/>
      <c r="O1055" s="36"/>
      <c r="P1055" s="36"/>
      <c r="Q1055" s="36"/>
      <c r="R1055" s="36"/>
      <c r="S1055" s="36"/>
      <c r="T1055" s="36"/>
      <c r="U1055" s="23"/>
      <c r="V1055" s="23"/>
      <c r="W1055" s="23"/>
      <c r="X1055" s="23"/>
      <c r="Y1055" s="445"/>
      <c r="Z1055" s="446" t="str">
        <f>IF(放飛紀錄!$Y1055="","",放飛紀錄!$Y1055+公式對照表!B$2)</f>
        <v/>
      </c>
      <c r="AA1055" s="445"/>
      <c r="AB1055" s="445"/>
      <c r="AC1055" s="447" t="str">
        <f t="shared" si="60"/>
        <v/>
      </c>
      <c r="AD1055" s="448" t="str">
        <f t="shared" si="61"/>
        <v/>
      </c>
      <c r="AE1055" s="446" t="str">
        <f>IF(放飛紀錄表[[#This Row],[模組啟動時間]]="","",公式對照表!$A$2)</f>
        <v/>
      </c>
      <c r="AF1055" s="449" t="str">
        <f>IF(AC1055="","",IF(AND(AA1055&gt;Y1055,AA1055&lt;Z1055),[1]公式對照表!$C$2,IF(AC1055="-",[1]公式對照表!$C$3,IF(AC1055&lt;AE1055,[1]公式對照表!$C$4,IF(AC1055&gt;AE1055,[1]公式對照表!$C$5)))))</f>
        <v/>
      </c>
      <c r="AG1055" s="442"/>
      <c r="AH1055" s="442"/>
      <c r="AI1055" s="442"/>
      <c r="AJ1055" s="442"/>
      <c r="AK1055" s="2"/>
    </row>
    <row r="1056" spans="1:37" ht="17.25" customHeight="1">
      <c r="A1056" s="443"/>
      <c r="B1056" s="444"/>
      <c r="C1056" s="23"/>
      <c r="D1056" s="23"/>
      <c r="E1056" s="23"/>
      <c r="F1056" s="262"/>
      <c r="G1056" s="262"/>
      <c r="H1056" s="262"/>
      <c r="I1056" s="264"/>
      <c r="J1056" s="23"/>
      <c r="K1056" s="23"/>
      <c r="L1056" s="36" t="str">
        <f>IFERROR(VLOOKUP(放飛紀錄!$K1056,#REF!,2,FALSE),"")</f>
        <v/>
      </c>
      <c r="M1056" s="36"/>
      <c r="N1056" s="36"/>
      <c r="O1056" s="36"/>
      <c r="P1056" s="36"/>
      <c r="Q1056" s="36"/>
      <c r="R1056" s="36"/>
      <c r="S1056" s="36"/>
      <c r="T1056" s="36"/>
      <c r="U1056" s="23"/>
      <c r="V1056" s="23"/>
      <c r="W1056" s="23"/>
      <c r="X1056" s="23"/>
      <c r="Y1056" s="445"/>
      <c r="Z1056" s="446" t="str">
        <f>IF(放飛紀錄!$Y1056="","",放飛紀錄!$Y1056+公式對照表!B$2)</f>
        <v/>
      </c>
      <c r="AA1056" s="445"/>
      <c r="AB1056" s="445"/>
      <c r="AC1056" s="447" t="str">
        <f t="shared" si="60"/>
        <v/>
      </c>
      <c r="AD1056" s="448" t="str">
        <f t="shared" si="61"/>
        <v/>
      </c>
      <c r="AE1056" s="446" t="str">
        <f>IF(放飛紀錄表[[#This Row],[模組啟動時間]]="","",公式對照表!$A$2)</f>
        <v/>
      </c>
      <c r="AF1056" s="449" t="str">
        <f>IF(AC1056="","",IF(AND(AA1056&gt;Y1056,AA1056&lt;Z1056),[1]公式對照表!$C$2,IF(AC1056="-",[1]公式對照表!$C$3,IF(AC1056&lt;AE1056,[1]公式對照表!$C$4,IF(AC1056&gt;AE1056,[1]公式對照表!$C$5)))))</f>
        <v/>
      </c>
      <c r="AG1056" s="442"/>
      <c r="AH1056" s="442"/>
      <c r="AI1056" s="442"/>
      <c r="AJ1056" s="442"/>
      <c r="AK1056" s="2"/>
    </row>
    <row r="1057" spans="1:37" ht="17.25" customHeight="1">
      <c r="A1057" s="443"/>
      <c r="B1057" s="444"/>
      <c r="C1057" s="23"/>
      <c r="D1057" s="23"/>
      <c r="E1057" s="23"/>
      <c r="F1057" s="262"/>
      <c r="G1057" s="262"/>
      <c r="H1057" s="262"/>
      <c r="I1057" s="264"/>
      <c r="J1057" s="23"/>
      <c r="K1057" s="23"/>
      <c r="L1057" s="36" t="str">
        <f>IFERROR(VLOOKUP(放飛紀錄!$K1057,#REF!,2,FALSE),"")</f>
        <v/>
      </c>
      <c r="M1057" s="36"/>
      <c r="N1057" s="36"/>
      <c r="O1057" s="36"/>
      <c r="P1057" s="36"/>
      <c r="Q1057" s="36"/>
      <c r="R1057" s="36"/>
      <c r="S1057" s="36"/>
      <c r="T1057" s="36"/>
      <c r="U1057" s="23"/>
      <c r="V1057" s="23"/>
      <c r="W1057" s="23"/>
      <c r="X1057" s="23"/>
      <c r="Y1057" s="445"/>
      <c r="Z1057" s="446" t="str">
        <f>IF(放飛紀錄!$Y1057="","",放飛紀錄!$Y1057+公式對照表!B$2)</f>
        <v/>
      </c>
      <c r="AA1057" s="445"/>
      <c r="AB1057" s="445"/>
      <c r="AC1057" s="447" t="str">
        <f t="shared" si="60"/>
        <v/>
      </c>
      <c r="AD1057" s="448" t="str">
        <f t="shared" si="61"/>
        <v/>
      </c>
      <c r="AE1057" s="446" t="str">
        <f>IF(放飛紀錄表[[#This Row],[模組啟動時間]]="","",公式對照表!$A$2)</f>
        <v/>
      </c>
      <c r="AF1057" s="449" t="str">
        <f>IF(AC1057="","",IF(AND(AA1057&gt;Y1057,AA1057&lt;Z1057),[1]公式對照表!$C$2,IF(AC1057="-",[1]公式對照表!$C$3,IF(AC1057&lt;AE1057,[1]公式對照表!$C$4,IF(AC1057&gt;AE1057,[1]公式對照表!$C$5)))))</f>
        <v/>
      </c>
      <c r="AG1057" s="442"/>
      <c r="AH1057" s="442"/>
      <c r="AI1057" s="442"/>
      <c r="AJ1057" s="442"/>
      <c r="AK1057" s="2"/>
    </row>
    <row r="1058" spans="1:37" ht="17.25" customHeight="1">
      <c r="A1058" s="443"/>
      <c r="B1058" s="444"/>
      <c r="C1058" s="23"/>
      <c r="D1058" s="23"/>
      <c r="E1058" s="23"/>
      <c r="F1058" s="262"/>
      <c r="G1058" s="262"/>
      <c r="H1058" s="262"/>
      <c r="I1058" s="264"/>
      <c r="J1058" s="23"/>
      <c r="K1058" s="23"/>
      <c r="L1058" s="36" t="str">
        <f>IFERROR(VLOOKUP(放飛紀錄!$K1058,#REF!,2,FALSE),"")</f>
        <v/>
      </c>
      <c r="M1058" s="36"/>
      <c r="N1058" s="36"/>
      <c r="O1058" s="36"/>
      <c r="P1058" s="36"/>
      <c r="Q1058" s="36"/>
      <c r="R1058" s="36"/>
      <c r="S1058" s="36"/>
      <c r="T1058" s="36"/>
      <c r="U1058" s="23"/>
      <c r="V1058" s="23"/>
      <c r="W1058" s="23"/>
      <c r="X1058" s="23"/>
      <c r="Y1058" s="445"/>
      <c r="Z1058" s="446" t="str">
        <f>IF(放飛紀錄!$Y1058="","",放飛紀錄!$Y1058+公式對照表!B$2)</f>
        <v/>
      </c>
      <c r="AA1058" s="445"/>
      <c r="AB1058" s="445"/>
      <c r="AC1058" s="447" t="str">
        <f t="shared" si="60"/>
        <v/>
      </c>
      <c r="AD1058" s="448" t="str">
        <f t="shared" si="61"/>
        <v/>
      </c>
      <c r="AE1058" s="446" t="str">
        <f>IF(放飛紀錄表[[#This Row],[模組啟動時間]]="","",公式對照表!$A$2)</f>
        <v/>
      </c>
      <c r="AF1058" s="449" t="str">
        <f>IF(AC1058="","",IF(AND(AA1058&gt;Y1058,AA1058&lt;Z1058),[1]公式對照表!$C$2,IF(AC1058="-",[1]公式對照表!$C$3,IF(AC1058&lt;AE1058,[1]公式對照表!$C$4,IF(AC1058&gt;AE1058,[1]公式對照表!$C$5)))))</f>
        <v/>
      </c>
      <c r="AG1058" s="442"/>
      <c r="AH1058" s="442"/>
      <c r="AI1058" s="442"/>
      <c r="AJ1058" s="442"/>
      <c r="AK1058" s="2"/>
    </row>
    <row r="1059" spans="1:37" ht="17.25" customHeight="1">
      <c r="A1059" s="443"/>
      <c r="B1059" s="444"/>
      <c r="C1059" s="23"/>
      <c r="D1059" s="23"/>
      <c r="E1059" s="23"/>
      <c r="F1059" s="262"/>
      <c r="G1059" s="262"/>
      <c r="H1059" s="262"/>
      <c r="I1059" s="264"/>
      <c r="J1059" s="23"/>
      <c r="K1059" s="23"/>
      <c r="L1059" s="36" t="str">
        <f>IFERROR(VLOOKUP(放飛紀錄!$K1059,#REF!,2,FALSE),"")</f>
        <v/>
      </c>
      <c r="M1059" s="36"/>
      <c r="N1059" s="36"/>
      <c r="O1059" s="36"/>
      <c r="P1059" s="36"/>
      <c r="Q1059" s="36"/>
      <c r="R1059" s="36"/>
      <c r="S1059" s="36"/>
      <c r="T1059" s="36"/>
      <c r="U1059" s="23"/>
      <c r="V1059" s="23"/>
      <c r="W1059" s="23"/>
      <c r="X1059" s="23"/>
      <c r="Y1059" s="445"/>
      <c r="Z1059" s="446" t="str">
        <f>IF(放飛紀錄!$Y1059="","",放飛紀錄!$Y1059+公式對照表!B$2)</f>
        <v/>
      </c>
      <c r="AA1059" s="445"/>
      <c r="AB1059" s="445"/>
      <c r="AC1059" s="447" t="str">
        <f t="shared" si="60"/>
        <v/>
      </c>
      <c r="AD1059" s="448" t="str">
        <f t="shared" si="61"/>
        <v/>
      </c>
      <c r="AE1059" s="446" t="str">
        <f>IF(放飛紀錄表[[#This Row],[模組啟動時間]]="","",公式對照表!$A$2)</f>
        <v/>
      </c>
      <c r="AF1059" s="449" t="str">
        <f>IF(AC1059="","",IF(AND(AA1059&gt;Y1059,AA1059&lt;Z1059),[1]公式對照表!$C$2,IF(AC1059="-",[1]公式對照表!$C$3,IF(AC1059&lt;AE1059,[1]公式對照表!$C$4,IF(AC1059&gt;AE1059,[1]公式對照表!$C$5)))))</f>
        <v/>
      </c>
      <c r="AG1059" s="442"/>
      <c r="AH1059" s="442"/>
      <c r="AI1059" s="442"/>
      <c r="AJ1059" s="442"/>
      <c r="AK1059" s="2"/>
    </row>
    <row r="1060" spans="1:37" ht="17.25" customHeight="1">
      <c r="A1060" s="443"/>
      <c r="B1060" s="444"/>
      <c r="C1060" s="23"/>
      <c r="D1060" s="23"/>
      <c r="E1060" s="23"/>
      <c r="F1060" s="262"/>
      <c r="G1060" s="262"/>
      <c r="H1060" s="262"/>
      <c r="I1060" s="264"/>
      <c r="J1060" s="23"/>
      <c r="K1060" s="23"/>
      <c r="L1060" s="36" t="str">
        <f>IFERROR(VLOOKUP(放飛紀錄!$K1060,#REF!,2,FALSE),"")</f>
        <v/>
      </c>
      <c r="M1060" s="36"/>
      <c r="N1060" s="36"/>
      <c r="O1060" s="36"/>
      <c r="P1060" s="36"/>
      <c r="Q1060" s="36"/>
      <c r="R1060" s="36"/>
      <c r="S1060" s="36"/>
      <c r="T1060" s="36"/>
      <c r="U1060" s="23"/>
      <c r="V1060" s="23"/>
      <c r="W1060" s="23"/>
      <c r="X1060" s="23"/>
      <c r="Y1060" s="445"/>
      <c r="Z1060" s="446" t="str">
        <f>IF(放飛紀錄!$Y1060="","",放飛紀錄!$Y1060+公式對照表!B$2)</f>
        <v/>
      </c>
      <c r="AA1060" s="445"/>
      <c r="AB1060" s="445"/>
      <c r="AC1060" s="447" t="str">
        <f t="shared" si="60"/>
        <v/>
      </c>
      <c r="AD1060" s="448" t="str">
        <f t="shared" si="61"/>
        <v/>
      </c>
      <c r="AE1060" s="446" t="str">
        <f>IF(放飛紀錄表[[#This Row],[模組啟動時間]]="","",公式對照表!$A$2)</f>
        <v/>
      </c>
      <c r="AF1060" s="449" t="str">
        <f>IF(AC1060="","",IF(AND(AA1060&gt;Y1060,AA1060&lt;Z1060),[1]公式對照表!$C$2,IF(AC1060="-",[1]公式對照表!$C$3,IF(AC1060&lt;AE1060,[1]公式對照表!$C$4,IF(AC1060&gt;AE1060,[1]公式對照表!$C$5)))))</f>
        <v/>
      </c>
      <c r="AG1060" s="442"/>
      <c r="AH1060" s="442"/>
      <c r="AI1060" s="442"/>
      <c r="AJ1060" s="442"/>
      <c r="AK1060" s="2"/>
    </row>
    <row r="1061" spans="1:37" ht="17.25" customHeight="1">
      <c r="A1061" s="443"/>
      <c r="B1061" s="444"/>
      <c r="C1061" s="23"/>
      <c r="D1061" s="23"/>
      <c r="E1061" s="23"/>
      <c r="F1061" s="262"/>
      <c r="G1061" s="262"/>
      <c r="H1061" s="262"/>
      <c r="I1061" s="264"/>
      <c r="J1061" s="23"/>
      <c r="K1061" s="23"/>
      <c r="L1061" s="36" t="str">
        <f>IFERROR(VLOOKUP(放飛紀錄!$K1061,#REF!,2,FALSE),"")</f>
        <v/>
      </c>
      <c r="M1061" s="36"/>
      <c r="N1061" s="36"/>
      <c r="O1061" s="36"/>
      <c r="P1061" s="36"/>
      <c r="Q1061" s="36"/>
      <c r="R1061" s="36"/>
      <c r="S1061" s="36"/>
      <c r="T1061" s="36"/>
      <c r="U1061" s="23"/>
      <c r="V1061" s="23"/>
      <c r="W1061" s="23"/>
      <c r="X1061" s="23"/>
      <c r="Y1061" s="445"/>
      <c r="Z1061" s="446" t="str">
        <f>IF(放飛紀錄!$Y1061="","",放飛紀錄!$Y1061+公式對照表!B$2)</f>
        <v/>
      </c>
      <c r="AA1061" s="445"/>
      <c r="AB1061" s="445"/>
      <c r="AC1061" s="447" t="str">
        <f t="shared" si="60"/>
        <v/>
      </c>
      <c r="AD1061" s="448" t="str">
        <f t="shared" si="61"/>
        <v/>
      </c>
      <c r="AE1061" s="446" t="str">
        <f>IF(放飛紀錄表[[#This Row],[模組啟動時間]]="","",公式對照表!$A$2)</f>
        <v/>
      </c>
      <c r="AF1061" s="449" t="str">
        <f>IF(AC1061="","",IF(AND(AA1061&gt;Y1061,AA1061&lt;Z1061),[1]公式對照表!$C$2,IF(AC1061="-",[1]公式對照表!$C$3,IF(AC1061&lt;AE1061,[1]公式對照表!$C$4,IF(AC1061&gt;AE1061,[1]公式對照表!$C$5)))))</f>
        <v/>
      </c>
      <c r="AG1061" s="442"/>
      <c r="AH1061" s="442"/>
      <c r="AI1061" s="442"/>
      <c r="AJ1061" s="442"/>
      <c r="AK1061" s="2"/>
    </row>
    <row r="1062" spans="1:37" ht="17.25" customHeight="1">
      <c r="A1062" s="443"/>
      <c r="B1062" s="444"/>
      <c r="C1062" s="23"/>
      <c r="D1062" s="23"/>
      <c r="E1062" s="23"/>
      <c r="F1062" s="262"/>
      <c r="G1062" s="262"/>
      <c r="H1062" s="262"/>
      <c r="I1062" s="264"/>
      <c r="J1062" s="23"/>
      <c r="K1062" s="23"/>
      <c r="L1062" s="36" t="str">
        <f>IFERROR(VLOOKUP(放飛紀錄!$K1062,#REF!,2,FALSE),"")</f>
        <v/>
      </c>
      <c r="M1062" s="36"/>
      <c r="N1062" s="36"/>
      <c r="O1062" s="36"/>
      <c r="P1062" s="36"/>
      <c r="Q1062" s="36"/>
      <c r="R1062" s="36"/>
      <c r="S1062" s="36"/>
      <c r="T1062" s="36"/>
      <c r="U1062" s="23"/>
      <c r="V1062" s="23"/>
      <c r="W1062" s="23"/>
      <c r="X1062" s="23"/>
      <c r="Y1062" s="445"/>
      <c r="Z1062" s="446" t="str">
        <f>IF(放飛紀錄!$Y1062="","",放飛紀錄!$Y1062+公式對照表!B$2)</f>
        <v/>
      </c>
      <c r="AA1062" s="445"/>
      <c r="AB1062" s="445"/>
      <c r="AC1062" s="447" t="str">
        <f t="shared" si="60"/>
        <v/>
      </c>
      <c r="AD1062" s="448" t="str">
        <f t="shared" si="61"/>
        <v/>
      </c>
      <c r="AE1062" s="446" t="str">
        <f>IF(放飛紀錄表[[#This Row],[模組啟動時間]]="","",公式對照表!$A$2)</f>
        <v/>
      </c>
      <c r="AF1062" s="449" t="str">
        <f>IF(AC1062="","",IF(AND(AA1062&gt;Y1062,AA1062&lt;Z1062),[1]公式對照表!$C$2,IF(AC1062="-",[1]公式對照表!$C$3,IF(AC1062&lt;AE1062,[1]公式對照表!$C$4,IF(AC1062&gt;AE1062,[1]公式對照表!$C$5)))))</f>
        <v/>
      </c>
      <c r="AG1062" s="442"/>
      <c r="AH1062" s="442"/>
      <c r="AI1062" s="442"/>
      <c r="AJ1062" s="442"/>
      <c r="AK1062" s="2"/>
    </row>
    <row r="1063" spans="1:37" ht="17.25" customHeight="1">
      <c r="A1063" s="443"/>
      <c r="B1063" s="444"/>
      <c r="C1063" s="23"/>
      <c r="D1063" s="23"/>
      <c r="E1063" s="23"/>
      <c r="F1063" s="262"/>
      <c r="G1063" s="262"/>
      <c r="H1063" s="262"/>
      <c r="I1063" s="264"/>
      <c r="J1063" s="23"/>
      <c r="K1063" s="23"/>
      <c r="L1063" s="36" t="str">
        <f>IFERROR(VLOOKUP(放飛紀錄!$K1063,#REF!,2,FALSE),"")</f>
        <v/>
      </c>
      <c r="M1063" s="36"/>
      <c r="N1063" s="36"/>
      <c r="O1063" s="36"/>
      <c r="P1063" s="36"/>
      <c r="Q1063" s="36"/>
      <c r="R1063" s="36"/>
      <c r="S1063" s="36"/>
      <c r="T1063" s="36"/>
      <c r="U1063" s="23"/>
      <c r="V1063" s="23"/>
      <c r="W1063" s="23"/>
      <c r="X1063" s="23"/>
      <c r="Y1063" s="445"/>
      <c r="Z1063" s="446" t="str">
        <f>IF(放飛紀錄!$Y1063="","",放飛紀錄!$Y1063+公式對照表!B$2)</f>
        <v/>
      </c>
      <c r="AA1063" s="445"/>
      <c r="AB1063" s="445"/>
      <c r="AC1063" s="447" t="str">
        <f t="shared" si="60"/>
        <v/>
      </c>
      <c r="AD1063" s="448" t="str">
        <f t="shared" si="61"/>
        <v/>
      </c>
      <c r="AE1063" s="446" t="str">
        <f>IF(放飛紀錄表[[#This Row],[模組啟動時間]]="","",公式對照表!$A$2)</f>
        <v/>
      </c>
      <c r="AF1063" s="449" t="str">
        <f>IF(AC1063="","",IF(AND(AA1063&gt;Y1063,AA1063&lt;Z1063),[1]公式對照表!$C$2,IF(AC1063="-",[1]公式對照表!$C$3,IF(AC1063&lt;AE1063,[1]公式對照表!$C$4,IF(AC1063&gt;AE1063,[1]公式對照表!$C$5)))))</f>
        <v/>
      </c>
      <c r="AG1063" s="442"/>
      <c r="AH1063" s="442"/>
      <c r="AI1063" s="442"/>
      <c r="AJ1063" s="442"/>
      <c r="AK1063" s="2"/>
    </row>
    <row r="1064" spans="1:37" ht="17.25" customHeight="1">
      <c r="A1064" s="443"/>
      <c r="B1064" s="444"/>
      <c r="C1064" s="23"/>
      <c r="D1064" s="23"/>
      <c r="E1064" s="23"/>
      <c r="F1064" s="262"/>
      <c r="G1064" s="262"/>
      <c r="H1064" s="262"/>
      <c r="I1064" s="264"/>
      <c r="J1064" s="23"/>
      <c r="K1064" s="23"/>
      <c r="L1064" s="36" t="str">
        <f>IFERROR(VLOOKUP(放飛紀錄!$K1064,#REF!,2,FALSE),"")</f>
        <v/>
      </c>
      <c r="M1064" s="36"/>
      <c r="N1064" s="36"/>
      <c r="O1064" s="36"/>
      <c r="P1064" s="36"/>
      <c r="Q1064" s="36"/>
      <c r="R1064" s="36"/>
      <c r="S1064" s="36"/>
      <c r="T1064" s="36"/>
      <c r="U1064" s="23"/>
      <c r="V1064" s="23"/>
      <c r="W1064" s="23"/>
      <c r="X1064" s="23"/>
      <c r="Y1064" s="445"/>
      <c r="Z1064" s="446" t="str">
        <f>IF(放飛紀錄!$Y1064="","",放飛紀錄!$Y1064+公式對照表!B$2)</f>
        <v/>
      </c>
      <c r="AA1064" s="445"/>
      <c r="AB1064" s="445"/>
      <c r="AC1064" s="447" t="str">
        <f t="shared" si="60"/>
        <v/>
      </c>
      <c r="AD1064" s="448" t="str">
        <f t="shared" si="61"/>
        <v/>
      </c>
      <c r="AE1064" s="446" t="str">
        <f>IF(放飛紀錄表[[#This Row],[模組啟動時間]]="","",公式對照表!$A$2)</f>
        <v/>
      </c>
      <c r="AF1064" s="449" t="str">
        <f>IF(AC1064="","",IF(AND(AA1064&gt;Y1064,AA1064&lt;Z1064),[1]公式對照表!$C$2,IF(AC1064="-",[1]公式對照表!$C$3,IF(AC1064&lt;AE1064,[1]公式對照表!$C$4,IF(AC1064&gt;AE1064,[1]公式對照表!$C$5)))))</f>
        <v/>
      </c>
      <c r="AG1064" s="442"/>
      <c r="AH1064" s="442"/>
      <c r="AI1064" s="442"/>
      <c r="AJ1064" s="442"/>
      <c r="AK1064" s="2"/>
    </row>
    <row r="1065" spans="1:37" ht="17.25" customHeight="1">
      <c r="A1065" s="443"/>
      <c r="B1065" s="444"/>
      <c r="C1065" s="23"/>
      <c r="D1065" s="23"/>
      <c r="E1065" s="23"/>
      <c r="F1065" s="262"/>
      <c r="G1065" s="262"/>
      <c r="H1065" s="262"/>
      <c r="I1065" s="264"/>
      <c r="J1065" s="23"/>
      <c r="K1065" s="23"/>
      <c r="L1065" s="36" t="str">
        <f>IFERROR(VLOOKUP(放飛紀錄!$K1065,#REF!,2,FALSE),"")</f>
        <v/>
      </c>
      <c r="M1065" s="36"/>
      <c r="N1065" s="36"/>
      <c r="O1065" s="36"/>
      <c r="P1065" s="36"/>
      <c r="Q1065" s="36"/>
      <c r="R1065" s="36"/>
      <c r="S1065" s="36"/>
      <c r="T1065" s="36"/>
      <c r="U1065" s="23"/>
      <c r="V1065" s="23"/>
      <c r="W1065" s="23"/>
      <c r="X1065" s="23"/>
      <c r="Y1065" s="445"/>
      <c r="Z1065" s="446" t="str">
        <f>IF(放飛紀錄!$Y1065="","",放飛紀錄!$Y1065+公式對照表!B$2)</f>
        <v/>
      </c>
      <c r="AA1065" s="445"/>
      <c r="AB1065" s="445"/>
      <c r="AC1065" s="447" t="str">
        <f t="shared" si="60"/>
        <v/>
      </c>
      <c r="AD1065" s="448" t="str">
        <f t="shared" si="61"/>
        <v/>
      </c>
      <c r="AE1065" s="446" t="str">
        <f>IF(放飛紀錄表[[#This Row],[模組啟動時間]]="","",公式對照表!$A$2)</f>
        <v/>
      </c>
      <c r="AF1065" s="449" t="str">
        <f>IF(AC1065="","",IF(AND(AA1065&gt;Y1065,AA1065&lt;Z1065),[1]公式對照表!$C$2,IF(AC1065="-",[1]公式對照表!$C$3,IF(AC1065&lt;AE1065,[1]公式對照表!$C$4,IF(AC1065&gt;AE1065,[1]公式對照表!$C$5)))))</f>
        <v/>
      </c>
      <c r="AG1065" s="442"/>
      <c r="AH1065" s="442"/>
      <c r="AI1065" s="442"/>
      <c r="AJ1065" s="442"/>
      <c r="AK1065" s="2"/>
    </row>
    <row r="1066" spans="1:37" ht="17.25" customHeight="1">
      <c r="A1066" s="443"/>
      <c r="B1066" s="444"/>
      <c r="C1066" s="23"/>
      <c r="D1066" s="23"/>
      <c r="E1066" s="23"/>
      <c r="F1066" s="262"/>
      <c r="G1066" s="262"/>
      <c r="H1066" s="262"/>
      <c r="I1066" s="264"/>
      <c r="J1066" s="23"/>
      <c r="K1066" s="23"/>
      <c r="L1066" s="36" t="str">
        <f>IFERROR(VLOOKUP(放飛紀錄!$K1066,#REF!,2,FALSE),"")</f>
        <v/>
      </c>
      <c r="M1066" s="36"/>
      <c r="N1066" s="36"/>
      <c r="O1066" s="36"/>
      <c r="P1066" s="36"/>
      <c r="Q1066" s="36"/>
      <c r="R1066" s="36"/>
      <c r="S1066" s="36"/>
      <c r="T1066" s="36"/>
      <c r="U1066" s="23"/>
      <c r="V1066" s="23"/>
      <c r="W1066" s="23"/>
      <c r="X1066" s="23"/>
      <c r="Y1066" s="445"/>
      <c r="Z1066" s="446" t="str">
        <f>IF(放飛紀錄!$Y1066="","",放飛紀錄!$Y1066+公式對照表!B$2)</f>
        <v/>
      </c>
      <c r="AA1066" s="445"/>
      <c r="AB1066" s="445"/>
      <c r="AC1066" s="447" t="str">
        <f t="shared" si="60"/>
        <v/>
      </c>
      <c r="AD1066" s="448" t="str">
        <f t="shared" si="61"/>
        <v/>
      </c>
      <c r="AE1066" s="446" t="str">
        <f>IF(放飛紀錄表[[#This Row],[模組啟動時間]]="","",公式對照表!$A$2)</f>
        <v/>
      </c>
      <c r="AF1066" s="449" t="str">
        <f>IF(AC1066="","",IF(AND(AA1066&gt;Y1066,AA1066&lt;Z1066),[1]公式對照表!$C$2,IF(AC1066="-",[1]公式對照表!$C$3,IF(AC1066&lt;AE1066,[1]公式對照表!$C$4,IF(AC1066&gt;AE1066,[1]公式對照表!$C$5)))))</f>
        <v/>
      </c>
      <c r="AG1066" s="442"/>
      <c r="AH1066" s="442"/>
      <c r="AI1066" s="442"/>
      <c r="AJ1066" s="442"/>
      <c r="AK1066" s="2"/>
    </row>
    <row r="1067" spans="1:37" ht="17.25" customHeight="1">
      <c r="A1067" s="443"/>
      <c r="B1067" s="444"/>
      <c r="C1067" s="23"/>
      <c r="D1067" s="23"/>
      <c r="E1067" s="23"/>
      <c r="F1067" s="262"/>
      <c r="G1067" s="262"/>
      <c r="H1067" s="262"/>
      <c r="I1067" s="264"/>
      <c r="J1067" s="23"/>
      <c r="K1067" s="23"/>
      <c r="L1067" s="36" t="str">
        <f>IFERROR(VLOOKUP(放飛紀錄!$K1067,#REF!,2,FALSE),"")</f>
        <v/>
      </c>
      <c r="M1067" s="36"/>
      <c r="N1067" s="36"/>
      <c r="O1067" s="36"/>
      <c r="P1067" s="36"/>
      <c r="Q1067" s="36"/>
      <c r="R1067" s="36"/>
      <c r="S1067" s="36"/>
      <c r="T1067" s="36"/>
      <c r="U1067" s="23"/>
      <c r="V1067" s="23"/>
      <c r="W1067" s="23"/>
      <c r="X1067" s="23"/>
      <c r="Y1067" s="445"/>
      <c r="Z1067" s="446" t="str">
        <f>IF(放飛紀錄!$Y1067="","",放飛紀錄!$Y1067+公式對照表!B$2)</f>
        <v/>
      </c>
      <c r="AA1067" s="445"/>
      <c r="AB1067" s="445"/>
      <c r="AC1067" s="447" t="str">
        <f t="shared" si="60"/>
        <v/>
      </c>
      <c r="AD1067" s="448" t="str">
        <f t="shared" si="61"/>
        <v/>
      </c>
      <c r="AE1067" s="446" t="str">
        <f>IF(放飛紀錄表[[#This Row],[模組啟動時間]]="","",公式對照表!$A$2)</f>
        <v/>
      </c>
      <c r="AF1067" s="449" t="str">
        <f>IF(AC1067="","",IF(AND(AA1067&gt;Y1067,AA1067&lt;Z1067),[1]公式對照表!$C$2,IF(AC1067="-",[1]公式對照表!$C$3,IF(AC1067&lt;AE1067,[1]公式對照表!$C$4,IF(AC1067&gt;AE1067,[1]公式對照表!$C$5)))))</f>
        <v/>
      </c>
      <c r="AG1067" s="442"/>
      <c r="AH1067" s="442"/>
      <c r="AI1067" s="442"/>
      <c r="AJ1067" s="442"/>
      <c r="AK1067" s="2"/>
    </row>
    <row r="1068" spans="1:37" ht="17.25" customHeight="1">
      <c r="A1068" s="443"/>
      <c r="B1068" s="444"/>
      <c r="C1068" s="23"/>
      <c r="D1068" s="23"/>
      <c r="E1068" s="23"/>
      <c r="F1068" s="262"/>
      <c r="G1068" s="262"/>
      <c r="H1068" s="262"/>
      <c r="I1068" s="264"/>
      <c r="J1068" s="23"/>
      <c r="K1068" s="23"/>
      <c r="L1068" s="36" t="str">
        <f>IFERROR(VLOOKUP(放飛紀錄!$K1068,#REF!,2,FALSE),"")</f>
        <v/>
      </c>
      <c r="M1068" s="36"/>
      <c r="N1068" s="36"/>
      <c r="O1068" s="36"/>
      <c r="P1068" s="36"/>
      <c r="Q1068" s="36"/>
      <c r="R1068" s="36"/>
      <c r="S1068" s="36"/>
      <c r="T1068" s="36"/>
      <c r="U1068" s="23"/>
      <c r="V1068" s="23"/>
      <c r="W1068" s="23"/>
      <c r="X1068" s="23"/>
      <c r="Y1068" s="445"/>
      <c r="Z1068" s="446" t="str">
        <f>IF(放飛紀錄!$Y1068="","",放飛紀錄!$Y1068+公式對照表!B$2)</f>
        <v/>
      </c>
      <c r="AA1068" s="445"/>
      <c r="AB1068" s="445"/>
      <c r="AC1068" s="447" t="str">
        <f t="shared" si="60"/>
        <v/>
      </c>
      <c r="AD1068" s="448" t="str">
        <f t="shared" si="61"/>
        <v/>
      </c>
      <c r="AE1068" s="446" t="str">
        <f>IF(放飛紀錄表[[#This Row],[模組啟動時間]]="","",公式對照表!$A$2)</f>
        <v/>
      </c>
      <c r="AF1068" s="449" t="str">
        <f>IF(AC1068="","",IF(AND(AA1068&gt;Y1068,AA1068&lt;Z1068),[1]公式對照表!$C$2,IF(AC1068="-",[1]公式對照表!$C$3,IF(AC1068&lt;AE1068,[1]公式對照表!$C$4,IF(AC1068&gt;AE1068,[1]公式對照表!$C$5)))))</f>
        <v/>
      </c>
      <c r="AG1068" s="442"/>
      <c r="AH1068" s="442"/>
      <c r="AI1068" s="442"/>
      <c r="AJ1068" s="442"/>
      <c r="AK1068" s="2"/>
    </row>
    <row r="1069" spans="1:37" ht="17.25" customHeight="1">
      <c r="A1069" s="443"/>
      <c r="B1069" s="444"/>
      <c r="C1069" s="23"/>
      <c r="D1069" s="23"/>
      <c r="E1069" s="23"/>
      <c r="F1069" s="262"/>
      <c r="G1069" s="262"/>
      <c r="H1069" s="262"/>
      <c r="I1069" s="264"/>
      <c r="J1069" s="23"/>
      <c r="K1069" s="23"/>
      <c r="L1069" s="36" t="str">
        <f>IFERROR(VLOOKUP(放飛紀錄!$K1069,#REF!,2,FALSE),"")</f>
        <v/>
      </c>
      <c r="M1069" s="36"/>
      <c r="N1069" s="36"/>
      <c r="O1069" s="36"/>
      <c r="P1069" s="36"/>
      <c r="Q1069" s="36"/>
      <c r="R1069" s="36"/>
      <c r="S1069" s="36"/>
      <c r="T1069" s="36"/>
      <c r="U1069" s="23"/>
      <c r="V1069" s="23"/>
      <c r="W1069" s="23"/>
      <c r="X1069" s="23"/>
      <c r="Y1069" s="445"/>
      <c r="Z1069" s="446" t="str">
        <f>IF(放飛紀錄!$Y1069="","",放飛紀錄!$Y1069+公式對照表!B$2)</f>
        <v/>
      </c>
      <c r="AA1069" s="445"/>
      <c r="AB1069" s="445"/>
      <c r="AC1069" s="447" t="str">
        <f t="shared" si="60"/>
        <v/>
      </c>
      <c r="AD1069" s="448" t="str">
        <f t="shared" si="61"/>
        <v/>
      </c>
      <c r="AE1069" s="446" t="str">
        <f>IF(放飛紀錄表[[#This Row],[模組啟動時間]]="","",公式對照表!$A$2)</f>
        <v/>
      </c>
      <c r="AF1069" s="449" t="str">
        <f>IF(AC1069="","",IF(AND(AA1069&gt;Y1069,AA1069&lt;Z1069),[1]公式對照表!$C$2,IF(AC1069="-",[1]公式對照表!$C$3,IF(AC1069&lt;AE1069,[1]公式對照表!$C$4,IF(AC1069&gt;AE1069,[1]公式對照表!$C$5)))))</f>
        <v/>
      </c>
      <c r="AG1069" s="442"/>
      <c r="AH1069" s="442"/>
      <c r="AI1069" s="442"/>
      <c r="AJ1069" s="442"/>
      <c r="AK1069" s="2"/>
    </row>
    <row r="1070" spans="1:37" ht="17.25" customHeight="1">
      <c r="A1070" s="443"/>
      <c r="B1070" s="444"/>
      <c r="C1070" s="23"/>
      <c r="D1070" s="23"/>
      <c r="E1070" s="23"/>
      <c r="F1070" s="262"/>
      <c r="G1070" s="262"/>
      <c r="H1070" s="262"/>
      <c r="I1070" s="264"/>
      <c r="J1070" s="23"/>
      <c r="K1070" s="23"/>
      <c r="L1070" s="36" t="str">
        <f>IFERROR(VLOOKUP(放飛紀錄!$K1070,#REF!,2,FALSE),"")</f>
        <v/>
      </c>
      <c r="M1070" s="36"/>
      <c r="N1070" s="36"/>
      <c r="O1070" s="36"/>
      <c r="P1070" s="36"/>
      <c r="Q1070" s="36"/>
      <c r="R1070" s="36"/>
      <c r="S1070" s="36"/>
      <c r="T1070" s="36"/>
      <c r="U1070" s="23"/>
      <c r="V1070" s="23"/>
      <c r="W1070" s="23"/>
      <c r="X1070" s="23"/>
      <c r="Y1070" s="445"/>
      <c r="Z1070" s="446" t="str">
        <f>IF(放飛紀錄!$Y1070="","",放飛紀錄!$Y1070+公式對照表!B$2)</f>
        <v/>
      </c>
      <c r="AA1070" s="445"/>
      <c r="AB1070" s="445"/>
      <c r="AC1070" s="447" t="str">
        <f t="shared" si="60"/>
        <v/>
      </c>
      <c r="AD1070" s="448" t="str">
        <f t="shared" si="61"/>
        <v/>
      </c>
      <c r="AE1070" s="446" t="str">
        <f>IF(放飛紀錄表[[#This Row],[模組啟動時間]]="","",公式對照表!$A$2)</f>
        <v/>
      </c>
      <c r="AF1070" s="449" t="str">
        <f>IF(AC1070="","",IF(AND(AA1070&gt;Y1070,AA1070&lt;Z1070),[1]公式對照表!$C$2,IF(AC1070="-",[1]公式對照表!$C$3,IF(AC1070&lt;AE1070,[1]公式對照表!$C$4,IF(AC1070&gt;AE1070,[1]公式對照表!$C$5)))))</f>
        <v/>
      </c>
      <c r="AG1070" s="442"/>
      <c r="AH1070" s="442"/>
      <c r="AI1070" s="442"/>
      <c r="AJ1070" s="442"/>
      <c r="AK1070" s="2"/>
    </row>
    <row r="1071" spans="1:37" ht="17.25" customHeight="1">
      <c r="A1071" s="443"/>
      <c r="B1071" s="444"/>
      <c r="C1071" s="23"/>
      <c r="D1071" s="23"/>
      <c r="E1071" s="23"/>
      <c r="F1071" s="262"/>
      <c r="G1071" s="262"/>
      <c r="H1071" s="262"/>
      <c r="I1071" s="264"/>
      <c r="J1071" s="23"/>
      <c r="K1071" s="23"/>
      <c r="L1071" s="36" t="str">
        <f>IFERROR(VLOOKUP(放飛紀錄!$K1071,#REF!,2,FALSE),"")</f>
        <v/>
      </c>
      <c r="M1071" s="36"/>
      <c r="N1071" s="36"/>
      <c r="O1071" s="36"/>
      <c r="P1071" s="36"/>
      <c r="Q1071" s="36"/>
      <c r="R1071" s="36"/>
      <c r="S1071" s="36"/>
      <c r="T1071" s="36"/>
      <c r="U1071" s="23"/>
      <c r="V1071" s="23"/>
      <c r="W1071" s="23"/>
      <c r="X1071" s="23"/>
      <c r="Y1071" s="445"/>
      <c r="Z1071" s="446" t="str">
        <f>IF(放飛紀錄!$Y1071="","",放飛紀錄!$Y1071+公式對照表!B$2)</f>
        <v/>
      </c>
      <c r="AA1071" s="445"/>
      <c r="AB1071" s="445"/>
      <c r="AC1071" s="447" t="str">
        <f t="shared" si="60"/>
        <v/>
      </c>
      <c r="AD1071" s="448" t="str">
        <f t="shared" si="61"/>
        <v/>
      </c>
      <c r="AE1071" s="446" t="str">
        <f>IF(放飛紀錄表[[#This Row],[模組啟動時間]]="","",公式對照表!$A$2)</f>
        <v/>
      </c>
      <c r="AF1071" s="449" t="str">
        <f>IF(AC1071="","",IF(AND(AA1071&gt;Y1071,AA1071&lt;Z1071),[1]公式對照表!$C$2,IF(AC1071="-",[1]公式對照表!$C$3,IF(AC1071&lt;AE1071,[1]公式對照表!$C$4,IF(AC1071&gt;AE1071,[1]公式對照表!$C$5)))))</f>
        <v/>
      </c>
      <c r="AG1071" s="442"/>
      <c r="AH1071" s="442"/>
      <c r="AI1071" s="442"/>
      <c r="AJ1071" s="442"/>
      <c r="AK1071" s="2"/>
    </row>
    <row r="1072" spans="1:37" ht="17.25" customHeight="1">
      <c r="A1072" s="443"/>
      <c r="B1072" s="444"/>
      <c r="C1072" s="23"/>
      <c r="D1072" s="23"/>
      <c r="E1072" s="23"/>
      <c r="F1072" s="262"/>
      <c r="G1072" s="262"/>
      <c r="H1072" s="262"/>
      <c r="I1072" s="264"/>
      <c r="J1072" s="23"/>
      <c r="K1072" s="23"/>
      <c r="L1072" s="36" t="str">
        <f>IFERROR(VLOOKUP(放飛紀錄!$K1072,#REF!,2,FALSE),"")</f>
        <v/>
      </c>
      <c r="M1072" s="36"/>
      <c r="N1072" s="36"/>
      <c r="O1072" s="36"/>
      <c r="P1072" s="36"/>
      <c r="Q1072" s="36"/>
      <c r="R1072" s="36"/>
      <c r="S1072" s="36"/>
      <c r="T1072" s="36"/>
      <c r="U1072" s="23"/>
      <c r="V1072" s="23"/>
      <c r="W1072" s="23"/>
      <c r="X1072" s="23"/>
      <c r="Y1072" s="445"/>
      <c r="Z1072" s="446" t="str">
        <f>IF(放飛紀錄!$Y1072="","",放飛紀錄!$Y1072+公式對照表!B$2)</f>
        <v/>
      </c>
      <c r="AA1072" s="445"/>
      <c r="AB1072" s="445"/>
      <c r="AC1072" s="447" t="str">
        <f t="shared" si="60"/>
        <v/>
      </c>
      <c r="AD1072" s="448" t="str">
        <f t="shared" si="61"/>
        <v/>
      </c>
      <c r="AE1072" s="446" t="str">
        <f>IF(放飛紀錄表[[#This Row],[模組啟動時間]]="","",公式對照表!$A$2)</f>
        <v/>
      </c>
      <c r="AF1072" s="449" t="str">
        <f>IF(AC1072="","",IF(AND(AA1072&gt;Y1072,AA1072&lt;Z1072),[1]公式對照表!$C$2,IF(AC1072="-",[1]公式對照表!$C$3,IF(AC1072&lt;AE1072,[1]公式對照表!$C$4,IF(AC1072&gt;AE1072,[1]公式對照表!$C$5)))))</f>
        <v/>
      </c>
      <c r="AG1072" s="442"/>
      <c r="AH1072" s="442"/>
      <c r="AI1072" s="442"/>
      <c r="AJ1072" s="442"/>
      <c r="AK1072" s="2"/>
    </row>
    <row r="1073" spans="1:37" ht="17.25" customHeight="1">
      <c r="A1073" s="443"/>
      <c r="B1073" s="444"/>
      <c r="C1073" s="23"/>
      <c r="D1073" s="23"/>
      <c r="E1073" s="23"/>
      <c r="F1073" s="262"/>
      <c r="G1073" s="262"/>
      <c r="H1073" s="262"/>
      <c r="I1073" s="264"/>
      <c r="J1073" s="23"/>
      <c r="K1073" s="23"/>
      <c r="L1073" s="36" t="str">
        <f>IFERROR(VLOOKUP(放飛紀錄!$K1073,#REF!,2,FALSE),"")</f>
        <v/>
      </c>
      <c r="M1073" s="36"/>
      <c r="N1073" s="36"/>
      <c r="O1073" s="36"/>
      <c r="P1073" s="36"/>
      <c r="Q1073" s="36"/>
      <c r="R1073" s="36"/>
      <c r="S1073" s="36"/>
      <c r="T1073" s="36"/>
      <c r="U1073" s="23"/>
      <c r="V1073" s="23"/>
      <c r="W1073" s="23"/>
      <c r="X1073" s="23"/>
      <c r="Y1073" s="445"/>
      <c r="Z1073" s="446" t="str">
        <f>IF(放飛紀錄!$Y1073="","",放飛紀錄!$Y1073+公式對照表!B$2)</f>
        <v/>
      </c>
      <c r="AA1073" s="445"/>
      <c r="AB1073" s="445"/>
      <c r="AC1073" s="447" t="str">
        <f t="shared" si="60"/>
        <v/>
      </c>
      <c r="AD1073" s="448" t="str">
        <f t="shared" si="61"/>
        <v/>
      </c>
      <c r="AE1073" s="446" t="str">
        <f>IF(放飛紀錄表[[#This Row],[模組啟動時間]]="","",公式對照表!$A$2)</f>
        <v/>
      </c>
      <c r="AF1073" s="449" t="str">
        <f>IF(AC1073="","",IF(AND(AA1073&gt;Y1073,AA1073&lt;Z1073),[1]公式對照表!$C$2,IF(AC1073="-",[1]公式對照表!$C$3,IF(AC1073&lt;AE1073,[1]公式對照表!$C$4,IF(AC1073&gt;AE1073,[1]公式對照表!$C$5)))))</f>
        <v/>
      </c>
      <c r="AG1073" s="442"/>
      <c r="AH1073" s="442"/>
      <c r="AI1073" s="442"/>
      <c r="AJ1073" s="442"/>
      <c r="AK1073" s="2"/>
    </row>
    <row r="1074" spans="1:37" ht="17.25" customHeight="1">
      <c r="A1074" s="443"/>
      <c r="B1074" s="444"/>
      <c r="C1074" s="23"/>
      <c r="D1074" s="23"/>
      <c r="E1074" s="23"/>
      <c r="F1074" s="262"/>
      <c r="G1074" s="262"/>
      <c r="H1074" s="262"/>
      <c r="I1074" s="264"/>
      <c r="J1074" s="23"/>
      <c r="K1074" s="23"/>
      <c r="L1074" s="36" t="str">
        <f>IFERROR(VLOOKUP(放飛紀錄!$K1074,#REF!,2,FALSE),"")</f>
        <v/>
      </c>
      <c r="M1074" s="36"/>
      <c r="N1074" s="36"/>
      <c r="O1074" s="36"/>
      <c r="P1074" s="36"/>
      <c r="Q1074" s="36"/>
      <c r="R1074" s="36"/>
      <c r="S1074" s="36"/>
      <c r="T1074" s="36"/>
      <c r="U1074" s="23"/>
      <c r="V1074" s="23"/>
      <c r="W1074" s="23"/>
      <c r="X1074" s="23"/>
      <c r="Y1074" s="445"/>
      <c r="Z1074" s="446" t="str">
        <f>IF(放飛紀錄!$Y1074="","",放飛紀錄!$Y1074+公式對照表!B$2)</f>
        <v/>
      </c>
      <c r="AA1074" s="445"/>
      <c r="AB1074" s="445"/>
      <c r="AC1074" s="447" t="str">
        <f t="shared" si="60"/>
        <v/>
      </c>
      <c r="AD1074" s="448" t="str">
        <f t="shared" si="61"/>
        <v/>
      </c>
      <c r="AE1074" s="446" t="str">
        <f>IF(放飛紀錄表[[#This Row],[模組啟動時間]]="","",公式對照表!$A$2)</f>
        <v/>
      </c>
      <c r="AF1074" s="449" t="str">
        <f>IF(AC1074="","",IF(AND(AA1074&gt;Y1074,AA1074&lt;Z1074),[1]公式對照表!$C$2,IF(AC1074="-",[1]公式對照表!$C$3,IF(AC1074&lt;AE1074,[1]公式對照表!$C$4,IF(AC1074&gt;AE1074,[1]公式對照表!$C$5)))))</f>
        <v/>
      </c>
      <c r="AG1074" s="442"/>
      <c r="AH1074" s="442"/>
      <c r="AI1074" s="442"/>
      <c r="AJ1074" s="442"/>
      <c r="AK1074" s="2"/>
    </row>
    <row r="1075" spans="1:37" ht="17.25" customHeight="1">
      <c r="A1075" s="443"/>
      <c r="B1075" s="444"/>
      <c r="C1075" s="23"/>
      <c r="D1075" s="23"/>
      <c r="E1075" s="23"/>
      <c r="F1075" s="262"/>
      <c r="G1075" s="262"/>
      <c r="H1075" s="262"/>
      <c r="I1075" s="264"/>
      <c r="J1075" s="23"/>
      <c r="K1075" s="23"/>
      <c r="L1075" s="36" t="str">
        <f>IFERROR(VLOOKUP(放飛紀錄!$K1075,#REF!,2,FALSE),"")</f>
        <v/>
      </c>
      <c r="M1075" s="36"/>
      <c r="N1075" s="36"/>
      <c r="O1075" s="36"/>
      <c r="P1075" s="36"/>
      <c r="Q1075" s="36"/>
      <c r="R1075" s="36"/>
      <c r="S1075" s="36"/>
      <c r="T1075" s="36"/>
      <c r="U1075" s="23"/>
      <c r="V1075" s="23"/>
      <c r="W1075" s="23"/>
      <c r="X1075" s="23"/>
      <c r="Y1075" s="445"/>
      <c r="Z1075" s="446" t="str">
        <f>IF(放飛紀錄!$Y1075="","",放飛紀錄!$Y1075+公式對照表!B$2)</f>
        <v/>
      </c>
      <c r="AA1075" s="445"/>
      <c r="AB1075" s="445"/>
      <c r="AC1075" s="447" t="str">
        <f t="shared" si="60"/>
        <v/>
      </c>
      <c r="AD1075" s="448" t="str">
        <f t="shared" si="61"/>
        <v/>
      </c>
      <c r="AE1075" s="446" t="str">
        <f>IF(放飛紀錄表[[#This Row],[模組啟動時間]]="","",公式對照表!$A$2)</f>
        <v/>
      </c>
      <c r="AF1075" s="449" t="str">
        <f>IF(AC1075="","",IF(AND(AA1075&gt;Y1075,AA1075&lt;Z1075),[1]公式對照表!$C$2,IF(AC1075="-",[1]公式對照表!$C$3,IF(AC1075&lt;AE1075,[1]公式對照表!$C$4,IF(AC1075&gt;AE1075,[1]公式對照表!$C$5)))))</f>
        <v/>
      </c>
      <c r="AG1075" s="442"/>
      <c r="AH1075" s="442"/>
      <c r="AI1075" s="442"/>
      <c r="AJ1075" s="442"/>
      <c r="AK1075" s="2"/>
    </row>
    <row r="1076" spans="1:37" ht="17.25" customHeight="1">
      <c r="A1076" s="443"/>
      <c r="B1076" s="444"/>
      <c r="C1076" s="23"/>
      <c r="D1076" s="23"/>
      <c r="E1076" s="23"/>
      <c r="F1076" s="262"/>
      <c r="G1076" s="262"/>
      <c r="H1076" s="262"/>
      <c r="I1076" s="264"/>
      <c r="J1076" s="23"/>
      <c r="K1076" s="23"/>
      <c r="L1076" s="36" t="str">
        <f>IFERROR(VLOOKUP(放飛紀錄!$K1076,#REF!,2,FALSE),"")</f>
        <v/>
      </c>
      <c r="M1076" s="36"/>
      <c r="N1076" s="36"/>
      <c r="O1076" s="36"/>
      <c r="P1076" s="36"/>
      <c r="Q1076" s="36"/>
      <c r="R1076" s="36"/>
      <c r="S1076" s="36"/>
      <c r="T1076" s="36"/>
      <c r="U1076" s="23"/>
      <c r="V1076" s="23"/>
      <c r="W1076" s="23"/>
      <c r="X1076" s="23"/>
      <c r="Y1076" s="445"/>
      <c r="Z1076" s="446" t="str">
        <f>IF(放飛紀錄!$Y1076="","",放飛紀錄!$Y1076+公式對照表!B$2)</f>
        <v/>
      </c>
      <c r="AA1076" s="445"/>
      <c r="AB1076" s="445"/>
      <c r="AC1076" s="447" t="str">
        <f t="shared" si="60"/>
        <v/>
      </c>
      <c r="AD1076" s="448" t="str">
        <f t="shared" si="61"/>
        <v/>
      </c>
      <c r="AE1076" s="446" t="str">
        <f>IF(放飛紀錄表[[#This Row],[模組啟動時間]]="","",公式對照表!$A$2)</f>
        <v/>
      </c>
      <c r="AF1076" s="449" t="str">
        <f>IF(AC1076="","",IF(AND(AA1076&gt;Y1076,AA1076&lt;Z1076),[1]公式對照表!$C$2,IF(AC1076="-",[1]公式對照表!$C$3,IF(AC1076&lt;AE1076,[1]公式對照表!$C$4,IF(AC1076&gt;AE1076,[1]公式對照表!$C$5)))))</f>
        <v/>
      </c>
      <c r="AG1076" s="442"/>
      <c r="AH1076" s="442"/>
      <c r="AI1076" s="442"/>
      <c r="AJ1076" s="442"/>
      <c r="AK1076" s="2"/>
    </row>
    <row r="1077" spans="1:37" ht="17.25" customHeight="1">
      <c r="A1077" s="443"/>
      <c r="B1077" s="444"/>
      <c r="C1077" s="23"/>
      <c r="D1077" s="23"/>
      <c r="E1077" s="23"/>
      <c r="F1077" s="262"/>
      <c r="G1077" s="262"/>
      <c r="H1077" s="262"/>
      <c r="I1077" s="264"/>
      <c r="J1077" s="23"/>
      <c r="K1077" s="23"/>
      <c r="L1077" s="36" t="str">
        <f>IFERROR(VLOOKUP(放飛紀錄!$K1077,#REF!,2,FALSE),"")</f>
        <v/>
      </c>
      <c r="M1077" s="36"/>
      <c r="N1077" s="36"/>
      <c r="O1077" s="36"/>
      <c r="P1077" s="36"/>
      <c r="Q1077" s="36"/>
      <c r="R1077" s="36"/>
      <c r="S1077" s="36"/>
      <c r="T1077" s="36"/>
      <c r="U1077" s="23"/>
      <c r="V1077" s="23"/>
      <c r="W1077" s="23"/>
      <c r="X1077" s="23"/>
      <c r="Y1077" s="445"/>
      <c r="Z1077" s="446" t="str">
        <f>IF(放飛紀錄!$Y1077="","",放飛紀錄!$Y1077+公式對照表!B$2)</f>
        <v/>
      </c>
      <c r="AA1077" s="445"/>
      <c r="AB1077" s="445"/>
      <c r="AC1077" s="447" t="str">
        <f t="shared" ref="AC1077:AC1140" si="62">IF(AB1077="","",IF(AA1077="-","-",AB1077-Z1077))</f>
        <v/>
      </c>
      <c r="AD1077" s="448" t="str">
        <f t="shared" ref="AD1077:AD1140" si="63">IF(OR(AC1077="-",AC1077=""),"",((MINUTE(AC1077)*60)+SECOND(AC1077)))</f>
        <v/>
      </c>
      <c r="AE1077" s="446" t="str">
        <f>IF(放飛紀錄表[[#This Row],[模組啟動時間]]="","",公式對照表!$A$2)</f>
        <v/>
      </c>
      <c r="AF1077" s="449" t="str">
        <f>IF(AC1077="","",IF(AND(AA1077&gt;Y1077,AA1077&lt;Z1077),[1]公式對照表!$C$2,IF(AC1077="-",[1]公式對照表!$C$3,IF(AC1077&lt;AE1077,[1]公式對照表!$C$4,IF(AC1077&gt;AE1077,[1]公式對照表!$C$5)))))</f>
        <v/>
      </c>
      <c r="AG1077" s="442"/>
      <c r="AH1077" s="442"/>
      <c r="AI1077" s="442"/>
      <c r="AJ1077" s="442"/>
      <c r="AK1077" s="2"/>
    </row>
    <row r="1078" spans="1:37" ht="17.25" customHeight="1">
      <c r="A1078" s="443"/>
      <c r="B1078" s="444"/>
      <c r="C1078" s="23"/>
      <c r="D1078" s="23"/>
      <c r="E1078" s="23"/>
      <c r="F1078" s="262"/>
      <c r="G1078" s="262"/>
      <c r="H1078" s="262"/>
      <c r="I1078" s="264"/>
      <c r="J1078" s="23"/>
      <c r="K1078" s="23"/>
      <c r="L1078" s="36" t="str">
        <f>IFERROR(VLOOKUP(放飛紀錄!$K1078,#REF!,2,FALSE),"")</f>
        <v/>
      </c>
      <c r="M1078" s="36"/>
      <c r="N1078" s="36"/>
      <c r="O1078" s="36"/>
      <c r="P1078" s="36"/>
      <c r="Q1078" s="36"/>
      <c r="R1078" s="36"/>
      <c r="S1078" s="36"/>
      <c r="T1078" s="36"/>
      <c r="U1078" s="23"/>
      <c r="V1078" s="23"/>
      <c r="W1078" s="23"/>
      <c r="X1078" s="23"/>
      <c r="Y1078" s="445"/>
      <c r="Z1078" s="446" t="str">
        <f>IF(放飛紀錄!$Y1078="","",放飛紀錄!$Y1078+公式對照表!B$2)</f>
        <v/>
      </c>
      <c r="AA1078" s="445"/>
      <c r="AB1078" s="445"/>
      <c r="AC1078" s="447" t="str">
        <f t="shared" si="62"/>
        <v/>
      </c>
      <c r="AD1078" s="448" t="str">
        <f t="shared" si="63"/>
        <v/>
      </c>
      <c r="AE1078" s="446" t="str">
        <f>IF(放飛紀錄表[[#This Row],[模組啟動時間]]="","",公式對照表!$A$2)</f>
        <v/>
      </c>
      <c r="AF1078" s="449" t="str">
        <f>IF(AC1078="","",IF(AND(AA1078&gt;Y1078,AA1078&lt;Z1078),[1]公式對照表!$C$2,IF(AC1078="-",[1]公式對照表!$C$3,IF(AC1078&lt;AE1078,[1]公式對照表!$C$4,IF(AC1078&gt;AE1078,[1]公式對照表!$C$5)))))</f>
        <v/>
      </c>
      <c r="AG1078" s="442"/>
      <c r="AH1078" s="442"/>
      <c r="AI1078" s="442"/>
      <c r="AJ1078" s="442"/>
      <c r="AK1078" s="2"/>
    </row>
    <row r="1079" spans="1:37" ht="17.25" customHeight="1">
      <c r="A1079" s="443"/>
      <c r="B1079" s="444"/>
      <c r="C1079" s="23"/>
      <c r="D1079" s="23"/>
      <c r="E1079" s="23"/>
      <c r="F1079" s="262"/>
      <c r="G1079" s="262"/>
      <c r="H1079" s="262"/>
      <c r="I1079" s="264"/>
      <c r="J1079" s="23"/>
      <c r="K1079" s="23"/>
      <c r="L1079" s="36" t="str">
        <f>IFERROR(VLOOKUP(放飛紀錄!$K1079,#REF!,2,FALSE),"")</f>
        <v/>
      </c>
      <c r="M1079" s="36"/>
      <c r="N1079" s="36"/>
      <c r="O1079" s="36"/>
      <c r="P1079" s="36"/>
      <c r="Q1079" s="36"/>
      <c r="R1079" s="36"/>
      <c r="S1079" s="36"/>
      <c r="T1079" s="36"/>
      <c r="U1079" s="23"/>
      <c r="V1079" s="23"/>
      <c r="W1079" s="23"/>
      <c r="X1079" s="23"/>
      <c r="Y1079" s="445"/>
      <c r="Z1079" s="446" t="str">
        <f>IF(放飛紀錄!$Y1079="","",放飛紀錄!$Y1079+公式對照表!B$2)</f>
        <v/>
      </c>
      <c r="AA1079" s="445"/>
      <c r="AB1079" s="445"/>
      <c r="AC1079" s="447" t="str">
        <f t="shared" si="62"/>
        <v/>
      </c>
      <c r="AD1079" s="448" t="str">
        <f t="shared" si="63"/>
        <v/>
      </c>
      <c r="AE1079" s="446" t="str">
        <f>IF(放飛紀錄表[[#This Row],[模組啟動時間]]="","",公式對照表!$A$2)</f>
        <v/>
      </c>
      <c r="AF1079" s="449" t="str">
        <f>IF(AC1079="","",IF(AND(AA1079&gt;Y1079,AA1079&lt;Z1079),[1]公式對照表!$C$2,IF(AC1079="-",[1]公式對照表!$C$3,IF(AC1079&lt;AE1079,[1]公式對照表!$C$4,IF(AC1079&gt;AE1079,[1]公式對照表!$C$5)))))</f>
        <v/>
      </c>
      <c r="AG1079" s="442"/>
      <c r="AH1079" s="442"/>
      <c r="AI1079" s="442"/>
      <c r="AJ1079" s="442"/>
      <c r="AK1079" s="2"/>
    </row>
    <row r="1080" spans="1:37" ht="17.25" customHeight="1">
      <c r="A1080" s="443"/>
      <c r="B1080" s="444"/>
      <c r="C1080" s="23"/>
      <c r="D1080" s="23"/>
      <c r="E1080" s="23"/>
      <c r="F1080" s="262"/>
      <c r="G1080" s="262"/>
      <c r="H1080" s="262"/>
      <c r="I1080" s="264"/>
      <c r="J1080" s="23"/>
      <c r="K1080" s="23"/>
      <c r="L1080" s="36" t="str">
        <f>IFERROR(VLOOKUP(放飛紀錄!$K1080,#REF!,2,FALSE),"")</f>
        <v/>
      </c>
      <c r="M1080" s="36"/>
      <c r="N1080" s="36"/>
      <c r="O1080" s="36"/>
      <c r="P1080" s="36"/>
      <c r="Q1080" s="36"/>
      <c r="R1080" s="36"/>
      <c r="S1080" s="36"/>
      <c r="T1080" s="36"/>
      <c r="U1080" s="23"/>
      <c r="V1080" s="23"/>
      <c r="W1080" s="23"/>
      <c r="X1080" s="23"/>
      <c r="Y1080" s="445"/>
      <c r="Z1080" s="446" t="str">
        <f>IF(放飛紀錄!$Y1080="","",放飛紀錄!$Y1080+公式對照表!B$2)</f>
        <v/>
      </c>
      <c r="AA1080" s="445"/>
      <c r="AB1080" s="445"/>
      <c r="AC1080" s="447" t="str">
        <f t="shared" si="62"/>
        <v/>
      </c>
      <c r="AD1080" s="448" t="str">
        <f t="shared" si="63"/>
        <v/>
      </c>
      <c r="AE1080" s="446" t="str">
        <f>IF(放飛紀錄表[[#This Row],[模組啟動時間]]="","",公式對照表!$A$2)</f>
        <v/>
      </c>
      <c r="AF1080" s="449" t="str">
        <f>IF(AC1080="","",IF(AND(AA1080&gt;Y1080,AA1080&lt;Z1080),[1]公式對照表!$C$2,IF(AC1080="-",[1]公式對照表!$C$3,IF(AC1080&lt;AE1080,[1]公式對照表!$C$4,IF(AC1080&gt;AE1080,[1]公式對照表!$C$5)))))</f>
        <v/>
      </c>
      <c r="AG1080" s="442"/>
      <c r="AH1080" s="442"/>
      <c r="AI1080" s="442"/>
      <c r="AJ1080" s="442"/>
      <c r="AK1080" s="2"/>
    </row>
    <row r="1081" spans="1:37" ht="17.25" customHeight="1">
      <c r="A1081" s="443"/>
      <c r="B1081" s="444"/>
      <c r="C1081" s="23"/>
      <c r="D1081" s="23"/>
      <c r="E1081" s="23"/>
      <c r="F1081" s="262"/>
      <c r="G1081" s="262"/>
      <c r="H1081" s="262"/>
      <c r="I1081" s="264"/>
      <c r="J1081" s="23"/>
      <c r="K1081" s="23"/>
      <c r="L1081" s="36" t="str">
        <f>IFERROR(VLOOKUP(放飛紀錄!$K1081,#REF!,2,FALSE),"")</f>
        <v/>
      </c>
      <c r="M1081" s="36"/>
      <c r="N1081" s="36"/>
      <c r="O1081" s="36"/>
      <c r="P1081" s="36"/>
      <c r="Q1081" s="36"/>
      <c r="R1081" s="36"/>
      <c r="S1081" s="36"/>
      <c r="T1081" s="36"/>
      <c r="U1081" s="23"/>
      <c r="V1081" s="23"/>
      <c r="W1081" s="23"/>
      <c r="X1081" s="23"/>
      <c r="Y1081" s="445"/>
      <c r="Z1081" s="446" t="str">
        <f>IF(放飛紀錄!$Y1081="","",放飛紀錄!$Y1081+公式對照表!B$2)</f>
        <v/>
      </c>
      <c r="AA1081" s="445"/>
      <c r="AB1081" s="445"/>
      <c r="AC1081" s="447" t="str">
        <f t="shared" si="62"/>
        <v/>
      </c>
      <c r="AD1081" s="448" t="str">
        <f t="shared" si="63"/>
        <v/>
      </c>
      <c r="AE1081" s="446" t="str">
        <f>IF(放飛紀錄表[[#This Row],[模組啟動時間]]="","",公式對照表!$A$2)</f>
        <v/>
      </c>
      <c r="AF1081" s="449" t="str">
        <f>IF(AC1081="","",IF(AND(AA1081&gt;Y1081,AA1081&lt;Z1081),[1]公式對照表!$C$2,IF(AC1081="-",[1]公式對照表!$C$3,IF(AC1081&lt;AE1081,[1]公式對照表!$C$4,IF(AC1081&gt;AE1081,[1]公式對照表!$C$5)))))</f>
        <v/>
      </c>
      <c r="AG1081" s="442"/>
      <c r="AH1081" s="442"/>
      <c r="AI1081" s="442"/>
      <c r="AJ1081" s="442"/>
      <c r="AK1081" s="2"/>
    </row>
    <row r="1082" spans="1:37" ht="17.25" customHeight="1">
      <c r="A1082" s="443"/>
      <c r="B1082" s="444"/>
      <c r="C1082" s="23"/>
      <c r="D1082" s="23"/>
      <c r="E1082" s="23"/>
      <c r="F1082" s="262"/>
      <c r="G1082" s="262"/>
      <c r="H1082" s="262"/>
      <c r="I1082" s="264"/>
      <c r="J1082" s="23"/>
      <c r="K1082" s="23"/>
      <c r="L1082" s="36" t="str">
        <f>IFERROR(VLOOKUP(放飛紀錄!$K1082,#REF!,2,FALSE),"")</f>
        <v/>
      </c>
      <c r="M1082" s="36"/>
      <c r="N1082" s="36"/>
      <c r="O1082" s="36"/>
      <c r="P1082" s="36"/>
      <c r="Q1082" s="36"/>
      <c r="R1082" s="36"/>
      <c r="S1082" s="36"/>
      <c r="T1082" s="36"/>
      <c r="U1082" s="23"/>
      <c r="V1082" s="23"/>
      <c r="W1082" s="23"/>
      <c r="X1082" s="23"/>
      <c r="Y1082" s="445"/>
      <c r="Z1082" s="446" t="str">
        <f>IF(放飛紀錄!$Y1082="","",放飛紀錄!$Y1082+公式對照表!B$2)</f>
        <v/>
      </c>
      <c r="AA1082" s="445"/>
      <c r="AB1082" s="445"/>
      <c r="AC1082" s="447" t="str">
        <f t="shared" si="62"/>
        <v/>
      </c>
      <c r="AD1082" s="448" t="str">
        <f t="shared" si="63"/>
        <v/>
      </c>
      <c r="AE1082" s="446" t="str">
        <f>IF(放飛紀錄表[[#This Row],[模組啟動時間]]="","",公式對照表!$A$2)</f>
        <v/>
      </c>
      <c r="AF1082" s="449" t="str">
        <f>IF(AC1082="","",IF(AND(AA1082&gt;Y1082,AA1082&lt;Z1082),[1]公式對照表!$C$2,IF(AC1082="-",[1]公式對照表!$C$3,IF(AC1082&lt;AE1082,[1]公式對照表!$C$4,IF(AC1082&gt;AE1082,[1]公式對照表!$C$5)))))</f>
        <v/>
      </c>
      <c r="AG1082" s="442"/>
      <c r="AH1082" s="442"/>
      <c r="AI1082" s="442"/>
      <c r="AJ1082" s="442"/>
      <c r="AK1082" s="2"/>
    </row>
    <row r="1083" spans="1:37" ht="17.25" customHeight="1">
      <c r="A1083" s="443"/>
      <c r="B1083" s="444"/>
      <c r="C1083" s="23"/>
      <c r="D1083" s="23"/>
      <c r="E1083" s="23"/>
      <c r="F1083" s="262"/>
      <c r="G1083" s="262"/>
      <c r="H1083" s="262"/>
      <c r="I1083" s="264"/>
      <c r="J1083" s="23"/>
      <c r="K1083" s="23"/>
      <c r="L1083" s="36" t="str">
        <f>IFERROR(VLOOKUP(放飛紀錄!$K1083,#REF!,2,FALSE),"")</f>
        <v/>
      </c>
      <c r="M1083" s="36"/>
      <c r="N1083" s="36"/>
      <c r="O1083" s="36"/>
      <c r="P1083" s="36"/>
      <c r="Q1083" s="36"/>
      <c r="R1083" s="36"/>
      <c r="S1083" s="36"/>
      <c r="T1083" s="36"/>
      <c r="U1083" s="23"/>
      <c r="V1083" s="23"/>
      <c r="W1083" s="23"/>
      <c r="X1083" s="23"/>
      <c r="Y1083" s="445"/>
      <c r="Z1083" s="446" t="str">
        <f>IF(放飛紀錄!$Y1083="","",放飛紀錄!$Y1083+公式對照表!B$2)</f>
        <v/>
      </c>
      <c r="AA1083" s="445"/>
      <c r="AB1083" s="445"/>
      <c r="AC1083" s="447" t="str">
        <f t="shared" si="62"/>
        <v/>
      </c>
      <c r="AD1083" s="448" t="str">
        <f t="shared" si="63"/>
        <v/>
      </c>
      <c r="AE1083" s="446" t="str">
        <f>IF(放飛紀錄表[[#This Row],[模組啟動時間]]="","",公式對照表!$A$2)</f>
        <v/>
      </c>
      <c r="AF1083" s="449" t="str">
        <f>IF(AC1083="","",IF(AND(AA1083&gt;Y1083,AA1083&lt;Z1083),[1]公式對照表!$C$2,IF(AC1083="-",[1]公式對照表!$C$3,IF(AC1083&lt;AE1083,[1]公式對照表!$C$4,IF(AC1083&gt;AE1083,[1]公式對照表!$C$5)))))</f>
        <v/>
      </c>
      <c r="AG1083" s="442"/>
      <c r="AH1083" s="442"/>
      <c r="AI1083" s="442"/>
      <c r="AJ1083" s="442"/>
      <c r="AK1083" s="2"/>
    </row>
    <row r="1084" spans="1:37" ht="17.25" customHeight="1">
      <c r="A1084" s="443"/>
      <c r="B1084" s="444"/>
      <c r="C1084" s="23"/>
      <c r="D1084" s="23"/>
      <c r="E1084" s="23"/>
      <c r="F1084" s="262"/>
      <c r="G1084" s="262"/>
      <c r="H1084" s="262"/>
      <c r="I1084" s="264"/>
      <c r="J1084" s="23"/>
      <c r="K1084" s="23"/>
      <c r="L1084" s="36" t="str">
        <f>IFERROR(VLOOKUP(放飛紀錄!$K1084,#REF!,2,FALSE),"")</f>
        <v/>
      </c>
      <c r="M1084" s="36"/>
      <c r="N1084" s="36"/>
      <c r="O1084" s="36"/>
      <c r="P1084" s="36"/>
      <c r="Q1084" s="36"/>
      <c r="R1084" s="36"/>
      <c r="S1084" s="36"/>
      <c r="T1084" s="36"/>
      <c r="U1084" s="23"/>
      <c r="V1084" s="23"/>
      <c r="W1084" s="23"/>
      <c r="X1084" s="23"/>
      <c r="Y1084" s="445"/>
      <c r="Z1084" s="446" t="str">
        <f>IF(放飛紀錄!$Y1084="","",放飛紀錄!$Y1084+公式對照表!B$2)</f>
        <v/>
      </c>
      <c r="AA1084" s="445"/>
      <c r="AB1084" s="445"/>
      <c r="AC1084" s="447" t="str">
        <f t="shared" si="62"/>
        <v/>
      </c>
      <c r="AD1084" s="448" t="str">
        <f t="shared" si="63"/>
        <v/>
      </c>
      <c r="AE1084" s="446" t="str">
        <f>IF(放飛紀錄表[[#This Row],[模組啟動時間]]="","",公式對照表!$A$2)</f>
        <v/>
      </c>
      <c r="AF1084" s="449" t="str">
        <f>IF(AC1084="","",IF(AND(AA1084&gt;Y1084,AA1084&lt;Z1084),[1]公式對照表!$C$2,IF(AC1084="-",[1]公式對照表!$C$3,IF(AC1084&lt;AE1084,[1]公式對照表!$C$4,IF(AC1084&gt;AE1084,[1]公式對照表!$C$5)))))</f>
        <v/>
      </c>
      <c r="AG1084" s="442"/>
      <c r="AH1084" s="442"/>
      <c r="AI1084" s="442"/>
      <c r="AJ1084" s="442"/>
      <c r="AK1084" s="2"/>
    </row>
    <row r="1085" spans="1:37" ht="17.25" customHeight="1">
      <c r="A1085" s="443"/>
      <c r="B1085" s="444"/>
      <c r="C1085" s="23"/>
      <c r="D1085" s="23"/>
      <c r="E1085" s="23"/>
      <c r="F1085" s="262"/>
      <c r="G1085" s="262"/>
      <c r="H1085" s="262"/>
      <c r="I1085" s="264"/>
      <c r="J1085" s="23"/>
      <c r="K1085" s="23"/>
      <c r="L1085" s="36" t="str">
        <f>IFERROR(VLOOKUP(放飛紀錄!$K1085,#REF!,2,FALSE),"")</f>
        <v/>
      </c>
      <c r="M1085" s="36"/>
      <c r="N1085" s="36"/>
      <c r="O1085" s="36"/>
      <c r="P1085" s="36"/>
      <c r="Q1085" s="36"/>
      <c r="R1085" s="36"/>
      <c r="S1085" s="36"/>
      <c r="T1085" s="36"/>
      <c r="U1085" s="23"/>
      <c r="V1085" s="23"/>
      <c r="W1085" s="23"/>
      <c r="X1085" s="23"/>
      <c r="Y1085" s="445"/>
      <c r="Z1085" s="446" t="str">
        <f>IF(放飛紀錄!$Y1085="","",放飛紀錄!$Y1085+公式對照表!B$2)</f>
        <v/>
      </c>
      <c r="AA1085" s="445"/>
      <c r="AB1085" s="445"/>
      <c r="AC1085" s="447" t="str">
        <f t="shared" si="62"/>
        <v/>
      </c>
      <c r="AD1085" s="448" t="str">
        <f t="shared" si="63"/>
        <v/>
      </c>
      <c r="AE1085" s="446" t="str">
        <f>IF(放飛紀錄表[[#This Row],[模組啟動時間]]="","",公式對照表!$A$2)</f>
        <v/>
      </c>
      <c r="AF1085" s="449" t="str">
        <f>IF(AC1085="","",IF(AND(AA1085&gt;Y1085,AA1085&lt;Z1085),[1]公式對照表!$C$2,IF(AC1085="-",[1]公式對照表!$C$3,IF(AC1085&lt;AE1085,[1]公式對照表!$C$4,IF(AC1085&gt;AE1085,[1]公式對照表!$C$5)))))</f>
        <v/>
      </c>
      <c r="AG1085" s="442"/>
      <c r="AH1085" s="442"/>
      <c r="AI1085" s="442"/>
      <c r="AJ1085" s="442"/>
      <c r="AK1085" s="2"/>
    </row>
    <row r="1086" spans="1:37" ht="17.25" customHeight="1">
      <c r="A1086" s="443"/>
      <c r="B1086" s="444"/>
      <c r="C1086" s="23"/>
      <c r="D1086" s="23"/>
      <c r="E1086" s="23"/>
      <c r="F1086" s="262"/>
      <c r="G1086" s="262"/>
      <c r="H1086" s="262"/>
      <c r="I1086" s="264"/>
      <c r="J1086" s="23"/>
      <c r="K1086" s="23"/>
      <c r="L1086" s="36" t="str">
        <f>IFERROR(VLOOKUP(放飛紀錄!$K1086,#REF!,2,FALSE),"")</f>
        <v/>
      </c>
      <c r="M1086" s="36"/>
      <c r="N1086" s="36"/>
      <c r="O1086" s="36"/>
      <c r="P1086" s="36"/>
      <c r="Q1086" s="36"/>
      <c r="R1086" s="36"/>
      <c r="S1086" s="36"/>
      <c r="T1086" s="36"/>
      <c r="U1086" s="23"/>
      <c r="V1086" s="23"/>
      <c r="W1086" s="23"/>
      <c r="X1086" s="23"/>
      <c r="Y1086" s="445"/>
      <c r="Z1086" s="446" t="str">
        <f>IF(放飛紀錄!$Y1086="","",放飛紀錄!$Y1086+公式對照表!B$2)</f>
        <v/>
      </c>
      <c r="AA1086" s="445"/>
      <c r="AB1086" s="445"/>
      <c r="AC1086" s="447" t="str">
        <f t="shared" si="62"/>
        <v/>
      </c>
      <c r="AD1086" s="448" t="str">
        <f t="shared" si="63"/>
        <v/>
      </c>
      <c r="AE1086" s="446" t="str">
        <f>IF(放飛紀錄表[[#This Row],[模組啟動時間]]="","",公式對照表!$A$2)</f>
        <v/>
      </c>
      <c r="AF1086" s="449" t="str">
        <f>IF(AC1086="","",IF(AND(AA1086&gt;Y1086,AA1086&lt;Z1086),[1]公式對照表!$C$2,IF(AC1086="-",[1]公式對照表!$C$3,IF(AC1086&lt;AE1086,[1]公式對照表!$C$4,IF(AC1086&gt;AE1086,[1]公式對照表!$C$5)))))</f>
        <v/>
      </c>
      <c r="AG1086" s="442"/>
      <c r="AH1086" s="442"/>
      <c r="AI1086" s="442"/>
      <c r="AJ1086" s="442"/>
      <c r="AK1086" s="2"/>
    </row>
    <row r="1087" spans="1:37" ht="17.25" customHeight="1">
      <c r="A1087" s="443"/>
      <c r="B1087" s="444"/>
      <c r="C1087" s="23"/>
      <c r="D1087" s="23"/>
      <c r="E1087" s="23"/>
      <c r="F1087" s="262"/>
      <c r="G1087" s="262"/>
      <c r="H1087" s="262"/>
      <c r="I1087" s="264"/>
      <c r="J1087" s="23"/>
      <c r="K1087" s="23"/>
      <c r="L1087" s="36" t="str">
        <f>IFERROR(VLOOKUP(放飛紀錄!$K1087,#REF!,2,FALSE),"")</f>
        <v/>
      </c>
      <c r="M1087" s="36"/>
      <c r="N1087" s="36"/>
      <c r="O1087" s="36"/>
      <c r="P1087" s="36"/>
      <c r="Q1087" s="36"/>
      <c r="R1087" s="36"/>
      <c r="S1087" s="36"/>
      <c r="T1087" s="36"/>
      <c r="U1087" s="23"/>
      <c r="V1087" s="23"/>
      <c r="W1087" s="23"/>
      <c r="X1087" s="23"/>
      <c r="Y1087" s="445"/>
      <c r="Z1087" s="446" t="str">
        <f>IF(放飛紀錄!$Y1087="","",放飛紀錄!$Y1087+公式對照表!B$2)</f>
        <v/>
      </c>
      <c r="AA1087" s="445"/>
      <c r="AB1087" s="445"/>
      <c r="AC1087" s="447" t="str">
        <f t="shared" si="62"/>
        <v/>
      </c>
      <c r="AD1087" s="448" t="str">
        <f t="shared" si="63"/>
        <v/>
      </c>
      <c r="AE1087" s="446" t="str">
        <f>IF(放飛紀錄表[[#This Row],[模組啟動時間]]="","",公式對照表!$A$2)</f>
        <v/>
      </c>
      <c r="AF1087" s="449" t="str">
        <f>IF(AC1087="","",IF(AND(AA1087&gt;Y1087,AA1087&lt;Z1087),[1]公式對照表!$C$2,IF(AC1087="-",[1]公式對照表!$C$3,IF(AC1087&lt;AE1087,[1]公式對照表!$C$4,IF(AC1087&gt;AE1087,[1]公式對照表!$C$5)))))</f>
        <v/>
      </c>
      <c r="AG1087" s="442"/>
      <c r="AH1087" s="442"/>
      <c r="AI1087" s="442"/>
      <c r="AJ1087" s="442"/>
      <c r="AK1087" s="2"/>
    </row>
    <row r="1088" spans="1:37" ht="17.25" customHeight="1">
      <c r="A1088" s="443"/>
      <c r="B1088" s="444"/>
      <c r="C1088" s="23"/>
      <c r="D1088" s="23"/>
      <c r="E1088" s="23"/>
      <c r="F1088" s="262"/>
      <c r="G1088" s="262"/>
      <c r="H1088" s="262"/>
      <c r="I1088" s="264"/>
      <c r="J1088" s="23"/>
      <c r="K1088" s="23"/>
      <c r="L1088" s="36" t="str">
        <f>IFERROR(VLOOKUP(放飛紀錄!$K1088,#REF!,2,FALSE),"")</f>
        <v/>
      </c>
      <c r="M1088" s="36"/>
      <c r="N1088" s="36"/>
      <c r="O1088" s="36"/>
      <c r="P1088" s="36"/>
      <c r="Q1088" s="36"/>
      <c r="R1088" s="36"/>
      <c r="S1088" s="36"/>
      <c r="T1088" s="36"/>
      <c r="U1088" s="23"/>
      <c r="V1088" s="23"/>
      <c r="W1088" s="23"/>
      <c r="X1088" s="23"/>
      <c r="Y1088" s="445"/>
      <c r="Z1088" s="446" t="str">
        <f>IF(放飛紀錄!$Y1088="","",放飛紀錄!$Y1088+公式對照表!B$2)</f>
        <v/>
      </c>
      <c r="AA1088" s="445"/>
      <c r="AB1088" s="445"/>
      <c r="AC1088" s="447" t="str">
        <f t="shared" si="62"/>
        <v/>
      </c>
      <c r="AD1088" s="448" t="str">
        <f t="shared" si="63"/>
        <v/>
      </c>
      <c r="AE1088" s="446" t="str">
        <f>IF(放飛紀錄表[[#This Row],[模組啟動時間]]="","",公式對照表!$A$2)</f>
        <v/>
      </c>
      <c r="AF1088" s="449" t="str">
        <f>IF(AC1088="","",IF(AND(AA1088&gt;Y1088,AA1088&lt;Z1088),[1]公式對照表!$C$2,IF(AC1088="-",[1]公式對照表!$C$3,IF(AC1088&lt;AE1088,[1]公式對照表!$C$4,IF(AC1088&gt;AE1088,[1]公式對照表!$C$5)))))</f>
        <v/>
      </c>
      <c r="AG1088" s="442"/>
      <c r="AH1088" s="442"/>
      <c r="AI1088" s="442"/>
      <c r="AJ1088" s="442"/>
      <c r="AK1088" s="2"/>
    </row>
    <row r="1089" spans="1:37" ht="17.25" customHeight="1">
      <c r="A1089" s="443"/>
      <c r="B1089" s="444"/>
      <c r="C1089" s="23"/>
      <c r="D1089" s="23"/>
      <c r="E1089" s="23"/>
      <c r="F1089" s="262"/>
      <c r="G1089" s="262"/>
      <c r="H1089" s="262"/>
      <c r="I1089" s="264"/>
      <c r="J1089" s="23"/>
      <c r="K1089" s="23"/>
      <c r="L1089" s="36" t="str">
        <f>IFERROR(VLOOKUP(放飛紀錄!$K1089,#REF!,2,FALSE),"")</f>
        <v/>
      </c>
      <c r="M1089" s="36"/>
      <c r="N1089" s="36"/>
      <c r="O1089" s="36"/>
      <c r="P1089" s="36"/>
      <c r="Q1089" s="36"/>
      <c r="R1089" s="36"/>
      <c r="S1089" s="36"/>
      <c r="T1089" s="36"/>
      <c r="U1089" s="23"/>
      <c r="V1089" s="23"/>
      <c r="W1089" s="23"/>
      <c r="X1089" s="23"/>
      <c r="Y1089" s="445"/>
      <c r="Z1089" s="446" t="str">
        <f>IF(放飛紀錄!$Y1089="","",放飛紀錄!$Y1089+公式對照表!B$2)</f>
        <v/>
      </c>
      <c r="AA1089" s="445"/>
      <c r="AB1089" s="445"/>
      <c r="AC1089" s="447" t="str">
        <f t="shared" si="62"/>
        <v/>
      </c>
      <c r="AD1089" s="448" t="str">
        <f t="shared" si="63"/>
        <v/>
      </c>
      <c r="AE1089" s="446" t="str">
        <f>IF(放飛紀錄表[[#This Row],[模組啟動時間]]="","",公式對照表!$A$2)</f>
        <v/>
      </c>
      <c r="AF1089" s="449" t="str">
        <f>IF(AC1089="","",IF(AND(AA1089&gt;Y1089,AA1089&lt;Z1089),[1]公式對照表!$C$2,IF(AC1089="-",[1]公式對照表!$C$3,IF(AC1089&lt;AE1089,[1]公式對照表!$C$4,IF(AC1089&gt;AE1089,[1]公式對照表!$C$5)))))</f>
        <v/>
      </c>
      <c r="AG1089" s="442"/>
      <c r="AH1089" s="442"/>
      <c r="AI1089" s="442"/>
      <c r="AJ1089" s="442"/>
      <c r="AK1089" s="2"/>
    </row>
    <row r="1090" spans="1:37" ht="17.25" customHeight="1">
      <c r="A1090" s="443"/>
      <c r="B1090" s="444"/>
      <c r="C1090" s="23"/>
      <c r="D1090" s="23"/>
      <c r="E1090" s="23"/>
      <c r="F1090" s="262"/>
      <c r="G1090" s="262"/>
      <c r="H1090" s="262"/>
      <c r="I1090" s="264"/>
      <c r="J1090" s="23"/>
      <c r="K1090" s="23"/>
      <c r="L1090" s="36" t="str">
        <f>IFERROR(VLOOKUP(放飛紀錄!$K1090,#REF!,2,FALSE),"")</f>
        <v/>
      </c>
      <c r="M1090" s="36"/>
      <c r="N1090" s="36"/>
      <c r="O1090" s="36"/>
      <c r="P1090" s="36"/>
      <c r="Q1090" s="36"/>
      <c r="R1090" s="36"/>
      <c r="S1090" s="36"/>
      <c r="T1090" s="36"/>
      <c r="U1090" s="23"/>
      <c r="V1090" s="23"/>
      <c r="W1090" s="23"/>
      <c r="X1090" s="23"/>
      <c r="Y1090" s="445"/>
      <c r="Z1090" s="446" t="str">
        <f>IF(放飛紀錄!$Y1090="","",放飛紀錄!$Y1090+公式對照表!B$2)</f>
        <v/>
      </c>
      <c r="AA1090" s="445"/>
      <c r="AB1090" s="445"/>
      <c r="AC1090" s="447" t="str">
        <f t="shared" si="62"/>
        <v/>
      </c>
      <c r="AD1090" s="448" t="str">
        <f t="shared" si="63"/>
        <v/>
      </c>
      <c r="AE1090" s="446" t="str">
        <f>IF(放飛紀錄表[[#This Row],[模組啟動時間]]="","",公式對照表!$A$2)</f>
        <v/>
      </c>
      <c r="AF1090" s="449" t="str">
        <f>IF(AC1090="","",IF(AND(AA1090&gt;Y1090,AA1090&lt;Z1090),[1]公式對照表!$C$2,IF(AC1090="-",[1]公式對照表!$C$3,IF(AC1090&lt;AE1090,[1]公式對照表!$C$4,IF(AC1090&gt;AE1090,[1]公式對照表!$C$5)))))</f>
        <v/>
      </c>
      <c r="AG1090" s="442"/>
      <c r="AH1090" s="442"/>
      <c r="AI1090" s="442"/>
      <c r="AJ1090" s="442"/>
      <c r="AK1090" s="2"/>
    </row>
    <row r="1091" spans="1:37" ht="17.25" customHeight="1">
      <c r="A1091" s="443"/>
      <c r="B1091" s="444"/>
      <c r="C1091" s="23"/>
      <c r="D1091" s="23"/>
      <c r="E1091" s="23"/>
      <c r="F1091" s="262"/>
      <c r="G1091" s="262"/>
      <c r="H1091" s="262"/>
      <c r="I1091" s="264"/>
      <c r="J1091" s="23"/>
      <c r="K1091" s="23"/>
      <c r="L1091" s="36" t="str">
        <f>IFERROR(VLOOKUP(放飛紀錄!$K1091,#REF!,2,FALSE),"")</f>
        <v/>
      </c>
      <c r="M1091" s="36"/>
      <c r="N1091" s="36"/>
      <c r="O1091" s="36"/>
      <c r="P1091" s="36"/>
      <c r="Q1091" s="36"/>
      <c r="R1091" s="36"/>
      <c r="S1091" s="36"/>
      <c r="T1091" s="36"/>
      <c r="U1091" s="23"/>
      <c r="V1091" s="23"/>
      <c r="W1091" s="23"/>
      <c r="X1091" s="23"/>
      <c r="Y1091" s="445"/>
      <c r="Z1091" s="446" t="str">
        <f>IF(放飛紀錄!$Y1091="","",放飛紀錄!$Y1091+公式對照表!B$2)</f>
        <v/>
      </c>
      <c r="AA1091" s="445"/>
      <c r="AB1091" s="445"/>
      <c r="AC1091" s="447" t="str">
        <f t="shared" si="62"/>
        <v/>
      </c>
      <c r="AD1091" s="448" t="str">
        <f t="shared" si="63"/>
        <v/>
      </c>
      <c r="AE1091" s="446" t="str">
        <f>IF(放飛紀錄表[[#This Row],[模組啟動時間]]="","",公式對照表!$A$2)</f>
        <v/>
      </c>
      <c r="AF1091" s="449" t="str">
        <f>IF(AC1091="","",IF(AND(AA1091&gt;Y1091,AA1091&lt;Z1091),[1]公式對照表!$C$2,IF(AC1091="-",[1]公式對照表!$C$3,IF(AC1091&lt;AE1091,[1]公式對照表!$C$4,IF(AC1091&gt;AE1091,[1]公式對照表!$C$5)))))</f>
        <v/>
      </c>
      <c r="AG1091" s="442"/>
      <c r="AH1091" s="442"/>
      <c r="AI1091" s="442"/>
      <c r="AJ1091" s="442"/>
      <c r="AK1091" s="2"/>
    </row>
    <row r="1092" spans="1:37" ht="17.25" customHeight="1">
      <c r="A1092" s="443"/>
      <c r="B1092" s="444"/>
      <c r="C1092" s="23"/>
      <c r="D1092" s="23"/>
      <c r="E1092" s="23"/>
      <c r="F1092" s="262"/>
      <c r="G1092" s="262"/>
      <c r="H1092" s="262"/>
      <c r="I1092" s="264"/>
      <c r="J1092" s="23"/>
      <c r="K1092" s="23"/>
      <c r="L1092" s="36" t="str">
        <f>IFERROR(VLOOKUP(放飛紀錄!$K1092,#REF!,2,FALSE),"")</f>
        <v/>
      </c>
      <c r="M1092" s="36"/>
      <c r="N1092" s="36"/>
      <c r="O1092" s="36"/>
      <c r="P1092" s="36"/>
      <c r="Q1092" s="36"/>
      <c r="R1092" s="36"/>
      <c r="S1092" s="36"/>
      <c r="T1092" s="36"/>
      <c r="U1092" s="23"/>
      <c r="V1092" s="23"/>
      <c r="W1092" s="23"/>
      <c r="X1092" s="23"/>
      <c r="Y1092" s="445"/>
      <c r="Z1092" s="446" t="str">
        <f>IF(放飛紀錄!$Y1092="","",放飛紀錄!$Y1092+公式對照表!B$2)</f>
        <v/>
      </c>
      <c r="AA1092" s="445"/>
      <c r="AB1092" s="445"/>
      <c r="AC1092" s="447" t="str">
        <f t="shared" si="62"/>
        <v/>
      </c>
      <c r="AD1092" s="448" t="str">
        <f t="shared" si="63"/>
        <v/>
      </c>
      <c r="AE1092" s="446" t="str">
        <f>IF(放飛紀錄表[[#This Row],[模組啟動時間]]="","",公式對照表!$A$2)</f>
        <v/>
      </c>
      <c r="AF1092" s="449" t="str">
        <f>IF(AC1092="","",IF(AND(AA1092&gt;Y1092,AA1092&lt;Z1092),[1]公式對照表!$C$2,IF(AC1092="-",[1]公式對照表!$C$3,IF(AC1092&lt;AE1092,[1]公式對照表!$C$4,IF(AC1092&gt;AE1092,[1]公式對照表!$C$5)))))</f>
        <v/>
      </c>
      <c r="AG1092" s="442"/>
      <c r="AH1092" s="442"/>
      <c r="AI1092" s="442"/>
      <c r="AJ1092" s="442"/>
      <c r="AK1092" s="2"/>
    </row>
    <row r="1093" spans="1:37" ht="17.25" customHeight="1">
      <c r="A1093" s="443"/>
      <c r="B1093" s="444"/>
      <c r="C1093" s="23"/>
      <c r="D1093" s="23"/>
      <c r="E1093" s="23"/>
      <c r="F1093" s="262"/>
      <c r="G1093" s="262"/>
      <c r="H1093" s="262"/>
      <c r="I1093" s="264"/>
      <c r="J1093" s="23"/>
      <c r="K1093" s="23"/>
      <c r="L1093" s="36" t="str">
        <f>IFERROR(VLOOKUP(放飛紀錄!$K1093,#REF!,2,FALSE),"")</f>
        <v/>
      </c>
      <c r="M1093" s="36"/>
      <c r="N1093" s="36"/>
      <c r="O1093" s="36"/>
      <c r="P1093" s="36"/>
      <c r="Q1093" s="36"/>
      <c r="R1093" s="36"/>
      <c r="S1093" s="36"/>
      <c r="T1093" s="36"/>
      <c r="U1093" s="23"/>
      <c r="V1093" s="23"/>
      <c r="W1093" s="23"/>
      <c r="X1093" s="23"/>
      <c r="Y1093" s="445"/>
      <c r="Z1093" s="446" t="str">
        <f>IF(放飛紀錄!$Y1093="","",放飛紀錄!$Y1093+公式對照表!B$2)</f>
        <v/>
      </c>
      <c r="AA1093" s="445"/>
      <c r="AB1093" s="445"/>
      <c r="AC1093" s="447" t="str">
        <f t="shared" si="62"/>
        <v/>
      </c>
      <c r="AD1093" s="448" t="str">
        <f t="shared" si="63"/>
        <v/>
      </c>
      <c r="AE1093" s="446" t="str">
        <f>IF(放飛紀錄表[[#This Row],[模組啟動時間]]="","",公式對照表!$A$2)</f>
        <v/>
      </c>
      <c r="AF1093" s="449" t="str">
        <f>IF(AC1093="","",IF(AND(AA1093&gt;Y1093,AA1093&lt;Z1093),[1]公式對照表!$C$2,IF(AC1093="-",[1]公式對照表!$C$3,IF(AC1093&lt;AE1093,[1]公式對照表!$C$4,IF(AC1093&gt;AE1093,[1]公式對照表!$C$5)))))</f>
        <v/>
      </c>
      <c r="AG1093" s="442"/>
      <c r="AH1093" s="442"/>
      <c r="AI1093" s="442"/>
      <c r="AJ1093" s="442"/>
      <c r="AK1093" s="2"/>
    </row>
    <row r="1094" spans="1:37" ht="17.25" customHeight="1">
      <c r="A1094" s="443"/>
      <c r="B1094" s="444"/>
      <c r="C1094" s="23"/>
      <c r="D1094" s="23"/>
      <c r="E1094" s="23"/>
      <c r="F1094" s="262"/>
      <c r="G1094" s="262"/>
      <c r="H1094" s="262"/>
      <c r="I1094" s="264"/>
      <c r="J1094" s="23"/>
      <c r="K1094" s="23"/>
      <c r="L1094" s="36" t="str">
        <f>IFERROR(VLOOKUP(放飛紀錄!$K1094,#REF!,2,FALSE),"")</f>
        <v/>
      </c>
      <c r="M1094" s="36"/>
      <c r="N1094" s="36"/>
      <c r="O1094" s="36"/>
      <c r="P1094" s="36"/>
      <c r="Q1094" s="36"/>
      <c r="R1094" s="36"/>
      <c r="S1094" s="36"/>
      <c r="T1094" s="36"/>
      <c r="U1094" s="23"/>
      <c r="V1094" s="23"/>
      <c r="W1094" s="23"/>
      <c r="X1094" s="23"/>
      <c r="Y1094" s="445"/>
      <c r="Z1094" s="446" t="str">
        <f>IF(放飛紀錄!$Y1094="","",放飛紀錄!$Y1094+公式對照表!B$2)</f>
        <v/>
      </c>
      <c r="AA1094" s="445"/>
      <c r="AB1094" s="445"/>
      <c r="AC1094" s="447" t="str">
        <f t="shared" si="62"/>
        <v/>
      </c>
      <c r="AD1094" s="448" t="str">
        <f t="shared" si="63"/>
        <v/>
      </c>
      <c r="AE1094" s="446" t="str">
        <f>IF(放飛紀錄表[[#This Row],[模組啟動時間]]="","",公式對照表!$A$2)</f>
        <v/>
      </c>
      <c r="AF1094" s="449" t="str">
        <f>IF(AC1094="","",IF(AND(AA1094&gt;Y1094,AA1094&lt;Z1094),[1]公式對照表!$C$2,IF(AC1094="-",[1]公式對照表!$C$3,IF(AC1094&lt;AE1094,[1]公式對照表!$C$4,IF(AC1094&gt;AE1094,[1]公式對照表!$C$5)))))</f>
        <v/>
      </c>
      <c r="AG1094" s="442"/>
      <c r="AH1094" s="442"/>
      <c r="AI1094" s="442"/>
      <c r="AJ1094" s="442"/>
      <c r="AK1094" s="2"/>
    </row>
    <row r="1095" spans="1:37" ht="17.25" customHeight="1">
      <c r="A1095" s="443"/>
      <c r="B1095" s="444"/>
      <c r="C1095" s="23"/>
      <c r="D1095" s="23"/>
      <c r="E1095" s="23"/>
      <c r="F1095" s="262"/>
      <c r="G1095" s="262"/>
      <c r="H1095" s="262"/>
      <c r="I1095" s="264"/>
      <c r="J1095" s="23"/>
      <c r="K1095" s="23"/>
      <c r="L1095" s="36" t="str">
        <f>IFERROR(VLOOKUP(放飛紀錄!$K1095,#REF!,2,FALSE),"")</f>
        <v/>
      </c>
      <c r="M1095" s="36"/>
      <c r="N1095" s="36"/>
      <c r="O1095" s="36"/>
      <c r="P1095" s="36"/>
      <c r="Q1095" s="36"/>
      <c r="R1095" s="36"/>
      <c r="S1095" s="36"/>
      <c r="T1095" s="36"/>
      <c r="U1095" s="23"/>
      <c r="V1095" s="23"/>
      <c r="W1095" s="23"/>
      <c r="X1095" s="23"/>
      <c r="Y1095" s="445"/>
      <c r="Z1095" s="446" t="str">
        <f>IF(放飛紀錄!$Y1095="","",放飛紀錄!$Y1095+公式對照表!B$2)</f>
        <v/>
      </c>
      <c r="AA1095" s="445"/>
      <c r="AB1095" s="445"/>
      <c r="AC1095" s="447" t="str">
        <f t="shared" si="62"/>
        <v/>
      </c>
      <c r="AD1095" s="448" t="str">
        <f t="shared" si="63"/>
        <v/>
      </c>
      <c r="AE1095" s="446" t="str">
        <f>IF(放飛紀錄表[[#This Row],[模組啟動時間]]="","",公式對照表!$A$2)</f>
        <v/>
      </c>
      <c r="AF1095" s="449" t="str">
        <f>IF(AC1095="","",IF(AND(AA1095&gt;Y1095,AA1095&lt;Z1095),[1]公式對照表!$C$2,IF(AC1095="-",[1]公式對照表!$C$3,IF(AC1095&lt;AE1095,[1]公式對照表!$C$4,IF(AC1095&gt;AE1095,[1]公式對照表!$C$5)))))</f>
        <v/>
      </c>
      <c r="AG1095" s="442"/>
      <c r="AH1095" s="442"/>
      <c r="AI1095" s="442"/>
      <c r="AJ1095" s="442"/>
      <c r="AK1095" s="2"/>
    </row>
    <row r="1096" spans="1:37" ht="17.25" customHeight="1">
      <c r="A1096" s="443"/>
      <c r="B1096" s="444"/>
      <c r="C1096" s="23"/>
      <c r="D1096" s="23"/>
      <c r="E1096" s="23"/>
      <c r="F1096" s="262"/>
      <c r="G1096" s="262"/>
      <c r="H1096" s="262"/>
      <c r="I1096" s="264"/>
      <c r="J1096" s="23"/>
      <c r="K1096" s="23"/>
      <c r="L1096" s="36" t="str">
        <f>IFERROR(VLOOKUP(放飛紀錄!$K1096,#REF!,2,FALSE),"")</f>
        <v/>
      </c>
      <c r="M1096" s="36"/>
      <c r="N1096" s="36"/>
      <c r="O1096" s="36"/>
      <c r="P1096" s="36"/>
      <c r="Q1096" s="36"/>
      <c r="R1096" s="36"/>
      <c r="S1096" s="36"/>
      <c r="T1096" s="36"/>
      <c r="U1096" s="23"/>
      <c r="V1096" s="23"/>
      <c r="W1096" s="23"/>
      <c r="X1096" s="23"/>
      <c r="Y1096" s="445"/>
      <c r="Z1096" s="446" t="str">
        <f>IF(放飛紀錄!$Y1096="","",放飛紀錄!$Y1096+公式對照表!B$2)</f>
        <v/>
      </c>
      <c r="AA1096" s="445"/>
      <c r="AB1096" s="445"/>
      <c r="AC1096" s="447" t="str">
        <f t="shared" si="62"/>
        <v/>
      </c>
      <c r="AD1096" s="448" t="str">
        <f t="shared" si="63"/>
        <v/>
      </c>
      <c r="AE1096" s="446" t="str">
        <f>IF(放飛紀錄表[[#This Row],[模組啟動時間]]="","",公式對照表!$A$2)</f>
        <v/>
      </c>
      <c r="AF1096" s="449" t="str">
        <f>IF(AC1096="","",IF(AND(AA1096&gt;Y1096,AA1096&lt;Z1096),[1]公式對照表!$C$2,IF(AC1096="-",[1]公式對照表!$C$3,IF(AC1096&lt;AE1096,[1]公式對照表!$C$4,IF(AC1096&gt;AE1096,[1]公式對照表!$C$5)))))</f>
        <v/>
      </c>
      <c r="AG1096" s="442"/>
      <c r="AH1096" s="442"/>
      <c r="AI1096" s="442"/>
      <c r="AJ1096" s="442"/>
      <c r="AK1096" s="2"/>
    </row>
    <row r="1097" spans="1:37" ht="17.25" customHeight="1">
      <c r="A1097" s="443"/>
      <c r="B1097" s="444"/>
      <c r="C1097" s="23"/>
      <c r="D1097" s="23"/>
      <c r="E1097" s="23"/>
      <c r="F1097" s="262"/>
      <c r="G1097" s="262"/>
      <c r="H1097" s="262"/>
      <c r="I1097" s="264"/>
      <c r="J1097" s="23"/>
      <c r="K1097" s="23"/>
      <c r="L1097" s="36" t="str">
        <f>IFERROR(VLOOKUP(放飛紀錄!$K1097,#REF!,2,FALSE),"")</f>
        <v/>
      </c>
      <c r="M1097" s="36"/>
      <c r="N1097" s="36"/>
      <c r="O1097" s="36"/>
      <c r="P1097" s="36"/>
      <c r="Q1097" s="36"/>
      <c r="R1097" s="36"/>
      <c r="S1097" s="36"/>
      <c r="T1097" s="36"/>
      <c r="U1097" s="23"/>
      <c r="V1097" s="23"/>
      <c r="W1097" s="23"/>
      <c r="X1097" s="23"/>
      <c r="Y1097" s="445"/>
      <c r="Z1097" s="446" t="str">
        <f>IF(放飛紀錄!$Y1097="","",放飛紀錄!$Y1097+公式對照表!B$2)</f>
        <v/>
      </c>
      <c r="AA1097" s="445"/>
      <c r="AB1097" s="445"/>
      <c r="AC1097" s="447" t="str">
        <f t="shared" si="62"/>
        <v/>
      </c>
      <c r="AD1097" s="448" t="str">
        <f t="shared" si="63"/>
        <v/>
      </c>
      <c r="AE1097" s="446" t="str">
        <f>IF(放飛紀錄表[[#This Row],[模組啟動時間]]="","",公式對照表!$A$2)</f>
        <v/>
      </c>
      <c r="AF1097" s="449" t="str">
        <f>IF(AC1097="","",IF(AND(AA1097&gt;Y1097,AA1097&lt;Z1097),[1]公式對照表!$C$2,IF(AC1097="-",[1]公式對照表!$C$3,IF(AC1097&lt;AE1097,[1]公式對照表!$C$4,IF(AC1097&gt;AE1097,[1]公式對照表!$C$5)))))</f>
        <v/>
      </c>
      <c r="AG1097" s="442"/>
      <c r="AH1097" s="442"/>
      <c r="AI1097" s="442"/>
      <c r="AJ1097" s="442"/>
      <c r="AK1097" s="2"/>
    </row>
    <row r="1098" spans="1:37" ht="17.25" customHeight="1">
      <c r="A1098" s="443"/>
      <c r="B1098" s="444"/>
      <c r="C1098" s="23"/>
      <c r="D1098" s="23"/>
      <c r="E1098" s="23"/>
      <c r="F1098" s="262"/>
      <c r="G1098" s="262"/>
      <c r="H1098" s="262"/>
      <c r="I1098" s="264"/>
      <c r="J1098" s="23"/>
      <c r="K1098" s="23"/>
      <c r="L1098" s="36" t="str">
        <f>IFERROR(VLOOKUP(放飛紀錄!$K1098,#REF!,2,FALSE),"")</f>
        <v/>
      </c>
      <c r="M1098" s="36"/>
      <c r="N1098" s="36"/>
      <c r="O1098" s="36"/>
      <c r="P1098" s="36"/>
      <c r="Q1098" s="36"/>
      <c r="R1098" s="36"/>
      <c r="S1098" s="36"/>
      <c r="T1098" s="36"/>
      <c r="U1098" s="23"/>
      <c r="V1098" s="23"/>
      <c r="W1098" s="23"/>
      <c r="X1098" s="23"/>
      <c r="Y1098" s="445"/>
      <c r="Z1098" s="446" t="str">
        <f>IF(放飛紀錄!$Y1098="","",放飛紀錄!$Y1098+公式對照表!B$2)</f>
        <v/>
      </c>
      <c r="AA1098" s="445"/>
      <c r="AB1098" s="445"/>
      <c r="AC1098" s="447" t="str">
        <f t="shared" si="62"/>
        <v/>
      </c>
      <c r="AD1098" s="448" t="str">
        <f t="shared" si="63"/>
        <v/>
      </c>
      <c r="AE1098" s="446" t="str">
        <f>IF(放飛紀錄表[[#This Row],[模組啟動時間]]="","",公式對照表!$A$2)</f>
        <v/>
      </c>
      <c r="AF1098" s="449" t="str">
        <f>IF(AC1098="","",IF(AND(AA1098&gt;Y1098,AA1098&lt;Z1098),[1]公式對照表!$C$2,IF(AC1098="-",[1]公式對照表!$C$3,IF(AC1098&lt;AE1098,[1]公式對照表!$C$4,IF(AC1098&gt;AE1098,[1]公式對照表!$C$5)))))</f>
        <v/>
      </c>
      <c r="AG1098" s="442"/>
      <c r="AH1098" s="442"/>
      <c r="AI1098" s="442"/>
      <c r="AJ1098" s="442"/>
      <c r="AK1098" s="2"/>
    </row>
    <row r="1099" spans="1:37" ht="17.25" customHeight="1">
      <c r="A1099" s="443"/>
      <c r="B1099" s="444"/>
      <c r="C1099" s="23"/>
      <c r="D1099" s="23"/>
      <c r="E1099" s="23"/>
      <c r="F1099" s="262"/>
      <c r="G1099" s="262"/>
      <c r="H1099" s="262"/>
      <c r="I1099" s="264"/>
      <c r="J1099" s="23"/>
      <c r="K1099" s="23"/>
      <c r="L1099" s="36" t="str">
        <f>IFERROR(VLOOKUP(放飛紀錄!$K1099,#REF!,2,FALSE),"")</f>
        <v/>
      </c>
      <c r="M1099" s="36"/>
      <c r="N1099" s="36"/>
      <c r="O1099" s="36"/>
      <c r="P1099" s="36"/>
      <c r="Q1099" s="36"/>
      <c r="R1099" s="36"/>
      <c r="S1099" s="36"/>
      <c r="T1099" s="36"/>
      <c r="U1099" s="23"/>
      <c r="V1099" s="23"/>
      <c r="W1099" s="23"/>
      <c r="X1099" s="23"/>
      <c r="Y1099" s="445"/>
      <c r="Z1099" s="446" t="str">
        <f>IF(放飛紀錄!$Y1099="","",放飛紀錄!$Y1099+公式對照表!B$2)</f>
        <v/>
      </c>
      <c r="AA1099" s="445"/>
      <c r="AB1099" s="445"/>
      <c r="AC1099" s="447" t="str">
        <f t="shared" si="62"/>
        <v/>
      </c>
      <c r="AD1099" s="448" t="str">
        <f t="shared" si="63"/>
        <v/>
      </c>
      <c r="AE1099" s="446" t="str">
        <f>IF(放飛紀錄表[[#This Row],[模組啟動時間]]="","",公式對照表!$A$2)</f>
        <v/>
      </c>
      <c r="AF1099" s="449" t="str">
        <f>IF(AC1099="","",IF(AND(AA1099&gt;Y1099,AA1099&lt;Z1099),[1]公式對照表!$C$2,IF(AC1099="-",[1]公式對照表!$C$3,IF(AC1099&lt;AE1099,[1]公式對照表!$C$4,IF(AC1099&gt;AE1099,[1]公式對照表!$C$5)))))</f>
        <v/>
      </c>
      <c r="AG1099" s="442"/>
      <c r="AH1099" s="442"/>
      <c r="AI1099" s="442"/>
      <c r="AJ1099" s="442"/>
      <c r="AK1099" s="2"/>
    </row>
    <row r="1100" spans="1:37" ht="17.25" customHeight="1">
      <c r="A1100" s="443"/>
      <c r="B1100" s="444"/>
      <c r="C1100" s="23"/>
      <c r="D1100" s="23"/>
      <c r="E1100" s="23"/>
      <c r="F1100" s="262"/>
      <c r="G1100" s="262"/>
      <c r="H1100" s="262"/>
      <c r="I1100" s="264"/>
      <c r="J1100" s="23"/>
      <c r="K1100" s="23"/>
      <c r="L1100" s="36" t="str">
        <f>IFERROR(VLOOKUP(放飛紀錄!$K1100,#REF!,2,FALSE),"")</f>
        <v/>
      </c>
      <c r="M1100" s="36"/>
      <c r="N1100" s="36"/>
      <c r="O1100" s="36"/>
      <c r="P1100" s="36"/>
      <c r="Q1100" s="36"/>
      <c r="R1100" s="36"/>
      <c r="S1100" s="36"/>
      <c r="T1100" s="36"/>
      <c r="U1100" s="23"/>
      <c r="V1100" s="23"/>
      <c r="W1100" s="23"/>
      <c r="X1100" s="23"/>
      <c r="Y1100" s="445"/>
      <c r="Z1100" s="446" t="str">
        <f>IF(放飛紀錄!$Y1100="","",放飛紀錄!$Y1100+公式對照表!B$2)</f>
        <v/>
      </c>
      <c r="AA1100" s="445"/>
      <c r="AB1100" s="445"/>
      <c r="AC1100" s="447" t="str">
        <f t="shared" si="62"/>
        <v/>
      </c>
      <c r="AD1100" s="448" t="str">
        <f t="shared" si="63"/>
        <v/>
      </c>
      <c r="AE1100" s="446" t="str">
        <f>IF(放飛紀錄表[[#This Row],[模組啟動時間]]="","",公式對照表!$A$2)</f>
        <v/>
      </c>
      <c r="AF1100" s="449" t="str">
        <f>IF(AC1100="","",IF(AND(AA1100&gt;Y1100,AA1100&lt;Z1100),[1]公式對照表!$C$2,IF(AC1100="-",[1]公式對照表!$C$3,IF(AC1100&lt;AE1100,[1]公式對照表!$C$4,IF(AC1100&gt;AE1100,[1]公式對照表!$C$5)))))</f>
        <v/>
      </c>
      <c r="AG1100" s="442"/>
      <c r="AH1100" s="442"/>
      <c r="AI1100" s="442"/>
      <c r="AJ1100" s="442"/>
      <c r="AK1100" s="2"/>
    </row>
    <row r="1101" spans="1:37" ht="17.25" customHeight="1">
      <c r="A1101" s="443"/>
      <c r="B1101" s="444"/>
      <c r="C1101" s="23"/>
      <c r="D1101" s="23"/>
      <c r="E1101" s="23"/>
      <c r="F1101" s="262"/>
      <c r="G1101" s="262"/>
      <c r="H1101" s="262"/>
      <c r="I1101" s="264"/>
      <c r="J1101" s="23"/>
      <c r="K1101" s="23"/>
      <c r="L1101" s="36" t="str">
        <f>IFERROR(VLOOKUP(放飛紀錄!$K1101,#REF!,2,FALSE),"")</f>
        <v/>
      </c>
      <c r="M1101" s="36"/>
      <c r="N1101" s="36"/>
      <c r="O1101" s="36"/>
      <c r="P1101" s="36"/>
      <c r="Q1101" s="36"/>
      <c r="R1101" s="36"/>
      <c r="S1101" s="36"/>
      <c r="T1101" s="36"/>
      <c r="U1101" s="23"/>
      <c r="V1101" s="23"/>
      <c r="W1101" s="23"/>
      <c r="X1101" s="23"/>
      <c r="Y1101" s="445"/>
      <c r="Z1101" s="446" t="str">
        <f>IF(放飛紀錄!$Y1101="","",放飛紀錄!$Y1101+公式對照表!B$2)</f>
        <v/>
      </c>
      <c r="AA1101" s="445"/>
      <c r="AB1101" s="445"/>
      <c r="AC1101" s="447" t="str">
        <f t="shared" si="62"/>
        <v/>
      </c>
      <c r="AD1101" s="448" t="str">
        <f t="shared" si="63"/>
        <v/>
      </c>
      <c r="AE1101" s="446" t="str">
        <f>IF(放飛紀錄表[[#This Row],[模組啟動時間]]="","",公式對照表!$A$2)</f>
        <v/>
      </c>
      <c r="AF1101" s="449" t="str">
        <f>IF(AC1101="","",IF(AND(AA1101&gt;Y1101,AA1101&lt;Z1101),[1]公式對照表!$C$2,IF(AC1101="-",[1]公式對照表!$C$3,IF(AC1101&lt;AE1101,[1]公式對照表!$C$4,IF(AC1101&gt;AE1101,[1]公式對照表!$C$5)))))</f>
        <v/>
      </c>
      <c r="AG1101" s="442"/>
      <c r="AH1101" s="442"/>
      <c r="AI1101" s="442"/>
      <c r="AJ1101" s="442"/>
      <c r="AK1101" s="2"/>
    </row>
    <row r="1102" spans="1:37" ht="17.25" customHeight="1">
      <c r="A1102" s="443"/>
      <c r="B1102" s="444"/>
      <c r="C1102" s="23"/>
      <c r="D1102" s="23"/>
      <c r="E1102" s="23"/>
      <c r="F1102" s="262"/>
      <c r="G1102" s="262"/>
      <c r="H1102" s="262"/>
      <c r="I1102" s="264"/>
      <c r="J1102" s="23"/>
      <c r="K1102" s="23"/>
      <c r="L1102" s="36" t="str">
        <f>IFERROR(VLOOKUP(放飛紀錄!$K1102,#REF!,2,FALSE),"")</f>
        <v/>
      </c>
      <c r="M1102" s="36"/>
      <c r="N1102" s="36"/>
      <c r="O1102" s="36"/>
      <c r="P1102" s="36"/>
      <c r="Q1102" s="36"/>
      <c r="R1102" s="36"/>
      <c r="S1102" s="36"/>
      <c r="T1102" s="36"/>
      <c r="U1102" s="23"/>
      <c r="V1102" s="23"/>
      <c r="W1102" s="23"/>
      <c r="X1102" s="23"/>
      <c r="Y1102" s="445"/>
      <c r="Z1102" s="446" t="str">
        <f>IF(放飛紀錄!$Y1102="","",放飛紀錄!$Y1102+公式對照表!B$2)</f>
        <v/>
      </c>
      <c r="AA1102" s="445"/>
      <c r="AB1102" s="445"/>
      <c r="AC1102" s="447" t="str">
        <f t="shared" si="62"/>
        <v/>
      </c>
      <c r="AD1102" s="448" t="str">
        <f t="shared" si="63"/>
        <v/>
      </c>
      <c r="AE1102" s="446" t="str">
        <f>IF(放飛紀錄表[[#This Row],[模組啟動時間]]="","",公式對照表!$A$2)</f>
        <v/>
      </c>
      <c r="AF1102" s="449" t="str">
        <f>IF(AC1102="","",IF(AND(AA1102&gt;Y1102,AA1102&lt;Z1102),[1]公式對照表!$C$2,IF(AC1102="-",[1]公式對照表!$C$3,IF(AC1102&lt;AE1102,[1]公式對照表!$C$4,IF(AC1102&gt;AE1102,[1]公式對照表!$C$5)))))</f>
        <v/>
      </c>
      <c r="AG1102" s="442"/>
      <c r="AH1102" s="442"/>
      <c r="AI1102" s="442"/>
      <c r="AJ1102" s="442"/>
      <c r="AK1102" s="2"/>
    </row>
    <row r="1103" spans="1:37" ht="17.25" customHeight="1">
      <c r="A1103" s="443"/>
      <c r="B1103" s="444"/>
      <c r="C1103" s="23"/>
      <c r="D1103" s="23"/>
      <c r="E1103" s="23"/>
      <c r="F1103" s="262"/>
      <c r="G1103" s="262"/>
      <c r="H1103" s="262"/>
      <c r="I1103" s="264"/>
      <c r="J1103" s="23"/>
      <c r="K1103" s="23"/>
      <c r="L1103" s="36" t="str">
        <f>IFERROR(VLOOKUP(放飛紀錄!$K1103,#REF!,2,FALSE),"")</f>
        <v/>
      </c>
      <c r="M1103" s="36"/>
      <c r="N1103" s="36"/>
      <c r="O1103" s="36"/>
      <c r="P1103" s="36"/>
      <c r="Q1103" s="36"/>
      <c r="R1103" s="36"/>
      <c r="S1103" s="36"/>
      <c r="T1103" s="36"/>
      <c r="U1103" s="23"/>
      <c r="V1103" s="23"/>
      <c r="W1103" s="23"/>
      <c r="X1103" s="23"/>
      <c r="Y1103" s="445"/>
      <c r="Z1103" s="446" t="str">
        <f>IF(放飛紀錄!$Y1103="","",放飛紀錄!$Y1103+公式對照表!B$2)</f>
        <v/>
      </c>
      <c r="AA1103" s="445"/>
      <c r="AB1103" s="445"/>
      <c r="AC1103" s="447" t="str">
        <f t="shared" si="62"/>
        <v/>
      </c>
      <c r="AD1103" s="448" t="str">
        <f t="shared" si="63"/>
        <v/>
      </c>
      <c r="AE1103" s="446" t="str">
        <f>IF(放飛紀錄表[[#This Row],[模組啟動時間]]="","",公式對照表!$A$2)</f>
        <v/>
      </c>
      <c r="AF1103" s="449" t="str">
        <f>IF(AC1103="","",IF(AND(AA1103&gt;Y1103,AA1103&lt;Z1103),[1]公式對照表!$C$2,IF(AC1103="-",[1]公式對照表!$C$3,IF(AC1103&lt;AE1103,[1]公式對照表!$C$4,IF(AC1103&gt;AE1103,[1]公式對照表!$C$5)))))</f>
        <v/>
      </c>
      <c r="AG1103" s="442"/>
      <c r="AH1103" s="442"/>
      <c r="AI1103" s="442"/>
      <c r="AJ1103" s="442"/>
      <c r="AK1103" s="2"/>
    </row>
    <row r="1104" spans="1:37" ht="17.25" customHeight="1">
      <c r="A1104" s="443"/>
      <c r="B1104" s="444"/>
      <c r="C1104" s="23"/>
      <c r="D1104" s="23"/>
      <c r="E1104" s="23"/>
      <c r="F1104" s="262"/>
      <c r="G1104" s="262"/>
      <c r="H1104" s="262"/>
      <c r="I1104" s="264"/>
      <c r="J1104" s="23"/>
      <c r="K1104" s="23"/>
      <c r="L1104" s="36" t="str">
        <f>IFERROR(VLOOKUP(放飛紀錄!$K1104,#REF!,2,FALSE),"")</f>
        <v/>
      </c>
      <c r="M1104" s="36"/>
      <c r="N1104" s="36"/>
      <c r="O1104" s="36"/>
      <c r="P1104" s="36"/>
      <c r="Q1104" s="36"/>
      <c r="R1104" s="36"/>
      <c r="S1104" s="36"/>
      <c r="T1104" s="36"/>
      <c r="U1104" s="23"/>
      <c r="V1104" s="23"/>
      <c r="W1104" s="23"/>
      <c r="X1104" s="23"/>
      <c r="Y1104" s="445"/>
      <c r="Z1104" s="446" t="str">
        <f>IF(放飛紀錄!$Y1104="","",放飛紀錄!$Y1104+公式對照表!B$2)</f>
        <v/>
      </c>
      <c r="AA1104" s="445"/>
      <c r="AB1104" s="445"/>
      <c r="AC1104" s="447" t="str">
        <f t="shared" si="62"/>
        <v/>
      </c>
      <c r="AD1104" s="448" t="str">
        <f t="shared" si="63"/>
        <v/>
      </c>
      <c r="AE1104" s="446" t="str">
        <f>IF(放飛紀錄表[[#This Row],[模組啟動時間]]="","",公式對照表!$A$2)</f>
        <v/>
      </c>
      <c r="AF1104" s="449" t="str">
        <f>IF(AC1104="","",IF(AND(AA1104&gt;Y1104,AA1104&lt;Z1104),[1]公式對照表!$C$2,IF(AC1104="-",[1]公式對照表!$C$3,IF(AC1104&lt;AE1104,[1]公式對照表!$C$4,IF(AC1104&gt;AE1104,[1]公式對照表!$C$5)))))</f>
        <v/>
      </c>
      <c r="AG1104" s="442"/>
      <c r="AH1104" s="442"/>
      <c r="AI1104" s="442"/>
      <c r="AJ1104" s="442"/>
      <c r="AK1104" s="2"/>
    </row>
    <row r="1105" spans="1:37" ht="17.25" customHeight="1">
      <c r="A1105" s="443"/>
      <c r="B1105" s="444"/>
      <c r="C1105" s="23"/>
      <c r="D1105" s="23"/>
      <c r="E1105" s="23"/>
      <c r="F1105" s="262"/>
      <c r="G1105" s="262"/>
      <c r="H1105" s="262"/>
      <c r="I1105" s="264"/>
      <c r="J1105" s="23"/>
      <c r="K1105" s="23"/>
      <c r="L1105" s="36" t="str">
        <f>IFERROR(VLOOKUP(放飛紀錄!$K1105,#REF!,2,FALSE),"")</f>
        <v/>
      </c>
      <c r="M1105" s="36"/>
      <c r="N1105" s="36"/>
      <c r="O1105" s="36"/>
      <c r="P1105" s="36"/>
      <c r="Q1105" s="36"/>
      <c r="R1105" s="36"/>
      <c r="S1105" s="36"/>
      <c r="T1105" s="36"/>
      <c r="U1105" s="23"/>
      <c r="V1105" s="23"/>
      <c r="W1105" s="23"/>
      <c r="X1105" s="23"/>
      <c r="Y1105" s="445"/>
      <c r="Z1105" s="446" t="str">
        <f>IF(放飛紀錄!$Y1105="","",放飛紀錄!$Y1105+公式對照表!B$2)</f>
        <v/>
      </c>
      <c r="AA1105" s="445"/>
      <c r="AB1105" s="445"/>
      <c r="AC1105" s="447" t="str">
        <f t="shared" si="62"/>
        <v/>
      </c>
      <c r="AD1105" s="448" t="str">
        <f t="shared" si="63"/>
        <v/>
      </c>
      <c r="AE1105" s="446" t="str">
        <f>IF(放飛紀錄表[[#This Row],[模組啟動時間]]="","",公式對照表!$A$2)</f>
        <v/>
      </c>
      <c r="AF1105" s="449" t="str">
        <f>IF(AC1105="","",IF(AND(AA1105&gt;Y1105,AA1105&lt;Z1105),[1]公式對照表!$C$2,IF(AC1105="-",[1]公式對照表!$C$3,IF(AC1105&lt;AE1105,[1]公式對照表!$C$4,IF(AC1105&gt;AE1105,[1]公式對照表!$C$5)))))</f>
        <v/>
      </c>
      <c r="AG1105" s="442"/>
      <c r="AH1105" s="442"/>
      <c r="AI1105" s="442"/>
      <c r="AJ1105" s="442"/>
      <c r="AK1105" s="2"/>
    </row>
    <row r="1106" spans="1:37" ht="17.25" customHeight="1">
      <c r="A1106" s="443"/>
      <c r="B1106" s="444"/>
      <c r="C1106" s="23"/>
      <c r="D1106" s="23"/>
      <c r="E1106" s="23"/>
      <c r="F1106" s="262"/>
      <c r="G1106" s="262"/>
      <c r="H1106" s="262"/>
      <c r="I1106" s="264"/>
      <c r="J1106" s="23"/>
      <c r="K1106" s="23"/>
      <c r="L1106" s="36" t="str">
        <f>IFERROR(VLOOKUP(放飛紀錄!$K1106,#REF!,2,FALSE),"")</f>
        <v/>
      </c>
      <c r="M1106" s="36"/>
      <c r="N1106" s="36"/>
      <c r="O1106" s="36"/>
      <c r="P1106" s="36"/>
      <c r="Q1106" s="36"/>
      <c r="R1106" s="36"/>
      <c r="S1106" s="36"/>
      <c r="T1106" s="36"/>
      <c r="U1106" s="23"/>
      <c r="V1106" s="23"/>
      <c r="W1106" s="23"/>
      <c r="X1106" s="23"/>
      <c r="Y1106" s="445"/>
      <c r="Z1106" s="446" t="str">
        <f>IF(放飛紀錄!$Y1106="","",放飛紀錄!$Y1106+公式對照表!B$2)</f>
        <v/>
      </c>
      <c r="AA1106" s="445"/>
      <c r="AB1106" s="445"/>
      <c r="AC1106" s="447" t="str">
        <f t="shared" si="62"/>
        <v/>
      </c>
      <c r="AD1106" s="448" t="str">
        <f t="shared" si="63"/>
        <v/>
      </c>
      <c r="AE1106" s="446" t="str">
        <f>IF(放飛紀錄表[[#This Row],[模組啟動時間]]="","",公式對照表!$A$2)</f>
        <v/>
      </c>
      <c r="AF1106" s="449" t="str">
        <f>IF(AC1106="","",IF(AND(AA1106&gt;Y1106,AA1106&lt;Z1106),[1]公式對照表!$C$2,IF(AC1106="-",[1]公式對照表!$C$3,IF(AC1106&lt;AE1106,[1]公式對照表!$C$4,IF(AC1106&gt;AE1106,[1]公式對照表!$C$5)))))</f>
        <v/>
      </c>
      <c r="AG1106" s="442"/>
      <c r="AH1106" s="442"/>
      <c r="AI1106" s="442"/>
      <c r="AJ1106" s="442"/>
      <c r="AK1106" s="2"/>
    </row>
    <row r="1107" spans="1:37" ht="17.25" customHeight="1">
      <c r="A1107" s="443"/>
      <c r="B1107" s="444"/>
      <c r="C1107" s="23"/>
      <c r="D1107" s="23"/>
      <c r="E1107" s="23"/>
      <c r="F1107" s="262"/>
      <c r="G1107" s="262"/>
      <c r="H1107" s="262"/>
      <c r="I1107" s="264"/>
      <c r="J1107" s="23"/>
      <c r="K1107" s="23"/>
      <c r="L1107" s="36" t="str">
        <f>IFERROR(VLOOKUP(放飛紀錄!$K1107,#REF!,2,FALSE),"")</f>
        <v/>
      </c>
      <c r="M1107" s="36"/>
      <c r="N1107" s="36"/>
      <c r="O1107" s="36"/>
      <c r="P1107" s="36"/>
      <c r="Q1107" s="36"/>
      <c r="R1107" s="36"/>
      <c r="S1107" s="36"/>
      <c r="T1107" s="36"/>
      <c r="U1107" s="23"/>
      <c r="V1107" s="23"/>
      <c r="W1107" s="23"/>
      <c r="X1107" s="23"/>
      <c r="Y1107" s="445"/>
      <c r="Z1107" s="446" t="str">
        <f>IF(放飛紀錄!$Y1107="","",放飛紀錄!$Y1107+公式對照表!B$2)</f>
        <v/>
      </c>
      <c r="AA1107" s="445"/>
      <c r="AB1107" s="445"/>
      <c r="AC1107" s="447" t="str">
        <f t="shared" si="62"/>
        <v/>
      </c>
      <c r="AD1107" s="448" t="str">
        <f t="shared" si="63"/>
        <v/>
      </c>
      <c r="AE1107" s="446" t="str">
        <f>IF(放飛紀錄表[[#This Row],[模組啟動時間]]="","",公式對照表!$A$2)</f>
        <v/>
      </c>
      <c r="AF1107" s="449" t="str">
        <f>IF(AC1107="","",IF(AND(AA1107&gt;Y1107,AA1107&lt;Z1107),[1]公式對照表!$C$2,IF(AC1107="-",[1]公式對照表!$C$3,IF(AC1107&lt;AE1107,[1]公式對照表!$C$4,IF(AC1107&gt;AE1107,[1]公式對照表!$C$5)))))</f>
        <v/>
      </c>
      <c r="AG1107" s="442"/>
      <c r="AH1107" s="442"/>
      <c r="AI1107" s="442"/>
      <c r="AJ1107" s="442"/>
      <c r="AK1107" s="2"/>
    </row>
    <row r="1108" spans="1:37" ht="17.25" customHeight="1">
      <c r="A1108" s="443"/>
      <c r="B1108" s="444"/>
      <c r="C1108" s="23"/>
      <c r="D1108" s="23"/>
      <c r="E1108" s="23"/>
      <c r="F1108" s="262"/>
      <c r="G1108" s="262"/>
      <c r="H1108" s="262"/>
      <c r="I1108" s="264"/>
      <c r="J1108" s="23"/>
      <c r="K1108" s="23"/>
      <c r="L1108" s="36" t="str">
        <f>IFERROR(VLOOKUP(放飛紀錄!$K1108,#REF!,2,FALSE),"")</f>
        <v/>
      </c>
      <c r="M1108" s="36"/>
      <c r="N1108" s="36"/>
      <c r="O1108" s="36"/>
      <c r="P1108" s="36"/>
      <c r="Q1108" s="36"/>
      <c r="R1108" s="36"/>
      <c r="S1108" s="36"/>
      <c r="T1108" s="36"/>
      <c r="U1108" s="23"/>
      <c r="V1108" s="23"/>
      <c r="W1108" s="23"/>
      <c r="X1108" s="23"/>
      <c r="Y1108" s="445"/>
      <c r="Z1108" s="446" t="str">
        <f>IF(放飛紀錄!$Y1108="","",放飛紀錄!$Y1108+公式對照表!B$2)</f>
        <v/>
      </c>
      <c r="AA1108" s="445"/>
      <c r="AB1108" s="445"/>
      <c r="AC1108" s="447" t="str">
        <f t="shared" si="62"/>
        <v/>
      </c>
      <c r="AD1108" s="448" t="str">
        <f t="shared" si="63"/>
        <v/>
      </c>
      <c r="AE1108" s="446" t="str">
        <f>IF(放飛紀錄表[[#This Row],[模組啟動時間]]="","",公式對照表!$A$2)</f>
        <v/>
      </c>
      <c r="AF1108" s="449" t="str">
        <f>IF(AC1108="","",IF(AND(AA1108&gt;Y1108,AA1108&lt;Z1108),[1]公式對照表!$C$2,IF(AC1108="-",[1]公式對照表!$C$3,IF(AC1108&lt;AE1108,[1]公式對照表!$C$4,IF(AC1108&gt;AE1108,[1]公式對照表!$C$5)))))</f>
        <v/>
      </c>
      <c r="AG1108" s="442"/>
      <c r="AH1108" s="442"/>
      <c r="AI1108" s="442"/>
      <c r="AJ1108" s="442"/>
      <c r="AK1108" s="2"/>
    </row>
    <row r="1109" spans="1:37" ht="17.25" customHeight="1">
      <c r="A1109" s="443"/>
      <c r="B1109" s="444"/>
      <c r="C1109" s="23"/>
      <c r="D1109" s="23"/>
      <c r="E1109" s="23"/>
      <c r="F1109" s="262"/>
      <c r="G1109" s="262"/>
      <c r="H1109" s="262"/>
      <c r="I1109" s="264"/>
      <c r="J1109" s="23"/>
      <c r="K1109" s="23"/>
      <c r="L1109" s="36" t="str">
        <f>IFERROR(VLOOKUP(放飛紀錄!$K1109,#REF!,2,FALSE),"")</f>
        <v/>
      </c>
      <c r="M1109" s="36"/>
      <c r="N1109" s="36"/>
      <c r="O1109" s="36"/>
      <c r="P1109" s="36"/>
      <c r="Q1109" s="36"/>
      <c r="R1109" s="36"/>
      <c r="S1109" s="36"/>
      <c r="T1109" s="36"/>
      <c r="U1109" s="23"/>
      <c r="V1109" s="23"/>
      <c r="W1109" s="23"/>
      <c r="X1109" s="23"/>
      <c r="Y1109" s="445"/>
      <c r="Z1109" s="446" t="str">
        <f>IF(放飛紀錄!$Y1109="","",放飛紀錄!$Y1109+公式對照表!B$2)</f>
        <v/>
      </c>
      <c r="AA1109" s="445"/>
      <c r="AB1109" s="445"/>
      <c r="AC1109" s="447" t="str">
        <f t="shared" si="62"/>
        <v/>
      </c>
      <c r="AD1109" s="448" t="str">
        <f t="shared" si="63"/>
        <v/>
      </c>
      <c r="AE1109" s="446" t="str">
        <f>IF(放飛紀錄表[[#This Row],[模組啟動時間]]="","",公式對照表!$A$2)</f>
        <v/>
      </c>
      <c r="AF1109" s="449" t="str">
        <f>IF(AC1109="","",IF(AND(AA1109&gt;Y1109,AA1109&lt;Z1109),[1]公式對照表!$C$2,IF(AC1109="-",[1]公式對照表!$C$3,IF(AC1109&lt;AE1109,[1]公式對照表!$C$4,IF(AC1109&gt;AE1109,[1]公式對照表!$C$5)))))</f>
        <v/>
      </c>
      <c r="AG1109" s="442"/>
      <c r="AH1109" s="442"/>
      <c r="AI1109" s="442"/>
      <c r="AJ1109" s="442"/>
      <c r="AK1109" s="2"/>
    </row>
    <row r="1110" spans="1:37" ht="17.25" customHeight="1">
      <c r="A1110" s="443"/>
      <c r="B1110" s="444"/>
      <c r="C1110" s="23"/>
      <c r="D1110" s="23"/>
      <c r="E1110" s="23"/>
      <c r="F1110" s="262"/>
      <c r="G1110" s="262"/>
      <c r="H1110" s="262"/>
      <c r="I1110" s="264"/>
      <c r="J1110" s="23"/>
      <c r="K1110" s="23"/>
      <c r="L1110" s="36" t="str">
        <f>IFERROR(VLOOKUP(放飛紀錄!$K1110,#REF!,2,FALSE),"")</f>
        <v/>
      </c>
      <c r="M1110" s="36"/>
      <c r="N1110" s="36"/>
      <c r="O1110" s="36"/>
      <c r="P1110" s="36"/>
      <c r="Q1110" s="36"/>
      <c r="R1110" s="36"/>
      <c r="S1110" s="36"/>
      <c r="T1110" s="36"/>
      <c r="U1110" s="23"/>
      <c r="V1110" s="23"/>
      <c r="W1110" s="23"/>
      <c r="X1110" s="23"/>
      <c r="Y1110" s="445"/>
      <c r="Z1110" s="446" t="str">
        <f>IF(放飛紀錄!$Y1110="","",放飛紀錄!$Y1110+公式對照表!B$2)</f>
        <v/>
      </c>
      <c r="AA1110" s="445"/>
      <c r="AB1110" s="445"/>
      <c r="AC1110" s="447" t="str">
        <f t="shared" si="62"/>
        <v/>
      </c>
      <c r="AD1110" s="448" t="str">
        <f t="shared" si="63"/>
        <v/>
      </c>
      <c r="AE1110" s="446" t="str">
        <f>IF(放飛紀錄表[[#This Row],[模組啟動時間]]="","",公式對照表!$A$2)</f>
        <v/>
      </c>
      <c r="AF1110" s="449" t="str">
        <f>IF(AC1110="","",IF(AND(AA1110&gt;Y1110,AA1110&lt;Z1110),[1]公式對照表!$C$2,IF(AC1110="-",[1]公式對照表!$C$3,IF(AC1110&lt;AE1110,[1]公式對照表!$C$4,IF(AC1110&gt;AE1110,[1]公式對照表!$C$5)))))</f>
        <v/>
      </c>
      <c r="AG1110" s="442"/>
      <c r="AH1110" s="442"/>
      <c r="AI1110" s="442"/>
      <c r="AJ1110" s="442"/>
      <c r="AK1110" s="2"/>
    </row>
    <row r="1111" spans="1:37" ht="17.25" customHeight="1">
      <c r="A1111" s="443"/>
      <c r="B1111" s="444"/>
      <c r="C1111" s="23"/>
      <c r="D1111" s="23"/>
      <c r="E1111" s="23"/>
      <c r="F1111" s="262"/>
      <c r="G1111" s="262"/>
      <c r="H1111" s="262"/>
      <c r="I1111" s="264"/>
      <c r="J1111" s="23"/>
      <c r="K1111" s="23"/>
      <c r="L1111" s="36" t="str">
        <f>IFERROR(VLOOKUP(放飛紀錄!$K1111,#REF!,2,FALSE),"")</f>
        <v/>
      </c>
      <c r="M1111" s="36"/>
      <c r="N1111" s="36"/>
      <c r="O1111" s="36"/>
      <c r="P1111" s="36"/>
      <c r="Q1111" s="36"/>
      <c r="R1111" s="36"/>
      <c r="S1111" s="36"/>
      <c r="T1111" s="36"/>
      <c r="U1111" s="23"/>
      <c r="V1111" s="23"/>
      <c r="W1111" s="23"/>
      <c r="X1111" s="23"/>
      <c r="Y1111" s="445"/>
      <c r="Z1111" s="446" t="str">
        <f>IF(放飛紀錄!$Y1111="","",放飛紀錄!$Y1111+公式對照表!B$2)</f>
        <v/>
      </c>
      <c r="AA1111" s="445"/>
      <c r="AB1111" s="445"/>
      <c r="AC1111" s="447" t="str">
        <f t="shared" si="62"/>
        <v/>
      </c>
      <c r="AD1111" s="448" t="str">
        <f t="shared" si="63"/>
        <v/>
      </c>
      <c r="AE1111" s="446" t="str">
        <f>IF(放飛紀錄表[[#This Row],[模組啟動時間]]="","",公式對照表!$A$2)</f>
        <v/>
      </c>
      <c r="AF1111" s="449" t="str">
        <f>IF(AC1111="","",IF(AND(AA1111&gt;Y1111,AA1111&lt;Z1111),[1]公式對照表!$C$2,IF(AC1111="-",[1]公式對照表!$C$3,IF(AC1111&lt;AE1111,[1]公式對照表!$C$4,IF(AC1111&gt;AE1111,[1]公式對照表!$C$5)))))</f>
        <v/>
      </c>
      <c r="AG1111" s="442"/>
      <c r="AH1111" s="442"/>
      <c r="AI1111" s="442"/>
      <c r="AJ1111" s="442"/>
      <c r="AK1111" s="2"/>
    </row>
    <row r="1112" spans="1:37" ht="17.25" customHeight="1">
      <c r="A1112" s="443"/>
      <c r="B1112" s="444"/>
      <c r="C1112" s="23"/>
      <c r="D1112" s="23"/>
      <c r="E1112" s="23"/>
      <c r="F1112" s="262"/>
      <c r="G1112" s="262"/>
      <c r="H1112" s="262"/>
      <c r="I1112" s="264"/>
      <c r="J1112" s="23"/>
      <c r="K1112" s="23"/>
      <c r="L1112" s="36" t="str">
        <f>IFERROR(VLOOKUP(放飛紀錄!$K1112,#REF!,2,FALSE),"")</f>
        <v/>
      </c>
      <c r="M1112" s="36"/>
      <c r="N1112" s="36"/>
      <c r="O1112" s="36"/>
      <c r="P1112" s="36"/>
      <c r="Q1112" s="36"/>
      <c r="R1112" s="36"/>
      <c r="S1112" s="36"/>
      <c r="T1112" s="36"/>
      <c r="U1112" s="23"/>
      <c r="V1112" s="23"/>
      <c r="W1112" s="23"/>
      <c r="X1112" s="23"/>
      <c r="Y1112" s="445"/>
      <c r="Z1112" s="446" t="str">
        <f>IF(放飛紀錄!$Y1112="","",放飛紀錄!$Y1112+公式對照表!B$2)</f>
        <v/>
      </c>
      <c r="AA1112" s="445"/>
      <c r="AB1112" s="445"/>
      <c r="AC1112" s="447" t="str">
        <f t="shared" si="62"/>
        <v/>
      </c>
      <c r="AD1112" s="448" t="str">
        <f t="shared" si="63"/>
        <v/>
      </c>
      <c r="AE1112" s="446" t="str">
        <f>IF(放飛紀錄表[[#This Row],[模組啟動時間]]="","",公式對照表!$A$2)</f>
        <v/>
      </c>
      <c r="AF1112" s="449" t="str">
        <f>IF(AC1112="","",IF(AND(AA1112&gt;Y1112,AA1112&lt;Z1112),[1]公式對照表!$C$2,IF(AC1112="-",[1]公式對照表!$C$3,IF(AC1112&lt;AE1112,[1]公式對照表!$C$4,IF(AC1112&gt;AE1112,[1]公式對照表!$C$5)))))</f>
        <v/>
      </c>
      <c r="AG1112" s="442"/>
      <c r="AH1112" s="442"/>
      <c r="AI1112" s="442"/>
      <c r="AJ1112" s="442"/>
      <c r="AK1112" s="2"/>
    </row>
    <row r="1113" spans="1:37" ht="17.25" customHeight="1">
      <c r="A1113" s="443"/>
      <c r="B1113" s="444"/>
      <c r="C1113" s="23"/>
      <c r="D1113" s="23"/>
      <c r="E1113" s="23"/>
      <c r="F1113" s="262"/>
      <c r="G1113" s="262"/>
      <c r="H1113" s="262"/>
      <c r="I1113" s="264"/>
      <c r="J1113" s="23"/>
      <c r="K1113" s="23"/>
      <c r="L1113" s="36" t="str">
        <f>IFERROR(VLOOKUP(放飛紀錄!$K1113,#REF!,2,FALSE),"")</f>
        <v/>
      </c>
      <c r="M1113" s="36"/>
      <c r="N1113" s="36"/>
      <c r="O1113" s="36"/>
      <c r="P1113" s="36"/>
      <c r="Q1113" s="36"/>
      <c r="R1113" s="36"/>
      <c r="S1113" s="36"/>
      <c r="T1113" s="36"/>
      <c r="U1113" s="23"/>
      <c r="V1113" s="23"/>
      <c r="W1113" s="23"/>
      <c r="X1113" s="23"/>
      <c r="Y1113" s="445"/>
      <c r="Z1113" s="446" t="str">
        <f>IF(放飛紀錄!$Y1113="","",放飛紀錄!$Y1113+公式對照表!B$2)</f>
        <v/>
      </c>
      <c r="AA1113" s="445"/>
      <c r="AB1113" s="445"/>
      <c r="AC1113" s="447" t="str">
        <f t="shared" si="62"/>
        <v/>
      </c>
      <c r="AD1113" s="448" t="str">
        <f t="shared" si="63"/>
        <v/>
      </c>
      <c r="AE1113" s="446" t="str">
        <f>IF(放飛紀錄表[[#This Row],[模組啟動時間]]="","",公式對照表!$A$2)</f>
        <v/>
      </c>
      <c r="AF1113" s="449" t="str">
        <f>IF(AC1113="","",IF(AND(AA1113&gt;Y1113,AA1113&lt;Z1113),[1]公式對照表!$C$2,IF(AC1113="-",[1]公式對照表!$C$3,IF(AC1113&lt;AE1113,[1]公式對照表!$C$4,IF(AC1113&gt;AE1113,[1]公式對照表!$C$5)))))</f>
        <v/>
      </c>
      <c r="AG1113" s="442"/>
      <c r="AH1113" s="442"/>
      <c r="AI1113" s="442"/>
      <c r="AJ1113" s="442"/>
      <c r="AK1113" s="2"/>
    </row>
    <row r="1114" spans="1:37" ht="17.25" customHeight="1">
      <c r="A1114" s="443"/>
      <c r="B1114" s="444"/>
      <c r="C1114" s="23"/>
      <c r="D1114" s="23"/>
      <c r="E1114" s="23"/>
      <c r="F1114" s="262"/>
      <c r="G1114" s="262"/>
      <c r="H1114" s="262"/>
      <c r="I1114" s="264"/>
      <c r="J1114" s="23"/>
      <c r="K1114" s="23"/>
      <c r="L1114" s="36" t="str">
        <f>IFERROR(VLOOKUP(放飛紀錄!$K1114,#REF!,2,FALSE),"")</f>
        <v/>
      </c>
      <c r="M1114" s="36"/>
      <c r="N1114" s="36"/>
      <c r="O1114" s="36"/>
      <c r="P1114" s="36"/>
      <c r="Q1114" s="36"/>
      <c r="R1114" s="36"/>
      <c r="S1114" s="36"/>
      <c r="T1114" s="36"/>
      <c r="U1114" s="23"/>
      <c r="V1114" s="23"/>
      <c r="W1114" s="23"/>
      <c r="X1114" s="23"/>
      <c r="Y1114" s="445"/>
      <c r="Z1114" s="446" t="str">
        <f>IF(放飛紀錄!$Y1114="","",放飛紀錄!$Y1114+公式對照表!B$2)</f>
        <v/>
      </c>
      <c r="AA1114" s="445"/>
      <c r="AB1114" s="445"/>
      <c r="AC1114" s="447" t="str">
        <f t="shared" si="62"/>
        <v/>
      </c>
      <c r="AD1114" s="448" t="str">
        <f t="shared" si="63"/>
        <v/>
      </c>
      <c r="AE1114" s="446" t="str">
        <f>IF(放飛紀錄表[[#This Row],[模組啟動時間]]="","",公式對照表!$A$2)</f>
        <v/>
      </c>
      <c r="AF1114" s="449" t="str">
        <f>IF(AC1114="","",IF(AND(AA1114&gt;Y1114,AA1114&lt;Z1114),[1]公式對照表!$C$2,IF(AC1114="-",[1]公式對照表!$C$3,IF(AC1114&lt;AE1114,[1]公式對照表!$C$4,IF(AC1114&gt;AE1114,[1]公式對照表!$C$5)))))</f>
        <v/>
      </c>
      <c r="AG1114" s="442"/>
      <c r="AH1114" s="442"/>
      <c r="AI1114" s="442"/>
      <c r="AJ1114" s="442"/>
      <c r="AK1114" s="2"/>
    </row>
    <row r="1115" spans="1:37" ht="17.25" customHeight="1">
      <c r="A1115" s="443"/>
      <c r="B1115" s="444"/>
      <c r="C1115" s="23"/>
      <c r="D1115" s="23"/>
      <c r="E1115" s="23"/>
      <c r="F1115" s="262"/>
      <c r="G1115" s="262"/>
      <c r="H1115" s="262"/>
      <c r="I1115" s="264"/>
      <c r="J1115" s="23"/>
      <c r="K1115" s="23"/>
      <c r="L1115" s="36" t="str">
        <f>IFERROR(VLOOKUP(放飛紀錄!$K1115,#REF!,2,FALSE),"")</f>
        <v/>
      </c>
      <c r="M1115" s="36"/>
      <c r="N1115" s="36"/>
      <c r="O1115" s="36"/>
      <c r="P1115" s="36"/>
      <c r="Q1115" s="36"/>
      <c r="R1115" s="36"/>
      <c r="S1115" s="36"/>
      <c r="T1115" s="36"/>
      <c r="U1115" s="23"/>
      <c r="V1115" s="23"/>
      <c r="W1115" s="23"/>
      <c r="X1115" s="23"/>
      <c r="Y1115" s="445"/>
      <c r="Z1115" s="446" t="str">
        <f>IF(放飛紀錄!$Y1115="","",放飛紀錄!$Y1115+公式對照表!B$2)</f>
        <v/>
      </c>
      <c r="AA1115" s="445"/>
      <c r="AB1115" s="445"/>
      <c r="AC1115" s="447" t="str">
        <f t="shared" si="62"/>
        <v/>
      </c>
      <c r="AD1115" s="448" t="str">
        <f t="shared" si="63"/>
        <v/>
      </c>
      <c r="AE1115" s="446" t="str">
        <f>IF(放飛紀錄表[[#This Row],[模組啟動時間]]="","",公式對照表!$A$2)</f>
        <v/>
      </c>
      <c r="AF1115" s="449" t="str">
        <f>IF(AC1115="","",IF(AND(AA1115&gt;Y1115,AA1115&lt;Z1115),[1]公式對照表!$C$2,IF(AC1115="-",[1]公式對照表!$C$3,IF(AC1115&lt;AE1115,[1]公式對照表!$C$4,IF(AC1115&gt;AE1115,[1]公式對照表!$C$5)))))</f>
        <v/>
      </c>
      <c r="AG1115" s="442"/>
      <c r="AH1115" s="442"/>
      <c r="AI1115" s="442"/>
      <c r="AJ1115" s="442"/>
      <c r="AK1115" s="2"/>
    </row>
    <row r="1116" spans="1:37" ht="17.25" customHeight="1">
      <c r="A1116" s="443"/>
      <c r="B1116" s="444"/>
      <c r="C1116" s="23"/>
      <c r="D1116" s="23"/>
      <c r="E1116" s="23"/>
      <c r="F1116" s="262"/>
      <c r="G1116" s="262"/>
      <c r="H1116" s="262"/>
      <c r="I1116" s="264"/>
      <c r="J1116" s="23"/>
      <c r="K1116" s="23"/>
      <c r="L1116" s="36" t="str">
        <f>IFERROR(VLOOKUP(放飛紀錄!$K1116,#REF!,2,FALSE),"")</f>
        <v/>
      </c>
      <c r="M1116" s="36"/>
      <c r="N1116" s="36"/>
      <c r="O1116" s="36"/>
      <c r="P1116" s="36"/>
      <c r="Q1116" s="36"/>
      <c r="R1116" s="36"/>
      <c r="S1116" s="36"/>
      <c r="T1116" s="36"/>
      <c r="U1116" s="23"/>
      <c r="V1116" s="23"/>
      <c r="W1116" s="23"/>
      <c r="X1116" s="23"/>
      <c r="Y1116" s="445"/>
      <c r="Z1116" s="446" t="str">
        <f>IF(放飛紀錄!$Y1116="","",放飛紀錄!$Y1116+公式對照表!B$2)</f>
        <v/>
      </c>
      <c r="AA1116" s="445"/>
      <c r="AB1116" s="445"/>
      <c r="AC1116" s="447" t="str">
        <f t="shared" si="62"/>
        <v/>
      </c>
      <c r="AD1116" s="448" t="str">
        <f t="shared" si="63"/>
        <v/>
      </c>
      <c r="AE1116" s="446" t="str">
        <f>IF(放飛紀錄表[[#This Row],[模組啟動時間]]="","",公式對照表!$A$2)</f>
        <v/>
      </c>
      <c r="AF1116" s="449" t="str">
        <f>IF(AC1116="","",IF(AND(AA1116&gt;Y1116,AA1116&lt;Z1116),[1]公式對照表!$C$2,IF(AC1116="-",[1]公式對照表!$C$3,IF(AC1116&lt;AE1116,[1]公式對照表!$C$4,IF(AC1116&gt;AE1116,[1]公式對照表!$C$5)))))</f>
        <v/>
      </c>
      <c r="AG1116" s="442"/>
      <c r="AH1116" s="442"/>
      <c r="AI1116" s="442"/>
      <c r="AJ1116" s="442"/>
      <c r="AK1116" s="2"/>
    </row>
    <row r="1117" spans="1:37" ht="17.25" customHeight="1">
      <c r="A1117" s="443"/>
      <c r="B1117" s="444"/>
      <c r="C1117" s="23"/>
      <c r="D1117" s="23"/>
      <c r="E1117" s="23"/>
      <c r="F1117" s="262"/>
      <c r="G1117" s="262"/>
      <c r="H1117" s="262"/>
      <c r="I1117" s="264"/>
      <c r="J1117" s="23"/>
      <c r="K1117" s="23"/>
      <c r="L1117" s="36" t="str">
        <f>IFERROR(VLOOKUP(放飛紀錄!$K1117,#REF!,2,FALSE),"")</f>
        <v/>
      </c>
      <c r="M1117" s="36"/>
      <c r="N1117" s="36"/>
      <c r="O1117" s="36"/>
      <c r="P1117" s="36"/>
      <c r="Q1117" s="36"/>
      <c r="R1117" s="36"/>
      <c r="S1117" s="36"/>
      <c r="T1117" s="36"/>
      <c r="U1117" s="23"/>
      <c r="V1117" s="23"/>
      <c r="W1117" s="23"/>
      <c r="X1117" s="23"/>
      <c r="Y1117" s="445"/>
      <c r="Z1117" s="446" t="str">
        <f>IF(放飛紀錄!$Y1117="","",放飛紀錄!$Y1117+公式對照表!B$2)</f>
        <v/>
      </c>
      <c r="AA1117" s="445"/>
      <c r="AB1117" s="445"/>
      <c r="AC1117" s="447" t="str">
        <f t="shared" si="62"/>
        <v/>
      </c>
      <c r="AD1117" s="448" t="str">
        <f t="shared" si="63"/>
        <v/>
      </c>
      <c r="AE1117" s="446" t="str">
        <f>IF(放飛紀錄表[[#This Row],[模組啟動時間]]="","",公式對照表!$A$2)</f>
        <v/>
      </c>
      <c r="AF1117" s="449" t="str">
        <f>IF(AC1117="","",IF(AND(AA1117&gt;Y1117,AA1117&lt;Z1117),[1]公式對照表!$C$2,IF(AC1117="-",[1]公式對照表!$C$3,IF(AC1117&lt;AE1117,[1]公式對照表!$C$4,IF(AC1117&gt;AE1117,[1]公式對照表!$C$5)))))</f>
        <v/>
      </c>
      <c r="AG1117" s="442"/>
      <c r="AH1117" s="442"/>
      <c r="AI1117" s="442"/>
      <c r="AJ1117" s="442"/>
      <c r="AK1117" s="2"/>
    </row>
    <row r="1118" spans="1:37" ht="17.25" customHeight="1">
      <c r="A1118" s="443"/>
      <c r="B1118" s="444"/>
      <c r="C1118" s="23"/>
      <c r="D1118" s="23"/>
      <c r="E1118" s="23"/>
      <c r="F1118" s="262"/>
      <c r="G1118" s="262"/>
      <c r="H1118" s="262"/>
      <c r="I1118" s="264"/>
      <c r="J1118" s="23"/>
      <c r="K1118" s="23"/>
      <c r="L1118" s="36" t="str">
        <f>IFERROR(VLOOKUP(放飛紀錄!$K1118,#REF!,2,FALSE),"")</f>
        <v/>
      </c>
      <c r="M1118" s="36"/>
      <c r="N1118" s="36"/>
      <c r="O1118" s="36"/>
      <c r="P1118" s="36"/>
      <c r="Q1118" s="36"/>
      <c r="R1118" s="36"/>
      <c r="S1118" s="36"/>
      <c r="T1118" s="36"/>
      <c r="U1118" s="23"/>
      <c r="V1118" s="23"/>
      <c r="W1118" s="23"/>
      <c r="X1118" s="23"/>
      <c r="Y1118" s="445"/>
      <c r="Z1118" s="446" t="str">
        <f>IF(放飛紀錄!$Y1118="","",放飛紀錄!$Y1118+公式對照表!B$2)</f>
        <v/>
      </c>
      <c r="AA1118" s="445"/>
      <c r="AB1118" s="445"/>
      <c r="AC1118" s="447" t="str">
        <f t="shared" si="62"/>
        <v/>
      </c>
      <c r="AD1118" s="448" t="str">
        <f t="shared" si="63"/>
        <v/>
      </c>
      <c r="AE1118" s="446" t="str">
        <f>IF(放飛紀錄表[[#This Row],[模組啟動時間]]="","",公式對照表!$A$2)</f>
        <v/>
      </c>
      <c r="AF1118" s="449" t="str">
        <f>IF(AC1118="","",IF(AND(AA1118&gt;Y1118,AA1118&lt;Z1118),[1]公式對照表!$C$2,IF(AC1118="-",[1]公式對照表!$C$3,IF(AC1118&lt;AE1118,[1]公式對照表!$C$4,IF(AC1118&gt;AE1118,[1]公式對照表!$C$5)))))</f>
        <v/>
      </c>
      <c r="AG1118" s="442"/>
      <c r="AH1118" s="442"/>
      <c r="AI1118" s="442"/>
      <c r="AJ1118" s="442"/>
      <c r="AK1118" s="2"/>
    </row>
    <row r="1119" spans="1:37" ht="17.25" customHeight="1">
      <c r="A1119" s="443"/>
      <c r="B1119" s="444"/>
      <c r="C1119" s="23"/>
      <c r="D1119" s="23"/>
      <c r="E1119" s="23"/>
      <c r="F1119" s="262"/>
      <c r="G1119" s="262"/>
      <c r="H1119" s="262"/>
      <c r="I1119" s="264"/>
      <c r="J1119" s="23"/>
      <c r="K1119" s="23"/>
      <c r="L1119" s="36" t="str">
        <f>IFERROR(VLOOKUP(放飛紀錄!$K1119,#REF!,2,FALSE),"")</f>
        <v/>
      </c>
      <c r="M1119" s="36"/>
      <c r="N1119" s="36"/>
      <c r="O1119" s="36"/>
      <c r="P1119" s="36"/>
      <c r="Q1119" s="36"/>
      <c r="R1119" s="36"/>
      <c r="S1119" s="36"/>
      <c r="T1119" s="36"/>
      <c r="U1119" s="23"/>
      <c r="V1119" s="23"/>
      <c r="W1119" s="23"/>
      <c r="X1119" s="23"/>
      <c r="Y1119" s="445"/>
      <c r="Z1119" s="446" t="str">
        <f>IF(放飛紀錄!$Y1119="","",放飛紀錄!$Y1119+公式對照表!B$2)</f>
        <v/>
      </c>
      <c r="AA1119" s="445"/>
      <c r="AB1119" s="445"/>
      <c r="AC1119" s="447" t="str">
        <f t="shared" si="62"/>
        <v/>
      </c>
      <c r="AD1119" s="448" t="str">
        <f t="shared" si="63"/>
        <v/>
      </c>
      <c r="AE1119" s="446" t="str">
        <f>IF(放飛紀錄表[[#This Row],[模組啟動時間]]="","",公式對照表!$A$2)</f>
        <v/>
      </c>
      <c r="AF1119" s="449" t="str">
        <f>IF(AC1119="","",IF(AND(AA1119&gt;Y1119,AA1119&lt;Z1119),[1]公式對照表!$C$2,IF(AC1119="-",[1]公式對照表!$C$3,IF(AC1119&lt;AE1119,[1]公式對照表!$C$4,IF(AC1119&gt;AE1119,[1]公式對照表!$C$5)))))</f>
        <v/>
      </c>
      <c r="AG1119" s="442"/>
      <c r="AH1119" s="442"/>
      <c r="AI1119" s="442"/>
      <c r="AJ1119" s="442"/>
      <c r="AK1119" s="2"/>
    </row>
    <row r="1120" spans="1:37" ht="17.25" customHeight="1">
      <c r="A1120" s="443"/>
      <c r="B1120" s="444"/>
      <c r="C1120" s="23"/>
      <c r="D1120" s="23"/>
      <c r="E1120" s="23"/>
      <c r="F1120" s="262"/>
      <c r="G1120" s="262"/>
      <c r="H1120" s="262"/>
      <c r="I1120" s="264"/>
      <c r="J1120" s="23"/>
      <c r="K1120" s="23"/>
      <c r="L1120" s="36" t="str">
        <f>IFERROR(VLOOKUP(放飛紀錄!$K1120,#REF!,2,FALSE),"")</f>
        <v/>
      </c>
      <c r="M1120" s="36"/>
      <c r="N1120" s="36"/>
      <c r="O1120" s="36"/>
      <c r="P1120" s="36"/>
      <c r="Q1120" s="36"/>
      <c r="R1120" s="36"/>
      <c r="S1120" s="36"/>
      <c r="T1120" s="36"/>
      <c r="U1120" s="23"/>
      <c r="V1120" s="23"/>
      <c r="W1120" s="23"/>
      <c r="X1120" s="23"/>
      <c r="Y1120" s="445"/>
      <c r="Z1120" s="446" t="str">
        <f>IF(放飛紀錄!$Y1120="","",放飛紀錄!$Y1120+公式對照表!B$2)</f>
        <v/>
      </c>
      <c r="AA1120" s="445"/>
      <c r="AB1120" s="445"/>
      <c r="AC1120" s="447" t="str">
        <f t="shared" si="62"/>
        <v/>
      </c>
      <c r="AD1120" s="448" t="str">
        <f t="shared" si="63"/>
        <v/>
      </c>
      <c r="AE1120" s="446" t="str">
        <f>IF(放飛紀錄表[[#This Row],[模組啟動時間]]="","",公式對照表!$A$2)</f>
        <v/>
      </c>
      <c r="AF1120" s="449" t="str">
        <f>IF(AC1120="","",IF(AND(AA1120&gt;Y1120,AA1120&lt;Z1120),[1]公式對照表!$C$2,IF(AC1120="-",[1]公式對照表!$C$3,IF(AC1120&lt;AE1120,[1]公式對照表!$C$4,IF(AC1120&gt;AE1120,[1]公式對照表!$C$5)))))</f>
        <v/>
      </c>
      <c r="AG1120" s="442"/>
      <c r="AH1120" s="442"/>
      <c r="AI1120" s="442"/>
      <c r="AJ1120" s="442"/>
      <c r="AK1120" s="2"/>
    </row>
    <row r="1121" spans="1:37" ht="17.25" customHeight="1">
      <c r="A1121" s="443"/>
      <c r="B1121" s="444"/>
      <c r="C1121" s="23"/>
      <c r="D1121" s="23"/>
      <c r="E1121" s="23"/>
      <c r="F1121" s="262"/>
      <c r="G1121" s="262"/>
      <c r="H1121" s="262"/>
      <c r="I1121" s="264"/>
      <c r="J1121" s="23"/>
      <c r="K1121" s="23"/>
      <c r="L1121" s="36" t="str">
        <f>IFERROR(VLOOKUP(放飛紀錄!$K1121,#REF!,2,FALSE),"")</f>
        <v/>
      </c>
      <c r="M1121" s="36"/>
      <c r="N1121" s="36"/>
      <c r="O1121" s="36"/>
      <c r="P1121" s="36"/>
      <c r="Q1121" s="36"/>
      <c r="R1121" s="36"/>
      <c r="S1121" s="36"/>
      <c r="T1121" s="36"/>
      <c r="U1121" s="23"/>
      <c r="V1121" s="23"/>
      <c r="W1121" s="23"/>
      <c r="X1121" s="23"/>
      <c r="Y1121" s="445"/>
      <c r="Z1121" s="446" t="str">
        <f>IF(放飛紀錄!$Y1121="","",放飛紀錄!$Y1121+公式對照表!B$2)</f>
        <v/>
      </c>
      <c r="AA1121" s="445"/>
      <c r="AB1121" s="445"/>
      <c r="AC1121" s="447" t="str">
        <f t="shared" si="62"/>
        <v/>
      </c>
      <c r="AD1121" s="448" t="str">
        <f t="shared" si="63"/>
        <v/>
      </c>
      <c r="AE1121" s="446" t="str">
        <f>IF(放飛紀錄表[[#This Row],[模組啟動時間]]="","",公式對照表!$A$2)</f>
        <v/>
      </c>
      <c r="AF1121" s="449" t="str">
        <f>IF(AC1121="","",IF(AND(AA1121&gt;Y1121,AA1121&lt;Z1121),[1]公式對照表!$C$2,IF(AC1121="-",[1]公式對照表!$C$3,IF(AC1121&lt;AE1121,[1]公式對照表!$C$4,IF(AC1121&gt;AE1121,[1]公式對照表!$C$5)))))</f>
        <v/>
      </c>
      <c r="AG1121" s="442"/>
      <c r="AH1121" s="442"/>
      <c r="AI1121" s="442"/>
      <c r="AJ1121" s="442"/>
      <c r="AK1121" s="2"/>
    </row>
    <row r="1122" spans="1:37" ht="17.25" customHeight="1">
      <c r="A1122" s="443"/>
      <c r="B1122" s="444"/>
      <c r="C1122" s="23"/>
      <c r="D1122" s="23"/>
      <c r="E1122" s="23"/>
      <c r="F1122" s="262"/>
      <c r="G1122" s="262"/>
      <c r="H1122" s="262"/>
      <c r="I1122" s="264"/>
      <c r="J1122" s="23"/>
      <c r="K1122" s="23"/>
      <c r="L1122" s="36" t="str">
        <f>IFERROR(VLOOKUP(放飛紀錄!$K1122,#REF!,2,FALSE),"")</f>
        <v/>
      </c>
      <c r="M1122" s="36"/>
      <c r="N1122" s="36"/>
      <c r="O1122" s="36"/>
      <c r="P1122" s="36"/>
      <c r="Q1122" s="36"/>
      <c r="R1122" s="36"/>
      <c r="S1122" s="36"/>
      <c r="T1122" s="36"/>
      <c r="U1122" s="23"/>
      <c r="V1122" s="23"/>
      <c r="W1122" s="23"/>
      <c r="X1122" s="23"/>
      <c r="Y1122" s="445"/>
      <c r="Z1122" s="446" t="str">
        <f>IF(放飛紀錄!$Y1122="","",放飛紀錄!$Y1122+公式對照表!B$2)</f>
        <v/>
      </c>
      <c r="AA1122" s="445"/>
      <c r="AB1122" s="445"/>
      <c r="AC1122" s="447" t="str">
        <f t="shared" si="62"/>
        <v/>
      </c>
      <c r="AD1122" s="448" t="str">
        <f t="shared" si="63"/>
        <v/>
      </c>
      <c r="AE1122" s="446" t="str">
        <f>IF(放飛紀錄表[[#This Row],[模組啟動時間]]="","",公式對照表!$A$2)</f>
        <v/>
      </c>
      <c r="AF1122" s="449" t="str">
        <f>IF(AC1122="","",IF(AND(AA1122&gt;Y1122,AA1122&lt;Z1122),[1]公式對照表!$C$2,IF(AC1122="-",[1]公式對照表!$C$3,IF(AC1122&lt;AE1122,[1]公式對照表!$C$4,IF(AC1122&gt;AE1122,[1]公式對照表!$C$5)))))</f>
        <v/>
      </c>
      <c r="AG1122" s="442"/>
      <c r="AH1122" s="442"/>
      <c r="AI1122" s="442"/>
      <c r="AJ1122" s="442"/>
      <c r="AK1122" s="2"/>
    </row>
    <row r="1123" spans="1:37" ht="17.25" customHeight="1">
      <c r="A1123" s="443"/>
      <c r="B1123" s="444"/>
      <c r="C1123" s="23"/>
      <c r="D1123" s="23"/>
      <c r="E1123" s="23"/>
      <c r="F1123" s="262"/>
      <c r="G1123" s="262"/>
      <c r="H1123" s="262"/>
      <c r="I1123" s="264"/>
      <c r="J1123" s="23"/>
      <c r="K1123" s="23"/>
      <c r="L1123" s="36" t="str">
        <f>IFERROR(VLOOKUP(放飛紀錄!$K1123,#REF!,2,FALSE),"")</f>
        <v/>
      </c>
      <c r="M1123" s="36"/>
      <c r="N1123" s="36"/>
      <c r="O1123" s="36"/>
      <c r="P1123" s="36"/>
      <c r="Q1123" s="36"/>
      <c r="R1123" s="36"/>
      <c r="S1123" s="36"/>
      <c r="T1123" s="36"/>
      <c r="U1123" s="23"/>
      <c r="V1123" s="23"/>
      <c r="W1123" s="23"/>
      <c r="X1123" s="23"/>
      <c r="Y1123" s="445"/>
      <c r="Z1123" s="446" t="str">
        <f>IF(放飛紀錄!$Y1123="","",放飛紀錄!$Y1123+公式對照表!B$2)</f>
        <v/>
      </c>
      <c r="AA1123" s="445"/>
      <c r="AB1123" s="445"/>
      <c r="AC1123" s="447" t="str">
        <f t="shared" si="62"/>
        <v/>
      </c>
      <c r="AD1123" s="448" t="str">
        <f t="shared" si="63"/>
        <v/>
      </c>
      <c r="AE1123" s="446" t="str">
        <f>IF(放飛紀錄表[[#This Row],[模組啟動時間]]="","",公式對照表!$A$2)</f>
        <v/>
      </c>
      <c r="AF1123" s="449" t="str">
        <f>IF(AC1123="","",IF(AND(AA1123&gt;Y1123,AA1123&lt;Z1123),[1]公式對照表!$C$2,IF(AC1123="-",[1]公式對照表!$C$3,IF(AC1123&lt;AE1123,[1]公式對照表!$C$4,IF(AC1123&gt;AE1123,[1]公式對照表!$C$5)))))</f>
        <v/>
      </c>
      <c r="AG1123" s="442"/>
      <c r="AH1123" s="442"/>
      <c r="AI1123" s="442"/>
      <c r="AJ1123" s="442"/>
      <c r="AK1123" s="2"/>
    </row>
    <row r="1124" spans="1:37" ht="17.25" customHeight="1">
      <c r="A1124" s="443"/>
      <c r="B1124" s="444"/>
      <c r="C1124" s="23"/>
      <c r="D1124" s="23"/>
      <c r="E1124" s="23"/>
      <c r="F1124" s="262"/>
      <c r="G1124" s="262"/>
      <c r="H1124" s="262"/>
      <c r="I1124" s="264"/>
      <c r="J1124" s="23"/>
      <c r="K1124" s="23"/>
      <c r="L1124" s="36" t="str">
        <f>IFERROR(VLOOKUP(放飛紀錄!$K1124,#REF!,2,FALSE),"")</f>
        <v/>
      </c>
      <c r="M1124" s="36"/>
      <c r="N1124" s="36"/>
      <c r="O1124" s="36"/>
      <c r="P1124" s="36"/>
      <c r="Q1124" s="36"/>
      <c r="R1124" s="36"/>
      <c r="S1124" s="36"/>
      <c r="T1124" s="36"/>
      <c r="U1124" s="23"/>
      <c r="V1124" s="23"/>
      <c r="W1124" s="23"/>
      <c r="X1124" s="23"/>
      <c r="Y1124" s="445"/>
      <c r="Z1124" s="446" t="str">
        <f>IF(放飛紀錄!$Y1124="","",放飛紀錄!$Y1124+公式對照表!B$2)</f>
        <v/>
      </c>
      <c r="AA1124" s="445"/>
      <c r="AB1124" s="445"/>
      <c r="AC1124" s="447" t="str">
        <f t="shared" si="62"/>
        <v/>
      </c>
      <c r="AD1124" s="448" t="str">
        <f t="shared" si="63"/>
        <v/>
      </c>
      <c r="AE1124" s="446" t="str">
        <f>IF(放飛紀錄表[[#This Row],[模組啟動時間]]="","",公式對照表!$A$2)</f>
        <v/>
      </c>
      <c r="AF1124" s="449" t="str">
        <f>IF(AC1124="","",IF(AND(AA1124&gt;Y1124,AA1124&lt;Z1124),[1]公式對照表!$C$2,IF(AC1124="-",[1]公式對照表!$C$3,IF(AC1124&lt;AE1124,[1]公式對照表!$C$4,IF(AC1124&gt;AE1124,[1]公式對照表!$C$5)))))</f>
        <v/>
      </c>
      <c r="AG1124" s="442"/>
      <c r="AH1124" s="442"/>
      <c r="AI1124" s="442"/>
      <c r="AJ1124" s="442"/>
      <c r="AK1124" s="2"/>
    </row>
    <row r="1125" spans="1:37" ht="17.25" customHeight="1">
      <c r="A1125" s="443"/>
      <c r="B1125" s="444"/>
      <c r="C1125" s="23"/>
      <c r="D1125" s="23"/>
      <c r="E1125" s="23"/>
      <c r="F1125" s="262"/>
      <c r="G1125" s="262"/>
      <c r="H1125" s="262"/>
      <c r="I1125" s="264"/>
      <c r="J1125" s="23"/>
      <c r="K1125" s="23"/>
      <c r="L1125" s="36" t="str">
        <f>IFERROR(VLOOKUP(放飛紀錄!$K1125,#REF!,2,FALSE),"")</f>
        <v/>
      </c>
      <c r="M1125" s="36"/>
      <c r="N1125" s="36"/>
      <c r="O1125" s="36"/>
      <c r="P1125" s="36"/>
      <c r="Q1125" s="36"/>
      <c r="R1125" s="36"/>
      <c r="S1125" s="36"/>
      <c r="T1125" s="36"/>
      <c r="U1125" s="23"/>
      <c r="V1125" s="23"/>
      <c r="W1125" s="23"/>
      <c r="X1125" s="23"/>
      <c r="Y1125" s="445"/>
      <c r="Z1125" s="446" t="str">
        <f>IF(放飛紀錄!$Y1125="","",放飛紀錄!$Y1125+公式對照表!B$2)</f>
        <v/>
      </c>
      <c r="AA1125" s="445"/>
      <c r="AB1125" s="445"/>
      <c r="AC1125" s="447" t="str">
        <f t="shared" si="62"/>
        <v/>
      </c>
      <c r="AD1125" s="448" t="str">
        <f t="shared" si="63"/>
        <v/>
      </c>
      <c r="AE1125" s="446" t="str">
        <f>IF(放飛紀錄表[[#This Row],[模組啟動時間]]="","",公式對照表!$A$2)</f>
        <v/>
      </c>
      <c r="AF1125" s="449" t="str">
        <f>IF(AC1125="","",IF(AND(AA1125&gt;Y1125,AA1125&lt;Z1125),[1]公式對照表!$C$2,IF(AC1125="-",[1]公式對照表!$C$3,IF(AC1125&lt;AE1125,[1]公式對照表!$C$4,IF(AC1125&gt;AE1125,[1]公式對照表!$C$5)))))</f>
        <v/>
      </c>
      <c r="AG1125" s="442"/>
      <c r="AH1125" s="442"/>
      <c r="AI1125" s="442"/>
      <c r="AJ1125" s="442"/>
      <c r="AK1125" s="2"/>
    </row>
    <row r="1126" spans="1:37" ht="17.25" customHeight="1">
      <c r="A1126" s="443"/>
      <c r="B1126" s="444"/>
      <c r="C1126" s="23"/>
      <c r="D1126" s="23"/>
      <c r="E1126" s="23"/>
      <c r="F1126" s="262"/>
      <c r="G1126" s="262"/>
      <c r="H1126" s="262"/>
      <c r="I1126" s="264"/>
      <c r="J1126" s="23"/>
      <c r="K1126" s="23"/>
      <c r="L1126" s="36" t="str">
        <f>IFERROR(VLOOKUP(放飛紀錄!$K1126,#REF!,2,FALSE),"")</f>
        <v/>
      </c>
      <c r="M1126" s="36"/>
      <c r="N1126" s="36"/>
      <c r="O1126" s="36"/>
      <c r="P1126" s="36"/>
      <c r="Q1126" s="36"/>
      <c r="R1126" s="36"/>
      <c r="S1126" s="36"/>
      <c r="T1126" s="36"/>
      <c r="U1126" s="23"/>
      <c r="V1126" s="23"/>
      <c r="W1126" s="23"/>
      <c r="X1126" s="23"/>
      <c r="Y1126" s="445"/>
      <c r="Z1126" s="446" t="str">
        <f>IF(放飛紀錄!$Y1126="","",放飛紀錄!$Y1126+公式對照表!B$2)</f>
        <v/>
      </c>
      <c r="AA1126" s="445"/>
      <c r="AB1126" s="445"/>
      <c r="AC1126" s="447" t="str">
        <f t="shared" si="62"/>
        <v/>
      </c>
      <c r="AD1126" s="448" t="str">
        <f t="shared" si="63"/>
        <v/>
      </c>
      <c r="AE1126" s="446" t="str">
        <f>IF(放飛紀錄表[[#This Row],[模組啟動時間]]="","",公式對照表!$A$2)</f>
        <v/>
      </c>
      <c r="AF1126" s="449" t="str">
        <f>IF(AC1126="","",IF(AND(AA1126&gt;Y1126,AA1126&lt;Z1126),[1]公式對照表!$C$2,IF(AC1126="-",[1]公式對照表!$C$3,IF(AC1126&lt;AE1126,[1]公式對照表!$C$4,IF(AC1126&gt;AE1126,[1]公式對照表!$C$5)))))</f>
        <v/>
      </c>
      <c r="AG1126" s="442"/>
      <c r="AH1126" s="442"/>
      <c r="AI1126" s="442"/>
      <c r="AJ1126" s="442"/>
      <c r="AK1126" s="2"/>
    </row>
    <row r="1127" spans="1:37" ht="17.25" customHeight="1">
      <c r="A1127" s="443"/>
      <c r="B1127" s="444"/>
      <c r="C1127" s="23"/>
      <c r="D1127" s="23"/>
      <c r="E1127" s="23"/>
      <c r="F1127" s="262"/>
      <c r="G1127" s="262"/>
      <c r="H1127" s="262"/>
      <c r="I1127" s="264"/>
      <c r="J1127" s="23"/>
      <c r="K1127" s="23"/>
      <c r="L1127" s="36" t="str">
        <f>IFERROR(VLOOKUP(放飛紀錄!$K1127,#REF!,2,FALSE),"")</f>
        <v/>
      </c>
      <c r="M1127" s="36"/>
      <c r="N1127" s="36"/>
      <c r="O1127" s="36"/>
      <c r="P1127" s="36"/>
      <c r="Q1127" s="36"/>
      <c r="R1127" s="36"/>
      <c r="S1127" s="36"/>
      <c r="T1127" s="36"/>
      <c r="U1127" s="23"/>
      <c r="V1127" s="23"/>
      <c r="W1127" s="23"/>
      <c r="X1127" s="23"/>
      <c r="Y1127" s="445"/>
      <c r="Z1127" s="446" t="str">
        <f>IF(放飛紀錄!$Y1127="","",放飛紀錄!$Y1127+公式對照表!B$2)</f>
        <v/>
      </c>
      <c r="AA1127" s="445"/>
      <c r="AB1127" s="445"/>
      <c r="AC1127" s="447" t="str">
        <f t="shared" si="62"/>
        <v/>
      </c>
      <c r="AD1127" s="448" t="str">
        <f t="shared" si="63"/>
        <v/>
      </c>
      <c r="AE1127" s="446" t="str">
        <f>IF(放飛紀錄表[[#This Row],[模組啟動時間]]="","",公式對照表!$A$2)</f>
        <v/>
      </c>
      <c r="AF1127" s="449" t="str">
        <f>IF(AC1127="","",IF(AND(AA1127&gt;Y1127,AA1127&lt;Z1127),[1]公式對照表!$C$2,IF(AC1127="-",[1]公式對照表!$C$3,IF(AC1127&lt;AE1127,[1]公式對照表!$C$4,IF(AC1127&gt;AE1127,[1]公式對照表!$C$5)))))</f>
        <v/>
      </c>
      <c r="AG1127" s="442"/>
      <c r="AH1127" s="442"/>
      <c r="AI1127" s="442"/>
      <c r="AJ1127" s="442"/>
      <c r="AK1127" s="2"/>
    </row>
    <row r="1128" spans="1:37" ht="17.25" customHeight="1">
      <c r="A1128" s="443"/>
      <c r="B1128" s="444"/>
      <c r="C1128" s="23"/>
      <c r="D1128" s="23"/>
      <c r="E1128" s="23"/>
      <c r="F1128" s="262"/>
      <c r="G1128" s="262"/>
      <c r="H1128" s="262"/>
      <c r="I1128" s="264"/>
      <c r="J1128" s="23"/>
      <c r="K1128" s="23"/>
      <c r="L1128" s="36" t="str">
        <f>IFERROR(VLOOKUP(放飛紀錄!$K1128,#REF!,2,FALSE),"")</f>
        <v/>
      </c>
      <c r="M1128" s="36"/>
      <c r="N1128" s="36"/>
      <c r="O1128" s="36"/>
      <c r="P1128" s="36"/>
      <c r="Q1128" s="36"/>
      <c r="R1128" s="36"/>
      <c r="S1128" s="36"/>
      <c r="T1128" s="36"/>
      <c r="U1128" s="23"/>
      <c r="V1128" s="23"/>
      <c r="W1128" s="23"/>
      <c r="X1128" s="23"/>
      <c r="Y1128" s="445"/>
      <c r="Z1128" s="446" t="str">
        <f>IF(放飛紀錄!$Y1128="","",放飛紀錄!$Y1128+公式對照表!B$2)</f>
        <v/>
      </c>
      <c r="AA1128" s="445"/>
      <c r="AB1128" s="445"/>
      <c r="AC1128" s="447" t="str">
        <f t="shared" si="62"/>
        <v/>
      </c>
      <c r="AD1128" s="448" t="str">
        <f t="shared" si="63"/>
        <v/>
      </c>
      <c r="AE1128" s="446" t="str">
        <f>IF(放飛紀錄表[[#This Row],[模組啟動時間]]="","",公式對照表!$A$2)</f>
        <v/>
      </c>
      <c r="AF1128" s="449" t="str">
        <f>IF(AC1128="","",IF(AND(AA1128&gt;Y1128,AA1128&lt;Z1128),[1]公式對照表!$C$2,IF(AC1128="-",[1]公式對照表!$C$3,IF(AC1128&lt;AE1128,[1]公式對照表!$C$4,IF(AC1128&gt;AE1128,[1]公式對照表!$C$5)))))</f>
        <v/>
      </c>
      <c r="AG1128" s="442"/>
      <c r="AH1128" s="442"/>
      <c r="AI1128" s="442"/>
      <c r="AJ1128" s="442"/>
      <c r="AK1128" s="2"/>
    </row>
    <row r="1129" spans="1:37" ht="17.25" customHeight="1">
      <c r="A1129" s="443"/>
      <c r="B1129" s="444"/>
      <c r="C1129" s="23"/>
      <c r="D1129" s="23"/>
      <c r="E1129" s="23"/>
      <c r="F1129" s="262"/>
      <c r="G1129" s="262"/>
      <c r="H1129" s="262"/>
      <c r="I1129" s="264"/>
      <c r="J1129" s="23"/>
      <c r="K1129" s="23"/>
      <c r="L1129" s="36" t="str">
        <f>IFERROR(VLOOKUP(放飛紀錄!$K1129,#REF!,2,FALSE),"")</f>
        <v/>
      </c>
      <c r="M1129" s="36"/>
      <c r="N1129" s="36"/>
      <c r="O1129" s="36"/>
      <c r="P1129" s="36"/>
      <c r="Q1129" s="36"/>
      <c r="R1129" s="36"/>
      <c r="S1129" s="36"/>
      <c r="T1129" s="36"/>
      <c r="U1129" s="23"/>
      <c r="V1129" s="23"/>
      <c r="W1129" s="23"/>
      <c r="X1129" s="23"/>
      <c r="Y1129" s="445"/>
      <c r="Z1129" s="446" t="str">
        <f>IF(放飛紀錄!$Y1129="","",放飛紀錄!$Y1129+公式對照表!B$2)</f>
        <v/>
      </c>
      <c r="AA1129" s="445"/>
      <c r="AB1129" s="445"/>
      <c r="AC1129" s="447" t="str">
        <f t="shared" si="62"/>
        <v/>
      </c>
      <c r="AD1129" s="448" t="str">
        <f t="shared" si="63"/>
        <v/>
      </c>
      <c r="AE1129" s="446" t="str">
        <f>IF(放飛紀錄表[[#This Row],[模組啟動時間]]="","",公式對照表!$A$2)</f>
        <v/>
      </c>
      <c r="AF1129" s="449" t="str">
        <f>IF(AC1129="","",IF(AND(AA1129&gt;Y1129,AA1129&lt;Z1129),[1]公式對照表!$C$2,IF(AC1129="-",[1]公式對照表!$C$3,IF(AC1129&lt;AE1129,[1]公式對照表!$C$4,IF(AC1129&gt;AE1129,[1]公式對照表!$C$5)))))</f>
        <v/>
      </c>
      <c r="AG1129" s="442"/>
      <c r="AH1129" s="442"/>
      <c r="AI1129" s="442"/>
      <c r="AJ1129" s="442"/>
      <c r="AK1129" s="2"/>
    </row>
    <row r="1130" spans="1:37" ht="17.25" customHeight="1">
      <c r="A1130" s="443"/>
      <c r="B1130" s="444"/>
      <c r="C1130" s="23"/>
      <c r="D1130" s="23"/>
      <c r="E1130" s="23"/>
      <c r="F1130" s="262"/>
      <c r="G1130" s="262"/>
      <c r="H1130" s="262"/>
      <c r="I1130" s="264"/>
      <c r="J1130" s="23"/>
      <c r="K1130" s="23"/>
      <c r="L1130" s="36" t="str">
        <f>IFERROR(VLOOKUP(放飛紀錄!$K1130,#REF!,2,FALSE),"")</f>
        <v/>
      </c>
      <c r="M1130" s="36"/>
      <c r="N1130" s="36"/>
      <c r="O1130" s="36"/>
      <c r="P1130" s="36"/>
      <c r="Q1130" s="36"/>
      <c r="R1130" s="36"/>
      <c r="S1130" s="36"/>
      <c r="T1130" s="36"/>
      <c r="U1130" s="23"/>
      <c r="V1130" s="23"/>
      <c r="W1130" s="23"/>
      <c r="X1130" s="23"/>
      <c r="Y1130" s="445"/>
      <c r="Z1130" s="446" t="str">
        <f>IF(放飛紀錄!$Y1130="","",放飛紀錄!$Y1130+公式對照表!B$2)</f>
        <v/>
      </c>
      <c r="AA1130" s="445"/>
      <c r="AB1130" s="445"/>
      <c r="AC1130" s="447" t="str">
        <f t="shared" si="62"/>
        <v/>
      </c>
      <c r="AD1130" s="448" t="str">
        <f t="shared" si="63"/>
        <v/>
      </c>
      <c r="AE1130" s="446" t="str">
        <f>IF(放飛紀錄表[[#This Row],[模組啟動時間]]="","",公式對照表!$A$2)</f>
        <v/>
      </c>
      <c r="AF1130" s="449" t="str">
        <f>IF(AC1130="","",IF(AND(AA1130&gt;Y1130,AA1130&lt;Z1130),[1]公式對照表!$C$2,IF(AC1130="-",[1]公式對照表!$C$3,IF(AC1130&lt;AE1130,[1]公式對照表!$C$4,IF(AC1130&gt;AE1130,[1]公式對照表!$C$5)))))</f>
        <v/>
      </c>
      <c r="AG1130" s="442"/>
      <c r="AH1130" s="442"/>
      <c r="AI1130" s="442"/>
      <c r="AJ1130" s="442"/>
      <c r="AK1130" s="2"/>
    </row>
    <row r="1131" spans="1:37" ht="17.25" customHeight="1">
      <c r="A1131" s="443"/>
      <c r="B1131" s="444"/>
      <c r="C1131" s="23"/>
      <c r="D1131" s="23"/>
      <c r="E1131" s="23"/>
      <c r="F1131" s="262"/>
      <c r="G1131" s="262"/>
      <c r="H1131" s="262"/>
      <c r="I1131" s="264"/>
      <c r="J1131" s="23"/>
      <c r="K1131" s="23"/>
      <c r="L1131" s="36" t="str">
        <f>IFERROR(VLOOKUP(放飛紀錄!$K1131,#REF!,2,FALSE),"")</f>
        <v/>
      </c>
      <c r="M1131" s="36"/>
      <c r="N1131" s="36"/>
      <c r="O1131" s="36"/>
      <c r="P1131" s="36"/>
      <c r="Q1131" s="36"/>
      <c r="R1131" s="36"/>
      <c r="S1131" s="36"/>
      <c r="T1131" s="36"/>
      <c r="U1131" s="23"/>
      <c r="V1131" s="23"/>
      <c r="W1131" s="23"/>
      <c r="X1131" s="23"/>
      <c r="Y1131" s="445"/>
      <c r="Z1131" s="446" t="str">
        <f>IF(放飛紀錄!$Y1131="","",放飛紀錄!$Y1131+公式對照表!B$2)</f>
        <v/>
      </c>
      <c r="AA1131" s="445"/>
      <c r="AB1131" s="445"/>
      <c r="AC1131" s="447" t="str">
        <f t="shared" si="62"/>
        <v/>
      </c>
      <c r="AD1131" s="448" t="str">
        <f t="shared" si="63"/>
        <v/>
      </c>
      <c r="AE1131" s="446" t="str">
        <f>IF(放飛紀錄表[[#This Row],[模組啟動時間]]="","",公式對照表!$A$2)</f>
        <v/>
      </c>
      <c r="AF1131" s="449" t="str">
        <f>IF(AC1131="","",IF(AND(AA1131&gt;Y1131,AA1131&lt;Z1131),[1]公式對照表!$C$2,IF(AC1131="-",[1]公式對照表!$C$3,IF(AC1131&lt;AE1131,[1]公式對照表!$C$4,IF(AC1131&gt;AE1131,[1]公式對照表!$C$5)))))</f>
        <v/>
      </c>
      <c r="AG1131" s="442"/>
      <c r="AH1131" s="442"/>
      <c r="AI1131" s="442"/>
      <c r="AJ1131" s="442"/>
      <c r="AK1131" s="2"/>
    </row>
    <row r="1132" spans="1:37" ht="17.25" customHeight="1">
      <c r="A1132" s="443"/>
      <c r="B1132" s="444"/>
      <c r="C1132" s="23"/>
      <c r="D1132" s="23"/>
      <c r="E1132" s="23"/>
      <c r="F1132" s="262"/>
      <c r="G1132" s="262"/>
      <c r="H1132" s="262"/>
      <c r="I1132" s="264"/>
      <c r="J1132" s="23"/>
      <c r="K1132" s="23"/>
      <c r="L1132" s="36" t="str">
        <f>IFERROR(VLOOKUP(放飛紀錄!$K1132,#REF!,2,FALSE),"")</f>
        <v/>
      </c>
      <c r="M1132" s="36"/>
      <c r="N1132" s="36"/>
      <c r="O1132" s="36"/>
      <c r="P1132" s="36"/>
      <c r="Q1132" s="36"/>
      <c r="R1132" s="36"/>
      <c r="S1132" s="36"/>
      <c r="T1132" s="36"/>
      <c r="U1132" s="23"/>
      <c r="V1132" s="23"/>
      <c r="W1132" s="23"/>
      <c r="X1132" s="23"/>
      <c r="Y1132" s="445"/>
      <c r="Z1132" s="446" t="str">
        <f>IF(放飛紀錄!$Y1132="","",放飛紀錄!$Y1132+公式對照表!B$2)</f>
        <v/>
      </c>
      <c r="AA1132" s="445"/>
      <c r="AB1132" s="445"/>
      <c r="AC1132" s="447" t="str">
        <f t="shared" si="62"/>
        <v/>
      </c>
      <c r="AD1132" s="448" t="str">
        <f t="shared" si="63"/>
        <v/>
      </c>
      <c r="AE1132" s="446" t="str">
        <f>IF(放飛紀錄表[[#This Row],[模組啟動時間]]="","",公式對照表!$A$2)</f>
        <v/>
      </c>
      <c r="AF1132" s="449" t="str">
        <f>IF(AC1132="","",IF(AND(AA1132&gt;Y1132,AA1132&lt;Z1132),[1]公式對照表!$C$2,IF(AC1132="-",[1]公式對照表!$C$3,IF(AC1132&lt;AE1132,[1]公式對照表!$C$4,IF(AC1132&gt;AE1132,[1]公式對照表!$C$5)))))</f>
        <v/>
      </c>
      <c r="AG1132" s="442"/>
      <c r="AH1132" s="442"/>
      <c r="AI1132" s="442"/>
      <c r="AJ1132" s="442"/>
      <c r="AK1132" s="2"/>
    </row>
    <row r="1133" spans="1:37" ht="17.25" customHeight="1">
      <c r="A1133" s="443"/>
      <c r="B1133" s="444"/>
      <c r="C1133" s="23"/>
      <c r="D1133" s="23"/>
      <c r="E1133" s="23"/>
      <c r="F1133" s="262"/>
      <c r="G1133" s="262"/>
      <c r="H1133" s="262"/>
      <c r="I1133" s="264"/>
      <c r="J1133" s="23"/>
      <c r="K1133" s="23"/>
      <c r="L1133" s="36" t="str">
        <f>IFERROR(VLOOKUP(放飛紀錄!$K1133,#REF!,2,FALSE),"")</f>
        <v/>
      </c>
      <c r="M1133" s="36"/>
      <c r="N1133" s="36"/>
      <c r="O1133" s="36"/>
      <c r="P1133" s="36"/>
      <c r="Q1133" s="36"/>
      <c r="R1133" s="36"/>
      <c r="S1133" s="36"/>
      <c r="T1133" s="36"/>
      <c r="U1133" s="23"/>
      <c r="V1133" s="23"/>
      <c r="W1133" s="23"/>
      <c r="X1133" s="23"/>
      <c r="Y1133" s="445"/>
      <c r="Z1133" s="446" t="str">
        <f>IF(放飛紀錄!$Y1133="","",放飛紀錄!$Y1133+公式對照表!B$2)</f>
        <v/>
      </c>
      <c r="AA1133" s="445"/>
      <c r="AB1133" s="445"/>
      <c r="AC1133" s="447" t="str">
        <f t="shared" si="62"/>
        <v/>
      </c>
      <c r="AD1133" s="448" t="str">
        <f t="shared" si="63"/>
        <v/>
      </c>
      <c r="AE1133" s="446" t="str">
        <f>IF(放飛紀錄表[[#This Row],[模組啟動時間]]="","",公式對照表!$A$2)</f>
        <v/>
      </c>
      <c r="AF1133" s="449" t="str">
        <f>IF(AC1133="","",IF(AND(AA1133&gt;Y1133,AA1133&lt;Z1133),[1]公式對照表!$C$2,IF(AC1133="-",[1]公式對照表!$C$3,IF(AC1133&lt;AE1133,[1]公式對照表!$C$4,IF(AC1133&gt;AE1133,[1]公式對照表!$C$5)))))</f>
        <v/>
      </c>
      <c r="AG1133" s="442"/>
      <c r="AH1133" s="442"/>
      <c r="AI1133" s="442"/>
      <c r="AJ1133" s="442"/>
      <c r="AK1133" s="2"/>
    </row>
    <row r="1134" spans="1:37" ht="17.25" customHeight="1">
      <c r="A1134" s="443"/>
      <c r="B1134" s="444"/>
      <c r="C1134" s="23"/>
      <c r="D1134" s="23"/>
      <c r="E1134" s="23"/>
      <c r="F1134" s="262"/>
      <c r="G1134" s="262"/>
      <c r="H1134" s="262"/>
      <c r="I1134" s="264"/>
      <c r="J1134" s="23"/>
      <c r="K1134" s="23"/>
      <c r="L1134" s="36" t="str">
        <f>IFERROR(VLOOKUP(放飛紀錄!$K1134,#REF!,2,FALSE),"")</f>
        <v/>
      </c>
      <c r="M1134" s="36"/>
      <c r="N1134" s="36"/>
      <c r="O1134" s="36"/>
      <c r="P1134" s="36"/>
      <c r="Q1134" s="36"/>
      <c r="R1134" s="36"/>
      <c r="S1134" s="36"/>
      <c r="T1134" s="36"/>
      <c r="U1134" s="23"/>
      <c r="V1134" s="23"/>
      <c r="W1134" s="23"/>
      <c r="X1134" s="23"/>
      <c r="Y1134" s="445"/>
      <c r="Z1134" s="446" t="str">
        <f>IF(放飛紀錄!$Y1134="","",放飛紀錄!$Y1134+公式對照表!B$2)</f>
        <v/>
      </c>
      <c r="AA1134" s="445"/>
      <c r="AB1134" s="445"/>
      <c r="AC1134" s="447" t="str">
        <f t="shared" si="62"/>
        <v/>
      </c>
      <c r="AD1134" s="448" t="str">
        <f t="shared" si="63"/>
        <v/>
      </c>
      <c r="AE1134" s="446" t="str">
        <f>IF(放飛紀錄表[[#This Row],[模組啟動時間]]="","",公式對照表!$A$2)</f>
        <v/>
      </c>
      <c r="AF1134" s="449" t="str">
        <f>IF(AC1134="","",IF(AND(AA1134&gt;Y1134,AA1134&lt;Z1134),[1]公式對照表!$C$2,IF(AC1134="-",[1]公式對照表!$C$3,IF(AC1134&lt;AE1134,[1]公式對照表!$C$4,IF(AC1134&gt;AE1134,[1]公式對照表!$C$5)))))</f>
        <v/>
      </c>
      <c r="AG1134" s="442"/>
      <c r="AH1134" s="442"/>
      <c r="AI1134" s="442"/>
      <c r="AJ1134" s="442"/>
      <c r="AK1134" s="2"/>
    </row>
    <row r="1135" spans="1:37" ht="17.25" customHeight="1">
      <c r="A1135" s="443"/>
      <c r="B1135" s="444"/>
      <c r="C1135" s="23"/>
      <c r="D1135" s="23"/>
      <c r="E1135" s="23"/>
      <c r="F1135" s="262"/>
      <c r="G1135" s="262"/>
      <c r="H1135" s="262"/>
      <c r="I1135" s="264"/>
      <c r="J1135" s="23"/>
      <c r="K1135" s="23"/>
      <c r="L1135" s="36" t="str">
        <f>IFERROR(VLOOKUP(放飛紀錄!$K1135,#REF!,2,FALSE),"")</f>
        <v/>
      </c>
      <c r="M1135" s="36"/>
      <c r="N1135" s="36"/>
      <c r="O1135" s="36"/>
      <c r="P1135" s="36"/>
      <c r="Q1135" s="36"/>
      <c r="R1135" s="36"/>
      <c r="S1135" s="36"/>
      <c r="T1135" s="36"/>
      <c r="U1135" s="23"/>
      <c r="V1135" s="23"/>
      <c r="W1135" s="23"/>
      <c r="X1135" s="23"/>
      <c r="Y1135" s="445"/>
      <c r="Z1135" s="446" t="str">
        <f>IF(放飛紀錄!$Y1135="","",放飛紀錄!$Y1135+公式對照表!B$2)</f>
        <v/>
      </c>
      <c r="AA1135" s="445"/>
      <c r="AB1135" s="445"/>
      <c r="AC1135" s="447" t="str">
        <f t="shared" si="62"/>
        <v/>
      </c>
      <c r="AD1135" s="448" t="str">
        <f t="shared" si="63"/>
        <v/>
      </c>
      <c r="AE1135" s="446" t="str">
        <f>IF(放飛紀錄表[[#This Row],[模組啟動時間]]="","",公式對照表!$A$2)</f>
        <v/>
      </c>
      <c r="AF1135" s="449" t="str">
        <f>IF(AC1135="","",IF(AND(AA1135&gt;Y1135,AA1135&lt;Z1135),[1]公式對照表!$C$2,IF(AC1135="-",[1]公式對照表!$C$3,IF(AC1135&lt;AE1135,[1]公式對照表!$C$4,IF(AC1135&gt;AE1135,[1]公式對照表!$C$5)))))</f>
        <v/>
      </c>
      <c r="AG1135" s="442"/>
      <c r="AH1135" s="442"/>
      <c r="AI1135" s="442"/>
      <c r="AJ1135" s="442"/>
      <c r="AK1135" s="2"/>
    </row>
    <row r="1136" spans="1:37" ht="17.25" customHeight="1">
      <c r="A1136" s="443"/>
      <c r="B1136" s="444"/>
      <c r="C1136" s="23"/>
      <c r="D1136" s="23"/>
      <c r="E1136" s="23"/>
      <c r="F1136" s="262"/>
      <c r="G1136" s="262"/>
      <c r="H1136" s="262"/>
      <c r="I1136" s="264"/>
      <c r="J1136" s="23"/>
      <c r="K1136" s="23"/>
      <c r="L1136" s="36" t="str">
        <f>IFERROR(VLOOKUP(放飛紀錄!$K1136,#REF!,2,FALSE),"")</f>
        <v/>
      </c>
      <c r="M1136" s="36"/>
      <c r="N1136" s="36"/>
      <c r="O1136" s="36"/>
      <c r="P1136" s="36"/>
      <c r="Q1136" s="36"/>
      <c r="R1136" s="36"/>
      <c r="S1136" s="36"/>
      <c r="T1136" s="36"/>
      <c r="U1136" s="23"/>
      <c r="V1136" s="23"/>
      <c r="W1136" s="23"/>
      <c r="X1136" s="23"/>
      <c r="Y1136" s="445"/>
      <c r="Z1136" s="446" t="str">
        <f>IF(放飛紀錄!$Y1136="","",放飛紀錄!$Y1136+公式對照表!B$2)</f>
        <v/>
      </c>
      <c r="AA1136" s="445"/>
      <c r="AB1136" s="445"/>
      <c r="AC1136" s="447" t="str">
        <f t="shared" si="62"/>
        <v/>
      </c>
      <c r="AD1136" s="448" t="str">
        <f t="shared" si="63"/>
        <v/>
      </c>
      <c r="AE1136" s="446" t="str">
        <f>IF(放飛紀錄表[[#This Row],[模組啟動時間]]="","",公式對照表!$A$2)</f>
        <v/>
      </c>
      <c r="AF1136" s="449" t="str">
        <f>IF(AC1136="","",IF(AND(AA1136&gt;Y1136,AA1136&lt;Z1136),[1]公式對照表!$C$2,IF(AC1136="-",[1]公式對照表!$C$3,IF(AC1136&lt;AE1136,[1]公式對照表!$C$4,IF(AC1136&gt;AE1136,[1]公式對照表!$C$5)))))</f>
        <v/>
      </c>
      <c r="AG1136" s="442"/>
      <c r="AH1136" s="442"/>
      <c r="AI1136" s="442"/>
      <c r="AJ1136" s="442"/>
      <c r="AK1136" s="2"/>
    </row>
    <row r="1137" spans="1:37" ht="17.25" customHeight="1">
      <c r="A1137" s="443"/>
      <c r="B1137" s="444"/>
      <c r="C1137" s="23"/>
      <c r="D1137" s="23"/>
      <c r="E1137" s="23"/>
      <c r="F1137" s="262"/>
      <c r="G1137" s="262"/>
      <c r="H1137" s="262"/>
      <c r="I1137" s="264"/>
      <c r="J1137" s="23"/>
      <c r="K1137" s="23"/>
      <c r="L1137" s="36" t="str">
        <f>IFERROR(VLOOKUP(放飛紀錄!$K1137,#REF!,2,FALSE),"")</f>
        <v/>
      </c>
      <c r="M1137" s="36"/>
      <c r="N1137" s="36"/>
      <c r="O1137" s="36"/>
      <c r="P1137" s="36"/>
      <c r="Q1137" s="36"/>
      <c r="R1137" s="36"/>
      <c r="S1137" s="36"/>
      <c r="T1137" s="36"/>
      <c r="U1137" s="23"/>
      <c r="V1137" s="23"/>
      <c r="W1137" s="23"/>
      <c r="X1137" s="23"/>
      <c r="Y1137" s="445"/>
      <c r="Z1137" s="446" t="str">
        <f>IF(放飛紀錄!$Y1137="","",放飛紀錄!$Y1137+公式對照表!B$2)</f>
        <v/>
      </c>
      <c r="AA1137" s="445"/>
      <c r="AB1137" s="445"/>
      <c r="AC1137" s="447" t="str">
        <f t="shared" si="62"/>
        <v/>
      </c>
      <c r="AD1137" s="448" t="str">
        <f t="shared" si="63"/>
        <v/>
      </c>
      <c r="AE1137" s="446" t="str">
        <f>IF(放飛紀錄表[[#This Row],[模組啟動時間]]="","",公式對照表!$A$2)</f>
        <v/>
      </c>
      <c r="AF1137" s="449" t="str">
        <f>IF(AC1137="","",IF(AND(AA1137&gt;Y1137,AA1137&lt;Z1137),[1]公式對照表!$C$2,IF(AC1137="-",[1]公式對照表!$C$3,IF(AC1137&lt;AE1137,[1]公式對照表!$C$4,IF(AC1137&gt;AE1137,[1]公式對照表!$C$5)))))</f>
        <v/>
      </c>
      <c r="AG1137" s="442"/>
      <c r="AH1137" s="442"/>
      <c r="AI1137" s="442"/>
      <c r="AJ1137" s="442"/>
      <c r="AK1137" s="2"/>
    </row>
    <row r="1138" spans="1:37" ht="17.25" customHeight="1">
      <c r="A1138" s="443"/>
      <c r="B1138" s="444"/>
      <c r="C1138" s="23"/>
      <c r="D1138" s="23"/>
      <c r="E1138" s="23"/>
      <c r="F1138" s="262"/>
      <c r="G1138" s="262"/>
      <c r="H1138" s="262"/>
      <c r="I1138" s="264"/>
      <c r="J1138" s="23"/>
      <c r="K1138" s="23"/>
      <c r="L1138" s="36" t="str">
        <f>IFERROR(VLOOKUP(放飛紀錄!$K1138,#REF!,2,FALSE),"")</f>
        <v/>
      </c>
      <c r="M1138" s="36"/>
      <c r="N1138" s="36"/>
      <c r="O1138" s="36"/>
      <c r="P1138" s="36"/>
      <c r="Q1138" s="36"/>
      <c r="R1138" s="36"/>
      <c r="S1138" s="36"/>
      <c r="T1138" s="36"/>
      <c r="U1138" s="23"/>
      <c r="V1138" s="23"/>
      <c r="W1138" s="23"/>
      <c r="X1138" s="23"/>
      <c r="Y1138" s="445"/>
      <c r="Z1138" s="446" t="str">
        <f>IF(放飛紀錄!$Y1138="","",放飛紀錄!$Y1138+公式對照表!B$2)</f>
        <v/>
      </c>
      <c r="AA1138" s="445"/>
      <c r="AB1138" s="445"/>
      <c r="AC1138" s="447" t="str">
        <f t="shared" si="62"/>
        <v/>
      </c>
      <c r="AD1138" s="448" t="str">
        <f t="shared" si="63"/>
        <v/>
      </c>
      <c r="AE1138" s="446" t="str">
        <f>IF(放飛紀錄表[[#This Row],[模組啟動時間]]="","",公式對照表!$A$2)</f>
        <v/>
      </c>
      <c r="AF1138" s="449" t="str">
        <f>IF(AC1138="","",IF(AND(AA1138&gt;Y1138,AA1138&lt;Z1138),[1]公式對照表!$C$2,IF(AC1138="-",[1]公式對照表!$C$3,IF(AC1138&lt;AE1138,[1]公式對照表!$C$4,IF(AC1138&gt;AE1138,[1]公式對照表!$C$5)))))</f>
        <v/>
      </c>
      <c r="AG1138" s="442"/>
      <c r="AH1138" s="442"/>
      <c r="AI1138" s="442"/>
      <c r="AJ1138" s="442"/>
      <c r="AK1138" s="2"/>
    </row>
    <row r="1139" spans="1:37" ht="17.25" customHeight="1">
      <c r="A1139" s="443"/>
      <c r="B1139" s="444"/>
      <c r="C1139" s="23"/>
      <c r="D1139" s="23"/>
      <c r="E1139" s="23"/>
      <c r="F1139" s="262"/>
      <c r="G1139" s="262"/>
      <c r="H1139" s="262"/>
      <c r="I1139" s="264"/>
      <c r="J1139" s="23"/>
      <c r="K1139" s="23"/>
      <c r="L1139" s="36" t="str">
        <f>IFERROR(VLOOKUP(放飛紀錄!$K1139,#REF!,2,FALSE),"")</f>
        <v/>
      </c>
      <c r="M1139" s="36"/>
      <c r="N1139" s="36"/>
      <c r="O1139" s="36"/>
      <c r="P1139" s="36"/>
      <c r="Q1139" s="36"/>
      <c r="R1139" s="36"/>
      <c r="S1139" s="36"/>
      <c r="T1139" s="36"/>
      <c r="U1139" s="23"/>
      <c r="V1139" s="23"/>
      <c r="W1139" s="23"/>
      <c r="X1139" s="23"/>
      <c r="Y1139" s="445"/>
      <c r="Z1139" s="446" t="str">
        <f>IF(放飛紀錄!$Y1139="","",放飛紀錄!$Y1139+公式對照表!B$2)</f>
        <v/>
      </c>
      <c r="AA1139" s="445"/>
      <c r="AB1139" s="445"/>
      <c r="AC1139" s="447" t="str">
        <f t="shared" si="62"/>
        <v/>
      </c>
      <c r="AD1139" s="448" t="str">
        <f t="shared" si="63"/>
        <v/>
      </c>
      <c r="AE1139" s="446" t="str">
        <f>IF(放飛紀錄表[[#This Row],[模組啟動時間]]="","",公式對照表!$A$2)</f>
        <v/>
      </c>
      <c r="AF1139" s="449" t="str">
        <f>IF(AC1139="","",IF(AND(AA1139&gt;Y1139,AA1139&lt;Z1139),[1]公式對照表!$C$2,IF(AC1139="-",[1]公式對照表!$C$3,IF(AC1139&lt;AE1139,[1]公式對照表!$C$4,IF(AC1139&gt;AE1139,[1]公式對照表!$C$5)))))</f>
        <v/>
      </c>
      <c r="AG1139" s="442"/>
      <c r="AH1139" s="442"/>
      <c r="AI1139" s="442"/>
      <c r="AJ1139" s="442"/>
      <c r="AK1139" s="2"/>
    </row>
    <row r="1140" spans="1:37" ht="17.25" customHeight="1">
      <c r="A1140" s="443"/>
      <c r="B1140" s="444"/>
      <c r="C1140" s="23"/>
      <c r="D1140" s="23"/>
      <c r="E1140" s="23"/>
      <c r="F1140" s="262"/>
      <c r="G1140" s="262"/>
      <c r="H1140" s="262"/>
      <c r="I1140" s="264"/>
      <c r="J1140" s="23"/>
      <c r="K1140" s="23"/>
      <c r="L1140" s="36" t="str">
        <f>IFERROR(VLOOKUP(放飛紀錄!$K1140,#REF!,2,FALSE),"")</f>
        <v/>
      </c>
      <c r="M1140" s="36"/>
      <c r="N1140" s="36"/>
      <c r="O1140" s="36"/>
      <c r="P1140" s="36"/>
      <c r="Q1140" s="36"/>
      <c r="R1140" s="36"/>
      <c r="S1140" s="36"/>
      <c r="T1140" s="36"/>
      <c r="U1140" s="23"/>
      <c r="V1140" s="23"/>
      <c r="W1140" s="23"/>
      <c r="X1140" s="23"/>
      <c r="Y1140" s="445"/>
      <c r="Z1140" s="446" t="str">
        <f>IF(放飛紀錄!$Y1140="","",放飛紀錄!$Y1140+公式對照表!B$2)</f>
        <v/>
      </c>
      <c r="AA1140" s="445"/>
      <c r="AB1140" s="445"/>
      <c r="AC1140" s="447" t="str">
        <f t="shared" si="62"/>
        <v/>
      </c>
      <c r="AD1140" s="448" t="str">
        <f t="shared" si="63"/>
        <v/>
      </c>
      <c r="AE1140" s="446" t="str">
        <f>IF(放飛紀錄表[[#This Row],[模組啟動時間]]="","",公式對照表!$A$2)</f>
        <v/>
      </c>
      <c r="AF1140" s="449" t="str">
        <f>IF(AC1140="","",IF(AND(AA1140&gt;Y1140,AA1140&lt;Z1140),[1]公式對照表!$C$2,IF(AC1140="-",[1]公式對照表!$C$3,IF(AC1140&lt;AE1140,[1]公式對照表!$C$4,IF(AC1140&gt;AE1140,[1]公式對照表!$C$5)))))</f>
        <v/>
      </c>
      <c r="AG1140" s="442"/>
      <c r="AH1140" s="442"/>
      <c r="AI1140" s="442"/>
      <c r="AJ1140" s="442"/>
      <c r="AK1140" s="2"/>
    </row>
    <row r="1141" spans="1:37" ht="17.25" customHeight="1">
      <c r="A1141" s="443"/>
      <c r="B1141" s="444"/>
      <c r="C1141" s="23"/>
      <c r="D1141" s="23"/>
      <c r="E1141" s="23"/>
      <c r="F1141" s="262"/>
      <c r="G1141" s="262"/>
      <c r="H1141" s="262"/>
      <c r="I1141" s="264"/>
      <c r="J1141" s="23"/>
      <c r="K1141" s="23"/>
      <c r="L1141" s="36" t="str">
        <f>IFERROR(VLOOKUP(放飛紀錄!$K1141,#REF!,2,FALSE),"")</f>
        <v/>
      </c>
      <c r="M1141" s="36"/>
      <c r="N1141" s="36"/>
      <c r="O1141" s="36"/>
      <c r="P1141" s="36"/>
      <c r="Q1141" s="36"/>
      <c r="R1141" s="36"/>
      <c r="S1141" s="36"/>
      <c r="T1141" s="36"/>
      <c r="U1141" s="23"/>
      <c r="V1141" s="23"/>
      <c r="W1141" s="23"/>
      <c r="X1141" s="23"/>
      <c r="Y1141" s="445"/>
      <c r="Z1141" s="446" t="str">
        <f>IF(放飛紀錄!$Y1141="","",放飛紀錄!$Y1141+公式對照表!B$2)</f>
        <v/>
      </c>
      <c r="AA1141" s="445"/>
      <c r="AB1141" s="445"/>
      <c r="AC1141" s="447" t="str">
        <f t="shared" ref="AC1141:AC1204" si="64">IF(AB1141="","",IF(AA1141="-","-",AB1141-Z1141))</f>
        <v/>
      </c>
      <c r="AD1141" s="448" t="str">
        <f t="shared" ref="AD1141:AD1204" si="65">IF(OR(AC1141="-",AC1141=""),"",((MINUTE(AC1141)*60)+SECOND(AC1141)))</f>
        <v/>
      </c>
      <c r="AE1141" s="446" t="str">
        <f>IF(放飛紀錄表[[#This Row],[模組啟動時間]]="","",公式對照表!$A$2)</f>
        <v/>
      </c>
      <c r="AF1141" s="449" t="str">
        <f>IF(AC1141="","",IF(AND(AA1141&gt;Y1141,AA1141&lt;Z1141),[1]公式對照表!$C$2,IF(AC1141="-",[1]公式對照表!$C$3,IF(AC1141&lt;AE1141,[1]公式對照表!$C$4,IF(AC1141&gt;AE1141,[1]公式對照表!$C$5)))))</f>
        <v/>
      </c>
      <c r="AG1141" s="442"/>
      <c r="AH1141" s="442"/>
      <c r="AI1141" s="442"/>
      <c r="AJ1141" s="442"/>
      <c r="AK1141" s="2"/>
    </row>
    <row r="1142" spans="1:37" ht="17.25" customHeight="1">
      <c r="A1142" s="443"/>
      <c r="B1142" s="444"/>
      <c r="C1142" s="23"/>
      <c r="D1142" s="23"/>
      <c r="E1142" s="23"/>
      <c r="F1142" s="262"/>
      <c r="G1142" s="262"/>
      <c r="H1142" s="262"/>
      <c r="I1142" s="264"/>
      <c r="J1142" s="23"/>
      <c r="K1142" s="23"/>
      <c r="L1142" s="36" t="str">
        <f>IFERROR(VLOOKUP(放飛紀錄!$K1142,#REF!,2,FALSE),"")</f>
        <v/>
      </c>
      <c r="M1142" s="36"/>
      <c r="N1142" s="36"/>
      <c r="O1142" s="36"/>
      <c r="P1142" s="36"/>
      <c r="Q1142" s="36"/>
      <c r="R1142" s="36"/>
      <c r="S1142" s="36"/>
      <c r="T1142" s="36"/>
      <c r="U1142" s="23"/>
      <c r="V1142" s="23"/>
      <c r="W1142" s="23"/>
      <c r="X1142" s="23"/>
      <c r="Y1142" s="445"/>
      <c r="Z1142" s="446" t="str">
        <f>IF(放飛紀錄!$Y1142="","",放飛紀錄!$Y1142+公式對照表!B$2)</f>
        <v/>
      </c>
      <c r="AA1142" s="445"/>
      <c r="AB1142" s="445"/>
      <c r="AC1142" s="447" t="str">
        <f t="shared" si="64"/>
        <v/>
      </c>
      <c r="AD1142" s="448" t="str">
        <f t="shared" si="65"/>
        <v/>
      </c>
      <c r="AE1142" s="446" t="str">
        <f>IF(放飛紀錄表[[#This Row],[模組啟動時間]]="","",公式對照表!$A$2)</f>
        <v/>
      </c>
      <c r="AF1142" s="449" t="str">
        <f>IF(AC1142="","",IF(AND(AA1142&gt;Y1142,AA1142&lt;Z1142),[1]公式對照表!$C$2,IF(AC1142="-",[1]公式對照表!$C$3,IF(AC1142&lt;AE1142,[1]公式對照表!$C$4,IF(AC1142&gt;AE1142,[1]公式對照表!$C$5)))))</f>
        <v/>
      </c>
      <c r="AG1142" s="442"/>
      <c r="AH1142" s="442"/>
      <c r="AI1142" s="442"/>
      <c r="AJ1142" s="442"/>
      <c r="AK1142" s="2"/>
    </row>
    <row r="1143" spans="1:37" ht="17.25" customHeight="1">
      <c r="A1143" s="443"/>
      <c r="B1143" s="444"/>
      <c r="C1143" s="23"/>
      <c r="D1143" s="23"/>
      <c r="E1143" s="23"/>
      <c r="F1143" s="262"/>
      <c r="G1143" s="262"/>
      <c r="H1143" s="262"/>
      <c r="I1143" s="264"/>
      <c r="J1143" s="23"/>
      <c r="K1143" s="23"/>
      <c r="L1143" s="36" t="str">
        <f>IFERROR(VLOOKUP(放飛紀錄!$K1143,#REF!,2,FALSE),"")</f>
        <v/>
      </c>
      <c r="M1143" s="36"/>
      <c r="N1143" s="36"/>
      <c r="O1143" s="36"/>
      <c r="P1143" s="36"/>
      <c r="Q1143" s="36"/>
      <c r="R1143" s="36"/>
      <c r="S1143" s="36"/>
      <c r="T1143" s="36"/>
      <c r="U1143" s="23"/>
      <c r="V1143" s="23"/>
      <c r="W1143" s="23"/>
      <c r="X1143" s="23"/>
      <c r="Y1143" s="445"/>
      <c r="Z1143" s="446" t="str">
        <f>IF(放飛紀錄!$Y1143="","",放飛紀錄!$Y1143+公式對照表!B$2)</f>
        <v/>
      </c>
      <c r="AA1143" s="445"/>
      <c r="AB1143" s="445"/>
      <c r="AC1143" s="447" t="str">
        <f t="shared" si="64"/>
        <v/>
      </c>
      <c r="AD1143" s="448" t="str">
        <f t="shared" si="65"/>
        <v/>
      </c>
      <c r="AE1143" s="446" t="str">
        <f>IF(放飛紀錄表[[#This Row],[模組啟動時間]]="","",公式對照表!$A$2)</f>
        <v/>
      </c>
      <c r="AF1143" s="449" t="str">
        <f>IF(AC1143="","",IF(AND(AA1143&gt;Y1143,AA1143&lt;Z1143),[1]公式對照表!$C$2,IF(AC1143="-",[1]公式對照表!$C$3,IF(AC1143&lt;AE1143,[1]公式對照表!$C$4,IF(AC1143&gt;AE1143,[1]公式對照表!$C$5)))))</f>
        <v/>
      </c>
      <c r="AG1143" s="442"/>
      <c r="AH1143" s="442"/>
      <c r="AI1143" s="442"/>
      <c r="AJ1143" s="442"/>
      <c r="AK1143" s="2"/>
    </row>
    <row r="1144" spans="1:37" ht="17.25" customHeight="1">
      <c r="A1144" s="443"/>
      <c r="B1144" s="444"/>
      <c r="C1144" s="23"/>
      <c r="D1144" s="23"/>
      <c r="E1144" s="23"/>
      <c r="F1144" s="262"/>
      <c r="G1144" s="262"/>
      <c r="H1144" s="262"/>
      <c r="I1144" s="264"/>
      <c r="J1144" s="23"/>
      <c r="K1144" s="23"/>
      <c r="L1144" s="36" t="str">
        <f>IFERROR(VLOOKUP(放飛紀錄!$K1144,#REF!,2,FALSE),"")</f>
        <v/>
      </c>
      <c r="M1144" s="36"/>
      <c r="N1144" s="36"/>
      <c r="O1144" s="36"/>
      <c r="P1144" s="36"/>
      <c r="Q1144" s="36"/>
      <c r="R1144" s="36"/>
      <c r="S1144" s="36"/>
      <c r="T1144" s="36"/>
      <c r="U1144" s="23"/>
      <c r="V1144" s="23"/>
      <c r="W1144" s="23"/>
      <c r="X1144" s="23"/>
      <c r="Y1144" s="445"/>
      <c r="Z1144" s="446" t="str">
        <f>IF(放飛紀錄!$Y1144="","",放飛紀錄!$Y1144+公式對照表!B$2)</f>
        <v/>
      </c>
      <c r="AA1144" s="445"/>
      <c r="AB1144" s="445"/>
      <c r="AC1144" s="447" t="str">
        <f t="shared" si="64"/>
        <v/>
      </c>
      <c r="AD1144" s="448" t="str">
        <f t="shared" si="65"/>
        <v/>
      </c>
      <c r="AE1144" s="446" t="str">
        <f>IF(放飛紀錄表[[#This Row],[模組啟動時間]]="","",公式對照表!$A$2)</f>
        <v/>
      </c>
      <c r="AF1144" s="449" t="str">
        <f>IF(AC1144="","",IF(AND(AA1144&gt;Y1144,AA1144&lt;Z1144),[1]公式對照表!$C$2,IF(AC1144="-",[1]公式對照表!$C$3,IF(AC1144&lt;AE1144,[1]公式對照表!$C$4,IF(AC1144&gt;AE1144,[1]公式對照表!$C$5)))))</f>
        <v/>
      </c>
      <c r="AG1144" s="442"/>
      <c r="AH1144" s="442"/>
      <c r="AI1144" s="442"/>
      <c r="AJ1144" s="442"/>
      <c r="AK1144" s="2"/>
    </row>
    <row r="1145" spans="1:37" ht="17.25" customHeight="1">
      <c r="A1145" s="443"/>
      <c r="B1145" s="444"/>
      <c r="C1145" s="23"/>
      <c r="D1145" s="23"/>
      <c r="E1145" s="23"/>
      <c r="F1145" s="262"/>
      <c r="G1145" s="262"/>
      <c r="H1145" s="262"/>
      <c r="I1145" s="264"/>
      <c r="J1145" s="23"/>
      <c r="K1145" s="23"/>
      <c r="L1145" s="36" t="str">
        <f>IFERROR(VLOOKUP(放飛紀錄!$K1145,#REF!,2,FALSE),"")</f>
        <v/>
      </c>
      <c r="M1145" s="36"/>
      <c r="N1145" s="36"/>
      <c r="O1145" s="36"/>
      <c r="P1145" s="36"/>
      <c r="Q1145" s="36"/>
      <c r="R1145" s="36"/>
      <c r="S1145" s="36"/>
      <c r="T1145" s="36"/>
      <c r="U1145" s="23"/>
      <c r="V1145" s="23"/>
      <c r="W1145" s="23"/>
      <c r="X1145" s="23"/>
      <c r="Y1145" s="445"/>
      <c r="Z1145" s="446" t="str">
        <f>IF(放飛紀錄!$Y1145="","",放飛紀錄!$Y1145+公式對照表!B$2)</f>
        <v/>
      </c>
      <c r="AA1145" s="445"/>
      <c r="AB1145" s="445"/>
      <c r="AC1145" s="447" t="str">
        <f t="shared" si="64"/>
        <v/>
      </c>
      <c r="AD1145" s="448" t="str">
        <f t="shared" si="65"/>
        <v/>
      </c>
      <c r="AE1145" s="446" t="str">
        <f>IF(放飛紀錄表[[#This Row],[模組啟動時間]]="","",公式對照表!$A$2)</f>
        <v/>
      </c>
      <c r="AF1145" s="449" t="str">
        <f>IF(AC1145="","",IF(AND(AA1145&gt;Y1145,AA1145&lt;Z1145),[1]公式對照表!$C$2,IF(AC1145="-",[1]公式對照表!$C$3,IF(AC1145&lt;AE1145,[1]公式對照表!$C$4,IF(AC1145&gt;AE1145,[1]公式對照表!$C$5)))))</f>
        <v/>
      </c>
      <c r="AG1145" s="442"/>
      <c r="AH1145" s="442"/>
      <c r="AI1145" s="442"/>
      <c r="AJ1145" s="442"/>
      <c r="AK1145" s="2"/>
    </row>
    <row r="1146" spans="1:37" ht="17.25" customHeight="1">
      <c r="A1146" s="443"/>
      <c r="B1146" s="444"/>
      <c r="C1146" s="23"/>
      <c r="D1146" s="23"/>
      <c r="E1146" s="23"/>
      <c r="F1146" s="262"/>
      <c r="G1146" s="262"/>
      <c r="H1146" s="262"/>
      <c r="I1146" s="264"/>
      <c r="J1146" s="23"/>
      <c r="K1146" s="23"/>
      <c r="L1146" s="36" t="str">
        <f>IFERROR(VLOOKUP(放飛紀錄!$K1146,#REF!,2,FALSE),"")</f>
        <v/>
      </c>
      <c r="M1146" s="36"/>
      <c r="N1146" s="36"/>
      <c r="O1146" s="36"/>
      <c r="P1146" s="36"/>
      <c r="Q1146" s="36"/>
      <c r="R1146" s="36"/>
      <c r="S1146" s="36"/>
      <c r="T1146" s="36"/>
      <c r="U1146" s="23"/>
      <c r="V1146" s="23"/>
      <c r="W1146" s="23"/>
      <c r="X1146" s="23"/>
      <c r="Y1146" s="445"/>
      <c r="Z1146" s="446" t="str">
        <f>IF(放飛紀錄!$Y1146="","",放飛紀錄!$Y1146+公式對照表!B$2)</f>
        <v/>
      </c>
      <c r="AA1146" s="445"/>
      <c r="AB1146" s="445"/>
      <c r="AC1146" s="447" t="str">
        <f t="shared" si="64"/>
        <v/>
      </c>
      <c r="AD1146" s="448" t="str">
        <f t="shared" si="65"/>
        <v/>
      </c>
      <c r="AE1146" s="446" t="str">
        <f>IF(放飛紀錄表[[#This Row],[模組啟動時間]]="","",公式對照表!$A$2)</f>
        <v/>
      </c>
      <c r="AF1146" s="449" t="str">
        <f>IF(AC1146="","",IF(AND(AA1146&gt;Y1146,AA1146&lt;Z1146),[1]公式對照表!$C$2,IF(AC1146="-",[1]公式對照表!$C$3,IF(AC1146&lt;AE1146,[1]公式對照表!$C$4,IF(AC1146&gt;AE1146,[1]公式對照表!$C$5)))))</f>
        <v/>
      </c>
      <c r="AG1146" s="442"/>
      <c r="AH1146" s="442"/>
      <c r="AI1146" s="442"/>
      <c r="AJ1146" s="442"/>
      <c r="AK1146" s="2"/>
    </row>
    <row r="1147" spans="1:37" ht="17.25" customHeight="1">
      <c r="A1147" s="443"/>
      <c r="B1147" s="444"/>
      <c r="C1147" s="23"/>
      <c r="D1147" s="23"/>
      <c r="E1147" s="23"/>
      <c r="F1147" s="262"/>
      <c r="G1147" s="262"/>
      <c r="H1147" s="262"/>
      <c r="I1147" s="264"/>
      <c r="J1147" s="23"/>
      <c r="K1147" s="23"/>
      <c r="L1147" s="36" t="str">
        <f>IFERROR(VLOOKUP(放飛紀錄!$K1147,#REF!,2,FALSE),"")</f>
        <v/>
      </c>
      <c r="M1147" s="36"/>
      <c r="N1147" s="36"/>
      <c r="O1147" s="36"/>
      <c r="P1147" s="36"/>
      <c r="Q1147" s="36"/>
      <c r="R1147" s="36"/>
      <c r="S1147" s="36"/>
      <c r="T1147" s="36"/>
      <c r="U1147" s="23"/>
      <c r="V1147" s="23"/>
      <c r="W1147" s="23"/>
      <c r="X1147" s="23"/>
      <c r="Y1147" s="445"/>
      <c r="Z1147" s="446" t="str">
        <f>IF(放飛紀錄!$Y1147="","",放飛紀錄!$Y1147+公式對照表!B$2)</f>
        <v/>
      </c>
      <c r="AA1147" s="445"/>
      <c r="AB1147" s="445"/>
      <c r="AC1147" s="447" t="str">
        <f t="shared" si="64"/>
        <v/>
      </c>
      <c r="AD1147" s="448" t="str">
        <f t="shared" si="65"/>
        <v/>
      </c>
      <c r="AE1147" s="446" t="str">
        <f>IF(放飛紀錄表[[#This Row],[模組啟動時間]]="","",公式對照表!$A$2)</f>
        <v/>
      </c>
      <c r="AF1147" s="449" t="str">
        <f>IF(AC1147="","",IF(AND(AA1147&gt;Y1147,AA1147&lt;Z1147),[1]公式對照表!$C$2,IF(AC1147="-",[1]公式對照表!$C$3,IF(AC1147&lt;AE1147,[1]公式對照表!$C$4,IF(AC1147&gt;AE1147,[1]公式對照表!$C$5)))))</f>
        <v/>
      </c>
      <c r="AG1147" s="442"/>
      <c r="AH1147" s="442"/>
      <c r="AI1147" s="442"/>
      <c r="AJ1147" s="442"/>
      <c r="AK1147" s="2"/>
    </row>
    <row r="1148" spans="1:37" ht="17.25" customHeight="1">
      <c r="A1148" s="443"/>
      <c r="B1148" s="444"/>
      <c r="C1148" s="23"/>
      <c r="D1148" s="23"/>
      <c r="E1148" s="23"/>
      <c r="F1148" s="262"/>
      <c r="G1148" s="262"/>
      <c r="H1148" s="262"/>
      <c r="I1148" s="264"/>
      <c r="J1148" s="23"/>
      <c r="K1148" s="23"/>
      <c r="L1148" s="36" t="str">
        <f>IFERROR(VLOOKUP(放飛紀錄!$K1148,#REF!,2,FALSE),"")</f>
        <v/>
      </c>
      <c r="M1148" s="36"/>
      <c r="N1148" s="36"/>
      <c r="O1148" s="36"/>
      <c r="P1148" s="36"/>
      <c r="Q1148" s="36"/>
      <c r="R1148" s="36"/>
      <c r="S1148" s="36"/>
      <c r="T1148" s="36"/>
      <c r="U1148" s="23"/>
      <c r="V1148" s="23"/>
      <c r="W1148" s="23"/>
      <c r="X1148" s="23"/>
      <c r="Y1148" s="445"/>
      <c r="Z1148" s="446" t="str">
        <f>IF(放飛紀錄!$Y1148="","",放飛紀錄!$Y1148+公式對照表!B$2)</f>
        <v/>
      </c>
      <c r="AA1148" s="445"/>
      <c r="AB1148" s="445"/>
      <c r="AC1148" s="447" t="str">
        <f t="shared" si="64"/>
        <v/>
      </c>
      <c r="AD1148" s="448" t="str">
        <f t="shared" si="65"/>
        <v/>
      </c>
      <c r="AE1148" s="446" t="str">
        <f>IF(放飛紀錄表[[#This Row],[模組啟動時間]]="","",公式對照表!$A$2)</f>
        <v/>
      </c>
      <c r="AF1148" s="449" t="str">
        <f>IF(AC1148="","",IF(AND(AA1148&gt;Y1148,AA1148&lt;Z1148),[1]公式對照表!$C$2,IF(AC1148="-",[1]公式對照表!$C$3,IF(AC1148&lt;AE1148,[1]公式對照表!$C$4,IF(AC1148&gt;AE1148,[1]公式對照表!$C$5)))))</f>
        <v/>
      </c>
      <c r="AG1148" s="442"/>
      <c r="AH1148" s="442"/>
      <c r="AI1148" s="442"/>
      <c r="AJ1148" s="442"/>
      <c r="AK1148" s="2"/>
    </row>
    <row r="1149" spans="1:37" ht="17.25" customHeight="1">
      <c r="A1149" s="443"/>
      <c r="B1149" s="444"/>
      <c r="C1149" s="23"/>
      <c r="D1149" s="23"/>
      <c r="E1149" s="23"/>
      <c r="F1149" s="262"/>
      <c r="G1149" s="262"/>
      <c r="H1149" s="262"/>
      <c r="I1149" s="264"/>
      <c r="J1149" s="23"/>
      <c r="K1149" s="23"/>
      <c r="L1149" s="36" t="str">
        <f>IFERROR(VLOOKUP(放飛紀錄!$K1149,#REF!,2,FALSE),"")</f>
        <v/>
      </c>
      <c r="M1149" s="36"/>
      <c r="N1149" s="36"/>
      <c r="O1149" s="36"/>
      <c r="P1149" s="36"/>
      <c r="Q1149" s="36"/>
      <c r="R1149" s="36"/>
      <c r="S1149" s="36"/>
      <c r="T1149" s="36"/>
      <c r="U1149" s="23"/>
      <c r="V1149" s="23"/>
      <c r="W1149" s="23"/>
      <c r="X1149" s="23"/>
      <c r="Y1149" s="445"/>
      <c r="Z1149" s="446" t="str">
        <f>IF(放飛紀錄!$Y1149="","",放飛紀錄!$Y1149+公式對照表!B$2)</f>
        <v/>
      </c>
      <c r="AA1149" s="445"/>
      <c r="AB1149" s="445"/>
      <c r="AC1149" s="447" t="str">
        <f t="shared" si="64"/>
        <v/>
      </c>
      <c r="AD1149" s="448" t="str">
        <f t="shared" si="65"/>
        <v/>
      </c>
      <c r="AE1149" s="446" t="str">
        <f>IF(放飛紀錄表[[#This Row],[模組啟動時間]]="","",公式對照表!$A$2)</f>
        <v/>
      </c>
      <c r="AF1149" s="449" t="str">
        <f>IF(AC1149="","",IF(AND(AA1149&gt;Y1149,AA1149&lt;Z1149),[1]公式對照表!$C$2,IF(AC1149="-",[1]公式對照表!$C$3,IF(AC1149&lt;AE1149,[1]公式對照表!$C$4,IF(AC1149&gt;AE1149,[1]公式對照表!$C$5)))))</f>
        <v/>
      </c>
      <c r="AG1149" s="442"/>
      <c r="AH1149" s="442"/>
      <c r="AI1149" s="442"/>
      <c r="AJ1149" s="442"/>
      <c r="AK1149" s="2"/>
    </row>
    <row r="1150" spans="1:37" ht="17.25" customHeight="1">
      <c r="A1150" s="443"/>
      <c r="B1150" s="444"/>
      <c r="C1150" s="23"/>
      <c r="D1150" s="23"/>
      <c r="E1150" s="23"/>
      <c r="F1150" s="262"/>
      <c r="G1150" s="262"/>
      <c r="H1150" s="262"/>
      <c r="I1150" s="264"/>
      <c r="J1150" s="23"/>
      <c r="K1150" s="23"/>
      <c r="L1150" s="36" t="str">
        <f>IFERROR(VLOOKUP(放飛紀錄!$K1150,#REF!,2,FALSE),"")</f>
        <v/>
      </c>
      <c r="M1150" s="36"/>
      <c r="N1150" s="36"/>
      <c r="O1150" s="36"/>
      <c r="P1150" s="36"/>
      <c r="Q1150" s="36"/>
      <c r="R1150" s="36"/>
      <c r="S1150" s="36"/>
      <c r="T1150" s="36"/>
      <c r="U1150" s="23"/>
      <c r="V1150" s="23"/>
      <c r="W1150" s="23"/>
      <c r="X1150" s="23"/>
      <c r="Y1150" s="445"/>
      <c r="Z1150" s="446" t="str">
        <f>IF(放飛紀錄!$Y1150="","",放飛紀錄!$Y1150+公式對照表!B$2)</f>
        <v/>
      </c>
      <c r="AA1150" s="445"/>
      <c r="AB1150" s="445"/>
      <c r="AC1150" s="447" t="str">
        <f t="shared" si="64"/>
        <v/>
      </c>
      <c r="AD1150" s="448" t="str">
        <f t="shared" si="65"/>
        <v/>
      </c>
      <c r="AE1150" s="446" t="str">
        <f>IF(放飛紀錄表[[#This Row],[模組啟動時間]]="","",公式對照表!$A$2)</f>
        <v/>
      </c>
      <c r="AF1150" s="449" t="str">
        <f>IF(AC1150="","",IF(AND(AA1150&gt;Y1150,AA1150&lt;Z1150),[1]公式對照表!$C$2,IF(AC1150="-",[1]公式對照表!$C$3,IF(AC1150&lt;AE1150,[1]公式對照表!$C$4,IF(AC1150&gt;AE1150,[1]公式對照表!$C$5)))))</f>
        <v/>
      </c>
      <c r="AG1150" s="442"/>
      <c r="AH1150" s="442"/>
      <c r="AI1150" s="442"/>
      <c r="AJ1150" s="442"/>
      <c r="AK1150" s="2"/>
    </row>
    <row r="1151" spans="1:37" ht="17.25" customHeight="1">
      <c r="A1151" s="443"/>
      <c r="B1151" s="444"/>
      <c r="C1151" s="23"/>
      <c r="D1151" s="23"/>
      <c r="E1151" s="23"/>
      <c r="F1151" s="262"/>
      <c r="G1151" s="262"/>
      <c r="H1151" s="262"/>
      <c r="I1151" s="264"/>
      <c r="J1151" s="23"/>
      <c r="K1151" s="23"/>
      <c r="L1151" s="36" t="str">
        <f>IFERROR(VLOOKUP(放飛紀錄!$K1151,#REF!,2,FALSE),"")</f>
        <v/>
      </c>
      <c r="M1151" s="36"/>
      <c r="N1151" s="36"/>
      <c r="O1151" s="36"/>
      <c r="P1151" s="36"/>
      <c r="Q1151" s="36"/>
      <c r="R1151" s="36"/>
      <c r="S1151" s="36"/>
      <c r="T1151" s="36"/>
      <c r="U1151" s="23"/>
      <c r="V1151" s="23"/>
      <c r="W1151" s="23"/>
      <c r="X1151" s="23"/>
      <c r="Y1151" s="445"/>
      <c r="Z1151" s="446" t="str">
        <f>IF(放飛紀錄!$Y1151="","",放飛紀錄!$Y1151+公式對照表!B$2)</f>
        <v/>
      </c>
      <c r="AA1151" s="445"/>
      <c r="AB1151" s="445"/>
      <c r="AC1151" s="447" t="str">
        <f t="shared" si="64"/>
        <v/>
      </c>
      <c r="AD1151" s="448" t="str">
        <f t="shared" si="65"/>
        <v/>
      </c>
      <c r="AE1151" s="446" t="str">
        <f>IF(放飛紀錄表[[#This Row],[模組啟動時間]]="","",公式對照表!$A$2)</f>
        <v/>
      </c>
      <c r="AF1151" s="449" t="str">
        <f>IF(AC1151="","",IF(AND(AA1151&gt;Y1151,AA1151&lt;Z1151),[1]公式對照表!$C$2,IF(AC1151="-",[1]公式對照表!$C$3,IF(AC1151&lt;AE1151,[1]公式對照表!$C$4,IF(AC1151&gt;AE1151,[1]公式對照表!$C$5)))))</f>
        <v/>
      </c>
      <c r="AG1151" s="442"/>
      <c r="AH1151" s="442"/>
      <c r="AI1151" s="442"/>
      <c r="AJ1151" s="442"/>
      <c r="AK1151" s="2"/>
    </row>
    <row r="1152" spans="1:37" ht="17.25" customHeight="1">
      <c r="A1152" s="443"/>
      <c r="B1152" s="444"/>
      <c r="C1152" s="23"/>
      <c r="D1152" s="23"/>
      <c r="E1152" s="23"/>
      <c r="F1152" s="262"/>
      <c r="G1152" s="262"/>
      <c r="H1152" s="262"/>
      <c r="I1152" s="264"/>
      <c r="J1152" s="23"/>
      <c r="K1152" s="23"/>
      <c r="L1152" s="36" t="str">
        <f>IFERROR(VLOOKUP(放飛紀錄!$K1152,#REF!,2,FALSE),"")</f>
        <v/>
      </c>
      <c r="M1152" s="36"/>
      <c r="N1152" s="36"/>
      <c r="O1152" s="36"/>
      <c r="P1152" s="36"/>
      <c r="Q1152" s="36"/>
      <c r="R1152" s="36"/>
      <c r="S1152" s="36"/>
      <c r="T1152" s="36"/>
      <c r="U1152" s="23"/>
      <c r="V1152" s="23"/>
      <c r="W1152" s="23"/>
      <c r="X1152" s="23"/>
      <c r="Y1152" s="445"/>
      <c r="Z1152" s="446" t="str">
        <f>IF(放飛紀錄!$Y1152="","",放飛紀錄!$Y1152+公式對照表!B$2)</f>
        <v/>
      </c>
      <c r="AA1152" s="445"/>
      <c r="AB1152" s="445"/>
      <c r="AC1152" s="447" t="str">
        <f t="shared" si="64"/>
        <v/>
      </c>
      <c r="AD1152" s="448" t="str">
        <f t="shared" si="65"/>
        <v/>
      </c>
      <c r="AE1152" s="446" t="str">
        <f>IF(放飛紀錄表[[#This Row],[模組啟動時間]]="","",公式對照表!$A$2)</f>
        <v/>
      </c>
      <c r="AF1152" s="449" t="str">
        <f>IF(AC1152="","",IF(AND(AA1152&gt;Y1152,AA1152&lt;Z1152),[1]公式對照表!$C$2,IF(AC1152="-",[1]公式對照表!$C$3,IF(AC1152&lt;AE1152,[1]公式對照表!$C$4,IF(AC1152&gt;AE1152,[1]公式對照表!$C$5)))))</f>
        <v/>
      </c>
      <c r="AG1152" s="442"/>
      <c r="AH1152" s="442"/>
      <c r="AI1152" s="442"/>
      <c r="AJ1152" s="442"/>
      <c r="AK1152" s="2"/>
    </row>
    <row r="1153" spans="1:37" ht="17.25" customHeight="1">
      <c r="A1153" s="443"/>
      <c r="B1153" s="444"/>
      <c r="C1153" s="23"/>
      <c r="D1153" s="23"/>
      <c r="E1153" s="23"/>
      <c r="F1153" s="262"/>
      <c r="G1153" s="262"/>
      <c r="H1153" s="262"/>
      <c r="I1153" s="264"/>
      <c r="J1153" s="23"/>
      <c r="K1153" s="23"/>
      <c r="L1153" s="36" t="str">
        <f>IFERROR(VLOOKUP(放飛紀錄!$K1153,#REF!,2,FALSE),"")</f>
        <v/>
      </c>
      <c r="M1153" s="36"/>
      <c r="N1153" s="36"/>
      <c r="O1153" s="36"/>
      <c r="P1153" s="36"/>
      <c r="Q1153" s="36"/>
      <c r="R1153" s="36"/>
      <c r="S1153" s="36"/>
      <c r="T1153" s="36"/>
      <c r="U1153" s="23"/>
      <c r="V1153" s="23"/>
      <c r="W1153" s="23"/>
      <c r="X1153" s="23"/>
      <c r="Y1153" s="445"/>
      <c r="Z1153" s="446" t="str">
        <f>IF(放飛紀錄!$Y1153="","",放飛紀錄!$Y1153+公式對照表!B$2)</f>
        <v/>
      </c>
      <c r="AA1153" s="445"/>
      <c r="AB1153" s="445"/>
      <c r="AC1153" s="447" t="str">
        <f t="shared" si="64"/>
        <v/>
      </c>
      <c r="AD1153" s="448" t="str">
        <f t="shared" si="65"/>
        <v/>
      </c>
      <c r="AE1153" s="446" t="str">
        <f>IF(放飛紀錄表[[#This Row],[模組啟動時間]]="","",公式對照表!$A$2)</f>
        <v/>
      </c>
      <c r="AF1153" s="449" t="str">
        <f>IF(AC1153="","",IF(AND(AA1153&gt;Y1153,AA1153&lt;Z1153),[1]公式對照表!$C$2,IF(AC1153="-",[1]公式對照表!$C$3,IF(AC1153&lt;AE1153,[1]公式對照表!$C$4,IF(AC1153&gt;AE1153,[1]公式對照表!$C$5)))))</f>
        <v/>
      </c>
      <c r="AG1153" s="442"/>
      <c r="AH1153" s="442"/>
      <c r="AI1153" s="442"/>
      <c r="AJ1153" s="442"/>
      <c r="AK1153" s="2"/>
    </row>
    <row r="1154" spans="1:37" ht="17.25" customHeight="1">
      <c r="A1154" s="443"/>
      <c r="B1154" s="444"/>
      <c r="C1154" s="23"/>
      <c r="D1154" s="23"/>
      <c r="E1154" s="23"/>
      <c r="F1154" s="262"/>
      <c r="G1154" s="262"/>
      <c r="H1154" s="262"/>
      <c r="I1154" s="264"/>
      <c r="J1154" s="23"/>
      <c r="K1154" s="23"/>
      <c r="L1154" s="36" t="str">
        <f>IFERROR(VLOOKUP(放飛紀錄!$K1154,#REF!,2,FALSE),"")</f>
        <v/>
      </c>
      <c r="M1154" s="36"/>
      <c r="N1154" s="36"/>
      <c r="O1154" s="36"/>
      <c r="P1154" s="36"/>
      <c r="Q1154" s="36"/>
      <c r="R1154" s="36"/>
      <c r="S1154" s="36"/>
      <c r="T1154" s="36"/>
      <c r="U1154" s="23"/>
      <c r="V1154" s="23"/>
      <c r="W1154" s="23"/>
      <c r="X1154" s="23"/>
      <c r="Y1154" s="445"/>
      <c r="Z1154" s="446" t="str">
        <f>IF(放飛紀錄!$Y1154="","",放飛紀錄!$Y1154+公式對照表!B$2)</f>
        <v/>
      </c>
      <c r="AA1154" s="445"/>
      <c r="AB1154" s="445"/>
      <c r="AC1154" s="447" t="str">
        <f t="shared" si="64"/>
        <v/>
      </c>
      <c r="AD1154" s="448" t="str">
        <f t="shared" si="65"/>
        <v/>
      </c>
      <c r="AE1154" s="446" t="str">
        <f>IF(放飛紀錄表[[#This Row],[模組啟動時間]]="","",公式對照表!$A$2)</f>
        <v/>
      </c>
      <c r="AF1154" s="449" t="str">
        <f>IF(AC1154="","",IF(AND(AA1154&gt;Y1154,AA1154&lt;Z1154),[1]公式對照表!$C$2,IF(AC1154="-",[1]公式對照表!$C$3,IF(AC1154&lt;AE1154,[1]公式對照表!$C$4,IF(AC1154&gt;AE1154,[1]公式對照表!$C$5)))))</f>
        <v/>
      </c>
      <c r="AG1154" s="442"/>
      <c r="AH1154" s="442"/>
      <c r="AI1154" s="442"/>
      <c r="AJ1154" s="442"/>
      <c r="AK1154" s="2"/>
    </row>
    <row r="1155" spans="1:37" ht="17.25" customHeight="1">
      <c r="A1155" s="443"/>
      <c r="B1155" s="444"/>
      <c r="C1155" s="23"/>
      <c r="D1155" s="23"/>
      <c r="E1155" s="23"/>
      <c r="F1155" s="262"/>
      <c r="G1155" s="262"/>
      <c r="H1155" s="262"/>
      <c r="I1155" s="264"/>
      <c r="J1155" s="23"/>
      <c r="K1155" s="23"/>
      <c r="L1155" s="36" t="str">
        <f>IFERROR(VLOOKUP(放飛紀錄!$K1155,#REF!,2,FALSE),"")</f>
        <v/>
      </c>
      <c r="M1155" s="36"/>
      <c r="N1155" s="36"/>
      <c r="O1155" s="36"/>
      <c r="P1155" s="36"/>
      <c r="Q1155" s="36"/>
      <c r="R1155" s="36"/>
      <c r="S1155" s="36"/>
      <c r="T1155" s="36"/>
      <c r="U1155" s="23"/>
      <c r="V1155" s="23"/>
      <c r="W1155" s="23"/>
      <c r="X1155" s="23"/>
      <c r="Y1155" s="445"/>
      <c r="Z1155" s="446" t="str">
        <f>IF(放飛紀錄!$Y1155="","",放飛紀錄!$Y1155+公式對照表!B$2)</f>
        <v/>
      </c>
      <c r="AA1155" s="445"/>
      <c r="AB1155" s="445"/>
      <c r="AC1155" s="447" t="str">
        <f t="shared" si="64"/>
        <v/>
      </c>
      <c r="AD1155" s="448" t="str">
        <f t="shared" si="65"/>
        <v/>
      </c>
      <c r="AE1155" s="446" t="str">
        <f>IF(放飛紀錄表[[#This Row],[模組啟動時間]]="","",公式對照表!$A$2)</f>
        <v/>
      </c>
      <c r="AF1155" s="449" t="str">
        <f>IF(AC1155="","",IF(AND(AA1155&gt;Y1155,AA1155&lt;Z1155),[1]公式對照表!$C$2,IF(AC1155="-",[1]公式對照表!$C$3,IF(AC1155&lt;AE1155,[1]公式對照表!$C$4,IF(AC1155&gt;AE1155,[1]公式對照表!$C$5)))))</f>
        <v/>
      </c>
      <c r="AG1155" s="442"/>
      <c r="AH1155" s="442"/>
      <c r="AI1155" s="442"/>
      <c r="AJ1155" s="442"/>
      <c r="AK1155" s="2"/>
    </row>
    <row r="1156" spans="1:37" ht="17.25" customHeight="1">
      <c r="A1156" s="443"/>
      <c r="B1156" s="444"/>
      <c r="C1156" s="23"/>
      <c r="D1156" s="23"/>
      <c r="E1156" s="23"/>
      <c r="F1156" s="262"/>
      <c r="G1156" s="262"/>
      <c r="H1156" s="262"/>
      <c r="I1156" s="264"/>
      <c r="J1156" s="23"/>
      <c r="K1156" s="23"/>
      <c r="L1156" s="36" t="str">
        <f>IFERROR(VLOOKUP(放飛紀錄!$K1156,#REF!,2,FALSE),"")</f>
        <v/>
      </c>
      <c r="M1156" s="36"/>
      <c r="N1156" s="36"/>
      <c r="O1156" s="36"/>
      <c r="P1156" s="36"/>
      <c r="Q1156" s="36"/>
      <c r="R1156" s="36"/>
      <c r="S1156" s="36"/>
      <c r="T1156" s="36"/>
      <c r="U1156" s="23"/>
      <c r="V1156" s="23"/>
      <c r="W1156" s="23"/>
      <c r="X1156" s="23"/>
      <c r="Y1156" s="445"/>
      <c r="Z1156" s="446" t="str">
        <f>IF(放飛紀錄!$Y1156="","",放飛紀錄!$Y1156+公式對照表!B$2)</f>
        <v/>
      </c>
      <c r="AA1156" s="445"/>
      <c r="AB1156" s="445"/>
      <c r="AC1156" s="447" t="str">
        <f t="shared" si="64"/>
        <v/>
      </c>
      <c r="AD1156" s="448" t="str">
        <f t="shared" si="65"/>
        <v/>
      </c>
      <c r="AE1156" s="446" t="str">
        <f>IF(放飛紀錄表[[#This Row],[模組啟動時間]]="","",公式對照表!$A$2)</f>
        <v/>
      </c>
      <c r="AF1156" s="449" t="str">
        <f>IF(AC1156="","",IF(AND(AA1156&gt;Y1156,AA1156&lt;Z1156),[1]公式對照表!$C$2,IF(AC1156="-",[1]公式對照表!$C$3,IF(AC1156&lt;AE1156,[1]公式對照表!$C$4,IF(AC1156&gt;AE1156,[1]公式對照表!$C$5)))))</f>
        <v/>
      </c>
      <c r="AG1156" s="442"/>
      <c r="AH1156" s="442"/>
      <c r="AI1156" s="442"/>
      <c r="AJ1156" s="442"/>
      <c r="AK1156" s="2"/>
    </row>
    <row r="1157" spans="1:37" ht="17.25" customHeight="1">
      <c r="A1157" s="443"/>
      <c r="B1157" s="444"/>
      <c r="C1157" s="23"/>
      <c r="D1157" s="23"/>
      <c r="E1157" s="23"/>
      <c r="F1157" s="262"/>
      <c r="G1157" s="262"/>
      <c r="H1157" s="262"/>
      <c r="I1157" s="264"/>
      <c r="J1157" s="23"/>
      <c r="K1157" s="23"/>
      <c r="L1157" s="36" t="str">
        <f>IFERROR(VLOOKUP(放飛紀錄!$K1157,#REF!,2,FALSE),"")</f>
        <v/>
      </c>
      <c r="M1157" s="36"/>
      <c r="N1157" s="36"/>
      <c r="O1157" s="36"/>
      <c r="P1157" s="36"/>
      <c r="Q1157" s="36"/>
      <c r="R1157" s="36"/>
      <c r="S1157" s="36"/>
      <c r="T1157" s="36"/>
      <c r="U1157" s="23"/>
      <c r="V1157" s="23"/>
      <c r="W1157" s="23"/>
      <c r="X1157" s="23"/>
      <c r="Y1157" s="445"/>
      <c r="Z1157" s="446" t="str">
        <f>IF(放飛紀錄!$Y1157="","",放飛紀錄!$Y1157+公式對照表!B$2)</f>
        <v/>
      </c>
      <c r="AA1157" s="445"/>
      <c r="AB1157" s="445"/>
      <c r="AC1157" s="447" t="str">
        <f t="shared" si="64"/>
        <v/>
      </c>
      <c r="AD1157" s="448" t="str">
        <f t="shared" si="65"/>
        <v/>
      </c>
      <c r="AE1157" s="446" t="str">
        <f>IF(放飛紀錄表[[#This Row],[模組啟動時間]]="","",公式對照表!$A$2)</f>
        <v/>
      </c>
      <c r="AF1157" s="449" t="str">
        <f>IF(AC1157="","",IF(AND(AA1157&gt;Y1157,AA1157&lt;Z1157),[1]公式對照表!$C$2,IF(AC1157="-",[1]公式對照表!$C$3,IF(AC1157&lt;AE1157,[1]公式對照表!$C$4,IF(AC1157&gt;AE1157,[1]公式對照表!$C$5)))))</f>
        <v/>
      </c>
      <c r="AG1157" s="442"/>
      <c r="AH1157" s="442"/>
      <c r="AI1157" s="442"/>
      <c r="AJ1157" s="442"/>
      <c r="AK1157" s="2"/>
    </row>
    <row r="1158" spans="1:37" ht="17.25" customHeight="1">
      <c r="A1158" s="443"/>
      <c r="B1158" s="444"/>
      <c r="C1158" s="23"/>
      <c r="D1158" s="23"/>
      <c r="E1158" s="23"/>
      <c r="F1158" s="262"/>
      <c r="G1158" s="262"/>
      <c r="H1158" s="262"/>
      <c r="I1158" s="264"/>
      <c r="J1158" s="23"/>
      <c r="K1158" s="23"/>
      <c r="L1158" s="36" t="str">
        <f>IFERROR(VLOOKUP(放飛紀錄!$K1158,#REF!,2,FALSE),"")</f>
        <v/>
      </c>
      <c r="M1158" s="36"/>
      <c r="N1158" s="36"/>
      <c r="O1158" s="36"/>
      <c r="P1158" s="36"/>
      <c r="Q1158" s="36"/>
      <c r="R1158" s="36"/>
      <c r="S1158" s="36"/>
      <c r="T1158" s="36"/>
      <c r="U1158" s="23"/>
      <c r="V1158" s="23"/>
      <c r="W1158" s="23"/>
      <c r="X1158" s="23"/>
      <c r="Y1158" s="445"/>
      <c r="Z1158" s="446" t="str">
        <f>IF(放飛紀錄!$Y1158="","",放飛紀錄!$Y1158+公式對照表!B$2)</f>
        <v/>
      </c>
      <c r="AA1158" s="445"/>
      <c r="AB1158" s="445"/>
      <c r="AC1158" s="447" t="str">
        <f t="shared" si="64"/>
        <v/>
      </c>
      <c r="AD1158" s="448" t="str">
        <f t="shared" si="65"/>
        <v/>
      </c>
      <c r="AE1158" s="446" t="str">
        <f>IF(放飛紀錄表[[#This Row],[模組啟動時間]]="","",公式對照表!$A$2)</f>
        <v/>
      </c>
      <c r="AF1158" s="449" t="str">
        <f>IF(AC1158="","",IF(AND(AA1158&gt;Y1158,AA1158&lt;Z1158),[1]公式對照表!$C$2,IF(AC1158="-",[1]公式對照表!$C$3,IF(AC1158&lt;AE1158,[1]公式對照表!$C$4,IF(AC1158&gt;AE1158,[1]公式對照表!$C$5)))))</f>
        <v/>
      </c>
      <c r="AG1158" s="442"/>
      <c r="AH1158" s="442"/>
      <c r="AI1158" s="442"/>
      <c r="AJ1158" s="442"/>
      <c r="AK1158" s="2"/>
    </row>
    <row r="1159" spans="1:37" ht="17.25" customHeight="1">
      <c r="A1159" s="443"/>
      <c r="B1159" s="444"/>
      <c r="C1159" s="23"/>
      <c r="D1159" s="23"/>
      <c r="E1159" s="23"/>
      <c r="F1159" s="262"/>
      <c r="G1159" s="262"/>
      <c r="H1159" s="262"/>
      <c r="I1159" s="264"/>
      <c r="J1159" s="23"/>
      <c r="K1159" s="23"/>
      <c r="L1159" s="36" t="str">
        <f>IFERROR(VLOOKUP(放飛紀錄!$K1159,#REF!,2,FALSE),"")</f>
        <v/>
      </c>
      <c r="M1159" s="36"/>
      <c r="N1159" s="36"/>
      <c r="O1159" s="36"/>
      <c r="P1159" s="36"/>
      <c r="Q1159" s="36"/>
      <c r="R1159" s="36"/>
      <c r="S1159" s="36"/>
      <c r="T1159" s="36"/>
      <c r="U1159" s="23"/>
      <c r="V1159" s="23"/>
      <c r="W1159" s="23"/>
      <c r="X1159" s="23"/>
      <c r="Y1159" s="445"/>
      <c r="Z1159" s="446" t="str">
        <f>IF(放飛紀錄!$Y1159="","",放飛紀錄!$Y1159+公式對照表!B$2)</f>
        <v/>
      </c>
      <c r="AA1159" s="445"/>
      <c r="AB1159" s="445"/>
      <c r="AC1159" s="447" t="str">
        <f t="shared" si="64"/>
        <v/>
      </c>
      <c r="AD1159" s="448" t="str">
        <f t="shared" si="65"/>
        <v/>
      </c>
      <c r="AE1159" s="446" t="str">
        <f>IF(放飛紀錄表[[#This Row],[模組啟動時間]]="","",公式對照表!$A$2)</f>
        <v/>
      </c>
      <c r="AF1159" s="449" t="str">
        <f>IF(AC1159="","",IF(AND(AA1159&gt;Y1159,AA1159&lt;Z1159),[1]公式對照表!$C$2,IF(AC1159="-",[1]公式對照表!$C$3,IF(AC1159&lt;AE1159,[1]公式對照表!$C$4,IF(AC1159&gt;AE1159,[1]公式對照表!$C$5)))))</f>
        <v/>
      </c>
      <c r="AG1159" s="442"/>
      <c r="AH1159" s="442"/>
      <c r="AI1159" s="442"/>
      <c r="AJ1159" s="442"/>
      <c r="AK1159" s="2"/>
    </row>
    <row r="1160" spans="1:37" ht="17.25" customHeight="1">
      <c r="A1160" s="443"/>
      <c r="B1160" s="444"/>
      <c r="C1160" s="23"/>
      <c r="D1160" s="23"/>
      <c r="E1160" s="23"/>
      <c r="F1160" s="262"/>
      <c r="G1160" s="262"/>
      <c r="H1160" s="262"/>
      <c r="I1160" s="264"/>
      <c r="J1160" s="23"/>
      <c r="K1160" s="23"/>
      <c r="L1160" s="36" t="str">
        <f>IFERROR(VLOOKUP(放飛紀錄!$K1160,#REF!,2,FALSE),"")</f>
        <v/>
      </c>
      <c r="M1160" s="36"/>
      <c r="N1160" s="36"/>
      <c r="O1160" s="36"/>
      <c r="P1160" s="36"/>
      <c r="Q1160" s="36"/>
      <c r="R1160" s="36"/>
      <c r="S1160" s="36"/>
      <c r="T1160" s="36"/>
      <c r="U1160" s="23"/>
      <c r="V1160" s="23"/>
      <c r="W1160" s="23"/>
      <c r="X1160" s="23"/>
      <c r="Y1160" s="445"/>
      <c r="Z1160" s="446" t="str">
        <f>IF(放飛紀錄!$Y1160="","",放飛紀錄!$Y1160+公式對照表!B$2)</f>
        <v/>
      </c>
      <c r="AA1160" s="445"/>
      <c r="AB1160" s="445"/>
      <c r="AC1160" s="447" t="str">
        <f t="shared" si="64"/>
        <v/>
      </c>
      <c r="AD1160" s="448" t="str">
        <f t="shared" si="65"/>
        <v/>
      </c>
      <c r="AE1160" s="446" t="str">
        <f>IF(放飛紀錄表[[#This Row],[模組啟動時間]]="","",公式對照表!$A$2)</f>
        <v/>
      </c>
      <c r="AF1160" s="449" t="str">
        <f>IF(AC1160="","",IF(AND(AA1160&gt;Y1160,AA1160&lt;Z1160),[1]公式對照表!$C$2,IF(AC1160="-",[1]公式對照表!$C$3,IF(AC1160&lt;AE1160,[1]公式對照表!$C$4,IF(AC1160&gt;AE1160,[1]公式對照表!$C$5)))))</f>
        <v/>
      </c>
      <c r="AG1160" s="442"/>
      <c r="AH1160" s="442"/>
      <c r="AI1160" s="442"/>
      <c r="AJ1160" s="442"/>
      <c r="AK1160" s="2"/>
    </row>
    <row r="1161" spans="1:37" ht="17.25" customHeight="1">
      <c r="A1161" s="443"/>
      <c r="B1161" s="444"/>
      <c r="C1161" s="23"/>
      <c r="D1161" s="23"/>
      <c r="E1161" s="23"/>
      <c r="F1161" s="262"/>
      <c r="G1161" s="262"/>
      <c r="H1161" s="262"/>
      <c r="I1161" s="264"/>
      <c r="J1161" s="23"/>
      <c r="K1161" s="23"/>
      <c r="L1161" s="36" t="str">
        <f>IFERROR(VLOOKUP(放飛紀錄!$K1161,#REF!,2,FALSE),"")</f>
        <v/>
      </c>
      <c r="M1161" s="36"/>
      <c r="N1161" s="36"/>
      <c r="O1161" s="36"/>
      <c r="P1161" s="36"/>
      <c r="Q1161" s="36"/>
      <c r="R1161" s="36"/>
      <c r="S1161" s="36"/>
      <c r="T1161" s="36"/>
      <c r="U1161" s="23"/>
      <c r="V1161" s="23"/>
      <c r="W1161" s="23"/>
      <c r="X1161" s="23"/>
      <c r="Y1161" s="445"/>
      <c r="Z1161" s="446" t="str">
        <f>IF(放飛紀錄!$Y1161="","",放飛紀錄!$Y1161+公式對照表!B$2)</f>
        <v/>
      </c>
      <c r="AA1161" s="445"/>
      <c r="AB1161" s="445"/>
      <c r="AC1161" s="447" t="str">
        <f t="shared" si="64"/>
        <v/>
      </c>
      <c r="AD1161" s="448" t="str">
        <f t="shared" si="65"/>
        <v/>
      </c>
      <c r="AE1161" s="446" t="str">
        <f>IF(放飛紀錄表[[#This Row],[模組啟動時間]]="","",公式對照表!$A$2)</f>
        <v/>
      </c>
      <c r="AF1161" s="449" t="str">
        <f>IF(AC1161="","",IF(AND(AA1161&gt;Y1161,AA1161&lt;Z1161),[1]公式對照表!$C$2,IF(AC1161="-",[1]公式對照表!$C$3,IF(AC1161&lt;AE1161,[1]公式對照表!$C$4,IF(AC1161&gt;AE1161,[1]公式對照表!$C$5)))))</f>
        <v/>
      </c>
      <c r="AG1161" s="442"/>
      <c r="AH1161" s="442"/>
      <c r="AI1161" s="442"/>
      <c r="AJ1161" s="442"/>
      <c r="AK1161" s="2"/>
    </row>
    <row r="1162" spans="1:37" ht="17.25" customHeight="1">
      <c r="A1162" s="443"/>
      <c r="B1162" s="444"/>
      <c r="C1162" s="23"/>
      <c r="D1162" s="23"/>
      <c r="E1162" s="23"/>
      <c r="F1162" s="262"/>
      <c r="G1162" s="262"/>
      <c r="H1162" s="262"/>
      <c r="I1162" s="264"/>
      <c r="J1162" s="23"/>
      <c r="K1162" s="23"/>
      <c r="L1162" s="36" t="str">
        <f>IFERROR(VLOOKUP(放飛紀錄!$K1162,#REF!,2,FALSE),"")</f>
        <v/>
      </c>
      <c r="M1162" s="36"/>
      <c r="N1162" s="36"/>
      <c r="O1162" s="36"/>
      <c r="P1162" s="36"/>
      <c r="Q1162" s="36"/>
      <c r="R1162" s="36"/>
      <c r="S1162" s="36"/>
      <c r="T1162" s="36"/>
      <c r="U1162" s="23"/>
      <c r="V1162" s="23"/>
      <c r="W1162" s="23"/>
      <c r="X1162" s="23"/>
      <c r="Y1162" s="445"/>
      <c r="Z1162" s="446" t="str">
        <f>IF(放飛紀錄!$Y1162="","",放飛紀錄!$Y1162+公式對照表!B$2)</f>
        <v/>
      </c>
      <c r="AA1162" s="445"/>
      <c r="AB1162" s="445"/>
      <c r="AC1162" s="447" t="str">
        <f t="shared" si="64"/>
        <v/>
      </c>
      <c r="AD1162" s="448" t="str">
        <f t="shared" si="65"/>
        <v/>
      </c>
      <c r="AE1162" s="446" t="str">
        <f>IF(放飛紀錄表[[#This Row],[模組啟動時間]]="","",公式對照表!$A$2)</f>
        <v/>
      </c>
      <c r="AF1162" s="449" t="str">
        <f>IF(AC1162="","",IF(AND(AA1162&gt;Y1162,AA1162&lt;Z1162),[1]公式對照表!$C$2,IF(AC1162="-",[1]公式對照表!$C$3,IF(AC1162&lt;AE1162,[1]公式對照表!$C$4,IF(AC1162&gt;AE1162,[1]公式對照表!$C$5)))))</f>
        <v/>
      </c>
      <c r="AG1162" s="442"/>
      <c r="AH1162" s="442"/>
      <c r="AI1162" s="442"/>
      <c r="AJ1162" s="442"/>
      <c r="AK1162" s="2"/>
    </row>
    <row r="1163" spans="1:37" ht="17.25" customHeight="1">
      <c r="A1163" s="443"/>
      <c r="B1163" s="444"/>
      <c r="C1163" s="23"/>
      <c r="D1163" s="23"/>
      <c r="E1163" s="23"/>
      <c r="F1163" s="262"/>
      <c r="G1163" s="262"/>
      <c r="H1163" s="262"/>
      <c r="I1163" s="264"/>
      <c r="J1163" s="23"/>
      <c r="K1163" s="23"/>
      <c r="L1163" s="36" t="str">
        <f>IFERROR(VLOOKUP(放飛紀錄!$K1163,#REF!,2,FALSE),"")</f>
        <v/>
      </c>
      <c r="M1163" s="36"/>
      <c r="N1163" s="36"/>
      <c r="O1163" s="36"/>
      <c r="P1163" s="36"/>
      <c r="Q1163" s="36"/>
      <c r="R1163" s="36"/>
      <c r="S1163" s="36"/>
      <c r="T1163" s="36"/>
      <c r="U1163" s="23"/>
      <c r="V1163" s="23"/>
      <c r="W1163" s="23"/>
      <c r="X1163" s="23"/>
      <c r="Y1163" s="445"/>
      <c r="Z1163" s="446" t="str">
        <f>IF(放飛紀錄!$Y1163="","",放飛紀錄!$Y1163+公式對照表!B$2)</f>
        <v/>
      </c>
      <c r="AA1163" s="445"/>
      <c r="AB1163" s="445"/>
      <c r="AC1163" s="447" t="str">
        <f t="shared" si="64"/>
        <v/>
      </c>
      <c r="AD1163" s="448" t="str">
        <f t="shared" si="65"/>
        <v/>
      </c>
      <c r="AE1163" s="446" t="str">
        <f>IF(放飛紀錄表[[#This Row],[模組啟動時間]]="","",公式對照表!$A$2)</f>
        <v/>
      </c>
      <c r="AF1163" s="449" t="str">
        <f>IF(AC1163="","",IF(AND(AA1163&gt;Y1163,AA1163&lt;Z1163),[1]公式對照表!$C$2,IF(AC1163="-",[1]公式對照表!$C$3,IF(AC1163&lt;AE1163,[1]公式對照表!$C$4,IF(AC1163&gt;AE1163,[1]公式對照表!$C$5)))))</f>
        <v/>
      </c>
      <c r="AG1163" s="442"/>
      <c r="AH1163" s="442"/>
      <c r="AI1163" s="442"/>
      <c r="AJ1163" s="442"/>
      <c r="AK1163" s="2"/>
    </row>
    <row r="1164" spans="1:37" ht="17.25" customHeight="1">
      <c r="A1164" s="443"/>
      <c r="B1164" s="444"/>
      <c r="C1164" s="23"/>
      <c r="D1164" s="23"/>
      <c r="E1164" s="23"/>
      <c r="F1164" s="262"/>
      <c r="G1164" s="262"/>
      <c r="H1164" s="262"/>
      <c r="I1164" s="264"/>
      <c r="J1164" s="23"/>
      <c r="K1164" s="23"/>
      <c r="L1164" s="36" t="str">
        <f>IFERROR(VLOOKUP(放飛紀錄!$K1164,#REF!,2,FALSE),"")</f>
        <v/>
      </c>
      <c r="M1164" s="36"/>
      <c r="N1164" s="36"/>
      <c r="O1164" s="36"/>
      <c r="P1164" s="36"/>
      <c r="Q1164" s="36"/>
      <c r="R1164" s="36"/>
      <c r="S1164" s="36"/>
      <c r="T1164" s="36"/>
      <c r="U1164" s="23"/>
      <c r="V1164" s="23"/>
      <c r="W1164" s="23"/>
      <c r="X1164" s="23"/>
      <c r="Y1164" s="445"/>
      <c r="Z1164" s="446" t="str">
        <f>IF(放飛紀錄!$Y1164="","",放飛紀錄!$Y1164+公式對照表!B$2)</f>
        <v/>
      </c>
      <c r="AA1164" s="445"/>
      <c r="AB1164" s="445"/>
      <c r="AC1164" s="447" t="str">
        <f t="shared" si="64"/>
        <v/>
      </c>
      <c r="AD1164" s="448" t="str">
        <f t="shared" si="65"/>
        <v/>
      </c>
      <c r="AE1164" s="446" t="str">
        <f>IF(放飛紀錄表[[#This Row],[模組啟動時間]]="","",公式對照表!$A$2)</f>
        <v/>
      </c>
      <c r="AF1164" s="449" t="str">
        <f>IF(AC1164="","",IF(AND(AA1164&gt;Y1164,AA1164&lt;Z1164),[1]公式對照表!$C$2,IF(AC1164="-",[1]公式對照表!$C$3,IF(AC1164&lt;AE1164,[1]公式對照表!$C$4,IF(AC1164&gt;AE1164,[1]公式對照表!$C$5)))))</f>
        <v/>
      </c>
      <c r="AG1164" s="442"/>
      <c r="AH1164" s="442"/>
      <c r="AI1164" s="442"/>
      <c r="AJ1164" s="442"/>
      <c r="AK1164" s="2"/>
    </row>
    <row r="1165" spans="1:37" ht="17.25" customHeight="1">
      <c r="A1165" s="443"/>
      <c r="B1165" s="444"/>
      <c r="C1165" s="23"/>
      <c r="D1165" s="23"/>
      <c r="E1165" s="23"/>
      <c r="F1165" s="262"/>
      <c r="G1165" s="262"/>
      <c r="H1165" s="262"/>
      <c r="I1165" s="264"/>
      <c r="J1165" s="23"/>
      <c r="K1165" s="23"/>
      <c r="L1165" s="36" t="str">
        <f>IFERROR(VLOOKUP(放飛紀錄!$K1165,#REF!,2,FALSE),"")</f>
        <v/>
      </c>
      <c r="M1165" s="36"/>
      <c r="N1165" s="36"/>
      <c r="O1165" s="36"/>
      <c r="P1165" s="36"/>
      <c r="Q1165" s="36"/>
      <c r="R1165" s="36"/>
      <c r="S1165" s="36"/>
      <c r="T1165" s="36"/>
      <c r="U1165" s="23"/>
      <c r="V1165" s="23"/>
      <c r="W1165" s="23"/>
      <c r="X1165" s="23"/>
      <c r="Y1165" s="445"/>
      <c r="Z1165" s="446" t="str">
        <f>IF(放飛紀錄!$Y1165="","",放飛紀錄!$Y1165+公式對照表!B$2)</f>
        <v/>
      </c>
      <c r="AA1165" s="445"/>
      <c r="AB1165" s="445"/>
      <c r="AC1165" s="447" t="str">
        <f t="shared" si="64"/>
        <v/>
      </c>
      <c r="AD1165" s="448" t="str">
        <f t="shared" si="65"/>
        <v/>
      </c>
      <c r="AE1165" s="446" t="str">
        <f>IF(放飛紀錄表[[#This Row],[模組啟動時間]]="","",公式對照表!$A$2)</f>
        <v/>
      </c>
      <c r="AF1165" s="449" t="str">
        <f>IF(AC1165="","",IF(AND(AA1165&gt;Y1165,AA1165&lt;Z1165),[1]公式對照表!$C$2,IF(AC1165="-",[1]公式對照表!$C$3,IF(AC1165&lt;AE1165,[1]公式對照表!$C$4,IF(AC1165&gt;AE1165,[1]公式對照表!$C$5)))))</f>
        <v/>
      </c>
      <c r="AG1165" s="442"/>
      <c r="AH1165" s="442"/>
      <c r="AI1165" s="442"/>
      <c r="AJ1165" s="442"/>
      <c r="AK1165" s="2"/>
    </row>
    <row r="1166" spans="1:37" ht="17.25" customHeight="1">
      <c r="A1166" s="443"/>
      <c r="B1166" s="444"/>
      <c r="C1166" s="23"/>
      <c r="D1166" s="23"/>
      <c r="E1166" s="23"/>
      <c r="F1166" s="262"/>
      <c r="G1166" s="262"/>
      <c r="H1166" s="262"/>
      <c r="I1166" s="264"/>
      <c r="J1166" s="23"/>
      <c r="K1166" s="23"/>
      <c r="L1166" s="36" t="str">
        <f>IFERROR(VLOOKUP(放飛紀錄!$K1166,#REF!,2,FALSE),"")</f>
        <v/>
      </c>
      <c r="M1166" s="36"/>
      <c r="N1166" s="36"/>
      <c r="O1166" s="36"/>
      <c r="P1166" s="36"/>
      <c r="Q1166" s="36"/>
      <c r="R1166" s="36"/>
      <c r="S1166" s="36"/>
      <c r="T1166" s="36"/>
      <c r="U1166" s="23"/>
      <c r="V1166" s="23"/>
      <c r="W1166" s="23"/>
      <c r="X1166" s="23"/>
      <c r="Y1166" s="445"/>
      <c r="Z1166" s="446" t="str">
        <f>IF(放飛紀錄!$Y1166="","",放飛紀錄!$Y1166+公式對照表!B$2)</f>
        <v/>
      </c>
      <c r="AA1166" s="445"/>
      <c r="AB1166" s="445"/>
      <c r="AC1166" s="447" t="str">
        <f t="shared" si="64"/>
        <v/>
      </c>
      <c r="AD1166" s="448" t="str">
        <f t="shared" si="65"/>
        <v/>
      </c>
      <c r="AE1166" s="446" t="str">
        <f>IF(放飛紀錄表[[#This Row],[模組啟動時間]]="","",公式對照表!$A$2)</f>
        <v/>
      </c>
      <c r="AF1166" s="449" t="str">
        <f>IF(AC1166="","",IF(AND(AA1166&gt;Y1166,AA1166&lt;Z1166),[1]公式對照表!$C$2,IF(AC1166="-",[1]公式對照表!$C$3,IF(AC1166&lt;AE1166,[1]公式對照表!$C$4,IF(AC1166&gt;AE1166,[1]公式對照表!$C$5)))))</f>
        <v/>
      </c>
      <c r="AG1166" s="442"/>
      <c r="AH1166" s="442"/>
      <c r="AI1166" s="442"/>
      <c r="AJ1166" s="442"/>
      <c r="AK1166" s="2"/>
    </row>
    <row r="1167" spans="1:37" ht="17.25" customHeight="1">
      <c r="A1167" s="443"/>
      <c r="B1167" s="444"/>
      <c r="C1167" s="23"/>
      <c r="D1167" s="23"/>
      <c r="E1167" s="23"/>
      <c r="F1167" s="262"/>
      <c r="G1167" s="262"/>
      <c r="H1167" s="262"/>
      <c r="I1167" s="264"/>
      <c r="J1167" s="23"/>
      <c r="K1167" s="23"/>
      <c r="L1167" s="36" t="str">
        <f>IFERROR(VLOOKUP(放飛紀錄!$K1167,#REF!,2,FALSE),"")</f>
        <v/>
      </c>
      <c r="M1167" s="36"/>
      <c r="N1167" s="36"/>
      <c r="O1167" s="36"/>
      <c r="P1167" s="36"/>
      <c r="Q1167" s="36"/>
      <c r="R1167" s="36"/>
      <c r="S1167" s="36"/>
      <c r="T1167" s="36"/>
      <c r="U1167" s="23"/>
      <c r="V1167" s="23"/>
      <c r="W1167" s="23"/>
      <c r="X1167" s="23"/>
      <c r="Y1167" s="445"/>
      <c r="Z1167" s="446" t="str">
        <f>IF(放飛紀錄!$Y1167="","",放飛紀錄!$Y1167+公式對照表!B$2)</f>
        <v/>
      </c>
      <c r="AA1167" s="445"/>
      <c r="AB1167" s="445"/>
      <c r="AC1167" s="447" t="str">
        <f t="shared" si="64"/>
        <v/>
      </c>
      <c r="AD1167" s="448" t="str">
        <f t="shared" si="65"/>
        <v/>
      </c>
      <c r="AE1167" s="446" t="str">
        <f>IF(放飛紀錄表[[#This Row],[模組啟動時間]]="","",公式對照表!$A$2)</f>
        <v/>
      </c>
      <c r="AF1167" s="449" t="str">
        <f>IF(AC1167="","",IF(AND(AA1167&gt;Y1167,AA1167&lt;Z1167),[1]公式對照表!$C$2,IF(AC1167="-",[1]公式對照表!$C$3,IF(AC1167&lt;AE1167,[1]公式對照表!$C$4,IF(AC1167&gt;AE1167,[1]公式對照表!$C$5)))))</f>
        <v/>
      </c>
      <c r="AG1167" s="442"/>
      <c r="AH1167" s="442"/>
      <c r="AI1167" s="442"/>
      <c r="AJ1167" s="442"/>
      <c r="AK1167" s="2"/>
    </row>
    <row r="1168" spans="1:37" ht="17.25" customHeight="1">
      <c r="A1168" s="443"/>
      <c r="B1168" s="444"/>
      <c r="C1168" s="23"/>
      <c r="D1168" s="23"/>
      <c r="E1168" s="23"/>
      <c r="F1168" s="262"/>
      <c r="G1168" s="262"/>
      <c r="H1168" s="262"/>
      <c r="I1168" s="264"/>
      <c r="J1168" s="23"/>
      <c r="K1168" s="23"/>
      <c r="L1168" s="36" t="str">
        <f>IFERROR(VLOOKUP(放飛紀錄!$K1168,#REF!,2,FALSE),"")</f>
        <v/>
      </c>
      <c r="M1168" s="36"/>
      <c r="N1168" s="36"/>
      <c r="O1168" s="36"/>
      <c r="P1168" s="36"/>
      <c r="Q1168" s="36"/>
      <c r="R1168" s="36"/>
      <c r="S1168" s="36"/>
      <c r="T1168" s="36"/>
      <c r="U1168" s="23"/>
      <c r="V1168" s="23"/>
      <c r="W1168" s="23"/>
      <c r="X1168" s="23"/>
      <c r="Y1168" s="445"/>
      <c r="Z1168" s="446" t="str">
        <f>IF(放飛紀錄!$Y1168="","",放飛紀錄!$Y1168+公式對照表!B$2)</f>
        <v/>
      </c>
      <c r="AA1168" s="445"/>
      <c r="AB1168" s="445"/>
      <c r="AC1168" s="447" t="str">
        <f t="shared" si="64"/>
        <v/>
      </c>
      <c r="AD1168" s="448" t="str">
        <f t="shared" si="65"/>
        <v/>
      </c>
      <c r="AE1168" s="446" t="str">
        <f>IF(放飛紀錄表[[#This Row],[模組啟動時間]]="","",公式對照表!$A$2)</f>
        <v/>
      </c>
      <c r="AF1168" s="449" t="str">
        <f>IF(AC1168="","",IF(AND(AA1168&gt;Y1168,AA1168&lt;Z1168),[1]公式對照表!$C$2,IF(AC1168="-",[1]公式對照表!$C$3,IF(AC1168&lt;AE1168,[1]公式對照表!$C$4,IF(AC1168&gt;AE1168,[1]公式對照表!$C$5)))))</f>
        <v/>
      </c>
      <c r="AG1168" s="442"/>
      <c r="AH1168" s="442"/>
      <c r="AI1168" s="442"/>
      <c r="AJ1168" s="442"/>
      <c r="AK1168" s="2"/>
    </row>
    <row r="1169" spans="1:37" ht="17.25" customHeight="1">
      <c r="A1169" s="443"/>
      <c r="B1169" s="444"/>
      <c r="C1169" s="23"/>
      <c r="D1169" s="23"/>
      <c r="E1169" s="23"/>
      <c r="F1169" s="262"/>
      <c r="G1169" s="262"/>
      <c r="H1169" s="262"/>
      <c r="I1169" s="264"/>
      <c r="J1169" s="23"/>
      <c r="K1169" s="23"/>
      <c r="L1169" s="36" t="str">
        <f>IFERROR(VLOOKUP(放飛紀錄!$K1169,#REF!,2,FALSE),"")</f>
        <v/>
      </c>
      <c r="M1169" s="36"/>
      <c r="N1169" s="36"/>
      <c r="O1169" s="36"/>
      <c r="P1169" s="36"/>
      <c r="Q1169" s="36"/>
      <c r="R1169" s="36"/>
      <c r="S1169" s="36"/>
      <c r="T1169" s="36"/>
      <c r="U1169" s="23"/>
      <c r="V1169" s="23"/>
      <c r="W1169" s="23"/>
      <c r="X1169" s="23"/>
      <c r="Y1169" s="445"/>
      <c r="Z1169" s="446" t="str">
        <f>IF(放飛紀錄!$Y1169="","",放飛紀錄!$Y1169+公式對照表!B$2)</f>
        <v/>
      </c>
      <c r="AA1169" s="445"/>
      <c r="AB1169" s="445"/>
      <c r="AC1169" s="447" t="str">
        <f t="shared" si="64"/>
        <v/>
      </c>
      <c r="AD1169" s="448" t="str">
        <f t="shared" si="65"/>
        <v/>
      </c>
      <c r="AE1169" s="446" t="str">
        <f>IF(放飛紀錄表[[#This Row],[模組啟動時間]]="","",公式對照表!$A$2)</f>
        <v/>
      </c>
      <c r="AF1169" s="449" t="str">
        <f>IF(AC1169="","",IF(AND(AA1169&gt;Y1169,AA1169&lt;Z1169),[1]公式對照表!$C$2,IF(AC1169="-",[1]公式對照表!$C$3,IF(AC1169&lt;AE1169,[1]公式對照表!$C$4,IF(AC1169&gt;AE1169,[1]公式對照表!$C$5)))))</f>
        <v/>
      </c>
      <c r="AG1169" s="442"/>
      <c r="AH1169" s="442"/>
      <c r="AI1169" s="442"/>
      <c r="AJ1169" s="442"/>
      <c r="AK1169" s="2"/>
    </row>
    <row r="1170" spans="1:37" ht="17.25" customHeight="1">
      <c r="A1170" s="443"/>
      <c r="B1170" s="444"/>
      <c r="C1170" s="23"/>
      <c r="D1170" s="23"/>
      <c r="E1170" s="23"/>
      <c r="F1170" s="262"/>
      <c r="G1170" s="262"/>
      <c r="H1170" s="262"/>
      <c r="I1170" s="264"/>
      <c r="J1170" s="23"/>
      <c r="K1170" s="23"/>
      <c r="L1170" s="36" t="str">
        <f>IFERROR(VLOOKUP(放飛紀錄!$K1170,#REF!,2,FALSE),"")</f>
        <v/>
      </c>
      <c r="M1170" s="36"/>
      <c r="N1170" s="36"/>
      <c r="O1170" s="36"/>
      <c r="P1170" s="36"/>
      <c r="Q1170" s="36"/>
      <c r="R1170" s="36"/>
      <c r="S1170" s="36"/>
      <c r="T1170" s="36"/>
      <c r="U1170" s="23"/>
      <c r="V1170" s="23"/>
      <c r="W1170" s="23"/>
      <c r="X1170" s="23"/>
      <c r="Y1170" s="445"/>
      <c r="Z1170" s="446" t="str">
        <f>IF(放飛紀錄!$Y1170="","",放飛紀錄!$Y1170+公式對照表!B$2)</f>
        <v/>
      </c>
      <c r="AA1170" s="445"/>
      <c r="AB1170" s="445"/>
      <c r="AC1170" s="447" t="str">
        <f t="shared" si="64"/>
        <v/>
      </c>
      <c r="AD1170" s="448" t="str">
        <f t="shared" si="65"/>
        <v/>
      </c>
      <c r="AE1170" s="446" t="str">
        <f>IF(放飛紀錄表[[#This Row],[模組啟動時間]]="","",公式對照表!$A$2)</f>
        <v/>
      </c>
      <c r="AF1170" s="449" t="str">
        <f>IF(AC1170="","",IF(AND(AA1170&gt;Y1170,AA1170&lt;Z1170),[1]公式對照表!$C$2,IF(AC1170="-",[1]公式對照表!$C$3,IF(AC1170&lt;AE1170,[1]公式對照表!$C$4,IF(AC1170&gt;AE1170,[1]公式對照表!$C$5)))))</f>
        <v/>
      </c>
      <c r="AG1170" s="442"/>
      <c r="AH1170" s="442"/>
      <c r="AI1170" s="442"/>
      <c r="AJ1170" s="442"/>
      <c r="AK1170" s="2"/>
    </row>
    <row r="1171" spans="1:37" ht="17.25" customHeight="1">
      <c r="A1171" s="443"/>
      <c r="B1171" s="444"/>
      <c r="C1171" s="23"/>
      <c r="D1171" s="23"/>
      <c r="E1171" s="23"/>
      <c r="F1171" s="262"/>
      <c r="G1171" s="262"/>
      <c r="H1171" s="262"/>
      <c r="I1171" s="264"/>
      <c r="J1171" s="23"/>
      <c r="K1171" s="23"/>
      <c r="L1171" s="36" t="str">
        <f>IFERROR(VLOOKUP(放飛紀錄!$K1171,#REF!,2,FALSE),"")</f>
        <v/>
      </c>
      <c r="M1171" s="36"/>
      <c r="N1171" s="36"/>
      <c r="O1171" s="36"/>
      <c r="P1171" s="36"/>
      <c r="Q1171" s="36"/>
      <c r="R1171" s="36"/>
      <c r="S1171" s="36"/>
      <c r="T1171" s="36"/>
      <c r="U1171" s="23"/>
      <c r="V1171" s="23"/>
      <c r="W1171" s="23"/>
      <c r="X1171" s="23"/>
      <c r="Y1171" s="445"/>
      <c r="Z1171" s="446" t="str">
        <f>IF(放飛紀錄!$Y1171="","",放飛紀錄!$Y1171+公式對照表!B$2)</f>
        <v/>
      </c>
      <c r="AA1171" s="445"/>
      <c r="AB1171" s="445"/>
      <c r="AC1171" s="447" t="str">
        <f t="shared" si="64"/>
        <v/>
      </c>
      <c r="AD1171" s="448" t="str">
        <f t="shared" si="65"/>
        <v/>
      </c>
      <c r="AE1171" s="446" t="str">
        <f>IF(放飛紀錄表[[#This Row],[模組啟動時間]]="","",公式對照表!$A$2)</f>
        <v/>
      </c>
      <c r="AF1171" s="449" t="str">
        <f>IF(AC1171="","",IF(AND(AA1171&gt;Y1171,AA1171&lt;Z1171),[1]公式對照表!$C$2,IF(AC1171="-",[1]公式對照表!$C$3,IF(AC1171&lt;AE1171,[1]公式對照表!$C$4,IF(AC1171&gt;AE1171,[1]公式對照表!$C$5)))))</f>
        <v/>
      </c>
      <c r="AG1171" s="442"/>
      <c r="AH1171" s="442"/>
      <c r="AI1171" s="442"/>
      <c r="AJ1171" s="442"/>
      <c r="AK1171" s="2"/>
    </row>
    <row r="1172" spans="1:37" ht="17.25" customHeight="1">
      <c r="A1172" s="443"/>
      <c r="B1172" s="444"/>
      <c r="C1172" s="23"/>
      <c r="D1172" s="23"/>
      <c r="E1172" s="23"/>
      <c r="F1172" s="262"/>
      <c r="G1172" s="262"/>
      <c r="H1172" s="262"/>
      <c r="I1172" s="264"/>
      <c r="J1172" s="23"/>
      <c r="K1172" s="23"/>
      <c r="L1172" s="36" t="str">
        <f>IFERROR(VLOOKUP(放飛紀錄!$K1172,#REF!,2,FALSE),"")</f>
        <v/>
      </c>
      <c r="M1172" s="36"/>
      <c r="N1172" s="36"/>
      <c r="O1172" s="36"/>
      <c r="P1172" s="36"/>
      <c r="Q1172" s="36"/>
      <c r="R1172" s="36"/>
      <c r="S1172" s="36"/>
      <c r="T1172" s="36"/>
      <c r="U1172" s="23"/>
      <c r="V1172" s="23"/>
      <c r="W1172" s="23"/>
      <c r="X1172" s="23"/>
      <c r="Y1172" s="445"/>
      <c r="Z1172" s="446" t="str">
        <f>IF(放飛紀錄!$Y1172="","",放飛紀錄!$Y1172+公式對照表!B$2)</f>
        <v/>
      </c>
      <c r="AA1172" s="445"/>
      <c r="AB1172" s="445"/>
      <c r="AC1172" s="447" t="str">
        <f t="shared" si="64"/>
        <v/>
      </c>
      <c r="AD1172" s="448" t="str">
        <f t="shared" si="65"/>
        <v/>
      </c>
      <c r="AE1172" s="446" t="str">
        <f>IF(放飛紀錄表[[#This Row],[模組啟動時間]]="","",公式對照表!$A$2)</f>
        <v/>
      </c>
      <c r="AF1172" s="449" t="str">
        <f>IF(AC1172="","",IF(AND(AA1172&gt;Y1172,AA1172&lt;Z1172),[1]公式對照表!$C$2,IF(AC1172="-",[1]公式對照表!$C$3,IF(AC1172&lt;AE1172,[1]公式對照表!$C$4,IF(AC1172&gt;AE1172,[1]公式對照表!$C$5)))))</f>
        <v/>
      </c>
      <c r="AG1172" s="442"/>
      <c r="AH1172" s="442"/>
      <c r="AI1172" s="442"/>
      <c r="AJ1172" s="442"/>
      <c r="AK1172" s="2"/>
    </row>
    <row r="1173" spans="1:37" ht="17.25" customHeight="1">
      <c r="A1173" s="443"/>
      <c r="B1173" s="444"/>
      <c r="C1173" s="23"/>
      <c r="D1173" s="23"/>
      <c r="E1173" s="23"/>
      <c r="F1173" s="262"/>
      <c r="G1173" s="262"/>
      <c r="H1173" s="262"/>
      <c r="I1173" s="264"/>
      <c r="J1173" s="23"/>
      <c r="K1173" s="23"/>
      <c r="L1173" s="36" t="str">
        <f>IFERROR(VLOOKUP(放飛紀錄!$K1173,#REF!,2,FALSE),"")</f>
        <v/>
      </c>
      <c r="M1173" s="36"/>
      <c r="N1173" s="36"/>
      <c r="O1173" s="36"/>
      <c r="P1173" s="36"/>
      <c r="Q1173" s="36"/>
      <c r="R1173" s="36"/>
      <c r="S1173" s="36"/>
      <c r="T1173" s="36"/>
      <c r="U1173" s="23"/>
      <c r="V1173" s="23"/>
      <c r="W1173" s="23"/>
      <c r="X1173" s="23"/>
      <c r="Y1173" s="445"/>
      <c r="Z1173" s="446" t="str">
        <f>IF(放飛紀錄!$Y1173="","",放飛紀錄!$Y1173+公式對照表!B$2)</f>
        <v/>
      </c>
      <c r="AA1173" s="445"/>
      <c r="AB1173" s="445"/>
      <c r="AC1173" s="447" t="str">
        <f t="shared" si="64"/>
        <v/>
      </c>
      <c r="AD1173" s="448" t="str">
        <f t="shared" si="65"/>
        <v/>
      </c>
      <c r="AE1173" s="446" t="str">
        <f>IF(放飛紀錄表[[#This Row],[模組啟動時間]]="","",公式對照表!$A$2)</f>
        <v/>
      </c>
      <c r="AF1173" s="449" t="str">
        <f>IF(AC1173="","",IF(AND(AA1173&gt;Y1173,AA1173&lt;Z1173),[1]公式對照表!$C$2,IF(AC1173="-",[1]公式對照表!$C$3,IF(AC1173&lt;AE1173,[1]公式對照表!$C$4,IF(AC1173&gt;AE1173,[1]公式對照表!$C$5)))))</f>
        <v/>
      </c>
      <c r="AG1173" s="442"/>
      <c r="AH1173" s="442"/>
      <c r="AI1173" s="442"/>
      <c r="AJ1173" s="442"/>
      <c r="AK1173" s="2"/>
    </row>
    <row r="1174" spans="1:37" ht="17.25" customHeight="1">
      <c r="A1174" s="443"/>
      <c r="B1174" s="444"/>
      <c r="C1174" s="23"/>
      <c r="D1174" s="23"/>
      <c r="E1174" s="23"/>
      <c r="F1174" s="262"/>
      <c r="G1174" s="262"/>
      <c r="H1174" s="262"/>
      <c r="I1174" s="264"/>
      <c r="J1174" s="23"/>
      <c r="K1174" s="23"/>
      <c r="L1174" s="36" t="str">
        <f>IFERROR(VLOOKUP(放飛紀錄!$K1174,#REF!,2,FALSE),"")</f>
        <v/>
      </c>
      <c r="M1174" s="36"/>
      <c r="N1174" s="36"/>
      <c r="O1174" s="36"/>
      <c r="P1174" s="36"/>
      <c r="Q1174" s="36"/>
      <c r="R1174" s="36"/>
      <c r="S1174" s="36"/>
      <c r="T1174" s="36"/>
      <c r="U1174" s="23"/>
      <c r="V1174" s="23"/>
      <c r="W1174" s="23"/>
      <c r="X1174" s="23"/>
      <c r="Y1174" s="445"/>
      <c r="Z1174" s="446" t="str">
        <f>IF(放飛紀錄!$Y1174="","",放飛紀錄!$Y1174+公式對照表!B$2)</f>
        <v/>
      </c>
      <c r="AA1174" s="445"/>
      <c r="AB1174" s="445"/>
      <c r="AC1174" s="447" t="str">
        <f t="shared" si="64"/>
        <v/>
      </c>
      <c r="AD1174" s="448" t="str">
        <f t="shared" si="65"/>
        <v/>
      </c>
      <c r="AE1174" s="446" t="str">
        <f>IF(放飛紀錄表[[#This Row],[模組啟動時間]]="","",公式對照表!$A$2)</f>
        <v/>
      </c>
      <c r="AF1174" s="449" t="str">
        <f>IF(AC1174="","",IF(AND(AA1174&gt;Y1174,AA1174&lt;Z1174),[1]公式對照表!$C$2,IF(AC1174="-",[1]公式對照表!$C$3,IF(AC1174&lt;AE1174,[1]公式對照表!$C$4,IF(AC1174&gt;AE1174,[1]公式對照表!$C$5)))))</f>
        <v/>
      </c>
      <c r="AG1174" s="442"/>
      <c r="AH1174" s="442"/>
      <c r="AI1174" s="442"/>
      <c r="AJ1174" s="442"/>
      <c r="AK1174" s="2"/>
    </row>
    <row r="1175" spans="1:37" ht="17.25" customHeight="1">
      <c r="A1175" s="443"/>
      <c r="B1175" s="444"/>
      <c r="C1175" s="23"/>
      <c r="D1175" s="23"/>
      <c r="E1175" s="23"/>
      <c r="F1175" s="262"/>
      <c r="G1175" s="262"/>
      <c r="H1175" s="262"/>
      <c r="I1175" s="264"/>
      <c r="J1175" s="23"/>
      <c r="K1175" s="23"/>
      <c r="L1175" s="36" t="str">
        <f>IFERROR(VLOOKUP(放飛紀錄!$K1175,#REF!,2,FALSE),"")</f>
        <v/>
      </c>
      <c r="M1175" s="36"/>
      <c r="N1175" s="36"/>
      <c r="O1175" s="36"/>
      <c r="P1175" s="36"/>
      <c r="Q1175" s="36"/>
      <c r="R1175" s="36"/>
      <c r="S1175" s="36"/>
      <c r="T1175" s="36"/>
      <c r="U1175" s="23"/>
      <c r="V1175" s="23"/>
      <c r="W1175" s="23"/>
      <c r="X1175" s="23"/>
      <c r="Y1175" s="445"/>
      <c r="Z1175" s="446" t="str">
        <f>IF(放飛紀錄!$Y1175="","",放飛紀錄!$Y1175+公式對照表!B$2)</f>
        <v/>
      </c>
      <c r="AA1175" s="445"/>
      <c r="AB1175" s="445"/>
      <c r="AC1175" s="447" t="str">
        <f t="shared" si="64"/>
        <v/>
      </c>
      <c r="AD1175" s="448" t="str">
        <f t="shared" si="65"/>
        <v/>
      </c>
      <c r="AE1175" s="446" t="str">
        <f>IF(放飛紀錄表[[#This Row],[模組啟動時間]]="","",公式對照表!$A$2)</f>
        <v/>
      </c>
      <c r="AF1175" s="449" t="str">
        <f>IF(AC1175="","",IF(AND(AA1175&gt;Y1175,AA1175&lt;Z1175),[1]公式對照表!$C$2,IF(AC1175="-",[1]公式對照表!$C$3,IF(AC1175&lt;AE1175,[1]公式對照表!$C$4,IF(AC1175&gt;AE1175,[1]公式對照表!$C$5)))))</f>
        <v/>
      </c>
      <c r="AG1175" s="442"/>
      <c r="AH1175" s="442"/>
      <c r="AI1175" s="442"/>
      <c r="AJ1175" s="442"/>
      <c r="AK1175" s="2"/>
    </row>
    <row r="1176" spans="1:37" ht="17.25" customHeight="1">
      <c r="A1176" s="443"/>
      <c r="B1176" s="444"/>
      <c r="C1176" s="23"/>
      <c r="D1176" s="23"/>
      <c r="E1176" s="23"/>
      <c r="F1176" s="262"/>
      <c r="G1176" s="262"/>
      <c r="H1176" s="262"/>
      <c r="I1176" s="264"/>
      <c r="J1176" s="23"/>
      <c r="K1176" s="23"/>
      <c r="L1176" s="36" t="str">
        <f>IFERROR(VLOOKUP(放飛紀錄!$K1176,#REF!,2,FALSE),"")</f>
        <v/>
      </c>
      <c r="M1176" s="36"/>
      <c r="N1176" s="36"/>
      <c r="O1176" s="36"/>
      <c r="P1176" s="36"/>
      <c r="Q1176" s="36"/>
      <c r="R1176" s="36"/>
      <c r="S1176" s="36"/>
      <c r="T1176" s="36"/>
      <c r="U1176" s="23"/>
      <c r="V1176" s="23"/>
      <c r="W1176" s="23"/>
      <c r="X1176" s="23"/>
      <c r="Y1176" s="445"/>
      <c r="Z1176" s="446" t="str">
        <f>IF(放飛紀錄!$Y1176="","",放飛紀錄!$Y1176+公式對照表!B$2)</f>
        <v/>
      </c>
      <c r="AA1176" s="445"/>
      <c r="AB1176" s="445"/>
      <c r="AC1176" s="447" t="str">
        <f t="shared" si="64"/>
        <v/>
      </c>
      <c r="AD1176" s="448" t="str">
        <f t="shared" si="65"/>
        <v/>
      </c>
      <c r="AE1176" s="446" t="str">
        <f>IF(放飛紀錄表[[#This Row],[模組啟動時間]]="","",公式對照表!$A$2)</f>
        <v/>
      </c>
      <c r="AF1176" s="449" t="str">
        <f>IF(AC1176="","",IF(AND(AA1176&gt;Y1176,AA1176&lt;Z1176),[1]公式對照表!$C$2,IF(AC1176="-",[1]公式對照表!$C$3,IF(AC1176&lt;AE1176,[1]公式對照表!$C$4,IF(AC1176&gt;AE1176,[1]公式對照表!$C$5)))))</f>
        <v/>
      </c>
      <c r="AG1176" s="442"/>
      <c r="AH1176" s="442"/>
      <c r="AI1176" s="442"/>
      <c r="AJ1176" s="442"/>
      <c r="AK1176" s="2"/>
    </row>
    <row r="1177" spans="1:37" ht="17.25" customHeight="1">
      <c r="A1177" s="443"/>
      <c r="B1177" s="444"/>
      <c r="C1177" s="23"/>
      <c r="D1177" s="23"/>
      <c r="E1177" s="23"/>
      <c r="F1177" s="262"/>
      <c r="G1177" s="262"/>
      <c r="H1177" s="262"/>
      <c r="I1177" s="264"/>
      <c r="J1177" s="23"/>
      <c r="K1177" s="23"/>
      <c r="L1177" s="36" t="str">
        <f>IFERROR(VLOOKUP(放飛紀錄!$K1177,#REF!,2,FALSE),"")</f>
        <v/>
      </c>
      <c r="M1177" s="36"/>
      <c r="N1177" s="36"/>
      <c r="O1177" s="36"/>
      <c r="P1177" s="36"/>
      <c r="Q1177" s="36"/>
      <c r="R1177" s="36"/>
      <c r="S1177" s="36"/>
      <c r="T1177" s="36"/>
      <c r="U1177" s="23"/>
      <c r="V1177" s="23"/>
      <c r="W1177" s="23"/>
      <c r="X1177" s="23"/>
      <c r="Y1177" s="445"/>
      <c r="Z1177" s="446" t="str">
        <f>IF(放飛紀錄!$Y1177="","",放飛紀錄!$Y1177+公式對照表!B$2)</f>
        <v/>
      </c>
      <c r="AA1177" s="445"/>
      <c r="AB1177" s="445"/>
      <c r="AC1177" s="447" t="str">
        <f t="shared" si="64"/>
        <v/>
      </c>
      <c r="AD1177" s="448" t="str">
        <f t="shared" si="65"/>
        <v/>
      </c>
      <c r="AE1177" s="446" t="str">
        <f>IF(放飛紀錄表[[#This Row],[模組啟動時間]]="","",公式對照表!$A$2)</f>
        <v/>
      </c>
      <c r="AF1177" s="449" t="str">
        <f>IF(AC1177="","",IF(AND(AA1177&gt;Y1177,AA1177&lt;Z1177),[1]公式對照表!$C$2,IF(AC1177="-",[1]公式對照表!$C$3,IF(AC1177&lt;AE1177,[1]公式對照表!$C$4,IF(AC1177&gt;AE1177,[1]公式對照表!$C$5)))))</f>
        <v/>
      </c>
      <c r="AG1177" s="442"/>
      <c r="AH1177" s="442"/>
      <c r="AI1177" s="442"/>
      <c r="AJ1177" s="442"/>
      <c r="AK1177" s="2"/>
    </row>
    <row r="1178" spans="1:37" ht="17.25" customHeight="1">
      <c r="A1178" s="443"/>
      <c r="B1178" s="444"/>
      <c r="C1178" s="23"/>
      <c r="D1178" s="23"/>
      <c r="E1178" s="23"/>
      <c r="F1178" s="262"/>
      <c r="G1178" s="262"/>
      <c r="H1178" s="262"/>
      <c r="I1178" s="264"/>
      <c r="J1178" s="23"/>
      <c r="K1178" s="23"/>
      <c r="L1178" s="36" t="str">
        <f>IFERROR(VLOOKUP(放飛紀錄!$K1178,#REF!,2,FALSE),"")</f>
        <v/>
      </c>
      <c r="M1178" s="36"/>
      <c r="N1178" s="36"/>
      <c r="O1178" s="36"/>
      <c r="P1178" s="36"/>
      <c r="Q1178" s="36"/>
      <c r="R1178" s="36"/>
      <c r="S1178" s="36"/>
      <c r="T1178" s="36"/>
      <c r="U1178" s="23"/>
      <c r="V1178" s="23"/>
      <c r="W1178" s="23"/>
      <c r="X1178" s="23"/>
      <c r="Y1178" s="445"/>
      <c r="Z1178" s="446" t="str">
        <f>IF(放飛紀錄!$Y1178="","",放飛紀錄!$Y1178+公式對照表!B$2)</f>
        <v/>
      </c>
      <c r="AA1178" s="445"/>
      <c r="AB1178" s="445"/>
      <c r="AC1178" s="447" t="str">
        <f t="shared" si="64"/>
        <v/>
      </c>
      <c r="AD1178" s="448" t="str">
        <f t="shared" si="65"/>
        <v/>
      </c>
      <c r="AE1178" s="446" t="str">
        <f>IF(放飛紀錄表[[#This Row],[模組啟動時間]]="","",公式對照表!$A$2)</f>
        <v/>
      </c>
      <c r="AF1178" s="449" t="str">
        <f>IF(AC1178="","",IF(AND(AA1178&gt;Y1178,AA1178&lt;Z1178),[1]公式對照表!$C$2,IF(AC1178="-",[1]公式對照表!$C$3,IF(AC1178&lt;AE1178,[1]公式對照表!$C$4,IF(AC1178&gt;AE1178,[1]公式對照表!$C$5)))))</f>
        <v/>
      </c>
      <c r="AG1178" s="442"/>
      <c r="AH1178" s="442"/>
      <c r="AI1178" s="442"/>
      <c r="AJ1178" s="442"/>
      <c r="AK1178" s="2"/>
    </row>
    <row r="1179" spans="1:37" ht="17.25" customHeight="1">
      <c r="A1179" s="443"/>
      <c r="B1179" s="444"/>
      <c r="C1179" s="23"/>
      <c r="D1179" s="23"/>
      <c r="E1179" s="23"/>
      <c r="F1179" s="262"/>
      <c r="G1179" s="262"/>
      <c r="H1179" s="262"/>
      <c r="I1179" s="264"/>
      <c r="J1179" s="23"/>
      <c r="K1179" s="23"/>
      <c r="L1179" s="36" t="str">
        <f>IFERROR(VLOOKUP(放飛紀錄!$K1179,#REF!,2,FALSE),"")</f>
        <v/>
      </c>
      <c r="M1179" s="36"/>
      <c r="N1179" s="36"/>
      <c r="O1179" s="36"/>
      <c r="P1179" s="36"/>
      <c r="Q1179" s="36"/>
      <c r="R1179" s="36"/>
      <c r="S1179" s="36"/>
      <c r="T1179" s="36"/>
      <c r="U1179" s="23"/>
      <c r="V1179" s="23"/>
      <c r="W1179" s="23"/>
      <c r="X1179" s="23"/>
      <c r="Y1179" s="445"/>
      <c r="Z1179" s="446" t="str">
        <f>IF(放飛紀錄!$Y1179="","",放飛紀錄!$Y1179+公式對照表!B$2)</f>
        <v/>
      </c>
      <c r="AA1179" s="445"/>
      <c r="AB1179" s="445"/>
      <c r="AC1179" s="447" t="str">
        <f t="shared" si="64"/>
        <v/>
      </c>
      <c r="AD1179" s="448" t="str">
        <f t="shared" si="65"/>
        <v/>
      </c>
      <c r="AE1179" s="446" t="str">
        <f>IF(放飛紀錄表[[#This Row],[模組啟動時間]]="","",公式對照表!$A$2)</f>
        <v/>
      </c>
      <c r="AF1179" s="449" t="str">
        <f>IF(AC1179="","",IF(AND(AA1179&gt;Y1179,AA1179&lt;Z1179),[1]公式對照表!$C$2,IF(AC1179="-",[1]公式對照表!$C$3,IF(AC1179&lt;AE1179,[1]公式對照表!$C$4,IF(AC1179&gt;AE1179,[1]公式對照表!$C$5)))))</f>
        <v/>
      </c>
      <c r="AG1179" s="442"/>
      <c r="AH1179" s="442"/>
      <c r="AI1179" s="442"/>
      <c r="AJ1179" s="442"/>
      <c r="AK1179" s="2"/>
    </row>
    <row r="1180" spans="1:37" ht="17.25" customHeight="1">
      <c r="A1180" s="443"/>
      <c r="B1180" s="444"/>
      <c r="C1180" s="23"/>
      <c r="D1180" s="23"/>
      <c r="E1180" s="23"/>
      <c r="F1180" s="262"/>
      <c r="G1180" s="262"/>
      <c r="H1180" s="262"/>
      <c r="I1180" s="264"/>
      <c r="J1180" s="23"/>
      <c r="K1180" s="23"/>
      <c r="L1180" s="36" t="str">
        <f>IFERROR(VLOOKUP(放飛紀錄!$K1180,#REF!,2,FALSE),"")</f>
        <v/>
      </c>
      <c r="M1180" s="36"/>
      <c r="N1180" s="36"/>
      <c r="O1180" s="36"/>
      <c r="P1180" s="36"/>
      <c r="Q1180" s="36"/>
      <c r="R1180" s="36"/>
      <c r="S1180" s="36"/>
      <c r="T1180" s="36"/>
      <c r="U1180" s="23"/>
      <c r="V1180" s="23"/>
      <c r="W1180" s="23"/>
      <c r="X1180" s="23"/>
      <c r="Y1180" s="445"/>
      <c r="Z1180" s="446" t="str">
        <f>IF(放飛紀錄!$Y1180="","",放飛紀錄!$Y1180+公式對照表!B$2)</f>
        <v/>
      </c>
      <c r="AA1180" s="445"/>
      <c r="AB1180" s="445"/>
      <c r="AC1180" s="447" t="str">
        <f t="shared" si="64"/>
        <v/>
      </c>
      <c r="AD1180" s="448" t="str">
        <f t="shared" si="65"/>
        <v/>
      </c>
      <c r="AE1180" s="446" t="str">
        <f>IF(放飛紀錄表[[#This Row],[模組啟動時間]]="","",公式對照表!$A$2)</f>
        <v/>
      </c>
      <c r="AF1180" s="449" t="str">
        <f>IF(AC1180="","",IF(AND(AA1180&gt;Y1180,AA1180&lt;Z1180),[1]公式對照表!$C$2,IF(AC1180="-",[1]公式對照表!$C$3,IF(AC1180&lt;AE1180,[1]公式對照表!$C$4,IF(AC1180&gt;AE1180,[1]公式對照表!$C$5)))))</f>
        <v/>
      </c>
      <c r="AG1180" s="442"/>
      <c r="AH1180" s="442"/>
      <c r="AI1180" s="442"/>
      <c r="AJ1180" s="442"/>
      <c r="AK1180" s="2"/>
    </row>
    <row r="1181" spans="1:37" ht="17.25" customHeight="1">
      <c r="A1181" s="443"/>
      <c r="B1181" s="444"/>
      <c r="C1181" s="23"/>
      <c r="D1181" s="23"/>
      <c r="E1181" s="23"/>
      <c r="F1181" s="262"/>
      <c r="G1181" s="262"/>
      <c r="H1181" s="262"/>
      <c r="I1181" s="264"/>
      <c r="J1181" s="23"/>
      <c r="K1181" s="23"/>
      <c r="L1181" s="36" t="str">
        <f>IFERROR(VLOOKUP(放飛紀錄!$K1181,#REF!,2,FALSE),"")</f>
        <v/>
      </c>
      <c r="M1181" s="36"/>
      <c r="N1181" s="36"/>
      <c r="O1181" s="36"/>
      <c r="P1181" s="36"/>
      <c r="Q1181" s="36"/>
      <c r="R1181" s="36"/>
      <c r="S1181" s="36"/>
      <c r="T1181" s="36"/>
      <c r="U1181" s="23"/>
      <c r="V1181" s="23"/>
      <c r="W1181" s="23"/>
      <c r="X1181" s="23"/>
      <c r="Y1181" s="445"/>
      <c r="Z1181" s="446" t="str">
        <f>IF(放飛紀錄!$Y1181="","",放飛紀錄!$Y1181+公式對照表!B$2)</f>
        <v/>
      </c>
      <c r="AA1181" s="445"/>
      <c r="AB1181" s="445"/>
      <c r="AC1181" s="447" t="str">
        <f t="shared" si="64"/>
        <v/>
      </c>
      <c r="AD1181" s="448" t="str">
        <f t="shared" si="65"/>
        <v/>
      </c>
      <c r="AE1181" s="446" t="str">
        <f>IF(放飛紀錄表[[#This Row],[模組啟動時間]]="","",公式對照表!$A$2)</f>
        <v/>
      </c>
      <c r="AF1181" s="449" t="str">
        <f>IF(AC1181="","",IF(AND(AA1181&gt;Y1181,AA1181&lt;Z1181),[1]公式對照表!$C$2,IF(AC1181="-",[1]公式對照表!$C$3,IF(AC1181&lt;AE1181,[1]公式對照表!$C$4,IF(AC1181&gt;AE1181,[1]公式對照表!$C$5)))))</f>
        <v/>
      </c>
      <c r="AG1181" s="442"/>
      <c r="AH1181" s="442"/>
      <c r="AI1181" s="442"/>
      <c r="AJ1181" s="442"/>
      <c r="AK1181" s="2"/>
    </row>
    <row r="1182" spans="1:37" ht="17.25" customHeight="1">
      <c r="A1182" s="443"/>
      <c r="B1182" s="444"/>
      <c r="C1182" s="23"/>
      <c r="D1182" s="23"/>
      <c r="E1182" s="23"/>
      <c r="F1182" s="262"/>
      <c r="G1182" s="262"/>
      <c r="H1182" s="262"/>
      <c r="I1182" s="264"/>
      <c r="J1182" s="23"/>
      <c r="K1182" s="23"/>
      <c r="L1182" s="36" t="str">
        <f>IFERROR(VLOOKUP(放飛紀錄!$K1182,#REF!,2,FALSE),"")</f>
        <v/>
      </c>
      <c r="M1182" s="36"/>
      <c r="N1182" s="36"/>
      <c r="O1182" s="36"/>
      <c r="P1182" s="36"/>
      <c r="Q1182" s="36"/>
      <c r="R1182" s="36"/>
      <c r="S1182" s="36"/>
      <c r="T1182" s="36"/>
      <c r="U1182" s="23"/>
      <c r="V1182" s="23"/>
      <c r="W1182" s="23"/>
      <c r="X1182" s="23"/>
      <c r="Y1182" s="445"/>
      <c r="Z1182" s="446" t="str">
        <f>IF(放飛紀錄!$Y1182="","",放飛紀錄!$Y1182+公式對照表!B$2)</f>
        <v/>
      </c>
      <c r="AA1182" s="445"/>
      <c r="AB1182" s="445"/>
      <c r="AC1182" s="447" t="str">
        <f t="shared" si="64"/>
        <v/>
      </c>
      <c r="AD1182" s="448" t="str">
        <f t="shared" si="65"/>
        <v/>
      </c>
      <c r="AE1182" s="446" t="str">
        <f>IF(放飛紀錄表[[#This Row],[模組啟動時間]]="","",公式對照表!$A$2)</f>
        <v/>
      </c>
      <c r="AF1182" s="449" t="str">
        <f>IF(AC1182="","",IF(AND(AA1182&gt;Y1182,AA1182&lt;Z1182),[1]公式對照表!$C$2,IF(AC1182="-",[1]公式對照表!$C$3,IF(AC1182&lt;AE1182,[1]公式對照表!$C$4,IF(AC1182&gt;AE1182,[1]公式對照表!$C$5)))))</f>
        <v/>
      </c>
      <c r="AG1182" s="442"/>
      <c r="AH1182" s="442"/>
      <c r="AI1182" s="442"/>
      <c r="AJ1182" s="442"/>
      <c r="AK1182" s="2"/>
    </row>
    <row r="1183" spans="1:37" ht="17.25" customHeight="1">
      <c r="A1183" s="443"/>
      <c r="B1183" s="444"/>
      <c r="C1183" s="23"/>
      <c r="D1183" s="23"/>
      <c r="E1183" s="23"/>
      <c r="F1183" s="262"/>
      <c r="G1183" s="262"/>
      <c r="H1183" s="262"/>
      <c r="I1183" s="264"/>
      <c r="J1183" s="23"/>
      <c r="K1183" s="23"/>
      <c r="L1183" s="36" t="str">
        <f>IFERROR(VLOOKUP(放飛紀錄!$K1183,#REF!,2,FALSE),"")</f>
        <v/>
      </c>
      <c r="M1183" s="36"/>
      <c r="N1183" s="36"/>
      <c r="O1183" s="36"/>
      <c r="P1183" s="36"/>
      <c r="Q1183" s="36"/>
      <c r="R1183" s="36"/>
      <c r="S1183" s="36"/>
      <c r="T1183" s="36"/>
      <c r="U1183" s="23"/>
      <c r="V1183" s="23"/>
      <c r="W1183" s="23"/>
      <c r="X1183" s="23"/>
      <c r="Y1183" s="445"/>
      <c r="Z1183" s="446" t="str">
        <f>IF(放飛紀錄!$Y1183="","",放飛紀錄!$Y1183+公式對照表!B$2)</f>
        <v/>
      </c>
      <c r="AA1183" s="445"/>
      <c r="AB1183" s="445"/>
      <c r="AC1183" s="447" t="str">
        <f t="shared" si="64"/>
        <v/>
      </c>
      <c r="AD1183" s="448" t="str">
        <f t="shared" si="65"/>
        <v/>
      </c>
      <c r="AE1183" s="446" t="str">
        <f>IF(放飛紀錄表[[#This Row],[模組啟動時間]]="","",公式對照表!$A$2)</f>
        <v/>
      </c>
      <c r="AF1183" s="449" t="str">
        <f>IF(AC1183="","",IF(AND(AA1183&gt;Y1183,AA1183&lt;Z1183),[1]公式對照表!$C$2,IF(AC1183="-",[1]公式對照表!$C$3,IF(AC1183&lt;AE1183,[1]公式對照表!$C$4,IF(AC1183&gt;AE1183,[1]公式對照表!$C$5)))))</f>
        <v/>
      </c>
      <c r="AG1183" s="442"/>
      <c r="AH1183" s="442"/>
      <c r="AI1183" s="442"/>
      <c r="AJ1183" s="442"/>
      <c r="AK1183" s="2"/>
    </row>
    <row r="1184" spans="1:37" ht="17.25" customHeight="1">
      <c r="A1184" s="443"/>
      <c r="B1184" s="444"/>
      <c r="C1184" s="23"/>
      <c r="D1184" s="23"/>
      <c r="E1184" s="23"/>
      <c r="F1184" s="262"/>
      <c r="G1184" s="262"/>
      <c r="H1184" s="262"/>
      <c r="I1184" s="264"/>
      <c r="J1184" s="23"/>
      <c r="K1184" s="23"/>
      <c r="L1184" s="36" t="str">
        <f>IFERROR(VLOOKUP(放飛紀錄!$K1184,#REF!,2,FALSE),"")</f>
        <v/>
      </c>
      <c r="M1184" s="36"/>
      <c r="N1184" s="36"/>
      <c r="O1184" s="36"/>
      <c r="P1184" s="36"/>
      <c r="Q1184" s="36"/>
      <c r="R1184" s="36"/>
      <c r="S1184" s="36"/>
      <c r="T1184" s="36"/>
      <c r="U1184" s="23"/>
      <c r="V1184" s="23"/>
      <c r="W1184" s="23"/>
      <c r="X1184" s="23"/>
      <c r="Y1184" s="445"/>
      <c r="Z1184" s="446" t="str">
        <f>IF(放飛紀錄!$Y1184="","",放飛紀錄!$Y1184+公式對照表!B$2)</f>
        <v/>
      </c>
      <c r="AA1184" s="445"/>
      <c r="AB1184" s="445"/>
      <c r="AC1184" s="447" t="str">
        <f t="shared" si="64"/>
        <v/>
      </c>
      <c r="AD1184" s="448" t="str">
        <f t="shared" si="65"/>
        <v/>
      </c>
      <c r="AE1184" s="446" t="str">
        <f>IF(放飛紀錄表[[#This Row],[模組啟動時間]]="","",公式對照表!$A$2)</f>
        <v/>
      </c>
      <c r="AF1184" s="449" t="str">
        <f>IF(AC1184="","",IF(AND(AA1184&gt;Y1184,AA1184&lt;Z1184),[1]公式對照表!$C$2,IF(AC1184="-",[1]公式對照表!$C$3,IF(AC1184&lt;AE1184,[1]公式對照表!$C$4,IF(AC1184&gt;AE1184,[1]公式對照表!$C$5)))))</f>
        <v/>
      </c>
      <c r="AG1184" s="442"/>
      <c r="AH1184" s="442"/>
      <c r="AI1184" s="442"/>
      <c r="AJ1184" s="442"/>
      <c r="AK1184" s="2"/>
    </row>
    <row r="1185" spans="1:37" ht="17.25" customHeight="1">
      <c r="A1185" s="443"/>
      <c r="B1185" s="444"/>
      <c r="C1185" s="23"/>
      <c r="D1185" s="23"/>
      <c r="E1185" s="23"/>
      <c r="F1185" s="262"/>
      <c r="G1185" s="262"/>
      <c r="H1185" s="262"/>
      <c r="I1185" s="264"/>
      <c r="J1185" s="23"/>
      <c r="K1185" s="23"/>
      <c r="L1185" s="36" t="str">
        <f>IFERROR(VLOOKUP(放飛紀錄!$K1185,#REF!,2,FALSE),"")</f>
        <v/>
      </c>
      <c r="M1185" s="36"/>
      <c r="N1185" s="36"/>
      <c r="O1185" s="36"/>
      <c r="P1185" s="36"/>
      <c r="Q1185" s="36"/>
      <c r="R1185" s="36"/>
      <c r="S1185" s="36"/>
      <c r="T1185" s="36"/>
      <c r="U1185" s="23"/>
      <c r="V1185" s="23"/>
      <c r="W1185" s="23"/>
      <c r="X1185" s="23"/>
      <c r="Y1185" s="445"/>
      <c r="Z1185" s="446" t="str">
        <f>IF(放飛紀錄!$Y1185="","",放飛紀錄!$Y1185+公式對照表!B$2)</f>
        <v/>
      </c>
      <c r="AA1185" s="445"/>
      <c r="AB1185" s="445"/>
      <c r="AC1185" s="447" t="str">
        <f t="shared" si="64"/>
        <v/>
      </c>
      <c r="AD1185" s="448" t="str">
        <f t="shared" si="65"/>
        <v/>
      </c>
      <c r="AE1185" s="446" t="str">
        <f>IF(放飛紀錄表[[#This Row],[模組啟動時間]]="","",公式對照表!$A$2)</f>
        <v/>
      </c>
      <c r="AF1185" s="449" t="str">
        <f>IF(AC1185="","",IF(AND(AA1185&gt;Y1185,AA1185&lt;Z1185),[1]公式對照表!$C$2,IF(AC1185="-",[1]公式對照表!$C$3,IF(AC1185&lt;AE1185,[1]公式對照表!$C$4,IF(AC1185&gt;AE1185,[1]公式對照表!$C$5)))))</f>
        <v/>
      </c>
      <c r="AG1185" s="442"/>
      <c r="AH1185" s="442"/>
      <c r="AI1185" s="442"/>
      <c r="AJ1185" s="442"/>
      <c r="AK1185" s="2"/>
    </row>
    <row r="1186" spans="1:37" ht="17.25" customHeight="1">
      <c r="A1186" s="443"/>
      <c r="B1186" s="444"/>
      <c r="C1186" s="23"/>
      <c r="D1186" s="23"/>
      <c r="E1186" s="23"/>
      <c r="F1186" s="262"/>
      <c r="G1186" s="262"/>
      <c r="H1186" s="262"/>
      <c r="I1186" s="264"/>
      <c r="J1186" s="23"/>
      <c r="K1186" s="23"/>
      <c r="L1186" s="36" t="str">
        <f>IFERROR(VLOOKUP(放飛紀錄!$K1186,#REF!,2,FALSE),"")</f>
        <v/>
      </c>
      <c r="M1186" s="36"/>
      <c r="N1186" s="36"/>
      <c r="O1186" s="36"/>
      <c r="P1186" s="36"/>
      <c r="Q1186" s="36"/>
      <c r="R1186" s="36"/>
      <c r="S1186" s="36"/>
      <c r="T1186" s="36"/>
      <c r="U1186" s="23"/>
      <c r="V1186" s="23"/>
      <c r="W1186" s="23"/>
      <c r="X1186" s="23"/>
      <c r="Y1186" s="445"/>
      <c r="Z1186" s="446" t="str">
        <f>IF(放飛紀錄!$Y1186="","",放飛紀錄!$Y1186+公式對照表!B$2)</f>
        <v/>
      </c>
      <c r="AA1186" s="445"/>
      <c r="AB1186" s="445"/>
      <c r="AC1186" s="447" t="str">
        <f t="shared" si="64"/>
        <v/>
      </c>
      <c r="AD1186" s="448" t="str">
        <f t="shared" si="65"/>
        <v/>
      </c>
      <c r="AE1186" s="446" t="str">
        <f>IF(放飛紀錄表[[#This Row],[模組啟動時間]]="","",公式對照表!$A$2)</f>
        <v/>
      </c>
      <c r="AF1186" s="449" t="str">
        <f>IF(AC1186="","",IF(AND(AA1186&gt;Y1186,AA1186&lt;Z1186),[1]公式對照表!$C$2,IF(AC1186="-",[1]公式對照表!$C$3,IF(AC1186&lt;AE1186,[1]公式對照表!$C$4,IF(AC1186&gt;AE1186,[1]公式對照表!$C$5)))))</f>
        <v/>
      </c>
      <c r="AG1186" s="442"/>
      <c r="AH1186" s="442"/>
      <c r="AI1186" s="442"/>
      <c r="AJ1186" s="442"/>
      <c r="AK1186" s="2"/>
    </row>
    <row r="1187" spans="1:37" ht="17.25" customHeight="1">
      <c r="A1187" s="443"/>
      <c r="B1187" s="444"/>
      <c r="C1187" s="23"/>
      <c r="D1187" s="23"/>
      <c r="E1187" s="23"/>
      <c r="F1187" s="262"/>
      <c r="G1187" s="262"/>
      <c r="H1187" s="262"/>
      <c r="I1187" s="264"/>
      <c r="J1187" s="23"/>
      <c r="K1187" s="23"/>
      <c r="L1187" s="36" t="str">
        <f>IFERROR(VLOOKUP(放飛紀錄!$K1187,#REF!,2,FALSE),"")</f>
        <v/>
      </c>
      <c r="M1187" s="36"/>
      <c r="N1187" s="36"/>
      <c r="O1187" s="36"/>
      <c r="P1187" s="36"/>
      <c r="Q1187" s="36"/>
      <c r="R1187" s="36"/>
      <c r="S1187" s="36"/>
      <c r="T1187" s="36"/>
      <c r="U1187" s="23"/>
      <c r="V1187" s="23"/>
      <c r="W1187" s="23"/>
      <c r="X1187" s="23"/>
      <c r="Y1187" s="445"/>
      <c r="Z1187" s="446" t="str">
        <f>IF(放飛紀錄!$Y1187="","",放飛紀錄!$Y1187+公式對照表!B$2)</f>
        <v/>
      </c>
      <c r="AA1187" s="445"/>
      <c r="AB1187" s="445"/>
      <c r="AC1187" s="447" t="str">
        <f t="shared" si="64"/>
        <v/>
      </c>
      <c r="AD1187" s="448" t="str">
        <f t="shared" si="65"/>
        <v/>
      </c>
      <c r="AE1187" s="446" t="str">
        <f>IF(放飛紀錄表[[#This Row],[模組啟動時間]]="","",公式對照表!$A$2)</f>
        <v/>
      </c>
      <c r="AF1187" s="449" t="str">
        <f>IF(AC1187="","",IF(AND(AA1187&gt;Y1187,AA1187&lt;Z1187),[1]公式對照表!$C$2,IF(AC1187="-",[1]公式對照表!$C$3,IF(AC1187&lt;AE1187,[1]公式對照表!$C$4,IF(AC1187&gt;AE1187,[1]公式對照表!$C$5)))))</f>
        <v/>
      </c>
      <c r="AG1187" s="442"/>
      <c r="AH1187" s="442"/>
      <c r="AI1187" s="442"/>
      <c r="AJ1187" s="442"/>
      <c r="AK1187" s="2"/>
    </row>
    <row r="1188" spans="1:37" ht="17.25" customHeight="1">
      <c r="A1188" s="443"/>
      <c r="B1188" s="444"/>
      <c r="C1188" s="23"/>
      <c r="D1188" s="23"/>
      <c r="E1188" s="23"/>
      <c r="F1188" s="262"/>
      <c r="G1188" s="262"/>
      <c r="H1188" s="262"/>
      <c r="I1188" s="264"/>
      <c r="J1188" s="23"/>
      <c r="K1188" s="23"/>
      <c r="L1188" s="36" t="str">
        <f>IFERROR(VLOOKUP(放飛紀錄!$K1188,#REF!,2,FALSE),"")</f>
        <v/>
      </c>
      <c r="M1188" s="36"/>
      <c r="N1188" s="36"/>
      <c r="O1188" s="36"/>
      <c r="P1188" s="36"/>
      <c r="Q1188" s="36"/>
      <c r="R1188" s="36"/>
      <c r="S1188" s="36"/>
      <c r="T1188" s="36"/>
      <c r="U1188" s="23"/>
      <c r="V1188" s="23"/>
      <c r="W1188" s="23"/>
      <c r="X1188" s="23"/>
      <c r="Y1188" s="445"/>
      <c r="Z1188" s="446" t="str">
        <f>IF(放飛紀錄!$Y1188="","",放飛紀錄!$Y1188+公式對照表!B$2)</f>
        <v/>
      </c>
      <c r="AA1188" s="445"/>
      <c r="AB1188" s="445"/>
      <c r="AC1188" s="447" t="str">
        <f t="shared" si="64"/>
        <v/>
      </c>
      <c r="AD1188" s="448" t="str">
        <f t="shared" si="65"/>
        <v/>
      </c>
      <c r="AE1188" s="446" t="str">
        <f>IF(放飛紀錄表[[#This Row],[模組啟動時間]]="","",公式對照表!$A$2)</f>
        <v/>
      </c>
      <c r="AF1188" s="449" t="str">
        <f>IF(AC1188="","",IF(AND(AA1188&gt;Y1188,AA1188&lt;Z1188),[1]公式對照表!$C$2,IF(AC1188="-",[1]公式對照表!$C$3,IF(AC1188&lt;AE1188,[1]公式對照表!$C$4,IF(AC1188&gt;AE1188,[1]公式對照表!$C$5)))))</f>
        <v/>
      </c>
      <c r="AG1188" s="442"/>
      <c r="AH1188" s="442"/>
      <c r="AI1188" s="442"/>
      <c r="AJ1188" s="442"/>
      <c r="AK1188" s="2"/>
    </row>
    <row r="1189" spans="1:37" ht="17.25" customHeight="1">
      <c r="A1189" s="443"/>
      <c r="B1189" s="444"/>
      <c r="C1189" s="23"/>
      <c r="D1189" s="23"/>
      <c r="E1189" s="23"/>
      <c r="F1189" s="262"/>
      <c r="G1189" s="262"/>
      <c r="H1189" s="262"/>
      <c r="I1189" s="264"/>
      <c r="J1189" s="23"/>
      <c r="K1189" s="23"/>
      <c r="L1189" s="36" t="str">
        <f>IFERROR(VLOOKUP(放飛紀錄!$K1189,#REF!,2,FALSE),"")</f>
        <v/>
      </c>
      <c r="M1189" s="36"/>
      <c r="N1189" s="36"/>
      <c r="O1189" s="36"/>
      <c r="P1189" s="36"/>
      <c r="Q1189" s="36"/>
      <c r="R1189" s="36"/>
      <c r="S1189" s="36"/>
      <c r="T1189" s="36"/>
      <c r="U1189" s="23"/>
      <c r="V1189" s="23"/>
      <c r="W1189" s="23"/>
      <c r="X1189" s="23"/>
      <c r="Y1189" s="445"/>
      <c r="Z1189" s="446" t="str">
        <f>IF(放飛紀錄!$Y1189="","",放飛紀錄!$Y1189+公式對照表!B$2)</f>
        <v/>
      </c>
      <c r="AA1189" s="445"/>
      <c r="AB1189" s="445"/>
      <c r="AC1189" s="447" t="str">
        <f t="shared" si="64"/>
        <v/>
      </c>
      <c r="AD1189" s="448" t="str">
        <f t="shared" si="65"/>
        <v/>
      </c>
      <c r="AE1189" s="446" t="str">
        <f>IF(放飛紀錄表[[#This Row],[模組啟動時間]]="","",公式對照表!$A$2)</f>
        <v/>
      </c>
      <c r="AF1189" s="449" t="str">
        <f>IF(AC1189="","",IF(AND(AA1189&gt;Y1189,AA1189&lt;Z1189),[1]公式對照表!$C$2,IF(AC1189="-",[1]公式對照表!$C$3,IF(AC1189&lt;AE1189,[1]公式對照表!$C$4,IF(AC1189&gt;AE1189,[1]公式對照表!$C$5)))))</f>
        <v/>
      </c>
      <c r="AG1189" s="442"/>
      <c r="AH1189" s="442"/>
      <c r="AI1189" s="442"/>
      <c r="AJ1189" s="442"/>
      <c r="AK1189" s="2"/>
    </row>
    <row r="1190" spans="1:37" ht="17.25" customHeight="1">
      <c r="A1190" s="443"/>
      <c r="B1190" s="444"/>
      <c r="C1190" s="23"/>
      <c r="D1190" s="23"/>
      <c r="E1190" s="23"/>
      <c r="F1190" s="262"/>
      <c r="G1190" s="262"/>
      <c r="H1190" s="262"/>
      <c r="I1190" s="264"/>
      <c r="J1190" s="23"/>
      <c r="K1190" s="23"/>
      <c r="L1190" s="36" t="str">
        <f>IFERROR(VLOOKUP(放飛紀錄!$K1190,#REF!,2,FALSE),"")</f>
        <v/>
      </c>
      <c r="M1190" s="36"/>
      <c r="N1190" s="36"/>
      <c r="O1190" s="36"/>
      <c r="P1190" s="36"/>
      <c r="Q1190" s="36"/>
      <c r="R1190" s="36"/>
      <c r="S1190" s="36"/>
      <c r="T1190" s="36"/>
      <c r="U1190" s="23"/>
      <c r="V1190" s="23"/>
      <c r="W1190" s="23"/>
      <c r="X1190" s="23"/>
      <c r="Y1190" s="445"/>
      <c r="Z1190" s="446" t="str">
        <f>IF(放飛紀錄!$Y1190="","",放飛紀錄!$Y1190+公式對照表!B$2)</f>
        <v/>
      </c>
      <c r="AA1190" s="445"/>
      <c r="AB1190" s="445"/>
      <c r="AC1190" s="447" t="str">
        <f t="shared" si="64"/>
        <v/>
      </c>
      <c r="AD1190" s="448" t="str">
        <f t="shared" si="65"/>
        <v/>
      </c>
      <c r="AE1190" s="446" t="str">
        <f>IF(放飛紀錄表[[#This Row],[模組啟動時間]]="","",公式對照表!$A$2)</f>
        <v/>
      </c>
      <c r="AF1190" s="449" t="str">
        <f>IF(AC1190="","",IF(AND(AA1190&gt;Y1190,AA1190&lt;Z1190),[1]公式對照表!$C$2,IF(AC1190="-",[1]公式對照表!$C$3,IF(AC1190&lt;AE1190,[1]公式對照表!$C$4,IF(AC1190&gt;AE1190,[1]公式對照表!$C$5)))))</f>
        <v/>
      </c>
      <c r="AG1190" s="442"/>
      <c r="AH1190" s="442"/>
      <c r="AI1190" s="442"/>
      <c r="AJ1190" s="442"/>
      <c r="AK1190" s="2"/>
    </row>
    <row r="1191" spans="1:37" ht="17.25" customHeight="1">
      <c r="A1191" s="443"/>
      <c r="B1191" s="444"/>
      <c r="C1191" s="23"/>
      <c r="D1191" s="23"/>
      <c r="E1191" s="23"/>
      <c r="F1191" s="262"/>
      <c r="G1191" s="262"/>
      <c r="H1191" s="262"/>
      <c r="I1191" s="264"/>
      <c r="J1191" s="23"/>
      <c r="K1191" s="23"/>
      <c r="L1191" s="36" t="str">
        <f>IFERROR(VLOOKUP(放飛紀錄!$K1191,#REF!,2,FALSE),"")</f>
        <v/>
      </c>
      <c r="M1191" s="36"/>
      <c r="N1191" s="36"/>
      <c r="O1191" s="36"/>
      <c r="P1191" s="36"/>
      <c r="Q1191" s="36"/>
      <c r="R1191" s="36"/>
      <c r="S1191" s="36"/>
      <c r="T1191" s="36"/>
      <c r="U1191" s="23"/>
      <c r="V1191" s="23"/>
      <c r="W1191" s="23"/>
      <c r="X1191" s="23"/>
      <c r="Y1191" s="445"/>
      <c r="Z1191" s="446" t="str">
        <f>IF(放飛紀錄!$Y1191="","",放飛紀錄!$Y1191+公式對照表!B$2)</f>
        <v/>
      </c>
      <c r="AA1191" s="445"/>
      <c r="AB1191" s="445"/>
      <c r="AC1191" s="447" t="str">
        <f t="shared" si="64"/>
        <v/>
      </c>
      <c r="AD1191" s="448" t="str">
        <f t="shared" si="65"/>
        <v/>
      </c>
      <c r="AE1191" s="446" t="str">
        <f>IF(放飛紀錄表[[#This Row],[模組啟動時間]]="","",公式對照表!$A$2)</f>
        <v/>
      </c>
      <c r="AF1191" s="449" t="str">
        <f>IF(AC1191="","",IF(AND(AA1191&gt;Y1191,AA1191&lt;Z1191),[1]公式對照表!$C$2,IF(AC1191="-",[1]公式對照表!$C$3,IF(AC1191&lt;AE1191,[1]公式對照表!$C$4,IF(AC1191&gt;AE1191,[1]公式對照表!$C$5)))))</f>
        <v/>
      </c>
      <c r="AG1191" s="442"/>
      <c r="AH1191" s="442"/>
      <c r="AI1191" s="442"/>
      <c r="AJ1191" s="442"/>
      <c r="AK1191" s="2"/>
    </row>
    <row r="1192" spans="1:37" ht="17.25" customHeight="1">
      <c r="A1192" s="443"/>
      <c r="B1192" s="444"/>
      <c r="C1192" s="23"/>
      <c r="D1192" s="23"/>
      <c r="E1192" s="23"/>
      <c r="F1192" s="262"/>
      <c r="G1192" s="262"/>
      <c r="H1192" s="262"/>
      <c r="I1192" s="264"/>
      <c r="J1192" s="23"/>
      <c r="K1192" s="23"/>
      <c r="L1192" s="36" t="str">
        <f>IFERROR(VLOOKUP(放飛紀錄!$K1192,#REF!,2,FALSE),"")</f>
        <v/>
      </c>
      <c r="M1192" s="36"/>
      <c r="N1192" s="36"/>
      <c r="O1192" s="36"/>
      <c r="P1192" s="36"/>
      <c r="Q1192" s="36"/>
      <c r="R1192" s="36"/>
      <c r="S1192" s="36"/>
      <c r="T1192" s="36"/>
      <c r="U1192" s="23"/>
      <c r="V1192" s="23"/>
      <c r="W1192" s="23"/>
      <c r="X1192" s="23"/>
      <c r="Y1192" s="445"/>
      <c r="Z1192" s="446" t="str">
        <f>IF(放飛紀錄!$Y1192="","",放飛紀錄!$Y1192+公式對照表!B$2)</f>
        <v/>
      </c>
      <c r="AA1192" s="445"/>
      <c r="AB1192" s="445"/>
      <c r="AC1192" s="447" t="str">
        <f t="shared" si="64"/>
        <v/>
      </c>
      <c r="AD1192" s="448" t="str">
        <f t="shared" si="65"/>
        <v/>
      </c>
      <c r="AE1192" s="446" t="str">
        <f>IF(放飛紀錄表[[#This Row],[模組啟動時間]]="","",公式對照表!$A$2)</f>
        <v/>
      </c>
      <c r="AF1192" s="449" t="str">
        <f>IF(AC1192="","",IF(AND(AA1192&gt;Y1192,AA1192&lt;Z1192),[1]公式對照表!$C$2,IF(AC1192="-",[1]公式對照表!$C$3,IF(AC1192&lt;AE1192,[1]公式對照表!$C$4,IF(AC1192&gt;AE1192,[1]公式對照表!$C$5)))))</f>
        <v/>
      </c>
      <c r="AG1192" s="442"/>
      <c r="AH1192" s="442"/>
      <c r="AI1192" s="442"/>
      <c r="AJ1192" s="442"/>
      <c r="AK1192" s="2"/>
    </row>
    <row r="1193" spans="1:37" ht="17.25" customHeight="1">
      <c r="A1193" s="443"/>
      <c r="B1193" s="444"/>
      <c r="C1193" s="23"/>
      <c r="D1193" s="23"/>
      <c r="E1193" s="23"/>
      <c r="F1193" s="262"/>
      <c r="G1193" s="262"/>
      <c r="H1193" s="262"/>
      <c r="I1193" s="264"/>
      <c r="J1193" s="23"/>
      <c r="K1193" s="23"/>
      <c r="L1193" s="36" t="str">
        <f>IFERROR(VLOOKUP(放飛紀錄!$K1193,#REF!,2,FALSE),"")</f>
        <v/>
      </c>
      <c r="M1193" s="36"/>
      <c r="N1193" s="36"/>
      <c r="O1193" s="36"/>
      <c r="P1193" s="36"/>
      <c r="Q1193" s="36"/>
      <c r="R1193" s="36"/>
      <c r="S1193" s="36"/>
      <c r="T1193" s="36"/>
      <c r="U1193" s="23"/>
      <c r="V1193" s="23"/>
      <c r="W1193" s="23"/>
      <c r="X1193" s="23"/>
      <c r="Y1193" s="445"/>
      <c r="Z1193" s="446" t="str">
        <f>IF(放飛紀錄!$Y1193="","",放飛紀錄!$Y1193+公式對照表!B$2)</f>
        <v/>
      </c>
      <c r="AA1193" s="445"/>
      <c r="AB1193" s="445"/>
      <c r="AC1193" s="447" t="str">
        <f t="shared" si="64"/>
        <v/>
      </c>
      <c r="AD1193" s="448" t="str">
        <f t="shared" si="65"/>
        <v/>
      </c>
      <c r="AE1193" s="446" t="str">
        <f>IF(放飛紀錄表[[#This Row],[模組啟動時間]]="","",公式對照表!$A$2)</f>
        <v/>
      </c>
      <c r="AF1193" s="449" t="str">
        <f>IF(AC1193="","",IF(AND(AA1193&gt;Y1193,AA1193&lt;Z1193),[1]公式對照表!$C$2,IF(AC1193="-",[1]公式對照表!$C$3,IF(AC1193&lt;AE1193,[1]公式對照表!$C$4,IF(AC1193&gt;AE1193,[1]公式對照表!$C$5)))))</f>
        <v/>
      </c>
      <c r="AG1193" s="442"/>
      <c r="AH1193" s="442"/>
      <c r="AI1193" s="442"/>
      <c r="AJ1193" s="442"/>
      <c r="AK1193" s="2"/>
    </row>
    <row r="1194" spans="1:37" ht="17.25" customHeight="1">
      <c r="A1194" s="443"/>
      <c r="B1194" s="444"/>
      <c r="C1194" s="23"/>
      <c r="D1194" s="23"/>
      <c r="E1194" s="23"/>
      <c r="F1194" s="262"/>
      <c r="G1194" s="262"/>
      <c r="H1194" s="262"/>
      <c r="I1194" s="264"/>
      <c r="J1194" s="23"/>
      <c r="K1194" s="23"/>
      <c r="L1194" s="36" t="str">
        <f>IFERROR(VLOOKUP(放飛紀錄!$K1194,#REF!,2,FALSE),"")</f>
        <v/>
      </c>
      <c r="M1194" s="36"/>
      <c r="N1194" s="36"/>
      <c r="O1194" s="36"/>
      <c r="P1194" s="36"/>
      <c r="Q1194" s="36"/>
      <c r="R1194" s="36"/>
      <c r="S1194" s="36"/>
      <c r="T1194" s="36"/>
      <c r="U1194" s="23"/>
      <c r="V1194" s="23"/>
      <c r="W1194" s="23"/>
      <c r="X1194" s="23"/>
      <c r="Y1194" s="445"/>
      <c r="Z1194" s="446" t="str">
        <f>IF(放飛紀錄!$Y1194="","",放飛紀錄!$Y1194+公式對照表!B$2)</f>
        <v/>
      </c>
      <c r="AA1194" s="445"/>
      <c r="AB1194" s="445"/>
      <c r="AC1194" s="447" t="str">
        <f t="shared" si="64"/>
        <v/>
      </c>
      <c r="AD1194" s="448" t="str">
        <f t="shared" si="65"/>
        <v/>
      </c>
      <c r="AE1194" s="446" t="str">
        <f>IF(放飛紀錄表[[#This Row],[模組啟動時間]]="","",公式對照表!$A$2)</f>
        <v/>
      </c>
      <c r="AF1194" s="449" t="str">
        <f>IF(AC1194="","",IF(AND(AA1194&gt;Y1194,AA1194&lt;Z1194),[1]公式對照表!$C$2,IF(AC1194="-",[1]公式對照表!$C$3,IF(AC1194&lt;AE1194,[1]公式對照表!$C$4,IF(AC1194&gt;AE1194,[1]公式對照表!$C$5)))))</f>
        <v/>
      </c>
      <c r="AG1194" s="442"/>
      <c r="AH1194" s="442"/>
      <c r="AI1194" s="442"/>
      <c r="AJ1194" s="442"/>
      <c r="AK1194" s="2"/>
    </row>
    <row r="1195" spans="1:37" ht="17.25" customHeight="1">
      <c r="A1195" s="443"/>
      <c r="B1195" s="444"/>
      <c r="C1195" s="23"/>
      <c r="D1195" s="23"/>
      <c r="E1195" s="23"/>
      <c r="F1195" s="262"/>
      <c r="G1195" s="262"/>
      <c r="H1195" s="262"/>
      <c r="I1195" s="264"/>
      <c r="J1195" s="23"/>
      <c r="K1195" s="23"/>
      <c r="L1195" s="36" t="str">
        <f>IFERROR(VLOOKUP(放飛紀錄!$K1195,#REF!,2,FALSE),"")</f>
        <v/>
      </c>
      <c r="M1195" s="36"/>
      <c r="N1195" s="36"/>
      <c r="O1195" s="36"/>
      <c r="P1195" s="36"/>
      <c r="Q1195" s="36"/>
      <c r="R1195" s="36"/>
      <c r="S1195" s="36"/>
      <c r="T1195" s="36"/>
      <c r="U1195" s="23"/>
      <c r="V1195" s="23"/>
      <c r="W1195" s="23"/>
      <c r="X1195" s="23"/>
      <c r="Y1195" s="445"/>
      <c r="Z1195" s="446" t="str">
        <f>IF(放飛紀錄!$Y1195="","",放飛紀錄!$Y1195+公式對照表!B$2)</f>
        <v/>
      </c>
      <c r="AA1195" s="445"/>
      <c r="AB1195" s="445"/>
      <c r="AC1195" s="447" t="str">
        <f t="shared" si="64"/>
        <v/>
      </c>
      <c r="AD1195" s="448" t="str">
        <f t="shared" si="65"/>
        <v/>
      </c>
      <c r="AE1195" s="446" t="str">
        <f>IF(放飛紀錄表[[#This Row],[模組啟動時間]]="","",公式對照表!$A$2)</f>
        <v/>
      </c>
      <c r="AF1195" s="449" t="str">
        <f>IF(AC1195="","",IF(AND(AA1195&gt;Y1195,AA1195&lt;Z1195),[1]公式對照表!$C$2,IF(AC1195="-",[1]公式對照表!$C$3,IF(AC1195&lt;AE1195,[1]公式對照表!$C$4,IF(AC1195&gt;AE1195,[1]公式對照表!$C$5)))))</f>
        <v/>
      </c>
      <c r="AG1195" s="442"/>
      <c r="AH1195" s="442"/>
      <c r="AI1195" s="442"/>
      <c r="AJ1195" s="442"/>
      <c r="AK1195" s="2"/>
    </row>
    <row r="1196" spans="1:37" ht="17.25" customHeight="1">
      <c r="A1196" s="443"/>
      <c r="B1196" s="444"/>
      <c r="C1196" s="23"/>
      <c r="D1196" s="23"/>
      <c r="E1196" s="23"/>
      <c r="F1196" s="262"/>
      <c r="G1196" s="262"/>
      <c r="H1196" s="262"/>
      <c r="I1196" s="264"/>
      <c r="J1196" s="23"/>
      <c r="K1196" s="23"/>
      <c r="L1196" s="36" t="str">
        <f>IFERROR(VLOOKUP(放飛紀錄!$K1196,#REF!,2,FALSE),"")</f>
        <v/>
      </c>
      <c r="M1196" s="36"/>
      <c r="N1196" s="36"/>
      <c r="O1196" s="36"/>
      <c r="P1196" s="36"/>
      <c r="Q1196" s="36"/>
      <c r="R1196" s="36"/>
      <c r="S1196" s="36"/>
      <c r="T1196" s="36"/>
      <c r="U1196" s="23"/>
      <c r="V1196" s="23"/>
      <c r="W1196" s="23"/>
      <c r="X1196" s="23"/>
      <c r="Y1196" s="445"/>
      <c r="Z1196" s="446" t="str">
        <f>IF(放飛紀錄!$Y1196="","",放飛紀錄!$Y1196+公式對照表!B$2)</f>
        <v/>
      </c>
      <c r="AA1196" s="445"/>
      <c r="AB1196" s="445"/>
      <c r="AC1196" s="447" t="str">
        <f t="shared" si="64"/>
        <v/>
      </c>
      <c r="AD1196" s="448" t="str">
        <f t="shared" si="65"/>
        <v/>
      </c>
      <c r="AE1196" s="446" t="str">
        <f>IF(放飛紀錄表[[#This Row],[模組啟動時間]]="","",公式對照表!$A$2)</f>
        <v/>
      </c>
      <c r="AF1196" s="449" t="str">
        <f>IF(AC1196="","",IF(AND(AA1196&gt;Y1196,AA1196&lt;Z1196),[1]公式對照表!$C$2,IF(AC1196="-",[1]公式對照表!$C$3,IF(AC1196&lt;AE1196,[1]公式對照表!$C$4,IF(AC1196&gt;AE1196,[1]公式對照表!$C$5)))))</f>
        <v/>
      </c>
      <c r="AG1196" s="442"/>
      <c r="AH1196" s="442"/>
      <c r="AI1196" s="442"/>
      <c r="AJ1196" s="442"/>
      <c r="AK1196" s="2"/>
    </row>
    <row r="1197" spans="1:37" ht="17.25" customHeight="1">
      <c r="A1197" s="443"/>
      <c r="B1197" s="444"/>
      <c r="C1197" s="23"/>
      <c r="D1197" s="23"/>
      <c r="E1197" s="23"/>
      <c r="F1197" s="262"/>
      <c r="G1197" s="262"/>
      <c r="H1197" s="262"/>
      <c r="I1197" s="264"/>
      <c r="J1197" s="23"/>
      <c r="K1197" s="23"/>
      <c r="L1197" s="36" t="str">
        <f>IFERROR(VLOOKUP(放飛紀錄!$K1197,#REF!,2,FALSE),"")</f>
        <v/>
      </c>
      <c r="M1197" s="36"/>
      <c r="N1197" s="36"/>
      <c r="O1197" s="36"/>
      <c r="P1197" s="36"/>
      <c r="Q1197" s="36"/>
      <c r="R1197" s="36"/>
      <c r="S1197" s="36"/>
      <c r="T1197" s="36"/>
      <c r="U1197" s="23"/>
      <c r="V1197" s="23"/>
      <c r="W1197" s="23"/>
      <c r="X1197" s="23"/>
      <c r="Y1197" s="445"/>
      <c r="Z1197" s="446" t="str">
        <f>IF(放飛紀錄!$Y1197="","",放飛紀錄!$Y1197+公式對照表!B$2)</f>
        <v/>
      </c>
      <c r="AA1197" s="445"/>
      <c r="AB1197" s="445"/>
      <c r="AC1197" s="447" t="str">
        <f t="shared" si="64"/>
        <v/>
      </c>
      <c r="AD1197" s="448" t="str">
        <f t="shared" si="65"/>
        <v/>
      </c>
      <c r="AE1197" s="446" t="str">
        <f>IF(放飛紀錄表[[#This Row],[模組啟動時間]]="","",公式對照表!$A$2)</f>
        <v/>
      </c>
      <c r="AF1197" s="449" t="str">
        <f>IF(AC1197="","",IF(AND(AA1197&gt;Y1197,AA1197&lt;Z1197),[1]公式對照表!$C$2,IF(AC1197="-",[1]公式對照表!$C$3,IF(AC1197&lt;AE1197,[1]公式對照表!$C$4,IF(AC1197&gt;AE1197,[1]公式對照表!$C$5)))))</f>
        <v/>
      </c>
      <c r="AG1197" s="442"/>
      <c r="AH1197" s="442"/>
      <c r="AI1197" s="442"/>
      <c r="AJ1197" s="442"/>
      <c r="AK1197" s="2"/>
    </row>
    <row r="1198" spans="1:37" ht="17.25" customHeight="1">
      <c r="A1198" s="443"/>
      <c r="B1198" s="444"/>
      <c r="C1198" s="23"/>
      <c r="D1198" s="23"/>
      <c r="E1198" s="23"/>
      <c r="F1198" s="262"/>
      <c r="G1198" s="262"/>
      <c r="H1198" s="262"/>
      <c r="I1198" s="264"/>
      <c r="J1198" s="23"/>
      <c r="K1198" s="23"/>
      <c r="L1198" s="36" t="str">
        <f>IFERROR(VLOOKUP(放飛紀錄!$K1198,#REF!,2,FALSE),"")</f>
        <v/>
      </c>
      <c r="M1198" s="36"/>
      <c r="N1198" s="36"/>
      <c r="O1198" s="36"/>
      <c r="P1198" s="36"/>
      <c r="Q1198" s="36"/>
      <c r="R1198" s="36"/>
      <c r="S1198" s="36"/>
      <c r="T1198" s="36"/>
      <c r="U1198" s="23"/>
      <c r="V1198" s="23"/>
      <c r="W1198" s="23"/>
      <c r="X1198" s="23"/>
      <c r="Y1198" s="445"/>
      <c r="Z1198" s="446" t="str">
        <f>IF(放飛紀錄!$Y1198="","",放飛紀錄!$Y1198+公式對照表!B$2)</f>
        <v/>
      </c>
      <c r="AA1198" s="445"/>
      <c r="AB1198" s="445"/>
      <c r="AC1198" s="447" t="str">
        <f t="shared" si="64"/>
        <v/>
      </c>
      <c r="AD1198" s="448" t="str">
        <f t="shared" si="65"/>
        <v/>
      </c>
      <c r="AE1198" s="446" t="str">
        <f>IF(放飛紀錄表[[#This Row],[模組啟動時間]]="","",公式對照表!$A$2)</f>
        <v/>
      </c>
      <c r="AF1198" s="449" t="str">
        <f>IF(AC1198="","",IF(AND(AA1198&gt;Y1198,AA1198&lt;Z1198),[1]公式對照表!$C$2,IF(AC1198="-",[1]公式對照表!$C$3,IF(AC1198&lt;AE1198,[1]公式對照表!$C$4,IF(AC1198&gt;AE1198,[1]公式對照表!$C$5)))))</f>
        <v/>
      </c>
      <c r="AG1198" s="442"/>
      <c r="AH1198" s="442"/>
      <c r="AI1198" s="442"/>
      <c r="AJ1198" s="442"/>
      <c r="AK1198" s="2"/>
    </row>
    <row r="1199" spans="1:37" ht="17.25" customHeight="1">
      <c r="A1199" s="443"/>
      <c r="B1199" s="444"/>
      <c r="C1199" s="23"/>
      <c r="D1199" s="23"/>
      <c r="E1199" s="23"/>
      <c r="F1199" s="262"/>
      <c r="G1199" s="262"/>
      <c r="H1199" s="262"/>
      <c r="I1199" s="264"/>
      <c r="J1199" s="23"/>
      <c r="K1199" s="23"/>
      <c r="L1199" s="36" t="str">
        <f>IFERROR(VLOOKUP(放飛紀錄!$K1199,#REF!,2,FALSE),"")</f>
        <v/>
      </c>
      <c r="M1199" s="36"/>
      <c r="N1199" s="36"/>
      <c r="O1199" s="36"/>
      <c r="P1199" s="36"/>
      <c r="Q1199" s="36"/>
      <c r="R1199" s="36"/>
      <c r="S1199" s="36"/>
      <c r="T1199" s="36"/>
      <c r="U1199" s="23"/>
      <c r="V1199" s="23"/>
      <c r="W1199" s="23"/>
      <c r="X1199" s="23"/>
      <c r="Y1199" s="445"/>
      <c r="Z1199" s="446" t="str">
        <f>IF(放飛紀錄!$Y1199="","",放飛紀錄!$Y1199+公式對照表!B$2)</f>
        <v/>
      </c>
      <c r="AA1199" s="445"/>
      <c r="AB1199" s="445"/>
      <c r="AC1199" s="447" t="str">
        <f t="shared" si="64"/>
        <v/>
      </c>
      <c r="AD1199" s="448" t="str">
        <f t="shared" si="65"/>
        <v/>
      </c>
      <c r="AE1199" s="446" t="str">
        <f>IF(放飛紀錄表[[#This Row],[模組啟動時間]]="","",公式對照表!$A$2)</f>
        <v/>
      </c>
      <c r="AF1199" s="449" t="str">
        <f>IF(AC1199="","",IF(AND(AA1199&gt;Y1199,AA1199&lt;Z1199),[1]公式對照表!$C$2,IF(AC1199="-",[1]公式對照表!$C$3,IF(AC1199&lt;AE1199,[1]公式對照表!$C$4,IF(AC1199&gt;AE1199,[1]公式對照表!$C$5)))))</f>
        <v/>
      </c>
      <c r="AG1199" s="442"/>
      <c r="AH1199" s="442"/>
      <c r="AI1199" s="442"/>
      <c r="AJ1199" s="442"/>
      <c r="AK1199" s="2"/>
    </row>
    <row r="1200" spans="1:37" ht="17.25" customHeight="1">
      <c r="A1200" s="443"/>
      <c r="B1200" s="444"/>
      <c r="C1200" s="23"/>
      <c r="D1200" s="23"/>
      <c r="E1200" s="23"/>
      <c r="F1200" s="262"/>
      <c r="G1200" s="262"/>
      <c r="H1200" s="262"/>
      <c r="I1200" s="264"/>
      <c r="J1200" s="23"/>
      <c r="K1200" s="23"/>
      <c r="L1200" s="36" t="str">
        <f>IFERROR(VLOOKUP(放飛紀錄!$K1200,#REF!,2,FALSE),"")</f>
        <v/>
      </c>
      <c r="M1200" s="36"/>
      <c r="N1200" s="36"/>
      <c r="O1200" s="36"/>
      <c r="P1200" s="36"/>
      <c r="Q1200" s="36"/>
      <c r="R1200" s="36"/>
      <c r="S1200" s="36"/>
      <c r="T1200" s="36"/>
      <c r="U1200" s="23"/>
      <c r="V1200" s="23"/>
      <c r="W1200" s="23"/>
      <c r="X1200" s="23"/>
      <c r="Y1200" s="445"/>
      <c r="Z1200" s="446" t="str">
        <f>IF(放飛紀錄!$Y1200="","",放飛紀錄!$Y1200+公式對照表!B$2)</f>
        <v/>
      </c>
      <c r="AA1200" s="445"/>
      <c r="AB1200" s="445"/>
      <c r="AC1200" s="447" t="str">
        <f t="shared" si="64"/>
        <v/>
      </c>
      <c r="AD1200" s="448" t="str">
        <f t="shared" si="65"/>
        <v/>
      </c>
      <c r="AE1200" s="446" t="str">
        <f>IF(放飛紀錄表[[#This Row],[模組啟動時間]]="","",公式對照表!$A$2)</f>
        <v/>
      </c>
      <c r="AF1200" s="449" t="str">
        <f>IF(AC1200="","",IF(AND(AA1200&gt;Y1200,AA1200&lt;Z1200),[1]公式對照表!$C$2,IF(AC1200="-",[1]公式對照表!$C$3,IF(AC1200&lt;AE1200,[1]公式對照表!$C$4,IF(AC1200&gt;AE1200,[1]公式對照表!$C$5)))))</f>
        <v/>
      </c>
      <c r="AG1200" s="442"/>
      <c r="AH1200" s="442"/>
      <c r="AI1200" s="442"/>
      <c r="AJ1200" s="442"/>
      <c r="AK1200" s="2"/>
    </row>
    <row r="1201" spans="1:37" ht="17.25" customHeight="1">
      <c r="A1201" s="443"/>
      <c r="B1201" s="444"/>
      <c r="C1201" s="23"/>
      <c r="D1201" s="23"/>
      <c r="E1201" s="23"/>
      <c r="F1201" s="262"/>
      <c r="G1201" s="262"/>
      <c r="H1201" s="262"/>
      <c r="I1201" s="264"/>
      <c r="J1201" s="23"/>
      <c r="K1201" s="23"/>
      <c r="L1201" s="36" t="str">
        <f>IFERROR(VLOOKUP(放飛紀錄!$K1201,#REF!,2,FALSE),"")</f>
        <v/>
      </c>
      <c r="M1201" s="36"/>
      <c r="N1201" s="36"/>
      <c r="O1201" s="36"/>
      <c r="P1201" s="36"/>
      <c r="Q1201" s="36"/>
      <c r="R1201" s="36"/>
      <c r="S1201" s="36"/>
      <c r="T1201" s="36"/>
      <c r="U1201" s="23"/>
      <c r="V1201" s="23"/>
      <c r="W1201" s="23"/>
      <c r="X1201" s="23"/>
      <c r="Y1201" s="445"/>
      <c r="Z1201" s="446" t="str">
        <f>IF(放飛紀錄!$Y1201="","",放飛紀錄!$Y1201+公式對照表!B$2)</f>
        <v/>
      </c>
      <c r="AA1201" s="445"/>
      <c r="AB1201" s="445"/>
      <c r="AC1201" s="447" t="str">
        <f t="shared" si="64"/>
        <v/>
      </c>
      <c r="AD1201" s="448" t="str">
        <f t="shared" si="65"/>
        <v/>
      </c>
      <c r="AE1201" s="446" t="str">
        <f>IF(放飛紀錄表[[#This Row],[模組啟動時間]]="","",公式對照表!$A$2)</f>
        <v/>
      </c>
      <c r="AF1201" s="449" t="str">
        <f>IF(AC1201="","",IF(AND(AA1201&gt;Y1201,AA1201&lt;Z1201),[1]公式對照表!$C$2,IF(AC1201="-",[1]公式對照表!$C$3,IF(AC1201&lt;AE1201,[1]公式對照表!$C$4,IF(AC1201&gt;AE1201,[1]公式對照表!$C$5)))))</f>
        <v/>
      </c>
      <c r="AG1201" s="442"/>
      <c r="AH1201" s="442"/>
      <c r="AI1201" s="442"/>
      <c r="AJ1201" s="442"/>
      <c r="AK1201" s="2"/>
    </row>
    <row r="1202" spans="1:37" ht="17.25" customHeight="1">
      <c r="A1202" s="443"/>
      <c r="B1202" s="444"/>
      <c r="C1202" s="23"/>
      <c r="D1202" s="23"/>
      <c r="E1202" s="23"/>
      <c r="F1202" s="262"/>
      <c r="G1202" s="262"/>
      <c r="H1202" s="262"/>
      <c r="I1202" s="264"/>
      <c r="J1202" s="23"/>
      <c r="K1202" s="23"/>
      <c r="L1202" s="36" t="str">
        <f>IFERROR(VLOOKUP(放飛紀錄!$K1202,#REF!,2,FALSE),"")</f>
        <v/>
      </c>
      <c r="M1202" s="36"/>
      <c r="N1202" s="36"/>
      <c r="O1202" s="36"/>
      <c r="P1202" s="36"/>
      <c r="Q1202" s="36"/>
      <c r="R1202" s="36"/>
      <c r="S1202" s="36"/>
      <c r="T1202" s="36"/>
      <c r="U1202" s="23"/>
      <c r="V1202" s="23"/>
      <c r="W1202" s="23"/>
      <c r="X1202" s="23"/>
      <c r="Y1202" s="445"/>
      <c r="Z1202" s="446" t="str">
        <f>IF(放飛紀錄!$Y1202="","",放飛紀錄!$Y1202+公式對照表!B$2)</f>
        <v/>
      </c>
      <c r="AA1202" s="445"/>
      <c r="AB1202" s="445"/>
      <c r="AC1202" s="447" t="str">
        <f t="shared" si="64"/>
        <v/>
      </c>
      <c r="AD1202" s="448" t="str">
        <f t="shared" si="65"/>
        <v/>
      </c>
      <c r="AE1202" s="446" t="str">
        <f>IF(放飛紀錄表[[#This Row],[模組啟動時間]]="","",公式對照表!$A$2)</f>
        <v/>
      </c>
      <c r="AF1202" s="449" t="str">
        <f>IF(AC1202="","",IF(AND(AA1202&gt;Y1202,AA1202&lt;Z1202),[1]公式對照表!$C$2,IF(AC1202="-",[1]公式對照表!$C$3,IF(AC1202&lt;AE1202,[1]公式對照表!$C$4,IF(AC1202&gt;AE1202,[1]公式對照表!$C$5)))))</f>
        <v/>
      </c>
      <c r="AG1202" s="442"/>
      <c r="AH1202" s="442"/>
      <c r="AI1202" s="442"/>
      <c r="AJ1202" s="442"/>
      <c r="AK1202" s="2"/>
    </row>
    <row r="1203" spans="1:37" ht="17.25" customHeight="1">
      <c r="A1203" s="443"/>
      <c r="B1203" s="444"/>
      <c r="C1203" s="23"/>
      <c r="D1203" s="23"/>
      <c r="E1203" s="23"/>
      <c r="F1203" s="262"/>
      <c r="G1203" s="262"/>
      <c r="H1203" s="262"/>
      <c r="I1203" s="264"/>
      <c r="J1203" s="23"/>
      <c r="K1203" s="23"/>
      <c r="L1203" s="36" t="str">
        <f>IFERROR(VLOOKUP(放飛紀錄!$K1203,#REF!,2,FALSE),"")</f>
        <v/>
      </c>
      <c r="M1203" s="36"/>
      <c r="N1203" s="36"/>
      <c r="O1203" s="36"/>
      <c r="P1203" s="36"/>
      <c r="Q1203" s="36"/>
      <c r="R1203" s="36"/>
      <c r="S1203" s="36"/>
      <c r="T1203" s="36"/>
      <c r="U1203" s="23"/>
      <c r="V1203" s="23"/>
      <c r="W1203" s="23"/>
      <c r="X1203" s="23"/>
      <c r="Y1203" s="445"/>
      <c r="Z1203" s="446" t="str">
        <f>IF(放飛紀錄!$Y1203="","",放飛紀錄!$Y1203+公式對照表!B$2)</f>
        <v/>
      </c>
      <c r="AA1203" s="445"/>
      <c r="AB1203" s="445"/>
      <c r="AC1203" s="447" t="str">
        <f t="shared" si="64"/>
        <v/>
      </c>
      <c r="AD1203" s="448" t="str">
        <f t="shared" si="65"/>
        <v/>
      </c>
      <c r="AE1203" s="446" t="str">
        <f>IF(放飛紀錄表[[#This Row],[模組啟動時間]]="","",公式對照表!$A$2)</f>
        <v/>
      </c>
      <c r="AF1203" s="449" t="str">
        <f>IF(AC1203="","",IF(AND(AA1203&gt;Y1203,AA1203&lt;Z1203),[1]公式對照表!$C$2,IF(AC1203="-",[1]公式對照表!$C$3,IF(AC1203&lt;AE1203,[1]公式對照表!$C$4,IF(AC1203&gt;AE1203,[1]公式對照表!$C$5)))))</f>
        <v/>
      </c>
      <c r="AG1203" s="442"/>
      <c r="AH1203" s="442"/>
      <c r="AI1203" s="442"/>
      <c r="AJ1203" s="442"/>
      <c r="AK1203" s="2"/>
    </row>
    <row r="1204" spans="1:37" ht="17.25" customHeight="1">
      <c r="A1204" s="443"/>
      <c r="B1204" s="444"/>
      <c r="C1204" s="23"/>
      <c r="D1204" s="23"/>
      <c r="E1204" s="23"/>
      <c r="F1204" s="262"/>
      <c r="G1204" s="262"/>
      <c r="H1204" s="262"/>
      <c r="I1204" s="264"/>
      <c r="J1204" s="23"/>
      <c r="K1204" s="23"/>
      <c r="L1204" s="36" t="str">
        <f>IFERROR(VLOOKUP(放飛紀錄!$K1204,#REF!,2,FALSE),"")</f>
        <v/>
      </c>
      <c r="M1204" s="36"/>
      <c r="N1204" s="36"/>
      <c r="O1204" s="36"/>
      <c r="P1204" s="36"/>
      <c r="Q1204" s="36"/>
      <c r="R1204" s="36"/>
      <c r="S1204" s="36"/>
      <c r="T1204" s="36"/>
      <c r="U1204" s="23"/>
      <c r="V1204" s="23"/>
      <c r="W1204" s="23"/>
      <c r="X1204" s="23"/>
      <c r="Y1204" s="445"/>
      <c r="Z1204" s="446" t="str">
        <f>IF(放飛紀錄!$Y1204="","",放飛紀錄!$Y1204+公式對照表!B$2)</f>
        <v/>
      </c>
      <c r="AA1204" s="445"/>
      <c r="AB1204" s="445"/>
      <c r="AC1204" s="447" t="str">
        <f t="shared" si="64"/>
        <v/>
      </c>
      <c r="AD1204" s="448" t="str">
        <f t="shared" si="65"/>
        <v/>
      </c>
      <c r="AE1204" s="446" t="str">
        <f>IF(放飛紀錄表[[#This Row],[模組啟動時間]]="","",公式對照表!$A$2)</f>
        <v/>
      </c>
      <c r="AF1204" s="449" t="str">
        <f>IF(AC1204="","",IF(AND(AA1204&gt;Y1204,AA1204&lt;Z1204),[1]公式對照表!$C$2,IF(AC1204="-",[1]公式對照表!$C$3,IF(AC1204&lt;AE1204,[1]公式對照表!$C$4,IF(AC1204&gt;AE1204,[1]公式對照表!$C$5)))))</f>
        <v/>
      </c>
      <c r="AG1204" s="442"/>
      <c r="AH1204" s="442"/>
      <c r="AI1204" s="442"/>
      <c r="AJ1204" s="442"/>
      <c r="AK1204" s="2"/>
    </row>
    <row r="1205" spans="1:37" ht="17.25" customHeight="1">
      <c r="A1205" s="443"/>
      <c r="B1205" s="444"/>
      <c r="C1205" s="23"/>
      <c r="D1205" s="23"/>
      <c r="E1205" s="23"/>
      <c r="F1205" s="262"/>
      <c r="G1205" s="262"/>
      <c r="H1205" s="262"/>
      <c r="I1205" s="264"/>
      <c r="J1205" s="23"/>
      <c r="K1205" s="23"/>
      <c r="L1205" s="36" t="str">
        <f>IFERROR(VLOOKUP(放飛紀錄!$K1205,#REF!,2,FALSE),"")</f>
        <v/>
      </c>
      <c r="M1205" s="36"/>
      <c r="N1205" s="36"/>
      <c r="O1205" s="36"/>
      <c r="P1205" s="36"/>
      <c r="Q1205" s="36"/>
      <c r="R1205" s="36"/>
      <c r="S1205" s="36"/>
      <c r="T1205" s="36"/>
      <c r="U1205" s="23"/>
      <c r="V1205" s="23"/>
      <c r="W1205" s="23"/>
      <c r="X1205" s="23"/>
      <c r="Y1205" s="445"/>
      <c r="Z1205" s="446" t="str">
        <f>IF(放飛紀錄!$Y1205="","",放飛紀錄!$Y1205+公式對照表!B$2)</f>
        <v/>
      </c>
      <c r="AA1205" s="445"/>
      <c r="AB1205" s="445"/>
      <c r="AC1205" s="447" t="str">
        <f t="shared" ref="AC1205:AC1268" si="66">IF(AB1205="","",IF(AA1205="-","-",AB1205-Z1205))</f>
        <v/>
      </c>
      <c r="AD1205" s="448" t="str">
        <f t="shared" ref="AD1205:AD1268" si="67">IF(OR(AC1205="-",AC1205=""),"",((MINUTE(AC1205)*60)+SECOND(AC1205)))</f>
        <v/>
      </c>
      <c r="AE1205" s="446" t="str">
        <f>IF(放飛紀錄表[[#This Row],[模組啟動時間]]="","",公式對照表!$A$2)</f>
        <v/>
      </c>
      <c r="AF1205" s="449" t="str">
        <f>IF(AC1205="","",IF(AND(AA1205&gt;Y1205,AA1205&lt;Z1205),[1]公式對照表!$C$2,IF(AC1205="-",[1]公式對照表!$C$3,IF(AC1205&lt;AE1205,[1]公式對照表!$C$4,IF(AC1205&gt;AE1205,[1]公式對照表!$C$5)))))</f>
        <v/>
      </c>
      <c r="AG1205" s="442"/>
      <c r="AH1205" s="442"/>
      <c r="AI1205" s="442"/>
      <c r="AJ1205" s="442"/>
      <c r="AK1205" s="2"/>
    </row>
    <row r="1206" spans="1:37" ht="17.25" customHeight="1">
      <c r="A1206" s="443"/>
      <c r="B1206" s="444"/>
      <c r="C1206" s="23"/>
      <c r="D1206" s="23"/>
      <c r="E1206" s="23"/>
      <c r="F1206" s="262"/>
      <c r="G1206" s="262"/>
      <c r="H1206" s="262"/>
      <c r="I1206" s="264"/>
      <c r="J1206" s="23"/>
      <c r="K1206" s="23"/>
      <c r="L1206" s="36" t="str">
        <f>IFERROR(VLOOKUP(放飛紀錄!$K1206,#REF!,2,FALSE),"")</f>
        <v/>
      </c>
      <c r="M1206" s="36"/>
      <c r="N1206" s="36"/>
      <c r="O1206" s="36"/>
      <c r="P1206" s="36"/>
      <c r="Q1206" s="36"/>
      <c r="R1206" s="36"/>
      <c r="S1206" s="36"/>
      <c r="T1206" s="36"/>
      <c r="U1206" s="23"/>
      <c r="V1206" s="23"/>
      <c r="W1206" s="23"/>
      <c r="X1206" s="23"/>
      <c r="Y1206" s="445"/>
      <c r="Z1206" s="446" t="str">
        <f>IF(放飛紀錄!$Y1206="","",放飛紀錄!$Y1206+公式對照表!B$2)</f>
        <v/>
      </c>
      <c r="AA1206" s="445"/>
      <c r="AB1206" s="445"/>
      <c r="AC1206" s="447" t="str">
        <f t="shared" si="66"/>
        <v/>
      </c>
      <c r="AD1206" s="448" t="str">
        <f t="shared" si="67"/>
        <v/>
      </c>
      <c r="AE1206" s="446" t="str">
        <f>IF(放飛紀錄表[[#This Row],[模組啟動時間]]="","",公式對照表!$A$2)</f>
        <v/>
      </c>
      <c r="AF1206" s="449" t="str">
        <f>IF(AC1206="","",IF(AND(AA1206&gt;Y1206,AA1206&lt;Z1206),[1]公式對照表!$C$2,IF(AC1206="-",[1]公式對照表!$C$3,IF(AC1206&lt;AE1206,[1]公式對照表!$C$4,IF(AC1206&gt;AE1206,[1]公式對照表!$C$5)))))</f>
        <v/>
      </c>
      <c r="AG1206" s="442"/>
      <c r="AH1206" s="442"/>
      <c r="AI1206" s="442"/>
      <c r="AJ1206" s="442"/>
      <c r="AK1206" s="2"/>
    </row>
    <row r="1207" spans="1:37" ht="17.25" customHeight="1">
      <c r="A1207" s="443"/>
      <c r="B1207" s="444"/>
      <c r="C1207" s="23"/>
      <c r="D1207" s="23"/>
      <c r="E1207" s="23"/>
      <c r="F1207" s="262"/>
      <c r="G1207" s="262"/>
      <c r="H1207" s="262"/>
      <c r="I1207" s="264"/>
      <c r="J1207" s="23"/>
      <c r="K1207" s="23"/>
      <c r="L1207" s="36" t="str">
        <f>IFERROR(VLOOKUP(放飛紀錄!$K1207,#REF!,2,FALSE),"")</f>
        <v/>
      </c>
      <c r="M1207" s="36"/>
      <c r="N1207" s="36"/>
      <c r="O1207" s="36"/>
      <c r="P1207" s="36"/>
      <c r="Q1207" s="36"/>
      <c r="R1207" s="36"/>
      <c r="S1207" s="36"/>
      <c r="T1207" s="36"/>
      <c r="U1207" s="23"/>
      <c r="V1207" s="23"/>
      <c r="W1207" s="23"/>
      <c r="X1207" s="23"/>
      <c r="Y1207" s="445"/>
      <c r="Z1207" s="446" t="str">
        <f>IF(放飛紀錄!$Y1207="","",放飛紀錄!$Y1207+公式對照表!B$2)</f>
        <v/>
      </c>
      <c r="AA1207" s="445"/>
      <c r="AB1207" s="445"/>
      <c r="AC1207" s="447" t="str">
        <f t="shared" si="66"/>
        <v/>
      </c>
      <c r="AD1207" s="448" t="str">
        <f t="shared" si="67"/>
        <v/>
      </c>
      <c r="AE1207" s="446" t="str">
        <f>IF(放飛紀錄表[[#This Row],[模組啟動時間]]="","",公式對照表!$A$2)</f>
        <v/>
      </c>
      <c r="AF1207" s="449" t="str">
        <f>IF(AC1207="","",IF(AND(AA1207&gt;Y1207,AA1207&lt;Z1207),[1]公式對照表!$C$2,IF(AC1207="-",[1]公式對照表!$C$3,IF(AC1207&lt;AE1207,[1]公式對照表!$C$4,IF(AC1207&gt;AE1207,[1]公式對照表!$C$5)))))</f>
        <v/>
      </c>
      <c r="AG1207" s="442"/>
      <c r="AH1207" s="442"/>
      <c r="AI1207" s="442"/>
      <c r="AJ1207" s="442"/>
      <c r="AK1207" s="2"/>
    </row>
    <row r="1208" spans="1:37" ht="17.25" customHeight="1">
      <c r="A1208" s="443"/>
      <c r="B1208" s="444"/>
      <c r="C1208" s="23"/>
      <c r="D1208" s="23"/>
      <c r="E1208" s="23"/>
      <c r="F1208" s="262"/>
      <c r="G1208" s="262"/>
      <c r="H1208" s="262"/>
      <c r="I1208" s="264"/>
      <c r="J1208" s="23"/>
      <c r="K1208" s="23"/>
      <c r="L1208" s="36" t="str">
        <f>IFERROR(VLOOKUP(放飛紀錄!$K1208,#REF!,2,FALSE),"")</f>
        <v/>
      </c>
      <c r="M1208" s="36"/>
      <c r="N1208" s="36"/>
      <c r="O1208" s="36"/>
      <c r="P1208" s="36"/>
      <c r="Q1208" s="36"/>
      <c r="R1208" s="36"/>
      <c r="S1208" s="36"/>
      <c r="T1208" s="36"/>
      <c r="U1208" s="23"/>
      <c r="V1208" s="23"/>
      <c r="W1208" s="23"/>
      <c r="X1208" s="23"/>
      <c r="Y1208" s="445"/>
      <c r="Z1208" s="446" t="str">
        <f>IF(放飛紀錄!$Y1208="","",放飛紀錄!$Y1208+公式對照表!B$2)</f>
        <v/>
      </c>
      <c r="AA1208" s="445"/>
      <c r="AB1208" s="445"/>
      <c r="AC1208" s="447" t="str">
        <f t="shared" si="66"/>
        <v/>
      </c>
      <c r="AD1208" s="448" t="str">
        <f t="shared" si="67"/>
        <v/>
      </c>
      <c r="AE1208" s="446" t="str">
        <f>IF(放飛紀錄表[[#This Row],[模組啟動時間]]="","",公式對照表!$A$2)</f>
        <v/>
      </c>
      <c r="AF1208" s="449" t="str">
        <f>IF(AC1208="","",IF(AND(AA1208&gt;Y1208,AA1208&lt;Z1208),[1]公式對照表!$C$2,IF(AC1208="-",[1]公式對照表!$C$3,IF(AC1208&lt;AE1208,[1]公式對照表!$C$4,IF(AC1208&gt;AE1208,[1]公式對照表!$C$5)))))</f>
        <v/>
      </c>
      <c r="AG1208" s="442"/>
      <c r="AH1208" s="442"/>
      <c r="AI1208" s="442"/>
      <c r="AJ1208" s="442"/>
      <c r="AK1208" s="2"/>
    </row>
    <row r="1209" spans="1:37" ht="17.25" customHeight="1">
      <c r="A1209" s="443"/>
      <c r="B1209" s="444"/>
      <c r="C1209" s="23"/>
      <c r="D1209" s="23"/>
      <c r="E1209" s="23"/>
      <c r="F1209" s="262"/>
      <c r="G1209" s="262"/>
      <c r="H1209" s="262"/>
      <c r="I1209" s="264"/>
      <c r="J1209" s="23"/>
      <c r="K1209" s="23"/>
      <c r="L1209" s="36" t="str">
        <f>IFERROR(VLOOKUP(放飛紀錄!$K1209,#REF!,2,FALSE),"")</f>
        <v/>
      </c>
      <c r="M1209" s="36"/>
      <c r="N1209" s="36"/>
      <c r="O1209" s="36"/>
      <c r="P1209" s="36"/>
      <c r="Q1209" s="36"/>
      <c r="R1209" s="36"/>
      <c r="S1209" s="36"/>
      <c r="T1209" s="36"/>
      <c r="U1209" s="23"/>
      <c r="V1209" s="23"/>
      <c r="W1209" s="23"/>
      <c r="X1209" s="23"/>
      <c r="Y1209" s="445"/>
      <c r="Z1209" s="446" t="str">
        <f>IF(放飛紀錄!$Y1209="","",放飛紀錄!$Y1209+公式對照表!B$2)</f>
        <v/>
      </c>
      <c r="AA1209" s="445"/>
      <c r="AB1209" s="445"/>
      <c r="AC1209" s="447" t="str">
        <f t="shared" si="66"/>
        <v/>
      </c>
      <c r="AD1209" s="448" t="str">
        <f t="shared" si="67"/>
        <v/>
      </c>
      <c r="AE1209" s="446" t="str">
        <f>IF(放飛紀錄表[[#This Row],[模組啟動時間]]="","",公式對照表!$A$2)</f>
        <v/>
      </c>
      <c r="AF1209" s="449" t="str">
        <f>IF(AC1209="","",IF(AND(AA1209&gt;Y1209,AA1209&lt;Z1209),[1]公式對照表!$C$2,IF(AC1209="-",[1]公式對照表!$C$3,IF(AC1209&lt;AE1209,[1]公式對照表!$C$4,IF(AC1209&gt;AE1209,[1]公式對照表!$C$5)))))</f>
        <v/>
      </c>
      <c r="AG1209" s="442"/>
      <c r="AH1209" s="442"/>
      <c r="AI1209" s="442"/>
      <c r="AJ1209" s="442"/>
      <c r="AK1209" s="2"/>
    </row>
    <row r="1210" spans="1:37" ht="17.25" customHeight="1">
      <c r="A1210" s="443"/>
      <c r="B1210" s="444"/>
      <c r="C1210" s="23"/>
      <c r="D1210" s="23"/>
      <c r="E1210" s="23"/>
      <c r="F1210" s="262"/>
      <c r="G1210" s="262"/>
      <c r="H1210" s="262"/>
      <c r="I1210" s="264"/>
      <c r="J1210" s="23"/>
      <c r="K1210" s="23"/>
      <c r="L1210" s="36" t="str">
        <f>IFERROR(VLOOKUP(放飛紀錄!$K1210,#REF!,2,FALSE),"")</f>
        <v/>
      </c>
      <c r="M1210" s="36"/>
      <c r="N1210" s="36"/>
      <c r="O1210" s="36"/>
      <c r="P1210" s="36"/>
      <c r="Q1210" s="36"/>
      <c r="R1210" s="36"/>
      <c r="S1210" s="36"/>
      <c r="T1210" s="36"/>
      <c r="U1210" s="23"/>
      <c r="V1210" s="23"/>
      <c r="W1210" s="23"/>
      <c r="X1210" s="23"/>
      <c r="Y1210" s="445"/>
      <c r="Z1210" s="446" t="str">
        <f>IF(放飛紀錄!$Y1210="","",放飛紀錄!$Y1210+公式對照表!B$2)</f>
        <v/>
      </c>
      <c r="AA1210" s="445"/>
      <c r="AB1210" s="445"/>
      <c r="AC1210" s="447" t="str">
        <f t="shared" si="66"/>
        <v/>
      </c>
      <c r="AD1210" s="448" t="str">
        <f t="shared" si="67"/>
        <v/>
      </c>
      <c r="AE1210" s="446" t="str">
        <f>IF(放飛紀錄表[[#This Row],[模組啟動時間]]="","",公式對照表!$A$2)</f>
        <v/>
      </c>
      <c r="AF1210" s="449" t="str">
        <f>IF(AC1210="","",IF(AND(AA1210&gt;Y1210,AA1210&lt;Z1210),[1]公式對照表!$C$2,IF(AC1210="-",[1]公式對照表!$C$3,IF(AC1210&lt;AE1210,[1]公式對照表!$C$4,IF(AC1210&gt;AE1210,[1]公式對照表!$C$5)))))</f>
        <v/>
      </c>
      <c r="AG1210" s="442"/>
      <c r="AH1210" s="442"/>
      <c r="AI1210" s="442"/>
      <c r="AJ1210" s="442"/>
      <c r="AK1210" s="2"/>
    </row>
    <row r="1211" spans="1:37" ht="17.25" customHeight="1">
      <c r="A1211" s="443"/>
      <c r="B1211" s="444"/>
      <c r="C1211" s="23"/>
      <c r="D1211" s="23"/>
      <c r="E1211" s="23"/>
      <c r="F1211" s="262"/>
      <c r="G1211" s="262"/>
      <c r="H1211" s="262"/>
      <c r="I1211" s="264"/>
      <c r="J1211" s="23"/>
      <c r="K1211" s="23"/>
      <c r="L1211" s="36" t="str">
        <f>IFERROR(VLOOKUP(放飛紀錄!$K1211,#REF!,2,FALSE),"")</f>
        <v/>
      </c>
      <c r="M1211" s="36"/>
      <c r="N1211" s="36"/>
      <c r="O1211" s="36"/>
      <c r="P1211" s="36"/>
      <c r="Q1211" s="36"/>
      <c r="R1211" s="36"/>
      <c r="S1211" s="36"/>
      <c r="T1211" s="36"/>
      <c r="U1211" s="23"/>
      <c r="V1211" s="23"/>
      <c r="W1211" s="23"/>
      <c r="X1211" s="23"/>
      <c r="Y1211" s="445"/>
      <c r="Z1211" s="446" t="str">
        <f>IF(放飛紀錄!$Y1211="","",放飛紀錄!$Y1211+公式對照表!B$2)</f>
        <v/>
      </c>
      <c r="AA1211" s="445"/>
      <c r="AB1211" s="445"/>
      <c r="AC1211" s="447" t="str">
        <f t="shared" si="66"/>
        <v/>
      </c>
      <c r="AD1211" s="448" t="str">
        <f t="shared" si="67"/>
        <v/>
      </c>
      <c r="AE1211" s="446" t="str">
        <f>IF(放飛紀錄表[[#This Row],[模組啟動時間]]="","",公式對照表!$A$2)</f>
        <v/>
      </c>
      <c r="AF1211" s="449" t="str">
        <f>IF(AC1211="","",IF(AND(AA1211&gt;Y1211,AA1211&lt;Z1211),[1]公式對照表!$C$2,IF(AC1211="-",[1]公式對照表!$C$3,IF(AC1211&lt;AE1211,[1]公式對照表!$C$4,IF(AC1211&gt;AE1211,[1]公式對照表!$C$5)))))</f>
        <v/>
      </c>
      <c r="AG1211" s="442"/>
      <c r="AH1211" s="442"/>
      <c r="AI1211" s="442"/>
      <c r="AJ1211" s="442"/>
      <c r="AK1211" s="2"/>
    </row>
    <row r="1212" spans="1:37" ht="17.25" customHeight="1">
      <c r="A1212" s="443"/>
      <c r="B1212" s="444"/>
      <c r="C1212" s="23"/>
      <c r="D1212" s="23"/>
      <c r="E1212" s="23"/>
      <c r="F1212" s="262"/>
      <c r="G1212" s="262"/>
      <c r="H1212" s="262"/>
      <c r="I1212" s="264"/>
      <c r="J1212" s="23"/>
      <c r="K1212" s="23"/>
      <c r="L1212" s="36" t="str">
        <f>IFERROR(VLOOKUP(放飛紀錄!$K1212,#REF!,2,FALSE),"")</f>
        <v/>
      </c>
      <c r="M1212" s="36"/>
      <c r="N1212" s="36"/>
      <c r="O1212" s="36"/>
      <c r="P1212" s="36"/>
      <c r="Q1212" s="36"/>
      <c r="R1212" s="36"/>
      <c r="S1212" s="36"/>
      <c r="T1212" s="36"/>
      <c r="U1212" s="23"/>
      <c r="V1212" s="23"/>
      <c r="W1212" s="23"/>
      <c r="X1212" s="23"/>
      <c r="Y1212" s="445"/>
      <c r="Z1212" s="446" t="str">
        <f>IF(放飛紀錄!$Y1212="","",放飛紀錄!$Y1212+公式對照表!B$2)</f>
        <v/>
      </c>
      <c r="AA1212" s="445"/>
      <c r="AB1212" s="445"/>
      <c r="AC1212" s="447" t="str">
        <f t="shared" si="66"/>
        <v/>
      </c>
      <c r="AD1212" s="448" t="str">
        <f t="shared" si="67"/>
        <v/>
      </c>
      <c r="AE1212" s="446" t="str">
        <f>IF(放飛紀錄表[[#This Row],[模組啟動時間]]="","",公式對照表!$A$2)</f>
        <v/>
      </c>
      <c r="AF1212" s="449" t="str">
        <f>IF(AC1212="","",IF(AND(AA1212&gt;Y1212,AA1212&lt;Z1212),[1]公式對照表!$C$2,IF(AC1212="-",[1]公式對照表!$C$3,IF(AC1212&lt;AE1212,[1]公式對照表!$C$4,IF(AC1212&gt;AE1212,[1]公式對照表!$C$5)))))</f>
        <v/>
      </c>
      <c r="AG1212" s="442"/>
      <c r="AH1212" s="442"/>
      <c r="AI1212" s="442"/>
      <c r="AJ1212" s="442"/>
      <c r="AK1212" s="2"/>
    </row>
    <row r="1213" spans="1:37" ht="17.25" customHeight="1">
      <c r="A1213" s="443"/>
      <c r="B1213" s="444"/>
      <c r="C1213" s="23"/>
      <c r="D1213" s="23"/>
      <c r="E1213" s="23"/>
      <c r="F1213" s="262"/>
      <c r="G1213" s="262"/>
      <c r="H1213" s="262"/>
      <c r="I1213" s="264"/>
      <c r="J1213" s="23"/>
      <c r="K1213" s="23"/>
      <c r="L1213" s="36" t="str">
        <f>IFERROR(VLOOKUP(放飛紀錄!$K1213,#REF!,2,FALSE),"")</f>
        <v/>
      </c>
      <c r="M1213" s="36"/>
      <c r="N1213" s="36"/>
      <c r="O1213" s="36"/>
      <c r="P1213" s="36"/>
      <c r="Q1213" s="36"/>
      <c r="R1213" s="36"/>
      <c r="S1213" s="36"/>
      <c r="T1213" s="36"/>
      <c r="U1213" s="23"/>
      <c r="V1213" s="23"/>
      <c r="W1213" s="23"/>
      <c r="X1213" s="23"/>
      <c r="Y1213" s="445"/>
      <c r="Z1213" s="446" t="str">
        <f>IF(放飛紀錄!$Y1213="","",放飛紀錄!$Y1213+公式對照表!B$2)</f>
        <v/>
      </c>
      <c r="AA1213" s="445"/>
      <c r="AB1213" s="445"/>
      <c r="AC1213" s="447" t="str">
        <f t="shared" si="66"/>
        <v/>
      </c>
      <c r="AD1213" s="448" t="str">
        <f t="shared" si="67"/>
        <v/>
      </c>
      <c r="AE1213" s="446" t="str">
        <f>IF(放飛紀錄表[[#This Row],[模組啟動時間]]="","",公式對照表!$A$2)</f>
        <v/>
      </c>
      <c r="AF1213" s="449" t="str">
        <f>IF(AC1213="","",IF(AND(AA1213&gt;Y1213,AA1213&lt;Z1213),[1]公式對照表!$C$2,IF(AC1213="-",[1]公式對照表!$C$3,IF(AC1213&lt;AE1213,[1]公式對照表!$C$4,IF(AC1213&gt;AE1213,[1]公式對照表!$C$5)))))</f>
        <v/>
      </c>
      <c r="AG1213" s="442"/>
      <c r="AH1213" s="442"/>
      <c r="AI1213" s="442"/>
      <c r="AJ1213" s="442"/>
      <c r="AK1213" s="2"/>
    </row>
    <row r="1214" spans="1:37" ht="17.25" customHeight="1">
      <c r="A1214" s="443"/>
      <c r="B1214" s="444"/>
      <c r="C1214" s="23"/>
      <c r="D1214" s="23"/>
      <c r="E1214" s="23"/>
      <c r="F1214" s="262"/>
      <c r="G1214" s="262"/>
      <c r="H1214" s="262"/>
      <c r="I1214" s="264"/>
      <c r="J1214" s="23"/>
      <c r="K1214" s="23"/>
      <c r="L1214" s="36" t="str">
        <f>IFERROR(VLOOKUP(放飛紀錄!$K1214,#REF!,2,FALSE),"")</f>
        <v/>
      </c>
      <c r="M1214" s="36"/>
      <c r="N1214" s="36"/>
      <c r="O1214" s="36"/>
      <c r="P1214" s="36"/>
      <c r="Q1214" s="36"/>
      <c r="R1214" s="36"/>
      <c r="S1214" s="36"/>
      <c r="T1214" s="36"/>
      <c r="U1214" s="23"/>
      <c r="V1214" s="23"/>
      <c r="W1214" s="23"/>
      <c r="X1214" s="23"/>
      <c r="Y1214" s="445"/>
      <c r="Z1214" s="446" t="str">
        <f>IF(放飛紀錄!$Y1214="","",放飛紀錄!$Y1214+公式對照表!B$2)</f>
        <v/>
      </c>
      <c r="AA1214" s="445"/>
      <c r="AB1214" s="445"/>
      <c r="AC1214" s="447" t="str">
        <f t="shared" si="66"/>
        <v/>
      </c>
      <c r="AD1214" s="448" t="str">
        <f t="shared" si="67"/>
        <v/>
      </c>
      <c r="AE1214" s="446" t="str">
        <f>IF(放飛紀錄表[[#This Row],[模組啟動時間]]="","",公式對照表!$A$2)</f>
        <v/>
      </c>
      <c r="AF1214" s="449" t="str">
        <f>IF(AC1214="","",IF(AND(AA1214&gt;Y1214,AA1214&lt;Z1214),[1]公式對照表!$C$2,IF(AC1214="-",[1]公式對照表!$C$3,IF(AC1214&lt;AE1214,[1]公式對照表!$C$4,IF(AC1214&gt;AE1214,[1]公式對照表!$C$5)))))</f>
        <v/>
      </c>
      <c r="AG1214" s="442"/>
      <c r="AH1214" s="442"/>
      <c r="AI1214" s="442"/>
      <c r="AJ1214" s="442"/>
      <c r="AK1214" s="2"/>
    </row>
    <row r="1215" spans="1:37" ht="17.25" customHeight="1">
      <c r="A1215" s="443"/>
      <c r="B1215" s="444"/>
      <c r="C1215" s="23"/>
      <c r="D1215" s="23"/>
      <c r="E1215" s="23"/>
      <c r="F1215" s="262"/>
      <c r="G1215" s="262"/>
      <c r="H1215" s="262"/>
      <c r="I1215" s="264"/>
      <c r="J1215" s="23"/>
      <c r="K1215" s="23"/>
      <c r="L1215" s="36" t="str">
        <f>IFERROR(VLOOKUP(放飛紀錄!$K1215,#REF!,2,FALSE),"")</f>
        <v/>
      </c>
      <c r="M1215" s="36"/>
      <c r="N1215" s="36"/>
      <c r="O1215" s="36"/>
      <c r="P1215" s="36"/>
      <c r="Q1215" s="36"/>
      <c r="R1215" s="36"/>
      <c r="S1215" s="36"/>
      <c r="T1215" s="36"/>
      <c r="U1215" s="23"/>
      <c r="V1215" s="23"/>
      <c r="W1215" s="23"/>
      <c r="X1215" s="23"/>
      <c r="Y1215" s="445"/>
      <c r="Z1215" s="446" t="str">
        <f>IF(放飛紀錄!$Y1215="","",放飛紀錄!$Y1215+公式對照表!B$2)</f>
        <v/>
      </c>
      <c r="AA1215" s="445"/>
      <c r="AB1215" s="445"/>
      <c r="AC1215" s="447" t="str">
        <f t="shared" si="66"/>
        <v/>
      </c>
      <c r="AD1215" s="448" t="str">
        <f t="shared" si="67"/>
        <v/>
      </c>
      <c r="AE1215" s="446" t="str">
        <f>IF(放飛紀錄表[[#This Row],[模組啟動時間]]="","",公式對照表!$A$2)</f>
        <v/>
      </c>
      <c r="AF1215" s="449" t="str">
        <f>IF(AC1215="","",IF(AND(AA1215&gt;Y1215,AA1215&lt;Z1215),[1]公式對照表!$C$2,IF(AC1215="-",[1]公式對照表!$C$3,IF(AC1215&lt;AE1215,[1]公式對照表!$C$4,IF(AC1215&gt;AE1215,[1]公式對照表!$C$5)))))</f>
        <v/>
      </c>
      <c r="AG1215" s="442"/>
      <c r="AH1215" s="442"/>
      <c r="AI1215" s="442"/>
      <c r="AJ1215" s="442"/>
      <c r="AK1215" s="2"/>
    </row>
    <row r="1216" spans="1:37" ht="17.25" customHeight="1">
      <c r="A1216" s="443"/>
      <c r="B1216" s="444"/>
      <c r="C1216" s="23"/>
      <c r="D1216" s="23"/>
      <c r="E1216" s="23"/>
      <c r="F1216" s="262"/>
      <c r="G1216" s="262"/>
      <c r="H1216" s="262"/>
      <c r="I1216" s="264"/>
      <c r="J1216" s="23"/>
      <c r="K1216" s="23"/>
      <c r="L1216" s="36" t="str">
        <f>IFERROR(VLOOKUP(放飛紀錄!$K1216,#REF!,2,FALSE),"")</f>
        <v/>
      </c>
      <c r="M1216" s="36"/>
      <c r="N1216" s="36"/>
      <c r="O1216" s="36"/>
      <c r="P1216" s="36"/>
      <c r="Q1216" s="36"/>
      <c r="R1216" s="36"/>
      <c r="S1216" s="36"/>
      <c r="T1216" s="36"/>
      <c r="U1216" s="23"/>
      <c r="V1216" s="23"/>
      <c r="W1216" s="23"/>
      <c r="X1216" s="23"/>
      <c r="Y1216" s="445"/>
      <c r="Z1216" s="446" t="str">
        <f>IF(放飛紀錄!$Y1216="","",放飛紀錄!$Y1216+公式對照表!B$2)</f>
        <v/>
      </c>
      <c r="AA1216" s="445"/>
      <c r="AB1216" s="445"/>
      <c r="AC1216" s="447" t="str">
        <f t="shared" si="66"/>
        <v/>
      </c>
      <c r="AD1216" s="448" t="str">
        <f t="shared" si="67"/>
        <v/>
      </c>
      <c r="AE1216" s="446" t="str">
        <f>IF(放飛紀錄表[[#This Row],[模組啟動時間]]="","",公式對照表!$A$2)</f>
        <v/>
      </c>
      <c r="AF1216" s="449" t="str">
        <f>IF(AC1216="","",IF(AND(AA1216&gt;Y1216,AA1216&lt;Z1216),[1]公式對照表!$C$2,IF(AC1216="-",[1]公式對照表!$C$3,IF(AC1216&lt;AE1216,[1]公式對照表!$C$4,IF(AC1216&gt;AE1216,[1]公式對照表!$C$5)))))</f>
        <v/>
      </c>
      <c r="AG1216" s="442"/>
      <c r="AH1216" s="442"/>
      <c r="AI1216" s="442"/>
      <c r="AJ1216" s="442"/>
      <c r="AK1216" s="2"/>
    </row>
    <row r="1217" spans="1:37" ht="17.25" customHeight="1">
      <c r="A1217" s="443"/>
      <c r="B1217" s="444"/>
      <c r="C1217" s="23"/>
      <c r="D1217" s="23"/>
      <c r="E1217" s="23"/>
      <c r="F1217" s="262"/>
      <c r="G1217" s="262"/>
      <c r="H1217" s="262"/>
      <c r="I1217" s="264"/>
      <c r="J1217" s="23"/>
      <c r="K1217" s="23"/>
      <c r="L1217" s="36" t="str">
        <f>IFERROR(VLOOKUP(放飛紀錄!$K1217,#REF!,2,FALSE),"")</f>
        <v/>
      </c>
      <c r="M1217" s="36"/>
      <c r="N1217" s="36"/>
      <c r="O1217" s="36"/>
      <c r="P1217" s="36"/>
      <c r="Q1217" s="36"/>
      <c r="R1217" s="36"/>
      <c r="S1217" s="36"/>
      <c r="T1217" s="36"/>
      <c r="U1217" s="23"/>
      <c r="V1217" s="23"/>
      <c r="W1217" s="23"/>
      <c r="X1217" s="23"/>
      <c r="Y1217" s="445"/>
      <c r="Z1217" s="446" t="str">
        <f>IF(放飛紀錄!$Y1217="","",放飛紀錄!$Y1217+公式對照表!B$2)</f>
        <v/>
      </c>
      <c r="AA1217" s="445"/>
      <c r="AB1217" s="445"/>
      <c r="AC1217" s="447" t="str">
        <f t="shared" si="66"/>
        <v/>
      </c>
      <c r="AD1217" s="448" t="str">
        <f t="shared" si="67"/>
        <v/>
      </c>
      <c r="AE1217" s="446" t="str">
        <f>IF(放飛紀錄表[[#This Row],[模組啟動時間]]="","",公式對照表!$A$2)</f>
        <v/>
      </c>
      <c r="AF1217" s="449" t="str">
        <f>IF(AC1217="","",IF(AND(AA1217&gt;Y1217,AA1217&lt;Z1217),[1]公式對照表!$C$2,IF(AC1217="-",[1]公式對照表!$C$3,IF(AC1217&lt;AE1217,[1]公式對照表!$C$4,IF(AC1217&gt;AE1217,[1]公式對照表!$C$5)))))</f>
        <v/>
      </c>
      <c r="AG1217" s="442"/>
      <c r="AH1217" s="442"/>
      <c r="AI1217" s="442"/>
      <c r="AJ1217" s="442"/>
      <c r="AK1217" s="2"/>
    </row>
    <row r="1218" spans="1:37" ht="17.25" customHeight="1">
      <c r="A1218" s="443"/>
      <c r="B1218" s="444"/>
      <c r="C1218" s="23"/>
      <c r="D1218" s="23"/>
      <c r="E1218" s="23"/>
      <c r="F1218" s="262"/>
      <c r="G1218" s="262"/>
      <c r="H1218" s="262"/>
      <c r="I1218" s="264"/>
      <c r="J1218" s="23"/>
      <c r="K1218" s="23"/>
      <c r="L1218" s="36" t="str">
        <f>IFERROR(VLOOKUP(放飛紀錄!$K1218,#REF!,2,FALSE),"")</f>
        <v/>
      </c>
      <c r="M1218" s="36"/>
      <c r="N1218" s="36"/>
      <c r="O1218" s="36"/>
      <c r="P1218" s="36"/>
      <c r="Q1218" s="36"/>
      <c r="R1218" s="36"/>
      <c r="S1218" s="36"/>
      <c r="T1218" s="36"/>
      <c r="U1218" s="23"/>
      <c r="V1218" s="23"/>
      <c r="W1218" s="23"/>
      <c r="X1218" s="23"/>
      <c r="Y1218" s="445"/>
      <c r="Z1218" s="446" t="str">
        <f>IF(放飛紀錄!$Y1218="","",放飛紀錄!$Y1218+公式對照表!B$2)</f>
        <v/>
      </c>
      <c r="AA1218" s="445"/>
      <c r="AB1218" s="445"/>
      <c r="AC1218" s="447" t="str">
        <f t="shared" si="66"/>
        <v/>
      </c>
      <c r="AD1218" s="448" t="str">
        <f t="shared" si="67"/>
        <v/>
      </c>
      <c r="AE1218" s="446" t="str">
        <f>IF(放飛紀錄表[[#This Row],[模組啟動時間]]="","",公式對照表!$A$2)</f>
        <v/>
      </c>
      <c r="AF1218" s="449" t="str">
        <f>IF(AC1218="","",IF(AND(AA1218&gt;Y1218,AA1218&lt;Z1218),[1]公式對照表!$C$2,IF(AC1218="-",[1]公式對照表!$C$3,IF(AC1218&lt;AE1218,[1]公式對照表!$C$4,IF(AC1218&gt;AE1218,[1]公式對照表!$C$5)))))</f>
        <v/>
      </c>
      <c r="AG1218" s="442"/>
      <c r="AH1218" s="442"/>
      <c r="AI1218" s="442"/>
      <c r="AJ1218" s="442"/>
      <c r="AK1218" s="2"/>
    </row>
    <row r="1219" spans="1:37" ht="17.25" customHeight="1">
      <c r="A1219" s="443"/>
      <c r="B1219" s="444"/>
      <c r="C1219" s="23"/>
      <c r="D1219" s="23"/>
      <c r="E1219" s="23"/>
      <c r="F1219" s="262"/>
      <c r="G1219" s="262"/>
      <c r="H1219" s="262"/>
      <c r="I1219" s="264"/>
      <c r="J1219" s="23"/>
      <c r="K1219" s="23"/>
      <c r="L1219" s="36" t="str">
        <f>IFERROR(VLOOKUP(放飛紀錄!$K1219,#REF!,2,FALSE),"")</f>
        <v/>
      </c>
      <c r="M1219" s="36"/>
      <c r="N1219" s="36"/>
      <c r="O1219" s="36"/>
      <c r="P1219" s="36"/>
      <c r="Q1219" s="36"/>
      <c r="R1219" s="36"/>
      <c r="S1219" s="36"/>
      <c r="T1219" s="36"/>
      <c r="U1219" s="23"/>
      <c r="V1219" s="23"/>
      <c r="W1219" s="23"/>
      <c r="X1219" s="23"/>
      <c r="Y1219" s="445"/>
      <c r="Z1219" s="446" t="str">
        <f>IF(放飛紀錄!$Y1219="","",放飛紀錄!$Y1219+公式對照表!B$2)</f>
        <v/>
      </c>
      <c r="AA1219" s="445"/>
      <c r="AB1219" s="445"/>
      <c r="AC1219" s="447" t="str">
        <f t="shared" si="66"/>
        <v/>
      </c>
      <c r="AD1219" s="448" t="str">
        <f t="shared" si="67"/>
        <v/>
      </c>
      <c r="AE1219" s="446" t="str">
        <f>IF(放飛紀錄表[[#This Row],[模組啟動時間]]="","",公式對照表!$A$2)</f>
        <v/>
      </c>
      <c r="AF1219" s="449" t="str">
        <f>IF(AC1219="","",IF(AND(AA1219&gt;Y1219,AA1219&lt;Z1219),[1]公式對照表!$C$2,IF(AC1219="-",[1]公式對照表!$C$3,IF(AC1219&lt;AE1219,[1]公式對照表!$C$4,IF(AC1219&gt;AE1219,[1]公式對照表!$C$5)))))</f>
        <v/>
      </c>
      <c r="AG1219" s="442"/>
      <c r="AH1219" s="442"/>
      <c r="AI1219" s="442"/>
      <c r="AJ1219" s="442"/>
      <c r="AK1219" s="2"/>
    </row>
    <row r="1220" spans="1:37" ht="17.25" customHeight="1">
      <c r="A1220" s="443"/>
      <c r="B1220" s="444"/>
      <c r="C1220" s="23"/>
      <c r="D1220" s="23"/>
      <c r="E1220" s="23"/>
      <c r="F1220" s="262"/>
      <c r="G1220" s="262"/>
      <c r="H1220" s="262"/>
      <c r="I1220" s="264"/>
      <c r="J1220" s="23"/>
      <c r="K1220" s="23"/>
      <c r="L1220" s="36" t="str">
        <f>IFERROR(VLOOKUP(放飛紀錄!$K1220,#REF!,2,FALSE),"")</f>
        <v/>
      </c>
      <c r="M1220" s="36"/>
      <c r="N1220" s="36"/>
      <c r="O1220" s="36"/>
      <c r="P1220" s="36"/>
      <c r="Q1220" s="36"/>
      <c r="R1220" s="36"/>
      <c r="S1220" s="36"/>
      <c r="T1220" s="36"/>
      <c r="U1220" s="23"/>
      <c r="V1220" s="23"/>
      <c r="W1220" s="23"/>
      <c r="X1220" s="23"/>
      <c r="Y1220" s="445"/>
      <c r="Z1220" s="446" t="str">
        <f>IF(放飛紀錄!$Y1220="","",放飛紀錄!$Y1220+公式對照表!B$2)</f>
        <v/>
      </c>
      <c r="AA1220" s="445"/>
      <c r="AB1220" s="445"/>
      <c r="AC1220" s="447" t="str">
        <f t="shared" si="66"/>
        <v/>
      </c>
      <c r="AD1220" s="448" t="str">
        <f t="shared" si="67"/>
        <v/>
      </c>
      <c r="AE1220" s="446" t="str">
        <f>IF(放飛紀錄表[[#This Row],[模組啟動時間]]="","",公式對照表!$A$2)</f>
        <v/>
      </c>
      <c r="AF1220" s="449" t="str">
        <f>IF(AC1220="","",IF(AND(AA1220&gt;Y1220,AA1220&lt;Z1220),[1]公式對照表!$C$2,IF(AC1220="-",[1]公式對照表!$C$3,IF(AC1220&lt;AE1220,[1]公式對照表!$C$4,IF(AC1220&gt;AE1220,[1]公式對照表!$C$5)))))</f>
        <v/>
      </c>
      <c r="AG1220" s="442"/>
      <c r="AH1220" s="442"/>
      <c r="AI1220" s="442"/>
      <c r="AJ1220" s="442"/>
      <c r="AK1220" s="2"/>
    </row>
    <row r="1221" spans="1:37" ht="17.25" customHeight="1">
      <c r="A1221" s="443"/>
      <c r="B1221" s="444"/>
      <c r="C1221" s="23"/>
      <c r="D1221" s="23"/>
      <c r="E1221" s="23"/>
      <c r="F1221" s="262"/>
      <c r="G1221" s="262"/>
      <c r="H1221" s="262"/>
      <c r="I1221" s="264"/>
      <c r="J1221" s="23"/>
      <c r="K1221" s="23"/>
      <c r="L1221" s="36" t="str">
        <f>IFERROR(VLOOKUP(放飛紀錄!$K1221,#REF!,2,FALSE),"")</f>
        <v/>
      </c>
      <c r="M1221" s="36"/>
      <c r="N1221" s="36"/>
      <c r="O1221" s="36"/>
      <c r="P1221" s="36"/>
      <c r="Q1221" s="36"/>
      <c r="R1221" s="36"/>
      <c r="S1221" s="36"/>
      <c r="T1221" s="36"/>
      <c r="U1221" s="23"/>
      <c r="V1221" s="23"/>
      <c r="W1221" s="23"/>
      <c r="X1221" s="23"/>
      <c r="Y1221" s="445"/>
      <c r="Z1221" s="446" t="str">
        <f>IF(放飛紀錄!$Y1221="","",放飛紀錄!$Y1221+公式對照表!B$2)</f>
        <v/>
      </c>
      <c r="AA1221" s="445"/>
      <c r="AB1221" s="445"/>
      <c r="AC1221" s="447" t="str">
        <f t="shared" si="66"/>
        <v/>
      </c>
      <c r="AD1221" s="448" t="str">
        <f t="shared" si="67"/>
        <v/>
      </c>
      <c r="AE1221" s="446" t="str">
        <f>IF(放飛紀錄表[[#This Row],[模組啟動時間]]="","",公式對照表!$A$2)</f>
        <v/>
      </c>
      <c r="AF1221" s="449" t="str">
        <f>IF(AC1221="","",IF(AND(AA1221&gt;Y1221,AA1221&lt;Z1221),[1]公式對照表!$C$2,IF(AC1221="-",[1]公式對照表!$C$3,IF(AC1221&lt;AE1221,[1]公式對照表!$C$4,IF(AC1221&gt;AE1221,[1]公式對照表!$C$5)))))</f>
        <v/>
      </c>
      <c r="AG1221" s="442"/>
      <c r="AH1221" s="442"/>
      <c r="AI1221" s="442"/>
      <c r="AJ1221" s="442"/>
      <c r="AK1221" s="2"/>
    </row>
    <row r="1222" spans="1:37" ht="17.25" customHeight="1">
      <c r="A1222" s="443"/>
      <c r="B1222" s="444"/>
      <c r="C1222" s="23"/>
      <c r="D1222" s="23"/>
      <c r="E1222" s="23"/>
      <c r="F1222" s="262"/>
      <c r="G1222" s="262"/>
      <c r="H1222" s="262"/>
      <c r="I1222" s="264"/>
      <c r="J1222" s="23"/>
      <c r="K1222" s="23"/>
      <c r="L1222" s="36" t="str">
        <f>IFERROR(VLOOKUP(放飛紀錄!$K1222,#REF!,2,FALSE),"")</f>
        <v/>
      </c>
      <c r="M1222" s="36"/>
      <c r="N1222" s="36"/>
      <c r="O1222" s="36"/>
      <c r="P1222" s="36"/>
      <c r="Q1222" s="36"/>
      <c r="R1222" s="36"/>
      <c r="S1222" s="36"/>
      <c r="T1222" s="36"/>
      <c r="U1222" s="23"/>
      <c r="V1222" s="23"/>
      <c r="W1222" s="23"/>
      <c r="X1222" s="23"/>
      <c r="Y1222" s="445"/>
      <c r="Z1222" s="446" t="str">
        <f>IF(放飛紀錄!$Y1222="","",放飛紀錄!$Y1222+公式對照表!B$2)</f>
        <v/>
      </c>
      <c r="AA1222" s="445"/>
      <c r="AB1222" s="445"/>
      <c r="AC1222" s="447" t="str">
        <f t="shared" si="66"/>
        <v/>
      </c>
      <c r="AD1222" s="448" t="str">
        <f t="shared" si="67"/>
        <v/>
      </c>
      <c r="AE1222" s="446" t="str">
        <f>IF(放飛紀錄表[[#This Row],[模組啟動時間]]="","",公式對照表!$A$2)</f>
        <v/>
      </c>
      <c r="AF1222" s="449" t="str">
        <f>IF(AC1222="","",IF(AND(AA1222&gt;Y1222,AA1222&lt;Z1222),[1]公式對照表!$C$2,IF(AC1222="-",[1]公式對照表!$C$3,IF(AC1222&lt;AE1222,[1]公式對照表!$C$4,IF(AC1222&gt;AE1222,[1]公式對照表!$C$5)))))</f>
        <v/>
      </c>
      <c r="AG1222" s="442"/>
      <c r="AH1222" s="442"/>
      <c r="AI1222" s="442"/>
      <c r="AJ1222" s="442"/>
      <c r="AK1222" s="2"/>
    </row>
    <row r="1223" spans="1:37" ht="17.25" customHeight="1">
      <c r="A1223" s="443"/>
      <c r="B1223" s="444"/>
      <c r="C1223" s="23"/>
      <c r="D1223" s="23"/>
      <c r="E1223" s="23"/>
      <c r="F1223" s="262"/>
      <c r="G1223" s="262"/>
      <c r="H1223" s="262"/>
      <c r="I1223" s="264"/>
      <c r="J1223" s="23"/>
      <c r="K1223" s="23"/>
      <c r="L1223" s="36" t="str">
        <f>IFERROR(VLOOKUP(放飛紀錄!$K1223,#REF!,2,FALSE),"")</f>
        <v/>
      </c>
      <c r="M1223" s="36"/>
      <c r="N1223" s="36"/>
      <c r="O1223" s="36"/>
      <c r="P1223" s="36"/>
      <c r="Q1223" s="36"/>
      <c r="R1223" s="36"/>
      <c r="S1223" s="36"/>
      <c r="T1223" s="36"/>
      <c r="U1223" s="23"/>
      <c r="V1223" s="23"/>
      <c r="W1223" s="23"/>
      <c r="X1223" s="23"/>
      <c r="Y1223" s="445"/>
      <c r="Z1223" s="446" t="str">
        <f>IF(放飛紀錄!$Y1223="","",放飛紀錄!$Y1223+公式對照表!B$2)</f>
        <v/>
      </c>
      <c r="AA1223" s="445"/>
      <c r="AB1223" s="445"/>
      <c r="AC1223" s="447" t="str">
        <f t="shared" si="66"/>
        <v/>
      </c>
      <c r="AD1223" s="448" t="str">
        <f t="shared" si="67"/>
        <v/>
      </c>
      <c r="AE1223" s="446" t="str">
        <f>IF(放飛紀錄表[[#This Row],[模組啟動時間]]="","",公式對照表!$A$2)</f>
        <v/>
      </c>
      <c r="AF1223" s="449" t="str">
        <f>IF(AC1223="","",IF(AND(AA1223&gt;Y1223,AA1223&lt;Z1223),[1]公式對照表!$C$2,IF(AC1223="-",[1]公式對照表!$C$3,IF(AC1223&lt;AE1223,[1]公式對照表!$C$4,IF(AC1223&gt;AE1223,[1]公式對照表!$C$5)))))</f>
        <v/>
      </c>
      <c r="AG1223" s="442"/>
      <c r="AH1223" s="442"/>
      <c r="AI1223" s="442"/>
      <c r="AJ1223" s="442"/>
      <c r="AK1223" s="2"/>
    </row>
    <row r="1224" spans="1:37" ht="17.25" customHeight="1">
      <c r="A1224" s="443"/>
      <c r="B1224" s="444"/>
      <c r="C1224" s="23"/>
      <c r="D1224" s="23"/>
      <c r="E1224" s="23"/>
      <c r="F1224" s="262"/>
      <c r="G1224" s="262"/>
      <c r="H1224" s="262"/>
      <c r="I1224" s="264"/>
      <c r="J1224" s="23"/>
      <c r="K1224" s="23"/>
      <c r="L1224" s="36" t="str">
        <f>IFERROR(VLOOKUP(放飛紀錄!$K1224,#REF!,2,FALSE),"")</f>
        <v/>
      </c>
      <c r="M1224" s="36"/>
      <c r="N1224" s="36"/>
      <c r="O1224" s="36"/>
      <c r="P1224" s="36"/>
      <c r="Q1224" s="36"/>
      <c r="R1224" s="36"/>
      <c r="S1224" s="36"/>
      <c r="T1224" s="36"/>
      <c r="U1224" s="23"/>
      <c r="V1224" s="23"/>
      <c r="W1224" s="23"/>
      <c r="X1224" s="23"/>
      <c r="Y1224" s="445"/>
      <c r="Z1224" s="446" t="str">
        <f>IF(放飛紀錄!$Y1224="","",放飛紀錄!$Y1224+公式對照表!B$2)</f>
        <v/>
      </c>
      <c r="AA1224" s="445"/>
      <c r="AB1224" s="445"/>
      <c r="AC1224" s="447" t="str">
        <f t="shared" si="66"/>
        <v/>
      </c>
      <c r="AD1224" s="448" t="str">
        <f t="shared" si="67"/>
        <v/>
      </c>
      <c r="AE1224" s="446" t="str">
        <f>IF(放飛紀錄表[[#This Row],[模組啟動時間]]="","",公式對照表!$A$2)</f>
        <v/>
      </c>
      <c r="AF1224" s="449" t="str">
        <f>IF(AC1224="","",IF(AND(AA1224&gt;Y1224,AA1224&lt;Z1224),[1]公式對照表!$C$2,IF(AC1224="-",[1]公式對照表!$C$3,IF(AC1224&lt;AE1224,[1]公式對照表!$C$4,IF(AC1224&gt;AE1224,[1]公式對照表!$C$5)))))</f>
        <v/>
      </c>
      <c r="AG1224" s="442"/>
      <c r="AH1224" s="442"/>
      <c r="AI1224" s="442"/>
      <c r="AJ1224" s="442"/>
      <c r="AK1224" s="2"/>
    </row>
    <row r="1225" spans="1:37" ht="17.25" customHeight="1">
      <c r="A1225" s="443"/>
      <c r="B1225" s="444"/>
      <c r="C1225" s="23"/>
      <c r="D1225" s="23"/>
      <c r="E1225" s="23"/>
      <c r="F1225" s="262"/>
      <c r="G1225" s="262"/>
      <c r="H1225" s="262"/>
      <c r="I1225" s="264"/>
      <c r="J1225" s="23"/>
      <c r="K1225" s="23"/>
      <c r="L1225" s="36" t="str">
        <f>IFERROR(VLOOKUP(放飛紀錄!$K1225,#REF!,2,FALSE),"")</f>
        <v/>
      </c>
      <c r="M1225" s="36"/>
      <c r="N1225" s="36"/>
      <c r="O1225" s="36"/>
      <c r="P1225" s="36"/>
      <c r="Q1225" s="36"/>
      <c r="R1225" s="36"/>
      <c r="S1225" s="36"/>
      <c r="T1225" s="36"/>
      <c r="U1225" s="23"/>
      <c r="V1225" s="23"/>
      <c r="W1225" s="23"/>
      <c r="X1225" s="23"/>
      <c r="Y1225" s="445"/>
      <c r="Z1225" s="446" t="str">
        <f>IF(放飛紀錄!$Y1225="","",放飛紀錄!$Y1225+公式對照表!B$2)</f>
        <v/>
      </c>
      <c r="AA1225" s="445"/>
      <c r="AB1225" s="445"/>
      <c r="AC1225" s="447" t="str">
        <f t="shared" si="66"/>
        <v/>
      </c>
      <c r="AD1225" s="448" t="str">
        <f t="shared" si="67"/>
        <v/>
      </c>
      <c r="AE1225" s="446" t="str">
        <f>IF(放飛紀錄表[[#This Row],[模組啟動時間]]="","",公式對照表!$A$2)</f>
        <v/>
      </c>
      <c r="AF1225" s="449" t="str">
        <f>IF(AC1225="","",IF(AND(AA1225&gt;Y1225,AA1225&lt;Z1225),[1]公式對照表!$C$2,IF(AC1225="-",[1]公式對照表!$C$3,IF(AC1225&lt;AE1225,[1]公式對照表!$C$4,IF(AC1225&gt;AE1225,[1]公式對照表!$C$5)))))</f>
        <v/>
      </c>
      <c r="AG1225" s="442"/>
      <c r="AH1225" s="442"/>
      <c r="AI1225" s="442"/>
      <c r="AJ1225" s="442"/>
      <c r="AK1225" s="2"/>
    </row>
    <row r="1226" spans="1:37" ht="17.25" customHeight="1">
      <c r="A1226" s="443"/>
      <c r="B1226" s="444"/>
      <c r="C1226" s="23"/>
      <c r="D1226" s="23"/>
      <c r="E1226" s="23"/>
      <c r="F1226" s="262"/>
      <c r="G1226" s="262"/>
      <c r="H1226" s="262"/>
      <c r="I1226" s="264"/>
      <c r="J1226" s="23"/>
      <c r="K1226" s="23"/>
      <c r="L1226" s="36" t="str">
        <f>IFERROR(VLOOKUP(放飛紀錄!$K1226,#REF!,2,FALSE),"")</f>
        <v/>
      </c>
      <c r="M1226" s="36"/>
      <c r="N1226" s="36"/>
      <c r="O1226" s="36"/>
      <c r="P1226" s="36"/>
      <c r="Q1226" s="36"/>
      <c r="R1226" s="36"/>
      <c r="S1226" s="36"/>
      <c r="T1226" s="36"/>
      <c r="U1226" s="23"/>
      <c r="V1226" s="23"/>
      <c r="W1226" s="23"/>
      <c r="X1226" s="23"/>
      <c r="Y1226" s="445"/>
      <c r="Z1226" s="446" t="str">
        <f>IF(放飛紀錄!$Y1226="","",放飛紀錄!$Y1226+公式對照表!B$2)</f>
        <v/>
      </c>
      <c r="AA1226" s="445"/>
      <c r="AB1226" s="445"/>
      <c r="AC1226" s="447" t="str">
        <f t="shared" si="66"/>
        <v/>
      </c>
      <c r="AD1226" s="448" t="str">
        <f t="shared" si="67"/>
        <v/>
      </c>
      <c r="AE1226" s="446" t="str">
        <f>IF(放飛紀錄表[[#This Row],[模組啟動時間]]="","",公式對照表!$A$2)</f>
        <v/>
      </c>
      <c r="AF1226" s="449" t="str">
        <f>IF(AC1226="","",IF(AND(AA1226&gt;Y1226,AA1226&lt;Z1226),[1]公式對照表!$C$2,IF(AC1226="-",[1]公式對照表!$C$3,IF(AC1226&lt;AE1226,[1]公式對照表!$C$4,IF(AC1226&gt;AE1226,[1]公式對照表!$C$5)))))</f>
        <v/>
      </c>
      <c r="AG1226" s="442"/>
      <c r="AH1226" s="442"/>
      <c r="AI1226" s="442"/>
      <c r="AJ1226" s="442"/>
      <c r="AK1226" s="2"/>
    </row>
    <row r="1227" spans="1:37" ht="17.25" customHeight="1">
      <c r="A1227" s="443"/>
      <c r="B1227" s="444"/>
      <c r="C1227" s="23"/>
      <c r="D1227" s="23"/>
      <c r="E1227" s="23"/>
      <c r="F1227" s="262"/>
      <c r="G1227" s="262"/>
      <c r="H1227" s="262"/>
      <c r="I1227" s="264"/>
      <c r="J1227" s="23"/>
      <c r="K1227" s="23"/>
      <c r="L1227" s="36" t="str">
        <f>IFERROR(VLOOKUP(放飛紀錄!$K1227,#REF!,2,FALSE),"")</f>
        <v/>
      </c>
      <c r="M1227" s="36"/>
      <c r="N1227" s="36"/>
      <c r="O1227" s="36"/>
      <c r="P1227" s="36"/>
      <c r="Q1227" s="36"/>
      <c r="R1227" s="36"/>
      <c r="S1227" s="36"/>
      <c r="T1227" s="36"/>
      <c r="U1227" s="23"/>
      <c r="V1227" s="23"/>
      <c r="W1227" s="23"/>
      <c r="X1227" s="23"/>
      <c r="Y1227" s="445"/>
      <c r="Z1227" s="446" t="str">
        <f>IF(放飛紀錄!$Y1227="","",放飛紀錄!$Y1227+公式對照表!B$2)</f>
        <v/>
      </c>
      <c r="AA1227" s="445"/>
      <c r="AB1227" s="445"/>
      <c r="AC1227" s="447" t="str">
        <f t="shared" si="66"/>
        <v/>
      </c>
      <c r="AD1227" s="448" t="str">
        <f t="shared" si="67"/>
        <v/>
      </c>
      <c r="AE1227" s="446" t="str">
        <f>IF(放飛紀錄表[[#This Row],[模組啟動時間]]="","",公式對照表!$A$2)</f>
        <v/>
      </c>
      <c r="AF1227" s="449" t="str">
        <f>IF(AC1227="","",IF(AND(AA1227&gt;Y1227,AA1227&lt;Z1227),[1]公式對照表!$C$2,IF(AC1227="-",[1]公式對照表!$C$3,IF(AC1227&lt;AE1227,[1]公式對照表!$C$4,IF(AC1227&gt;AE1227,[1]公式對照表!$C$5)))))</f>
        <v/>
      </c>
      <c r="AG1227" s="442"/>
      <c r="AH1227" s="442"/>
      <c r="AI1227" s="442"/>
      <c r="AJ1227" s="442"/>
      <c r="AK1227" s="2"/>
    </row>
    <row r="1228" spans="1:37" ht="17.25" customHeight="1">
      <c r="A1228" s="443"/>
      <c r="B1228" s="444"/>
      <c r="C1228" s="23"/>
      <c r="D1228" s="23"/>
      <c r="E1228" s="23"/>
      <c r="F1228" s="262"/>
      <c r="G1228" s="262"/>
      <c r="H1228" s="262"/>
      <c r="I1228" s="264"/>
      <c r="J1228" s="23"/>
      <c r="K1228" s="23"/>
      <c r="L1228" s="36" t="str">
        <f>IFERROR(VLOOKUP(放飛紀錄!$K1228,#REF!,2,FALSE),"")</f>
        <v/>
      </c>
      <c r="M1228" s="36"/>
      <c r="N1228" s="36"/>
      <c r="O1228" s="36"/>
      <c r="P1228" s="36"/>
      <c r="Q1228" s="36"/>
      <c r="R1228" s="36"/>
      <c r="S1228" s="36"/>
      <c r="T1228" s="36"/>
      <c r="U1228" s="23"/>
      <c r="V1228" s="23"/>
      <c r="W1228" s="23"/>
      <c r="X1228" s="23"/>
      <c r="Y1228" s="445"/>
      <c r="Z1228" s="446" t="str">
        <f>IF(放飛紀錄!$Y1228="","",放飛紀錄!$Y1228+公式對照表!B$2)</f>
        <v/>
      </c>
      <c r="AA1228" s="445"/>
      <c r="AB1228" s="445"/>
      <c r="AC1228" s="447" t="str">
        <f t="shared" si="66"/>
        <v/>
      </c>
      <c r="AD1228" s="448" t="str">
        <f t="shared" si="67"/>
        <v/>
      </c>
      <c r="AE1228" s="446" t="str">
        <f>IF(放飛紀錄表[[#This Row],[模組啟動時間]]="","",公式對照表!$A$2)</f>
        <v/>
      </c>
      <c r="AF1228" s="449" t="str">
        <f>IF(AC1228="","",IF(AND(AA1228&gt;Y1228,AA1228&lt;Z1228),[1]公式對照表!$C$2,IF(AC1228="-",[1]公式對照表!$C$3,IF(AC1228&lt;AE1228,[1]公式對照表!$C$4,IF(AC1228&gt;AE1228,[1]公式對照表!$C$5)))))</f>
        <v/>
      </c>
      <c r="AG1228" s="442"/>
      <c r="AH1228" s="442"/>
      <c r="AI1228" s="442"/>
      <c r="AJ1228" s="442"/>
      <c r="AK1228" s="2"/>
    </row>
    <row r="1229" spans="1:37" ht="17.25" customHeight="1">
      <c r="A1229" s="443"/>
      <c r="B1229" s="444"/>
      <c r="C1229" s="23"/>
      <c r="D1229" s="23"/>
      <c r="E1229" s="23"/>
      <c r="F1229" s="262"/>
      <c r="G1229" s="262"/>
      <c r="H1229" s="262"/>
      <c r="I1229" s="264"/>
      <c r="J1229" s="23"/>
      <c r="K1229" s="23"/>
      <c r="L1229" s="36" t="str">
        <f>IFERROR(VLOOKUP(放飛紀錄!$K1229,#REF!,2,FALSE),"")</f>
        <v/>
      </c>
      <c r="M1229" s="36"/>
      <c r="N1229" s="36"/>
      <c r="O1229" s="36"/>
      <c r="P1229" s="36"/>
      <c r="Q1229" s="36"/>
      <c r="R1229" s="36"/>
      <c r="S1229" s="36"/>
      <c r="T1229" s="36"/>
      <c r="U1229" s="23"/>
      <c r="V1229" s="23"/>
      <c r="W1229" s="23"/>
      <c r="X1229" s="23"/>
      <c r="Y1229" s="445"/>
      <c r="Z1229" s="446" t="str">
        <f>IF(放飛紀錄!$Y1229="","",放飛紀錄!$Y1229+公式對照表!B$2)</f>
        <v/>
      </c>
      <c r="AA1229" s="445"/>
      <c r="AB1229" s="445"/>
      <c r="AC1229" s="447" t="str">
        <f t="shared" si="66"/>
        <v/>
      </c>
      <c r="AD1229" s="448" t="str">
        <f t="shared" si="67"/>
        <v/>
      </c>
      <c r="AE1229" s="446" t="str">
        <f>IF(放飛紀錄表[[#This Row],[模組啟動時間]]="","",公式對照表!$A$2)</f>
        <v/>
      </c>
      <c r="AF1229" s="449" t="str">
        <f>IF(AC1229="","",IF(AND(AA1229&gt;Y1229,AA1229&lt;Z1229),[1]公式對照表!$C$2,IF(AC1229="-",[1]公式對照表!$C$3,IF(AC1229&lt;AE1229,[1]公式對照表!$C$4,IF(AC1229&gt;AE1229,[1]公式對照表!$C$5)))))</f>
        <v/>
      </c>
      <c r="AG1229" s="442"/>
      <c r="AH1229" s="442"/>
      <c r="AI1229" s="442"/>
      <c r="AJ1229" s="442"/>
      <c r="AK1229" s="2"/>
    </row>
    <row r="1230" spans="1:37" ht="17.25" customHeight="1">
      <c r="A1230" s="443"/>
      <c r="B1230" s="444"/>
      <c r="C1230" s="23"/>
      <c r="D1230" s="23"/>
      <c r="E1230" s="23"/>
      <c r="F1230" s="262"/>
      <c r="G1230" s="262"/>
      <c r="H1230" s="262"/>
      <c r="I1230" s="264"/>
      <c r="J1230" s="23"/>
      <c r="K1230" s="23"/>
      <c r="L1230" s="36" t="str">
        <f>IFERROR(VLOOKUP(放飛紀錄!$K1230,#REF!,2,FALSE),"")</f>
        <v/>
      </c>
      <c r="M1230" s="36"/>
      <c r="N1230" s="36"/>
      <c r="O1230" s="36"/>
      <c r="P1230" s="36"/>
      <c r="Q1230" s="36"/>
      <c r="R1230" s="36"/>
      <c r="S1230" s="36"/>
      <c r="T1230" s="36"/>
      <c r="U1230" s="23"/>
      <c r="V1230" s="23"/>
      <c r="W1230" s="23"/>
      <c r="X1230" s="23"/>
      <c r="Y1230" s="445"/>
      <c r="Z1230" s="446" t="str">
        <f>IF(放飛紀錄!$Y1230="","",放飛紀錄!$Y1230+公式對照表!B$2)</f>
        <v/>
      </c>
      <c r="AA1230" s="445"/>
      <c r="AB1230" s="445"/>
      <c r="AC1230" s="447" t="str">
        <f t="shared" si="66"/>
        <v/>
      </c>
      <c r="AD1230" s="448" t="str">
        <f t="shared" si="67"/>
        <v/>
      </c>
      <c r="AE1230" s="446" t="str">
        <f>IF(放飛紀錄表[[#This Row],[模組啟動時間]]="","",公式對照表!$A$2)</f>
        <v/>
      </c>
      <c r="AF1230" s="449" t="str">
        <f>IF(AC1230="","",IF(AND(AA1230&gt;Y1230,AA1230&lt;Z1230),[1]公式對照表!$C$2,IF(AC1230="-",[1]公式對照表!$C$3,IF(AC1230&lt;AE1230,[1]公式對照表!$C$4,IF(AC1230&gt;AE1230,[1]公式對照表!$C$5)))))</f>
        <v/>
      </c>
      <c r="AG1230" s="442"/>
      <c r="AH1230" s="442"/>
      <c r="AI1230" s="442"/>
      <c r="AJ1230" s="442"/>
      <c r="AK1230" s="2"/>
    </row>
    <row r="1231" spans="1:37" ht="17.25" customHeight="1">
      <c r="A1231" s="443"/>
      <c r="B1231" s="444"/>
      <c r="C1231" s="23"/>
      <c r="D1231" s="23"/>
      <c r="E1231" s="23"/>
      <c r="F1231" s="262"/>
      <c r="G1231" s="262"/>
      <c r="H1231" s="262"/>
      <c r="I1231" s="264"/>
      <c r="J1231" s="23"/>
      <c r="K1231" s="23"/>
      <c r="L1231" s="36" t="str">
        <f>IFERROR(VLOOKUP(放飛紀錄!$K1231,#REF!,2,FALSE),"")</f>
        <v/>
      </c>
      <c r="M1231" s="36"/>
      <c r="N1231" s="36"/>
      <c r="O1231" s="36"/>
      <c r="P1231" s="36"/>
      <c r="Q1231" s="36"/>
      <c r="R1231" s="36"/>
      <c r="S1231" s="36"/>
      <c r="T1231" s="36"/>
      <c r="U1231" s="23"/>
      <c r="V1231" s="23"/>
      <c r="W1231" s="23"/>
      <c r="X1231" s="23"/>
      <c r="Y1231" s="445"/>
      <c r="Z1231" s="446" t="str">
        <f>IF(放飛紀錄!$Y1231="","",放飛紀錄!$Y1231+公式對照表!B$2)</f>
        <v/>
      </c>
      <c r="AA1231" s="445"/>
      <c r="AB1231" s="445"/>
      <c r="AC1231" s="447" t="str">
        <f t="shared" si="66"/>
        <v/>
      </c>
      <c r="AD1231" s="448" t="str">
        <f t="shared" si="67"/>
        <v/>
      </c>
      <c r="AE1231" s="446" t="str">
        <f>IF(放飛紀錄表[[#This Row],[模組啟動時間]]="","",公式對照表!$A$2)</f>
        <v/>
      </c>
      <c r="AF1231" s="449" t="str">
        <f>IF(AC1231="","",IF(AND(AA1231&gt;Y1231,AA1231&lt;Z1231),[1]公式對照表!$C$2,IF(AC1231="-",[1]公式對照表!$C$3,IF(AC1231&lt;AE1231,[1]公式對照表!$C$4,IF(AC1231&gt;AE1231,[1]公式對照表!$C$5)))))</f>
        <v/>
      </c>
      <c r="AG1231" s="442"/>
      <c r="AH1231" s="442"/>
      <c r="AI1231" s="442"/>
      <c r="AJ1231" s="442"/>
      <c r="AK1231" s="2"/>
    </row>
    <row r="1232" spans="1:37" ht="17.25" customHeight="1">
      <c r="A1232" s="443"/>
      <c r="B1232" s="444"/>
      <c r="C1232" s="23"/>
      <c r="D1232" s="23"/>
      <c r="E1232" s="23"/>
      <c r="F1232" s="262"/>
      <c r="G1232" s="262"/>
      <c r="H1232" s="262"/>
      <c r="I1232" s="264"/>
      <c r="J1232" s="23"/>
      <c r="K1232" s="23"/>
      <c r="L1232" s="36" t="str">
        <f>IFERROR(VLOOKUP(放飛紀錄!$K1232,#REF!,2,FALSE),"")</f>
        <v/>
      </c>
      <c r="M1232" s="36"/>
      <c r="N1232" s="36"/>
      <c r="O1232" s="36"/>
      <c r="P1232" s="36"/>
      <c r="Q1232" s="36"/>
      <c r="R1232" s="36"/>
      <c r="S1232" s="36"/>
      <c r="T1232" s="36"/>
      <c r="U1232" s="23"/>
      <c r="V1232" s="23"/>
      <c r="W1232" s="23"/>
      <c r="X1232" s="23"/>
      <c r="Y1232" s="445"/>
      <c r="Z1232" s="446" t="str">
        <f>IF(放飛紀錄!$Y1232="","",放飛紀錄!$Y1232+公式對照表!B$2)</f>
        <v/>
      </c>
      <c r="AA1232" s="445"/>
      <c r="AB1232" s="445"/>
      <c r="AC1232" s="447" t="str">
        <f t="shared" si="66"/>
        <v/>
      </c>
      <c r="AD1232" s="448" t="str">
        <f t="shared" si="67"/>
        <v/>
      </c>
      <c r="AE1232" s="446" t="str">
        <f>IF(放飛紀錄表[[#This Row],[模組啟動時間]]="","",公式對照表!$A$2)</f>
        <v/>
      </c>
      <c r="AF1232" s="449" t="str">
        <f>IF(AC1232="","",IF(AND(AA1232&gt;Y1232,AA1232&lt;Z1232),[1]公式對照表!$C$2,IF(AC1232="-",[1]公式對照表!$C$3,IF(AC1232&lt;AE1232,[1]公式對照表!$C$4,IF(AC1232&gt;AE1232,[1]公式對照表!$C$5)))))</f>
        <v/>
      </c>
      <c r="AG1232" s="442"/>
      <c r="AH1232" s="442"/>
      <c r="AI1232" s="442"/>
      <c r="AJ1232" s="442"/>
      <c r="AK1232" s="2"/>
    </row>
    <row r="1233" spans="1:37" ht="17.25" customHeight="1">
      <c r="A1233" s="443"/>
      <c r="B1233" s="444"/>
      <c r="C1233" s="23"/>
      <c r="D1233" s="23"/>
      <c r="E1233" s="23"/>
      <c r="F1233" s="262"/>
      <c r="G1233" s="262"/>
      <c r="H1233" s="262"/>
      <c r="I1233" s="264"/>
      <c r="J1233" s="23"/>
      <c r="K1233" s="23"/>
      <c r="L1233" s="36" t="str">
        <f>IFERROR(VLOOKUP(放飛紀錄!$K1233,#REF!,2,FALSE),"")</f>
        <v/>
      </c>
      <c r="M1233" s="36"/>
      <c r="N1233" s="36"/>
      <c r="O1233" s="36"/>
      <c r="P1233" s="36"/>
      <c r="Q1233" s="36"/>
      <c r="R1233" s="36"/>
      <c r="S1233" s="36"/>
      <c r="T1233" s="36"/>
      <c r="U1233" s="23"/>
      <c r="V1233" s="23"/>
      <c r="W1233" s="23"/>
      <c r="X1233" s="23"/>
      <c r="Y1233" s="445"/>
      <c r="Z1233" s="446" t="str">
        <f>IF(放飛紀錄!$Y1233="","",放飛紀錄!$Y1233+公式對照表!B$2)</f>
        <v/>
      </c>
      <c r="AA1233" s="445"/>
      <c r="AB1233" s="445"/>
      <c r="AC1233" s="447" t="str">
        <f t="shared" si="66"/>
        <v/>
      </c>
      <c r="AD1233" s="448" t="str">
        <f t="shared" si="67"/>
        <v/>
      </c>
      <c r="AE1233" s="446" t="str">
        <f>IF(放飛紀錄表[[#This Row],[模組啟動時間]]="","",公式對照表!$A$2)</f>
        <v/>
      </c>
      <c r="AF1233" s="449" t="str">
        <f>IF(AC1233="","",IF(AND(AA1233&gt;Y1233,AA1233&lt;Z1233),[1]公式對照表!$C$2,IF(AC1233="-",[1]公式對照表!$C$3,IF(AC1233&lt;AE1233,[1]公式對照表!$C$4,IF(AC1233&gt;AE1233,[1]公式對照表!$C$5)))))</f>
        <v/>
      </c>
      <c r="AG1233" s="442"/>
      <c r="AH1233" s="442"/>
      <c r="AI1233" s="442"/>
      <c r="AJ1233" s="442"/>
      <c r="AK1233" s="2"/>
    </row>
    <row r="1234" spans="1:37" ht="17.25" customHeight="1">
      <c r="A1234" s="443"/>
      <c r="B1234" s="444"/>
      <c r="C1234" s="23"/>
      <c r="D1234" s="23"/>
      <c r="E1234" s="23"/>
      <c r="F1234" s="262"/>
      <c r="G1234" s="262"/>
      <c r="H1234" s="262"/>
      <c r="I1234" s="264"/>
      <c r="J1234" s="23"/>
      <c r="K1234" s="23"/>
      <c r="L1234" s="36" t="str">
        <f>IFERROR(VLOOKUP(放飛紀錄!$K1234,#REF!,2,FALSE),"")</f>
        <v/>
      </c>
      <c r="M1234" s="36"/>
      <c r="N1234" s="36"/>
      <c r="O1234" s="36"/>
      <c r="P1234" s="36"/>
      <c r="Q1234" s="36"/>
      <c r="R1234" s="36"/>
      <c r="S1234" s="36"/>
      <c r="T1234" s="36"/>
      <c r="U1234" s="23"/>
      <c r="V1234" s="23"/>
      <c r="W1234" s="23"/>
      <c r="X1234" s="23"/>
      <c r="Y1234" s="445"/>
      <c r="Z1234" s="446" t="str">
        <f>IF(放飛紀錄!$Y1234="","",放飛紀錄!$Y1234+公式對照表!B$2)</f>
        <v/>
      </c>
      <c r="AA1234" s="445"/>
      <c r="AB1234" s="445"/>
      <c r="AC1234" s="447" t="str">
        <f t="shared" si="66"/>
        <v/>
      </c>
      <c r="AD1234" s="448" t="str">
        <f t="shared" si="67"/>
        <v/>
      </c>
      <c r="AE1234" s="446" t="str">
        <f>IF(放飛紀錄表[[#This Row],[模組啟動時間]]="","",公式對照表!$A$2)</f>
        <v/>
      </c>
      <c r="AF1234" s="449" t="str">
        <f>IF(AC1234="","",IF(AND(AA1234&gt;Y1234,AA1234&lt;Z1234),[1]公式對照表!$C$2,IF(AC1234="-",[1]公式對照表!$C$3,IF(AC1234&lt;AE1234,[1]公式對照表!$C$4,IF(AC1234&gt;AE1234,[1]公式對照表!$C$5)))))</f>
        <v/>
      </c>
      <c r="AG1234" s="442"/>
      <c r="AH1234" s="442"/>
      <c r="AI1234" s="442"/>
      <c r="AJ1234" s="442"/>
      <c r="AK1234" s="2"/>
    </row>
    <row r="1235" spans="1:37" ht="17.25" customHeight="1">
      <c r="A1235" s="443"/>
      <c r="B1235" s="444"/>
      <c r="C1235" s="23"/>
      <c r="D1235" s="23"/>
      <c r="E1235" s="23"/>
      <c r="F1235" s="262"/>
      <c r="G1235" s="262"/>
      <c r="H1235" s="262"/>
      <c r="I1235" s="264"/>
      <c r="J1235" s="23"/>
      <c r="K1235" s="23"/>
      <c r="L1235" s="36" t="str">
        <f>IFERROR(VLOOKUP(放飛紀錄!$K1235,#REF!,2,FALSE),"")</f>
        <v/>
      </c>
      <c r="M1235" s="36"/>
      <c r="N1235" s="36"/>
      <c r="O1235" s="36"/>
      <c r="P1235" s="36"/>
      <c r="Q1235" s="36"/>
      <c r="R1235" s="36"/>
      <c r="S1235" s="36"/>
      <c r="T1235" s="36"/>
      <c r="U1235" s="23"/>
      <c r="V1235" s="23"/>
      <c r="W1235" s="23"/>
      <c r="X1235" s="23"/>
      <c r="Y1235" s="445"/>
      <c r="Z1235" s="446" t="str">
        <f>IF(放飛紀錄!$Y1235="","",放飛紀錄!$Y1235+公式對照表!B$2)</f>
        <v/>
      </c>
      <c r="AA1235" s="445"/>
      <c r="AB1235" s="445"/>
      <c r="AC1235" s="447" t="str">
        <f t="shared" si="66"/>
        <v/>
      </c>
      <c r="AD1235" s="448" t="str">
        <f t="shared" si="67"/>
        <v/>
      </c>
      <c r="AE1235" s="446" t="str">
        <f>IF(放飛紀錄表[[#This Row],[模組啟動時間]]="","",公式對照表!$A$2)</f>
        <v/>
      </c>
      <c r="AF1235" s="449" t="str">
        <f>IF(AC1235="","",IF(AND(AA1235&gt;Y1235,AA1235&lt;Z1235),[1]公式對照表!$C$2,IF(AC1235="-",[1]公式對照表!$C$3,IF(AC1235&lt;AE1235,[1]公式對照表!$C$4,IF(AC1235&gt;AE1235,[1]公式對照表!$C$5)))))</f>
        <v/>
      </c>
      <c r="AG1235" s="442"/>
      <c r="AH1235" s="442"/>
      <c r="AI1235" s="442"/>
      <c r="AJ1235" s="442"/>
      <c r="AK1235" s="2"/>
    </row>
    <row r="1236" spans="1:37" ht="17.25" customHeight="1">
      <c r="A1236" s="443"/>
      <c r="B1236" s="444"/>
      <c r="C1236" s="23"/>
      <c r="D1236" s="23"/>
      <c r="E1236" s="23"/>
      <c r="F1236" s="262"/>
      <c r="G1236" s="262"/>
      <c r="H1236" s="262"/>
      <c r="I1236" s="264"/>
      <c r="J1236" s="23"/>
      <c r="K1236" s="23"/>
      <c r="L1236" s="36" t="str">
        <f>IFERROR(VLOOKUP(放飛紀錄!$K1236,#REF!,2,FALSE),"")</f>
        <v/>
      </c>
      <c r="M1236" s="36"/>
      <c r="N1236" s="36"/>
      <c r="O1236" s="36"/>
      <c r="P1236" s="36"/>
      <c r="Q1236" s="36"/>
      <c r="R1236" s="36"/>
      <c r="S1236" s="36"/>
      <c r="T1236" s="36"/>
      <c r="U1236" s="23"/>
      <c r="V1236" s="23"/>
      <c r="W1236" s="23"/>
      <c r="X1236" s="23"/>
      <c r="Y1236" s="445"/>
      <c r="Z1236" s="446" t="str">
        <f>IF(放飛紀錄!$Y1236="","",放飛紀錄!$Y1236+公式對照表!B$2)</f>
        <v/>
      </c>
      <c r="AA1236" s="445"/>
      <c r="AB1236" s="445"/>
      <c r="AC1236" s="447" t="str">
        <f t="shared" si="66"/>
        <v/>
      </c>
      <c r="AD1236" s="448" t="str">
        <f t="shared" si="67"/>
        <v/>
      </c>
      <c r="AE1236" s="446" t="str">
        <f>IF(放飛紀錄表[[#This Row],[模組啟動時間]]="","",公式對照表!$A$2)</f>
        <v/>
      </c>
      <c r="AF1236" s="449" t="str">
        <f>IF(AC1236="","",IF(AND(AA1236&gt;Y1236,AA1236&lt;Z1236),[1]公式對照表!$C$2,IF(AC1236="-",[1]公式對照表!$C$3,IF(AC1236&lt;AE1236,[1]公式對照表!$C$4,IF(AC1236&gt;AE1236,[1]公式對照表!$C$5)))))</f>
        <v/>
      </c>
      <c r="AG1236" s="442"/>
      <c r="AH1236" s="442"/>
      <c r="AI1236" s="442"/>
      <c r="AJ1236" s="442"/>
      <c r="AK1236" s="2"/>
    </row>
    <row r="1237" spans="1:37" ht="17.25" customHeight="1">
      <c r="A1237" s="443"/>
      <c r="B1237" s="444"/>
      <c r="C1237" s="23"/>
      <c r="D1237" s="23"/>
      <c r="E1237" s="23"/>
      <c r="F1237" s="262"/>
      <c r="G1237" s="262"/>
      <c r="H1237" s="262"/>
      <c r="I1237" s="264"/>
      <c r="J1237" s="23"/>
      <c r="K1237" s="23"/>
      <c r="L1237" s="36" t="str">
        <f>IFERROR(VLOOKUP(放飛紀錄!$K1237,#REF!,2,FALSE),"")</f>
        <v/>
      </c>
      <c r="M1237" s="36"/>
      <c r="N1237" s="36"/>
      <c r="O1237" s="36"/>
      <c r="P1237" s="36"/>
      <c r="Q1237" s="36"/>
      <c r="R1237" s="36"/>
      <c r="S1237" s="36"/>
      <c r="T1237" s="36"/>
      <c r="U1237" s="23"/>
      <c r="V1237" s="23"/>
      <c r="W1237" s="23"/>
      <c r="X1237" s="23"/>
      <c r="Y1237" s="445"/>
      <c r="Z1237" s="446" t="str">
        <f>IF(放飛紀錄!$Y1237="","",放飛紀錄!$Y1237+公式對照表!B$2)</f>
        <v/>
      </c>
      <c r="AA1237" s="445"/>
      <c r="AB1237" s="445"/>
      <c r="AC1237" s="447" t="str">
        <f t="shared" si="66"/>
        <v/>
      </c>
      <c r="AD1237" s="448" t="str">
        <f t="shared" si="67"/>
        <v/>
      </c>
      <c r="AE1237" s="446" t="str">
        <f>IF(放飛紀錄表[[#This Row],[模組啟動時間]]="","",公式對照表!$A$2)</f>
        <v/>
      </c>
      <c r="AF1237" s="449" t="str">
        <f>IF(AC1237="","",IF(AND(AA1237&gt;Y1237,AA1237&lt;Z1237),[1]公式對照表!$C$2,IF(AC1237="-",[1]公式對照表!$C$3,IF(AC1237&lt;AE1237,[1]公式對照表!$C$4,IF(AC1237&gt;AE1237,[1]公式對照表!$C$5)))))</f>
        <v/>
      </c>
      <c r="AG1237" s="442"/>
      <c r="AH1237" s="442"/>
      <c r="AI1237" s="442"/>
      <c r="AJ1237" s="442"/>
      <c r="AK1237" s="2"/>
    </row>
    <row r="1238" spans="1:37" ht="17.25" customHeight="1">
      <c r="A1238" s="443"/>
      <c r="B1238" s="444"/>
      <c r="C1238" s="23"/>
      <c r="D1238" s="23"/>
      <c r="E1238" s="23"/>
      <c r="F1238" s="262"/>
      <c r="G1238" s="262"/>
      <c r="H1238" s="262"/>
      <c r="I1238" s="264"/>
      <c r="J1238" s="23"/>
      <c r="K1238" s="23"/>
      <c r="L1238" s="36" t="str">
        <f>IFERROR(VLOOKUP(放飛紀錄!$K1238,#REF!,2,FALSE),"")</f>
        <v/>
      </c>
      <c r="M1238" s="36"/>
      <c r="N1238" s="36"/>
      <c r="O1238" s="36"/>
      <c r="P1238" s="36"/>
      <c r="Q1238" s="36"/>
      <c r="R1238" s="36"/>
      <c r="S1238" s="36"/>
      <c r="T1238" s="36"/>
      <c r="U1238" s="23"/>
      <c r="V1238" s="23"/>
      <c r="W1238" s="23"/>
      <c r="X1238" s="23"/>
      <c r="Y1238" s="445"/>
      <c r="Z1238" s="446" t="str">
        <f>IF(放飛紀錄!$Y1238="","",放飛紀錄!$Y1238+公式對照表!B$2)</f>
        <v/>
      </c>
      <c r="AA1238" s="445"/>
      <c r="AB1238" s="445"/>
      <c r="AC1238" s="447" t="str">
        <f t="shared" si="66"/>
        <v/>
      </c>
      <c r="AD1238" s="448" t="str">
        <f t="shared" si="67"/>
        <v/>
      </c>
      <c r="AE1238" s="446" t="str">
        <f>IF(放飛紀錄表[[#This Row],[模組啟動時間]]="","",公式對照表!$A$2)</f>
        <v/>
      </c>
      <c r="AF1238" s="449" t="str">
        <f>IF(AC1238="","",IF(AND(AA1238&gt;Y1238,AA1238&lt;Z1238),[1]公式對照表!$C$2,IF(AC1238="-",[1]公式對照表!$C$3,IF(AC1238&lt;AE1238,[1]公式對照表!$C$4,IF(AC1238&gt;AE1238,[1]公式對照表!$C$5)))))</f>
        <v/>
      </c>
      <c r="AG1238" s="442"/>
      <c r="AH1238" s="442"/>
      <c r="AI1238" s="442"/>
      <c r="AJ1238" s="442"/>
      <c r="AK1238" s="2"/>
    </row>
    <row r="1239" spans="1:37" ht="17.25" customHeight="1">
      <c r="A1239" s="443"/>
      <c r="B1239" s="444"/>
      <c r="C1239" s="23"/>
      <c r="D1239" s="23"/>
      <c r="E1239" s="23"/>
      <c r="F1239" s="262"/>
      <c r="G1239" s="262"/>
      <c r="H1239" s="262"/>
      <c r="I1239" s="264"/>
      <c r="J1239" s="23"/>
      <c r="K1239" s="23"/>
      <c r="L1239" s="36" t="str">
        <f>IFERROR(VLOOKUP(放飛紀錄!$K1239,#REF!,2,FALSE),"")</f>
        <v/>
      </c>
      <c r="M1239" s="36"/>
      <c r="N1239" s="36"/>
      <c r="O1239" s="36"/>
      <c r="P1239" s="36"/>
      <c r="Q1239" s="36"/>
      <c r="R1239" s="36"/>
      <c r="S1239" s="36"/>
      <c r="T1239" s="36"/>
      <c r="U1239" s="23"/>
      <c r="V1239" s="23"/>
      <c r="W1239" s="23"/>
      <c r="X1239" s="23"/>
      <c r="Y1239" s="445"/>
      <c r="Z1239" s="446" t="str">
        <f>IF(放飛紀錄!$Y1239="","",放飛紀錄!$Y1239+公式對照表!B$2)</f>
        <v/>
      </c>
      <c r="AA1239" s="445"/>
      <c r="AB1239" s="445"/>
      <c r="AC1239" s="447" t="str">
        <f t="shared" si="66"/>
        <v/>
      </c>
      <c r="AD1239" s="448" t="str">
        <f t="shared" si="67"/>
        <v/>
      </c>
      <c r="AE1239" s="446" t="str">
        <f>IF(放飛紀錄表[[#This Row],[模組啟動時間]]="","",公式對照表!$A$2)</f>
        <v/>
      </c>
      <c r="AF1239" s="449" t="str">
        <f>IF(AC1239="","",IF(AND(AA1239&gt;Y1239,AA1239&lt;Z1239),[1]公式對照表!$C$2,IF(AC1239="-",[1]公式對照表!$C$3,IF(AC1239&lt;AE1239,[1]公式對照表!$C$4,IF(AC1239&gt;AE1239,[1]公式對照表!$C$5)))))</f>
        <v/>
      </c>
      <c r="AG1239" s="442"/>
      <c r="AH1239" s="442"/>
      <c r="AI1239" s="442"/>
      <c r="AJ1239" s="442"/>
      <c r="AK1239" s="2"/>
    </row>
    <row r="1240" spans="1:37" ht="17.25" customHeight="1">
      <c r="A1240" s="443"/>
      <c r="B1240" s="444"/>
      <c r="C1240" s="23"/>
      <c r="D1240" s="23"/>
      <c r="E1240" s="23"/>
      <c r="F1240" s="262"/>
      <c r="G1240" s="262"/>
      <c r="H1240" s="262"/>
      <c r="I1240" s="264"/>
      <c r="J1240" s="23"/>
      <c r="K1240" s="23"/>
      <c r="L1240" s="36" t="str">
        <f>IFERROR(VLOOKUP(放飛紀錄!$K1240,#REF!,2,FALSE),"")</f>
        <v/>
      </c>
      <c r="M1240" s="36"/>
      <c r="N1240" s="36"/>
      <c r="O1240" s="36"/>
      <c r="P1240" s="36"/>
      <c r="Q1240" s="36"/>
      <c r="R1240" s="36"/>
      <c r="S1240" s="36"/>
      <c r="T1240" s="36"/>
      <c r="U1240" s="23"/>
      <c r="V1240" s="23"/>
      <c r="W1240" s="23"/>
      <c r="X1240" s="23"/>
      <c r="Y1240" s="445"/>
      <c r="Z1240" s="446" t="str">
        <f>IF(放飛紀錄!$Y1240="","",放飛紀錄!$Y1240+公式對照表!B$2)</f>
        <v/>
      </c>
      <c r="AA1240" s="445"/>
      <c r="AB1240" s="445"/>
      <c r="AC1240" s="447" t="str">
        <f t="shared" si="66"/>
        <v/>
      </c>
      <c r="AD1240" s="448" t="str">
        <f t="shared" si="67"/>
        <v/>
      </c>
      <c r="AE1240" s="446" t="str">
        <f>IF(放飛紀錄表[[#This Row],[模組啟動時間]]="","",公式對照表!$A$2)</f>
        <v/>
      </c>
      <c r="AF1240" s="449" t="str">
        <f>IF(AC1240="","",IF(AND(AA1240&gt;Y1240,AA1240&lt;Z1240),[1]公式對照表!$C$2,IF(AC1240="-",[1]公式對照表!$C$3,IF(AC1240&lt;AE1240,[1]公式對照表!$C$4,IF(AC1240&gt;AE1240,[1]公式對照表!$C$5)))))</f>
        <v/>
      </c>
      <c r="AG1240" s="442"/>
      <c r="AH1240" s="442"/>
      <c r="AI1240" s="442"/>
      <c r="AJ1240" s="442"/>
      <c r="AK1240" s="2"/>
    </row>
    <row r="1241" spans="1:37" ht="17.25" customHeight="1">
      <c r="A1241" s="443"/>
      <c r="B1241" s="444"/>
      <c r="C1241" s="23"/>
      <c r="D1241" s="23"/>
      <c r="E1241" s="23"/>
      <c r="F1241" s="262"/>
      <c r="G1241" s="262"/>
      <c r="H1241" s="262"/>
      <c r="I1241" s="264"/>
      <c r="J1241" s="23"/>
      <c r="K1241" s="23"/>
      <c r="L1241" s="36" t="str">
        <f>IFERROR(VLOOKUP(放飛紀錄!$K1241,#REF!,2,FALSE),"")</f>
        <v/>
      </c>
      <c r="M1241" s="36"/>
      <c r="N1241" s="36"/>
      <c r="O1241" s="36"/>
      <c r="P1241" s="36"/>
      <c r="Q1241" s="36"/>
      <c r="R1241" s="36"/>
      <c r="S1241" s="36"/>
      <c r="T1241" s="36"/>
      <c r="U1241" s="23"/>
      <c r="V1241" s="23"/>
      <c r="W1241" s="23"/>
      <c r="X1241" s="23"/>
      <c r="Y1241" s="445"/>
      <c r="Z1241" s="446" t="str">
        <f>IF(放飛紀錄!$Y1241="","",放飛紀錄!$Y1241+公式對照表!B$2)</f>
        <v/>
      </c>
      <c r="AA1241" s="445"/>
      <c r="AB1241" s="445"/>
      <c r="AC1241" s="447" t="str">
        <f t="shared" si="66"/>
        <v/>
      </c>
      <c r="AD1241" s="448" t="str">
        <f t="shared" si="67"/>
        <v/>
      </c>
      <c r="AE1241" s="446" t="str">
        <f>IF(放飛紀錄表[[#This Row],[模組啟動時間]]="","",公式對照表!$A$2)</f>
        <v/>
      </c>
      <c r="AF1241" s="449" t="str">
        <f>IF(AC1241="","",IF(AND(AA1241&gt;Y1241,AA1241&lt;Z1241),[1]公式對照表!$C$2,IF(AC1241="-",[1]公式對照表!$C$3,IF(AC1241&lt;AE1241,[1]公式對照表!$C$4,IF(AC1241&gt;AE1241,[1]公式對照表!$C$5)))))</f>
        <v/>
      </c>
      <c r="AG1241" s="442"/>
      <c r="AH1241" s="442"/>
      <c r="AI1241" s="442"/>
      <c r="AJ1241" s="442"/>
      <c r="AK1241" s="2"/>
    </row>
    <row r="1242" spans="1:37" ht="17.25" customHeight="1">
      <c r="A1242" s="443"/>
      <c r="B1242" s="444"/>
      <c r="C1242" s="23"/>
      <c r="D1242" s="23"/>
      <c r="E1242" s="23"/>
      <c r="F1242" s="262"/>
      <c r="G1242" s="262"/>
      <c r="H1242" s="262"/>
      <c r="I1242" s="264"/>
      <c r="J1242" s="23"/>
      <c r="K1242" s="23"/>
      <c r="L1242" s="36" t="str">
        <f>IFERROR(VLOOKUP(放飛紀錄!$K1242,#REF!,2,FALSE),"")</f>
        <v/>
      </c>
      <c r="M1242" s="36"/>
      <c r="N1242" s="36"/>
      <c r="O1242" s="36"/>
      <c r="P1242" s="36"/>
      <c r="Q1242" s="36"/>
      <c r="R1242" s="36"/>
      <c r="S1242" s="36"/>
      <c r="T1242" s="36"/>
      <c r="U1242" s="23"/>
      <c r="V1242" s="23"/>
      <c r="W1242" s="23"/>
      <c r="X1242" s="23"/>
      <c r="Y1242" s="445"/>
      <c r="Z1242" s="446" t="str">
        <f>IF(放飛紀錄!$Y1242="","",放飛紀錄!$Y1242+公式對照表!B$2)</f>
        <v/>
      </c>
      <c r="AA1242" s="445"/>
      <c r="AB1242" s="445"/>
      <c r="AC1242" s="447" t="str">
        <f t="shared" si="66"/>
        <v/>
      </c>
      <c r="AD1242" s="448" t="str">
        <f t="shared" si="67"/>
        <v/>
      </c>
      <c r="AE1242" s="446" t="str">
        <f>IF(放飛紀錄表[[#This Row],[模組啟動時間]]="","",公式對照表!$A$2)</f>
        <v/>
      </c>
      <c r="AF1242" s="449" t="str">
        <f>IF(AC1242="","",IF(AND(AA1242&gt;Y1242,AA1242&lt;Z1242),[1]公式對照表!$C$2,IF(AC1242="-",[1]公式對照表!$C$3,IF(AC1242&lt;AE1242,[1]公式對照表!$C$4,IF(AC1242&gt;AE1242,[1]公式對照表!$C$5)))))</f>
        <v/>
      </c>
      <c r="AG1242" s="442"/>
      <c r="AH1242" s="442"/>
      <c r="AI1242" s="442"/>
      <c r="AJ1242" s="442"/>
      <c r="AK1242" s="2"/>
    </row>
    <row r="1243" spans="1:37" ht="17.25" customHeight="1">
      <c r="A1243" s="443"/>
      <c r="B1243" s="444"/>
      <c r="C1243" s="23"/>
      <c r="D1243" s="23"/>
      <c r="E1243" s="23"/>
      <c r="F1243" s="262"/>
      <c r="G1243" s="262"/>
      <c r="H1243" s="262"/>
      <c r="I1243" s="264"/>
      <c r="J1243" s="23"/>
      <c r="K1243" s="23"/>
      <c r="L1243" s="36" t="str">
        <f>IFERROR(VLOOKUP(放飛紀錄!$K1243,#REF!,2,FALSE),"")</f>
        <v/>
      </c>
      <c r="M1243" s="36"/>
      <c r="N1243" s="36"/>
      <c r="O1243" s="36"/>
      <c r="P1243" s="36"/>
      <c r="Q1243" s="36"/>
      <c r="R1243" s="36"/>
      <c r="S1243" s="36"/>
      <c r="T1243" s="36"/>
      <c r="U1243" s="23"/>
      <c r="V1243" s="23"/>
      <c r="W1243" s="23"/>
      <c r="X1243" s="23"/>
      <c r="Y1243" s="445"/>
      <c r="Z1243" s="446" t="str">
        <f>IF(放飛紀錄!$Y1243="","",放飛紀錄!$Y1243+公式對照表!B$2)</f>
        <v/>
      </c>
      <c r="AA1243" s="445"/>
      <c r="AB1243" s="445"/>
      <c r="AC1243" s="447" t="str">
        <f t="shared" si="66"/>
        <v/>
      </c>
      <c r="AD1243" s="448" t="str">
        <f t="shared" si="67"/>
        <v/>
      </c>
      <c r="AE1243" s="446" t="str">
        <f>IF(放飛紀錄表[[#This Row],[模組啟動時間]]="","",公式對照表!$A$2)</f>
        <v/>
      </c>
      <c r="AF1243" s="449" t="str">
        <f>IF(AC1243="","",IF(AND(AA1243&gt;Y1243,AA1243&lt;Z1243),[1]公式對照表!$C$2,IF(AC1243="-",[1]公式對照表!$C$3,IF(AC1243&lt;AE1243,[1]公式對照表!$C$4,IF(AC1243&gt;AE1243,[1]公式對照表!$C$5)))))</f>
        <v/>
      </c>
      <c r="AG1243" s="442"/>
      <c r="AH1243" s="442"/>
      <c r="AI1243" s="442"/>
      <c r="AJ1243" s="442"/>
      <c r="AK1243" s="2"/>
    </row>
    <row r="1244" spans="1:37" ht="17.25" customHeight="1">
      <c r="A1244" s="443"/>
      <c r="B1244" s="444"/>
      <c r="C1244" s="23"/>
      <c r="D1244" s="23"/>
      <c r="E1244" s="23"/>
      <c r="F1244" s="262"/>
      <c r="G1244" s="262"/>
      <c r="H1244" s="262"/>
      <c r="I1244" s="264"/>
      <c r="J1244" s="23"/>
      <c r="K1244" s="23"/>
      <c r="L1244" s="36" t="str">
        <f>IFERROR(VLOOKUP(放飛紀錄!$K1244,#REF!,2,FALSE),"")</f>
        <v/>
      </c>
      <c r="M1244" s="36"/>
      <c r="N1244" s="36"/>
      <c r="O1244" s="36"/>
      <c r="P1244" s="36"/>
      <c r="Q1244" s="36"/>
      <c r="R1244" s="36"/>
      <c r="S1244" s="36"/>
      <c r="T1244" s="36"/>
      <c r="U1244" s="23"/>
      <c r="V1244" s="23"/>
      <c r="W1244" s="23"/>
      <c r="X1244" s="23"/>
      <c r="Y1244" s="445"/>
      <c r="Z1244" s="446" t="str">
        <f>IF(放飛紀錄!$Y1244="","",放飛紀錄!$Y1244+公式對照表!B$2)</f>
        <v/>
      </c>
      <c r="AA1244" s="445"/>
      <c r="AB1244" s="445"/>
      <c r="AC1244" s="447" t="str">
        <f t="shared" si="66"/>
        <v/>
      </c>
      <c r="AD1244" s="448" t="str">
        <f t="shared" si="67"/>
        <v/>
      </c>
      <c r="AE1244" s="446" t="str">
        <f>IF(放飛紀錄表[[#This Row],[模組啟動時間]]="","",公式對照表!$A$2)</f>
        <v/>
      </c>
      <c r="AF1244" s="449" t="str">
        <f>IF(AC1244="","",IF(AND(AA1244&gt;Y1244,AA1244&lt;Z1244),[1]公式對照表!$C$2,IF(AC1244="-",[1]公式對照表!$C$3,IF(AC1244&lt;AE1244,[1]公式對照表!$C$4,IF(AC1244&gt;AE1244,[1]公式對照表!$C$5)))))</f>
        <v/>
      </c>
      <c r="AG1244" s="442"/>
      <c r="AH1244" s="442"/>
      <c r="AI1244" s="442"/>
      <c r="AJ1244" s="442"/>
      <c r="AK1244" s="2"/>
    </row>
    <row r="1245" spans="1:37" ht="17.25" customHeight="1">
      <c r="A1245" s="443"/>
      <c r="B1245" s="444"/>
      <c r="C1245" s="23"/>
      <c r="D1245" s="23"/>
      <c r="E1245" s="23"/>
      <c r="F1245" s="262"/>
      <c r="G1245" s="262"/>
      <c r="H1245" s="262"/>
      <c r="I1245" s="264"/>
      <c r="J1245" s="23"/>
      <c r="K1245" s="23"/>
      <c r="L1245" s="36" t="str">
        <f>IFERROR(VLOOKUP(放飛紀錄!$K1245,#REF!,2,FALSE),"")</f>
        <v/>
      </c>
      <c r="M1245" s="36"/>
      <c r="N1245" s="36"/>
      <c r="O1245" s="36"/>
      <c r="P1245" s="36"/>
      <c r="Q1245" s="36"/>
      <c r="R1245" s="36"/>
      <c r="S1245" s="36"/>
      <c r="T1245" s="36"/>
      <c r="U1245" s="23"/>
      <c r="V1245" s="23"/>
      <c r="W1245" s="23"/>
      <c r="X1245" s="23"/>
      <c r="Y1245" s="445"/>
      <c r="Z1245" s="446" t="str">
        <f>IF(放飛紀錄!$Y1245="","",放飛紀錄!$Y1245+公式對照表!B$2)</f>
        <v/>
      </c>
      <c r="AA1245" s="445"/>
      <c r="AB1245" s="445"/>
      <c r="AC1245" s="447" t="str">
        <f t="shared" si="66"/>
        <v/>
      </c>
      <c r="AD1245" s="448" t="str">
        <f t="shared" si="67"/>
        <v/>
      </c>
      <c r="AE1245" s="446" t="str">
        <f>IF(放飛紀錄表[[#This Row],[模組啟動時間]]="","",公式對照表!$A$2)</f>
        <v/>
      </c>
      <c r="AF1245" s="449" t="str">
        <f>IF(AC1245="","",IF(AND(AA1245&gt;Y1245,AA1245&lt;Z1245),[1]公式對照表!$C$2,IF(AC1245="-",[1]公式對照表!$C$3,IF(AC1245&lt;AE1245,[1]公式對照表!$C$4,IF(AC1245&gt;AE1245,[1]公式對照表!$C$5)))))</f>
        <v/>
      </c>
      <c r="AG1245" s="442"/>
      <c r="AH1245" s="442"/>
      <c r="AI1245" s="442"/>
      <c r="AJ1245" s="442"/>
      <c r="AK1245" s="2"/>
    </row>
    <row r="1246" spans="1:37" ht="17.25" customHeight="1">
      <c r="A1246" s="443"/>
      <c r="B1246" s="444"/>
      <c r="C1246" s="23"/>
      <c r="D1246" s="23"/>
      <c r="E1246" s="23"/>
      <c r="F1246" s="262"/>
      <c r="G1246" s="262"/>
      <c r="H1246" s="262"/>
      <c r="I1246" s="264"/>
      <c r="J1246" s="23"/>
      <c r="K1246" s="23"/>
      <c r="L1246" s="36" t="str">
        <f>IFERROR(VLOOKUP(放飛紀錄!$K1246,#REF!,2,FALSE),"")</f>
        <v/>
      </c>
      <c r="M1246" s="36"/>
      <c r="N1246" s="36"/>
      <c r="O1246" s="36"/>
      <c r="P1246" s="36"/>
      <c r="Q1246" s="36"/>
      <c r="R1246" s="36"/>
      <c r="S1246" s="36"/>
      <c r="T1246" s="36"/>
      <c r="U1246" s="23"/>
      <c r="V1246" s="23"/>
      <c r="W1246" s="23"/>
      <c r="X1246" s="23"/>
      <c r="Y1246" s="445"/>
      <c r="Z1246" s="446" t="str">
        <f>IF(放飛紀錄!$Y1246="","",放飛紀錄!$Y1246+公式對照表!B$2)</f>
        <v/>
      </c>
      <c r="AA1246" s="445"/>
      <c r="AB1246" s="445"/>
      <c r="AC1246" s="447" t="str">
        <f t="shared" si="66"/>
        <v/>
      </c>
      <c r="AD1246" s="448" t="str">
        <f t="shared" si="67"/>
        <v/>
      </c>
      <c r="AE1246" s="446" t="str">
        <f>IF(放飛紀錄表[[#This Row],[模組啟動時間]]="","",公式對照表!$A$2)</f>
        <v/>
      </c>
      <c r="AF1246" s="449" t="str">
        <f>IF(AC1246="","",IF(AND(AA1246&gt;Y1246,AA1246&lt;Z1246),[1]公式對照表!$C$2,IF(AC1246="-",[1]公式對照表!$C$3,IF(AC1246&lt;AE1246,[1]公式對照表!$C$4,IF(AC1246&gt;AE1246,[1]公式對照表!$C$5)))))</f>
        <v/>
      </c>
      <c r="AG1246" s="442"/>
      <c r="AH1246" s="442"/>
      <c r="AI1246" s="442"/>
      <c r="AJ1246" s="442"/>
      <c r="AK1246" s="2"/>
    </row>
    <row r="1247" spans="1:37" ht="17.25" customHeight="1">
      <c r="A1247" s="443"/>
      <c r="B1247" s="444"/>
      <c r="C1247" s="23"/>
      <c r="D1247" s="23"/>
      <c r="E1247" s="23"/>
      <c r="F1247" s="262"/>
      <c r="G1247" s="262"/>
      <c r="H1247" s="262"/>
      <c r="I1247" s="264"/>
      <c r="J1247" s="23"/>
      <c r="K1247" s="23"/>
      <c r="L1247" s="36" t="str">
        <f>IFERROR(VLOOKUP(放飛紀錄!$K1247,#REF!,2,FALSE),"")</f>
        <v/>
      </c>
      <c r="M1247" s="36"/>
      <c r="N1247" s="36"/>
      <c r="O1247" s="36"/>
      <c r="P1247" s="36"/>
      <c r="Q1247" s="36"/>
      <c r="R1247" s="36"/>
      <c r="S1247" s="36"/>
      <c r="T1247" s="36"/>
      <c r="U1247" s="23"/>
      <c r="V1247" s="23"/>
      <c r="W1247" s="23"/>
      <c r="X1247" s="23"/>
      <c r="Y1247" s="445"/>
      <c r="Z1247" s="446" t="str">
        <f>IF(放飛紀錄!$Y1247="","",放飛紀錄!$Y1247+公式對照表!B$2)</f>
        <v/>
      </c>
      <c r="AA1247" s="445"/>
      <c r="AB1247" s="445"/>
      <c r="AC1247" s="447" t="str">
        <f t="shared" si="66"/>
        <v/>
      </c>
      <c r="AD1247" s="448" t="str">
        <f t="shared" si="67"/>
        <v/>
      </c>
      <c r="AE1247" s="446" t="str">
        <f>IF(放飛紀錄表[[#This Row],[模組啟動時間]]="","",公式對照表!$A$2)</f>
        <v/>
      </c>
      <c r="AF1247" s="449" t="str">
        <f>IF(AC1247="","",IF(AND(AA1247&gt;Y1247,AA1247&lt;Z1247),[1]公式對照表!$C$2,IF(AC1247="-",[1]公式對照表!$C$3,IF(AC1247&lt;AE1247,[1]公式對照表!$C$4,IF(AC1247&gt;AE1247,[1]公式對照表!$C$5)))))</f>
        <v/>
      </c>
      <c r="AG1247" s="442"/>
      <c r="AH1247" s="442"/>
      <c r="AI1247" s="442"/>
      <c r="AJ1247" s="442"/>
      <c r="AK1247" s="2"/>
    </row>
    <row r="1248" spans="1:37" ht="17.25" customHeight="1">
      <c r="A1248" s="443"/>
      <c r="B1248" s="444"/>
      <c r="C1248" s="23"/>
      <c r="D1248" s="23"/>
      <c r="E1248" s="23"/>
      <c r="F1248" s="262"/>
      <c r="G1248" s="262"/>
      <c r="H1248" s="262"/>
      <c r="I1248" s="264"/>
      <c r="J1248" s="23"/>
      <c r="K1248" s="23"/>
      <c r="L1248" s="36" t="str">
        <f>IFERROR(VLOOKUP(放飛紀錄!$K1248,#REF!,2,FALSE),"")</f>
        <v/>
      </c>
      <c r="M1248" s="36"/>
      <c r="N1248" s="36"/>
      <c r="O1248" s="36"/>
      <c r="P1248" s="36"/>
      <c r="Q1248" s="36"/>
      <c r="R1248" s="36"/>
      <c r="S1248" s="36"/>
      <c r="T1248" s="36"/>
      <c r="U1248" s="23"/>
      <c r="V1248" s="23"/>
      <c r="W1248" s="23"/>
      <c r="X1248" s="23"/>
      <c r="Y1248" s="445"/>
      <c r="Z1248" s="446" t="str">
        <f>IF(放飛紀錄!$Y1248="","",放飛紀錄!$Y1248+公式對照表!B$2)</f>
        <v/>
      </c>
      <c r="AA1248" s="445"/>
      <c r="AB1248" s="445"/>
      <c r="AC1248" s="447" t="str">
        <f t="shared" si="66"/>
        <v/>
      </c>
      <c r="AD1248" s="448" t="str">
        <f t="shared" si="67"/>
        <v/>
      </c>
      <c r="AE1248" s="446" t="str">
        <f>IF(放飛紀錄表[[#This Row],[模組啟動時間]]="","",公式對照表!$A$2)</f>
        <v/>
      </c>
      <c r="AF1248" s="449" t="str">
        <f>IF(AC1248="","",IF(AND(AA1248&gt;Y1248,AA1248&lt;Z1248),[1]公式對照表!$C$2,IF(AC1248="-",[1]公式對照表!$C$3,IF(AC1248&lt;AE1248,[1]公式對照表!$C$4,IF(AC1248&gt;AE1248,[1]公式對照表!$C$5)))))</f>
        <v/>
      </c>
      <c r="AG1248" s="442"/>
      <c r="AH1248" s="442"/>
      <c r="AI1248" s="442"/>
      <c r="AJ1248" s="442"/>
      <c r="AK1248" s="2"/>
    </row>
    <row r="1249" spans="1:37" ht="17.25" customHeight="1">
      <c r="A1249" s="443"/>
      <c r="B1249" s="444"/>
      <c r="C1249" s="23"/>
      <c r="D1249" s="23"/>
      <c r="E1249" s="23"/>
      <c r="F1249" s="262"/>
      <c r="G1249" s="262"/>
      <c r="H1249" s="262"/>
      <c r="I1249" s="264"/>
      <c r="J1249" s="23"/>
      <c r="K1249" s="23"/>
      <c r="L1249" s="36" t="str">
        <f>IFERROR(VLOOKUP(放飛紀錄!$K1249,#REF!,2,FALSE),"")</f>
        <v/>
      </c>
      <c r="M1249" s="36"/>
      <c r="N1249" s="36"/>
      <c r="O1249" s="36"/>
      <c r="P1249" s="36"/>
      <c r="Q1249" s="36"/>
      <c r="R1249" s="36"/>
      <c r="S1249" s="36"/>
      <c r="T1249" s="36"/>
      <c r="U1249" s="23"/>
      <c r="V1249" s="23"/>
      <c r="W1249" s="23"/>
      <c r="X1249" s="23"/>
      <c r="Y1249" s="445"/>
      <c r="Z1249" s="446" t="str">
        <f>IF(放飛紀錄!$Y1249="","",放飛紀錄!$Y1249+公式對照表!B$2)</f>
        <v/>
      </c>
      <c r="AA1249" s="445"/>
      <c r="AB1249" s="445"/>
      <c r="AC1249" s="447" t="str">
        <f t="shared" si="66"/>
        <v/>
      </c>
      <c r="AD1249" s="448" t="str">
        <f t="shared" si="67"/>
        <v/>
      </c>
      <c r="AE1249" s="446" t="str">
        <f>IF(放飛紀錄表[[#This Row],[模組啟動時間]]="","",公式對照表!$A$2)</f>
        <v/>
      </c>
      <c r="AF1249" s="449" t="str">
        <f>IF(AC1249="","",IF(AND(AA1249&gt;Y1249,AA1249&lt;Z1249),[1]公式對照表!$C$2,IF(AC1249="-",[1]公式對照表!$C$3,IF(AC1249&lt;AE1249,[1]公式對照表!$C$4,IF(AC1249&gt;AE1249,[1]公式對照表!$C$5)))))</f>
        <v/>
      </c>
      <c r="AG1249" s="442"/>
      <c r="AH1249" s="442"/>
      <c r="AI1249" s="442"/>
      <c r="AJ1249" s="442"/>
      <c r="AK1249" s="2"/>
    </row>
    <row r="1250" spans="1:37" ht="17.25" customHeight="1">
      <c r="A1250" s="443"/>
      <c r="B1250" s="444"/>
      <c r="C1250" s="23"/>
      <c r="D1250" s="23"/>
      <c r="E1250" s="23"/>
      <c r="F1250" s="262"/>
      <c r="G1250" s="262"/>
      <c r="H1250" s="262"/>
      <c r="I1250" s="264"/>
      <c r="J1250" s="23"/>
      <c r="K1250" s="23"/>
      <c r="L1250" s="36" t="str">
        <f>IFERROR(VLOOKUP(放飛紀錄!$K1250,#REF!,2,FALSE),"")</f>
        <v/>
      </c>
      <c r="M1250" s="36"/>
      <c r="N1250" s="36"/>
      <c r="O1250" s="36"/>
      <c r="P1250" s="36"/>
      <c r="Q1250" s="36"/>
      <c r="R1250" s="36"/>
      <c r="S1250" s="36"/>
      <c r="T1250" s="36"/>
      <c r="U1250" s="23"/>
      <c r="V1250" s="23"/>
      <c r="W1250" s="23"/>
      <c r="X1250" s="23"/>
      <c r="Y1250" s="445"/>
      <c r="Z1250" s="446" t="str">
        <f>IF(放飛紀錄!$Y1250="","",放飛紀錄!$Y1250+公式對照表!B$2)</f>
        <v/>
      </c>
      <c r="AA1250" s="445"/>
      <c r="AB1250" s="445"/>
      <c r="AC1250" s="447" t="str">
        <f t="shared" si="66"/>
        <v/>
      </c>
      <c r="AD1250" s="448" t="str">
        <f t="shared" si="67"/>
        <v/>
      </c>
      <c r="AE1250" s="446" t="str">
        <f>IF(放飛紀錄表[[#This Row],[模組啟動時間]]="","",公式對照表!$A$2)</f>
        <v/>
      </c>
      <c r="AF1250" s="449" t="str">
        <f>IF(AC1250="","",IF(AND(AA1250&gt;Y1250,AA1250&lt;Z1250),[1]公式對照表!$C$2,IF(AC1250="-",[1]公式對照表!$C$3,IF(AC1250&lt;AE1250,[1]公式對照表!$C$4,IF(AC1250&gt;AE1250,[1]公式對照表!$C$5)))))</f>
        <v/>
      </c>
      <c r="AG1250" s="442"/>
      <c r="AH1250" s="442"/>
      <c r="AI1250" s="442"/>
      <c r="AJ1250" s="442"/>
      <c r="AK1250" s="2"/>
    </row>
    <row r="1251" spans="1:37" ht="17.25" customHeight="1">
      <c r="A1251" s="443"/>
      <c r="B1251" s="444"/>
      <c r="C1251" s="23"/>
      <c r="D1251" s="23"/>
      <c r="E1251" s="23"/>
      <c r="F1251" s="262"/>
      <c r="G1251" s="262"/>
      <c r="H1251" s="262"/>
      <c r="I1251" s="264"/>
      <c r="J1251" s="23"/>
      <c r="K1251" s="23"/>
      <c r="L1251" s="36" t="str">
        <f>IFERROR(VLOOKUP(放飛紀錄!$K1251,#REF!,2,FALSE),"")</f>
        <v/>
      </c>
      <c r="M1251" s="36"/>
      <c r="N1251" s="36"/>
      <c r="O1251" s="36"/>
      <c r="P1251" s="36"/>
      <c r="Q1251" s="36"/>
      <c r="R1251" s="36"/>
      <c r="S1251" s="36"/>
      <c r="T1251" s="36"/>
      <c r="U1251" s="23"/>
      <c r="V1251" s="23"/>
      <c r="W1251" s="23"/>
      <c r="X1251" s="23"/>
      <c r="Y1251" s="445"/>
      <c r="Z1251" s="446" t="str">
        <f>IF(放飛紀錄!$Y1251="","",放飛紀錄!$Y1251+公式對照表!B$2)</f>
        <v/>
      </c>
      <c r="AA1251" s="445"/>
      <c r="AB1251" s="445"/>
      <c r="AC1251" s="447" t="str">
        <f t="shared" si="66"/>
        <v/>
      </c>
      <c r="AD1251" s="448" t="str">
        <f t="shared" si="67"/>
        <v/>
      </c>
      <c r="AE1251" s="446" t="str">
        <f>IF(放飛紀錄表[[#This Row],[模組啟動時間]]="","",公式對照表!$A$2)</f>
        <v/>
      </c>
      <c r="AF1251" s="449" t="str">
        <f>IF(AC1251="","",IF(AND(AA1251&gt;Y1251,AA1251&lt;Z1251),[1]公式對照表!$C$2,IF(AC1251="-",[1]公式對照表!$C$3,IF(AC1251&lt;AE1251,[1]公式對照表!$C$4,IF(AC1251&gt;AE1251,[1]公式對照表!$C$5)))))</f>
        <v/>
      </c>
      <c r="AG1251" s="442"/>
      <c r="AH1251" s="442"/>
      <c r="AI1251" s="442"/>
      <c r="AJ1251" s="442"/>
      <c r="AK1251" s="2"/>
    </row>
    <row r="1252" spans="1:37" ht="17.25" customHeight="1">
      <c r="A1252" s="443"/>
      <c r="B1252" s="444"/>
      <c r="C1252" s="23"/>
      <c r="D1252" s="23"/>
      <c r="E1252" s="23"/>
      <c r="F1252" s="262"/>
      <c r="G1252" s="262"/>
      <c r="H1252" s="262"/>
      <c r="I1252" s="264"/>
      <c r="J1252" s="23"/>
      <c r="K1252" s="23"/>
      <c r="L1252" s="36" t="str">
        <f>IFERROR(VLOOKUP(放飛紀錄!$K1252,#REF!,2,FALSE),"")</f>
        <v/>
      </c>
      <c r="M1252" s="36"/>
      <c r="N1252" s="36"/>
      <c r="O1252" s="36"/>
      <c r="P1252" s="36"/>
      <c r="Q1252" s="36"/>
      <c r="R1252" s="36"/>
      <c r="S1252" s="36"/>
      <c r="T1252" s="36"/>
      <c r="U1252" s="23"/>
      <c r="V1252" s="23"/>
      <c r="W1252" s="23"/>
      <c r="X1252" s="23"/>
      <c r="Y1252" s="445"/>
      <c r="Z1252" s="446" t="str">
        <f>IF(放飛紀錄!$Y1252="","",放飛紀錄!$Y1252+公式對照表!B$2)</f>
        <v/>
      </c>
      <c r="AA1252" s="445"/>
      <c r="AB1252" s="445"/>
      <c r="AC1252" s="447" t="str">
        <f t="shared" si="66"/>
        <v/>
      </c>
      <c r="AD1252" s="448" t="str">
        <f t="shared" si="67"/>
        <v/>
      </c>
      <c r="AE1252" s="446" t="str">
        <f>IF(放飛紀錄表[[#This Row],[模組啟動時間]]="","",公式對照表!$A$2)</f>
        <v/>
      </c>
      <c r="AF1252" s="449" t="str">
        <f>IF(AC1252="","",IF(AND(AA1252&gt;Y1252,AA1252&lt;Z1252),[1]公式對照表!$C$2,IF(AC1252="-",[1]公式對照表!$C$3,IF(AC1252&lt;AE1252,[1]公式對照表!$C$4,IF(AC1252&gt;AE1252,[1]公式對照表!$C$5)))))</f>
        <v/>
      </c>
      <c r="AG1252" s="442"/>
      <c r="AH1252" s="442"/>
      <c r="AI1252" s="442"/>
      <c r="AJ1252" s="442"/>
      <c r="AK1252" s="2"/>
    </row>
    <row r="1253" spans="1:37" ht="17.25" customHeight="1">
      <c r="A1253" s="443"/>
      <c r="B1253" s="444"/>
      <c r="C1253" s="23"/>
      <c r="D1253" s="23"/>
      <c r="E1253" s="23"/>
      <c r="F1253" s="262"/>
      <c r="G1253" s="262"/>
      <c r="H1253" s="262"/>
      <c r="I1253" s="264"/>
      <c r="J1253" s="23"/>
      <c r="K1253" s="23"/>
      <c r="L1253" s="36" t="str">
        <f>IFERROR(VLOOKUP(放飛紀錄!$K1253,#REF!,2,FALSE),"")</f>
        <v/>
      </c>
      <c r="M1253" s="36"/>
      <c r="N1253" s="36"/>
      <c r="O1253" s="36"/>
      <c r="P1253" s="36"/>
      <c r="Q1253" s="36"/>
      <c r="R1253" s="36"/>
      <c r="S1253" s="36"/>
      <c r="T1253" s="36"/>
      <c r="U1253" s="23"/>
      <c r="V1253" s="23"/>
      <c r="W1253" s="23"/>
      <c r="X1253" s="23"/>
      <c r="Y1253" s="445"/>
      <c r="Z1253" s="446" t="str">
        <f>IF(放飛紀錄!$Y1253="","",放飛紀錄!$Y1253+公式對照表!B$2)</f>
        <v/>
      </c>
      <c r="AA1253" s="445"/>
      <c r="AB1253" s="445"/>
      <c r="AC1253" s="447" t="str">
        <f t="shared" si="66"/>
        <v/>
      </c>
      <c r="AD1253" s="448" t="str">
        <f t="shared" si="67"/>
        <v/>
      </c>
      <c r="AE1253" s="446" t="str">
        <f>IF(放飛紀錄表[[#This Row],[模組啟動時間]]="","",公式對照表!$A$2)</f>
        <v/>
      </c>
      <c r="AF1253" s="449" t="str">
        <f>IF(AC1253="","",IF(AND(AA1253&gt;Y1253,AA1253&lt;Z1253),[1]公式對照表!$C$2,IF(AC1253="-",[1]公式對照表!$C$3,IF(AC1253&lt;AE1253,[1]公式對照表!$C$4,IF(AC1253&gt;AE1253,[1]公式對照表!$C$5)))))</f>
        <v/>
      </c>
      <c r="AG1253" s="442"/>
      <c r="AH1253" s="442"/>
      <c r="AI1253" s="442"/>
      <c r="AJ1253" s="442"/>
      <c r="AK1253" s="2"/>
    </row>
    <row r="1254" spans="1:37" ht="17.25" customHeight="1">
      <c r="A1254" s="443"/>
      <c r="B1254" s="444"/>
      <c r="C1254" s="23"/>
      <c r="D1254" s="23"/>
      <c r="E1254" s="23"/>
      <c r="F1254" s="262"/>
      <c r="G1254" s="262"/>
      <c r="H1254" s="262"/>
      <c r="I1254" s="264"/>
      <c r="J1254" s="23"/>
      <c r="K1254" s="23"/>
      <c r="L1254" s="36" t="str">
        <f>IFERROR(VLOOKUP(放飛紀錄!$K1254,#REF!,2,FALSE),"")</f>
        <v/>
      </c>
      <c r="M1254" s="36"/>
      <c r="N1254" s="36"/>
      <c r="O1254" s="36"/>
      <c r="P1254" s="36"/>
      <c r="Q1254" s="36"/>
      <c r="R1254" s="36"/>
      <c r="S1254" s="36"/>
      <c r="T1254" s="36"/>
      <c r="U1254" s="23"/>
      <c r="V1254" s="23"/>
      <c r="W1254" s="23"/>
      <c r="X1254" s="23"/>
      <c r="Y1254" s="445"/>
      <c r="Z1254" s="446" t="str">
        <f>IF(放飛紀錄!$Y1254="","",放飛紀錄!$Y1254+公式對照表!B$2)</f>
        <v/>
      </c>
      <c r="AA1254" s="445"/>
      <c r="AB1254" s="445"/>
      <c r="AC1254" s="447" t="str">
        <f t="shared" si="66"/>
        <v/>
      </c>
      <c r="AD1254" s="448" t="str">
        <f t="shared" si="67"/>
        <v/>
      </c>
      <c r="AE1254" s="446" t="str">
        <f>IF(放飛紀錄表[[#This Row],[模組啟動時間]]="","",公式對照表!$A$2)</f>
        <v/>
      </c>
      <c r="AF1254" s="449" t="str">
        <f>IF(AC1254="","",IF(AND(AA1254&gt;Y1254,AA1254&lt;Z1254),[1]公式對照表!$C$2,IF(AC1254="-",[1]公式對照表!$C$3,IF(AC1254&lt;AE1254,[1]公式對照表!$C$4,IF(AC1254&gt;AE1254,[1]公式對照表!$C$5)))))</f>
        <v/>
      </c>
      <c r="AG1254" s="442"/>
      <c r="AH1254" s="442"/>
      <c r="AI1254" s="442"/>
      <c r="AJ1254" s="442"/>
      <c r="AK1254" s="2"/>
    </row>
    <row r="1255" spans="1:37" ht="17.25" customHeight="1">
      <c r="A1255" s="443"/>
      <c r="B1255" s="444"/>
      <c r="C1255" s="23"/>
      <c r="D1255" s="23"/>
      <c r="E1255" s="23"/>
      <c r="F1255" s="262"/>
      <c r="G1255" s="262"/>
      <c r="H1255" s="262"/>
      <c r="I1255" s="264"/>
      <c r="J1255" s="23"/>
      <c r="K1255" s="23"/>
      <c r="L1255" s="36" t="str">
        <f>IFERROR(VLOOKUP(放飛紀錄!$K1255,#REF!,2,FALSE),"")</f>
        <v/>
      </c>
      <c r="M1255" s="36"/>
      <c r="N1255" s="36"/>
      <c r="O1255" s="36"/>
      <c r="P1255" s="36"/>
      <c r="Q1255" s="36"/>
      <c r="R1255" s="36"/>
      <c r="S1255" s="36"/>
      <c r="T1255" s="36"/>
      <c r="U1255" s="23"/>
      <c r="V1255" s="23"/>
      <c r="W1255" s="23"/>
      <c r="X1255" s="23"/>
      <c r="Y1255" s="445"/>
      <c r="Z1255" s="446" t="str">
        <f>IF(放飛紀錄!$Y1255="","",放飛紀錄!$Y1255+公式對照表!B$2)</f>
        <v/>
      </c>
      <c r="AA1255" s="445"/>
      <c r="AB1255" s="445"/>
      <c r="AC1255" s="447" t="str">
        <f t="shared" si="66"/>
        <v/>
      </c>
      <c r="AD1255" s="448" t="str">
        <f t="shared" si="67"/>
        <v/>
      </c>
      <c r="AE1255" s="446" t="str">
        <f>IF(放飛紀錄表[[#This Row],[模組啟動時間]]="","",公式對照表!$A$2)</f>
        <v/>
      </c>
      <c r="AF1255" s="449" t="str">
        <f>IF(AC1255="","",IF(AND(AA1255&gt;Y1255,AA1255&lt;Z1255),[1]公式對照表!$C$2,IF(AC1255="-",[1]公式對照表!$C$3,IF(AC1255&lt;AE1255,[1]公式對照表!$C$4,IF(AC1255&gt;AE1255,[1]公式對照表!$C$5)))))</f>
        <v/>
      </c>
      <c r="AG1255" s="442"/>
      <c r="AH1255" s="442"/>
      <c r="AI1255" s="442"/>
      <c r="AJ1255" s="442"/>
      <c r="AK1255" s="2"/>
    </row>
    <row r="1256" spans="1:37" ht="17.25" customHeight="1">
      <c r="A1256" s="443"/>
      <c r="B1256" s="444"/>
      <c r="C1256" s="23"/>
      <c r="D1256" s="23"/>
      <c r="E1256" s="23"/>
      <c r="F1256" s="262"/>
      <c r="G1256" s="262"/>
      <c r="H1256" s="262"/>
      <c r="I1256" s="264"/>
      <c r="J1256" s="23"/>
      <c r="K1256" s="23"/>
      <c r="L1256" s="36" t="str">
        <f>IFERROR(VLOOKUP(放飛紀錄!$K1256,#REF!,2,FALSE),"")</f>
        <v/>
      </c>
      <c r="M1256" s="36"/>
      <c r="N1256" s="36"/>
      <c r="O1256" s="36"/>
      <c r="P1256" s="36"/>
      <c r="Q1256" s="36"/>
      <c r="R1256" s="36"/>
      <c r="S1256" s="36"/>
      <c r="T1256" s="36"/>
      <c r="U1256" s="23"/>
      <c r="V1256" s="23"/>
      <c r="W1256" s="23"/>
      <c r="X1256" s="23"/>
      <c r="Y1256" s="445"/>
      <c r="Z1256" s="446" t="str">
        <f>IF(放飛紀錄!$Y1256="","",放飛紀錄!$Y1256+公式對照表!B$2)</f>
        <v/>
      </c>
      <c r="AA1256" s="445"/>
      <c r="AB1256" s="445"/>
      <c r="AC1256" s="447" t="str">
        <f t="shared" si="66"/>
        <v/>
      </c>
      <c r="AD1256" s="448" t="str">
        <f t="shared" si="67"/>
        <v/>
      </c>
      <c r="AE1256" s="446" t="str">
        <f>IF(放飛紀錄表[[#This Row],[模組啟動時間]]="","",公式對照表!$A$2)</f>
        <v/>
      </c>
      <c r="AF1256" s="449" t="str">
        <f>IF(AC1256="","",IF(AND(AA1256&gt;Y1256,AA1256&lt;Z1256),[1]公式對照表!$C$2,IF(AC1256="-",[1]公式對照表!$C$3,IF(AC1256&lt;AE1256,[1]公式對照表!$C$4,IF(AC1256&gt;AE1256,[1]公式對照表!$C$5)))))</f>
        <v/>
      </c>
      <c r="AG1256" s="442"/>
      <c r="AH1256" s="442"/>
      <c r="AI1256" s="442"/>
      <c r="AJ1256" s="442"/>
      <c r="AK1256" s="2"/>
    </row>
    <row r="1257" spans="1:37" ht="17.25" customHeight="1">
      <c r="A1257" s="443"/>
      <c r="B1257" s="444"/>
      <c r="C1257" s="23"/>
      <c r="D1257" s="23"/>
      <c r="E1257" s="23"/>
      <c r="F1257" s="262"/>
      <c r="G1257" s="262"/>
      <c r="H1257" s="262"/>
      <c r="I1257" s="264"/>
      <c r="J1257" s="23"/>
      <c r="K1257" s="23"/>
      <c r="L1257" s="36" t="str">
        <f>IFERROR(VLOOKUP(放飛紀錄!$K1257,#REF!,2,FALSE),"")</f>
        <v/>
      </c>
      <c r="M1257" s="36"/>
      <c r="N1257" s="36"/>
      <c r="O1257" s="36"/>
      <c r="P1257" s="36"/>
      <c r="Q1257" s="36"/>
      <c r="R1257" s="36"/>
      <c r="S1257" s="36"/>
      <c r="T1257" s="36"/>
      <c r="U1257" s="23"/>
      <c r="V1257" s="23"/>
      <c r="W1257" s="23"/>
      <c r="X1257" s="23"/>
      <c r="Y1257" s="445"/>
      <c r="Z1257" s="446" t="str">
        <f>IF(放飛紀錄!$Y1257="","",放飛紀錄!$Y1257+公式對照表!B$2)</f>
        <v/>
      </c>
      <c r="AA1257" s="445"/>
      <c r="AB1257" s="445"/>
      <c r="AC1257" s="447" t="str">
        <f t="shared" si="66"/>
        <v/>
      </c>
      <c r="AD1257" s="448" t="str">
        <f t="shared" si="67"/>
        <v/>
      </c>
      <c r="AE1257" s="446" t="str">
        <f>IF(放飛紀錄表[[#This Row],[模組啟動時間]]="","",公式對照表!$A$2)</f>
        <v/>
      </c>
      <c r="AF1257" s="449" t="str">
        <f>IF(AC1257="","",IF(AND(AA1257&gt;Y1257,AA1257&lt;Z1257),[1]公式對照表!$C$2,IF(AC1257="-",[1]公式對照表!$C$3,IF(AC1257&lt;AE1257,[1]公式對照表!$C$4,IF(AC1257&gt;AE1257,[1]公式對照表!$C$5)))))</f>
        <v/>
      </c>
      <c r="AG1257" s="442"/>
      <c r="AH1257" s="442"/>
      <c r="AI1257" s="442"/>
      <c r="AJ1257" s="442"/>
      <c r="AK1257" s="2"/>
    </row>
    <row r="1258" spans="1:37" ht="17.25" customHeight="1">
      <c r="A1258" s="443"/>
      <c r="B1258" s="444"/>
      <c r="C1258" s="23"/>
      <c r="D1258" s="23"/>
      <c r="E1258" s="23"/>
      <c r="F1258" s="262"/>
      <c r="G1258" s="262"/>
      <c r="H1258" s="262"/>
      <c r="I1258" s="264"/>
      <c r="J1258" s="23"/>
      <c r="K1258" s="23"/>
      <c r="L1258" s="36" t="str">
        <f>IFERROR(VLOOKUP(放飛紀錄!$K1258,#REF!,2,FALSE),"")</f>
        <v/>
      </c>
      <c r="M1258" s="36"/>
      <c r="N1258" s="36"/>
      <c r="O1258" s="36"/>
      <c r="P1258" s="36"/>
      <c r="Q1258" s="36"/>
      <c r="R1258" s="36"/>
      <c r="S1258" s="36"/>
      <c r="T1258" s="36"/>
      <c r="U1258" s="23"/>
      <c r="V1258" s="23"/>
      <c r="W1258" s="23"/>
      <c r="X1258" s="23"/>
      <c r="Y1258" s="445"/>
      <c r="Z1258" s="446" t="str">
        <f>IF(放飛紀錄!$Y1258="","",放飛紀錄!$Y1258+公式對照表!B$2)</f>
        <v/>
      </c>
      <c r="AA1258" s="445"/>
      <c r="AB1258" s="445"/>
      <c r="AC1258" s="447" t="str">
        <f t="shared" si="66"/>
        <v/>
      </c>
      <c r="AD1258" s="448" t="str">
        <f t="shared" si="67"/>
        <v/>
      </c>
      <c r="AE1258" s="446" t="str">
        <f>IF(放飛紀錄表[[#This Row],[模組啟動時間]]="","",公式對照表!$A$2)</f>
        <v/>
      </c>
      <c r="AF1258" s="449" t="str">
        <f>IF(AC1258="","",IF(AND(AA1258&gt;Y1258,AA1258&lt;Z1258),[1]公式對照表!$C$2,IF(AC1258="-",[1]公式對照表!$C$3,IF(AC1258&lt;AE1258,[1]公式對照表!$C$4,IF(AC1258&gt;AE1258,[1]公式對照表!$C$5)))))</f>
        <v/>
      </c>
      <c r="AG1258" s="442"/>
      <c r="AH1258" s="442"/>
      <c r="AI1258" s="442"/>
      <c r="AJ1258" s="442"/>
      <c r="AK1258" s="2"/>
    </row>
    <row r="1259" spans="1:37" ht="17.25" customHeight="1">
      <c r="A1259" s="443"/>
      <c r="B1259" s="444"/>
      <c r="C1259" s="23"/>
      <c r="D1259" s="23"/>
      <c r="E1259" s="23"/>
      <c r="F1259" s="262"/>
      <c r="G1259" s="262"/>
      <c r="H1259" s="262"/>
      <c r="I1259" s="264"/>
      <c r="J1259" s="23"/>
      <c r="K1259" s="23"/>
      <c r="L1259" s="36" t="str">
        <f>IFERROR(VLOOKUP(放飛紀錄!$K1259,#REF!,2,FALSE),"")</f>
        <v/>
      </c>
      <c r="M1259" s="36"/>
      <c r="N1259" s="36"/>
      <c r="O1259" s="36"/>
      <c r="P1259" s="36"/>
      <c r="Q1259" s="36"/>
      <c r="R1259" s="36"/>
      <c r="S1259" s="36"/>
      <c r="T1259" s="36"/>
      <c r="U1259" s="23"/>
      <c r="V1259" s="23"/>
      <c r="W1259" s="23"/>
      <c r="X1259" s="23"/>
      <c r="Y1259" s="445"/>
      <c r="Z1259" s="446" t="str">
        <f>IF(放飛紀錄!$Y1259="","",放飛紀錄!$Y1259+公式對照表!B$2)</f>
        <v/>
      </c>
      <c r="AA1259" s="445"/>
      <c r="AB1259" s="445"/>
      <c r="AC1259" s="447" t="str">
        <f t="shared" si="66"/>
        <v/>
      </c>
      <c r="AD1259" s="448" t="str">
        <f t="shared" si="67"/>
        <v/>
      </c>
      <c r="AE1259" s="446" t="str">
        <f>IF(放飛紀錄表[[#This Row],[模組啟動時間]]="","",公式對照表!$A$2)</f>
        <v/>
      </c>
      <c r="AF1259" s="449" t="str">
        <f>IF(AC1259="","",IF(AND(AA1259&gt;Y1259,AA1259&lt;Z1259),[1]公式對照表!$C$2,IF(AC1259="-",[1]公式對照表!$C$3,IF(AC1259&lt;AE1259,[1]公式對照表!$C$4,IF(AC1259&gt;AE1259,[1]公式對照表!$C$5)))))</f>
        <v/>
      </c>
      <c r="AG1259" s="442"/>
      <c r="AH1259" s="442"/>
      <c r="AI1259" s="442"/>
      <c r="AJ1259" s="442"/>
      <c r="AK1259" s="2"/>
    </row>
    <row r="1260" spans="1:37" ht="17.25" customHeight="1">
      <c r="A1260" s="443"/>
      <c r="B1260" s="444"/>
      <c r="C1260" s="23"/>
      <c r="D1260" s="23"/>
      <c r="E1260" s="23"/>
      <c r="F1260" s="262"/>
      <c r="G1260" s="262"/>
      <c r="H1260" s="262"/>
      <c r="I1260" s="264"/>
      <c r="J1260" s="23"/>
      <c r="K1260" s="23"/>
      <c r="L1260" s="36" t="str">
        <f>IFERROR(VLOOKUP(放飛紀錄!$K1260,#REF!,2,FALSE),"")</f>
        <v/>
      </c>
      <c r="M1260" s="36"/>
      <c r="N1260" s="36"/>
      <c r="O1260" s="36"/>
      <c r="P1260" s="36"/>
      <c r="Q1260" s="36"/>
      <c r="R1260" s="36"/>
      <c r="S1260" s="36"/>
      <c r="T1260" s="36"/>
      <c r="U1260" s="23"/>
      <c r="V1260" s="23"/>
      <c r="W1260" s="23"/>
      <c r="X1260" s="23"/>
      <c r="Y1260" s="445"/>
      <c r="Z1260" s="446" t="str">
        <f>IF(放飛紀錄!$Y1260="","",放飛紀錄!$Y1260+公式對照表!B$2)</f>
        <v/>
      </c>
      <c r="AA1260" s="445"/>
      <c r="AB1260" s="445"/>
      <c r="AC1260" s="447" t="str">
        <f t="shared" si="66"/>
        <v/>
      </c>
      <c r="AD1260" s="448" t="str">
        <f t="shared" si="67"/>
        <v/>
      </c>
      <c r="AE1260" s="446" t="str">
        <f>IF(放飛紀錄表[[#This Row],[模組啟動時間]]="","",公式對照表!$A$2)</f>
        <v/>
      </c>
      <c r="AF1260" s="449" t="str">
        <f>IF(AC1260="","",IF(AND(AA1260&gt;Y1260,AA1260&lt;Z1260),[1]公式對照表!$C$2,IF(AC1260="-",[1]公式對照表!$C$3,IF(AC1260&lt;AE1260,[1]公式對照表!$C$4,IF(AC1260&gt;AE1260,[1]公式對照表!$C$5)))))</f>
        <v/>
      </c>
      <c r="AG1260" s="442"/>
      <c r="AH1260" s="442"/>
      <c r="AI1260" s="442"/>
      <c r="AJ1260" s="442"/>
      <c r="AK1260" s="2"/>
    </row>
    <row r="1261" spans="1:37" ht="17.25" customHeight="1">
      <c r="A1261" s="443"/>
      <c r="B1261" s="444"/>
      <c r="C1261" s="23"/>
      <c r="D1261" s="23"/>
      <c r="E1261" s="23"/>
      <c r="F1261" s="262"/>
      <c r="G1261" s="262"/>
      <c r="H1261" s="262"/>
      <c r="I1261" s="264"/>
      <c r="J1261" s="23"/>
      <c r="K1261" s="23"/>
      <c r="L1261" s="36" t="str">
        <f>IFERROR(VLOOKUP(放飛紀錄!$K1261,#REF!,2,FALSE),"")</f>
        <v/>
      </c>
      <c r="M1261" s="36"/>
      <c r="N1261" s="36"/>
      <c r="O1261" s="36"/>
      <c r="P1261" s="36"/>
      <c r="Q1261" s="36"/>
      <c r="R1261" s="36"/>
      <c r="S1261" s="36"/>
      <c r="T1261" s="36"/>
      <c r="U1261" s="23"/>
      <c r="V1261" s="23"/>
      <c r="W1261" s="23"/>
      <c r="X1261" s="23"/>
      <c r="Y1261" s="445"/>
      <c r="Z1261" s="446" t="str">
        <f>IF(放飛紀錄!$Y1261="","",放飛紀錄!$Y1261+公式對照表!B$2)</f>
        <v/>
      </c>
      <c r="AA1261" s="445"/>
      <c r="AB1261" s="445"/>
      <c r="AC1261" s="447" t="str">
        <f t="shared" si="66"/>
        <v/>
      </c>
      <c r="AD1261" s="448" t="str">
        <f t="shared" si="67"/>
        <v/>
      </c>
      <c r="AE1261" s="446" t="str">
        <f>IF(放飛紀錄表[[#This Row],[模組啟動時間]]="","",公式對照表!$A$2)</f>
        <v/>
      </c>
      <c r="AF1261" s="449" t="str">
        <f>IF(AC1261="","",IF(AND(AA1261&gt;Y1261,AA1261&lt;Z1261),[1]公式對照表!$C$2,IF(AC1261="-",[1]公式對照表!$C$3,IF(AC1261&lt;AE1261,[1]公式對照表!$C$4,IF(AC1261&gt;AE1261,[1]公式對照表!$C$5)))))</f>
        <v/>
      </c>
      <c r="AG1261" s="442"/>
      <c r="AH1261" s="442"/>
      <c r="AI1261" s="442"/>
      <c r="AJ1261" s="442"/>
      <c r="AK1261" s="2"/>
    </row>
    <row r="1262" spans="1:37" ht="17.25" customHeight="1">
      <c r="A1262" s="443"/>
      <c r="B1262" s="444"/>
      <c r="C1262" s="23"/>
      <c r="D1262" s="23"/>
      <c r="E1262" s="23"/>
      <c r="F1262" s="262"/>
      <c r="G1262" s="262"/>
      <c r="H1262" s="262"/>
      <c r="I1262" s="264"/>
      <c r="J1262" s="23"/>
      <c r="K1262" s="23"/>
      <c r="L1262" s="36" t="str">
        <f>IFERROR(VLOOKUP(放飛紀錄!$K1262,#REF!,2,FALSE),"")</f>
        <v/>
      </c>
      <c r="M1262" s="36"/>
      <c r="N1262" s="36"/>
      <c r="O1262" s="36"/>
      <c r="P1262" s="36"/>
      <c r="Q1262" s="36"/>
      <c r="R1262" s="36"/>
      <c r="S1262" s="36"/>
      <c r="T1262" s="36"/>
      <c r="U1262" s="23"/>
      <c r="V1262" s="23"/>
      <c r="W1262" s="23"/>
      <c r="X1262" s="23"/>
      <c r="Y1262" s="445"/>
      <c r="Z1262" s="446" t="str">
        <f>IF(放飛紀錄!$Y1262="","",放飛紀錄!$Y1262+公式對照表!B$2)</f>
        <v/>
      </c>
      <c r="AA1262" s="445"/>
      <c r="AB1262" s="445"/>
      <c r="AC1262" s="447" t="str">
        <f t="shared" si="66"/>
        <v/>
      </c>
      <c r="AD1262" s="448" t="str">
        <f t="shared" si="67"/>
        <v/>
      </c>
      <c r="AE1262" s="446" t="str">
        <f>IF(放飛紀錄表[[#This Row],[模組啟動時間]]="","",公式對照表!$A$2)</f>
        <v/>
      </c>
      <c r="AF1262" s="449" t="str">
        <f>IF(AC1262="","",IF(AND(AA1262&gt;Y1262,AA1262&lt;Z1262),[1]公式對照表!$C$2,IF(AC1262="-",[1]公式對照表!$C$3,IF(AC1262&lt;AE1262,[1]公式對照表!$C$4,IF(AC1262&gt;AE1262,[1]公式對照表!$C$5)))))</f>
        <v/>
      </c>
      <c r="AG1262" s="442"/>
      <c r="AH1262" s="442"/>
      <c r="AI1262" s="442"/>
      <c r="AJ1262" s="442"/>
      <c r="AK1262" s="2"/>
    </row>
    <row r="1263" spans="1:37" ht="17.25" customHeight="1">
      <c r="A1263" s="443"/>
      <c r="B1263" s="444"/>
      <c r="C1263" s="23"/>
      <c r="D1263" s="23"/>
      <c r="E1263" s="23"/>
      <c r="F1263" s="262"/>
      <c r="G1263" s="262"/>
      <c r="H1263" s="262"/>
      <c r="I1263" s="264"/>
      <c r="J1263" s="23"/>
      <c r="K1263" s="23"/>
      <c r="L1263" s="36" t="str">
        <f>IFERROR(VLOOKUP(放飛紀錄!$K1263,#REF!,2,FALSE),"")</f>
        <v/>
      </c>
      <c r="M1263" s="36"/>
      <c r="N1263" s="36"/>
      <c r="O1263" s="36"/>
      <c r="P1263" s="36"/>
      <c r="Q1263" s="36"/>
      <c r="R1263" s="36"/>
      <c r="S1263" s="36"/>
      <c r="T1263" s="36"/>
      <c r="U1263" s="23"/>
      <c r="V1263" s="23"/>
      <c r="W1263" s="23"/>
      <c r="X1263" s="23"/>
      <c r="Y1263" s="445"/>
      <c r="Z1263" s="446" t="str">
        <f>IF(放飛紀錄!$Y1263="","",放飛紀錄!$Y1263+公式對照表!B$2)</f>
        <v/>
      </c>
      <c r="AA1263" s="445"/>
      <c r="AB1263" s="445"/>
      <c r="AC1263" s="447" t="str">
        <f t="shared" si="66"/>
        <v/>
      </c>
      <c r="AD1263" s="448" t="str">
        <f t="shared" si="67"/>
        <v/>
      </c>
      <c r="AE1263" s="446" t="str">
        <f>IF(放飛紀錄表[[#This Row],[模組啟動時間]]="","",公式對照表!$A$2)</f>
        <v/>
      </c>
      <c r="AF1263" s="449" t="str">
        <f>IF(AC1263="","",IF(AND(AA1263&gt;Y1263,AA1263&lt;Z1263),[1]公式對照表!$C$2,IF(AC1263="-",[1]公式對照表!$C$3,IF(AC1263&lt;AE1263,[1]公式對照表!$C$4,IF(AC1263&gt;AE1263,[1]公式對照表!$C$5)))))</f>
        <v/>
      </c>
      <c r="AG1263" s="442"/>
      <c r="AH1263" s="442"/>
      <c r="AI1263" s="442"/>
      <c r="AJ1263" s="442"/>
      <c r="AK1263" s="2"/>
    </row>
    <row r="1264" spans="1:37" ht="17.25" customHeight="1">
      <c r="A1264" s="443"/>
      <c r="B1264" s="444"/>
      <c r="C1264" s="23"/>
      <c r="D1264" s="23"/>
      <c r="E1264" s="23"/>
      <c r="F1264" s="262"/>
      <c r="G1264" s="262"/>
      <c r="H1264" s="262"/>
      <c r="I1264" s="264"/>
      <c r="J1264" s="23"/>
      <c r="K1264" s="23"/>
      <c r="L1264" s="36" t="str">
        <f>IFERROR(VLOOKUP(放飛紀錄!$K1264,#REF!,2,FALSE),"")</f>
        <v/>
      </c>
      <c r="M1264" s="36"/>
      <c r="N1264" s="36"/>
      <c r="O1264" s="36"/>
      <c r="P1264" s="36"/>
      <c r="Q1264" s="36"/>
      <c r="R1264" s="36"/>
      <c r="S1264" s="36"/>
      <c r="T1264" s="36"/>
      <c r="U1264" s="23"/>
      <c r="V1264" s="23"/>
      <c r="W1264" s="23"/>
      <c r="X1264" s="23"/>
      <c r="Y1264" s="445"/>
      <c r="Z1264" s="446" t="str">
        <f>IF(放飛紀錄!$Y1264="","",放飛紀錄!$Y1264+公式對照表!B$2)</f>
        <v/>
      </c>
      <c r="AA1264" s="445"/>
      <c r="AB1264" s="445"/>
      <c r="AC1264" s="447" t="str">
        <f t="shared" si="66"/>
        <v/>
      </c>
      <c r="AD1264" s="448" t="str">
        <f t="shared" si="67"/>
        <v/>
      </c>
      <c r="AE1264" s="446" t="str">
        <f>IF(放飛紀錄表[[#This Row],[模組啟動時間]]="","",公式對照表!$A$2)</f>
        <v/>
      </c>
      <c r="AF1264" s="449" t="str">
        <f>IF(AC1264="","",IF(AND(AA1264&gt;Y1264,AA1264&lt;Z1264),[1]公式對照表!$C$2,IF(AC1264="-",[1]公式對照表!$C$3,IF(AC1264&lt;AE1264,[1]公式對照表!$C$4,IF(AC1264&gt;AE1264,[1]公式對照表!$C$5)))))</f>
        <v/>
      </c>
      <c r="AG1264" s="442"/>
      <c r="AH1264" s="442"/>
      <c r="AI1264" s="442"/>
      <c r="AJ1264" s="442"/>
      <c r="AK1264" s="2"/>
    </row>
    <row r="1265" spans="1:37" ht="17.25" customHeight="1">
      <c r="A1265" s="443"/>
      <c r="B1265" s="444"/>
      <c r="C1265" s="23"/>
      <c r="D1265" s="23"/>
      <c r="E1265" s="23"/>
      <c r="F1265" s="262"/>
      <c r="G1265" s="262"/>
      <c r="H1265" s="262"/>
      <c r="I1265" s="264"/>
      <c r="J1265" s="23"/>
      <c r="K1265" s="23"/>
      <c r="L1265" s="36" t="str">
        <f>IFERROR(VLOOKUP(放飛紀錄!$K1265,#REF!,2,FALSE),"")</f>
        <v/>
      </c>
      <c r="M1265" s="36"/>
      <c r="N1265" s="36"/>
      <c r="O1265" s="36"/>
      <c r="P1265" s="36"/>
      <c r="Q1265" s="36"/>
      <c r="R1265" s="36"/>
      <c r="S1265" s="36"/>
      <c r="T1265" s="36"/>
      <c r="U1265" s="23"/>
      <c r="V1265" s="23"/>
      <c r="W1265" s="23"/>
      <c r="X1265" s="23"/>
      <c r="Y1265" s="445"/>
      <c r="Z1265" s="446" t="str">
        <f>IF(放飛紀錄!$Y1265="","",放飛紀錄!$Y1265+公式對照表!B$2)</f>
        <v/>
      </c>
      <c r="AA1265" s="445"/>
      <c r="AB1265" s="445"/>
      <c r="AC1265" s="447" t="str">
        <f t="shared" si="66"/>
        <v/>
      </c>
      <c r="AD1265" s="448" t="str">
        <f t="shared" si="67"/>
        <v/>
      </c>
      <c r="AE1265" s="446" t="str">
        <f>IF(放飛紀錄表[[#This Row],[模組啟動時間]]="","",公式對照表!$A$2)</f>
        <v/>
      </c>
      <c r="AF1265" s="449" t="str">
        <f>IF(AC1265="","",IF(AND(AA1265&gt;Y1265,AA1265&lt;Z1265),[1]公式對照表!$C$2,IF(AC1265="-",[1]公式對照表!$C$3,IF(AC1265&lt;AE1265,[1]公式對照表!$C$4,IF(AC1265&gt;AE1265,[1]公式對照表!$C$5)))))</f>
        <v/>
      </c>
      <c r="AG1265" s="442"/>
      <c r="AH1265" s="442"/>
      <c r="AI1265" s="442"/>
      <c r="AJ1265" s="442"/>
      <c r="AK1265" s="2"/>
    </row>
    <row r="1266" spans="1:37" ht="17.25" customHeight="1">
      <c r="A1266" s="443"/>
      <c r="B1266" s="444"/>
      <c r="C1266" s="23"/>
      <c r="D1266" s="23"/>
      <c r="E1266" s="23"/>
      <c r="F1266" s="262"/>
      <c r="G1266" s="262"/>
      <c r="H1266" s="262"/>
      <c r="I1266" s="264"/>
      <c r="J1266" s="23"/>
      <c r="K1266" s="23"/>
      <c r="L1266" s="36" t="str">
        <f>IFERROR(VLOOKUP(放飛紀錄!$K1266,#REF!,2,FALSE),"")</f>
        <v/>
      </c>
      <c r="M1266" s="36"/>
      <c r="N1266" s="36"/>
      <c r="O1266" s="36"/>
      <c r="P1266" s="36"/>
      <c r="Q1266" s="36"/>
      <c r="R1266" s="36"/>
      <c r="S1266" s="36"/>
      <c r="T1266" s="36"/>
      <c r="U1266" s="23"/>
      <c r="V1266" s="23"/>
      <c r="W1266" s="23"/>
      <c r="X1266" s="23"/>
      <c r="Y1266" s="445"/>
      <c r="Z1266" s="446" t="str">
        <f>IF(放飛紀錄!$Y1266="","",放飛紀錄!$Y1266+公式對照表!B$2)</f>
        <v/>
      </c>
      <c r="AA1266" s="445"/>
      <c r="AB1266" s="445"/>
      <c r="AC1266" s="447" t="str">
        <f t="shared" si="66"/>
        <v/>
      </c>
      <c r="AD1266" s="448" t="str">
        <f t="shared" si="67"/>
        <v/>
      </c>
      <c r="AE1266" s="446" t="str">
        <f>IF(放飛紀錄表[[#This Row],[模組啟動時間]]="","",公式對照表!$A$2)</f>
        <v/>
      </c>
      <c r="AF1266" s="449" t="str">
        <f>IF(AC1266="","",IF(AND(AA1266&gt;Y1266,AA1266&lt;Z1266),[1]公式對照表!$C$2,IF(AC1266="-",[1]公式對照表!$C$3,IF(AC1266&lt;AE1266,[1]公式對照表!$C$4,IF(AC1266&gt;AE1266,[1]公式對照表!$C$5)))))</f>
        <v/>
      </c>
      <c r="AG1266" s="442"/>
      <c r="AH1266" s="442"/>
      <c r="AI1266" s="442"/>
      <c r="AJ1266" s="442"/>
      <c r="AK1266" s="2"/>
    </row>
    <row r="1267" spans="1:37" ht="17.25" customHeight="1">
      <c r="A1267" s="443"/>
      <c r="B1267" s="444"/>
      <c r="C1267" s="23"/>
      <c r="D1267" s="23"/>
      <c r="E1267" s="23"/>
      <c r="F1267" s="262"/>
      <c r="G1267" s="262"/>
      <c r="H1267" s="262"/>
      <c r="I1267" s="264"/>
      <c r="J1267" s="23"/>
      <c r="K1267" s="23"/>
      <c r="L1267" s="36" t="str">
        <f>IFERROR(VLOOKUP(放飛紀錄!$K1267,#REF!,2,FALSE),"")</f>
        <v/>
      </c>
      <c r="M1267" s="36"/>
      <c r="N1267" s="36"/>
      <c r="O1267" s="36"/>
      <c r="P1267" s="36"/>
      <c r="Q1267" s="36"/>
      <c r="R1267" s="36"/>
      <c r="S1267" s="36"/>
      <c r="T1267" s="36"/>
      <c r="U1267" s="23"/>
      <c r="V1267" s="23"/>
      <c r="W1267" s="23"/>
      <c r="X1267" s="23"/>
      <c r="Y1267" s="445"/>
      <c r="Z1267" s="446" t="str">
        <f>IF(放飛紀錄!$Y1267="","",放飛紀錄!$Y1267+公式對照表!B$2)</f>
        <v/>
      </c>
      <c r="AA1267" s="445"/>
      <c r="AB1267" s="445"/>
      <c r="AC1267" s="447" t="str">
        <f t="shared" si="66"/>
        <v/>
      </c>
      <c r="AD1267" s="448" t="str">
        <f t="shared" si="67"/>
        <v/>
      </c>
      <c r="AE1267" s="446" t="str">
        <f>IF(放飛紀錄表[[#This Row],[模組啟動時間]]="","",公式對照表!$A$2)</f>
        <v/>
      </c>
      <c r="AF1267" s="449" t="str">
        <f>IF(AC1267="","",IF(AND(AA1267&gt;Y1267,AA1267&lt;Z1267),[1]公式對照表!$C$2,IF(AC1267="-",[1]公式對照表!$C$3,IF(AC1267&lt;AE1267,[1]公式對照表!$C$4,IF(AC1267&gt;AE1267,[1]公式對照表!$C$5)))))</f>
        <v/>
      </c>
      <c r="AG1267" s="442"/>
      <c r="AH1267" s="442"/>
      <c r="AI1267" s="442"/>
      <c r="AJ1267" s="442"/>
      <c r="AK1267" s="2"/>
    </row>
    <row r="1268" spans="1:37" ht="17.25" customHeight="1">
      <c r="A1268" s="443"/>
      <c r="B1268" s="444"/>
      <c r="C1268" s="23"/>
      <c r="D1268" s="23"/>
      <c r="E1268" s="23"/>
      <c r="F1268" s="262"/>
      <c r="G1268" s="262"/>
      <c r="H1268" s="262"/>
      <c r="I1268" s="264"/>
      <c r="J1268" s="23"/>
      <c r="K1268" s="23"/>
      <c r="L1268" s="36" t="str">
        <f>IFERROR(VLOOKUP(放飛紀錄!$K1268,#REF!,2,FALSE),"")</f>
        <v/>
      </c>
      <c r="M1268" s="36"/>
      <c r="N1268" s="36"/>
      <c r="O1268" s="36"/>
      <c r="P1268" s="36"/>
      <c r="Q1268" s="36"/>
      <c r="R1268" s="36"/>
      <c r="S1268" s="36"/>
      <c r="T1268" s="36"/>
      <c r="U1268" s="23"/>
      <c r="V1268" s="23"/>
      <c r="W1268" s="23"/>
      <c r="X1268" s="23"/>
      <c r="Y1268" s="445"/>
      <c r="Z1268" s="446" t="str">
        <f>IF(放飛紀錄!$Y1268="","",放飛紀錄!$Y1268+公式對照表!B$2)</f>
        <v/>
      </c>
      <c r="AA1268" s="445"/>
      <c r="AB1268" s="445"/>
      <c r="AC1268" s="447" t="str">
        <f t="shared" si="66"/>
        <v/>
      </c>
      <c r="AD1268" s="448" t="str">
        <f t="shared" si="67"/>
        <v/>
      </c>
      <c r="AE1268" s="446" t="str">
        <f>IF(放飛紀錄表[[#This Row],[模組啟動時間]]="","",公式對照表!$A$2)</f>
        <v/>
      </c>
      <c r="AF1268" s="449" t="str">
        <f>IF(AC1268="","",IF(AND(AA1268&gt;Y1268,AA1268&lt;Z1268),[1]公式對照表!$C$2,IF(AC1268="-",[1]公式對照表!$C$3,IF(AC1268&lt;AE1268,[1]公式對照表!$C$4,IF(AC1268&gt;AE1268,[1]公式對照表!$C$5)))))</f>
        <v/>
      </c>
      <c r="AG1268" s="442"/>
      <c r="AH1268" s="442"/>
      <c r="AI1268" s="442"/>
      <c r="AJ1268" s="442"/>
      <c r="AK1268" s="2"/>
    </row>
    <row r="1269" spans="1:37" ht="17.25" customHeight="1">
      <c r="A1269" s="443"/>
      <c r="B1269" s="444"/>
      <c r="C1269" s="23"/>
      <c r="D1269" s="23"/>
      <c r="E1269" s="23"/>
      <c r="F1269" s="262"/>
      <c r="G1269" s="262"/>
      <c r="H1269" s="262"/>
      <c r="I1269" s="264"/>
      <c r="J1269" s="23"/>
      <c r="K1269" s="23"/>
      <c r="L1269" s="36" t="str">
        <f>IFERROR(VLOOKUP(放飛紀錄!$K1269,#REF!,2,FALSE),"")</f>
        <v/>
      </c>
      <c r="M1269" s="36"/>
      <c r="N1269" s="36"/>
      <c r="O1269" s="36"/>
      <c r="P1269" s="36"/>
      <c r="Q1269" s="36"/>
      <c r="R1269" s="36"/>
      <c r="S1269" s="36"/>
      <c r="T1269" s="36"/>
      <c r="U1269" s="23"/>
      <c r="V1269" s="23"/>
      <c r="W1269" s="23"/>
      <c r="X1269" s="23"/>
      <c r="Y1269" s="445"/>
      <c r="Z1269" s="446" t="str">
        <f>IF(放飛紀錄!$Y1269="","",放飛紀錄!$Y1269+公式對照表!B$2)</f>
        <v/>
      </c>
      <c r="AA1269" s="445"/>
      <c r="AB1269" s="445"/>
      <c r="AC1269" s="447" t="str">
        <f t="shared" ref="AC1269:AC1332" si="68">IF(AB1269="","",IF(AA1269="-","-",AB1269-Z1269))</f>
        <v/>
      </c>
      <c r="AD1269" s="448" t="str">
        <f t="shared" ref="AD1269:AD1332" si="69">IF(OR(AC1269="-",AC1269=""),"",((MINUTE(AC1269)*60)+SECOND(AC1269)))</f>
        <v/>
      </c>
      <c r="AE1269" s="446" t="str">
        <f>IF(放飛紀錄表[[#This Row],[模組啟動時間]]="","",公式對照表!$A$2)</f>
        <v/>
      </c>
      <c r="AF1269" s="449" t="str">
        <f>IF(AC1269="","",IF(AND(AA1269&gt;Y1269,AA1269&lt;Z1269),[1]公式對照表!$C$2,IF(AC1269="-",[1]公式對照表!$C$3,IF(AC1269&lt;AE1269,[1]公式對照表!$C$4,IF(AC1269&gt;AE1269,[1]公式對照表!$C$5)))))</f>
        <v/>
      </c>
      <c r="AG1269" s="442"/>
      <c r="AH1269" s="442"/>
      <c r="AI1269" s="442"/>
      <c r="AJ1269" s="442"/>
      <c r="AK1269" s="2"/>
    </row>
    <row r="1270" spans="1:37" ht="17.25" customHeight="1">
      <c r="A1270" s="443"/>
      <c r="B1270" s="444"/>
      <c r="C1270" s="23"/>
      <c r="D1270" s="23"/>
      <c r="E1270" s="23"/>
      <c r="F1270" s="262"/>
      <c r="G1270" s="262"/>
      <c r="H1270" s="262"/>
      <c r="I1270" s="264"/>
      <c r="J1270" s="23"/>
      <c r="K1270" s="23"/>
      <c r="L1270" s="36" t="str">
        <f>IFERROR(VLOOKUP(放飛紀錄!$K1270,#REF!,2,FALSE),"")</f>
        <v/>
      </c>
      <c r="M1270" s="36"/>
      <c r="N1270" s="36"/>
      <c r="O1270" s="36"/>
      <c r="P1270" s="36"/>
      <c r="Q1270" s="36"/>
      <c r="R1270" s="36"/>
      <c r="S1270" s="36"/>
      <c r="T1270" s="36"/>
      <c r="U1270" s="23"/>
      <c r="V1270" s="23"/>
      <c r="W1270" s="23"/>
      <c r="X1270" s="23"/>
      <c r="Y1270" s="445"/>
      <c r="Z1270" s="446" t="str">
        <f>IF(放飛紀錄!$Y1270="","",放飛紀錄!$Y1270+公式對照表!B$2)</f>
        <v/>
      </c>
      <c r="AA1270" s="445"/>
      <c r="AB1270" s="445"/>
      <c r="AC1270" s="447" t="str">
        <f t="shared" si="68"/>
        <v/>
      </c>
      <c r="AD1270" s="448" t="str">
        <f t="shared" si="69"/>
        <v/>
      </c>
      <c r="AE1270" s="446" t="str">
        <f>IF(放飛紀錄表[[#This Row],[模組啟動時間]]="","",公式對照表!$A$2)</f>
        <v/>
      </c>
      <c r="AF1270" s="449" t="str">
        <f>IF(AC1270="","",IF(AND(AA1270&gt;Y1270,AA1270&lt;Z1270),[1]公式對照表!$C$2,IF(AC1270="-",[1]公式對照表!$C$3,IF(AC1270&lt;AE1270,[1]公式對照表!$C$4,IF(AC1270&gt;AE1270,[1]公式對照表!$C$5)))))</f>
        <v/>
      </c>
      <c r="AG1270" s="442"/>
      <c r="AH1270" s="442"/>
      <c r="AI1270" s="442"/>
      <c r="AJ1270" s="442"/>
      <c r="AK1270" s="2"/>
    </row>
    <row r="1271" spans="1:37" ht="17.25" customHeight="1">
      <c r="A1271" s="443"/>
      <c r="B1271" s="444"/>
      <c r="C1271" s="23"/>
      <c r="D1271" s="23"/>
      <c r="E1271" s="23"/>
      <c r="F1271" s="262"/>
      <c r="G1271" s="262"/>
      <c r="H1271" s="262"/>
      <c r="I1271" s="264"/>
      <c r="J1271" s="23"/>
      <c r="K1271" s="23"/>
      <c r="L1271" s="36" t="str">
        <f>IFERROR(VLOOKUP(放飛紀錄!$K1271,#REF!,2,FALSE),"")</f>
        <v/>
      </c>
      <c r="M1271" s="36"/>
      <c r="N1271" s="36"/>
      <c r="O1271" s="36"/>
      <c r="P1271" s="36"/>
      <c r="Q1271" s="36"/>
      <c r="R1271" s="36"/>
      <c r="S1271" s="36"/>
      <c r="T1271" s="36"/>
      <c r="U1271" s="23"/>
      <c r="V1271" s="23"/>
      <c r="W1271" s="23"/>
      <c r="X1271" s="23"/>
      <c r="Y1271" s="445"/>
      <c r="Z1271" s="446" t="str">
        <f>IF(放飛紀錄!$Y1271="","",放飛紀錄!$Y1271+公式對照表!B$2)</f>
        <v/>
      </c>
      <c r="AA1271" s="445"/>
      <c r="AB1271" s="445"/>
      <c r="AC1271" s="447" t="str">
        <f t="shared" si="68"/>
        <v/>
      </c>
      <c r="AD1271" s="448" t="str">
        <f t="shared" si="69"/>
        <v/>
      </c>
      <c r="AE1271" s="446" t="str">
        <f>IF(放飛紀錄表[[#This Row],[模組啟動時間]]="","",公式對照表!$A$2)</f>
        <v/>
      </c>
      <c r="AF1271" s="449" t="str">
        <f>IF(AC1271="","",IF(AND(AA1271&gt;Y1271,AA1271&lt;Z1271),[1]公式對照表!$C$2,IF(AC1271="-",[1]公式對照表!$C$3,IF(AC1271&lt;AE1271,[1]公式對照表!$C$4,IF(AC1271&gt;AE1271,[1]公式對照表!$C$5)))))</f>
        <v/>
      </c>
      <c r="AG1271" s="442"/>
      <c r="AH1271" s="442"/>
      <c r="AI1271" s="442"/>
      <c r="AJ1271" s="442"/>
      <c r="AK1271" s="2"/>
    </row>
    <row r="1272" spans="1:37" ht="17.25" customHeight="1">
      <c r="A1272" s="443"/>
      <c r="B1272" s="444"/>
      <c r="C1272" s="23"/>
      <c r="D1272" s="23"/>
      <c r="E1272" s="23"/>
      <c r="F1272" s="262"/>
      <c r="G1272" s="262"/>
      <c r="H1272" s="262"/>
      <c r="I1272" s="264"/>
      <c r="J1272" s="23"/>
      <c r="K1272" s="23"/>
      <c r="L1272" s="36" t="str">
        <f>IFERROR(VLOOKUP(放飛紀錄!$K1272,#REF!,2,FALSE),"")</f>
        <v/>
      </c>
      <c r="M1272" s="36"/>
      <c r="N1272" s="36"/>
      <c r="O1272" s="36"/>
      <c r="P1272" s="36"/>
      <c r="Q1272" s="36"/>
      <c r="R1272" s="36"/>
      <c r="S1272" s="36"/>
      <c r="T1272" s="36"/>
      <c r="U1272" s="23"/>
      <c r="V1272" s="23"/>
      <c r="W1272" s="23"/>
      <c r="X1272" s="23"/>
      <c r="Y1272" s="445"/>
      <c r="Z1272" s="446" t="str">
        <f>IF(放飛紀錄!$Y1272="","",放飛紀錄!$Y1272+公式對照表!B$2)</f>
        <v/>
      </c>
      <c r="AA1272" s="445"/>
      <c r="AB1272" s="445"/>
      <c r="AC1272" s="447" t="str">
        <f t="shared" si="68"/>
        <v/>
      </c>
      <c r="AD1272" s="448" t="str">
        <f t="shared" si="69"/>
        <v/>
      </c>
      <c r="AE1272" s="446" t="str">
        <f>IF(放飛紀錄表[[#This Row],[模組啟動時間]]="","",公式對照表!$A$2)</f>
        <v/>
      </c>
      <c r="AF1272" s="449" t="str">
        <f>IF(AC1272="","",IF(AND(AA1272&gt;Y1272,AA1272&lt;Z1272),[1]公式對照表!$C$2,IF(AC1272="-",[1]公式對照表!$C$3,IF(AC1272&lt;AE1272,[1]公式對照表!$C$4,IF(AC1272&gt;AE1272,[1]公式對照表!$C$5)))))</f>
        <v/>
      </c>
      <c r="AG1272" s="442"/>
      <c r="AH1272" s="442"/>
      <c r="AI1272" s="442"/>
      <c r="AJ1272" s="442"/>
      <c r="AK1272" s="2"/>
    </row>
    <row r="1273" spans="1:37" ht="17.25" customHeight="1">
      <c r="A1273" s="443"/>
      <c r="B1273" s="444"/>
      <c r="C1273" s="23"/>
      <c r="D1273" s="23"/>
      <c r="E1273" s="23"/>
      <c r="F1273" s="262"/>
      <c r="G1273" s="262"/>
      <c r="H1273" s="262"/>
      <c r="I1273" s="264"/>
      <c r="J1273" s="23"/>
      <c r="K1273" s="23"/>
      <c r="L1273" s="36" t="str">
        <f>IFERROR(VLOOKUP(放飛紀錄!$K1273,#REF!,2,FALSE),"")</f>
        <v/>
      </c>
      <c r="M1273" s="36"/>
      <c r="N1273" s="36"/>
      <c r="O1273" s="36"/>
      <c r="P1273" s="36"/>
      <c r="Q1273" s="36"/>
      <c r="R1273" s="36"/>
      <c r="S1273" s="36"/>
      <c r="T1273" s="36"/>
      <c r="U1273" s="23"/>
      <c r="V1273" s="23"/>
      <c r="W1273" s="23"/>
      <c r="X1273" s="23"/>
      <c r="Y1273" s="445"/>
      <c r="Z1273" s="446" t="str">
        <f>IF(放飛紀錄!$Y1273="","",放飛紀錄!$Y1273+公式對照表!B$2)</f>
        <v/>
      </c>
      <c r="AA1273" s="445"/>
      <c r="AB1273" s="445"/>
      <c r="AC1273" s="447" t="str">
        <f t="shared" si="68"/>
        <v/>
      </c>
      <c r="AD1273" s="448" t="str">
        <f t="shared" si="69"/>
        <v/>
      </c>
      <c r="AE1273" s="446" t="str">
        <f>IF(放飛紀錄表[[#This Row],[模組啟動時間]]="","",公式對照表!$A$2)</f>
        <v/>
      </c>
      <c r="AF1273" s="449" t="str">
        <f>IF(AC1273="","",IF(AND(AA1273&gt;Y1273,AA1273&lt;Z1273),[1]公式對照表!$C$2,IF(AC1273="-",[1]公式對照表!$C$3,IF(AC1273&lt;AE1273,[1]公式對照表!$C$4,IF(AC1273&gt;AE1273,[1]公式對照表!$C$5)))))</f>
        <v/>
      </c>
      <c r="AG1273" s="442"/>
      <c r="AH1273" s="442"/>
      <c r="AI1273" s="442"/>
      <c r="AJ1273" s="442"/>
      <c r="AK1273" s="2"/>
    </row>
    <row r="1274" spans="1:37" ht="17.25" customHeight="1">
      <c r="A1274" s="443"/>
      <c r="B1274" s="444"/>
      <c r="C1274" s="23"/>
      <c r="D1274" s="23"/>
      <c r="E1274" s="23"/>
      <c r="F1274" s="262"/>
      <c r="G1274" s="262"/>
      <c r="H1274" s="262"/>
      <c r="I1274" s="264"/>
      <c r="J1274" s="23"/>
      <c r="K1274" s="23"/>
      <c r="L1274" s="36" t="str">
        <f>IFERROR(VLOOKUP(放飛紀錄!$K1274,#REF!,2,FALSE),"")</f>
        <v/>
      </c>
      <c r="M1274" s="36"/>
      <c r="N1274" s="36"/>
      <c r="O1274" s="36"/>
      <c r="P1274" s="36"/>
      <c r="Q1274" s="36"/>
      <c r="R1274" s="36"/>
      <c r="S1274" s="36"/>
      <c r="T1274" s="36"/>
      <c r="U1274" s="23"/>
      <c r="V1274" s="23"/>
      <c r="W1274" s="23"/>
      <c r="X1274" s="23"/>
      <c r="Y1274" s="445"/>
      <c r="Z1274" s="446" t="str">
        <f>IF(放飛紀錄!$Y1274="","",放飛紀錄!$Y1274+公式對照表!B$2)</f>
        <v/>
      </c>
      <c r="AA1274" s="445"/>
      <c r="AB1274" s="445"/>
      <c r="AC1274" s="447" t="str">
        <f t="shared" si="68"/>
        <v/>
      </c>
      <c r="AD1274" s="448" t="str">
        <f t="shared" si="69"/>
        <v/>
      </c>
      <c r="AE1274" s="446" t="str">
        <f>IF(放飛紀錄表[[#This Row],[模組啟動時間]]="","",公式對照表!$A$2)</f>
        <v/>
      </c>
      <c r="AF1274" s="449" t="str">
        <f>IF(AC1274="","",IF(AND(AA1274&gt;Y1274,AA1274&lt;Z1274),[1]公式對照表!$C$2,IF(AC1274="-",[1]公式對照表!$C$3,IF(AC1274&lt;AE1274,[1]公式對照表!$C$4,IF(AC1274&gt;AE1274,[1]公式對照表!$C$5)))))</f>
        <v/>
      </c>
      <c r="AG1274" s="442"/>
      <c r="AH1274" s="442"/>
      <c r="AI1274" s="442"/>
      <c r="AJ1274" s="442"/>
      <c r="AK1274" s="2"/>
    </row>
    <row r="1275" spans="1:37" ht="17.25" customHeight="1">
      <c r="A1275" s="443"/>
      <c r="B1275" s="444"/>
      <c r="C1275" s="23"/>
      <c r="D1275" s="23"/>
      <c r="E1275" s="23"/>
      <c r="F1275" s="262"/>
      <c r="G1275" s="262"/>
      <c r="H1275" s="262"/>
      <c r="I1275" s="264"/>
      <c r="J1275" s="23"/>
      <c r="K1275" s="23"/>
      <c r="L1275" s="36" t="str">
        <f>IFERROR(VLOOKUP(放飛紀錄!$K1275,#REF!,2,FALSE),"")</f>
        <v/>
      </c>
      <c r="M1275" s="36"/>
      <c r="N1275" s="36"/>
      <c r="O1275" s="36"/>
      <c r="P1275" s="36"/>
      <c r="Q1275" s="36"/>
      <c r="R1275" s="36"/>
      <c r="S1275" s="36"/>
      <c r="T1275" s="36"/>
      <c r="U1275" s="23"/>
      <c r="V1275" s="23"/>
      <c r="W1275" s="23"/>
      <c r="X1275" s="23"/>
      <c r="Y1275" s="445"/>
      <c r="Z1275" s="446" t="str">
        <f>IF(放飛紀錄!$Y1275="","",放飛紀錄!$Y1275+公式對照表!B$2)</f>
        <v/>
      </c>
      <c r="AA1275" s="445"/>
      <c r="AB1275" s="445"/>
      <c r="AC1275" s="447" t="str">
        <f t="shared" si="68"/>
        <v/>
      </c>
      <c r="AD1275" s="448" t="str">
        <f t="shared" si="69"/>
        <v/>
      </c>
      <c r="AE1275" s="446" t="str">
        <f>IF(放飛紀錄表[[#This Row],[模組啟動時間]]="","",公式對照表!$A$2)</f>
        <v/>
      </c>
      <c r="AF1275" s="449" t="str">
        <f>IF(AC1275="","",IF(AND(AA1275&gt;Y1275,AA1275&lt;Z1275),[1]公式對照表!$C$2,IF(AC1275="-",[1]公式對照表!$C$3,IF(AC1275&lt;AE1275,[1]公式對照表!$C$4,IF(AC1275&gt;AE1275,[1]公式對照表!$C$5)))))</f>
        <v/>
      </c>
      <c r="AG1275" s="442"/>
      <c r="AH1275" s="442"/>
      <c r="AI1275" s="442"/>
      <c r="AJ1275" s="442"/>
      <c r="AK1275" s="2"/>
    </row>
    <row r="1276" spans="1:37" ht="17.25" customHeight="1">
      <c r="A1276" s="443"/>
      <c r="B1276" s="444"/>
      <c r="C1276" s="23"/>
      <c r="D1276" s="23"/>
      <c r="E1276" s="23"/>
      <c r="F1276" s="262"/>
      <c r="G1276" s="262"/>
      <c r="H1276" s="262"/>
      <c r="I1276" s="264"/>
      <c r="J1276" s="23"/>
      <c r="K1276" s="23"/>
      <c r="L1276" s="36" t="str">
        <f>IFERROR(VLOOKUP(放飛紀錄!$K1276,#REF!,2,FALSE),"")</f>
        <v/>
      </c>
      <c r="M1276" s="36"/>
      <c r="N1276" s="36"/>
      <c r="O1276" s="36"/>
      <c r="P1276" s="36"/>
      <c r="Q1276" s="36"/>
      <c r="R1276" s="36"/>
      <c r="S1276" s="36"/>
      <c r="T1276" s="36"/>
      <c r="U1276" s="23"/>
      <c r="V1276" s="23"/>
      <c r="W1276" s="23"/>
      <c r="X1276" s="23"/>
      <c r="Y1276" s="445"/>
      <c r="Z1276" s="446" t="str">
        <f>IF(放飛紀錄!$Y1276="","",放飛紀錄!$Y1276+公式對照表!B$2)</f>
        <v/>
      </c>
      <c r="AA1276" s="445"/>
      <c r="AB1276" s="445"/>
      <c r="AC1276" s="447" t="str">
        <f t="shared" si="68"/>
        <v/>
      </c>
      <c r="AD1276" s="448" t="str">
        <f t="shared" si="69"/>
        <v/>
      </c>
      <c r="AE1276" s="446" t="str">
        <f>IF(放飛紀錄表[[#This Row],[模組啟動時間]]="","",公式對照表!$A$2)</f>
        <v/>
      </c>
      <c r="AF1276" s="449" t="str">
        <f>IF(AC1276="","",IF(AND(AA1276&gt;Y1276,AA1276&lt;Z1276),[1]公式對照表!$C$2,IF(AC1276="-",[1]公式對照表!$C$3,IF(AC1276&lt;AE1276,[1]公式對照表!$C$4,IF(AC1276&gt;AE1276,[1]公式對照表!$C$5)))))</f>
        <v/>
      </c>
      <c r="AG1276" s="442"/>
      <c r="AH1276" s="442"/>
      <c r="AI1276" s="442"/>
      <c r="AJ1276" s="442"/>
      <c r="AK1276" s="2"/>
    </row>
    <row r="1277" spans="1:37" ht="17.25" customHeight="1">
      <c r="A1277" s="443"/>
      <c r="B1277" s="444"/>
      <c r="C1277" s="23"/>
      <c r="D1277" s="23"/>
      <c r="E1277" s="23"/>
      <c r="F1277" s="262"/>
      <c r="G1277" s="262"/>
      <c r="H1277" s="262"/>
      <c r="I1277" s="264"/>
      <c r="J1277" s="23"/>
      <c r="K1277" s="23"/>
      <c r="L1277" s="36" t="str">
        <f>IFERROR(VLOOKUP(放飛紀錄!$K1277,#REF!,2,FALSE),"")</f>
        <v/>
      </c>
      <c r="M1277" s="36"/>
      <c r="N1277" s="36"/>
      <c r="O1277" s="36"/>
      <c r="P1277" s="36"/>
      <c r="Q1277" s="36"/>
      <c r="R1277" s="36"/>
      <c r="S1277" s="36"/>
      <c r="T1277" s="36"/>
      <c r="U1277" s="23"/>
      <c r="V1277" s="23"/>
      <c r="W1277" s="23"/>
      <c r="X1277" s="23"/>
      <c r="Y1277" s="445"/>
      <c r="Z1277" s="446" t="str">
        <f>IF(放飛紀錄!$Y1277="","",放飛紀錄!$Y1277+公式對照表!B$2)</f>
        <v/>
      </c>
      <c r="AA1277" s="445"/>
      <c r="AB1277" s="445"/>
      <c r="AC1277" s="447" t="str">
        <f t="shared" si="68"/>
        <v/>
      </c>
      <c r="AD1277" s="448" t="str">
        <f t="shared" si="69"/>
        <v/>
      </c>
      <c r="AE1277" s="446" t="str">
        <f>IF(放飛紀錄表[[#This Row],[模組啟動時間]]="","",公式對照表!$A$2)</f>
        <v/>
      </c>
      <c r="AF1277" s="449" t="str">
        <f>IF(AC1277="","",IF(AND(AA1277&gt;Y1277,AA1277&lt;Z1277),[1]公式對照表!$C$2,IF(AC1277="-",[1]公式對照表!$C$3,IF(AC1277&lt;AE1277,[1]公式對照表!$C$4,IF(AC1277&gt;AE1277,[1]公式對照表!$C$5)))))</f>
        <v/>
      </c>
      <c r="AG1277" s="442"/>
      <c r="AH1277" s="442"/>
      <c r="AI1277" s="442"/>
      <c r="AJ1277" s="442"/>
      <c r="AK1277" s="2"/>
    </row>
    <row r="1278" spans="1:37" ht="17.25" customHeight="1">
      <c r="A1278" s="443"/>
      <c r="B1278" s="444"/>
      <c r="C1278" s="23"/>
      <c r="D1278" s="23"/>
      <c r="E1278" s="23"/>
      <c r="F1278" s="262"/>
      <c r="G1278" s="262"/>
      <c r="H1278" s="262"/>
      <c r="I1278" s="264"/>
      <c r="J1278" s="23"/>
      <c r="K1278" s="23"/>
      <c r="L1278" s="36" t="str">
        <f>IFERROR(VLOOKUP(放飛紀錄!$K1278,#REF!,2,FALSE),"")</f>
        <v/>
      </c>
      <c r="M1278" s="36"/>
      <c r="N1278" s="36"/>
      <c r="O1278" s="36"/>
      <c r="P1278" s="36"/>
      <c r="Q1278" s="36"/>
      <c r="R1278" s="36"/>
      <c r="S1278" s="36"/>
      <c r="T1278" s="36"/>
      <c r="U1278" s="23"/>
      <c r="V1278" s="23"/>
      <c r="W1278" s="23"/>
      <c r="X1278" s="23"/>
      <c r="Y1278" s="445"/>
      <c r="Z1278" s="446" t="str">
        <f>IF(放飛紀錄!$Y1278="","",放飛紀錄!$Y1278+公式對照表!B$2)</f>
        <v/>
      </c>
      <c r="AA1278" s="445"/>
      <c r="AB1278" s="445"/>
      <c r="AC1278" s="447" t="str">
        <f t="shared" si="68"/>
        <v/>
      </c>
      <c r="AD1278" s="448" t="str">
        <f t="shared" si="69"/>
        <v/>
      </c>
      <c r="AE1278" s="446" t="str">
        <f>IF(放飛紀錄表[[#This Row],[模組啟動時間]]="","",公式對照表!$A$2)</f>
        <v/>
      </c>
      <c r="AF1278" s="449" t="str">
        <f>IF(AC1278="","",IF(AND(AA1278&gt;Y1278,AA1278&lt;Z1278),[1]公式對照表!$C$2,IF(AC1278="-",[1]公式對照表!$C$3,IF(AC1278&lt;AE1278,[1]公式對照表!$C$4,IF(AC1278&gt;AE1278,[1]公式對照表!$C$5)))))</f>
        <v/>
      </c>
      <c r="AG1278" s="442"/>
      <c r="AH1278" s="442"/>
      <c r="AI1278" s="442"/>
      <c r="AJ1278" s="442"/>
      <c r="AK1278" s="2"/>
    </row>
    <row r="1279" spans="1:37" ht="17.25" customHeight="1">
      <c r="A1279" s="443"/>
      <c r="B1279" s="444"/>
      <c r="C1279" s="23"/>
      <c r="D1279" s="23"/>
      <c r="E1279" s="23"/>
      <c r="F1279" s="262"/>
      <c r="G1279" s="262"/>
      <c r="H1279" s="262"/>
      <c r="I1279" s="264"/>
      <c r="J1279" s="23"/>
      <c r="K1279" s="23"/>
      <c r="L1279" s="36" t="str">
        <f>IFERROR(VLOOKUP(放飛紀錄!$K1279,#REF!,2,FALSE),"")</f>
        <v/>
      </c>
      <c r="M1279" s="36"/>
      <c r="N1279" s="36"/>
      <c r="O1279" s="36"/>
      <c r="P1279" s="36"/>
      <c r="Q1279" s="36"/>
      <c r="R1279" s="36"/>
      <c r="S1279" s="36"/>
      <c r="T1279" s="36"/>
      <c r="U1279" s="23"/>
      <c r="V1279" s="23"/>
      <c r="W1279" s="23"/>
      <c r="X1279" s="23"/>
      <c r="Y1279" s="445"/>
      <c r="Z1279" s="446" t="str">
        <f>IF(放飛紀錄!$Y1279="","",放飛紀錄!$Y1279+公式對照表!B$2)</f>
        <v/>
      </c>
      <c r="AA1279" s="445"/>
      <c r="AB1279" s="445"/>
      <c r="AC1279" s="447" t="str">
        <f t="shared" si="68"/>
        <v/>
      </c>
      <c r="AD1279" s="448" t="str">
        <f t="shared" si="69"/>
        <v/>
      </c>
      <c r="AE1279" s="446" t="str">
        <f>IF(放飛紀錄表[[#This Row],[模組啟動時間]]="","",公式對照表!$A$2)</f>
        <v/>
      </c>
      <c r="AF1279" s="449" t="str">
        <f>IF(AC1279="","",IF(AND(AA1279&gt;Y1279,AA1279&lt;Z1279),[1]公式對照表!$C$2,IF(AC1279="-",[1]公式對照表!$C$3,IF(AC1279&lt;AE1279,[1]公式對照表!$C$4,IF(AC1279&gt;AE1279,[1]公式對照表!$C$5)))))</f>
        <v/>
      </c>
      <c r="AG1279" s="442"/>
      <c r="AH1279" s="442"/>
      <c r="AI1279" s="442"/>
      <c r="AJ1279" s="442"/>
      <c r="AK1279" s="2"/>
    </row>
    <row r="1280" spans="1:37" ht="17.25" customHeight="1">
      <c r="A1280" s="443"/>
      <c r="B1280" s="444"/>
      <c r="C1280" s="23"/>
      <c r="D1280" s="23"/>
      <c r="E1280" s="23"/>
      <c r="F1280" s="262"/>
      <c r="G1280" s="262"/>
      <c r="H1280" s="262"/>
      <c r="I1280" s="264"/>
      <c r="J1280" s="23"/>
      <c r="K1280" s="23"/>
      <c r="L1280" s="36" t="str">
        <f>IFERROR(VLOOKUP(放飛紀錄!$K1280,#REF!,2,FALSE),"")</f>
        <v/>
      </c>
      <c r="M1280" s="36"/>
      <c r="N1280" s="36"/>
      <c r="O1280" s="36"/>
      <c r="P1280" s="36"/>
      <c r="Q1280" s="36"/>
      <c r="R1280" s="36"/>
      <c r="S1280" s="36"/>
      <c r="T1280" s="36"/>
      <c r="U1280" s="23"/>
      <c r="V1280" s="23"/>
      <c r="W1280" s="23"/>
      <c r="X1280" s="23"/>
      <c r="Y1280" s="445"/>
      <c r="Z1280" s="446" t="str">
        <f>IF(放飛紀錄!$Y1280="","",放飛紀錄!$Y1280+公式對照表!B$2)</f>
        <v/>
      </c>
      <c r="AA1280" s="445"/>
      <c r="AB1280" s="445"/>
      <c r="AC1280" s="447" t="str">
        <f t="shared" si="68"/>
        <v/>
      </c>
      <c r="AD1280" s="448" t="str">
        <f t="shared" si="69"/>
        <v/>
      </c>
      <c r="AE1280" s="446" t="str">
        <f>IF(放飛紀錄表[[#This Row],[模組啟動時間]]="","",公式對照表!$A$2)</f>
        <v/>
      </c>
      <c r="AF1280" s="449" t="str">
        <f>IF(AC1280="","",IF(AND(AA1280&gt;Y1280,AA1280&lt;Z1280),[1]公式對照表!$C$2,IF(AC1280="-",[1]公式對照表!$C$3,IF(AC1280&lt;AE1280,[1]公式對照表!$C$4,IF(AC1280&gt;AE1280,[1]公式對照表!$C$5)))))</f>
        <v/>
      </c>
      <c r="AG1280" s="442"/>
      <c r="AH1280" s="442"/>
      <c r="AI1280" s="442"/>
      <c r="AJ1280" s="442"/>
      <c r="AK1280" s="2"/>
    </row>
    <row r="1281" spans="1:37" ht="17.25" customHeight="1">
      <c r="A1281" s="443"/>
      <c r="B1281" s="444"/>
      <c r="C1281" s="23"/>
      <c r="D1281" s="23"/>
      <c r="E1281" s="23"/>
      <c r="F1281" s="262"/>
      <c r="G1281" s="262"/>
      <c r="H1281" s="262"/>
      <c r="I1281" s="264"/>
      <c r="J1281" s="23"/>
      <c r="K1281" s="23"/>
      <c r="L1281" s="36" t="str">
        <f>IFERROR(VLOOKUP(放飛紀錄!$K1281,#REF!,2,FALSE),"")</f>
        <v/>
      </c>
      <c r="M1281" s="36"/>
      <c r="N1281" s="36"/>
      <c r="O1281" s="36"/>
      <c r="P1281" s="36"/>
      <c r="Q1281" s="36"/>
      <c r="R1281" s="36"/>
      <c r="S1281" s="36"/>
      <c r="T1281" s="36"/>
      <c r="U1281" s="23"/>
      <c r="V1281" s="23"/>
      <c r="W1281" s="23"/>
      <c r="X1281" s="23"/>
      <c r="Y1281" s="445"/>
      <c r="Z1281" s="446" t="str">
        <f>IF(放飛紀錄!$Y1281="","",放飛紀錄!$Y1281+公式對照表!B$2)</f>
        <v/>
      </c>
      <c r="AA1281" s="445"/>
      <c r="AB1281" s="445"/>
      <c r="AC1281" s="447" t="str">
        <f t="shared" si="68"/>
        <v/>
      </c>
      <c r="AD1281" s="448" t="str">
        <f t="shared" si="69"/>
        <v/>
      </c>
      <c r="AE1281" s="446" t="str">
        <f>IF(放飛紀錄表[[#This Row],[模組啟動時間]]="","",公式對照表!$A$2)</f>
        <v/>
      </c>
      <c r="AF1281" s="449" t="str">
        <f>IF(AC1281="","",IF(AND(AA1281&gt;Y1281,AA1281&lt;Z1281),[1]公式對照表!$C$2,IF(AC1281="-",[1]公式對照表!$C$3,IF(AC1281&lt;AE1281,[1]公式對照表!$C$4,IF(AC1281&gt;AE1281,[1]公式對照表!$C$5)))))</f>
        <v/>
      </c>
      <c r="AG1281" s="442"/>
      <c r="AH1281" s="442"/>
      <c r="AI1281" s="442"/>
      <c r="AJ1281" s="442"/>
      <c r="AK1281" s="2"/>
    </row>
    <row r="1282" spans="1:37" ht="17.25" customHeight="1">
      <c r="A1282" s="443"/>
      <c r="B1282" s="444"/>
      <c r="C1282" s="23"/>
      <c r="D1282" s="23"/>
      <c r="E1282" s="23"/>
      <c r="F1282" s="262"/>
      <c r="G1282" s="262"/>
      <c r="H1282" s="262"/>
      <c r="I1282" s="264"/>
      <c r="J1282" s="23"/>
      <c r="K1282" s="23"/>
      <c r="L1282" s="36" t="str">
        <f>IFERROR(VLOOKUP(放飛紀錄!$K1282,#REF!,2,FALSE),"")</f>
        <v/>
      </c>
      <c r="M1282" s="36"/>
      <c r="N1282" s="36"/>
      <c r="O1282" s="36"/>
      <c r="P1282" s="36"/>
      <c r="Q1282" s="36"/>
      <c r="R1282" s="36"/>
      <c r="S1282" s="36"/>
      <c r="T1282" s="36"/>
      <c r="U1282" s="23"/>
      <c r="V1282" s="23"/>
      <c r="W1282" s="23"/>
      <c r="X1282" s="23"/>
      <c r="Y1282" s="445"/>
      <c r="Z1282" s="446" t="str">
        <f>IF(放飛紀錄!$Y1282="","",放飛紀錄!$Y1282+公式對照表!B$2)</f>
        <v/>
      </c>
      <c r="AA1282" s="445"/>
      <c r="AB1282" s="445"/>
      <c r="AC1282" s="447" t="str">
        <f t="shared" si="68"/>
        <v/>
      </c>
      <c r="AD1282" s="448" t="str">
        <f t="shared" si="69"/>
        <v/>
      </c>
      <c r="AE1282" s="446" t="str">
        <f>IF(放飛紀錄表[[#This Row],[模組啟動時間]]="","",公式對照表!$A$2)</f>
        <v/>
      </c>
      <c r="AF1282" s="449" t="str">
        <f>IF(AC1282="","",IF(AND(AA1282&gt;Y1282,AA1282&lt;Z1282),[1]公式對照表!$C$2,IF(AC1282="-",[1]公式對照表!$C$3,IF(AC1282&lt;AE1282,[1]公式對照表!$C$4,IF(AC1282&gt;AE1282,[1]公式對照表!$C$5)))))</f>
        <v/>
      </c>
      <c r="AG1282" s="442"/>
      <c r="AH1282" s="442"/>
      <c r="AI1282" s="442"/>
      <c r="AJ1282" s="442"/>
      <c r="AK1282" s="2"/>
    </row>
    <row r="1283" spans="1:37" ht="17.25" customHeight="1">
      <c r="A1283" s="443"/>
      <c r="B1283" s="444"/>
      <c r="C1283" s="23"/>
      <c r="D1283" s="23"/>
      <c r="E1283" s="23"/>
      <c r="F1283" s="262"/>
      <c r="G1283" s="262"/>
      <c r="H1283" s="262"/>
      <c r="I1283" s="264"/>
      <c r="J1283" s="23"/>
      <c r="K1283" s="23"/>
      <c r="L1283" s="36" t="str">
        <f>IFERROR(VLOOKUP(放飛紀錄!$K1283,#REF!,2,FALSE),"")</f>
        <v/>
      </c>
      <c r="M1283" s="36"/>
      <c r="N1283" s="36"/>
      <c r="O1283" s="36"/>
      <c r="P1283" s="36"/>
      <c r="Q1283" s="36"/>
      <c r="R1283" s="36"/>
      <c r="S1283" s="36"/>
      <c r="T1283" s="36"/>
      <c r="U1283" s="23"/>
      <c r="V1283" s="23"/>
      <c r="W1283" s="23"/>
      <c r="X1283" s="23"/>
      <c r="Y1283" s="445"/>
      <c r="Z1283" s="446" t="str">
        <f>IF(放飛紀錄!$Y1283="","",放飛紀錄!$Y1283+公式對照表!B$2)</f>
        <v/>
      </c>
      <c r="AA1283" s="445"/>
      <c r="AB1283" s="445"/>
      <c r="AC1283" s="447" t="str">
        <f t="shared" si="68"/>
        <v/>
      </c>
      <c r="AD1283" s="448" t="str">
        <f t="shared" si="69"/>
        <v/>
      </c>
      <c r="AE1283" s="446" t="str">
        <f>IF(放飛紀錄表[[#This Row],[模組啟動時間]]="","",公式對照表!$A$2)</f>
        <v/>
      </c>
      <c r="AF1283" s="449" t="str">
        <f>IF(AC1283="","",IF(AND(AA1283&gt;Y1283,AA1283&lt;Z1283),[1]公式對照表!$C$2,IF(AC1283="-",[1]公式對照表!$C$3,IF(AC1283&lt;AE1283,[1]公式對照表!$C$4,IF(AC1283&gt;AE1283,[1]公式對照表!$C$5)))))</f>
        <v/>
      </c>
      <c r="AG1283" s="442"/>
      <c r="AH1283" s="442"/>
      <c r="AI1283" s="442"/>
      <c r="AJ1283" s="442"/>
      <c r="AK1283" s="2"/>
    </row>
    <row r="1284" spans="1:37" ht="17.25" customHeight="1">
      <c r="A1284" s="443"/>
      <c r="B1284" s="444"/>
      <c r="C1284" s="23"/>
      <c r="D1284" s="23"/>
      <c r="E1284" s="23"/>
      <c r="F1284" s="262"/>
      <c r="G1284" s="262"/>
      <c r="H1284" s="262"/>
      <c r="I1284" s="264"/>
      <c r="J1284" s="23"/>
      <c r="K1284" s="23"/>
      <c r="L1284" s="36" t="str">
        <f>IFERROR(VLOOKUP(放飛紀錄!$K1284,#REF!,2,FALSE),"")</f>
        <v/>
      </c>
      <c r="M1284" s="36"/>
      <c r="N1284" s="36"/>
      <c r="O1284" s="36"/>
      <c r="P1284" s="36"/>
      <c r="Q1284" s="36"/>
      <c r="R1284" s="36"/>
      <c r="S1284" s="36"/>
      <c r="T1284" s="36"/>
      <c r="U1284" s="23"/>
      <c r="V1284" s="23"/>
      <c r="W1284" s="23"/>
      <c r="X1284" s="23"/>
      <c r="Y1284" s="445"/>
      <c r="Z1284" s="446" t="str">
        <f>IF(放飛紀錄!$Y1284="","",放飛紀錄!$Y1284+公式對照表!B$2)</f>
        <v/>
      </c>
      <c r="AA1284" s="445"/>
      <c r="AB1284" s="445"/>
      <c r="AC1284" s="447" t="str">
        <f t="shared" si="68"/>
        <v/>
      </c>
      <c r="AD1284" s="448" t="str">
        <f t="shared" si="69"/>
        <v/>
      </c>
      <c r="AE1284" s="446" t="str">
        <f>IF(放飛紀錄表[[#This Row],[模組啟動時間]]="","",公式對照表!$A$2)</f>
        <v/>
      </c>
      <c r="AF1284" s="449" t="str">
        <f>IF(AC1284="","",IF(AND(AA1284&gt;Y1284,AA1284&lt;Z1284),[1]公式對照表!$C$2,IF(AC1284="-",[1]公式對照表!$C$3,IF(AC1284&lt;AE1284,[1]公式對照表!$C$4,IF(AC1284&gt;AE1284,[1]公式對照表!$C$5)))))</f>
        <v/>
      </c>
      <c r="AG1284" s="442"/>
      <c r="AH1284" s="442"/>
      <c r="AI1284" s="442"/>
      <c r="AJ1284" s="442"/>
      <c r="AK1284" s="2"/>
    </row>
    <row r="1285" spans="1:37" ht="17.25" customHeight="1">
      <c r="A1285" s="443"/>
      <c r="B1285" s="444"/>
      <c r="C1285" s="23"/>
      <c r="D1285" s="23"/>
      <c r="E1285" s="23"/>
      <c r="F1285" s="262"/>
      <c r="G1285" s="262"/>
      <c r="H1285" s="262"/>
      <c r="I1285" s="264"/>
      <c r="J1285" s="23"/>
      <c r="K1285" s="23"/>
      <c r="L1285" s="36" t="str">
        <f>IFERROR(VLOOKUP(放飛紀錄!$K1285,#REF!,2,FALSE),"")</f>
        <v/>
      </c>
      <c r="M1285" s="36"/>
      <c r="N1285" s="36"/>
      <c r="O1285" s="36"/>
      <c r="P1285" s="36"/>
      <c r="Q1285" s="36"/>
      <c r="R1285" s="36"/>
      <c r="S1285" s="36"/>
      <c r="T1285" s="36"/>
      <c r="U1285" s="23"/>
      <c r="V1285" s="23"/>
      <c r="W1285" s="23"/>
      <c r="X1285" s="23"/>
      <c r="Y1285" s="445"/>
      <c r="Z1285" s="446" t="str">
        <f>IF(放飛紀錄!$Y1285="","",放飛紀錄!$Y1285+公式對照表!B$2)</f>
        <v/>
      </c>
      <c r="AA1285" s="445"/>
      <c r="AB1285" s="445"/>
      <c r="AC1285" s="447" t="str">
        <f t="shared" si="68"/>
        <v/>
      </c>
      <c r="AD1285" s="448" t="str">
        <f t="shared" si="69"/>
        <v/>
      </c>
      <c r="AE1285" s="446" t="str">
        <f>IF(放飛紀錄表[[#This Row],[模組啟動時間]]="","",公式對照表!$A$2)</f>
        <v/>
      </c>
      <c r="AF1285" s="449" t="str">
        <f>IF(AC1285="","",IF(AND(AA1285&gt;Y1285,AA1285&lt;Z1285),[1]公式對照表!$C$2,IF(AC1285="-",[1]公式對照表!$C$3,IF(AC1285&lt;AE1285,[1]公式對照表!$C$4,IF(AC1285&gt;AE1285,[1]公式對照表!$C$5)))))</f>
        <v/>
      </c>
      <c r="AG1285" s="442"/>
      <c r="AH1285" s="442"/>
      <c r="AI1285" s="442"/>
      <c r="AJ1285" s="442"/>
      <c r="AK1285" s="2"/>
    </row>
    <row r="1286" spans="1:37" ht="17.25" customHeight="1">
      <c r="A1286" s="443"/>
      <c r="B1286" s="444"/>
      <c r="C1286" s="23"/>
      <c r="D1286" s="23"/>
      <c r="E1286" s="23"/>
      <c r="F1286" s="262"/>
      <c r="G1286" s="262"/>
      <c r="H1286" s="262"/>
      <c r="I1286" s="264"/>
      <c r="J1286" s="23"/>
      <c r="K1286" s="23"/>
      <c r="L1286" s="36" t="str">
        <f>IFERROR(VLOOKUP(放飛紀錄!$K1286,#REF!,2,FALSE),"")</f>
        <v/>
      </c>
      <c r="M1286" s="36"/>
      <c r="N1286" s="36"/>
      <c r="O1286" s="36"/>
      <c r="P1286" s="36"/>
      <c r="Q1286" s="36"/>
      <c r="R1286" s="36"/>
      <c r="S1286" s="36"/>
      <c r="T1286" s="36"/>
      <c r="U1286" s="23"/>
      <c r="V1286" s="23"/>
      <c r="W1286" s="23"/>
      <c r="X1286" s="23"/>
      <c r="Y1286" s="445"/>
      <c r="Z1286" s="446" t="str">
        <f>IF(放飛紀錄!$Y1286="","",放飛紀錄!$Y1286+公式對照表!B$2)</f>
        <v/>
      </c>
      <c r="AA1286" s="445"/>
      <c r="AB1286" s="445"/>
      <c r="AC1286" s="447" t="str">
        <f t="shared" si="68"/>
        <v/>
      </c>
      <c r="AD1286" s="448" t="str">
        <f t="shared" si="69"/>
        <v/>
      </c>
      <c r="AE1286" s="446" t="str">
        <f>IF(放飛紀錄表[[#This Row],[模組啟動時間]]="","",公式對照表!$A$2)</f>
        <v/>
      </c>
      <c r="AF1286" s="449" t="str">
        <f>IF(AC1286="","",IF(AND(AA1286&gt;Y1286,AA1286&lt;Z1286),[1]公式對照表!$C$2,IF(AC1286="-",[1]公式對照表!$C$3,IF(AC1286&lt;AE1286,[1]公式對照表!$C$4,IF(AC1286&gt;AE1286,[1]公式對照表!$C$5)))))</f>
        <v/>
      </c>
      <c r="AG1286" s="442"/>
      <c r="AH1286" s="442"/>
      <c r="AI1286" s="442"/>
      <c r="AJ1286" s="442"/>
      <c r="AK1286" s="2"/>
    </row>
    <row r="1287" spans="1:37" ht="17.25" customHeight="1">
      <c r="A1287" s="443"/>
      <c r="B1287" s="444"/>
      <c r="C1287" s="23"/>
      <c r="D1287" s="23"/>
      <c r="E1287" s="23"/>
      <c r="F1287" s="262"/>
      <c r="G1287" s="262"/>
      <c r="H1287" s="262"/>
      <c r="I1287" s="264"/>
      <c r="J1287" s="23"/>
      <c r="K1287" s="23"/>
      <c r="L1287" s="36" t="str">
        <f>IFERROR(VLOOKUP(放飛紀錄!$K1287,#REF!,2,FALSE),"")</f>
        <v/>
      </c>
      <c r="M1287" s="36"/>
      <c r="N1287" s="36"/>
      <c r="O1287" s="36"/>
      <c r="P1287" s="36"/>
      <c r="Q1287" s="36"/>
      <c r="R1287" s="36"/>
      <c r="S1287" s="36"/>
      <c r="T1287" s="36"/>
      <c r="U1287" s="23"/>
      <c r="V1287" s="23"/>
      <c r="W1287" s="23"/>
      <c r="X1287" s="23"/>
      <c r="Y1287" s="445"/>
      <c r="Z1287" s="446" t="str">
        <f>IF(放飛紀錄!$Y1287="","",放飛紀錄!$Y1287+公式對照表!B$2)</f>
        <v/>
      </c>
      <c r="AA1287" s="445"/>
      <c r="AB1287" s="445"/>
      <c r="AC1287" s="447" t="str">
        <f t="shared" si="68"/>
        <v/>
      </c>
      <c r="AD1287" s="448" t="str">
        <f t="shared" si="69"/>
        <v/>
      </c>
      <c r="AE1287" s="446" t="str">
        <f>IF(放飛紀錄表[[#This Row],[模組啟動時間]]="","",公式對照表!$A$2)</f>
        <v/>
      </c>
      <c r="AF1287" s="449" t="str">
        <f>IF(AC1287="","",IF(AND(AA1287&gt;Y1287,AA1287&lt;Z1287),[1]公式對照表!$C$2,IF(AC1287="-",[1]公式對照表!$C$3,IF(AC1287&lt;AE1287,[1]公式對照表!$C$4,IF(AC1287&gt;AE1287,[1]公式對照表!$C$5)))))</f>
        <v/>
      </c>
      <c r="AG1287" s="442"/>
      <c r="AH1287" s="442"/>
      <c r="AI1287" s="442"/>
      <c r="AJ1287" s="442"/>
      <c r="AK1287" s="2"/>
    </row>
    <row r="1288" spans="1:37" ht="17.25" customHeight="1">
      <c r="A1288" s="443"/>
      <c r="B1288" s="444"/>
      <c r="C1288" s="23"/>
      <c r="D1288" s="23"/>
      <c r="E1288" s="23"/>
      <c r="F1288" s="262"/>
      <c r="G1288" s="262"/>
      <c r="H1288" s="262"/>
      <c r="I1288" s="264"/>
      <c r="J1288" s="23"/>
      <c r="K1288" s="23"/>
      <c r="L1288" s="36" t="str">
        <f>IFERROR(VLOOKUP(放飛紀錄!$K1288,#REF!,2,FALSE),"")</f>
        <v/>
      </c>
      <c r="M1288" s="36"/>
      <c r="N1288" s="36"/>
      <c r="O1288" s="36"/>
      <c r="P1288" s="36"/>
      <c r="Q1288" s="36"/>
      <c r="R1288" s="36"/>
      <c r="S1288" s="36"/>
      <c r="T1288" s="36"/>
      <c r="U1288" s="23"/>
      <c r="V1288" s="23"/>
      <c r="W1288" s="23"/>
      <c r="X1288" s="23"/>
      <c r="Y1288" s="445"/>
      <c r="Z1288" s="446" t="str">
        <f>IF(放飛紀錄!$Y1288="","",放飛紀錄!$Y1288+公式對照表!B$2)</f>
        <v/>
      </c>
      <c r="AA1288" s="445"/>
      <c r="AB1288" s="445"/>
      <c r="AC1288" s="447" t="str">
        <f t="shared" si="68"/>
        <v/>
      </c>
      <c r="AD1288" s="448" t="str">
        <f t="shared" si="69"/>
        <v/>
      </c>
      <c r="AE1288" s="446" t="str">
        <f>IF(放飛紀錄表[[#This Row],[模組啟動時間]]="","",公式對照表!$A$2)</f>
        <v/>
      </c>
      <c r="AF1288" s="449" t="str">
        <f>IF(AC1288="","",IF(AND(AA1288&gt;Y1288,AA1288&lt;Z1288),[1]公式對照表!$C$2,IF(AC1288="-",[1]公式對照表!$C$3,IF(AC1288&lt;AE1288,[1]公式對照表!$C$4,IF(AC1288&gt;AE1288,[1]公式對照表!$C$5)))))</f>
        <v/>
      </c>
      <c r="AG1288" s="442"/>
      <c r="AH1288" s="442"/>
      <c r="AI1288" s="442"/>
      <c r="AJ1288" s="442"/>
      <c r="AK1288" s="2"/>
    </row>
    <row r="1289" spans="1:37" ht="17.25" customHeight="1">
      <c r="A1289" s="443"/>
      <c r="B1289" s="444"/>
      <c r="C1289" s="23"/>
      <c r="D1289" s="23"/>
      <c r="E1289" s="23"/>
      <c r="F1289" s="262"/>
      <c r="G1289" s="262"/>
      <c r="H1289" s="262"/>
      <c r="I1289" s="264"/>
      <c r="J1289" s="23"/>
      <c r="K1289" s="23"/>
      <c r="L1289" s="36" t="str">
        <f>IFERROR(VLOOKUP(放飛紀錄!$K1289,#REF!,2,FALSE),"")</f>
        <v/>
      </c>
      <c r="M1289" s="36"/>
      <c r="N1289" s="36"/>
      <c r="O1289" s="36"/>
      <c r="P1289" s="36"/>
      <c r="Q1289" s="36"/>
      <c r="R1289" s="36"/>
      <c r="S1289" s="36"/>
      <c r="T1289" s="36"/>
      <c r="U1289" s="23"/>
      <c r="V1289" s="23"/>
      <c r="W1289" s="23"/>
      <c r="X1289" s="23"/>
      <c r="Y1289" s="445"/>
      <c r="Z1289" s="446" t="str">
        <f>IF(放飛紀錄!$Y1289="","",放飛紀錄!$Y1289+公式對照表!B$2)</f>
        <v/>
      </c>
      <c r="AA1289" s="445"/>
      <c r="AB1289" s="445"/>
      <c r="AC1289" s="447" t="str">
        <f t="shared" si="68"/>
        <v/>
      </c>
      <c r="AD1289" s="448" t="str">
        <f t="shared" si="69"/>
        <v/>
      </c>
      <c r="AE1289" s="446" t="str">
        <f>IF(放飛紀錄表[[#This Row],[模組啟動時間]]="","",公式對照表!$A$2)</f>
        <v/>
      </c>
      <c r="AF1289" s="449" t="str">
        <f>IF(AC1289="","",IF(AND(AA1289&gt;Y1289,AA1289&lt;Z1289),[1]公式對照表!$C$2,IF(AC1289="-",[1]公式對照表!$C$3,IF(AC1289&lt;AE1289,[1]公式對照表!$C$4,IF(AC1289&gt;AE1289,[1]公式對照表!$C$5)))))</f>
        <v/>
      </c>
      <c r="AG1289" s="442"/>
      <c r="AH1289" s="442"/>
      <c r="AI1289" s="442"/>
      <c r="AJ1289" s="442"/>
      <c r="AK1289" s="2"/>
    </row>
    <row r="1290" spans="1:37" ht="17.25" customHeight="1">
      <c r="A1290" s="443"/>
      <c r="B1290" s="444"/>
      <c r="C1290" s="23"/>
      <c r="D1290" s="23"/>
      <c r="E1290" s="23"/>
      <c r="F1290" s="262"/>
      <c r="G1290" s="262"/>
      <c r="H1290" s="262"/>
      <c r="I1290" s="264"/>
      <c r="J1290" s="23"/>
      <c r="K1290" s="23"/>
      <c r="L1290" s="36" t="str">
        <f>IFERROR(VLOOKUP(放飛紀錄!$K1290,#REF!,2,FALSE),"")</f>
        <v/>
      </c>
      <c r="M1290" s="36"/>
      <c r="N1290" s="36"/>
      <c r="O1290" s="36"/>
      <c r="P1290" s="36"/>
      <c r="Q1290" s="36"/>
      <c r="R1290" s="36"/>
      <c r="S1290" s="36"/>
      <c r="T1290" s="36"/>
      <c r="U1290" s="23"/>
      <c r="V1290" s="23"/>
      <c r="W1290" s="23"/>
      <c r="X1290" s="23"/>
      <c r="Y1290" s="445"/>
      <c r="Z1290" s="446" t="str">
        <f>IF(放飛紀錄!$Y1290="","",放飛紀錄!$Y1290+公式對照表!B$2)</f>
        <v/>
      </c>
      <c r="AA1290" s="445"/>
      <c r="AB1290" s="445"/>
      <c r="AC1290" s="447" t="str">
        <f t="shared" si="68"/>
        <v/>
      </c>
      <c r="AD1290" s="448" t="str">
        <f t="shared" si="69"/>
        <v/>
      </c>
      <c r="AE1290" s="446" t="str">
        <f>IF(放飛紀錄表[[#This Row],[模組啟動時間]]="","",公式對照表!$A$2)</f>
        <v/>
      </c>
      <c r="AF1290" s="449" t="str">
        <f>IF(AC1290="","",IF(AND(AA1290&gt;Y1290,AA1290&lt;Z1290),[1]公式對照表!$C$2,IF(AC1290="-",[1]公式對照表!$C$3,IF(AC1290&lt;AE1290,[1]公式對照表!$C$4,IF(AC1290&gt;AE1290,[1]公式對照表!$C$5)))))</f>
        <v/>
      </c>
      <c r="AG1290" s="442"/>
      <c r="AH1290" s="442"/>
      <c r="AI1290" s="442"/>
      <c r="AJ1290" s="442"/>
      <c r="AK1290" s="2"/>
    </row>
    <row r="1291" spans="1:37" ht="17.25" customHeight="1">
      <c r="A1291" s="443"/>
      <c r="B1291" s="444"/>
      <c r="C1291" s="23"/>
      <c r="D1291" s="23"/>
      <c r="E1291" s="23"/>
      <c r="F1291" s="262"/>
      <c r="G1291" s="262"/>
      <c r="H1291" s="262"/>
      <c r="I1291" s="264"/>
      <c r="J1291" s="23"/>
      <c r="K1291" s="23"/>
      <c r="L1291" s="36" t="str">
        <f>IFERROR(VLOOKUP(放飛紀錄!$K1291,#REF!,2,FALSE),"")</f>
        <v/>
      </c>
      <c r="M1291" s="36"/>
      <c r="N1291" s="36"/>
      <c r="O1291" s="36"/>
      <c r="P1291" s="36"/>
      <c r="Q1291" s="36"/>
      <c r="R1291" s="36"/>
      <c r="S1291" s="36"/>
      <c r="T1291" s="36"/>
      <c r="U1291" s="23"/>
      <c r="V1291" s="23"/>
      <c r="W1291" s="23"/>
      <c r="X1291" s="23"/>
      <c r="Y1291" s="445"/>
      <c r="Z1291" s="446" t="str">
        <f>IF(放飛紀錄!$Y1291="","",放飛紀錄!$Y1291+公式對照表!B$2)</f>
        <v/>
      </c>
      <c r="AA1291" s="445"/>
      <c r="AB1291" s="445"/>
      <c r="AC1291" s="447" t="str">
        <f t="shared" si="68"/>
        <v/>
      </c>
      <c r="AD1291" s="448" t="str">
        <f t="shared" si="69"/>
        <v/>
      </c>
      <c r="AE1291" s="446" t="str">
        <f>IF(放飛紀錄表[[#This Row],[模組啟動時間]]="","",公式對照表!$A$2)</f>
        <v/>
      </c>
      <c r="AF1291" s="449" t="str">
        <f>IF(AC1291="","",IF(AND(AA1291&gt;Y1291,AA1291&lt;Z1291),[1]公式對照表!$C$2,IF(AC1291="-",[1]公式對照表!$C$3,IF(AC1291&lt;AE1291,[1]公式對照表!$C$4,IF(AC1291&gt;AE1291,[1]公式對照表!$C$5)))))</f>
        <v/>
      </c>
      <c r="AG1291" s="442"/>
      <c r="AH1291" s="442"/>
      <c r="AI1291" s="442"/>
      <c r="AJ1291" s="442"/>
      <c r="AK1291" s="2"/>
    </row>
    <row r="1292" spans="1:37" ht="17.25" customHeight="1">
      <c r="A1292" s="443"/>
      <c r="B1292" s="444"/>
      <c r="C1292" s="23"/>
      <c r="D1292" s="23"/>
      <c r="E1292" s="23"/>
      <c r="F1292" s="262"/>
      <c r="G1292" s="262"/>
      <c r="H1292" s="262"/>
      <c r="I1292" s="264"/>
      <c r="J1292" s="23"/>
      <c r="K1292" s="23"/>
      <c r="L1292" s="36" t="str">
        <f>IFERROR(VLOOKUP(放飛紀錄!$K1292,#REF!,2,FALSE),"")</f>
        <v/>
      </c>
      <c r="M1292" s="36"/>
      <c r="N1292" s="36"/>
      <c r="O1292" s="36"/>
      <c r="P1292" s="36"/>
      <c r="Q1292" s="36"/>
      <c r="R1292" s="36"/>
      <c r="S1292" s="36"/>
      <c r="T1292" s="36"/>
      <c r="U1292" s="23"/>
      <c r="V1292" s="23"/>
      <c r="W1292" s="23"/>
      <c r="X1292" s="23"/>
      <c r="Y1292" s="445"/>
      <c r="Z1292" s="446" t="str">
        <f>IF(放飛紀錄!$Y1292="","",放飛紀錄!$Y1292+公式對照表!B$2)</f>
        <v/>
      </c>
      <c r="AA1292" s="445"/>
      <c r="AB1292" s="445"/>
      <c r="AC1292" s="447" t="str">
        <f t="shared" si="68"/>
        <v/>
      </c>
      <c r="AD1292" s="448" t="str">
        <f t="shared" si="69"/>
        <v/>
      </c>
      <c r="AE1292" s="446" t="str">
        <f>IF(放飛紀錄表[[#This Row],[模組啟動時間]]="","",公式對照表!$A$2)</f>
        <v/>
      </c>
      <c r="AF1292" s="449" t="str">
        <f>IF(AC1292="","",IF(AND(AA1292&gt;Y1292,AA1292&lt;Z1292),[1]公式對照表!$C$2,IF(AC1292="-",[1]公式對照表!$C$3,IF(AC1292&lt;AE1292,[1]公式對照表!$C$4,IF(AC1292&gt;AE1292,[1]公式對照表!$C$5)))))</f>
        <v/>
      </c>
      <c r="AG1292" s="442"/>
      <c r="AH1292" s="442"/>
      <c r="AI1292" s="442"/>
      <c r="AJ1292" s="442"/>
      <c r="AK1292" s="2"/>
    </row>
    <row r="1293" spans="1:37" ht="17.25" customHeight="1">
      <c r="A1293" s="443"/>
      <c r="B1293" s="444"/>
      <c r="C1293" s="23"/>
      <c r="D1293" s="23"/>
      <c r="E1293" s="23"/>
      <c r="F1293" s="262"/>
      <c r="G1293" s="262"/>
      <c r="H1293" s="262"/>
      <c r="I1293" s="264"/>
      <c r="J1293" s="23"/>
      <c r="K1293" s="23"/>
      <c r="L1293" s="36" t="str">
        <f>IFERROR(VLOOKUP(放飛紀錄!$K1293,#REF!,2,FALSE),"")</f>
        <v/>
      </c>
      <c r="M1293" s="36"/>
      <c r="N1293" s="36"/>
      <c r="O1293" s="36"/>
      <c r="P1293" s="36"/>
      <c r="Q1293" s="36"/>
      <c r="R1293" s="36"/>
      <c r="S1293" s="36"/>
      <c r="T1293" s="36"/>
      <c r="U1293" s="23"/>
      <c r="V1293" s="23"/>
      <c r="W1293" s="23"/>
      <c r="X1293" s="23"/>
      <c r="Y1293" s="445"/>
      <c r="Z1293" s="446" t="str">
        <f>IF(放飛紀錄!$Y1293="","",放飛紀錄!$Y1293+公式對照表!B$2)</f>
        <v/>
      </c>
      <c r="AA1293" s="445"/>
      <c r="AB1293" s="445"/>
      <c r="AC1293" s="447" t="str">
        <f t="shared" si="68"/>
        <v/>
      </c>
      <c r="AD1293" s="448" t="str">
        <f t="shared" si="69"/>
        <v/>
      </c>
      <c r="AE1293" s="446" t="str">
        <f>IF(放飛紀錄表[[#This Row],[模組啟動時間]]="","",公式對照表!$A$2)</f>
        <v/>
      </c>
      <c r="AF1293" s="449" t="str">
        <f>IF(AC1293="","",IF(AND(AA1293&gt;Y1293,AA1293&lt;Z1293),[1]公式對照表!$C$2,IF(AC1293="-",[1]公式對照表!$C$3,IF(AC1293&lt;AE1293,[1]公式對照表!$C$4,IF(AC1293&gt;AE1293,[1]公式對照表!$C$5)))))</f>
        <v/>
      </c>
      <c r="AG1293" s="442"/>
      <c r="AH1293" s="442"/>
      <c r="AI1293" s="442"/>
      <c r="AJ1293" s="442"/>
      <c r="AK1293" s="2"/>
    </row>
    <row r="1294" spans="1:37" ht="17.25" customHeight="1">
      <c r="A1294" s="443"/>
      <c r="B1294" s="444"/>
      <c r="C1294" s="23"/>
      <c r="D1294" s="23"/>
      <c r="E1294" s="23"/>
      <c r="F1294" s="262"/>
      <c r="G1294" s="262"/>
      <c r="H1294" s="262"/>
      <c r="I1294" s="264"/>
      <c r="J1294" s="23"/>
      <c r="K1294" s="23"/>
      <c r="L1294" s="36" t="str">
        <f>IFERROR(VLOOKUP(放飛紀錄!$K1294,#REF!,2,FALSE),"")</f>
        <v/>
      </c>
      <c r="M1294" s="36"/>
      <c r="N1294" s="36"/>
      <c r="O1294" s="36"/>
      <c r="P1294" s="36"/>
      <c r="Q1294" s="36"/>
      <c r="R1294" s="36"/>
      <c r="S1294" s="36"/>
      <c r="T1294" s="36"/>
      <c r="U1294" s="23"/>
      <c r="V1294" s="23"/>
      <c r="W1294" s="23"/>
      <c r="X1294" s="23"/>
      <c r="Y1294" s="445"/>
      <c r="Z1294" s="446" t="str">
        <f>IF(放飛紀錄!$Y1294="","",放飛紀錄!$Y1294+公式對照表!B$2)</f>
        <v/>
      </c>
      <c r="AA1294" s="445"/>
      <c r="AB1294" s="445"/>
      <c r="AC1294" s="447" t="str">
        <f t="shared" si="68"/>
        <v/>
      </c>
      <c r="AD1294" s="448" t="str">
        <f t="shared" si="69"/>
        <v/>
      </c>
      <c r="AE1294" s="446" t="str">
        <f>IF(放飛紀錄表[[#This Row],[模組啟動時間]]="","",公式對照表!$A$2)</f>
        <v/>
      </c>
      <c r="AF1294" s="449" t="str">
        <f>IF(AC1294="","",IF(AND(AA1294&gt;Y1294,AA1294&lt;Z1294),[1]公式對照表!$C$2,IF(AC1294="-",[1]公式對照表!$C$3,IF(AC1294&lt;AE1294,[1]公式對照表!$C$4,IF(AC1294&gt;AE1294,[1]公式對照表!$C$5)))))</f>
        <v/>
      </c>
      <c r="AG1294" s="442"/>
      <c r="AH1294" s="442"/>
      <c r="AI1294" s="442"/>
      <c r="AJ1294" s="442"/>
      <c r="AK1294" s="2"/>
    </row>
    <row r="1295" spans="1:37" ht="17.25" customHeight="1">
      <c r="A1295" s="443"/>
      <c r="B1295" s="444"/>
      <c r="C1295" s="23"/>
      <c r="D1295" s="23"/>
      <c r="E1295" s="23"/>
      <c r="F1295" s="262"/>
      <c r="G1295" s="262"/>
      <c r="H1295" s="262"/>
      <c r="I1295" s="264"/>
      <c r="J1295" s="23"/>
      <c r="K1295" s="23"/>
      <c r="L1295" s="36" t="str">
        <f>IFERROR(VLOOKUP(放飛紀錄!$K1295,#REF!,2,FALSE),"")</f>
        <v/>
      </c>
      <c r="M1295" s="36"/>
      <c r="N1295" s="36"/>
      <c r="O1295" s="36"/>
      <c r="P1295" s="36"/>
      <c r="Q1295" s="36"/>
      <c r="R1295" s="36"/>
      <c r="S1295" s="36"/>
      <c r="T1295" s="36"/>
      <c r="U1295" s="23"/>
      <c r="V1295" s="23"/>
      <c r="W1295" s="23"/>
      <c r="X1295" s="23"/>
      <c r="Y1295" s="445"/>
      <c r="Z1295" s="446" t="str">
        <f>IF(放飛紀錄!$Y1295="","",放飛紀錄!$Y1295+公式對照表!B$2)</f>
        <v/>
      </c>
      <c r="AA1295" s="445"/>
      <c r="AB1295" s="445"/>
      <c r="AC1295" s="447" t="str">
        <f t="shared" si="68"/>
        <v/>
      </c>
      <c r="AD1295" s="448" t="str">
        <f t="shared" si="69"/>
        <v/>
      </c>
      <c r="AE1295" s="446" t="str">
        <f>IF(放飛紀錄表[[#This Row],[模組啟動時間]]="","",公式對照表!$A$2)</f>
        <v/>
      </c>
      <c r="AF1295" s="449" t="str">
        <f>IF(AC1295="","",IF(AND(AA1295&gt;Y1295,AA1295&lt;Z1295),[1]公式對照表!$C$2,IF(AC1295="-",[1]公式對照表!$C$3,IF(AC1295&lt;AE1295,[1]公式對照表!$C$4,IF(AC1295&gt;AE1295,[1]公式對照表!$C$5)))))</f>
        <v/>
      </c>
      <c r="AG1295" s="442"/>
      <c r="AH1295" s="442"/>
      <c r="AI1295" s="442"/>
      <c r="AJ1295" s="442"/>
      <c r="AK1295" s="2"/>
    </row>
    <row r="1296" spans="1:37" ht="17.25" customHeight="1">
      <c r="A1296" s="443"/>
      <c r="B1296" s="444"/>
      <c r="C1296" s="23"/>
      <c r="D1296" s="23"/>
      <c r="E1296" s="23"/>
      <c r="F1296" s="262"/>
      <c r="G1296" s="262"/>
      <c r="H1296" s="262"/>
      <c r="I1296" s="264"/>
      <c r="J1296" s="23"/>
      <c r="K1296" s="23"/>
      <c r="L1296" s="36" t="str">
        <f>IFERROR(VLOOKUP(放飛紀錄!$K1296,#REF!,2,FALSE),"")</f>
        <v/>
      </c>
      <c r="M1296" s="36"/>
      <c r="N1296" s="36"/>
      <c r="O1296" s="36"/>
      <c r="P1296" s="36"/>
      <c r="Q1296" s="36"/>
      <c r="R1296" s="36"/>
      <c r="S1296" s="36"/>
      <c r="T1296" s="36"/>
      <c r="U1296" s="23"/>
      <c r="V1296" s="23"/>
      <c r="W1296" s="23"/>
      <c r="X1296" s="23"/>
      <c r="Y1296" s="445"/>
      <c r="Z1296" s="446" t="str">
        <f>IF(放飛紀錄!$Y1296="","",放飛紀錄!$Y1296+公式對照表!B$2)</f>
        <v/>
      </c>
      <c r="AA1296" s="445"/>
      <c r="AB1296" s="445"/>
      <c r="AC1296" s="447" t="str">
        <f t="shared" si="68"/>
        <v/>
      </c>
      <c r="AD1296" s="448" t="str">
        <f t="shared" si="69"/>
        <v/>
      </c>
      <c r="AE1296" s="446" t="str">
        <f>IF(放飛紀錄表[[#This Row],[模組啟動時間]]="","",公式對照表!$A$2)</f>
        <v/>
      </c>
      <c r="AF1296" s="449" t="str">
        <f>IF(AC1296="","",IF(AND(AA1296&gt;Y1296,AA1296&lt;Z1296),[1]公式對照表!$C$2,IF(AC1296="-",[1]公式對照表!$C$3,IF(AC1296&lt;AE1296,[1]公式對照表!$C$4,IF(AC1296&gt;AE1296,[1]公式對照表!$C$5)))))</f>
        <v/>
      </c>
      <c r="AG1296" s="442"/>
      <c r="AH1296" s="442"/>
      <c r="AI1296" s="442"/>
      <c r="AJ1296" s="442"/>
      <c r="AK1296" s="2"/>
    </row>
    <row r="1297" spans="1:37" ht="17.25" customHeight="1">
      <c r="A1297" s="443"/>
      <c r="B1297" s="444"/>
      <c r="C1297" s="23"/>
      <c r="D1297" s="23"/>
      <c r="E1297" s="23"/>
      <c r="F1297" s="262"/>
      <c r="G1297" s="262"/>
      <c r="H1297" s="262"/>
      <c r="I1297" s="264"/>
      <c r="J1297" s="23"/>
      <c r="K1297" s="23"/>
      <c r="L1297" s="36" t="str">
        <f>IFERROR(VLOOKUP(放飛紀錄!$K1297,#REF!,2,FALSE),"")</f>
        <v/>
      </c>
      <c r="M1297" s="36"/>
      <c r="N1297" s="36"/>
      <c r="O1297" s="36"/>
      <c r="P1297" s="36"/>
      <c r="Q1297" s="36"/>
      <c r="R1297" s="36"/>
      <c r="S1297" s="36"/>
      <c r="T1297" s="36"/>
      <c r="U1297" s="23"/>
      <c r="V1297" s="23"/>
      <c r="W1297" s="23"/>
      <c r="X1297" s="23"/>
      <c r="Y1297" s="445"/>
      <c r="Z1297" s="446" t="str">
        <f>IF(放飛紀錄!$Y1297="","",放飛紀錄!$Y1297+公式對照表!B$2)</f>
        <v/>
      </c>
      <c r="AA1297" s="445"/>
      <c r="AB1297" s="445"/>
      <c r="AC1297" s="447" t="str">
        <f t="shared" si="68"/>
        <v/>
      </c>
      <c r="AD1297" s="448" t="str">
        <f t="shared" si="69"/>
        <v/>
      </c>
      <c r="AE1297" s="446" t="str">
        <f>IF(放飛紀錄表[[#This Row],[模組啟動時間]]="","",公式對照表!$A$2)</f>
        <v/>
      </c>
      <c r="AF1297" s="449" t="str">
        <f>IF(AC1297="","",IF(AND(AA1297&gt;Y1297,AA1297&lt;Z1297),[1]公式對照表!$C$2,IF(AC1297="-",[1]公式對照表!$C$3,IF(AC1297&lt;AE1297,[1]公式對照表!$C$4,IF(AC1297&gt;AE1297,[1]公式對照表!$C$5)))))</f>
        <v/>
      </c>
      <c r="AG1297" s="442"/>
      <c r="AH1297" s="442"/>
      <c r="AI1297" s="442"/>
      <c r="AJ1297" s="442"/>
      <c r="AK1297" s="2"/>
    </row>
    <row r="1298" spans="1:37" ht="17.25" customHeight="1">
      <c r="A1298" s="443"/>
      <c r="B1298" s="444"/>
      <c r="C1298" s="23"/>
      <c r="D1298" s="23"/>
      <c r="E1298" s="23"/>
      <c r="F1298" s="262"/>
      <c r="G1298" s="262"/>
      <c r="H1298" s="262"/>
      <c r="I1298" s="264"/>
      <c r="J1298" s="23"/>
      <c r="K1298" s="23"/>
      <c r="L1298" s="36" t="str">
        <f>IFERROR(VLOOKUP(放飛紀錄!$K1298,#REF!,2,FALSE),"")</f>
        <v/>
      </c>
      <c r="M1298" s="36"/>
      <c r="N1298" s="36"/>
      <c r="O1298" s="36"/>
      <c r="P1298" s="36"/>
      <c r="Q1298" s="36"/>
      <c r="R1298" s="36"/>
      <c r="S1298" s="36"/>
      <c r="T1298" s="36"/>
      <c r="U1298" s="23"/>
      <c r="V1298" s="23"/>
      <c r="W1298" s="23"/>
      <c r="X1298" s="23"/>
      <c r="Y1298" s="445"/>
      <c r="Z1298" s="446" t="str">
        <f>IF(放飛紀錄!$Y1298="","",放飛紀錄!$Y1298+公式對照表!B$2)</f>
        <v/>
      </c>
      <c r="AA1298" s="445"/>
      <c r="AB1298" s="445"/>
      <c r="AC1298" s="447" t="str">
        <f t="shared" si="68"/>
        <v/>
      </c>
      <c r="AD1298" s="448" t="str">
        <f t="shared" si="69"/>
        <v/>
      </c>
      <c r="AE1298" s="446" t="str">
        <f>IF(放飛紀錄表[[#This Row],[模組啟動時間]]="","",公式對照表!$A$2)</f>
        <v/>
      </c>
      <c r="AF1298" s="449" t="str">
        <f>IF(AC1298="","",IF(AND(AA1298&gt;Y1298,AA1298&lt;Z1298),[1]公式對照表!$C$2,IF(AC1298="-",[1]公式對照表!$C$3,IF(AC1298&lt;AE1298,[1]公式對照表!$C$4,IF(AC1298&gt;AE1298,[1]公式對照表!$C$5)))))</f>
        <v/>
      </c>
      <c r="AG1298" s="442"/>
      <c r="AH1298" s="442"/>
      <c r="AI1298" s="442"/>
      <c r="AJ1298" s="442"/>
      <c r="AK1298" s="2"/>
    </row>
    <row r="1299" spans="1:37" ht="17.25" customHeight="1">
      <c r="A1299" s="443"/>
      <c r="B1299" s="444"/>
      <c r="C1299" s="23"/>
      <c r="D1299" s="23"/>
      <c r="E1299" s="23"/>
      <c r="F1299" s="262"/>
      <c r="G1299" s="262"/>
      <c r="H1299" s="262"/>
      <c r="I1299" s="264"/>
      <c r="J1299" s="23"/>
      <c r="K1299" s="23"/>
      <c r="L1299" s="36" t="str">
        <f>IFERROR(VLOOKUP(放飛紀錄!$K1299,#REF!,2,FALSE),"")</f>
        <v/>
      </c>
      <c r="M1299" s="36"/>
      <c r="N1299" s="36"/>
      <c r="O1299" s="36"/>
      <c r="P1299" s="36"/>
      <c r="Q1299" s="36"/>
      <c r="R1299" s="36"/>
      <c r="S1299" s="36"/>
      <c r="T1299" s="36"/>
      <c r="U1299" s="23"/>
      <c r="V1299" s="23"/>
      <c r="W1299" s="23"/>
      <c r="X1299" s="23"/>
      <c r="Y1299" s="445"/>
      <c r="Z1299" s="446" t="str">
        <f>IF(放飛紀錄!$Y1299="","",放飛紀錄!$Y1299+公式對照表!B$2)</f>
        <v/>
      </c>
      <c r="AA1299" s="445"/>
      <c r="AB1299" s="445"/>
      <c r="AC1299" s="447" t="str">
        <f t="shared" si="68"/>
        <v/>
      </c>
      <c r="AD1299" s="448" t="str">
        <f t="shared" si="69"/>
        <v/>
      </c>
      <c r="AE1299" s="446" t="str">
        <f>IF(放飛紀錄表[[#This Row],[模組啟動時間]]="","",公式對照表!$A$2)</f>
        <v/>
      </c>
      <c r="AF1299" s="449" t="str">
        <f>IF(AC1299="","",IF(AND(AA1299&gt;Y1299,AA1299&lt;Z1299),[1]公式對照表!$C$2,IF(AC1299="-",[1]公式對照表!$C$3,IF(AC1299&lt;AE1299,[1]公式對照表!$C$4,IF(AC1299&gt;AE1299,[1]公式對照表!$C$5)))))</f>
        <v/>
      </c>
      <c r="AG1299" s="442"/>
      <c r="AH1299" s="442"/>
      <c r="AI1299" s="442"/>
      <c r="AJ1299" s="442"/>
      <c r="AK1299" s="2"/>
    </row>
    <row r="1300" spans="1:37" ht="17.25" customHeight="1">
      <c r="A1300" s="443"/>
      <c r="B1300" s="444"/>
      <c r="C1300" s="23"/>
      <c r="D1300" s="23"/>
      <c r="E1300" s="23"/>
      <c r="F1300" s="262"/>
      <c r="G1300" s="262"/>
      <c r="H1300" s="262"/>
      <c r="I1300" s="264"/>
      <c r="J1300" s="23"/>
      <c r="K1300" s="23"/>
      <c r="L1300" s="36" t="str">
        <f>IFERROR(VLOOKUP(放飛紀錄!$K1300,#REF!,2,FALSE),"")</f>
        <v/>
      </c>
      <c r="M1300" s="36"/>
      <c r="N1300" s="36"/>
      <c r="O1300" s="36"/>
      <c r="P1300" s="36"/>
      <c r="Q1300" s="36"/>
      <c r="R1300" s="36"/>
      <c r="S1300" s="36"/>
      <c r="T1300" s="36"/>
      <c r="U1300" s="23"/>
      <c r="V1300" s="23"/>
      <c r="W1300" s="23"/>
      <c r="X1300" s="23"/>
      <c r="Y1300" s="445"/>
      <c r="Z1300" s="446" t="str">
        <f>IF(放飛紀錄!$Y1300="","",放飛紀錄!$Y1300+公式對照表!B$2)</f>
        <v/>
      </c>
      <c r="AA1300" s="445"/>
      <c r="AB1300" s="445"/>
      <c r="AC1300" s="447" t="str">
        <f t="shared" si="68"/>
        <v/>
      </c>
      <c r="AD1300" s="448" t="str">
        <f t="shared" si="69"/>
        <v/>
      </c>
      <c r="AE1300" s="446" t="str">
        <f>IF(放飛紀錄表[[#This Row],[模組啟動時間]]="","",公式對照表!$A$2)</f>
        <v/>
      </c>
      <c r="AF1300" s="449" t="str">
        <f>IF(AC1300="","",IF(AND(AA1300&gt;Y1300,AA1300&lt;Z1300),[1]公式對照表!$C$2,IF(AC1300="-",[1]公式對照表!$C$3,IF(AC1300&lt;AE1300,[1]公式對照表!$C$4,IF(AC1300&gt;AE1300,[1]公式對照表!$C$5)))))</f>
        <v/>
      </c>
      <c r="AG1300" s="442"/>
      <c r="AH1300" s="442"/>
      <c r="AI1300" s="442"/>
      <c r="AJ1300" s="442"/>
      <c r="AK1300" s="2"/>
    </row>
    <row r="1301" spans="1:37" ht="17.25" customHeight="1">
      <c r="A1301" s="443"/>
      <c r="B1301" s="444"/>
      <c r="C1301" s="23"/>
      <c r="D1301" s="23"/>
      <c r="E1301" s="23"/>
      <c r="F1301" s="262"/>
      <c r="G1301" s="262"/>
      <c r="H1301" s="262"/>
      <c r="I1301" s="264"/>
      <c r="J1301" s="23"/>
      <c r="K1301" s="23"/>
      <c r="L1301" s="36" t="str">
        <f>IFERROR(VLOOKUP(放飛紀錄!$K1301,#REF!,2,FALSE),"")</f>
        <v/>
      </c>
      <c r="M1301" s="36"/>
      <c r="N1301" s="36"/>
      <c r="O1301" s="36"/>
      <c r="P1301" s="36"/>
      <c r="Q1301" s="36"/>
      <c r="R1301" s="36"/>
      <c r="S1301" s="36"/>
      <c r="T1301" s="36"/>
      <c r="U1301" s="23"/>
      <c r="V1301" s="23"/>
      <c r="W1301" s="23"/>
      <c r="X1301" s="23"/>
      <c r="Y1301" s="445"/>
      <c r="Z1301" s="446" t="str">
        <f>IF(放飛紀錄!$Y1301="","",放飛紀錄!$Y1301+公式對照表!B$2)</f>
        <v/>
      </c>
      <c r="AA1301" s="445"/>
      <c r="AB1301" s="445"/>
      <c r="AC1301" s="447" t="str">
        <f t="shared" si="68"/>
        <v/>
      </c>
      <c r="AD1301" s="448" t="str">
        <f t="shared" si="69"/>
        <v/>
      </c>
      <c r="AE1301" s="446" t="str">
        <f>IF(放飛紀錄表[[#This Row],[模組啟動時間]]="","",公式對照表!$A$2)</f>
        <v/>
      </c>
      <c r="AF1301" s="449" t="str">
        <f>IF(AC1301="","",IF(AND(AA1301&gt;Y1301,AA1301&lt;Z1301),[1]公式對照表!$C$2,IF(AC1301="-",[1]公式對照表!$C$3,IF(AC1301&lt;AE1301,[1]公式對照表!$C$4,IF(AC1301&gt;AE1301,[1]公式對照表!$C$5)))))</f>
        <v/>
      </c>
      <c r="AG1301" s="442"/>
      <c r="AH1301" s="442"/>
      <c r="AI1301" s="442"/>
      <c r="AJ1301" s="442"/>
      <c r="AK1301" s="2"/>
    </row>
    <row r="1302" spans="1:37" ht="17.25" customHeight="1">
      <c r="A1302" s="443"/>
      <c r="B1302" s="444"/>
      <c r="C1302" s="23"/>
      <c r="D1302" s="23"/>
      <c r="E1302" s="23"/>
      <c r="F1302" s="262"/>
      <c r="G1302" s="262"/>
      <c r="H1302" s="262"/>
      <c r="I1302" s="264"/>
      <c r="J1302" s="23"/>
      <c r="K1302" s="23"/>
      <c r="L1302" s="36" t="str">
        <f>IFERROR(VLOOKUP(放飛紀錄!$K1302,#REF!,2,FALSE),"")</f>
        <v/>
      </c>
      <c r="M1302" s="36"/>
      <c r="N1302" s="36"/>
      <c r="O1302" s="36"/>
      <c r="P1302" s="36"/>
      <c r="Q1302" s="36"/>
      <c r="R1302" s="36"/>
      <c r="S1302" s="36"/>
      <c r="T1302" s="36"/>
      <c r="U1302" s="23"/>
      <c r="V1302" s="23"/>
      <c r="W1302" s="23"/>
      <c r="X1302" s="23"/>
      <c r="Y1302" s="445"/>
      <c r="Z1302" s="446" t="str">
        <f>IF(放飛紀錄!$Y1302="","",放飛紀錄!$Y1302+公式對照表!B$2)</f>
        <v/>
      </c>
      <c r="AA1302" s="445"/>
      <c r="AB1302" s="445"/>
      <c r="AC1302" s="447" t="str">
        <f t="shared" si="68"/>
        <v/>
      </c>
      <c r="AD1302" s="448" t="str">
        <f t="shared" si="69"/>
        <v/>
      </c>
      <c r="AE1302" s="446" t="str">
        <f>IF(放飛紀錄表[[#This Row],[模組啟動時間]]="","",公式對照表!$A$2)</f>
        <v/>
      </c>
      <c r="AF1302" s="449" t="str">
        <f>IF(AC1302="","",IF(AND(AA1302&gt;Y1302,AA1302&lt;Z1302),[1]公式對照表!$C$2,IF(AC1302="-",[1]公式對照表!$C$3,IF(AC1302&lt;AE1302,[1]公式對照表!$C$4,IF(AC1302&gt;AE1302,[1]公式對照表!$C$5)))))</f>
        <v/>
      </c>
      <c r="AG1302" s="442"/>
      <c r="AH1302" s="442"/>
      <c r="AI1302" s="442"/>
      <c r="AJ1302" s="442"/>
      <c r="AK1302" s="2"/>
    </row>
    <row r="1303" spans="1:37" ht="17.25" customHeight="1">
      <c r="A1303" s="443"/>
      <c r="B1303" s="444"/>
      <c r="C1303" s="23"/>
      <c r="D1303" s="23"/>
      <c r="E1303" s="23"/>
      <c r="F1303" s="262"/>
      <c r="G1303" s="262"/>
      <c r="H1303" s="262"/>
      <c r="I1303" s="264"/>
      <c r="J1303" s="23"/>
      <c r="K1303" s="23"/>
      <c r="L1303" s="36" t="str">
        <f>IFERROR(VLOOKUP(放飛紀錄!$K1303,#REF!,2,FALSE),"")</f>
        <v/>
      </c>
      <c r="M1303" s="36"/>
      <c r="N1303" s="36"/>
      <c r="O1303" s="36"/>
      <c r="P1303" s="36"/>
      <c r="Q1303" s="36"/>
      <c r="R1303" s="36"/>
      <c r="S1303" s="36"/>
      <c r="T1303" s="36"/>
      <c r="U1303" s="23"/>
      <c r="V1303" s="23"/>
      <c r="W1303" s="23"/>
      <c r="X1303" s="23"/>
      <c r="Y1303" s="445"/>
      <c r="Z1303" s="446" t="str">
        <f>IF(放飛紀錄!$Y1303="","",放飛紀錄!$Y1303+公式對照表!B$2)</f>
        <v/>
      </c>
      <c r="AA1303" s="445"/>
      <c r="AB1303" s="445"/>
      <c r="AC1303" s="447" t="str">
        <f t="shared" si="68"/>
        <v/>
      </c>
      <c r="AD1303" s="448" t="str">
        <f t="shared" si="69"/>
        <v/>
      </c>
      <c r="AE1303" s="446" t="str">
        <f>IF(放飛紀錄表[[#This Row],[模組啟動時間]]="","",公式對照表!$A$2)</f>
        <v/>
      </c>
      <c r="AF1303" s="449" t="str">
        <f>IF(AC1303="","",IF(AND(AA1303&gt;Y1303,AA1303&lt;Z1303),[1]公式對照表!$C$2,IF(AC1303="-",[1]公式對照表!$C$3,IF(AC1303&lt;AE1303,[1]公式對照表!$C$4,IF(AC1303&gt;AE1303,[1]公式對照表!$C$5)))))</f>
        <v/>
      </c>
      <c r="AG1303" s="442"/>
      <c r="AH1303" s="442"/>
      <c r="AI1303" s="442"/>
      <c r="AJ1303" s="442"/>
      <c r="AK1303" s="2"/>
    </row>
    <row r="1304" spans="1:37" ht="17.25" customHeight="1">
      <c r="A1304" s="443"/>
      <c r="B1304" s="444"/>
      <c r="C1304" s="23"/>
      <c r="D1304" s="23"/>
      <c r="E1304" s="23"/>
      <c r="F1304" s="262"/>
      <c r="G1304" s="262"/>
      <c r="H1304" s="262"/>
      <c r="I1304" s="264"/>
      <c r="J1304" s="23"/>
      <c r="K1304" s="23"/>
      <c r="L1304" s="36" t="str">
        <f>IFERROR(VLOOKUP(放飛紀錄!$K1304,#REF!,2,FALSE),"")</f>
        <v/>
      </c>
      <c r="M1304" s="36"/>
      <c r="N1304" s="36"/>
      <c r="O1304" s="36"/>
      <c r="P1304" s="36"/>
      <c r="Q1304" s="36"/>
      <c r="R1304" s="36"/>
      <c r="S1304" s="36"/>
      <c r="T1304" s="36"/>
      <c r="U1304" s="23"/>
      <c r="V1304" s="23"/>
      <c r="W1304" s="23"/>
      <c r="X1304" s="23"/>
      <c r="Y1304" s="445"/>
      <c r="Z1304" s="446" t="str">
        <f>IF(放飛紀錄!$Y1304="","",放飛紀錄!$Y1304+公式對照表!B$2)</f>
        <v/>
      </c>
      <c r="AA1304" s="445"/>
      <c r="AB1304" s="445"/>
      <c r="AC1304" s="447" t="str">
        <f t="shared" si="68"/>
        <v/>
      </c>
      <c r="AD1304" s="448" t="str">
        <f t="shared" si="69"/>
        <v/>
      </c>
      <c r="AE1304" s="446" t="str">
        <f>IF(放飛紀錄表[[#This Row],[模組啟動時間]]="","",公式對照表!$A$2)</f>
        <v/>
      </c>
      <c r="AF1304" s="449" t="str">
        <f>IF(AC1304="","",IF(AND(AA1304&gt;Y1304,AA1304&lt;Z1304),[1]公式對照表!$C$2,IF(AC1304="-",[1]公式對照表!$C$3,IF(AC1304&lt;AE1304,[1]公式對照表!$C$4,IF(AC1304&gt;AE1304,[1]公式對照表!$C$5)))))</f>
        <v/>
      </c>
      <c r="AG1304" s="442"/>
      <c r="AH1304" s="442"/>
      <c r="AI1304" s="442"/>
      <c r="AJ1304" s="442"/>
      <c r="AK1304" s="2"/>
    </row>
    <row r="1305" spans="1:37" ht="17.25" customHeight="1">
      <c r="A1305" s="443"/>
      <c r="B1305" s="444"/>
      <c r="C1305" s="23"/>
      <c r="D1305" s="23"/>
      <c r="E1305" s="23"/>
      <c r="F1305" s="262"/>
      <c r="G1305" s="262"/>
      <c r="H1305" s="262"/>
      <c r="I1305" s="264"/>
      <c r="J1305" s="23"/>
      <c r="K1305" s="23"/>
      <c r="L1305" s="36" t="str">
        <f>IFERROR(VLOOKUP(放飛紀錄!$K1305,#REF!,2,FALSE),"")</f>
        <v/>
      </c>
      <c r="M1305" s="36"/>
      <c r="N1305" s="36"/>
      <c r="O1305" s="36"/>
      <c r="P1305" s="36"/>
      <c r="Q1305" s="36"/>
      <c r="R1305" s="36"/>
      <c r="S1305" s="36"/>
      <c r="T1305" s="36"/>
      <c r="U1305" s="23"/>
      <c r="V1305" s="23"/>
      <c r="W1305" s="23"/>
      <c r="X1305" s="23"/>
      <c r="Y1305" s="445"/>
      <c r="Z1305" s="446" t="str">
        <f>IF(放飛紀錄!$Y1305="","",放飛紀錄!$Y1305+公式對照表!B$2)</f>
        <v/>
      </c>
      <c r="AA1305" s="445"/>
      <c r="AB1305" s="445"/>
      <c r="AC1305" s="447" t="str">
        <f t="shared" si="68"/>
        <v/>
      </c>
      <c r="AD1305" s="448" t="str">
        <f t="shared" si="69"/>
        <v/>
      </c>
      <c r="AE1305" s="446" t="str">
        <f>IF(放飛紀錄表[[#This Row],[模組啟動時間]]="","",公式對照表!$A$2)</f>
        <v/>
      </c>
      <c r="AF1305" s="449" t="str">
        <f>IF(AC1305="","",IF(AND(AA1305&gt;Y1305,AA1305&lt;Z1305),[1]公式對照表!$C$2,IF(AC1305="-",[1]公式對照表!$C$3,IF(AC1305&lt;AE1305,[1]公式對照表!$C$4,IF(AC1305&gt;AE1305,[1]公式對照表!$C$5)))))</f>
        <v/>
      </c>
      <c r="AG1305" s="442"/>
      <c r="AH1305" s="442"/>
      <c r="AI1305" s="442"/>
      <c r="AJ1305" s="442"/>
      <c r="AK1305" s="2"/>
    </row>
    <row r="1306" spans="1:37" ht="17.25" customHeight="1">
      <c r="A1306" s="443"/>
      <c r="B1306" s="444"/>
      <c r="C1306" s="23"/>
      <c r="D1306" s="23"/>
      <c r="E1306" s="23"/>
      <c r="F1306" s="262"/>
      <c r="G1306" s="262"/>
      <c r="H1306" s="262"/>
      <c r="I1306" s="264"/>
      <c r="J1306" s="23"/>
      <c r="K1306" s="23"/>
      <c r="L1306" s="36" t="str">
        <f>IFERROR(VLOOKUP(放飛紀錄!$K1306,#REF!,2,FALSE),"")</f>
        <v/>
      </c>
      <c r="M1306" s="36"/>
      <c r="N1306" s="36"/>
      <c r="O1306" s="36"/>
      <c r="P1306" s="36"/>
      <c r="Q1306" s="36"/>
      <c r="R1306" s="36"/>
      <c r="S1306" s="36"/>
      <c r="T1306" s="36"/>
      <c r="U1306" s="23"/>
      <c r="V1306" s="23"/>
      <c r="W1306" s="23"/>
      <c r="X1306" s="23"/>
      <c r="Y1306" s="445"/>
      <c r="Z1306" s="446" t="str">
        <f>IF(放飛紀錄!$Y1306="","",放飛紀錄!$Y1306+公式對照表!B$2)</f>
        <v/>
      </c>
      <c r="AA1306" s="445"/>
      <c r="AB1306" s="445"/>
      <c r="AC1306" s="447" t="str">
        <f t="shared" si="68"/>
        <v/>
      </c>
      <c r="AD1306" s="448" t="str">
        <f t="shared" si="69"/>
        <v/>
      </c>
      <c r="AE1306" s="446" t="str">
        <f>IF(放飛紀錄表[[#This Row],[模組啟動時間]]="","",公式對照表!$A$2)</f>
        <v/>
      </c>
      <c r="AF1306" s="449" t="str">
        <f>IF(AC1306="","",IF(AND(AA1306&gt;Y1306,AA1306&lt;Z1306),[1]公式對照表!$C$2,IF(AC1306="-",[1]公式對照表!$C$3,IF(AC1306&lt;AE1306,[1]公式對照表!$C$4,IF(AC1306&gt;AE1306,[1]公式對照表!$C$5)))))</f>
        <v/>
      </c>
      <c r="AG1306" s="442"/>
      <c r="AH1306" s="442"/>
      <c r="AI1306" s="442"/>
      <c r="AJ1306" s="442"/>
      <c r="AK1306" s="2"/>
    </row>
    <row r="1307" spans="1:37" ht="17.25" customHeight="1">
      <c r="A1307" s="443"/>
      <c r="B1307" s="444"/>
      <c r="C1307" s="23"/>
      <c r="D1307" s="23"/>
      <c r="E1307" s="23"/>
      <c r="F1307" s="262"/>
      <c r="G1307" s="262"/>
      <c r="H1307" s="262"/>
      <c r="I1307" s="264"/>
      <c r="J1307" s="23"/>
      <c r="K1307" s="23"/>
      <c r="L1307" s="36" t="str">
        <f>IFERROR(VLOOKUP(放飛紀錄!$K1307,#REF!,2,FALSE),"")</f>
        <v/>
      </c>
      <c r="M1307" s="36"/>
      <c r="N1307" s="36"/>
      <c r="O1307" s="36"/>
      <c r="P1307" s="36"/>
      <c r="Q1307" s="36"/>
      <c r="R1307" s="36"/>
      <c r="S1307" s="36"/>
      <c r="T1307" s="36"/>
      <c r="U1307" s="23"/>
      <c r="V1307" s="23"/>
      <c r="W1307" s="23"/>
      <c r="X1307" s="23"/>
      <c r="Y1307" s="445"/>
      <c r="Z1307" s="446" t="str">
        <f>IF(放飛紀錄!$Y1307="","",放飛紀錄!$Y1307+公式對照表!B$2)</f>
        <v/>
      </c>
      <c r="AA1307" s="445"/>
      <c r="AB1307" s="445"/>
      <c r="AC1307" s="447" t="str">
        <f t="shared" si="68"/>
        <v/>
      </c>
      <c r="AD1307" s="448" t="str">
        <f t="shared" si="69"/>
        <v/>
      </c>
      <c r="AE1307" s="446" t="str">
        <f>IF(放飛紀錄表[[#This Row],[模組啟動時間]]="","",公式對照表!$A$2)</f>
        <v/>
      </c>
      <c r="AF1307" s="449" t="str">
        <f>IF(AC1307="","",IF(AND(AA1307&gt;Y1307,AA1307&lt;Z1307),[1]公式對照表!$C$2,IF(AC1307="-",[1]公式對照表!$C$3,IF(AC1307&lt;AE1307,[1]公式對照表!$C$4,IF(AC1307&gt;AE1307,[1]公式對照表!$C$5)))))</f>
        <v/>
      </c>
      <c r="AG1307" s="442"/>
      <c r="AH1307" s="442"/>
      <c r="AI1307" s="442"/>
      <c r="AJ1307" s="442"/>
      <c r="AK1307" s="2"/>
    </row>
    <row r="1308" spans="1:37" ht="17.25" customHeight="1">
      <c r="A1308" s="443"/>
      <c r="B1308" s="444"/>
      <c r="C1308" s="23"/>
      <c r="D1308" s="23"/>
      <c r="E1308" s="23"/>
      <c r="F1308" s="262"/>
      <c r="G1308" s="262"/>
      <c r="H1308" s="262"/>
      <c r="I1308" s="264"/>
      <c r="J1308" s="23"/>
      <c r="K1308" s="23"/>
      <c r="L1308" s="36" t="str">
        <f>IFERROR(VLOOKUP(放飛紀錄!$K1308,#REF!,2,FALSE),"")</f>
        <v/>
      </c>
      <c r="M1308" s="36"/>
      <c r="N1308" s="36"/>
      <c r="O1308" s="36"/>
      <c r="P1308" s="36"/>
      <c r="Q1308" s="36"/>
      <c r="R1308" s="36"/>
      <c r="S1308" s="36"/>
      <c r="T1308" s="36"/>
      <c r="U1308" s="23"/>
      <c r="V1308" s="23"/>
      <c r="W1308" s="23"/>
      <c r="X1308" s="23"/>
      <c r="Y1308" s="445"/>
      <c r="Z1308" s="446" t="str">
        <f>IF(放飛紀錄!$Y1308="","",放飛紀錄!$Y1308+公式對照表!B$2)</f>
        <v/>
      </c>
      <c r="AA1308" s="445"/>
      <c r="AB1308" s="445"/>
      <c r="AC1308" s="447" t="str">
        <f t="shared" si="68"/>
        <v/>
      </c>
      <c r="AD1308" s="448" t="str">
        <f t="shared" si="69"/>
        <v/>
      </c>
      <c r="AE1308" s="446" t="str">
        <f>IF(放飛紀錄表[[#This Row],[模組啟動時間]]="","",公式對照表!$A$2)</f>
        <v/>
      </c>
      <c r="AF1308" s="449" t="str">
        <f>IF(AC1308="","",IF(AND(AA1308&gt;Y1308,AA1308&lt;Z1308),[1]公式對照表!$C$2,IF(AC1308="-",[1]公式對照表!$C$3,IF(AC1308&lt;AE1308,[1]公式對照表!$C$4,IF(AC1308&gt;AE1308,[1]公式對照表!$C$5)))))</f>
        <v/>
      </c>
      <c r="AG1308" s="442"/>
      <c r="AH1308" s="442"/>
      <c r="AI1308" s="442"/>
      <c r="AJ1308" s="442"/>
      <c r="AK1308" s="2"/>
    </row>
    <row r="1309" spans="1:37" ht="17.25" customHeight="1">
      <c r="A1309" s="443"/>
      <c r="B1309" s="444"/>
      <c r="C1309" s="23"/>
      <c r="D1309" s="23"/>
      <c r="E1309" s="23"/>
      <c r="F1309" s="262"/>
      <c r="G1309" s="262"/>
      <c r="H1309" s="262"/>
      <c r="I1309" s="264"/>
      <c r="J1309" s="23"/>
      <c r="K1309" s="23"/>
      <c r="L1309" s="36" t="str">
        <f>IFERROR(VLOOKUP(放飛紀錄!$K1309,#REF!,2,FALSE),"")</f>
        <v/>
      </c>
      <c r="M1309" s="36"/>
      <c r="N1309" s="36"/>
      <c r="O1309" s="36"/>
      <c r="P1309" s="36"/>
      <c r="Q1309" s="36"/>
      <c r="R1309" s="36"/>
      <c r="S1309" s="36"/>
      <c r="T1309" s="36"/>
      <c r="U1309" s="23"/>
      <c r="V1309" s="23"/>
      <c r="W1309" s="23"/>
      <c r="X1309" s="23"/>
      <c r="Y1309" s="445"/>
      <c r="Z1309" s="446" t="str">
        <f>IF(放飛紀錄!$Y1309="","",放飛紀錄!$Y1309+公式對照表!B$2)</f>
        <v/>
      </c>
      <c r="AA1309" s="445"/>
      <c r="AB1309" s="445"/>
      <c r="AC1309" s="447" t="str">
        <f t="shared" si="68"/>
        <v/>
      </c>
      <c r="AD1309" s="448" t="str">
        <f t="shared" si="69"/>
        <v/>
      </c>
      <c r="AE1309" s="446" t="str">
        <f>IF(放飛紀錄表[[#This Row],[模組啟動時間]]="","",公式對照表!$A$2)</f>
        <v/>
      </c>
      <c r="AF1309" s="449" t="str">
        <f>IF(AC1309="","",IF(AND(AA1309&gt;Y1309,AA1309&lt;Z1309),[1]公式對照表!$C$2,IF(AC1309="-",[1]公式對照表!$C$3,IF(AC1309&lt;AE1309,[1]公式對照表!$C$4,IF(AC1309&gt;AE1309,[1]公式對照表!$C$5)))))</f>
        <v/>
      </c>
      <c r="AG1309" s="442"/>
      <c r="AH1309" s="442"/>
      <c r="AI1309" s="442"/>
      <c r="AJ1309" s="442"/>
      <c r="AK1309" s="2"/>
    </row>
    <row r="1310" spans="1:37" ht="17.25" customHeight="1">
      <c r="A1310" s="443"/>
      <c r="B1310" s="444"/>
      <c r="C1310" s="23"/>
      <c r="D1310" s="23"/>
      <c r="E1310" s="23"/>
      <c r="F1310" s="262"/>
      <c r="G1310" s="262"/>
      <c r="H1310" s="262"/>
      <c r="I1310" s="264"/>
      <c r="J1310" s="23"/>
      <c r="K1310" s="23"/>
      <c r="L1310" s="36" t="str">
        <f>IFERROR(VLOOKUP(放飛紀錄!$K1310,#REF!,2,FALSE),"")</f>
        <v/>
      </c>
      <c r="M1310" s="36"/>
      <c r="N1310" s="36"/>
      <c r="O1310" s="36"/>
      <c r="P1310" s="36"/>
      <c r="Q1310" s="36"/>
      <c r="R1310" s="36"/>
      <c r="S1310" s="36"/>
      <c r="T1310" s="36"/>
      <c r="U1310" s="23"/>
      <c r="V1310" s="23"/>
      <c r="W1310" s="23"/>
      <c r="X1310" s="23"/>
      <c r="Y1310" s="445"/>
      <c r="Z1310" s="446" t="str">
        <f>IF(放飛紀錄!$Y1310="","",放飛紀錄!$Y1310+公式對照表!B$2)</f>
        <v/>
      </c>
      <c r="AA1310" s="445"/>
      <c r="AB1310" s="445"/>
      <c r="AC1310" s="447" t="str">
        <f t="shared" si="68"/>
        <v/>
      </c>
      <c r="AD1310" s="448" t="str">
        <f t="shared" si="69"/>
        <v/>
      </c>
      <c r="AE1310" s="446" t="str">
        <f>IF(放飛紀錄表[[#This Row],[模組啟動時間]]="","",公式對照表!$A$2)</f>
        <v/>
      </c>
      <c r="AF1310" s="449" t="str">
        <f>IF(AC1310="","",IF(AND(AA1310&gt;Y1310,AA1310&lt;Z1310),[1]公式對照表!$C$2,IF(AC1310="-",[1]公式對照表!$C$3,IF(AC1310&lt;AE1310,[1]公式對照表!$C$4,IF(AC1310&gt;AE1310,[1]公式對照表!$C$5)))))</f>
        <v/>
      </c>
      <c r="AG1310" s="442"/>
      <c r="AH1310" s="442"/>
      <c r="AI1310" s="442"/>
      <c r="AJ1310" s="442"/>
      <c r="AK1310" s="2"/>
    </row>
    <row r="1311" spans="1:37" ht="17.25" customHeight="1">
      <c r="A1311" s="443"/>
      <c r="B1311" s="444"/>
      <c r="C1311" s="23"/>
      <c r="D1311" s="23"/>
      <c r="E1311" s="23"/>
      <c r="F1311" s="262"/>
      <c r="G1311" s="262"/>
      <c r="H1311" s="262"/>
      <c r="I1311" s="264"/>
      <c r="J1311" s="23"/>
      <c r="K1311" s="23"/>
      <c r="L1311" s="36" t="str">
        <f>IFERROR(VLOOKUP(放飛紀錄!$K1311,#REF!,2,FALSE),"")</f>
        <v/>
      </c>
      <c r="M1311" s="36"/>
      <c r="N1311" s="36"/>
      <c r="O1311" s="36"/>
      <c r="P1311" s="36"/>
      <c r="Q1311" s="36"/>
      <c r="R1311" s="36"/>
      <c r="S1311" s="36"/>
      <c r="T1311" s="36"/>
      <c r="U1311" s="23"/>
      <c r="V1311" s="23"/>
      <c r="W1311" s="23"/>
      <c r="X1311" s="23"/>
      <c r="Y1311" s="445"/>
      <c r="Z1311" s="446" t="str">
        <f>IF(放飛紀錄!$Y1311="","",放飛紀錄!$Y1311+公式對照表!B$2)</f>
        <v/>
      </c>
      <c r="AA1311" s="445"/>
      <c r="AB1311" s="445"/>
      <c r="AC1311" s="447" t="str">
        <f t="shared" si="68"/>
        <v/>
      </c>
      <c r="AD1311" s="448" t="str">
        <f t="shared" si="69"/>
        <v/>
      </c>
      <c r="AE1311" s="446" t="str">
        <f>IF(放飛紀錄表[[#This Row],[模組啟動時間]]="","",公式對照表!$A$2)</f>
        <v/>
      </c>
      <c r="AF1311" s="449" t="str">
        <f>IF(AC1311="","",IF(AND(AA1311&gt;Y1311,AA1311&lt;Z1311),[1]公式對照表!$C$2,IF(AC1311="-",[1]公式對照表!$C$3,IF(AC1311&lt;AE1311,[1]公式對照表!$C$4,IF(AC1311&gt;AE1311,[1]公式對照表!$C$5)))))</f>
        <v/>
      </c>
      <c r="AG1311" s="442"/>
      <c r="AH1311" s="442"/>
      <c r="AI1311" s="442"/>
      <c r="AJ1311" s="442"/>
      <c r="AK1311" s="2"/>
    </row>
    <row r="1312" spans="1:37" ht="17.25" customHeight="1">
      <c r="A1312" s="443"/>
      <c r="B1312" s="444"/>
      <c r="C1312" s="23"/>
      <c r="D1312" s="23"/>
      <c r="E1312" s="23"/>
      <c r="F1312" s="262"/>
      <c r="G1312" s="262"/>
      <c r="H1312" s="262"/>
      <c r="I1312" s="264"/>
      <c r="J1312" s="23"/>
      <c r="K1312" s="23"/>
      <c r="L1312" s="36" t="str">
        <f>IFERROR(VLOOKUP(放飛紀錄!$K1312,#REF!,2,FALSE),"")</f>
        <v/>
      </c>
      <c r="M1312" s="36"/>
      <c r="N1312" s="36"/>
      <c r="O1312" s="36"/>
      <c r="P1312" s="36"/>
      <c r="Q1312" s="36"/>
      <c r="R1312" s="36"/>
      <c r="S1312" s="36"/>
      <c r="T1312" s="36"/>
      <c r="U1312" s="23"/>
      <c r="V1312" s="23"/>
      <c r="W1312" s="23"/>
      <c r="X1312" s="23"/>
      <c r="Y1312" s="445"/>
      <c r="Z1312" s="446" t="str">
        <f>IF(放飛紀錄!$Y1312="","",放飛紀錄!$Y1312+公式對照表!B$2)</f>
        <v/>
      </c>
      <c r="AA1312" s="445"/>
      <c r="AB1312" s="445"/>
      <c r="AC1312" s="447" t="str">
        <f t="shared" si="68"/>
        <v/>
      </c>
      <c r="AD1312" s="448" t="str">
        <f t="shared" si="69"/>
        <v/>
      </c>
      <c r="AE1312" s="446" t="str">
        <f>IF(放飛紀錄表[[#This Row],[模組啟動時間]]="","",公式對照表!$A$2)</f>
        <v/>
      </c>
      <c r="AF1312" s="449" t="str">
        <f>IF(AC1312="","",IF(AND(AA1312&gt;Y1312,AA1312&lt;Z1312),[1]公式對照表!$C$2,IF(AC1312="-",[1]公式對照表!$C$3,IF(AC1312&lt;AE1312,[1]公式對照表!$C$4,IF(AC1312&gt;AE1312,[1]公式對照表!$C$5)))))</f>
        <v/>
      </c>
      <c r="AG1312" s="442"/>
      <c r="AH1312" s="442"/>
      <c r="AI1312" s="442"/>
      <c r="AJ1312" s="442"/>
      <c r="AK1312" s="2"/>
    </row>
    <row r="1313" spans="1:37" ht="17.25" customHeight="1">
      <c r="A1313" s="443"/>
      <c r="B1313" s="444"/>
      <c r="C1313" s="23"/>
      <c r="D1313" s="23"/>
      <c r="E1313" s="23"/>
      <c r="F1313" s="262"/>
      <c r="G1313" s="262"/>
      <c r="H1313" s="262"/>
      <c r="I1313" s="264"/>
      <c r="J1313" s="23"/>
      <c r="K1313" s="23"/>
      <c r="L1313" s="36" t="str">
        <f>IFERROR(VLOOKUP(放飛紀錄!$K1313,#REF!,2,FALSE),"")</f>
        <v/>
      </c>
      <c r="M1313" s="36"/>
      <c r="N1313" s="36"/>
      <c r="O1313" s="36"/>
      <c r="P1313" s="36"/>
      <c r="Q1313" s="36"/>
      <c r="R1313" s="36"/>
      <c r="S1313" s="36"/>
      <c r="T1313" s="36"/>
      <c r="U1313" s="23"/>
      <c r="V1313" s="23"/>
      <c r="W1313" s="23"/>
      <c r="X1313" s="23"/>
      <c r="Y1313" s="445"/>
      <c r="Z1313" s="446" t="str">
        <f>IF(放飛紀錄!$Y1313="","",放飛紀錄!$Y1313+公式對照表!B$2)</f>
        <v/>
      </c>
      <c r="AA1313" s="445"/>
      <c r="AB1313" s="445"/>
      <c r="AC1313" s="447" t="str">
        <f t="shared" si="68"/>
        <v/>
      </c>
      <c r="AD1313" s="448" t="str">
        <f t="shared" si="69"/>
        <v/>
      </c>
      <c r="AE1313" s="446" t="str">
        <f>IF(放飛紀錄表[[#This Row],[模組啟動時間]]="","",公式對照表!$A$2)</f>
        <v/>
      </c>
      <c r="AF1313" s="449" t="str">
        <f>IF(AC1313="","",IF(AND(AA1313&gt;Y1313,AA1313&lt;Z1313),[1]公式對照表!$C$2,IF(AC1313="-",[1]公式對照表!$C$3,IF(AC1313&lt;AE1313,[1]公式對照表!$C$4,IF(AC1313&gt;AE1313,[1]公式對照表!$C$5)))))</f>
        <v/>
      </c>
      <c r="AG1313" s="442"/>
      <c r="AH1313" s="442"/>
      <c r="AI1313" s="442"/>
      <c r="AJ1313" s="442"/>
      <c r="AK1313" s="2"/>
    </row>
    <row r="1314" spans="1:37" ht="17.25" customHeight="1">
      <c r="A1314" s="443"/>
      <c r="B1314" s="444"/>
      <c r="C1314" s="23"/>
      <c r="D1314" s="23"/>
      <c r="E1314" s="23"/>
      <c r="F1314" s="262"/>
      <c r="G1314" s="262"/>
      <c r="H1314" s="262"/>
      <c r="I1314" s="264"/>
      <c r="J1314" s="23"/>
      <c r="K1314" s="23"/>
      <c r="L1314" s="36" t="str">
        <f>IFERROR(VLOOKUP(放飛紀錄!$K1314,#REF!,2,FALSE),"")</f>
        <v/>
      </c>
      <c r="M1314" s="36"/>
      <c r="N1314" s="36"/>
      <c r="O1314" s="36"/>
      <c r="P1314" s="36"/>
      <c r="Q1314" s="36"/>
      <c r="R1314" s="36"/>
      <c r="S1314" s="36"/>
      <c r="T1314" s="36"/>
      <c r="U1314" s="23"/>
      <c r="V1314" s="23"/>
      <c r="W1314" s="23"/>
      <c r="X1314" s="23"/>
      <c r="Y1314" s="445"/>
      <c r="Z1314" s="446" t="str">
        <f>IF(放飛紀錄!$Y1314="","",放飛紀錄!$Y1314+公式對照表!B$2)</f>
        <v/>
      </c>
      <c r="AA1314" s="445"/>
      <c r="AB1314" s="445"/>
      <c r="AC1314" s="447" t="str">
        <f t="shared" si="68"/>
        <v/>
      </c>
      <c r="AD1314" s="448" t="str">
        <f t="shared" si="69"/>
        <v/>
      </c>
      <c r="AE1314" s="446" t="str">
        <f>IF(放飛紀錄表[[#This Row],[模組啟動時間]]="","",公式對照表!$A$2)</f>
        <v/>
      </c>
      <c r="AF1314" s="449" t="str">
        <f>IF(AC1314="","",IF(AND(AA1314&gt;Y1314,AA1314&lt;Z1314),[1]公式對照表!$C$2,IF(AC1314="-",[1]公式對照表!$C$3,IF(AC1314&lt;AE1314,[1]公式對照表!$C$4,IF(AC1314&gt;AE1314,[1]公式對照表!$C$5)))))</f>
        <v/>
      </c>
      <c r="AG1314" s="442"/>
      <c r="AH1314" s="442"/>
      <c r="AI1314" s="442"/>
      <c r="AJ1314" s="442"/>
      <c r="AK1314" s="2"/>
    </row>
    <row r="1315" spans="1:37" ht="17.25" customHeight="1">
      <c r="A1315" s="443"/>
      <c r="B1315" s="444"/>
      <c r="C1315" s="23"/>
      <c r="D1315" s="23"/>
      <c r="E1315" s="23"/>
      <c r="F1315" s="262"/>
      <c r="G1315" s="262"/>
      <c r="H1315" s="262"/>
      <c r="I1315" s="264"/>
      <c r="J1315" s="23"/>
      <c r="K1315" s="23"/>
      <c r="L1315" s="36" t="str">
        <f>IFERROR(VLOOKUP(放飛紀錄!$K1315,#REF!,2,FALSE),"")</f>
        <v/>
      </c>
      <c r="M1315" s="36"/>
      <c r="N1315" s="36"/>
      <c r="O1315" s="36"/>
      <c r="P1315" s="36"/>
      <c r="Q1315" s="36"/>
      <c r="R1315" s="36"/>
      <c r="S1315" s="36"/>
      <c r="T1315" s="36"/>
      <c r="U1315" s="23"/>
      <c r="V1315" s="23"/>
      <c r="W1315" s="23"/>
      <c r="X1315" s="23"/>
      <c r="Y1315" s="445"/>
      <c r="Z1315" s="446" t="str">
        <f>IF(放飛紀錄!$Y1315="","",放飛紀錄!$Y1315+公式對照表!B$2)</f>
        <v/>
      </c>
      <c r="AA1315" s="445"/>
      <c r="AB1315" s="445"/>
      <c r="AC1315" s="447" t="str">
        <f t="shared" si="68"/>
        <v/>
      </c>
      <c r="AD1315" s="448" t="str">
        <f t="shared" si="69"/>
        <v/>
      </c>
      <c r="AE1315" s="446" t="str">
        <f>IF(放飛紀錄表[[#This Row],[模組啟動時間]]="","",公式對照表!$A$2)</f>
        <v/>
      </c>
      <c r="AF1315" s="449" t="str">
        <f>IF(AC1315="","",IF(AND(AA1315&gt;Y1315,AA1315&lt;Z1315),[1]公式對照表!$C$2,IF(AC1315="-",[1]公式對照表!$C$3,IF(AC1315&lt;AE1315,[1]公式對照表!$C$4,IF(AC1315&gt;AE1315,[1]公式對照表!$C$5)))))</f>
        <v/>
      </c>
      <c r="AG1315" s="442"/>
      <c r="AH1315" s="442"/>
      <c r="AI1315" s="442"/>
      <c r="AJ1315" s="442"/>
      <c r="AK1315" s="2"/>
    </row>
    <row r="1316" spans="1:37" ht="17.25" customHeight="1">
      <c r="A1316" s="443"/>
      <c r="B1316" s="444"/>
      <c r="C1316" s="23"/>
      <c r="D1316" s="23"/>
      <c r="E1316" s="23"/>
      <c r="F1316" s="262"/>
      <c r="G1316" s="262"/>
      <c r="H1316" s="262"/>
      <c r="I1316" s="264"/>
      <c r="J1316" s="23"/>
      <c r="K1316" s="23"/>
      <c r="L1316" s="36" t="str">
        <f>IFERROR(VLOOKUP(放飛紀錄!$K1316,#REF!,2,FALSE),"")</f>
        <v/>
      </c>
      <c r="M1316" s="36"/>
      <c r="N1316" s="36"/>
      <c r="O1316" s="36"/>
      <c r="P1316" s="36"/>
      <c r="Q1316" s="36"/>
      <c r="R1316" s="36"/>
      <c r="S1316" s="36"/>
      <c r="T1316" s="36"/>
      <c r="U1316" s="23"/>
      <c r="V1316" s="23"/>
      <c r="W1316" s="23"/>
      <c r="X1316" s="23"/>
      <c r="Y1316" s="445"/>
      <c r="Z1316" s="446" t="str">
        <f>IF(放飛紀錄!$Y1316="","",放飛紀錄!$Y1316+公式對照表!B$2)</f>
        <v/>
      </c>
      <c r="AA1316" s="445"/>
      <c r="AB1316" s="445"/>
      <c r="AC1316" s="447" t="str">
        <f t="shared" si="68"/>
        <v/>
      </c>
      <c r="AD1316" s="448" t="str">
        <f t="shared" si="69"/>
        <v/>
      </c>
      <c r="AE1316" s="446" t="str">
        <f>IF(放飛紀錄表[[#This Row],[模組啟動時間]]="","",公式對照表!$A$2)</f>
        <v/>
      </c>
      <c r="AF1316" s="449" t="str">
        <f>IF(AC1316="","",IF(AND(AA1316&gt;Y1316,AA1316&lt;Z1316),[1]公式對照表!$C$2,IF(AC1316="-",[1]公式對照表!$C$3,IF(AC1316&lt;AE1316,[1]公式對照表!$C$4,IF(AC1316&gt;AE1316,[1]公式對照表!$C$5)))))</f>
        <v/>
      </c>
      <c r="AG1316" s="442"/>
      <c r="AH1316" s="442"/>
      <c r="AI1316" s="442"/>
      <c r="AJ1316" s="442"/>
      <c r="AK1316" s="2"/>
    </row>
    <row r="1317" spans="1:37" ht="17.25" customHeight="1">
      <c r="A1317" s="443"/>
      <c r="B1317" s="444"/>
      <c r="C1317" s="23"/>
      <c r="D1317" s="23"/>
      <c r="E1317" s="23"/>
      <c r="F1317" s="262"/>
      <c r="G1317" s="262"/>
      <c r="H1317" s="262"/>
      <c r="I1317" s="264"/>
      <c r="J1317" s="23"/>
      <c r="K1317" s="23"/>
      <c r="L1317" s="36" t="str">
        <f>IFERROR(VLOOKUP(放飛紀錄!$K1317,#REF!,2,FALSE),"")</f>
        <v/>
      </c>
      <c r="M1317" s="36"/>
      <c r="N1317" s="36"/>
      <c r="O1317" s="36"/>
      <c r="P1317" s="36"/>
      <c r="Q1317" s="36"/>
      <c r="R1317" s="36"/>
      <c r="S1317" s="36"/>
      <c r="T1317" s="36"/>
      <c r="U1317" s="23"/>
      <c r="V1317" s="23"/>
      <c r="W1317" s="23"/>
      <c r="X1317" s="23"/>
      <c r="Y1317" s="445"/>
      <c r="Z1317" s="446" t="str">
        <f>IF(放飛紀錄!$Y1317="","",放飛紀錄!$Y1317+公式對照表!B$2)</f>
        <v/>
      </c>
      <c r="AA1317" s="445"/>
      <c r="AB1317" s="445"/>
      <c r="AC1317" s="447" t="str">
        <f t="shared" si="68"/>
        <v/>
      </c>
      <c r="AD1317" s="448" t="str">
        <f t="shared" si="69"/>
        <v/>
      </c>
      <c r="AE1317" s="446" t="str">
        <f>IF(放飛紀錄表[[#This Row],[模組啟動時間]]="","",公式對照表!$A$2)</f>
        <v/>
      </c>
      <c r="AF1317" s="449" t="str">
        <f>IF(AC1317="","",IF(AND(AA1317&gt;Y1317,AA1317&lt;Z1317),[1]公式對照表!$C$2,IF(AC1317="-",[1]公式對照表!$C$3,IF(AC1317&lt;AE1317,[1]公式對照表!$C$4,IF(AC1317&gt;AE1317,[1]公式對照表!$C$5)))))</f>
        <v/>
      </c>
      <c r="AG1317" s="442"/>
      <c r="AH1317" s="442"/>
      <c r="AI1317" s="442"/>
      <c r="AJ1317" s="442"/>
      <c r="AK1317" s="2"/>
    </row>
    <row r="1318" spans="1:37" ht="17.25" customHeight="1">
      <c r="A1318" s="443"/>
      <c r="B1318" s="444"/>
      <c r="C1318" s="23"/>
      <c r="D1318" s="23"/>
      <c r="E1318" s="23"/>
      <c r="F1318" s="262"/>
      <c r="G1318" s="262"/>
      <c r="H1318" s="262"/>
      <c r="I1318" s="264"/>
      <c r="J1318" s="23"/>
      <c r="K1318" s="23"/>
      <c r="L1318" s="36" t="str">
        <f>IFERROR(VLOOKUP(放飛紀錄!$K1318,#REF!,2,FALSE),"")</f>
        <v/>
      </c>
      <c r="M1318" s="36"/>
      <c r="N1318" s="36"/>
      <c r="O1318" s="36"/>
      <c r="P1318" s="36"/>
      <c r="Q1318" s="36"/>
      <c r="R1318" s="36"/>
      <c r="S1318" s="36"/>
      <c r="T1318" s="36"/>
      <c r="U1318" s="23"/>
      <c r="V1318" s="23"/>
      <c r="W1318" s="23"/>
      <c r="X1318" s="23"/>
      <c r="Y1318" s="445"/>
      <c r="Z1318" s="446" t="str">
        <f>IF(放飛紀錄!$Y1318="","",放飛紀錄!$Y1318+公式對照表!B$2)</f>
        <v/>
      </c>
      <c r="AA1318" s="445"/>
      <c r="AB1318" s="445"/>
      <c r="AC1318" s="447" t="str">
        <f t="shared" si="68"/>
        <v/>
      </c>
      <c r="AD1318" s="448" t="str">
        <f t="shared" si="69"/>
        <v/>
      </c>
      <c r="AE1318" s="446" t="str">
        <f>IF(放飛紀錄表[[#This Row],[模組啟動時間]]="","",公式對照表!$A$2)</f>
        <v/>
      </c>
      <c r="AF1318" s="449" t="str">
        <f>IF(AC1318="","",IF(AND(AA1318&gt;Y1318,AA1318&lt;Z1318),[1]公式對照表!$C$2,IF(AC1318="-",[1]公式對照表!$C$3,IF(AC1318&lt;AE1318,[1]公式對照表!$C$4,IF(AC1318&gt;AE1318,[1]公式對照表!$C$5)))))</f>
        <v/>
      </c>
      <c r="AG1318" s="442"/>
      <c r="AH1318" s="442"/>
      <c r="AI1318" s="442"/>
      <c r="AJ1318" s="442"/>
      <c r="AK1318" s="2"/>
    </row>
    <row r="1319" spans="1:37" ht="17.25" customHeight="1">
      <c r="A1319" s="443"/>
      <c r="B1319" s="444"/>
      <c r="C1319" s="23"/>
      <c r="D1319" s="23"/>
      <c r="E1319" s="23"/>
      <c r="F1319" s="262"/>
      <c r="G1319" s="262"/>
      <c r="H1319" s="262"/>
      <c r="I1319" s="264"/>
      <c r="J1319" s="23"/>
      <c r="K1319" s="23"/>
      <c r="L1319" s="36" t="str">
        <f>IFERROR(VLOOKUP(放飛紀錄!$K1319,#REF!,2,FALSE),"")</f>
        <v/>
      </c>
      <c r="M1319" s="36"/>
      <c r="N1319" s="36"/>
      <c r="O1319" s="36"/>
      <c r="P1319" s="36"/>
      <c r="Q1319" s="36"/>
      <c r="R1319" s="36"/>
      <c r="S1319" s="36"/>
      <c r="T1319" s="36"/>
      <c r="U1319" s="23"/>
      <c r="V1319" s="23"/>
      <c r="W1319" s="23"/>
      <c r="X1319" s="23"/>
      <c r="Y1319" s="445"/>
      <c r="Z1319" s="446" t="str">
        <f>IF(放飛紀錄!$Y1319="","",放飛紀錄!$Y1319+公式對照表!B$2)</f>
        <v/>
      </c>
      <c r="AA1319" s="445"/>
      <c r="AB1319" s="445"/>
      <c r="AC1319" s="447" t="str">
        <f t="shared" si="68"/>
        <v/>
      </c>
      <c r="AD1319" s="448" t="str">
        <f t="shared" si="69"/>
        <v/>
      </c>
      <c r="AE1319" s="446" t="str">
        <f>IF(放飛紀錄表[[#This Row],[模組啟動時間]]="","",公式對照表!$A$2)</f>
        <v/>
      </c>
      <c r="AF1319" s="449" t="str">
        <f>IF(AC1319="","",IF(AND(AA1319&gt;Y1319,AA1319&lt;Z1319),[1]公式對照表!$C$2,IF(AC1319="-",[1]公式對照表!$C$3,IF(AC1319&lt;AE1319,[1]公式對照表!$C$4,IF(AC1319&gt;AE1319,[1]公式對照表!$C$5)))))</f>
        <v/>
      </c>
      <c r="AG1319" s="442"/>
      <c r="AH1319" s="442"/>
      <c r="AI1319" s="442"/>
      <c r="AJ1319" s="442"/>
      <c r="AK1319" s="2"/>
    </row>
    <row r="1320" spans="1:37" ht="17.25" customHeight="1">
      <c r="A1320" s="443"/>
      <c r="B1320" s="444"/>
      <c r="C1320" s="23"/>
      <c r="D1320" s="23"/>
      <c r="E1320" s="23"/>
      <c r="F1320" s="262"/>
      <c r="G1320" s="262"/>
      <c r="H1320" s="262"/>
      <c r="I1320" s="264"/>
      <c r="J1320" s="23"/>
      <c r="K1320" s="23"/>
      <c r="L1320" s="36" t="str">
        <f>IFERROR(VLOOKUP(放飛紀錄!$K1320,#REF!,2,FALSE),"")</f>
        <v/>
      </c>
      <c r="M1320" s="36"/>
      <c r="N1320" s="36"/>
      <c r="O1320" s="36"/>
      <c r="P1320" s="36"/>
      <c r="Q1320" s="36"/>
      <c r="R1320" s="36"/>
      <c r="S1320" s="36"/>
      <c r="T1320" s="36"/>
      <c r="U1320" s="23"/>
      <c r="V1320" s="23"/>
      <c r="W1320" s="23"/>
      <c r="X1320" s="23"/>
      <c r="Y1320" s="445"/>
      <c r="Z1320" s="446" t="str">
        <f>IF(放飛紀錄!$Y1320="","",放飛紀錄!$Y1320+公式對照表!B$2)</f>
        <v/>
      </c>
      <c r="AA1320" s="445"/>
      <c r="AB1320" s="445"/>
      <c r="AC1320" s="447" t="str">
        <f t="shared" si="68"/>
        <v/>
      </c>
      <c r="AD1320" s="448" t="str">
        <f t="shared" si="69"/>
        <v/>
      </c>
      <c r="AE1320" s="446" t="str">
        <f>IF(放飛紀錄表[[#This Row],[模組啟動時間]]="","",公式對照表!$A$2)</f>
        <v/>
      </c>
      <c r="AF1320" s="449" t="str">
        <f>IF(AC1320="","",IF(AND(AA1320&gt;Y1320,AA1320&lt;Z1320),[1]公式對照表!$C$2,IF(AC1320="-",[1]公式對照表!$C$3,IF(AC1320&lt;AE1320,[1]公式對照表!$C$4,IF(AC1320&gt;AE1320,[1]公式對照表!$C$5)))))</f>
        <v/>
      </c>
      <c r="AG1320" s="442"/>
      <c r="AH1320" s="442"/>
      <c r="AI1320" s="442"/>
      <c r="AJ1320" s="442"/>
      <c r="AK1320" s="2"/>
    </row>
    <row r="1321" spans="1:37" ht="17.25" customHeight="1">
      <c r="A1321" s="443"/>
      <c r="B1321" s="444"/>
      <c r="C1321" s="23"/>
      <c r="D1321" s="23"/>
      <c r="E1321" s="23"/>
      <c r="F1321" s="262"/>
      <c r="G1321" s="262"/>
      <c r="H1321" s="262"/>
      <c r="I1321" s="264"/>
      <c r="J1321" s="23"/>
      <c r="K1321" s="23"/>
      <c r="L1321" s="36" t="str">
        <f>IFERROR(VLOOKUP(放飛紀錄!$K1321,#REF!,2,FALSE),"")</f>
        <v/>
      </c>
      <c r="M1321" s="36"/>
      <c r="N1321" s="36"/>
      <c r="O1321" s="36"/>
      <c r="P1321" s="36"/>
      <c r="Q1321" s="36"/>
      <c r="R1321" s="36"/>
      <c r="S1321" s="36"/>
      <c r="T1321" s="36"/>
      <c r="U1321" s="23"/>
      <c r="V1321" s="23"/>
      <c r="W1321" s="23"/>
      <c r="X1321" s="23"/>
      <c r="Y1321" s="445"/>
      <c r="Z1321" s="446" t="str">
        <f>IF(放飛紀錄!$Y1321="","",放飛紀錄!$Y1321+公式對照表!B$2)</f>
        <v/>
      </c>
      <c r="AA1321" s="445"/>
      <c r="AB1321" s="445"/>
      <c r="AC1321" s="447" t="str">
        <f t="shared" si="68"/>
        <v/>
      </c>
      <c r="AD1321" s="448" t="str">
        <f t="shared" si="69"/>
        <v/>
      </c>
      <c r="AE1321" s="446" t="str">
        <f>IF(放飛紀錄表[[#This Row],[模組啟動時間]]="","",公式對照表!$A$2)</f>
        <v/>
      </c>
      <c r="AF1321" s="449" t="str">
        <f>IF(AC1321="","",IF(AND(AA1321&gt;Y1321,AA1321&lt;Z1321),[1]公式對照表!$C$2,IF(AC1321="-",[1]公式對照表!$C$3,IF(AC1321&lt;AE1321,[1]公式對照表!$C$4,IF(AC1321&gt;AE1321,[1]公式對照表!$C$5)))))</f>
        <v/>
      </c>
      <c r="AG1321" s="442"/>
      <c r="AH1321" s="442"/>
      <c r="AI1321" s="442"/>
      <c r="AJ1321" s="442"/>
      <c r="AK1321" s="2"/>
    </row>
    <row r="1322" spans="1:37" ht="17.25" customHeight="1">
      <c r="A1322" s="443"/>
      <c r="B1322" s="444"/>
      <c r="C1322" s="23"/>
      <c r="D1322" s="23"/>
      <c r="E1322" s="23"/>
      <c r="F1322" s="262"/>
      <c r="G1322" s="262"/>
      <c r="H1322" s="262"/>
      <c r="I1322" s="264"/>
      <c r="J1322" s="23"/>
      <c r="K1322" s="23"/>
      <c r="L1322" s="36" t="str">
        <f>IFERROR(VLOOKUP(放飛紀錄!$K1322,#REF!,2,FALSE),"")</f>
        <v/>
      </c>
      <c r="M1322" s="36"/>
      <c r="N1322" s="36"/>
      <c r="O1322" s="36"/>
      <c r="P1322" s="36"/>
      <c r="Q1322" s="36"/>
      <c r="R1322" s="36"/>
      <c r="S1322" s="36"/>
      <c r="T1322" s="36"/>
      <c r="U1322" s="23"/>
      <c r="V1322" s="23"/>
      <c r="W1322" s="23"/>
      <c r="X1322" s="23"/>
      <c r="Y1322" s="445"/>
      <c r="Z1322" s="446" t="str">
        <f>IF(放飛紀錄!$Y1322="","",放飛紀錄!$Y1322+公式對照表!B$2)</f>
        <v/>
      </c>
      <c r="AA1322" s="445"/>
      <c r="AB1322" s="445"/>
      <c r="AC1322" s="447" t="str">
        <f t="shared" si="68"/>
        <v/>
      </c>
      <c r="AD1322" s="448" t="str">
        <f t="shared" si="69"/>
        <v/>
      </c>
      <c r="AE1322" s="446" t="str">
        <f>IF(放飛紀錄表[[#This Row],[模組啟動時間]]="","",公式對照表!$A$2)</f>
        <v/>
      </c>
      <c r="AF1322" s="449" t="str">
        <f>IF(AC1322="","",IF(AND(AA1322&gt;Y1322,AA1322&lt;Z1322),[1]公式對照表!$C$2,IF(AC1322="-",[1]公式對照表!$C$3,IF(AC1322&lt;AE1322,[1]公式對照表!$C$4,IF(AC1322&gt;AE1322,[1]公式對照表!$C$5)))))</f>
        <v/>
      </c>
      <c r="AG1322" s="442"/>
      <c r="AH1322" s="442"/>
      <c r="AI1322" s="442"/>
      <c r="AJ1322" s="442"/>
      <c r="AK1322" s="2"/>
    </row>
    <row r="1323" spans="1:37" ht="17.25" customHeight="1">
      <c r="A1323" s="443"/>
      <c r="B1323" s="444"/>
      <c r="C1323" s="23"/>
      <c r="D1323" s="23"/>
      <c r="E1323" s="23"/>
      <c r="F1323" s="262"/>
      <c r="G1323" s="262"/>
      <c r="H1323" s="262"/>
      <c r="I1323" s="264"/>
      <c r="J1323" s="23"/>
      <c r="K1323" s="23"/>
      <c r="L1323" s="36" t="str">
        <f>IFERROR(VLOOKUP(放飛紀錄!$K1323,#REF!,2,FALSE),"")</f>
        <v/>
      </c>
      <c r="M1323" s="36"/>
      <c r="N1323" s="36"/>
      <c r="O1323" s="36"/>
      <c r="P1323" s="36"/>
      <c r="Q1323" s="36"/>
      <c r="R1323" s="36"/>
      <c r="S1323" s="36"/>
      <c r="T1323" s="36"/>
      <c r="U1323" s="23"/>
      <c r="V1323" s="23"/>
      <c r="W1323" s="23"/>
      <c r="X1323" s="23"/>
      <c r="Y1323" s="445"/>
      <c r="Z1323" s="446" t="str">
        <f>IF(放飛紀錄!$Y1323="","",放飛紀錄!$Y1323+公式對照表!B$2)</f>
        <v/>
      </c>
      <c r="AA1323" s="445"/>
      <c r="AB1323" s="445"/>
      <c r="AC1323" s="447" t="str">
        <f t="shared" si="68"/>
        <v/>
      </c>
      <c r="AD1323" s="448" t="str">
        <f t="shared" si="69"/>
        <v/>
      </c>
      <c r="AE1323" s="446" t="str">
        <f>IF(放飛紀錄表[[#This Row],[模組啟動時間]]="","",公式對照表!$A$2)</f>
        <v/>
      </c>
      <c r="AF1323" s="449" t="str">
        <f>IF(AC1323="","",IF(AND(AA1323&gt;Y1323,AA1323&lt;Z1323),[1]公式對照表!$C$2,IF(AC1323="-",[1]公式對照表!$C$3,IF(AC1323&lt;AE1323,[1]公式對照表!$C$4,IF(AC1323&gt;AE1323,[1]公式對照表!$C$5)))))</f>
        <v/>
      </c>
      <c r="AG1323" s="442"/>
      <c r="AH1323" s="442"/>
      <c r="AI1323" s="442"/>
      <c r="AJ1323" s="442"/>
      <c r="AK1323" s="2"/>
    </row>
    <row r="1324" spans="1:37" ht="17.25" customHeight="1">
      <c r="A1324" s="443"/>
      <c r="B1324" s="444"/>
      <c r="C1324" s="23"/>
      <c r="D1324" s="23"/>
      <c r="E1324" s="23"/>
      <c r="F1324" s="262"/>
      <c r="G1324" s="262"/>
      <c r="H1324" s="262"/>
      <c r="I1324" s="264"/>
      <c r="J1324" s="23"/>
      <c r="K1324" s="23"/>
      <c r="L1324" s="36" t="str">
        <f>IFERROR(VLOOKUP(放飛紀錄!$K1324,#REF!,2,FALSE),"")</f>
        <v/>
      </c>
      <c r="M1324" s="36"/>
      <c r="N1324" s="36"/>
      <c r="O1324" s="36"/>
      <c r="P1324" s="36"/>
      <c r="Q1324" s="36"/>
      <c r="R1324" s="36"/>
      <c r="S1324" s="36"/>
      <c r="T1324" s="36"/>
      <c r="U1324" s="23"/>
      <c r="V1324" s="23"/>
      <c r="W1324" s="23"/>
      <c r="X1324" s="23"/>
      <c r="Y1324" s="445"/>
      <c r="Z1324" s="446" t="str">
        <f>IF(放飛紀錄!$Y1324="","",放飛紀錄!$Y1324+公式對照表!B$2)</f>
        <v/>
      </c>
      <c r="AA1324" s="445"/>
      <c r="AB1324" s="445"/>
      <c r="AC1324" s="447" t="str">
        <f t="shared" si="68"/>
        <v/>
      </c>
      <c r="AD1324" s="448" t="str">
        <f t="shared" si="69"/>
        <v/>
      </c>
      <c r="AE1324" s="446" t="str">
        <f>IF(放飛紀錄表[[#This Row],[模組啟動時間]]="","",公式對照表!$A$2)</f>
        <v/>
      </c>
      <c r="AF1324" s="449" t="str">
        <f>IF(AC1324="","",IF(AND(AA1324&gt;Y1324,AA1324&lt;Z1324),[1]公式對照表!$C$2,IF(AC1324="-",[1]公式對照表!$C$3,IF(AC1324&lt;AE1324,[1]公式對照表!$C$4,IF(AC1324&gt;AE1324,[1]公式對照表!$C$5)))))</f>
        <v/>
      </c>
      <c r="AG1324" s="442"/>
      <c r="AH1324" s="442"/>
      <c r="AI1324" s="442"/>
      <c r="AJ1324" s="442"/>
      <c r="AK1324" s="2"/>
    </row>
    <row r="1325" spans="1:37" ht="17.25" customHeight="1">
      <c r="A1325" s="443"/>
      <c r="B1325" s="444"/>
      <c r="C1325" s="23"/>
      <c r="D1325" s="23"/>
      <c r="E1325" s="23"/>
      <c r="F1325" s="262"/>
      <c r="G1325" s="262"/>
      <c r="H1325" s="262"/>
      <c r="I1325" s="264"/>
      <c r="J1325" s="23"/>
      <c r="K1325" s="23"/>
      <c r="L1325" s="36" t="str">
        <f>IFERROR(VLOOKUP(放飛紀錄!$K1325,#REF!,2,FALSE),"")</f>
        <v/>
      </c>
      <c r="M1325" s="36"/>
      <c r="N1325" s="36"/>
      <c r="O1325" s="36"/>
      <c r="P1325" s="36"/>
      <c r="Q1325" s="36"/>
      <c r="R1325" s="36"/>
      <c r="S1325" s="36"/>
      <c r="T1325" s="36"/>
      <c r="U1325" s="23"/>
      <c r="V1325" s="23"/>
      <c r="W1325" s="23"/>
      <c r="X1325" s="23"/>
      <c r="Y1325" s="445"/>
      <c r="Z1325" s="446" t="str">
        <f>IF(放飛紀錄!$Y1325="","",放飛紀錄!$Y1325+公式對照表!B$2)</f>
        <v/>
      </c>
      <c r="AA1325" s="445"/>
      <c r="AB1325" s="445"/>
      <c r="AC1325" s="447" t="str">
        <f t="shared" si="68"/>
        <v/>
      </c>
      <c r="AD1325" s="448" t="str">
        <f t="shared" si="69"/>
        <v/>
      </c>
      <c r="AE1325" s="446" t="str">
        <f>IF(放飛紀錄表[[#This Row],[模組啟動時間]]="","",公式對照表!$A$2)</f>
        <v/>
      </c>
      <c r="AF1325" s="449" t="str">
        <f>IF(AC1325="","",IF(AND(AA1325&gt;Y1325,AA1325&lt;Z1325),[1]公式對照表!$C$2,IF(AC1325="-",[1]公式對照表!$C$3,IF(AC1325&lt;AE1325,[1]公式對照表!$C$4,IF(AC1325&gt;AE1325,[1]公式對照表!$C$5)))))</f>
        <v/>
      </c>
      <c r="AG1325" s="442"/>
      <c r="AH1325" s="442"/>
      <c r="AI1325" s="442"/>
      <c r="AJ1325" s="442"/>
      <c r="AK1325" s="2"/>
    </row>
    <row r="1326" spans="1:37" ht="17.25" customHeight="1">
      <c r="A1326" s="443"/>
      <c r="B1326" s="444"/>
      <c r="C1326" s="23"/>
      <c r="D1326" s="23"/>
      <c r="E1326" s="23"/>
      <c r="F1326" s="262"/>
      <c r="G1326" s="262"/>
      <c r="H1326" s="262"/>
      <c r="I1326" s="264"/>
      <c r="J1326" s="23"/>
      <c r="K1326" s="23"/>
      <c r="L1326" s="36" t="str">
        <f>IFERROR(VLOOKUP(放飛紀錄!$K1326,#REF!,2,FALSE),"")</f>
        <v/>
      </c>
      <c r="M1326" s="36"/>
      <c r="N1326" s="36"/>
      <c r="O1326" s="36"/>
      <c r="P1326" s="36"/>
      <c r="Q1326" s="36"/>
      <c r="R1326" s="36"/>
      <c r="S1326" s="36"/>
      <c r="T1326" s="36"/>
      <c r="U1326" s="23"/>
      <c r="V1326" s="23"/>
      <c r="W1326" s="23"/>
      <c r="X1326" s="23"/>
      <c r="Y1326" s="445"/>
      <c r="Z1326" s="446" t="str">
        <f>IF(放飛紀錄!$Y1326="","",放飛紀錄!$Y1326+公式對照表!B$2)</f>
        <v/>
      </c>
      <c r="AA1326" s="445"/>
      <c r="AB1326" s="445"/>
      <c r="AC1326" s="447" t="str">
        <f t="shared" si="68"/>
        <v/>
      </c>
      <c r="AD1326" s="448" t="str">
        <f t="shared" si="69"/>
        <v/>
      </c>
      <c r="AE1326" s="446" t="str">
        <f>IF(放飛紀錄表[[#This Row],[模組啟動時間]]="","",公式對照表!$A$2)</f>
        <v/>
      </c>
      <c r="AF1326" s="449" t="str">
        <f>IF(AC1326="","",IF(AND(AA1326&gt;Y1326,AA1326&lt;Z1326),[1]公式對照表!$C$2,IF(AC1326="-",[1]公式對照表!$C$3,IF(AC1326&lt;AE1326,[1]公式對照表!$C$4,IF(AC1326&gt;AE1326,[1]公式對照表!$C$5)))))</f>
        <v/>
      </c>
      <c r="AG1326" s="442"/>
      <c r="AH1326" s="442"/>
      <c r="AI1326" s="442"/>
      <c r="AJ1326" s="442"/>
      <c r="AK1326" s="2"/>
    </row>
    <row r="1327" spans="1:37" ht="17.25" customHeight="1">
      <c r="A1327" s="443"/>
      <c r="B1327" s="444"/>
      <c r="C1327" s="23"/>
      <c r="D1327" s="23"/>
      <c r="E1327" s="23"/>
      <c r="F1327" s="262"/>
      <c r="G1327" s="262"/>
      <c r="H1327" s="262"/>
      <c r="I1327" s="264"/>
      <c r="J1327" s="23"/>
      <c r="K1327" s="23"/>
      <c r="L1327" s="36" t="str">
        <f>IFERROR(VLOOKUP(放飛紀錄!$K1327,#REF!,2,FALSE),"")</f>
        <v/>
      </c>
      <c r="M1327" s="36"/>
      <c r="N1327" s="36"/>
      <c r="O1327" s="36"/>
      <c r="P1327" s="36"/>
      <c r="Q1327" s="36"/>
      <c r="R1327" s="36"/>
      <c r="S1327" s="36"/>
      <c r="T1327" s="36"/>
      <c r="U1327" s="23"/>
      <c r="V1327" s="23"/>
      <c r="W1327" s="23"/>
      <c r="X1327" s="23"/>
      <c r="Y1327" s="445"/>
      <c r="Z1327" s="446" t="str">
        <f>IF(放飛紀錄!$Y1327="","",放飛紀錄!$Y1327+公式對照表!B$2)</f>
        <v/>
      </c>
      <c r="AA1327" s="445"/>
      <c r="AB1327" s="445"/>
      <c r="AC1327" s="447" t="str">
        <f t="shared" si="68"/>
        <v/>
      </c>
      <c r="AD1327" s="448" t="str">
        <f t="shared" si="69"/>
        <v/>
      </c>
      <c r="AE1327" s="446" t="str">
        <f>IF(放飛紀錄表[[#This Row],[模組啟動時間]]="","",公式對照表!$A$2)</f>
        <v/>
      </c>
      <c r="AF1327" s="449" t="str">
        <f>IF(AC1327="","",IF(AND(AA1327&gt;Y1327,AA1327&lt;Z1327),[1]公式對照表!$C$2,IF(AC1327="-",[1]公式對照表!$C$3,IF(AC1327&lt;AE1327,[1]公式對照表!$C$4,IF(AC1327&gt;AE1327,[1]公式對照表!$C$5)))))</f>
        <v/>
      </c>
      <c r="AG1327" s="442"/>
      <c r="AH1327" s="442"/>
      <c r="AI1327" s="442"/>
      <c r="AJ1327" s="442"/>
      <c r="AK1327" s="2"/>
    </row>
    <row r="1328" spans="1:37" ht="17.25" customHeight="1">
      <c r="A1328" s="443"/>
      <c r="B1328" s="444"/>
      <c r="C1328" s="23"/>
      <c r="D1328" s="23"/>
      <c r="E1328" s="23"/>
      <c r="F1328" s="262"/>
      <c r="G1328" s="262"/>
      <c r="H1328" s="262"/>
      <c r="I1328" s="264"/>
      <c r="J1328" s="23"/>
      <c r="K1328" s="23"/>
      <c r="L1328" s="36" t="str">
        <f>IFERROR(VLOOKUP(放飛紀錄!$K1328,#REF!,2,FALSE),"")</f>
        <v/>
      </c>
      <c r="M1328" s="36"/>
      <c r="N1328" s="36"/>
      <c r="O1328" s="36"/>
      <c r="P1328" s="36"/>
      <c r="Q1328" s="36"/>
      <c r="R1328" s="36"/>
      <c r="S1328" s="36"/>
      <c r="T1328" s="36"/>
      <c r="U1328" s="23"/>
      <c r="V1328" s="23"/>
      <c r="W1328" s="23"/>
      <c r="X1328" s="23"/>
      <c r="Y1328" s="445"/>
      <c r="Z1328" s="446" t="str">
        <f>IF(放飛紀錄!$Y1328="","",放飛紀錄!$Y1328+公式對照表!B$2)</f>
        <v/>
      </c>
      <c r="AA1328" s="445"/>
      <c r="AB1328" s="445"/>
      <c r="AC1328" s="447" t="str">
        <f t="shared" si="68"/>
        <v/>
      </c>
      <c r="AD1328" s="448" t="str">
        <f t="shared" si="69"/>
        <v/>
      </c>
      <c r="AE1328" s="446" t="str">
        <f>IF(放飛紀錄表[[#This Row],[模組啟動時間]]="","",公式對照表!$A$2)</f>
        <v/>
      </c>
      <c r="AF1328" s="449" t="str">
        <f>IF(AC1328="","",IF(AND(AA1328&gt;Y1328,AA1328&lt;Z1328),[1]公式對照表!$C$2,IF(AC1328="-",[1]公式對照表!$C$3,IF(AC1328&lt;AE1328,[1]公式對照表!$C$4,IF(AC1328&gt;AE1328,[1]公式對照表!$C$5)))))</f>
        <v/>
      </c>
      <c r="AG1328" s="442"/>
      <c r="AH1328" s="442"/>
      <c r="AI1328" s="442"/>
      <c r="AJ1328" s="442"/>
      <c r="AK1328" s="2"/>
    </row>
    <row r="1329" spans="1:37" ht="17.25" customHeight="1">
      <c r="A1329" s="443"/>
      <c r="B1329" s="444"/>
      <c r="C1329" s="23"/>
      <c r="D1329" s="23"/>
      <c r="E1329" s="23"/>
      <c r="F1329" s="262"/>
      <c r="G1329" s="262"/>
      <c r="H1329" s="262"/>
      <c r="I1329" s="264"/>
      <c r="J1329" s="23"/>
      <c r="K1329" s="23"/>
      <c r="L1329" s="36" t="str">
        <f>IFERROR(VLOOKUP(放飛紀錄!$K1329,#REF!,2,FALSE),"")</f>
        <v/>
      </c>
      <c r="M1329" s="36"/>
      <c r="N1329" s="36"/>
      <c r="O1329" s="36"/>
      <c r="P1329" s="36"/>
      <c r="Q1329" s="36"/>
      <c r="R1329" s="36"/>
      <c r="S1329" s="36"/>
      <c r="T1329" s="36"/>
      <c r="U1329" s="23"/>
      <c r="V1329" s="23"/>
      <c r="W1329" s="23"/>
      <c r="X1329" s="23"/>
      <c r="Y1329" s="445"/>
      <c r="Z1329" s="446" t="str">
        <f>IF(放飛紀錄!$Y1329="","",放飛紀錄!$Y1329+公式對照表!B$2)</f>
        <v/>
      </c>
      <c r="AA1329" s="445"/>
      <c r="AB1329" s="445"/>
      <c r="AC1329" s="447" t="str">
        <f t="shared" si="68"/>
        <v/>
      </c>
      <c r="AD1329" s="448" t="str">
        <f t="shared" si="69"/>
        <v/>
      </c>
      <c r="AE1329" s="446" t="str">
        <f>IF(放飛紀錄表[[#This Row],[模組啟動時間]]="","",公式對照表!$A$2)</f>
        <v/>
      </c>
      <c r="AF1329" s="449" t="str">
        <f>IF(AC1329="","",IF(AND(AA1329&gt;Y1329,AA1329&lt;Z1329),[1]公式對照表!$C$2,IF(AC1329="-",[1]公式對照表!$C$3,IF(AC1329&lt;AE1329,[1]公式對照表!$C$4,IF(AC1329&gt;AE1329,[1]公式對照表!$C$5)))))</f>
        <v/>
      </c>
      <c r="AG1329" s="442"/>
      <c r="AH1329" s="442"/>
      <c r="AI1329" s="442"/>
      <c r="AJ1329" s="442"/>
      <c r="AK1329" s="2"/>
    </row>
    <row r="1330" spans="1:37" ht="17.25" customHeight="1">
      <c r="A1330" s="443"/>
      <c r="B1330" s="444"/>
      <c r="C1330" s="23"/>
      <c r="D1330" s="23"/>
      <c r="E1330" s="23"/>
      <c r="F1330" s="262"/>
      <c r="G1330" s="262"/>
      <c r="H1330" s="262"/>
      <c r="I1330" s="264"/>
      <c r="J1330" s="23"/>
      <c r="K1330" s="23"/>
      <c r="L1330" s="36" t="str">
        <f>IFERROR(VLOOKUP(放飛紀錄!$K1330,#REF!,2,FALSE),"")</f>
        <v/>
      </c>
      <c r="M1330" s="36"/>
      <c r="N1330" s="36"/>
      <c r="O1330" s="36"/>
      <c r="P1330" s="36"/>
      <c r="Q1330" s="36"/>
      <c r="R1330" s="36"/>
      <c r="S1330" s="36"/>
      <c r="T1330" s="36"/>
      <c r="U1330" s="23"/>
      <c r="V1330" s="23"/>
      <c r="W1330" s="23"/>
      <c r="X1330" s="23"/>
      <c r="Y1330" s="445"/>
      <c r="Z1330" s="446" t="str">
        <f>IF(放飛紀錄!$Y1330="","",放飛紀錄!$Y1330+公式對照表!B$2)</f>
        <v/>
      </c>
      <c r="AA1330" s="445"/>
      <c r="AB1330" s="445"/>
      <c r="AC1330" s="447" t="str">
        <f t="shared" si="68"/>
        <v/>
      </c>
      <c r="AD1330" s="448" t="str">
        <f t="shared" si="69"/>
        <v/>
      </c>
      <c r="AE1330" s="446" t="str">
        <f>IF(放飛紀錄表[[#This Row],[模組啟動時間]]="","",公式對照表!$A$2)</f>
        <v/>
      </c>
      <c r="AF1330" s="449" t="str">
        <f>IF(AC1330="","",IF(AND(AA1330&gt;Y1330,AA1330&lt;Z1330),[1]公式對照表!$C$2,IF(AC1330="-",[1]公式對照表!$C$3,IF(AC1330&lt;AE1330,[1]公式對照表!$C$4,IF(AC1330&gt;AE1330,[1]公式對照表!$C$5)))))</f>
        <v/>
      </c>
      <c r="AG1330" s="442"/>
      <c r="AH1330" s="442"/>
      <c r="AI1330" s="442"/>
      <c r="AJ1330" s="442"/>
      <c r="AK1330" s="2"/>
    </row>
    <row r="1331" spans="1:37" ht="17.25" customHeight="1">
      <c r="A1331" s="443"/>
      <c r="B1331" s="444"/>
      <c r="C1331" s="23"/>
      <c r="D1331" s="23"/>
      <c r="E1331" s="23"/>
      <c r="F1331" s="262"/>
      <c r="G1331" s="262"/>
      <c r="H1331" s="262"/>
      <c r="I1331" s="264"/>
      <c r="J1331" s="23"/>
      <c r="K1331" s="23"/>
      <c r="L1331" s="36" t="str">
        <f>IFERROR(VLOOKUP(放飛紀錄!$K1331,#REF!,2,FALSE),"")</f>
        <v/>
      </c>
      <c r="M1331" s="36"/>
      <c r="N1331" s="36"/>
      <c r="O1331" s="36"/>
      <c r="P1331" s="36"/>
      <c r="Q1331" s="36"/>
      <c r="R1331" s="36"/>
      <c r="S1331" s="36"/>
      <c r="T1331" s="36"/>
      <c r="U1331" s="23"/>
      <c r="V1331" s="23"/>
      <c r="W1331" s="23"/>
      <c r="X1331" s="23"/>
      <c r="Y1331" s="445"/>
      <c r="Z1331" s="446" t="str">
        <f>IF(放飛紀錄!$Y1331="","",放飛紀錄!$Y1331+公式對照表!B$2)</f>
        <v/>
      </c>
      <c r="AA1331" s="445"/>
      <c r="AB1331" s="445"/>
      <c r="AC1331" s="447" t="str">
        <f t="shared" si="68"/>
        <v/>
      </c>
      <c r="AD1331" s="448" t="str">
        <f t="shared" si="69"/>
        <v/>
      </c>
      <c r="AE1331" s="446" t="str">
        <f>IF(放飛紀錄表[[#This Row],[模組啟動時間]]="","",公式對照表!$A$2)</f>
        <v/>
      </c>
      <c r="AF1331" s="449" t="str">
        <f>IF(AC1331="","",IF(AND(AA1331&gt;Y1331,AA1331&lt;Z1331),[1]公式對照表!$C$2,IF(AC1331="-",[1]公式對照表!$C$3,IF(AC1331&lt;AE1331,[1]公式對照表!$C$4,IF(AC1331&gt;AE1331,[1]公式對照表!$C$5)))))</f>
        <v/>
      </c>
      <c r="AG1331" s="442"/>
      <c r="AH1331" s="442"/>
      <c r="AI1331" s="442"/>
      <c r="AJ1331" s="442"/>
      <c r="AK1331" s="2"/>
    </row>
    <row r="1332" spans="1:37" ht="17.25" customHeight="1">
      <c r="A1332" s="443"/>
      <c r="B1332" s="444"/>
      <c r="C1332" s="23"/>
      <c r="D1332" s="23"/>
      <c r="E1332" s="23"/>
      <c r="F1332" s="262"/>
      <c r="G1332" s="262"/>
      <c r="H1332" s="262"/>
      <c r="I1332" s="264"/>
      <c r="J1332" s="23"/>
      <c r="K1332" s="23"/>
      <c r="L1332" s="36" t="str">
        <f>IFERROR(VLOOKUP(放飛紀錄!$K1332,#REF!,2,FALSE),"")</f>
        <v/>
      </c>
      <c r="M1332" s="36"/>
      <c r="N1332" s="36"/>
      <c r="O1332" s="36"/>
      <c r="P1332" s="36"/>
      <c r="Q1332" s="36"/>
      <c r="R1332" s="36"/>
      <c r="S1332" s="36"/>
      <c r="T1332" s="36"/>
      <c r="U1332" s="23"/>
      <c r="V1332" s="23"/>
      <c r="W1332" s="23"/>
      <c r="X1332" s="23"/>
      <c r="Y1332" s="445"/>
      <c r="Z1332" s="446" t="str">
        <f>IF(放飛紀錄!$Y1332="","",放飛紀錄!$Y1332+公式對照表!B$2)</f>
        <v/>
      </c>
      <c r="AA1332" s="445"/>
      <c r="AB1332" s="445"/>
      <c r="AC1332" s="447" t="str">
        <f t="shared" si="68"/>
        <v/>
      </c>
      <c r="AD1332" s="448" t="str">
        <f t="shared" si="69"/>
        <v/>
      </c>
      <c r="AE1332" s="446" t="str">
        <f>IF(放飛紀錄表[[#This Row],[模組啟動時間]]="","",公式對照表!$A$2)</f>
        <v/>
      </c>
      <c r="AF1332" s="449" t="str">
        <f>IF(AC1332="","",IF(AND(AA1332&gt;Y1332,AA1332&lt;Z1332),[1]公式對照表!$C$2,IF(AC1332="-",[1]公式對照表!$C$3,IF(AC1332&lt;AE1332,[1]公式對照表!$C$4,IF(AC1332&gt;AE1332,[1]公式對照表!$C$5)))))</f>
        <v/>
      </c>
      <c r="AG1332" s="442"/>
      <c r="AH1332" s="442"/>
      <c r="AI1332" s="442"/>
      <c r="AJ1332" s="442"/>
      <c r="AK1332" s="2"/>
    </row>
    <row r="1333" spans="1:37" ht="17.25" customHeight="1">
      <c r="A1333" s="443"/>
      <c r="B1333" s="444"/>
      <c r="C1333" s="23"/>
      <c r="D1333" s="23"/>
      <c r="E1333" s="23"/>
      <c r="F1333" s="262"/>
      <c r="G1333" s="262"/>
      <c r="H1333" s="262"/>
      <c r="I1333" s="264"/>
      <c r="J1333" s="23"/>
      <c r="K1333" s="23"/>
      <c r="L1333" s="36" t="str">
        <f>IFERROR(VLOOKUP(放飛紀錄!$K1333,#REF!,2,FALSE),"")</f>
        <v/>
      </c>
      <c r="M1333" s="36"/>
      <c r="N1333" s="36"/>
      <c r="O1333" s="36"/>
      <c r="P1333" s="36"/>
      <c r="Q1333" s="36"/>
      <c r="R1333" s="36"/>
      <c r="S1333" s="36"/>
      <c r="T1333" s="36"/>
      <c r="U1333" s="23"/>
      <c r="V1333" s="23"/>
      <c r="W1333" s="23"/>
      <c r="X1333" s="23"/>
      <c r="Y1333" s="445"/>
      <c r="Z1333" s="446" t="str">
        <f>IF(放飛紀錄!$Y1333="","",放飛紀錄!$Y1333+公式對照表!B$2)</f>
        <v/>
      </c>
      <c r="AA1333" s="445"/>
      <c r="AB1333" s="445"/>
      <c r="AC1333" s="447" t="str">
        <f t="shared" ref="AC1333:AC1396" si="70">IF(AB1333="","",IF(AA1333="-","-",AB1333-Z1333))</f>
        <v/>
      </c>
      <c r="AD1333" s="448" t="str">
        <f t="shared" ref="AD1333:AD1396" si="71">IF(OR(AC1333="-",AC1333=""),"",((MINUTE(AC1333)*60)+SECOND(AC1333)))</f>
        <v/>
      </c>
      <c r="AE1333" s="446" t="str">
        <f>IF(放飛紀錄表[[#This Row],[模組啟動時間]]="","",公式對照表!$A$2)</f>
        <v/>
      </c>
      <c r="AF1333" s="449" t="str">
        <f>IF(AC1333="","",IF(AND(AA1333&gt;Y1333,AA1333&lt;Z1333),[1]公式對照表!$C$2,IF(AC1333="-",[1]公式對照表!$C$3,IF(AC1333&lt;AE1333,[1]公式對照表!$C$4,IF(AC1333&gt;AE1333,[1]公式對照表!$C$5)))))</f>
        <v/>
      </c>
      <c r="AG1333" s="442"/>
      <c r="AH1333" s="442"/>
      <c r="AI1333" s="442"/>
      <c r="AJ1333" s="442"/>
      <c r="AK1333" s="2"/>
    </row>
    <row r="1334" spans="1:37" ht="17.25" customHeight="1">
      <c r="A1334" s="443"/>
      <c r="B1334" s="444"/>
      <c r="C1334" s="23"/>
      <c r="D1334" s="23"/>
      <c r="E1334" s="23"/>
      <c r="F1334" s="262"/>
      <c r="G1334" s="262"/>
      <c r="H1334" s="262"/>
      <c r="I1334" s="264"/>
      <c r="J1334" s="23"/>
      <c r="K1334" s="23"/>
      <c r="L1334" s="36" t="str">
        <f>IFERROR(VLOOKUP(放飛紀錄!$K1334,#REF!,2,FALSE),"")</f>
        <v/>
      </c>
      <c r="M1334" s="36"/>
      <c r="N1334" s="36"/>
      <c r="O1334" s="36"/>
      <c r="P1334" s="36"/>
      <c r="Q1334" s="36"/>
      <c r="R1334" s="36"/>
      <c r="S1334" s="36"/>
      <c r="T1334" s="36"/>
      <c r="U1334" s="23"/>
      <c r="V1334" s="23"/>
      <c r="W1334" s="23"/>
      <c r="X1334" s="23"/>
      <c r="Y1334" s="445"/>
      <c r="Z1334" s="446" t="str">
        <f>IF(放飛紀錄!$Y1334="","",放飛紀錄!$Y1334+公式對照表!B$2)</f>
        <v/>
      </c>
      <c r="AA1334" s="445"/>
      <c r="AB1334" s="445"/>
      <c r="AC1334" s="447" t="str">
        <f t="shared" si="70"/>
        <v/>
      </c>
      <c r="AD1334" s="448" t="str">
        <f t="shared" si="71"/>
        <v/>
      </c>
      <c r="AE1334" s="446" t="str">
        <f>IF(放飛紀錄表[[#This Row],[模組啟動時間]]="","",公式對照表!$A$2)</f>
        <v/>
      </c>
      <c r="AF1334" s="449" t="str">
        <f>IF(AC1334="","",IF(AND(AA1334&gt;Y1334,AA1334&lt;Z1334),[1]公式對照表!$C$2,IF(AC1334="-",[1]公式對照表!$C$3,IF(AC1334&lt;AE1334,[1]公式對照表!$C$4,IF(AC1334&gt;AE1334,[1]公式對照表!$C$5)))))</f>
        <v/>
      </c>
      <c r="AG1334" s="442"/>
      <c r="AH1334" s="442"/>
      <c r="AI1334" s="442"/>
      <c r="AJ1334" s="442"/>
      <c r="AK1334" s="2"/>
    </row>
    <row r="1335" spans="1:37" ht="17.25" customHeight="1">
      <c r="A1335" s="443"/>
      <c r="B1335" s="444"/>
      <c r="C1335" s="23"/>
      <c r="D1335" s="23"/>
      <c r="E1335" s="23"/>
      <c r="F1335" s="262"/>
      <c r="G1335" s="262"/>
      <c r="H1335" s="262"/>
      <c r="I1335" s="264"/>
      <c r="J1335" s="23"/>
      <c r="K1335" s="23"/>
      <c r="L1335" s="36" t="str">
        <f>IFERROR(VLOOKUP(放飛紀錄!$K1335,#REF!,2,FALSE),"")</f>
        <v/>
      </c>
      <c r="M1335" s="36"/>
      <c r="N1335" s="36"/>
      <c r="O1335" s="36"/>
      <c r="P1335" s="36"/>
      <c r="Q1335" s="36"/>
      <c r="R1335" s="36"/>
      <c r="S1335" s="36"/>
      <c r="T1335" s="36"/>
      <c r="U1335" s="23"/>
      <c r="V1335" s="23"/>
      <c r="W1335" s="23"/>
      <c r="X1335" s="23"/>
      <c r="Y1335" s="445"/>
      <c r="Z1335" s="446" t="str">
        <f>IF(放飛紀錄!$Y1335="","",放飛紀錄!$Y1335+公式對照表!B$2)</f>
        <v/>
      </c>
      <c r="AA1335" s="445"/>
      <c r="AB1335" s="445"/>
      <c r="AC1335" s="447" t="str">
        <f t="shared" si="70"/>
        <v/>
      </c>
      <c r="AD1335" s="448" t="str">
        <f t="shared" si="71"/>
        <v/>
      </c>
      <c r="AE1335" s="446" t="str">
        <f>IF(放飛紀錄表[[#This Row],[模組啟動時間]]="","",公式對照表!$A$2)</f>
        <v/>
      </c>
      <c r="AF1335" s="449" t="str">
        <f>IF(AC1335="","",IF(AND(AA1335&gt;Y1335,AA1335&lt;Z1335),[1]公式對照表!$C$2,IF(AC1335="-",[1]公式對照表!$C$3,IF(AC1335&lt;AE1335,[1]公式對照表!$C$4,IF(AC1335&gt;AE1335,[1]公式對照表!$C$5)))))</f>
        <v/>
      </c>
      <c r="AG1335" s="442"/>
      <c r="AH1335" s="442"/>
      <c r="AI1335" s="442"/>
      <c r="AJ1335" s="442"/>
      <c r="AK1335" s="2"/>
    </row>
    <row r="1336" spans="1:37" ht="17.25" customHeight="1">
      <c r="A1336" s="443"/>
      <c r="B1336" s="444"/>
      <c r="C1336" s="23"/>
      <c r="D1336" s="23"/>
      <c r="E1336" s="23"/>
      <c r="F1336" s="262"/>
      <c r="G1336" s="262"/>
      <c r="H1336" s="262"/>
      <c r="I1336" s="264"/>
      <c r="J1336" s="23"/>
      <c r="K1336" s="23"/>
      <c r="L1336" s="36" t="str">
        <f>IFERROR(VLOOKUP(放飛紀錄!$K1336,#REF!,2,FALSE),"")</f>
        <v/>
      </c>
      <c r="M1336" s="36"/>
      <c r="N1336" s="36"/>
      <c r="O1336" s="36"/>
      <c r="P1336" s="36"/>
      <c r="Q1336" s="36"/>
      <c r="R1336" s="36"/>
      <c r="S1336" s="36"/>
      <c r="T1336" s="36"/>
      <c r="U1336" s="23"/>
      <c r="V1336" s="23"/>
      <c r="W1336" s="23"/>
      <c r="X1336" s="23"/>
      <c r="Y1336" s="445"/>
      <c r="Z1336" s="446" t="str">
        <f>IF(放飛紀錄!$Y1336="","",放飛紀錄!$Y1336+公式對照表!B$2)</f>
        <v/>
      </c>
      <c r="AA1336" s="445"/>
      <c r="AB1336" s="445"/>
      <c r="AC1336" s="447" t="str">
        <f t="shared" si="70"/>
        <v/>
      </c>
      <c r="AD1336" s="448" t="str">
        <f t="shared" si="71"/>
        <v/>
      </c>
      <c r="AE1336" s="446" t="str">
        <f>IF(放飛紀錄表[[#This Row],[模組啟動時間]]="","",公式對照表!$A$2)</f>
        <v/>
      </c>
      <c r="AF1336" s="449" t="str">
        <f>IF(AC1336="","",IF(AND(AA1336&gt;Y1336,AA1336&lt;Z1336),[1]公式對照表!$C$2,IF(AC1336="-",[1]公式對照表!$C$3,IF(AC1336&lt;AE1336,[1]公式對照表!$C$4,IF(AC1336&gt;AE1336,[1]公式對照表!$C$5)))))</f>
        <v/>
      </c>
      <c r="AG1336" s="442"/>
      <c r="AH1336" s="442"/>
      <c r="AI1336" s="442"/>
      <c r="AJ1336" s="442"/>
      <c r="AK1336" s="2"/>
    </row>
    <row r="1337" spans="1:37" ht="17.25" customHeight="1">
      <c r="A1337" s="443"/>
      <c r="B1337" s="444"/>
      <c r="C1337" s="23"/>
      <c r="D1337" s="23"/>
      <c r="E1337" s="23"/>
      <c r="F1337" s="262"/>
      <c r="G1337" s="262"/>
      <c r="H1337" s="262"/>
      <c r="I1337" s="264"/>
      <c r="J1337" s="23"/>
      <c r="K1337" s="23"/>
      <c r="L1337" s="36" t="str">
        <f>IFERROR(VLOOKUP(放飛紀錄!$K1337,#REF!,2,FALSE),"")</f>
        <v/>
      </c>
      <c r="M1337" s="36"/>
      <c r="N1337" s="36"/>
      <c r="O1337" s="36"/>
      <c r="P1337" s="36"/>
      <c r="Q1337" s="36"/>
      <c r="R1337" s="36"/>
      <c r="S1337" s="36"/>
      <c r="T1337" s="36"/>
      <c r="U1337" s="23"/>
      <c r="V1337" s="23"/>
      <c r="W1337" s="23"/>
      <c r="X1337" s="23"/>
      <c r="Y1337" s="445"/>
      <c r="Z1337" s="446" t="str">
        <f>IF(放飛紀錄!$Y1337="","",放飛紀錄!$Y1337+公式對照表!B$2)</f>
        <v/>
      </c>
      <c r="AA1337" s="445"/>
      <c r="AB1337" s="445"/>
      <c r="AC1337" s="447" t="str">
        <f t="shared" si="70"/>
        <v/>
      </c>
      <c r="AD1337" s="448" t="str">
        <f t="shared" si="71"/>
        <v/>
      </c>
      <c r="AE1337" s="446" t="str">
        <f>IF(放飛紀錄表[[#This Row],[模組啟動時間]]="","",公式對照表!$A$2)</f>
        <v/>
      </c>
      <c r="AF1337" s="449" t="str">
        <f>IF(AC1337="","",IF(AND(AA1337&gt;Y1337,AA1337&lt;Z1337),[1]公式對照表!$C$2,IF(AC1337="-",[1]公式對照表!$C$3,IF(AC1337&lt;AE1337,[1]公式對照表!$C$4,IF(AC1337&gt;AE1337,[1]公式對照表!$C$5)))))</f>
        <v/>
      </c>
      <c r="AG1337" s="442"/>
      <c r="AH1337" s="442"/>
      <c r="AI1337" s="442"/>
      <c r="AJ1337" s="442"/>
      <c r="AK1337" s="2"/>
    </row>
    <row r="1338" spans="1:37" ht="17.25" customHeight="1">
      <c r="A1338" s="443"/>
      <c r="B1338" s="444"/>
      <c r="C1338" s="23"/>
      <c r="D1338" s="23"/>
      <c r="E1338" s="23"/>
      <c r="F1338" s="262"/>
      <c r="G1338" s="262"/>
      <c r="H1338" s="262"/>
      <c r="I1338" s="264"/>
      <c r="J1338" s="23"/>
      <c r="K1338" s="23"/>
      <c r="L1338" s="36" t="str">
        <f>IFERROR(VLOOKUP(放飛紀錄!$K1338,#REF!,2,FALSE),"")</f>
        <v/>
      </c>
      <c r="M1338" s="36"/>
      <c r="N1338" s="36"/>
      <c r="O1338" s="36"/>
      <c r="P1338" s="36"/>
      <c r="Q1338" s="36"/>
      <c r="R1338" s="36"/>
      <c r="S1338" s="36"/>
      <c r="T1338" s="36"/>
      <c r="U1338" s="23"/>
      <c r="V1338" s="23"/>
      <c r="W1338" s="23"/>
      <c r="X1338" s="23"/>
      <c r="Y1338" s="445"/>
      <c r="Z1338" s="446" t="str">
        <f>IF(放飛紀錄!$Y1338="","",放飛紀錄!$Y1338+公式對照表!B$2)</f>
        <v/>
      </c>
      <c r="AA1338" s="445"/>
      <c r="AB1338" s="445"/>
      <c r="AC1338" s="447" t="str">
        <f t="shared" si="70"/>
        <v/>
      </c>
      <c r="AD1338" s="448" t="str">
        <f t="shared" si="71"/>
        <v/>
      </c>
      <c r="AE1338" s="446" t="str">
        <f>IF(放飛紀錄表[[#This Row],[模組啟動時間]]="","",公式對照表!$A$2)</f>
        <v/>
      </c>
      <c r="AF1338" s="449" t="str">
        <f>IF(AC1338="","",IF(AND(AA1338&gt;Y1338,AA1338&lt;Z1338),[1]公式對照表!$C$2,IF(AC1338="-",[1]公式對照表!$C$3,IF(AC1338&lt;AE1338,[1]公式對照表!$C$4,IF(AC1338&gt;AE1338,[1]公式對照表!$C$5)))))</f>
        <v/>
      </c>
      <c r="AG1338" s="442"/>
      <c r="AH1338" s="442"/>
      <c r="AI1338" s="442"/>
      <c r="AJ1338" s="442"/>
      <c r="AK1338" s="2"/>
    </row>
    <row r="1339" spans="1:37" ht="17.25" customHeight="1">
      <c r="A1339" s="443"/>
      <c r="B1339" s="444"/>
      <c r="C1339" s="23"/>
      <c r="D1339" s="23"/>
      <c r="E1339" s="23"/>
      <c r="F1339" s="262"/>
      <c r="G1339" s="262"/>
      <c r="H1339" s="262"/>
      <c r="I1339" s="264"/>
      <c r="J1339" s="23"/>
      <c r="K1339" s="23"/>
      <c r="L1339" s="36" t="str">
        <f>IFERROR(VLOOKUP(放飛紀錄!$K1339,#REF!,2,FALSE),"")</f>
        <v/>
      </c>
      <c r="M1339" s="36"/>
      <c r="N1339" s="36"/>
      <c r="O1339" s="36"/>
      <c r="P1339" s="36"/>
      <c r="Q1339" s="36"/>
      <c r="R1339" s="36"/>
      <c r="S1339" s="36"/>
      <c r="T1339" s="36"/>
      <c r="U1339" s="23"/>
      <c r="V1339" s="23"/>
      <c r="W1339" s="23"/>
      <c r="X1339" s="23"/>
      <c r="Y1339" s="445"/>
      <c r="Z1339" s="446" t="str">
        <f>IF(放飛紀錄!$Y1339="","",放飛紀錄!$Y1339+公式對照表!B$2)</f>
        <v/>
      </c>
      <c r="AA1339" s="445"/>
      <c r="AB1339" s="445"/>
      <c r="AC1339" s="447" t="str">
        <f t="shared" si="70"/>
        <v/>
      </c>
      <c r="AD1339" s="448" t="str">
        <f t="shared" si="71"/>
        <v/>
      </c>
      <c r="AE1339" s="446" t="str">
        <f>IF(放飛紀錄表[[#This Row],[模組啟動時間]]="","",公式對照表!$A$2)</f>
        <v/>
      </c>
      <c r="AF1339" s="449" t="str">
        <f>IF(AC1339="","",IF(AND(AA1339&gt;Y1339,AA1339&lt;Z1339),[1]公式對照表!$C$2,IF(AC1339="-",[1]公式對照表!$C$3,IF(AC1339&lt;AE1339,[1]公式對照表!$C$4,IF(AC1339&gt;AE1339,[1]公式對照表!$C$5)))))</f>
        <v/>
      </c>
      <c r="AG1339" s="442"/>
      <c r="AH1339" s="442"/>
      <c r="AI1339" s="442"/>
      <c r="AJ1339" s="442"/>
      <c r="AK1339" s="2"/>
    </row>
    <row r="1340" spans="1:37" ht="17.25" customHeight="1">
      <c r="A1340" s="443"/>
      <c r="B1340" s="444"/>
      <c r="C1340" s="23"/>
      <c r="D1340" s="23"/>
      <c r="E1340" s="23"/>
      <c r="F1340" s="262"/>
      <c r="G1340" s="262"/>
      <c r="H1340" s="262"/>
      <c r="I1340" s="264"/>
      <c r="J1340" s="23"/>
      <c r="K1340" s="23"/>
      <c r="L1340" s="36" t="str">
        <f>IFERROR(VLOOKUP(放飛紀錄!$K1340,#REF!,2,FALSE),"")</f>
        <v/>
      </c>
      <c r="M1340" s="36"/>
      <c r="N1340" s="36"/>
      <c r="O1340" s="36"/>
      <c r="P1340" s="36"/>
      <c r="Q1340" s="36"/>
      <c r="R1340" s="36"/>
      <c r="S1340" s="36"/>
      <c r="T1340" s="36"/>
      <c r="U1340" s="23"/>
      <c r="V1340" s="23"/>
      <c r="W1340" s="23"/>
      <c r="X1340" s="23"/>
      <c r="Y1340" s="445"/>
      <c r="Z1340" s="446" t="str">
        <f>IF(放飛紀錄!$Y1340="","",放飛紀錄!$Y1340+公式對照表!B$2)</f>
        <v/>
      </c>
      <c r="AA1340" s="445"/>
      <c r="AB1340" s="445"/>
      <c r="AC1340" s="447" t="str">
        <f t="shared" si="70"/>
        <v/>
      </c>
      <c r="AD1340" s="448" t="str">
        <f t="shared" si="71"/>
        <v/>
      </c>
      <c r="AE1340" s="446" t="str">
        <f>IF(放飛紀錄表[[#This Row],[模組啟動時間]]="","",公式對照表!$A$2)</f>
        <v/>
      </c>
      <c r="AF1340" s="449" t="str">
        <f>IF(AC1340="","",IF(AND(AA1340&gt;Y1340,AA1340&lt;Z1340),[1]公式對照表!$C$2,IF(AC1340="-",[1]公式對照表!$C$3,IF(AC1340&lt;AE1340,[1]公式對照表!$C$4,IF(AC1340&gt;AE1340,[1]公式對照表!$C$5)))))</f>
        <v/>
      </c>
      <c r="AG1340" s="442"/>
      <c r="AH1340" s="442"/>
      <c r="AI1340" s="442"/>
      <c r="AJ1340" s="442"/>
      <c r="AK1340" s="2"/>
    </row>
    <row r="1341" spans="1:37" ht="17.25" customHeight="1">
      <c r="A1341" s="443"/>
      <c r="B1341" s="444"/>
      <c r="C1341" s="23"/>
      <c r="D1341" s="23"/>
      <c r="E1341" s="23"/>
      <c r="F1341" s="262"/>
      <c r="G1341" s="262"/>
      <c r="H1341" s="262"/>
      <c r="I1341" s="264"/>
      <c r="J1341" s="23"/>
      <c r="K1341" s="23"/>
      <c r="L1341" s="36" t="str">
        <f>IFERROR(VLOOKUP(放飛紀錄!$K1341,#REF!,2,FALSE),"")</f>
        <v/>
      </c>
      <c r="M1341" s="36"/>
      <c r="N1341" s="36"/>
      <c r="O1341" s="36"/>
      <c r="P1341" s="36"/>
      <c r="Q1341" s="36"/>
      <c r="R1341" s="36"/>
      <c r="S1341" s="36"/>
      <c r="T1341" s="36"/>
      <c r="U1341" s="23"/>
      <c r="V1341" s="23"/>
      <c r="W1341" s="23"/>
      <c r="X1341" s="23"/>
      <c r="Y1341" s="445"/>
      <c r="Z1341" s="446" t="str">
        <f>IF(放飛紀錄!$Y1341="","",放飛紀錄!$Y1341+公式對照表!B$2)</f>
        <v/>
      </c>
      <c r="AA1341" s="445"/>
      <c r="AB1341" s="445"/>
      <c r="AC1341" s="447" t="str">
        <f t="shared" si="70"/>
        <v/>
      </c>
      <c r="AD1341" s="448" t="str">
        <f t="shared" si="71"/>
        <v/>
      </c>
      <c r="AE1341" s="446" t="str">
        <f>IF(放飛紀錄表[[#This Row],[模組啟動時間]]="","",公式對照表!$A$2)</f>
        <v/>
      </c>
      <c r="AF1341" s="449" t="str">
        <f>IF(AC1341="","",IF(AND(AA1341&gt;Y1341,AA1341&lt;Z1341),[1]公式對照表!$C$2,IF(AC1341="-",[1]公式對照表!$C$3,IF(AC1341&lt;AE1341,[1]公式對照表!$C$4,IF(AC1341&gt;AE1341,[1]公式對照表!$C$5)))))</f>
        <v/>
      </c>
      <c r="AG1341" s="442"/>
      <c r="AH1341" s="442"/>
      <c r="AI1341" s="442"/>
      <c r="AJ1341" s="442"/>
      <c r="AK1341" s="2"/>
    </row>
    <row r="1342" spans="1:37" ht="17.25" customHeight="1">
      <c r="A1342" s="443"/>
      <c r="B1342" s="444"/>
      <c r="C1342" s="23"/>
      <c r="D1342" s="23"/>
      <c r="E1342" s="23"/>
      <c r="F1342" s="262"/>
      <c r="G1342" s="262"/>
      <c r="H1342" s="262"/>
      <c r="I1342" s="264"/>
      <c r="J1342" s="23"/>
      <c r="K1342" s="23"/>
      <c r="L1342" s="36" t="str">
        <f>IFERROR(VLOOKUP(放飛紀錄!$K1342,#REF!,2,FALSE),"")</f>
        <v/>
      </c>
      <c r="M1342" s="36"/>
      <c r="N1342" s="36"/>
      <c r="O1342" s="36"/>
      <c r="P1342" s="36"/>
      <c r="Q1342" s="36"/>
      <c r="R1342" s="36"/>
      <c r="S1342" s="36"/>
      <c r="T1342" s="36"/>
      <c r="U1342" s="23"/>
      <c r="V1342" s="23"/>
      <c r="W1342" s="23"/>
      <c r="X1342" s="23"/>
      <c r="Y1342" s="445"/>
      <c r="Z1342" s="446" t="str">
        <f>IF(放飛紀錄!$Y1342="","",放飛紀錄!$Y1342+公式對照表!B$2)</f>
        <v/>
      </c>
      <c r="AA1342" s="445"/>
      <c r="AB1342" s="445"/>
      <c r="AC1342" s="447" t="str">
        <f t="shared" si="70"/>
        <v/>
      </c>
      <c r="AD1342" s="448" t="str">
        <f t="shared" si="71"/>
        <v/>
      </c>
      <c r="AE1342" s="446" t="str">
        <f>IF(放飛紀錄表[[#This Row],[模組啟動時間]]="","",公式對照表!$A$2)</f>
        <v/>
      </c>
      <c r="AF1342" s="449" t="str">
        <f>IF(AC1342="","",IF(AND(AA1342&gt;Y1342,AA1342&lt;Z1342),[1]公式對照表!$C$2,IF(AC1342="-",[1]公式對照表!$C$3,IF(AC1342&lt;AE1342,[1]公式對照表!$C$4,IF(AC1342&gt;AE1342,[1]公式對照表!$C$5)))))</f>
        <v/>
      </c>
      <c r="AG1342" s="442"/>
      <c r="AH1342" s="442"/>
      <c r="AI1342" s="442"/>
      <c r="AJ1342" s="442"/>
      <c r="AK1342" s="2"/>
    </row>
    <row r="1343" spans="1:37" ht="17.25" customHeight="1">
      <c r="A1343" s="443"/>
      <c r="B1343" s="444"/>
      <c r="C1343" s="23"/>
      <c r="D1343" s="23"/>
      <c r="E1343" s="23"/>
      <c r="F1343" s="262"/>
      <c r="G1343" s="262"/>
      <c r="H1343" s="262"/>
      <c r="I1343" s="264"/>
      <c r="J1343" s="23"/>
      <c r="K1343" s="23"/>
      <c r="L1343" s="36" t="str">
        <f>IFERROR(VLOOKUP(放飛紀錄!$K1343,#REF!,2,FALSE),"")</f>
        <v/>
      </c>
      <c r="M1343" s="36"/>
      <c r="N1343" s="36"/>
      <c r="O1343" s="36"/>
      <c r="P1343" s="36"/>
      <c r="Q1343" s="36"/>
      <c r="R1343" s="36"/>
      <c r="S1343" s="36"/>
      <c r="T1343" s="36"/>
      <c r="U1343" s="23"/>
      <c r="V1343" s="23"/>
      <c r="W1343" s="23"/>
      <c r="X1343" s="23"/>
      <c r="Y1343" s="445"/>
      <c r="Z1343" s="446" t="str">
        <f>IF(放飛紀錄!$Y1343="","",放飛紀錄!$Y1343+公式對照表!B$2)</f>
        <v/>
      </c>
      <c r="AA1343" s="445"/>
      <c r="AB1343" s="445"/>
      <c r="AC1343" s="447" t="str">
        <f t="shared" si="70"/>
        <v/>
      </c>
      <c r="AD1343" s="448" t="str">
        <f t="shared" si="71"/>
        <v/>
      </c>
      <c r="AE1343" s="446" t="str">
        <f>IF(放飛紀錄表[[#This Row],[模組啟動時間]]="","",公式對照表!$A$2)</f>
        <v/>
      </c>
      <c r="AF1343" s="449" t="str">
        <f>IF(AC1343="","",IF(AND(AA1343&gt;Y1343,AA1343&lt;Z1343),[1]公式對照表!$C$2,IF(AC1343="-",[1]公式對照表!$C$3,IF(AC1343&lt;AE1343,[1]公式對照表!$C$4,IF(AC1343&gt;AE1343,[1]公式對照表!$C$5)))))</f>
        <v/>
      </c>
      <c r="AG1343" s="442"/>
      <c r="AH1343" s="442"/>
      <c r="AI1343" s="442"/>
      <c r="AJ1343" s="442"/>
      <c r="AK1343" s="2"/>
    </row>
    <row r="1344" spans="1:37" ht="17.25" customHeight="1">
      <c r="A1344" s="443"/>
      <c r="B1344" s="444"/>
      <c r="C1344" s="23"/>
      <c r="D1344" s="23"/>
      <c r="E1344" s="23"/>
      <c r="F1344" s="262"/>
      <c r="G1344" s="262"/>
      <c r="H1344" s="262"/>
      <c r="I1344" s="264"/>
      <c r="J1344" s="23"/>
      <c r="K1344" s="23"/>
      <c r="L1344" s="36" t="str">
        <f>IFERROR(VLOOKUP(放飛紀錄!$K1344,#REF!,2,FALSE),"")</f>
        <v/>
      </c>
      <c r="M1344" s="36"/>
      <c r="N1344" s="36"/>
      <c r="O1344" s="36"/>
      <c r="P1344" s="36"/>
      <c r="Q1344" s="36"/>
      <c r="R1344" s="36"/>
      <c r="S1344" s="36"/>
      <c r="T1344" s="36"/>
      <c r="U1344" s="23"/>
      <c r="V1344" s="23"/>
      <c r="W1344" s="23"/>
      <c r="X1344" s="23"/>
      <c r="Y1344" s="445"/>
      <c r="Z1344" s="446" t="str">
        <f>IF(放飛紀錄!$Y1344="","",放飛紀錄!$Y1344+公式對照表!B$2)</f>
        <v/>
      </c>
      <c r="AA1344" s="445"/>
      <c r="AB1344" s="445"/>
      <c r="AC1344" s="447" t="str">
        <f t="shared" si="70"/>
        <v/>
      </c>
      <c r="AD1344" s="448" t="str">
        <f t="shared" si="71"/>
        <v/>
      </c>
      <c r="AE1344" s="446" t="str">
        <f>IF(放飛紀錄表[[#This Row],[模組啟動時間]]="","",公式對照表!$A$2)</f>
        <v/>
      </c>
      <c r="AF1344" s="449" t="str">
        <f>IF(AC1344="","",IF(AND(AA1344&gt;Y1344,AA1344&lt;Z1344),[1]公式對照表!$C$2,IF(AC1344="-",[1]公式對照表!$C$3,IF(AC1344&lt;AE1344,[1]公式對照表!$C$4,IF(AC1344&gt;AE1344,[1]公式對照表!$C$5)))))</f>
        <v/>
      </c>
      <c r="AG1344" s="442"/>
      <c r="AH1344" s="442"/>
      <c r="AI1344" s="442"/>
      <c r="AJ1344" s="442"/>
      <c r="AK1344" s="2"/>
    </row>
    <row r="1345" spans="1:37" ht="17.25" customHeight="1">
      <c r="A1345" s="443"/>
      <c r="B1345" s="444"/>
      <c r="C1345" s="23"/>
      <c r="D1345" s="23"/>
      <c r="E1345" s="23"/>
      <c r="F1345" s="262"/>
      <c r="G1345" s="262"/>
      <c r="H1345" s="262"/>
      <c r="I1345" s="264"/>
      <c r="J1345" s="23"/>
      <c r="K1345" s="23"/>
      <c r="L1345" s="36" t="str">
        <f>IFERROR(VLOOKUP(放飛紀錄!$K1345,#REF!,2,FALSE),"")</f>
        <v/>
      </c>
      <c r="M1345" s="36"/>
      <c r="N1345" s="36"/>
      <c r="O1345" s="36"/>
      <c r="P1345" s="36"/>
      <c r="Q1345" s="36"/>
      <c r="R1345" s="36"/>
      <c r="S1345" s="36"/>
      <c r="T1345" s="36"/>
      <c r="U1345" s="23"/>
      <c r="V1345" s="23"/>
      <c r="W1345" s="23"/>
      <c r="X1345" s="23"/>
      <c r="Y1345" s="445"/>
      <c r="Z1345" s="446" t="str">
        <f>IF(放飛紀錄!$Y1345="","",放飛紀錄!$Y1345+公式對照表!B$2)</f>
        <v/>
      </c>
      <c r="AA1345" s="445"/>
      <c r="AB1345" s="445"/>
      <c r="AC1345" s="447" t="str">
        <f t="shared" si="70"/>
        <v/>
      </c>
      <c r="AD1345" s="448" t="str">
        <f t="shared" si="71"/>
        <v/>
      </c>
      <c r="AE1345" s="446" t="str">
        <f>IF(放飛紀錄表[[#This Row],[模組啟動時間]]="","",公式對照表!$A$2)</f>
        <v/>
      </c>
      <c r="AF1345" s="449" t="str">
        <f>IF(AC1345="","",IF(AND(AA1345&gt;Y1345,AA1345&lt;Z1345),[1]公式對照表!$C$2,IF(AC1345="-",[1]公式對照表!$C$3,IF(AC1345&lt;AE1345,[1]公式對照表!$C$4,IF(AC1345&gt;AE1345,[1]公式對照表!$C$5)))))</f>
        <v/>
      </c>
      <c r="AG1345" s="442"/>
      <c r="AH1345" s="442"/>
      <c r="AI1345" s="442"/>
      <c r="AJ1345" s="442"/>
      <c r="AK1345" s="2"/>
    </row>
    <row r="1346" spans="1:37" ht="17.25" customHeight="1">
      <c r="A1346" s="443"/>
      <c r="B1346" s="444"/>
      <c r="C1346" s="23"/>
      <c r="D1346" s="23"/>
      <c r="E1346" s="23"/>
      <c r="F1346" s="262"/>
      <c r="G1346" s="262"/>
      <c r="H1346" s="262"/>
      <c r="I1346" s="264"/>
      <c r="J1346" s="23"/>
      <c r="K1346" s="23"/>
      <c r="L1346" s="36" t="str">
        <f>IFERROR(VLOOKUP(放飛紀錄!$K1346,#REF!,2,FALSE),"")</f>
        <v/>
      </c>
      <c r="M1346" s="36"/>
      <c r="N1346" s="36"/>
      <c r="O1346" s="36"/>
      <c r="P1346" s="36"/>
      <c r="Q1346" s="36"/>
      <c r="R1346" s="36"/>
      <c r="S1346" s="36"/>
      <c r="T1346" s="36"/>
      <c r="U1346" s="23"/>
      <c r="V1346" s="23"/>
      <c r="W1346" s="23"/>
      <c r="X1346" s="23"/>
      <c r="Y1346" s="445"/>
      <c r="Z1346" s="446" t="str">
        <f>IF(放飛紀錄!$Y1346="","",放飛紀錄!$Y1346+公式對照表!B$2)</f>
        <v/>
      </c>
      <c r="AA1346" s="445"/>
      <c r="AB1346" s="445"/>
      <c r="AC1346" s="447" t="str">
        <f t="shared" si="70"/>
        <v/>
      </c>
      <c r="AD1346" s="448" t="str">
        <f t="shared" si="71"/>
        <v/>
      </c>
      <c r="AE1346" s="446" t="str">
        <f>IF(放飛紀錄表[[#This Row],[模組啟動時間]]="","",公式對照表!$A$2)</f>
        <v/>
      </c>
      <c r="AF1346" s="449" t="str">
        <f>IF(AC1346="","",IF(AND(AA1346&gt;Y1346,AA1346&lt;Z1346),[1]公式對照表!$C$2,IF(AC1346="-",[1]公式對照表!$C$3,IF(AC1346&lt;AE1346,[1]公式對照表!$C$4,IF(AC1346&gt;AE1346,[1]公式對照表!$C$5)))))</f>
        <v/>
      </c>
      <c r="AG1346" s="442"/>
      <c r="AH1346" s="442"/>
      <c r="AI1346" s="442"/>
      <c r="AJ1346" s="442"/>
      <c r="AK1346" s="2"/>
    </row>
    <row r="1347" spans="1:37" ht="17.25" customHeight="1">
      <c r="A1347" s="443"/>
      <c r="B1347" s="444"/>
      <c r="C1347" s="23"/>
      <c r="D1347" s="23"/>
      <c r="E1347" s="23"/>
      <c r="F1347" s="262"/>
      <c r="G1347" s="262"/>
      <c r="H1347" s="262"/>
      <c r="I1347" s="264"/>
      <c r="J1347" s="23"/>
      <c r="K1347" s="23"/>
      <c r="L1347" s="36" t="str">
        <f>IFERROR(VLOOKUP(放飛紀錄!$K1347,#REF!,2,FALSE),"")</f>
        <v/>
      </c>
      <c r="M1347" s="36"/>
      <c r="N1347" s="36"/>
      <c r="O1347" s="36"/>
      <c r="P1347" s="36"/>
      <c r="Q1347" s="36"/>
      <c r="R1347" s="36"/>
      <c r="S1347" s="36"/>
      <c r="T1347" s="36"/>
      <c r="U1347" s="23"/>
      <c r="V1347" s="23"/>
      <c r="W1347" s="23"/>
      <c r="X1347" s="23"/>
      <c r="Y1347" s="445"/>
      <c r="Z1347" s="446" t="str">
        <f>IF(放飛紀錄!$Y1347="","",放飛紀錄!$Y1347+公式對照表!B$2)</f>
        <v/>
      </c>
      <c r="AA1347" s="445"/>
      <c r="AB1347" s="445"/>
      <c r="AC1347" s="447" t="str">
        <f t="shared" si="70"/>
        <v/>
      </c>
      <c r="AD1347" s="448" t="str">
        <f t="shared" si="71"/>
        <v/>
      </c>
      <c r="AE1347" s="446" t="str">
        <f>IF(放飛紀錄表[[#This Row],[模組啟動時間]]="","",公式對照表!$A$2)</f>
        <v/>
      </c>
      <c r="AF1347" s="449" t="str">
        <f>IF(AC1347="","",IF(AND(AA1347&gt;Y1347,AA1347&lt;Z1347),[1]公式對照表!$C$2,IF(AC1347="-",[1]公式對照表!$C$3,IF(AC1347&lt;AE1347,[1]公式對照表!$C$4,IF(AC1347&gt;AE1347,[1]公式對照表!$C$5)))))</f>
        <v/>
      </c>
      <c r="AG1347" s="442"/>
      <c r="AH1347" s="442"/>
      <c r="AI1347" s="442"/>
      <c r="AJ1347" s="442"/>
      <c r="AK1347" s="2"/>
    </row>
    <row r="1348" spans="1:37" ht="17.25" customHeight="1">
      <c r="A1348" s="443"/>
      <c r="B1348" s="444"/>
      <c r="C1348" s="23"/>
      <c r="D1348" s="23"/>
      <c r="E1348" s="23"/>
      <c r="F1348" s="262"/>
      <c r="G1348" s="262"/>
      <c r="H1348" s="262"/>
      <c r="I1348" s="264"/>
      <c r="J1348" s="23"/>
      <c r="K1348" s="23"/>
      <c r="L1348" s="36" t="str">
        <f>IFERROR(VLOOKUP(放飛紀錄!$K1348,#REF!,2,FALSE),"")</f>
        <v/>
      </c>
      <c r="M1348" s="36"/>
      <c r="N1348" s="36"/>
      <c r="O1348" s="36"/>
      <c r="P1348" s="36"/>
      <c r="Q1348" s="36"/>
      <c r="R1348" s="36"/>
      <c r="S1348" s="36"/>
      <c r="T1348" s="36"/>
      <c r="U1348" s="23"/>
      <c r="V1348" s="23"/>
      <c r="W1348" s="23"/>
      <c r="X1348" s="23"/>
      <c r="Y1348" s="445"/>
      <c r="Z1348" s="446" t="str">
        <f>IF(放飛紀錄!$Y1348="","",放飛紀錄!$Y1348+公式對照表!B$2)</f>
        <v/>
      </c>
      <c r="AA1348" s="445"/>
      <c r="AB1348" s="445"/>
      <c r="AC1348" s="447" t="str">
        <f t="shared" si="70"/>
        <v/>
      </c>
      <c r="AD1348" s="448" t="str">
        <f t="shared" si="71"/>
        <v/>
      </c>
      <c r="AE1348" s="446" t="str">
        <f>IF(放飛紀錄表[[#This Row],[模組啟動時間]]="","",公式對照表!$A$2)</f>
        <v/>
      </c>
      <c r="AF1348" s="449" t="str">
        <f>IF(AC1348="","",IF(AND(AA1348&gt;Y1348,AA1348&lt;Z1348),[1]公式對照表!$C$2,IF(AC1348="-",[1]公式對照表!$C$3,IF(AC1348&lt;AE1348,[1]公式對照表!$C$4,IF(AC1348&gt;AE1348,[1]公式對照表!$C$5)))))</f>
        <v/>
      </c>
      <c r="AG1348" s="442"/>
      <c r="AH1348" s="442"/>
      <c r="AI1348" s="442"/>
      <c r="AJ1348" s="442"/>
      <c r="AK1348" s="2"/>
    </row>
    <row r="1349" spans="1:37" ht="17.25" customHeight="1">
      <c r="A1349" s="443"/>
      <c r="B1349" s="444"/>
      <c r="C1349" s="23"/>
      <c r="D1349" s="23"/>
      <c r="E1349" s="23"/>
      <c r="F1349" s="262"/>
      <c r="G1349" s="262"/>
      <c r="H1349" s="262"/>
      <c r="I1349" s="264"/>
      <c r="J1349" s="23"/>
      <c r="K1349" s="23"/>
      <c r="L1349" s="36" t="str">
        <f>IFERROR(VLOOKUP(放飛紀錄!$K1349,#REF!,2,FALSE),"")</f>
        <v/>
      </c>
      <c r="M1349" s="36"/>
      <c r="N1349" s="36"/>
      <c r="O1349" s="36"/>
      <c r="P1349" s="36"/>
      <c r="Q1349" s="36"/>
      <c r="R1349" s="36"/>
      <c r="S1349" s="36"/>
      <c r="T1349" s="36"/>
      <c r="U1349" s="23"/>
      <c r="V1349" s="23"/>
      <c r="W1349" s="23"/>
      <c r="X1349" s="23"/>
      <c r="Y1349" s="445"/>
      <c r="Z1349" s="446" t="str">
        <f>IF(放飛紀錄!$Y1349="","",放飛紀錄!$Y1349+公式對照表!B$2)</f>
        <v/>
      </c>
      <c r="AA1349" s="445"/>
      <c r="AB1349" s="445"/>
      <c r="AC1349" s="447" t="str">
        <f t="shared" si="70"/>
        <v/>
      </c>
      <c r="AD1349" s="448" t="str">
        <f t="shared" si="71"/>
        <v/>
      </c>
      <c r="AE1349" s="446" t="str">
        <f>IF(放飛紀錄表[[#This Row],[模組啟動時間]]="","",公式對照表!$A$2)</f>
        <v/>
      </c>
      <c r="AF1349" s="449" t="str">
        <f>IF(AC1349="","",IF(AND(AA1349&gt;Y1349,AA1349&lt;Z1349),[1]公式對照表!$C$2,IF(AC1349="-",[1]公式對照表!$C$3,IF(AC1349&lt;AE1349,[1]公式對照表!$C$4,IF(AC1349&gt;AE1349,[1]公式對照表!$C$5)))))</f>
        <v/>
      </c>
      <c r="AG1349" s="442"/>
      <c r="AH1349" s="442"/>
      <c r="AI1349" s="442"/>
      <c r="AJ1349" s="442"/>
      <c r="AK1349" s="2"/>
    </row>
    <row r="1350" spans="1:37" ht="17.25" customHeight="1">
      <c r="A1350" s="443"/>
      <c r="B1350" s="444"/>
      <c r="C1350" s="23"/>
      <c r="D1350" s="23"/>
      <c r="E1350" s="23"/>
      <c r="F1350" s="262"/>
      <c r="G1350" s="262"/>
      <c r="H1350" s="262"/>
      <c r="I1350" s="264"/>
      <c r="J1350" s="23"/>
      <c r="K1350" s="23"/>
      <c r="L1350" s="36" t="str">
        <f>IFERROR(VLOOKUP(放飛紀錄!$K1350,#REF!,2,FALSE),"")</f>
        <v/>
      </c>
      <c r="M1350" s="36"/>
      <c r="N1350" s="36"/>
      <c r="O1350" s="36"/>
      <c r="P1350" s="36"/>
      <c r="Q1350" s="36"/>
      <c r="R1350" s="36"/>
      <c r="S1350" s="36"/>
      <c r="T1350" s="36"/>
      <c r="U1350" s="23"/>
      <c r="V1350" s="23"/>
      <c r="W1350" s="23"/>
      <c r="X1350" s="23"/>
      <c r="Y1350" s="445"/>
      <c r="Z1350" s="446" t="str">
        <f>IF(放飛紀錄!$Y1350="","",放飛紀錄!$Y1350+公式對照表!B$2)</f>
        <v/>
      </c>
      <c r="AA1350" s="445"/>
      <c r="AB1350" s="445"/>
      <c r="AC1350" s="447" t="str">
        <f t="shared" si="70"/>
        <v/>
      </c>
      <c r="AD1350" s="448" t="str">
        <f t="shared" si="71"/>
        <v/>
      </c>
      <c r="AE1350" s="446" t="str">
        <f>IF(放飛紀錄表[[#This Row],[模組啟動時間]]="","",公式對照表!$A$2)</f>
        <v/>
      </c>
      <c r="AF1350" s="449" t="str">
        <f>IF(AC1350="","",IF(AND(AA1350&gt;Y1350,AA1350&lt;Z1350),[1]公式對照表!$C$2,IF(AC1350="-",[1]公式對照表!$C$3,IF(AC1350&lt;AE1350,[1]公式對照表!$C$4,IF(AC1350&gt;AE1350,[1]公式對照表!$C$5)))))</f>
        <v/>
      </c>
      <c r="AG1350" s="442"/>
      <c r="AH1350" s="442"/>
      <c r="AI1350" s="442"/>
      <c r="AJ1350" s="442"/>
      <c r="AK1350" s="2"/>
    </row>
    <row r="1351" spans="1:37" ht="17.25" customHeight="1">
      <c r="A1351" s="443"/>
      <c r="B1351" s="444"/>
      <c r="C1351" s="23"/>
      <c r="D1351" s="23"/>
      <c r="E1351" s="23"/>
      <c r="F1351" s="262"/>
      <c r="G1351" s="262"/>
      <c r="H1351" s="262"/>
      <c r="I1351" s="264"/>
      <c r="J1351" s="23"/>
      <c r="K1351" s="23"/>
      <c r="L1351" s="36" t="str">
        <f>IFERROR(VLOOKUP(放飛紀錄!$K1351,#REF!,2,FALSE),"")</f>
        <v/>
      </c>
      <c r="M1351" s="36"/>
      <c r="N1351" s="36"/>
      <c r="O1351" s="36"/>
      <c r="P1351" s="36"/>
      <c r="Q1351" s="36"/>
      <c r="R1351" s="36"/>
      <c r="S1351" s="36"/>
      <c r="T1351" s="36"/>
      <c r="U1351" s="23"/>
      <c r="V1351" s="23"/>
      <c r="W1351" s="23"/>
      <c r="X1351" s="23"/>
      <c r="Y1351" s="445"/>
      <c r="Z1351" s="446" t="str">
        <f>IF(放飛紀錄!$Y1351="","",放飛紀錄!$Y1351+公式對照表!B$2)</f>
        <v/>
      </c>
      <c r="AA1351" s="445"/>
      <c r="AB1351" s="445"/>
      <c r="AC1351" s="447" t="str">
        <f t="shared" si="70"/>
        <v/>
      </c>
      <c r="AD1351" s="448" t="str">
        <f t="shared" si="71"/>
        <v/>
      </c>
      <c r="AE1351" s="446" t="str">
        <f>IF(放飛紀錄表[[#This Row],[模組啟動時間]]="","",公式對照表!$A$2)</f>
        <v/>
      </c>
      <c r="AF1351" s="449" t="str">
        <f>IF(AC1351="","",IF(AND(AA1351&gt;Y1351,AA1351&lt;Z1351),[1]公式對照表!$C$2,IF(AC1351="-",[1]公式對照表!$C$3,IF(AC1351&lt;AE1351,[1]公式對照表!$C$4,IF(AC1351&gt;AE1351,[1]公式對照表!$C$5)))))</f>
        <v/>
      </c>
      <c r="AG1351" s="442"/>
      <c r="AH1351" s="442"/>
      <c r="AI1351" s="442"/>
      <c r="AJ1351" s="442"/>
      <c r="AK1351" s="2"/>
    </row>
    <row r="1352" spans="1:37" ht="17.25" customHeight="1">
      <c r="A1352" s="443"/>
      <c r="B1352" s="444"/>
      <c r="C1352" s="23"/>
      <c r="D1352" s="23"/>
      <c r="E1352" s="23"/>
      <c r="F1352" s="262"/>
      <c r="G1352" s="262"/>
      <c r="H1352" s="262"/>
      <c r="I1352" s="264"/>
      <c r="J1352" s="23"/>
      <c r="K1352" s="23"/>
      <c r="L1352" s="36" t="str">
        <f>IFERROR(VLOOKUP(放飛紀錄!$K1352,#REF!,2,FALSE),"")</f>
        <v/>
      </c>
      <c r="M1352" s="36"/>
      <c r="N1352" s="36"/>
      <c r="O1352" s="36"/>
      <c r="P1352" s="36"/>
      <c r="Q1352" s="36"/>
      <c r="R1352" s="36"/>
      <c r="S1352" s="36"/>
      <c r="T1352" s="36"/>
      <c r="U1352" s="23"/>
      <c r="V1352" s="23"/>
      <c r="W1352" s="23"/>
      <c r="X1352" s="23"/>
      <c r="Y1352" s="445"/>
      <c r="Z1352" s="446" t="str">
        <f>IF(放飛紀錄!$Y1352="","",放飛紀錄!$Y1352+公式對照表!B$2)</f>
        <v/>
      </c>
      <c r="AA1352" s="445"/>
      <c r="AB1352" s="445"/>
      <c r="AC1352" s="447" t="str">
        <f t="shared" si="70"/>
        <v/>
      </c>
      <c r="AD1352" s="448" t="str">
        <f t="shared" si="71"/>
        <v/>
      </c>
      <c r="AE1352" s="446" t="str">
        <f>IF(放飛紀錄表[[#This Row],[模組啟動時間]]="","",公式對照表!$A$2)</f>
        <v/>
      </c>
      <c r="AF1352" s="449" t="str">
        <f>IF(AC1352="","",IF(AND(AA1352&gt;Y1352,AA1352&lt;Z1352),[1]公式對照表!$C$2,IF(AC1352="-",[1]公式對照表!$C$3,IF(AC1352&lt;AE1352,[1]公式對照表!$C$4,IF(AC1352&gt;AE1352,[1]公式對照表!$C$5)))))</f>
        <v/>
      </c>
      <c r="AG1352" s="442"/>
      <c r="AH1352" s="442"/>
      <c r="AI1352" s="442"/>
      <c r="AJ1352" s="442"/>
      <c r="AK1352" s="2"/>
    </row>
    <row r="1353" spans="1:37" ht="17.25" customHeight="1">
      <c r="A1353" s="443"/>
      <c r="B1353" s="444"/>
      <c r="C1353" s="23"/>
      <c r="D1353" s="23"/>
      <c r="E1353" s="23"/>
      <c r="F1353" s="262"/>
      <c r="G1353" s="262"/>
      <c r="H1353" s="262"/>
      <c r="I1353" s="264"/>
      <c r="J1353" s="23"/>
      <c r="K1353" s="23"/>
      <c r="L1353" s="36" t="str">
        <f>IFERROR(VLOOKUP(放飛紀錄!$K1353,#REF!,2,FALSE),"")</f>
        <v/>
      </c>
      <c r="M1353" s="36"/>
      <c r="N1353" s="36"/>
      <c r="O1353" s="36"/>
      <c r="P1353" s="36"/>
      <c r="Q1353" s="36"/>
      <c r="R1353" s="36"/>
      <c r="S1353" s="36"/>
      <c r="T1353" s="36"/>
      <c r="U1353" s="23"/>
      <c r="V1353" s="23"/>
      <c r="W1353" s="23"/>
      <c r="X1353" s="23"/>
      <c r="Y1353" s="445"/>
      <c r="Z1353" s="446" t="str">
        <f>IF(放飛紀錄!$Y1353="","",放飛紀錄!$Y1353+公式對照表!B$2)</f>
        <v/>
      </c>
      <c r="AA1353" s="445"/>
      <c r="AB1353" s="445"/>
      <c r="AC1353" s="447" t="str">
        <f t="shared" si="70"/>
        <v/>
      </c>
      <c r="AD1353" s="448" t="str">
        <f t="shared" si="71"/>
        <v/>
      </c>
      <c r="AE1353" s="446" t="str">
        <f>IF(放飛紀錄表[[#This Row],[模組啟動時間]]="","",公式對照表!$A$2)</f>
        <v/>
      </c>
      <c r="AF1353" s="449" t="str">
        <f>IF(AC1353="","",IF(AND(AA1353&gt;Y1353,AA1353&lt;Z1353),[1]公式對照表!$C$2,IF(AC1353="-",[1]公式對照表!$C$3,IF(AC1353&lt;AE1353,[1]公式對照表!$C$4,IF(AC1353&gt;AE1353,[1]公式對照表!$C$5)))))</f>
        <v/>
      </c>
      <c r="AG1353" s="442"/>
      <c r="AH1353" s="442"/>
      <c r="AI1353" s="442"/>
      <c r="AJ1353" s="442"/>
      <c r="AK1353" s="2"/>
    </row>
    <row r="1354" spans="1:37" ht="17.25" customHeight="1">
      <c r="A1354" s="443"/>
      <c r="B1354" s="444"/>
      <c r="C1354" s="23"/>
      <c r="D1354" s="23"/>
      <c r="E1354" s="23"/>
      <c r="F1354" s="262"/>
      <c r="G1354" s="262"/>
      <c r="H1354" s="262"/>
      <c r="I1354" s="264"/>
      <c r="J1354" s="23"/>
      <c r="K1354" s="23"/>
      <c r="L1354" s="36" t="str">
        <f>IFERROR(VLOOKUP(放飛紀錄!$K1354,#REF!,2,FALSE),"")</f>
        <v/>
      </c>
      <c r="M1354" s="36"/>
      <c r="N1354" s="36"/>
      <c r="O1354" s="36"/>
      <c r="P1354" s="36"/>
      <c r="Q1354" s="36"/>
      <c r="R1354" s="36"/>
      <c r="S1354" s="36"/>
      <c r="T1354" s="36"/>
      <c r="U1354" s="23"/>
      <c r="V1354" s="23"/>
      <c r="W1354" s="23"/>
      <c r="X1354" s="23"/>
      <c r="Y1354" s="445"/>
      <c r="Z1354" s="446" t="str">
        <f>IF(放飛紀錄!$Y1354="","",放飛紀錄!$Y1354+公式對照表!B$2)</f>
        <v/>
      </c>
      <c r="AA1354" s="445"/>
      <c r="AB1354" s="445"/>
      <c r="AC1354" s="447" t="str">
        <f t="shared" si="70"/>
        <v/>
      </c>
      <c r="AD1354" s="448" t="str">
        <f t="shared" si="71"/>
        <v/>
      </c>
      <c r="AE1354" s="446" t="str">
        <f>IF(放飛紀錄表[[#This Row],[模組啟動時間]]="","",公式對照表!$A$2)</f>
        <v/>
      </c>
      <c r="AF1354" s="449" t="str">
        <f>IF(AC1354="","",IF(AND(AA1354&gt;Y1354,AA1354&lt;Z1354),[1]公式對照表!$C$2,IF(AC1354="-",[1]公式對照表!$C$3,IF(AC1354&lt;AE1354,[1]公式對照表!$C$4,IF(AC1354&gt;AE1354,[1]公式對照表!$C$5)))))</f>
        <v/>
      </c>
      <c r="AG1354" s="442"/>
      <c r="AH1354" s="442"/>
      <c r="AI1354" s="442"/>
      <c r="AJ1354" s="442"/>
      <c r="AK1354" s="2"/>
    </row>
    <row r="1355" spans="1:37" ht="17.25" customHeight="1">
      <c r="A1355" s="443"/>
      <c r="B1355" s="444"/>
      <c r="C1355" s="23"/>
      <c r="D1355" s="23"/>
      <c r="E1355" s="23"/>
      <c r="F1355" s="262"/>
      <c r="G1355" s="262"/>
      <c r="H1355" s="262"/>
      <c r="I1355" s="264"/>
      <c r="J1355" s="23"/>
      <c r="K1355" s="23"/>
      <c r="L1355" s="36" t="str">
        <f>IFERROR(VLOOKUP(放飛紀錄!$K1355,#REF!,2,FALSE),"")</f>
        <v/>
      </c>
      <c r="M1355" s="36"/>
      <c r="N1355" s="36"/>
      <c r="O1355" s="36"/>
      <c r="P1355" s="36"/>
      <c r="Q1355" s="36"/>
      <c r="R1355" s="36"/>
      <c r="S1355" s="36"/>
      <c r="T1355" s="36"/>
      <c r="U1355" s="23"/>
      <c r="V1355" s="23"/>
      <c r="W1355" s="23"/>
      <c r="X1355" s="23"/>
      <c r="Y1355" s="445"/>
      <c r="Z1355" s="446" t="str">
        <f>IF(放飛紀錄!$Y1355="","",放飛紀錄!$Y1355+公式對照表!B$2)</f>
        <v/>
      </c>
      <c r="AA1355" s="445"/>
      <c r="AB1355" s="445"/>
      <c r="AC1355" s="447" t="str">
        <f t="shared" si="70"/>
        <v/>
      </c>
      <c r="AD1355" s="448" t="str">
        <f t="shared" si="71"/>
        <v/>
      </c>
      <c r="AE1355" s="446" t="str">
        <f>IF(放飛紀錄表[[#This Row],[模組啟動時間]]="","",公式對照表!$A$2)</f>
        <v/>
      </c>
      <c r="AF1355" s="449" t="str">
        <f>IF(AC1355="","",IF(AND(AA1355&gt;Y1355,AA1355&lt;Z1355),[1]公式對照表!$C$2,IF(AC1355="-",[1]公式對照表!$C$3,IF(AC1355&lt;AE1355,[1]公式對照表!$C$4,IF(AC1355&gt;AE1355,[1]公式對照表!$C$5)))))</f>
        <v/>
      </c>
      <c r="AG1355" s="442"/>
      <c r="AH1355" s="442"/>
      <c r="AI1355" s="442"/>
      <c r="AJ1355" s="442"/>
      <c r="AK1355" s="2"/>
    </row>
    <row r="1356" spans="1:37" ht="17.25" customHeight="1">
      <c r="A1356" s="443"/>
      <c r="B1356" s="444"/>
      <c r="C1356" s="23"/>
      <c r="D1356" s="23"/>
      <c r="E1356" s="23"/>
      <c r="F1356" s="262"/>
      <c r="G1356" s="262"/>
      <c r="H1356" s="262"/>
      <c r="I1356" s="264"/>
      <c r="J1356" s="23"/>
      <c r="K1356" s="23"/>
      <c r="L1356" s="36" t="str">
        <f>IFERROR(VLOOKUP(放飛紀錄!$K1356,#REF!,2,FALSE),"")</f>
        <v/>
      </c>
      <c r="M1356" s="36"/>
      <c r="N1356" s="36"/>
      <c r="O1356" s="36"/>
      <c r="P1356" s="36"/>
      <c r="Q1356" s="36"/>
      <c r="R1356" s="36"/>
      <c r="S1356" s="36"/>
      <c r="T1356" s="36"/>
      <c r="U1356" s="23"/>
      <c r="V1356" s="23"/>
      <c r="W1356" s="23"/>
      <c r="X1356" s="23"/>
      <c r="Y1356" s="445"/>
      <c r="Z1356" s="446" t="str">
        <f>IF(放飛紀錄!$Y1356="","",放飛紀錄!$Y1356+公式對照表!B$2)</f>
        <v/>
      </c>
      <c r="AA1356" s="445"/>
      <c r="AB1356" s="445"/>
      <c r="AC1356" s="447" t="str">
        <f t="shared" si="70"/>
        <v/>
      </c>
      <c r="AD1356" s="448" t="str">
        <f t="shared" si="71"/>
        <v/>
      </c>
      <c r="AE1356" s="446" t="str">
        <f>IF(放飛紀錄表[[#This Row],[模組啟動時間]]="","",公式對照表!$A$2)</f>
        <v/>
      </c>
      <c r="AF1356" s="449" t="str">
        <f>IF(AC1356="","",IF(AND(AA1356&gt;Y1356,AA1356&lt;Z1356),[1]公式對照表!$C$2,IF(AC1356="-",[1]公式對照表!$C$3,IF(AC1356&lt;AE1356,[1]公式對照表!$C$4,IF(AC1356&gt;AE1356,[1]公式對照表!$C$5)))))</f>
        <v/>
      </c>
      <c r="AG1356" s="442"/>
      <c r="AH1356" s="442"/>
      <c r="AI1356" s="442"/>
      <c r="AJ1356" s="442"/>
      <c r="AK1356" s="2"/>
    </row>
    <row r="1357" spans="1:37" ht="17.25" customHeight="1">
      <c r="A1357" s="443"/>
      <c r="B1357" s="444"/>
      <c r="C1357" s="23"/>
      <c r="D1357" s="23"/>
      <c r="E1357" s="23"/>
      <c r="F1357" s="262"/>
      <c r="G1357" s="262"/>
      <c r="H1357" s="262"/>
      <c r="I1357" s="264"/>
      <c r="J1357" s="23"/>
      <c r="K1357" s="23"/>
      <c r="L1357" s="36" t="str">
        <f>IFERROR(VLOOKUP(放飛紀錄!$K1357,#REF!,2,FALSE),"")</f>
        <v/>
      </c>
      <c r="M1357" s="36"/>
      <c r="N1357" s="36"/>
      <c r="O1357" s="36"/>
      <c r="P1357" s="36"/>
      <c r="Q1357" s="36"/>
      <c r="R1357" s="36"/>
      <c r="S1357" s="36"/>
      <c r="T1357" s="36"/>
      <c r="U1357" s="23"/>
      <c r="V1357" s="23"/>
      <c r="W1357" s="23"/>
      <c r="X1357" s="23"/>
      <c r="Y1357" s="445"/>
      <c r="Z1357" s="446" t="str">
        <f>IF(放飛紀錄!$Y1357="","",放飛紀錄!$Y1357+公式對照表!B$2)</f>
        <v/>
      </c>
      <c r="AA1357" s="445"/>
      <c r="AB1357" s="445"/>
      <c r="AC1357" s="447" t="str">
        <f t="shared" si="70"/>
        <v/>
      </c>
      <c r="AD1357" s="448" t="str">
        <f t="shared" si="71"/>
        <v/>
      </c>
      <c r="AE1357" s="446" t="str">
        <f>IF(放飛紀錄表[[#This Row],[模組啟動時間]]="","",公式對照表!$A$2)</f>
        <v/>
      </c>
      <c r="AF1357" s="449" t="str">
        <f>IF(AC1357="","",IF(AND(AA1357&gt;Y1357,AA1357&lt;Z1357),[1]公式對照表!$C$2,IF(AC1357="-",[1]公式對照表!$C$3,IF(AC1357&lt;AE1357,[1]公式對照表!$C$4,IF(AC1357&gt;AE1357,[1]公式對照表!$C$5)))))</f>
        <v/>
      </c>
      <c r="AG1357" s="442"/>
      <c r="AH1357" s="442"/>
      <c r="AI1357" s="442"/>
      <c r="AJ1357" s="442"/>
      <c r="AK1357" s="2"/>
    </row>
    <row r="1358" spans="1:37" ht="17.25" customHeight="1">
      <c r="A1358" s="443"/>
      <c r="B1358" s="444"/>
      <c r="C1358" s="23"/>
      <c r="D1358" s="23"/>
      <c r="E1358" s="23"/>
      <c r="F1358" s="262"/>
      <c r="G1358" s="262"/>
      <c r="H1358" s="262"/>
      <c r="I1358" s="264"/>
      <c r="J1358" s="23"/>
      <c r="K1358" s="23"/>
      <c r="L1358" s="36" t="str">
        <f>IFERROR(VLOOKUP(放飛紀錄!$K1358,#REF!,2,FALSE),"")</f>
        <v/>
      </c>
      <c r="M1358" s="36"/>
      <c r="N1358" s="36"/>
      <c r="O1358" s="36"/>
      <c r="P1358" s="36"/>
      <c r="Q1358" s="36"/>
      <c r="R1358" s="36"/>
      <c r="S1358" s="36"/>
      <c r="T1358" s="36"/>
      <c r="U1358" s="23"/>
      <c r="V1358" s="23"/>
      <c r="W1358" s="23"/>
      <c r="X1358" s="23"/>
      <c r="Y1358" s="445"/>
      <c r="Z1358" s="446" t="str">
        <f>IF(放飛紀錄!$Y1358="","",放飛紀錄!$Y1358+公式對照表!B$2)</f>
        <v/>
      </c>
      <c r="AA1358" s="445"/>
      <c r="AB1358" s="445"/>
      <c r="AC1358" s="447" t="str">
        <f t="shared" si="70"/>
        <v/>
      </c>
      <c r="AD1358" s="448" t="str">
        <f t="shared" si="71"/>
        <v/>
      </c>
      <c r="AE1358" s="446" t="str">
        <f>IF(放飛紀錄表[[#This Row],[模組啟動時間]]="","",公式對照表!$A$2)</f>
        <v/>
      </c>
      <c r="AF1358" s="449" t="str">
        <f>IF(AC1358="","",IF(AND(AA1358&gt;Y1358,AA1358&lt;Z1358),[1]公式對照表!$C$2,IF(AC1358="-",[1]公式對照表!$C$3,IF(AC1358&lt;AE1358,[1]公式對照表!$C$4,IF(AC1358&gt;AE1358,[1]公式對照表!$C$5)))))</f>
        <v/>
      </c>
      <c r="AG1358" s="442"/>
      <c r="AH1358" s="442"/>
      <c r="AI1358" s="442"/>
      <c r="AJ1358" s="442"/>
      <c r="AK1358" s="2"/>
    </row>
    <row r="1359" spans="1:37" ht="17.25" customHeight="1">
      <c r="A1359" s="443"/>
      <c r="B1359" s="444"/>
      <c r="C1359" s="23"/>
      <c r="D1359" s="23"/>
      <c r="E1359" s="23"/>
      <c r="F1359" s="262"/>
      <c r="G1359" s="262"/>
      <c r="H1359" s="262"/>
      <c r="I1359" s="264"/>
      <c r="J1359" s="23"/>
      <c r="K1359" s="23"/>
      <c r="L1359" s="36" t="str">
        <f>IFERROR(VLOOKUP(放飛紀錄!$K1359,#REF!,2,FALSE),"")</f>
        <v/>
      </c>
      <c r="M1359" s="36"/>
      <c r="N1359" s="36"/>
      <c r="O1359" s="36"/>
      <c r="P1359" s="36"/>
      <c r="Q1359" s="36"/>
      <c r="R1359" s="36"/>
      <c r="S1359" s="36"/>
      <c r="T1359" s="36"/>
      <c r="U1359" s="23"/>
      <c r="V1359" s="23"/>
      <c r="W1359" s="23"/>
      <c r="X1359" s="23"/>
      <c r="Y1359" s="445"/>
      <c r="Z1359" s="446" t="str">
        <f>IF(放飛紀錄!$Y1359="","",放飛紀錄!$Y1359+公式對照表!B$2)</f>
        <v/>
      </c>
      <c r="AA1359" s="445"/>
      <c r="AB1359" s="445"/>
      <c r="AC1359" s="447" t="str">
        <f t="shared" si="70"/>
        <v/>
      </c>
      <c r="AD1359" s="448" t="str">
        <f t="shared" si="71"/>
        <v/>
      </c>
      <c r="AE1359" s="446" t="str">
        <f>IF(放飛紀錄表[[#This Row],[模組啟動時間]]="","",公式對照表!$A$2)</f>
        <v/>
      </c>
      <c r="AF1359" s="449" t="str">
        <f>IF(AC1359="","",IF(AND(AA1359&gt;Y1359,AA1359&lt;Z1359),[1]公式對照表!$C$2,IF(AC1359="-",[1]公式對照表!$C$3,IF(AC1359&lt;AE1359,[1]公式對照表!$C$4,IF(AC1359&gt;AE1359,[1]公式對照表!$C$5)))))</f>
        <v/>
      </c>
      <c r="AG1359" s="442"/>
      <c r="AH1359" s="442"/>
      <c r="AI1359" s="442"/>
      <c r="AJ1359" s="442"/>
      <c r="AK1359" s="2"/>
    </row>
    <row r="1360" spans="1:37" ht="17.25" customHeight="1">
      <c r="A1360" s="443"/>
      <c r="B1360" s="444"/>
      <c r="C1360" s="23"/>
      <c r="D1360" s="23"/>
      <c r="E1360" s="23"/>
      <c r="F1360" s="262"/>
      <c r="G1360" s="262"/>
      <c r="H1360" s="262"/>
      <c r="I1360" s="264"/>
      <c r="J1360" s="23"/>
      <c r="K1360" s="23"/>
      <c r="L1360" s="36" t="str">
        <f>IFERROR(VLOOKUP(放飛紀錄!$K1360,#REF!,2,FALSE),"")</f>
        <v/>
      </c>
      <c r="M1360" s="36"/>
      <c r="N1360" s="36"/>
      <c r="O1360" s="36"/>
      <c r="P1360" s="36"/>
      <c r="Q1360" s="36"/>
      <c r="R1360" s="36"/>
      <c r="S1360" s="36"/>
      <c r="T1360" s="36"/>
      <c r="U1360" s="23"/>
      <c r="V1360" s="23"/>
      <c r="W1360" s="23"/>
      <c r="X1360" s="23"/>
      <c r="Y1360" s="445"/>
      <c r="Z1360" s="446" t="str">
        <f>IF(放飛紀錄!$Y1360="","",放飛紀錄!$Y1360+公式對照表!B$2)</f>
        <v/>
      </c>
      <c r="AA1360" s="445"/>
      <c r="AB1360" s="445"/>
      <c r="AC1360" s="447" t="str">
        <f t="shared" si="70"/>
        <v/>
      </c>
      <c r="AD1360" s="448" t="str">
        <f t="shared" si="71"/>
        <v/>
      </c>
      <c r="AE1360" s="446" t="str">
        <f>IF(放飛紀錄表[[#This Row],[模組啟動時間]]="","",公式對照表!$A$2)</f>
        <v/>
      </c>
      <c r="AF1360" s="449" t="str">
        <f>IF(AC1360="","",IF(AND(AA1360&gt;Y1360,AA1360&lt;Z1360),[1]公式對照表!$C$2,IF(AC1360="-",[1]公式對照表!$C$3,IF(AC1360&lt;AE1360,[1]公式對照表!$C$4,IF(AC1360&gt;AE1360,[1]公式對照表!$C$5)))))</f>
        <v/>
      </c>
      <c r="AG1360" s="442"/>
      <c r="AH1360" s="442"/>
      <c r="AI1360" s="442"/>
      <c r="AJ1360" s="442"/>
      <c r="AK1360" s="2"/>
    </row>
    <row r="1361" spans="1:37" ht="17.25" customHeight="1">
      <c r="A1361" s="443"/>
      <c r="B1361" s="444"/>
      <c r="C1361" s="23"/>
      <c r="D1361" s="23"/>
      <c r="E1361" s="23"/>
      <c r="F1361" s="262"/>
      <c r="G1361" s="262"/>
      <c r="H1361" s="262"/>
      <c r="I1361" s="264"/>
      <c r="J1361" s="23"/>
      <c r="K1361" s="23"/>
      <c r="L1361" s="36" t="str">
        <f>IFERROR(VLOOKUP(放飛紀錄!$K1361,#REF!,2,FALSE),"")</f>
        <v/>
      </c>
      <c r="M1361" s="36"/>
      <c r="N1361" s="36"/>
      <c r="O1361" s="36"/>
      <c r="P1361" s="36"/>
      <c r="Q1361" s="36"/>
      <c r="R1361" s="36"/>
      <c r="S1361" s="36"/>
      <c r="T1361" s="36"/>
      <c r="U1361" s="23"/>
      <c r="V1361" s="23"/>
      <c r="W1361" s="23"/>
      <c r="X1361" s="23"/>
      <c r="Y1361" s="445"/>
      <c r="Z1361" s="446" t="str">
        <f>IF(放飛紀錄!$Y1361="","",放飛紀錄!$Y1361+公式對照表!B$2)</f>
        <v/>
      </c>
      <c r="AA1361" s="445"/>
      <c r="AB1361" s="445"/>
      <c r="AC1361" s="447" t="str">
        <f t="shared" si="70"/>
        <v/>
      </c>
      <c r="AD1361" s="448" t="str">
        <f t="shared" si="71"/>
        <v/>
      </c>
      <c r="AE1361" s="446" t="str">
        <f>IF(放飛紀錄表[[#This Row],[模組啟動時間]]="","",公式對照表!$A$2)</f>
        <v/>
      </c>
      <c r="AF1361" s="449" t="str">
        <f>IF(AC1361="","",IF(AND(AA1361&gt;Y1361,AA1361&lt;Z1361),[1]公式對照表!$C$2,IF(AC1361="-",[1]公式對照表!$C$3,IF(AC1361&lt;AE1361,[1]公式對照表!$C$4,IF(AC1361&gt;AE1361,[1]公式對照表!$C$5)))))</f>
        <v/>
      </c>
      <c r="AG1361" s="442"/>
      <c r="AH1361" s="442"/>
      <c r="AI1361" s="442"/>
      <c r="AJ1361" s="442"/>
      <c r="AK1361" s="2"/>
    </row>
    <row r="1362" spans="1:37" ht="17.25" customHeight="1">
      <c r="A1362" s="443"/>
      <c r="B1362" s="444"/>
      <c r="C1362" s="23"/>
      <c r="D1362" s="23"/>
      <c r="E1362" s="23"/>
      <c r="F1362" s="262"/>
      <c r="G1362" s="262"/>
      <c r="H1362" s="262"/>
      <c r="I1362" s="264"/>
      <c r="J1362" s="23"/>
      <c r="K1362" s="23"/>
      <c r="L1362" s="36" t="str">
        <f>IFERROR(VLOOKUP(放飛紀錄!$K1362,#REF!,2,FALSE),"")</f>
        <v/>
      </c>
      <c r="M1362" s="36"/>
      <c r="N1362" s="36"/>
      <c r="O1362" s="36"/>
      <c r="P1362" s="36"/>
      <c r="Q1362" s="36"/>
      <c r="R1362" s="36"/>
      <c r="S1362" s="36"/>
      <c r="T1362" s="36"/>
      <c r="U1362" s="23"/>
      <c r="V1362" s="23"/>
      <c r="W1362" s="23"/>
      <c r="X1362" s="23"/>
      <c r="Y1362" s="445"/>
      <c r="Z1362" s="446" t="str">
        <f>IF(放飛紀錄!$Y1362="","",放飛紀錄!$Y1362+公式對照表!B$2)</f>
        <v/>
      </c>
      <c r="AA1362" s="445"/>
      <c r="AB1362" s="445"/>
      <c r="AC1362" s="447" t="str">
        <f t="shared" si="70"/>
        <v/>
      </c>
      <c r="AD1362" s="448" t="str">
        <f t="shared" si="71"/>
        <v/>
      </c>
      <c r="AE1362" s="446" t="str">
        <f>IF(放飛紀錄表[[#This Row],[模組啟動時間]]="","",公式對照表!$A$2)</f>
        <v/>
      </c>
      <c r="AF1362" s="449" t="str">
        <f>IF(AC1362="","",IF(AND(AA1362&gt;Y1362,AA1362&lt;Z1362),[1]公式對照表!$C$2,IF(AC1362="-",[1]公式對照表!$C$3,IF(AC1362&lt;AE1362,[1]公式對照表!$C$4,IF(AC1362&gt;AE1362,[1]公式對照表!$C$5)))))</f>
        <v/>
      </c>
      <c r="AG1362" s="442"/>
      <c r="AH1362" s="442"/>
      <c r="AI1362" s="442"/>
      <c r="AJ1362" s="442"/>
      <c r="AK1362" s="2"/>
    </row>
    <row r="1363" spans="1:37" ht="17.25" customHeight="1">
      <c r="A1363" s="443"/>
      <c r="B1363" s="444"/>
      <c r="C1363" s="23"/>
      <c r="D1363" s="23"/>
      <c r="E1363" s="23"/>
      <c r="F1363" s="262"/>
      <c r="G1363" s="262"/>
      <c r="H1363" s="262"/>
      <c r="I1363" s="264"/>
      <c r="J1363" s="23"/>
      <c r="K1363" s="23"/>
      <c r="L1363" s="36" t="str">
        <f>IFERROR(VLOOKUP(放飛紀錄!$K1363,#REF!,2,FALSE),"")</f>
        <v/>
      </c>
      <c r="M1363" s="36"/>
      <c r="N1363" s="36"/>
      <c r="O1363" s="36"/>
      <c r="P1363" s="36"/>
      <c r="Q1363" s="36"/>
      <c r="R1363" s="36"/>
      <c r="S1363" s="36"/>
      <c r="T1363" s="36"/>
      <c r="U1363" s="23"/>
      <c r="V1363" s="23"/>
      <c r="W1363" s="23"/>
      <c r="X1363" s="23"/>
      <c r="Y1363" s="445"/>
      <c r="Z1363" s="446" t="str">
        <f>IF(放飛紀錄!$Y1363="","",放飛紀錄!$Y1363+公式對照表!B$2)</f>
        <v/>
      </c>
      <c r="AA1363" s="445"/>
      <c r="AB1363" s="445"/>
      <c r="AC1363" s="447" t="str">
        <f t="shared" si="70"/>
        <v/>
      </c>
      <c r="AD1363" s="448" t="str">
        <f t="shared" si="71"/>
        <v/>
      </c>
      <c r="AE1363" s="446" t="str">
        <f>IF(放飛紀錄表[[#This Row],[模組啟動時間]]="","",公式對照表!$A$2)</f>
        <v/>
      </c>
      <c r="AF1363" s="449" t="str">
        <f>IF(AC1363="","",IF(AND(AA1363&gt;Y1363,AA1363&lt;Z1363),[1]公式對照表!$C$2,IF(AC1363="-",[1]公式對照表!$C$3,IF(AC1363&lt;AE1363,[1]公式對照表!$C$4,IF(AC1363&gt;AE1363,[1]公式對照表!$C$5)))))</f>
        <v/>
      </c>
      <c r="AG1363" s="442"/>
      <c r="AH1363" s="442"/>
      <c r="AI1363" s="442"/>
      <c r="AJ1363" s="442"/>
      <c r="AK1363" s="2"/>
    </row>
    <row r="1364" spans="1:37" ht="17.25" customHeight="1">
      <c r="A1364" s="443"/>
      <c r="B1364" s="444"/>
      <c r="C1364" s="23"/>
      <c r="D1364" s="23"/>
      <c r="E1364" s="23"/>
      <c r="F1364" s="262"/>
      <c r="G1364" s="262"/>
      <c r="H1364" s="262"/>
      <c r="I1364" s="264"/>
      <c r="J1364" s="23"/>
      <c r="K1364" s="23"/>
      <c r="L1364" s="36" t="str">
        <f>IFERROR(VLOOKUP(放飛紀錄!$K1364,#REF!,2,FALSE),"")</f>
        <v/>
      </c>
      <c r="M1364" s="36"/>
      <c r="N1364" s="36"/>
      <c r="O1364" s="36"/>
      <c r="P1364" s="36"/>
      <c r="Q1364" s="36"/>
      <c r="R1364" s="36"/>
      <c r="S1364" s="36"/>
      <c r="T1364" s="36"/>
      <c r="U1364" s="23"/>
      <c r="V1364" s="23"/>
      <c r="W1364" s="23"/>
      <c r="X1364" s="23"/>
      <c r="Y1364" s="445"/>
      <c r="Z1364" s="446" t="str">
        <f>IF(放飛紀錄!$Y1364="","",放飛紀錄!$Y1364+公式對照表!B$2)</f>
        <v/>
      </c>
      <c r="AA1364" s="445"/>
      <c r="AB1364" s="445"/>
      <c r="AC1364" s="447" t="str">
        <f t="shared" si="70"/>
        <v/>
      </c>
      <c r="AD1364" s="448" t="str">
        <f t="shared" si="71"/>
        <v/>
      </c>
      <c r="AE1364" s="446" t="str">
        <f>IF(放飛紀錄表[[#This Row],[模組啟動時間]]="","",公式對照表!$A$2)</f>
        <v/>
      </c>
      <c r="AF1364" s="449" t="str">
        <f>IF(AC1364="","",IF(AND(AA1364&gt;Y1364,AA1364&lt;Z1364),[1]公式對照表!$C$2,IF(AC1364="-",[1]公式對照表!$C$3,IF(AC1364&lt;AE1364,[1]公式對照表!$C$4,IF(AC1364&gt;AE1364,[1]公式對照表!$C$5)))))</f>
        <v/>
      </c>
      <c r="AG1364" s="442"/>
      <c r="AH1364" s="442"/>
      <c r="AI1364" s="442"/>
      <c r="AJ1364" s="442"/>
      <c r="AK1364" s="2"/>
    </row>
    <row r="1365" spans="1:37" ht="17.25" customHeight="1">
      <c r="A1365" s="443"/>
      <c r="B1365" s="444"/>
      <c r="C1365" s="23"/>
      <c r="D1365" s="23"/>
      <c r="E1365" s="23"/>
      <c r="F1365" s="262"/>
      <c r="G1365" s="262"/>
      <c r="H1365" s="262"/>
      <c r="I1365" s="264"/>
      <c r="J1365" s="23"/>
      <c r="K1365" s="23"/>
      <c r="L1365" s="36" t="str">
        <f>IFERROR(VLOOKUP(放飛紀錄!$K1365,#REF!,2,FALSE),"")</f>
        <v/>
      </c>
      <c r="M1365" s="36"/>
      <c r="N1365" s="36"/>
      <c r="O1365" s="36"/>
      <c r="P1365" s="36"/>
      <c r="Q1365" s="36"/>
      <c r="R1365" s="36"/>
      <c r="S1365" s="36"/>
      <c r="T1365" s="36"/>
      <c r="U1365" s="23"/>
      <c r="V1365" s="23"/>
      <c r="W1365" s="23"/>
      <c r="X1365" s="23"/>
      <c r="Y1365" s="445"/>
      <c r="Z1365" s="446" t="str">
        <f>IF(放飛紀錄!$Y1365="","",放飛紀錄!$Y1365+公式對照表!B$2)</f>
        <v/>
      </c>
      <c r="AA1365" s="445"/>
      <c r="AB1365" s="445"/>
      <c r="AC1365" s="447" t="str">
        <f t="shared" si="70"/>
        <v/>
      </c>
      <c r="AD1365" s="448" t="str">
        <f t="shared" si="71"/>
        <v/>
      </c>
      <c r="AE1365" s="446" t="str">
        <f>IF(放飛紀錄表[[#This Row],[模組啟動時間]]="","",公式對照表!$A$2)</f>
        <v/>
      </c>
      <c r="AF1365" s="449" t="str">
        <f>IF(AC1365="","",IF(AND(AA1365&gt;Y1365,AA1365&lt;Z1365),[1]公式對照表!$C$2,IF(AC1365="-",[1]公式對照表!$C$3,IF(AC1365&lt;AE1365,[1]公式對照表!$C$4,IF(AC1365&gt;AE1365,[1]公式對照表!$C$5)))))</f>
        <v/>
      </c>
      <c r="AG1365" s="442"/>
      <c r="AH1365" s="442"/>
      <c r="AI1365" s="442"/>
      <c r="AJ1365" s="442"/>
      <c r="AK1365" s="2"/>
    </row>
    <row r="1366" spans="1:37" ht="17.25" customHeight="1">
      <c r="A1366" s="443"/>
      <c r="B1366" s="444"/>
      <c r="C1366" s="23"/>
      <c r="D1366" s="23"/>
      <c r="E1366" s="23"/>
      <c r="F1366" s="262"/>
      <c r="G1366" s="262"/>
      <c r="H1366" s="262"/>
      <c r="I1366" s="264"/>
      <c r="J1366" s="23"/>
      <c r="K1366" s="23"/>
      <c r="L1366" s="36" t="str">
        <f>IFERROR(VLOOKUP(放飛紀錄!$K1366,#REF!,2,FALSE),"")</f>
        <v/>
      </c>
      <c r="M1366" s="36"/>
      <c r="N1366" s="36"/>
      <c r="O1366" s="36"/>
      <c r="P1366" s="36"/>
      <c r="Q1366" s="36"/>
      <c r="R1366" s="36"/>
      <c r="S1366" s="36"/>
      <c r="T1366" s="36"/>
      <c r="U1366" s="23"/>
      <c r="V1366" s="23"/>
      <c r="W1366" s="23"/>
      <c r="X1366" s="23"/>
      <c r="Y1366" s="445"/>
      <c r="Z1366" s="446" t="str">
        <f>IF(放飛紀錄!$Y1366="","",放飛紀錄!$Y1366+公式對照表!B$2)</f>
        <v/>
      </c>
      <c r="AA1366" s="445"/>
      <c r="AB1366" s="445"/>
      <c r="AC1366" s="447" t="str">
        <f t="shared" si="70"/>
        <v/>
      </c>
      <c r="AD1366" s="448" t="str">
        <f t="shared" si="71"/>
        <v/>
      </c>
      <c r="AE1366" s="446" t="str">
        <f>IF(放飛紀錄表[[#This Row],[模組啟動時間]]="","",公式對照表!$A$2)</f>
        <v/>
      </c>
      <c r="AF1366" s="449" t="str">
        <f>IF(AC1366="","",IF(AND(AA1366&gt;Y1366,AA1366&lt;Z1366),[1]公式對照表!$C$2,IF(AC1366="-",[1]公式對照表!$C$3,IF(AC1366&lt;AE1366,[1]公式對照表!$C$4,IF(AC1366&gt;AE1366,[1]公式對照表!$C$5)))))</f>
        <v/>
      </c>
      <c r="AG1366" s="442"/>
      <c r="AH1366" s="442"/>
      <c r="AI1366" s="442"/>
      <c r="AJ1366" s="442"/>
      <c r="AK1366" s="2"/>
    </row>
    <row r="1367" spans="1:37" ht="17.25" customHeight="1">
      <c r="A1367" s="443"/>
      <c r="B1367" s="444"/>
      <c r="C1367" s="23"/>
      <c r="D1367" s="23"/>
      <c r="E1367" s="23"/>
      <c r="F1367" s="262"/>
      <c r="G1367" s="262"/>
      <c r="H1367" s="262"/>
      <c r="I1367" s="264"/>
      <c r="J1367" s="23"/>
      <c r="K1367" s="23"/>
      <c r="L1367" s="36" t="str">
        <f>IFERROR(VLOOKUP(放飛紀錄!$K1367,#REF!,2,FALSE),"")</f>
        <v/>
      </c>
      <c r="M1367" s="36"/>
      <c r="N1367" s="36"/>
      <c r="O1367" s="36"/>
      <c r="P1367" s="36"/>
      <c r="Q1367" s="36"/>
      <c r="R1367" s="36"/>
      <c r="S1367" s="36"/>
      <c r="T1367" s="36"/>
      <c r="U1367" s="23"/>
      <c r="V1367" s="23"/>
      <c r="W1367" s="23"/>
      <c r="X1367" s="23"/>
      <c r="Y1367" s="445"/>
      <c r="Z1367" s="446" t="str">
        <f>IF(放飛紀錄!$Y1367="","",放飛紀錄!$Y1367+公式對照表!B$2)</f>
        <v/>
      </c>
      <c r="AA1367" s="445"/>
      <c r="AB1367" s="445"/>
      <c r="AC1367" s="447" t="str">
        <f t="shared" si="70"/>
        <v/>
      </c>
      <c r="AD1367" s="448" t="str">
        <f t="shared" si="71"/>
        <v/>
      </c>
      <c r="AE1367" s="446" t="str">
        <f>IF(放飛紀錄表[[#This Row],[模組啟動時間]]="","",公式對照表!$A$2)</f>
        <v/>
      </c>
      <c r="AF1367" s="449" t="str">
        <f>IF(AC1367="","",IF(AND(AA1367&gt;Y1367,AA1367&lt;Z1367),[1]公式對照表!$C$2,IF(AC1367="-",[1]公式對照表!$C$3,IF(AC1367&lt;AE1367,[1]公式對照表!$C$4,IF(AC1367&gt;AE1367,[1]公式對照表!$C$5)))))</f>
        <v/>
      </c>
      <c r="AG1367" s="442"/>
      <c r="AH1367" s="442"/>
      <c r="AI1367" s="442"/>
      <c r="AJ1367" s="442"/>
      <c r="AK1367" s="2"/>
    </row>
    <row r="1368" spans="1:37" ht="17.25" customHeight="1">
      <c r="A1368" s="443"/>
      <c r="B1368" s="444"/>
      <c r="C1368" s="23"/>
      <c r="D1368" s="23"/>
      <c r="E1368" s="23"/>
      <c r="F1368" s="262"/>
      <c r="G1368" s="262"/>
      <c r="H1368" s="262"/>
      <c r="I1368" s="264"/>
      <c r="J1368" s="23"/>
      <c r="K1368" s="23"/>
      <c r="L1368" s="36" t="str">
        <f>IFERROR(VLOOKUP(放飛紀錄!$K1368,#REF!,2,FALSE),"")</f>
        <v/>
      </c>
      <c r="M1368" s="36"/>
      <c r="N1368" s="36"/>
      <c r="O1368" s="36"/>
      <c r="P1368" s="36"/>
      <c r="Q1368" s="36"/>
      <c r="R1368" s="36"/>
      <c r="S1368" s="36"/>
      <c r="T1368" s="36"/>
      <c r="U1368" s="23"/>
      <c r="V1368" s="23"/>
      <c r="W1368" s="23"/>
      <c r="X1368" s="23"/>
      <c r="Y1368" s="445"/>
      <c r="Z1368" s="446" t="str">
        <f>IF(放飛紀錄!$Y1368="","",放飛紀錄!$Y1368+公式對照表!B$2)</f>
        <v/>
      </c>
      <c r="AA1368" s="445"/>
      <c r="AB1368" s="445"/>
      <c r="AC1368" s="447" t="str">
        <f t="shared" si="70"/>
        <v/>
      </c>
      <c r="AD1368" s="448" t="str">
        <f t="shared" si="71"/>
        <v/>
      </c>
      <c r="AE1368" s="446" t="str">
        <f>IF(放飛紀錄表[[#This Row],[模組啟動時間]]="","",公式對照表!$A$2)</f>
        <v/>
      </c>
      <c r="AF1368" s="449" t="str">
        <f>IF(AC1368="","",IF(AND(AA1368&gt;Y1368,AA1368&lt;Z1368),[1]公式對照表!$C$2,IF(AC1368="-",[1]公式對照表!$C$3,IF(AC1368&lt;AE1368,[1]公式對照表!$C$4,IF(AC1368&gt;AE1368,[1]公式對照表!$C$5)))))</f>
        <v/>
      </c>
      <c r="AG1368" s="442"/>
      <c r="AH1368" s="442"/>
      <c r="AI1368" s="442"/>
      <c r="AJ1368" s="442"/>
      <c r="AK1368" s="2"/>
    </row>
    <row r="1369" spans="1:37" ht="17.25" customHeight="1">
      <c r="A1369" s="443"/>
      <c r="B1369" s="444"/>
      <c r="C1369" s="23"/>
      <c r="D1369" s="23"/>
      <c r="E1369" s="23"/>
      <c r="F1369" s="262"/>
      <c r="G1369" s="262"/>
      <c r="H1369" s="262"/>
      <c r="I1369" s="264"/>
      <c r="J1369" s="23"/>
      <c r="K1369" s="23"/>
      <c r="L1369" s="36" t="str">
        <f>IFERROR(VLOOKUP(放飛紀錄!$K1369,#REF!,2,FALSE),"")</f>
        <v/>
      </c>
      <c r="M1369" s="36"/>
      <c r="N1369" s="36"/>
      <c r="O1369" s="36"/>
      <c r="P1369" s="36"/>
      <c r="Q1369" s="36"/>
      <c r="R1369" s="36"/>
      <c r="S1369" s="36"/>
      <c r="T1369" s="36"/>
      <c r="U1369" s="23"/>
      <c r="V1369" s="23"/>
      <c r="W1369" s="23"/>
      <c r="X1369" s="23"/>
      <c r="Y1369" s="445"/>
      <c r="Z1369" s="446" t="str">
        <f>IF(放飛紀錄!$Y1369="","",放飛紀錄!$Y1369+公式對照表!B$2)</f>
        <v/>
      </c>
      <c r="AA1369" s="445"/>
      <c r="AB1369" s="445"/>
      <c r="AC1369" s="447" t="str">
        <f t="shared" si="70"/>
        <v/>
      </c>
      <c r="AD1369" s="448" t="str">
        <f t="shared" si="71"/>
        <v/>
      </c>
      <c r="AE1369" s="446" t="str">
        <f>IF(放飛紀錄表[[#This Row],[模組啟動時間]]="","",公式對照表!$A$2)</f>
        <v/>
      </c>
      <c r="AF1369" s="449" t="str">
        <f>IF(AC1369="","",IF(AND(AA1369&gt;Y1369,AA1369&lt;Z1369),[1]公式對照表!$C$2,IF(AC1369="-",[1]公式對照表!$C$3,IF(AC1369&lt;AE1369,[1]公式對照表!$C$4,IF(AC1369&gt;AE1369,[1]公式對照表!$C$5)))))</f>
        <v/>
      </c>
      <c r="AG1369" s="442"/>
      <c r="AH1369" s="442"/>
      <c r="AI1369" s="442"/>
      <c r="AJ1369" s="442"/>
      <c r="AK1369" s="2"/>
    </row>
    <row r="1370" spans="1:37" ht="17.25" customHeight="1">
      <c r="A1370" s="443"/>
      <c r="B1370" s="444"/>
      <c r="C1370" s="23"/>
      <c r="D1370" s="23"/>
      <c r="E1370" s="23"/>
      <c r="F1370" s="262"/>
      <c r="G1370" s="262"/>
      <c r="H1370" s="262"/>
      <c r="I1370" s="264"/>
      <c r="J1370" s="23"/>
      <c r="K1370" s="23"/>
      <c r="L1370" s="36" t="str">
        <f>IFERROR(VLOOKUP(放飛紀錄!$K1370,#REF!,2,FALSE),"")</f>
        <v/>
      </c>
      <c r="M1370" s="36"/>
      <c r="N1370" s="36"/>
      <c r="O1370" s="36"/>
      <c r="P1370" s="36"/>
      <c r="Q1370" s="36"/>
      <c r="R1370" s="36"/>
      <c r="S1370" s="36"/>
      <c r="T1370" s="36"/>
      <c r="U1370" s="23"/>
      <c r="V1370" s="23"/>
      <c r="W1370" s="23"/>
      <c r="X1370" s="23"/>
      <c r="Y1370" s="445"/>
      <c r="Z1370" s="446" t="str">
        <f>IF(放飛紀錄!$Y1370="","",放飛紀錄!$Y1370+公式對照表!B$2)</f>
        <v/>
      </c>
      <c r="AA1370" s="445"/>
      <c r="AB1370" s="445"/>
      <c r="AC1370" s="447" t="str">
        <f t="shared" si="70"/>
        <v/>
      </c>
      <c r="AD1370" s="448" t="str">
        <f t="shared" si="71"/>
        <v/>
      </c>
      <c r="AE1370" s="446" t="str">
        <f>IF(放飛紀錄表[[#This Row],[模組啟動時間]]="","",公式對照表!$A$2)</f>
        <v/>
      </c>
      <c r="AF1370" s="449" t="str">
        <f>IF(AC1370="","",IF(AND(AA1370&gt;Y1370,AA1370&lt;Z1370),[1]公式對照表!$C$2,IF(AC1370="-",[1]公式對照表!$C$3,IF(AC1370&lt;AE1370,[1]公式對照表!$C$4,IF(AC1370&gt;AE1370,[1]公式對照表!$C$5)))))</f>
        <v/>
      </c>
      <c r="AG1370" s="442"/>
      <c r="AH1370" s="442"/>
      <c r="AI1370" s="442"/>
      <c r="AJ1370" s="442"/>
      <c r="AK1370" s="2"/>
    </row>
    <row r="1371" spans="1:37" ht="17.25" customHeight="1">
      <c r="A1371" s="443"/>
      <c r="B1371" s="444"/>
      <c r="C1371" s="23"/>
      <c r="D1371" s="23"/>
      <c r="E1371" s="23"/>
      <c r="F1371" s="262"/>
      <c r="G1371" s="262"/>
      <c r="H1371" s="262"/>
      <c r="I1371" s="264"/>
      <c r="J1371" s="23"/>
      <c r="K1371" s="23"/>
      <c r="L1371" s="36" t="str">
        <f>IFERROR(VLOOKUP(放飛紀錄!$K1371,#REF!,2,FALSE),"")</f>
        <v/>
      </c>
      <c r="M1371" s="36"/>
      <c r="N1371" s="36"/>
      <c r="O1371" s="36"/>
      <c r="P1371" s="36"/>
      <c r="Q1371" s="36"/>
      <c r="R1371" s="36"/>
      <c r="S1371" s="36"/>
      <c r="T1371" s="36"/>
      <c r="U1371" s="23"/>
      <c r="V1371" s="23"/>
      <c r="W1371" s="23"/>
      <c r="X1371" s="23"/>
      <c r="Y1371" s="445"/>
      <c r="Z1371" s="446" t="str">
        <f>IF(放飛紀錄!$Y1371="","",放飛紀錄!$Y1371+公式對照表!B$2)</f>
        <v/>
      </c>
      <c r="AA1371" s="445"/>
      <c r="AB1371" s="445"/>
      <c r="AC1371" s="447" t="str">
        <f t="shared" si="70"/>
        <v/>
      </c>
      <c r="AD1371" s="448" t="str">
        <f t="shared" si="71"/>
        <v/>
      </c>
      <c r="AE1371" s="446" t="str">
        <f>IF(放飛紀錄表[[#This Row],[模組啟動時間]]="","",公式對照表!$A$2)</f>
        <v/>
      </c>
      <c r="AF1371" s="449" t="str">
        <f>IF(AC1371="","",IF(AND(AA1371&gt;Y1371,AA1371&lt;Z1371),[1]公式對照表!$C$2,IF(AC1371="-",[1]公式對照表!$C$3,IF(AC1371&lt;AE1371,[1]公式對照表!$C$4,IF(AC1371&gt;AE1371,[1]公式對照表!$C$5)))))</f>
        <v/>
      </c>
      <c r="AG1371" s="442"/>
      <c r="AH1371" s="442"/>
      <c r="AI1371" s="442"/>
      <c r="AJ1371" s="442"/>
      <c r="AK1371" s="2"/>
    </row>
    <row r="1372" spans="1:37" ht="17.25" customHeight="1">
      <c r="A1372" s="443"/>
      <c r="B1372" s="444"/>
      <c r="C1372" s="23"/>
      <c r="D1372" s="23"/>
      <c r="E1372" s="23"/>
      <c r="F1372" s="262"/>
      <c r="G1372" s="262"/>
      <c r="H1372" s="262"/>
      <c r="I1372" s="264"/>
      <c r="J1372" s="23"/>
      <c r="K1372" s="23"/>
      <c r="L1372" s="36" t="str">
        <f>IFERROR(VLOOKUP(放飛紀錄!$K1372,#REF!,2,FALSE),"")</f>
        <v/>
      </c>
      <c r="M1372" s="36"/>
      <c r="N1372" s="36"/>
      <c r="O1372" s="36"/>
      <c r="P1372" s="36"/>
      <c r="Q1372" s="36"/>
      <c r="R1372" s="36"/>
      <c r="S1372" s="36"/>
      <c r="T1372" s="36"/>
      <c r="U1372" s="23"/>
      <c r="V1372" s="23"/>
      <c r="W1372" s="23"/>
      <c r="X1372" s="23"/>
      <c r="Y1372" s="445"/>
      <c r="Z1372" s="446" t="str">
        <f>IF(放飛紀錄!$Y1372="","",放飛紀錄!$Y1372+公式對照表!B$2)</f>
        <v/>
      </c>
      <c r="AA1372" s="445"/>
      <c r="AB1372" s="445"/>
      <c r="AC1372" s="447" t="str">
        <f t="shared" si="70"/>
        <v/>
      </c>
      <c r="AD1372" s="448" t="str">
        <f t="shared" si="71"/>
        <v/>
      </c>
      <c r="AE1372" s="446" t="str">
        <f>IF(放飛紀錄表[[#This Row],[模組啟動時間]]="","",公式對照表!$A$2)</f>
        <v/>
      </c>
      <c r="AF1372" s="449" t="str">
        <f>IF(AC1372="","",IF(AND(AA1372&gt;Y1372,AA1372&lt;Z1372),[1]公式對照表!$C$2,IF(AC1372="-",[1]公式對照表!$C$3,IF(AC1372&lt;AE1372,[1]公式對照表!$C$4,IF(AC1372&gt;AE1372,[1]公式對照表!$C$5)))))</f>
        <v/>
      </c>
      <c r="AG1372" s="442"/>
      <c r="AH1372" s="442"/>
      <c r="AI1372" s="442"/>
      <c r="AJ1372" s="442"/>
      <c r="AK1372" s="2"/>
    </row>
    <row r="1373" spans="1:37" ht="17.25" customHeight="1">
      <c r="A1373" s="443"/>
      <c r="B1373" s="444"/>
      <c r="C1373" s="23"/>
      <c r="D1373" s="23"/>
      <c r="E1373" s="23"/>
      <c r="F1373" s="262"/>
      <c r="G1373" s="262"/>
      <c r="H1373" s="262"/>
      <c r="I1373" s="264"/>
      <c r="J1373" s="23"/>
      <c r="K1373" s="23"/>
      <c r="L1373" s="36" t="str">
        <f>IFERROR(VLOOKUP(放飛紀錄!$K1373,#REF!,2,FALSE),"")</f>
        <v/>
      </c>
      <c r="M1373" s="36"/>
      <c r="N1373" s="36"/>
      <c r="O1373" s="36"/>
      <c r="P1373" s="36"/>
      <c r="Q1373" s="36"/>
      <c r="R1373" s="36"/>
      <c r="S1373" s="36"/>
      <c r="T1373" s="36"/>
      <c r="U1373" s="23"/>
      <c r="V1373" s="23"/>
      <c r="W1373" s="23"/>
      <c r="X1373" s="23"/>
      <c r="Y1373" s="445"/>
      <c r="Z1373" s="446" t="str">
        <f>IF(放飛紀錄!$Y1373="","",放飛紀錄!$Y1373+公式對照表!B$2)</f>
        <v/>
      </c>
      <c r="AA1373" s="445"/>
      <c r="AB1373" s="445"/>
      <c r="AC1373" s="447" t="str">
        <f t="shared" si="70"/>
        <v/>
      </c>
      <c r="AD1373" s="448" t="str">
        <f t="shared" si="71"/>
        <v/>
      </c>
      <c r="AE1373" s="446" t="str">
        <f>IF(放飛紀錄表[[#This Row],[模組啟動時間]]="","",公式對照表!$A$2)</f>
        <v/>
      </c>
      <c r="AF1373" s="449" t="str">
        <f>IF(AC1373="","",IF(AND(AA1373&gt;Y1373,AA1373&lt;Z1373),[1]公式對照表!$C$2,IF(AC1373="-",[1]公式對照表!$C$3,IF(AC1373&lt;AE1373,[1]公式對照表!$C$4,IF(AC1373&gt;AE1373,[1]公式對照表!$C$5)))))</f>
        <v/>
      </c>
      <c r="AG1373" s="442"/>
      <c r="AH1373" s="442"/>
      <c r="AI1373" s="442"/>
      <c r="AJ1373" s="442"/>
      <c r="AK1373" s="2"/>
    </row>
    <row r="1374" spans="1:37" ht="17.25" customHeight="1">
      <c r="A1374" s="443"/>
      <c r="B1374" s="444"/>
      <c r="C1374" s="23"/>
      <c r="D1374" s="23"/>
      <c r="E1374" s="23"/>
      <c r="F1374" s="262"/>
      <c r="G1374" s="262"/>
      <c r="H1374" s="262"/>
      <c r="I1374" s="264"/>
      <c r="J1374" s="23"/>
      <c r="K1374" s="23"/>
      <c r="L1374" s="36" t="str">
        <f>IFERROR(VLOOKUP(放飛紀錄!$K1374,#REF!,2,FALSE),"")</f>
        <v/>
      </c>
      <c r="M1374" s="36"/>
      <c r="N1374" s="36"/>
      <c r="O1374" s="36"/>
      <c r="P1374" s="36"/>
      <c r="Q1374" s="36"/>
      <c r="R1374" s="36"/>
      <c r="S1374" s="36"/>
      <c r="T1374" s="36"/>
      <c r="U1374" s="23"/>
      <c r="V1374" s="23"/>
      <c r="W1374" s="23"/>
      <c r="X1374" s="23"/>
      <c r="Y1374" s="445"/>
      <c r="Z1374" s="446" t="str">
        <f>IF(放飛紀錄!$Y1374="","",放飛紀錄!$Y1374+公式對照表!B$2)</f>
        <v/>
      </c>
      <c r="AA1374" s="445"/>
      <c r="AB1374" s="445"/>
      <c r="AC1374" s="447" t="str">
        <f t="shared" si="70"/>
        <v/>
      </c>
      <c r="AD1374" s="448" t="str">
        <f t="shared" si="71"/>
        <v/>
      </c>
      <c r="AE1374" s="446" t="str">
        <f>IF(放飛紀錄表[[#This Row],[模組啟動時間]]="","",公式對照表!$A$2)</f>
        <v/>
      </c>
      <c r="AF1374" s="449" t="str">
        <f>IF(AC1374="","",IF(AND(AA1374&gt;Y1374,AA1374&lt;Z1374),[1]公式對照表!$C$2,IF(AC1374="-",[1]公式對照表!$C$3,IF(AC1374&lt;AE1374,[1]公式對照表!$C$4,IF(AC1374&gt;AE1374,[1]公式對照表!$C$5)))))</f>
        <v/>
      </c>
      <c r="AG1374" s="442"/>
      <c r="AH1374" s="442"/>
      <c r="AI1374" s="442"/>
      <c r="AJ1374" s="442"/>
      <c r="AK1374" s="2"/>
    </row>
    <row r="1375" spans="1:37" ht="17.25" customHeight="1">
      <c r="A1375" s="443"/>
      <c r="B1375" s="444"/>
      <c r="C1375" s="23"/>
      <c r="D1375" s="23"/>
      <c r="E1375" s="23"/>
      <c r="F1375" s="262"/>
      <c r="G1375" s="262"/>
      <c r="H1375" s="262"/>
      <c r="I1375" s="264"/>
      <c r="J1375" s="23"/>
      <c r="K1375" s="23"/>
      <c r="L1375" s="36" t="str">
        <f>IFERROR(VLOOKUP(放飛紀錄!$K1375,#REF!,2,FALSE),"")</f>
        <v/>
      </c>
      <c r="M1375" s="36"/>
      <c r="N1375" s="36"/>
      <c r="O1375" s="36"/>
      <c r="P1375" s="36"/>
      <c r="Q1375" s="36"/>
      <c r="R1375" s="36"/>
      <c r="S1375" s="36"/>
      <c r="T1375" s="36"/>
      <c r="U1375" s="23"/>
      <c r="V1375" s="23"/>
      <c r="W1375" s="23"/>
      <c r="X1375" s="23"/>
      <c r="Y1375" s="445"/>
      <c r="Z1375" s="446" t="str">
        <f>IF(放飛紀錄!$Y1375="","",放飛紀錄!$Y1375+公式對照表!B$2)</f>
        <v/>
      </c>
      <c r="AA1375" s="445"/>
      <c r="AB1375" s="445"/>
      <c r="AC1375" s="447" t="str">
        <f t="shared" si="70"/>
        <v/>
      </c>
      <c r="AD1375" s="448" t="str">
        <f t="shared" si="71"/>
        <v/>
      </c>
      <c r="AE1375" s="446" t="str">
        <f>IF(放飛紀錄表[[#This Row],[模組啟動時間]]="","",公式對照表!$A$2)</f>
        <v/>
      </c>
      <c r="AF1375" s="449" t="str">
        <f>IF(AC1375="","",IF(AND(AA1375&gt;Y1375,AA1375&lt;Z1375),[1]公式對照表!$C$2,IF(AC1375="-",[1]公式對照表!$C$3,IF(AC1375&lt;AE1375,[1]公式對照表!$C$4,IF(AC1375&gt;AE1375,[1]公式對照表!$C$5)))))</f>
        <v/>
      </c>
      <c r="AG1375" s="442"/>
      <c r="AH1375" s="442"/>
      <c r="AI1375" s="442"/>
      <c r="AJ1375" s="442"/>
      <c r="AK1375" s="2"/>
    </row>
    <row r="1376" spans="1:37" ht="17.25" customHeight="1">
      <c r="A1376" s="443"/>
      <c r="B1376" s="444"/>
      <c r="C1376" s="23"/>
      <c r="D1376" s="23"/>
      <c r="E1376" s="23"/>
      <c r="F1376" s="262"/>
      <c r="G1376" s="262"/>
      <c r="H1376" s="262"/>
      <c r="I1376" s="264"/>
      <c r="J1376" s="23"/>
      <c r="K1376" s="23"/>
      <c r="L1376" s="36" t="str">
        <f>IFERROR(VLOOKUP(放飛紀錄!$K1376,#REF!,2,FALSE),"")</f>
        <v/>
      </c>
      <c r="M1376" s="36"/>
      <c r="N1376" s="36"/>
      <c r="O1376" s="36"/>
      <c r="P1376" s="36"/>
      <c r="Q1376" s="36"/>
      <c r="R1376" s="36"/>
      <c r="S1376" s="36"/>
      <c r="T1376" s="36"/>
      <c r="U1376" s="23"/>
      <c r="V1376" s="23"/>
      <c r="W1376" s="23"/>
      <c r="X1376" s="23"/>
      <c r="Y1376" s="445"/>
      <c r="Z1376" s="446" t="str">
        <f>IF(放飛紀錄!$Y1376="","",放飛紀錄!$Y1376+公式對照表!B$2)</f>
        <v/>
      </c>
      <c r="AA1376" s="445"/>
      <c r="AB1376" s="445"/>
      <c r="AC1376" s="447" t="str">
        <f t="shared" si="70"/>
        <v/>
      </c>
      <c r="AD1376" s="448" t="str">
        <f t="shared" si="71"/>
        <v/>
      </c>
      <c r="AE1376" s="446" t="str">
        <f>IF(放飛紀錄表[[#This Row],[模組啟動時間]]="","",公式對照表!$A$2)</f>
        <v/>
      </c>
      <c r="AF1376" s="449" t="str">
        <f>IF(AC1376="","",IF(AND(AA1376&gt;Y1376,AA1376&lt;Z1376),[1]公式對照表!$C$2,IF(AC1376="-",[1]公式對照表!$C$3,IF(AC1376&lt;AE1376,[1]公式對照表!$C$4,IF(AC1376&gt;AE1376,[1]公式對照表!$C$5)))))</f>
        <v/>
      </c>
      <c r="AG1376" s="442"/>
      <c r="AH1376" s="442"/>
      <c r="AI1376" s="442"/>
      <c r="AJ1376" s="442"/>
      <c r="AK1376" s="2"/>
    </row>
    <row r="1377" spans="1:37" ht="17.25" customHeight="1">
      <c r="A1377" s="443"/>
      <c r="B1377" s="444"/>
      <c r="C1377" s="23"/>
      <c r="D1377" s="23"/>
      <c r="E1377" s="23"/>
      <c r="F1377" s="262"/>
      <c r="G1377" s="262"/>
      <c r="H1377" s="262"/>
      <c r="I1377" s="264"/>
      <c r="J1377" s="23"/>
      <c r="K1377" s="23"/>
      <c r="L1377" s="36" t="str">
        <f>IFERROR(VLOOKUP(放飛紀錄!$K1377,#REF!,2,FALSE),"")</f>
        <v/>
      </c>
      <c r="M1377" s="36"/>
      <c r="N1377" s="36"/>
      <c r="O1377" s="36"/>
      <c r="P1377" s="36"/>
      <c r="Q1377" s="36"/>
      <c r="R1377" s="36"/>
      <c r="S1377" s="36"/>
      <c r="T1377" s="36"/>
      <c r="U1377" s="23"/>
      <c r="V1377" s="23"/>
      <c r="W1377" s="23"/>
      <c r="X1377" s="23"/>
      <c r="Y1377" s="445"/>
      <c r="Z1377" s="446" t="str">
        <f>IF(放飛紀錄!$Y1377="","",放飛紀錄!$Y1377+公式對照表!B$2)</f>
        <v/>
      </c>
      <c r="AA1377" s="445"/>
      <c r="AB1377" s="445"/>
      <c r="AC1377" s="447" t="str">
        <f t="shared" si="70"/>
        <v/>
      </c>
      <c r="AD1377" s="448" t="str">
        <f t="shared" si="71"/>
        <v/>
      </c>
      <c r="AE1377" s="446" t="str">
        <f>IF(放飛紀錄表[[#This Row],[模組啟動時間]]="","",公式對照表!$A$2)</f>
        <v/>
      </c>
      <c r="AF1377" s="449" t="str">
        <f>IF(AC1377="","",IF(AND(AA1377&gt;Y1377,AA1377&lt;Z1377),[1]公式對照表!$C$2,IF(AC1377="-",[1]公式對照表!$C$3,IF(AC1377&lt;AE1377,[1]公式對照表!$C$4,IF(AC1377&gt;AE1377,[1]公式對照表!$C$5)))))</f>
        <v/>
      </c>
      <c r="AG1377" s="442"/>
      <c r="AH1377" s="442"/>
      <c r="AI1377" s="442"/>
      <c r="AJ1377" s="442"/>
      <c r="AK1377" s="2"/>
    </row>
    <row r="1378" spans="1:37" ht="17.25" customHeight="1">
      <c r="A1378" s="443"/>
      <c r="B1378" s="444"/>
      <c r="C1378" s="23"/>
      <c r="D1378" s="23"/>
      <c r="E1378" s="23"/>
      <c r="F1378" s="262"/>
      <c r="G1378" s="262"/>
      <c r="H1378" s="262"/>
      <c r="I1378" s="264"/>
      <c r="J1378" s="23"/>
      <c r="K1378" s="23"/>
      <c r="L1378" s="36" t="str">
        <f>IFERROR(VLOOKUP(放飛紀錄!$K1378,#REF!,2,FALSE),"")</f>
        <v/>
      </c>
      <c r="M1378" s="36"/>
      <c r="N1378" s="36"/>
      <c r="O1378" s="36"/>
      <c r="P1378" s="36"/>
      <c r="Q1378" s="36"/>
      <c r="R1378" s="36"/>
      <c r="S1378" s="36"/>
      <c r="T1378" s="36"/>
      <c r="U1378" s="23"/>
      <c r="V1378" s="23"/>
      <c r="W1378" s="23"/>
      <c r="X1378" s="23"/>
      <c r="Y1378" s="445"/>
      <c r="Z1378" s="446" t="str">
        <f>IF(放飛紀錄!$Y1378="","",放飛紀錄!$Y1378+公式對照表!B$2)</f>
        <v/>
      </c>
      <c r="AA1378" s="445"/>
      <c r="AB1378" s="445"/>
      <c r="AC1378" s="447" t="str">
        <f t="shared" si="70"/>
        <v/>
      </c>
      <c r="AD1378" s="448" t="str">
        <f t="shared" si="71"/>
        <v/>
      </c>
      <c r="AE1378" s="446" t="str">
        <f>IF(放飛紀錄表[[#This Row],[模組啟動時間]]="","",公式對照表!$A$2)</f>
        <v/>
      </c>
      <c r="AF1378" s="449" t="str">
        <f>IF(AC1378="","",IF(AND(AA1378&gt;Y1378,AA1378&lt;Z1378),[1]公式對照表!$C$2,IF(AC1378="-",[1]公式對照表!$C$3,IF(AC1378&lt;AE1378,[1]公式對照表!$C$4,IF(AC1378&gt;AE1378,[1]公式對照表!$C$5)))))</f>
        <v/>
      </c>
      <c r="AG1378" s="442"/>
      <c r="AH1378" s="442"/>
      <c r="AI1378" s="442"/>
      <c r="AJ1378" s="442"/>
      <c r="AK1378" s="2"/>
    </row>
    <row r="1379" spans="1:37" ht="17.25" customHeight="1">
      <c r="A1379" s="443"/>
      <c r="B1379" s="444"/>
      <c r="C1379" s="23"/>
      <c r="D1379" s="23"/>
      <c r="E1379" s="23"/>
      <c r="F1379" s="262"/>
      <c r="G1379" s="262"/>
      <c r="H1379" s="262"/>
      <c r="I1379" s="264"/>
      <c r="J1379" s="23"/>
      <c r="K1379" s="23"/>
      <c r="L1379" s="36" t="str">
        <f>IFERROR(VLOOKUP(放飛紀錄!$K1379,#REF!,2,FALSE),"")</f>
        <v/>
      </c>
      <c r="M1379" s="36"/>
      <c r="N1379" s="36"/>
      <c r="O1379" s="36"/>
      <c r="P1379" s="36"/>
      <c r="Q1379" s="36"/>
      <c r="R1379" s="36"/>
      <c r="S1379" s="36"/>
      <c r="T1379" s="36"/>
      <c r="U1379" s="23"/>
      <c r="V1379" s="23"/>
      <c r="W1379" s="23"/>
      <c r="X1379" s="23"/>
      <c r="Y1379" s="445"/>
      <c r="Z1379" s="446" t="str">
        <f>IF(放飛紀錄!$Y1379="","",放飛紀錄!$Y1379+公式對照表!B$2)</f>
        <v/>
      </c>
      <c r="AA1379" s="445"/>
      <c r="AB1379" s="445"/>
      <c r="AC1379" s="447" t="str">
        <f t="shared" si="70"/>
        <v/>
      </c>
      <c r="AD1379" s="448" t="str">
        <f t="shared" si="71"/>
        <v/>
      </c>
      <c r="AE1379" s="446" t="str">
        <f>IF(放飛紀錄表[[#This Row],[模組啟動時間]]="","",公式對照表!$A$2)</f>
        <v/>
      </c>
      <c r="AF1379" s="449" t="str">
        <f>IF(AC1379="","",IF(AND(AA1379&gt;Y1379,AA1379&lt;Z1379),[1]公式對照表!$C$2,IF(AC1379="-",[1]公式對照表!$C$3,IF(AC1379&lt;AE1379,[1]公式對照表!$C$4,IF(AC1379&gt;AE1379,[1]公式對照表!$C$5)))))</f>
        <v/>
      </c>
      <c r="AG1379" s="442"/>
      <c r="AH1379" s="442"/>
      <c r="AI1379" s="442"/>
      <c r="AJ1379" s="442"/>
      <c r="AK1379" s="2"/>
    </row>
    <row r="1380" spans="1:37" ht="17.25" customHeight="1">
      <c r="A1380" s="443"/>
      <c r="B1380" s="444"/>
      <c r="C1380" s="23"/>
      <c r="D1380" s="23"/>
      <c r="E1380" s="23"/>
      <c r="F1380" s="262"/>
      <c r="G1380" s="262"/>
      <c r="H1380" s="262"/>
      <c r="I1380" s="264"/>
      <c r="J1380" s="23"/>
      <c r="K1380" s="23"/>
      <c r="L1380" s="36" t="str">
        <f>IFERROR(VLOOKUP(放飛紀錄!$K1380,#REF!,2,FALSE),"")</f>
        <v/>
      </c>
      <c r="M1380" s="36"/>
      <c r="N1380" s="36"/>
      <c r="O1380" s="36"/>
      <c r="P1380" s="36"/>
      <c r="Q1380" s="36"/>
      <c r="R1380" s="36"/>
      <c r="S1380" s="36"/>
      <c r="T1380" s="36"/>
      <c r="U1380" s="23"/>
      <c r="V1380" s="23"/>
      <c r="W1380" s="23"/>
      <c r="X1380" s="23"/>
      <c r="Y1380" s="445"/>
      <c r="Z1380" s="446" t="str">
        <f>IF(放飛紀錄!$Y1380="","",放飛紀錄!$Y1380+公式對照表!B$2)</f>
        <v/>
      </c>
      <c r="AA1380" s="445"/>
      <c r="AB1380" s="445"/>
      <c r="AC1380" s="447" t="str">
        <f t="shared" si="70"/>
        <v/>
      </c>
      <c r="AD1380" s="448" t="str">
        <f t="shared" si="71"/>
        <v/>
      </c>
      <c r="AE1380" s="446" t="str">
        <f>IF(放飛紀錄表[[#This Row],[模組啟動時間]]="","",公式對照表!$A$2)</f>
        <v/>
      </c>
      <c r="AF1380" s="449" t="str">
        <f>IF(AC1380="","",IF(AND(AA1380&gt;Y1380,AA1380&lt;Z1380),[1]公式對照表!$C$2,IF(AC1380="-",[1]公式對照表!$C$3,IF(AC1380&lt;AE1380,[1]公式對照表!$C$4,IF(AC1380&gt;AE1380,[1]公式對照表!$C$5)))))</f>
        <v/>
      </c>
      <c r="AG1380" s="442"/>
      <c r="AH1380" s="442"/>
      <c r="AI1380" s="442"/>
      <c r="AJ1380" s="442"/>
      <c r="AK1380" s="2"/>
    </row>
    <row r="1381" spans="1:37" ht="17.25" customHeight="1">
      <c r="A1381" s="443"/>
      <c r="B1381" s="444"/>
      <c r="C1381" s="23"/>
      <c r="D1381" s="23"/>
      <c r="E1381" s="23"/>
      <c r="F1381" s="262"/>
      <c r="G1381" s="262"/>
      <c r="H1381" s="262"/>
      <c r="I1381" s="264"/>
      <c r="J1381" s="23"/>
      <c r="K1381" s="23"/>
      <c r="L1381" s="36" t="str">
        <f>IFERROR(VLOOKUP(放飛紀錄!$K1381,#REF!,2,FALSE),"")</f>
        <v/>
      </c>
      <c r="M1381" s="36"/>
      <c r="N1381" s="36"/>
      <c r="O1381" s="36"/>
      <c r="P1381" s="36"/>
      <c r="Q1381" s="36"/>
      <c r="R1381" s="36"/>
      <c r="S1381" s="36"/>
      <c r="T1381" s="36"/>
      <c r="U1381" s="23"/>
      <c r="V1381" s="23"/>
      <c r="W1381" s="23"/>
      <c r="X1381" s="23"/>
      <c r="Y1381" s="445"/>
      <c r="Z1381" s="446" t="str">
        <f>IF(放飛紀錄!$Y1381="","",放飛紀錄!$Y1381+公式對照表!B$2)</f>
        <v/>
      </c>
      <c r="AA1381" s="445"/>
      <c r="AB1381" s="445"/>
      <c r="AC1381" s="447" t="str">
        <f t="shared" si="70"/>
        <v/>
      </c>
      <c r="AD1381" s="448" t="str">
        <f t="shared" si="71"/>
        <v/>
      </c>
      <c r="AE1381" s="446" t="str">
        <f>IF(放飛紀錄表[[#This Row],[模組啟動時間]]="","",公式對照表!$A$2)</f>
        <v/>
      </c>
      <c r="AF1381" s="449" t="str">
        <f>IF(AC1381="","",IF(AND(AA1381&gt;Y1381,AA1381&lt;Z1381),[1]公式對照表!$C$2,IF(AC1381="-",[1]公式對照表!$C$3,IF(AC1381&lt;AE1381,[1]公式對照表!$C$4,IF(AC1381&gt;AE1381,[1]公式對照表!$C$5)))))</f>
        <v/>
      </c>
      <c r="AG1381" s="442"/>
      <c r="AH1381" s="442"/>
      <c r="AI1381" s="442"/>
      <c r="AJ1381" s="442"/>
      <c r="AK1381" s="2"/>
    </row>
    <row r="1382" spans="1:37" ht="17.25" customHeight="1">
      <c r="A1382" s="443"/>
      <c r="B1382" s="444"/>
      <c r="C1382" s="23"/>
      <c r="D1382" s="23"/>
      <c r="E1382" s="23"/>
      <c r="F1382" s="262"/>
      <c r="G1382" s="262"/>
      <c r="H1382" s="262"/>
      <c r="I1382" s="264"/>
      <c r="J1382" s="23"/>
      <c r="K1382" s="23"/>
      <c r="L1382" s="36" t="str">
        <f>IFERROR(VLOOKUP(放飛紀錄!$K1382,#REF!,2,FALSE),"")</f>
        <v/>
      </c>
      <c r="M1382" s="36"/>
      <c r="N1382" s="36"/>
      <c r="O1382" s="36"/>
      <c r="P1382" s="36"/>
      <c r="Q1382" s="36"/>
      <c r="R1382" s="36"/>
      <c r="S1382" s="36"/>
      <c r="T1382" s="36"/>
      <c r="U1382" s="23"/>
      <c r="V1382" s="23"/>
      <c r="W1382" s="23"/>
      <c r="X1382" s="23"/>
      <c r="Y1382" s="445"/>
      <c r="Z1382" s="446" t="str">
        <f>IF(放飛紀錄!$Y1382="","",放飛紀錄!$Y1382+公式對照表!B$2)</f>
        <v/>
      </c>
      <c r="AA1382" s="445"/>
      <c r="AB1382" s="445"/>
      <c r="AC1382" s="447" t="str">
        <f t="shared" si="70"/>
        <v/>
      </c>
      <c r="AD1382" s="448" t="str">
        <f t="shared" si="71"/>
        <v/>
      </c>
      <c r="AE1382" s="446" t="str">
        <f>IF(放飛紀錄表[[#This Row],[模組啟動時間]]="","",公式對照表!$A$2)</f>
        <v/>
      </c>
      <c r="AF1382" s="449" t="str">
        <f>IF(AC1382="","",IF(AND(AA1382&gt;Y1382,AA1382&lt;Z1382),[1]公式對照表!$C$2,IF(AC1382="-",[1]公式對照表!$C$3,IF(AC1382&lt;AE1382,[1]公式對照表!$C$4,IF(AC1382&gt;AE1382,[1]公式對照表!$C$5)))))</f>
        <v/>
      </c>
      <c r="AG1382" s="442"/>
      <c r="AH1382" s="442"/>
      <c r="AI1382" s="442"/>
      <c r="AJ1382" s="442"/>
      <c r="AK1382" s="2"/>
    </row>
    <row r="1383" spans="1:37" ht="17.25" customHeight="1">
      <c r="A1383" s="443"/>
      <c r="B1383" s="444"/>
      <c r="C1383" s="23"/>
      <c r="D1383" s="23"/>
      <c r="E1383" s="23"/>
      <c r="F1383" s="262"/>
      <c r="G1383" s="262"/>
      <c r="H1383" s="262"/>
      <c r="I1383" s="264"/>
      <c r="J1383" s="23"/>
      <c r="K1383" s="23"/>
      <c r="L1383" s="36" t="str">
        <f>IFERROR(VLOOKUP(放飛紀錄!$K1383,#REF!,2,FALSE),"")</f>
        <v/>
      </c>
      <c r="M1383" s="36"/>
      <c r="N1383" s="36"/>
      <c r="O1383" s="36"/>
      <c r="P1383" s="36"/>
      <c r="Q1383" s="36"/>
      <c r="R1383" s="36"/>
      <c r="S1383" s="36"/>
      <c r="T1383" s="36"/>
      <c r="U1383" s="23"/>
      <c r="V1383" s="23"/>
      <c r="W1383" s="23"/>
      <c r="X1383" s="23"/>
      <c r="Y1383" s="445"/>
      <c r="Z1383" s="446" t="str">
        <f>IF(放飛紀錄!$Y1383="","",放飛紀錄!$Y1383+公式對照表!B$2)</f>
        <v/>
      </c>
      <c r="AA1383" s="445"/>
      <c r="AB1383" s="445"/>
      <c r="AC1383" s="447" t="str">
        <f t="shared" si="70"/>
        <v/>
      </c>
      <c r="AD1383" s="448" t="str">
        <f t="shared" si="71"/>
        <v/>
      </c>
      <c r="AE1383" s="446" t="str">
        <f>IF(放飛紀錄表[[#This Row],[模組啟動時間]]="","",公式對照表!$A$2)</f>
        <v/>
      </c>
      <c r="AF1383" s="449" t="str">
        <f>IF(AC1383="","",IF(AND(AA1383&gt;Y1383,AA1383&lt;Z1383),[1]公式對照表!$C$2,IF(AC1383="-",[1]公式對照表!$C$3,IF(AC1383&lt;AE1383,[1]公式對照表!$C$4,IF(AC1383&gt;AE1383,[1]公式對照表!$C$5)))))</f>
        <v/>
      </c>
      <c r="AG1383" s="442"/>
      <c r="AH1383" s="442"/>
      <c r="AI1383" s="442"/>
      <c r="AJ1383" s="442"/>
      <c r="AK1383" s="2"/>
    </row>
    <row r="1384" spans="1:37" ht="17.25" customHeight="1">
      <c r="A1384" s="443"/>
      <c r="B1384" s="444"/>
      <c r="C1384" s="23"/>
      <c r="D1384" s="23"/>
      <c r="E1384" s="23"/>
      <c r="F1384" s="262"/>
      <c r="G1384" s="262"/>
      <c r="H1384" s="262"/>
      <c r="I1384" s="264"/>
      <c r="J1384" s="23"/>
      <c r="K1384" s="23"/>
      <c r="L1384" s="36" t="str">
        <f>IFERROR(VLOOKUP(放飛紀錄!$K1384,#REF!,2,FALSE),"")</f>
        <v/>
      </c>
      <c r="M1384" s="36"/>
      <c r="N1384" s="36"/>
      <c r="O1384" s="36"/>
      <c r="P1384" s="36"/>
      <c r="Q1384" s="36"/>
      <c r="R1384" s="36"/>
      <c r="S1384" s="36"/>
      <c r="T1384" s="36"/>
      <c r="U1384" s="23"/>
      <c r="V1384" s="23"/>
      <c r="W1384" s="23"/>
      <c r="X1384" s="23"/>
      <c r="Y1384" s="445"/>
      <c r="Z1384" s="446" t="str">
        <f>IF(放飛紀錄!$Y1384="","",放飛紀錄!$Y1384+公式對照表!B$2)</f>
        <v/>
      </c>
      <c r="AA1384" s="445"/>
      <c r="AB1384" s="445"/>
      <c r="AC1384" s="447" t="str">
        <f t="shared" si="70"/>
        <v/>
      </c>
      <c r="AD1384" s="448" t="str">
        <f t="shared" si="71"/>
        <v/>
      </c>
      <c r="AE1384" s="446" t="str">
        <f>IF(放飛紀錄表[[#This Row],[模組啟動時間]]="","",公式對照表!$A$2)</f>
        <v/>
      </c>
      <c r="AF1384" s="449" t="str">
        <f>IF(AC1384="","",IF(AND(AA1384&gt;Y1384,AA1384&lt;Z1384),[1]公式對照表!$C$2,IF(AC1384="-",[1]公式對照表!$C$3,IF(AC1384&lt;AE1384,[1]公式對照表!$C$4,IF(AC1384&gt;AE1384,[1]公式對照表!$C$5)))))</f>
        <v/>
      </c>
      <c r="AG1384" s="442"/>
      <c r="AH1384" s="442"/>
      <c r="AI1384" s="442"/>
      <c r="AJ1384" s="442"/>
      <c r="AK1384" s="2"/>
    </row>
    <row r="1385" spans="1:37" ht="17.25" customHeight="1">
      <c r="A1385" s="443"/>
      <c r="B1385" s="444"/>
      <c r="C1385" s="23"/>
      <c r="D1385" s="23"/>
      <c r="E1385" s="23"/>
      <c r="F1385" s="262"/>
      <c r="G1385" s="262"/>
      <c r="H1385" s="262"/>
      <c r="I1385" s="264"/>
      <c r="J1385" s="23"/>
      <c r="K1385" s="23"/>
      <c r="L1385" s="36" t="str">
        <f>IFERROR(VLOOKUP(放飛紀錄!$K1385,#REF!,2,FALSE),"")</f>
        <v/>
      </c>
      <c r="M1385" s="36"/>
      <c r="N1385" s="36"/>
      <c r="O1385" s="36"/>
      <c r="P1385" s="36"/>
      <c r="Q1385" s="36"/>
      <c r="R1385" s="36"/>
      <c r="S1385" s="36"/>
      <c r="T1385" s="36"/>
      <c r="U1385" s="23"/>
      <c r="V1385" s="23"/>
      <c r="W1385" s="23"/>
      <c r="X1385" s="23"/>
      <c r="Y1385" s="445"/>
      <c r="Z1385" s="446" t="str">
        <f>IF(放飛紀錄!$Y1385="","",放飛紀錄!$Y1385+公式對照表!B$2)</f>
        <v/>
      </c>
      <c r="AA1385" s="445"/>
      <c r="AB1385" s="445"/>
      <c r="AC1385" s="447" t="str">
        <f t="shared" si="70"/>
        <v/>
      </c>
      <c r="AD1385" s="448" t="str">
        <f t="shared" si="71"/>
        <v/>
      </c>
      <c r="AE1385" s="446" t="str">
        <f>IF(放飛紀錄表[[#This Row],[模組啟動時間]]="","",公式對照表!$A$2)</f>
        <v/>
      </c>
      <c r="AF1385" s="449" t="str">
        <f>IF(AC1385="","",IF(AND(AA1385&gt;Y1385,AA1385&lt;Z1385),[1]公式對照表!$C$2,IF(AC1385="-",[1]公式對照表!$C$3,IF(AC1385&lt;AE1385,[1]公式對照表!$C$4,IF(AC1385&gt;AE1385,[1]公式對照表!$C$5)))))</f>
        <v/>
      </c>
      <c r="AG1385" s="442"/>
      <c r="AH1385" s="442"/>
      <c r="AI1385" s="442"/>
      <c r="AJ1385" s="442"/>
      <c r="AK1385" s="2"/>
    </row>
    <row r="1386" spans="1:37" ht="17.25" customHeight="1">
      <c r="A1386" s="443"/>
      <c r="B1386" s="444"/>
      <c r="C1386" s="23"/>
      <c r="D1386" s="23"/>
      <c r="E1386" s="23"/>
      <c r="F1386" s="262"/>
      <c r="G1386" s="262"/>
      <c r="H1386" s="262"/>
      <c r="I1386" s="264"/>
      <c r="J1386" s="23"/>
      <c r="K1386" s="23"/>
      <c r="L1386" s="36" t="str">
        <f>IFERROR(VLOOKUP(放飛紀錄!$K1386,#REF!,2,FALSE),"")</f>
        <v/>
      </c>
      <c r="M1386" s="36"/>
      <c r="N1386" s="36"/>
      <c r="O1386" s="36"/>
      <c r="P1386" s="36"/>
      <c r="Q1386" s="36"/>
      <c r="R1386" s="36"/>
      <c r="S1386" s="36"/>
      <c r="T1386" s="36"/>
      <c r="U1386" s="23"/>
      <c r="V1386" s="23"/>
      <c r="W1386" s="23"/>
      <c r="X1386" s="23"/>
      <c r="Y1386" s="445"/>
      <c r="Z1386" s="446" t="str">
        <f>IF(放飛紀錄!$Y1386="","",放飛紀錄!$Y1386+公式對照表!B$2)</f>
        <v/>
      </c>
      <c r="AA1386" s="445"/>
      <c r="AB1386" s="445"/>
      <c r="AC1386" s="447" t="str">
        <f t="shared" si="70"/>
        <v/>
      </c>
      <c r="AD1386" s="448" t="str">
        <f t="shared" si="71"/>
        <v/>
      </c>
      <c r="AE1386" s="446" t="str">
        <f>IF(放飛紀錄表[[#This Row],[模組啟動時間]]="","",公式對照表!$A$2)</f>
        <v/>
      </c>
      <c r="AF1386" s="449" t="str">
        <f>IF(AC1386="","",IF(AND(AA1386&gt;Y1386,AA1386&lt;Z1386),[1]公式對照表!$C$2,IF(AC1386="-",[1]公式對照表!$C$3,IF(AC1386&lt;AE1386,[1]公式對照表!$C$4,IF(AC1386&gt;AE1386,[1]公式對照表!$C$5)))))</f>
        <v/>
      </c>
      <c r="AG1386" s="442"/>
      <c r="AH1386" s="442"/>
      <c r="AI1386" s="442"/>
      <c r="AJ1386" s="442"/>
      <c r="AK1386" s="2"/>
    </row>
    <row r="1387" spans="1:37" ht="17.25" customHeight="1">
      <c r="A1387" s="443"/>
      <c r="B1387" s="444"/>
      <c r="C1387" s="23"/>
      <c r="D1387" s="23"/>
      <c r="E1387" s="23"/>
      <c r="F1387" s="262"/>
      <c r="G1387" s="262"/>
      <c r="H1387" s="262"/>
      <c r="I1387" s="264"/>
      <c r="J1387" s="23"/>
      <c r="K1387" s="23"/>
      <c r="L1387" s="36" t="str">
        <f>IFERROR(VLOOKUP(放飛紀錄!$K1387,#REF!,2,FALSE),"")</f>
        <v/>
      </c>
      <c r="M1387" s="36"/>
      <c r="N1387" s="36"/>
      <c r="O1387" s="36"/>
      <c r="P1387" s="36"/>
      <c r="Q1387" s="36"/>
      <c r="R1387" s="36"/>
      <c r="S1387" s="36"/>
      <c r="T1387" s="36"/>
      <c r="U1387" s="23"/>
      <c r="V1387" s="23"/>
      <c r="W1387" s="23"/>
      <c r="X1387" s="23"/>
      <c r="Y1387" s="445"/>
      <c r="Z1387" s="446" t="str">
        <f>IF(放飛紀錄!$Y1387="","",放飛紀錄!$Y1387+公式對照表!B$2)</f>
        <v/>
      </c>
      <c r="AA1387" s="445"/>
      <c r="AB1387" s="445"/>
      <c r="AC1387" s="447" t="str">
        <f t="shared" si="70"/>
        <v/>
      </c>
      <c r="AD1387" s="448" t="str">
        <f t="shared" si="71"/>
        <v/>
      </c>
      <c r="AE1387" s="446" t="str">
        <f>IF(放飛紀錄表[[#This Row],[模組啟動時間]]="","",公式對照表!$A$2)</f>
        <v/>
      </c>
      <c r="AF1387" s="449" t="str">
        <f>IF(AC1387="","",IF(AND(AA1387&gt;Y1387,AA1387&lt;Z1387),[1]公式對照表!$C$2,IF(AC1387="-",[1]公式對照表!$C$3,IF(AC1387&lt;AE1387,[1]公式對照表!$C$4,IF(AC1387&gt;AE1387,[1]公式對照表!$C$5)))))</f>
        <v/>
      </c>
      <c r="AG1387" s="442"/>
      <c r="AH1387" s="442"/>
      <c r="AI1387" s="442"/>
      <c r="AJ1387" s="442"/>
      <c r="AK1387" s="2"/>
    </row>
    <row r="1388" spans="1:37" ht="17.25" customHeight="1">
      <c r="A1388" s="443"/>
      <c r="B1388" s="444"/>
      <c r="C1388" s="23"/>
      <c r="D1388" s="23"/>
      <c r="E1388" s="23"/>
      <c r="F1388" s="262"/>
      <c r="G1388" s="262"/>
      <c r="H1388" s="262"/>
      <c r="I1388" s="264"/>
      <c r="J1388" s="23"/>
      <c r="K1388" s="23"/>
      <c r="L1388" s="36" t="str">
        <f>IFERROR(VLOOKUP(放飛紀錄!$K1388,#REF!,2,FALSE),"")</f>
        <v/>
      </c>
      <c r="M1388" s="36"/>
      <c r="N1388" s="36"/>
      <c r="O1388" s="36"/>
      <c r="P1388" s="36"/>
      <c r="Q1388" s="36"/>
      <c r="R1388" s="36"/>
      <c r="S1388" s="36"/>
      <c r="T1388" s="36"/>
      <c r="U1388" s="23"/>
      <c r="V1388" s="23"/>
      <c r="W1388" s="23"/>
      <c r="X1388" s="23"/>
      <c r="Y1388" s="445"/>
      <c r="Z1388" s="446" t="str">
        <f>IF(放飛紀錄!$Y1388="","",放飛紀錄!$Y1388+公式對照表!B$2)</f>
        <v/>
      </c>
      <c r="AA1388" s="445"/>
      <c r="AB1388" s="445"/>
      <c r="AC1388" s="447" t="str">
        <f t="shared" si="70"/>
        <v/>
      </c>
      <c r="AD1388" s="448" t="str">
        <f t="shared" si="71"/>
        <v/>
      </c>
      <c r="AE1388" s="446" t="str">
        <f>IF(放飛紀錄表[[#This Row],[模組啟動時間]]="","",公式對照表!$A$2)</f>
        <v/>
      </c>
      <c r="AF1388" s="449" t="str">
        <f>IF(AC1388="","",IF(AND(AA1388&gt;Y1388,AA1388&lt;Z1388),[1]公式對照表!$C$2,IF(AC1388="-",[1]公式對照表!$C$3,IF(AC1388&lt;AE1388,[1]公式對照表!$C$4,IF(AC1388&gt;AE1388,[1]公式對照表!$C$5)))))</f>
        <v/>
      </c>
      <c r="AG1388" s="442"/>
      <c r="AH1388" s="442"/>
      <c r="AI1388" s="442"/>
      <c r="AJ1388" s="442"/>
      <c r="AK1388" s="2"/>
    </row>
    <row r="1389" spans="1:37" ht="17.25" customHeight="1">
      <c r="A1389" s="443"/>
      <c r="B1389" s="444"/>
      <c r="C1389" s="23"/>
      <c r="D1389" s="23"/>
      <c r="E1389" s="23"/>
      <c r="F1389" s="262"/>
      <c r="G1389" s="262"/>
      <c r="H1389" s="262"/>
      <c r="I1389" s="264"/>
      <c r="J1389" s="23"/>
      <c r="K1389" s="23"/>
      <c r="L1389" s="36" t="str">
        <f>IFERROR(VLOOKUP(放飛紀錄!$K1389,#REF!,2,FALSE),"")</f>
        <v/>
      </c>
      <c r="M1389" s="36"/>
      <c r="N1389" s="36"/>
      <c r="O1389" s="36"/>
      <c r="P1389" s="36"/>
      <c r="Q1389" s="36"/>
      <c r="R1389" s="36"/>
      <c r="S1389" s="36"/>
      <c r="T1389" s="36"/>
      <c r="U1389" s="23"/>
      <c r="V1389" s="23"/>
      <c r="W1389" s="23"/>
      <c r="X1389" s="23"/>
      <c r="Y1389" s="445"/>
      <c r="Z1389" s="446" t="str">
        <f>IF(放飛紀錄!$Y1389="","",放飛紀錄!$Y1389+公式對照表!B$2)</f>
        <v/>
      </c>
      <c r="AA1389" s="445"/>
      <c r="AB1389" s="445"/>
      <c r="AC1389" s="447" t="str">
        <f t="shared" si="70"/>
        <v/>
      </c>
      <c r="AD1389" s="448" t="str">
        <f t="shared" si="71"/>
        <v/>
      </c>
      <c r="AE1389" s="446" t="str">
        <f>IF(放飛紀錄表[[#This Row],[模組啟動時間]]="","",公式對照表!$A$2)</f>
        <v/>
      </c>
      <c r="AF1389" s="449" t="str">
        <f>IF(AC1389="","",IF(AND(AA1389&gt;Y1389,AA1389&lt;Z1389),[1]公式對照表!$C$2,IF(AC1389="-",[1]公式對照表!$C$3,IF(AC1389&lt;AE1389,[1]公式對照表!$C$4,IF(AC1389&gt;AE1389,[1]公式對照表!$C$5)))))</f>
        <v/>
      </c>
      <c r="AG1389" s="442"/>
      <c r="AH1389" s="442"/>
      <c r="AI1389" s="442"/>
      <c r="AJ1389" s="442"/>
      <c r="AK1389" s="2"/>
    </row>
    <row r="1390" spans="1:37" ht="17.25" customHeight="1">
      <c r="A1390" s="443"/>
      <c r="B1390" s="444"/>
      <c r="C1390" s="23"/>
      <c r="D1390" s="23"/>
      <c r="E1390" s="23"/>
      <c r="F1390" s="262"/>
      <c r="G1390" s="262"/>
      <c r="H1390" s="262"/>
      <c r="I1390" s="264"/>
      <c r="J1390" s="23"/>
      <c r="K1390" s="23"/>
      <c r="L1390" s="36" t="str">
        <f>IFERROR(VLOOKUP(放飛紀錄!$K1390,#REF!,2,FALSE),"")</f>
        <v/>
      </c>
      <c r="M1390" s="36"/>
      <c r="N1390" s="36"/>
      <c r="O1390" s="36"/>
      <c r="P1390" s="36"/>
      <c r="Q1390" s="36"/>
      <c r="R1390" s="36"/>
      <c r="S1390" s="36"/>
      <c r="T1390" s="36"/>
      <c r="U1390" s="23"/>
      <c r="V1390" s="23"/>
      <c r="W1390" s="23"/>
      <c r="X1390" s="23"/>
      <c r="Y1390" s="445"/>
      <c r="Z1390" s="446" t="str">
        <f>IF(放飛紀錄!$Y1390="","",放飛紀錄!$Y1390+公式對照表!B$2)</f>
        <v/>
      </c>
      <c r="AA1390" s="445"/>
      <c r="AB1390" s="445"/>
      <c r="AC1390" s="447" t="str">
        <f t="shared" si="70"/>
        <v/>
      </c>
      <c r="AD1390" s="448" t="str">
        <f t="shared" si="71"/>
        <v/>
      </c>
      <c r="AE1390" s="446" t="str">
        <f>IF(放飛紀錄表[[#This Row],[模組啟動時間]]="","",公式對照表!$A$2)</f>
        <v/>
      </c>
      <c r="AF1390" s="449" t="str">
        <f>IF(AC1390="","",IF(AND(AA1390&gt;Y1390,AA1390&lt;Z1390),[1]公式對照表!$C$2,IF(AC1390="-",[1]公式對照表!$C$3,IF(AC1390&lt;AE1390,[1]公式對照表!$C$4,IF(AC1390&gt;AE1390,[1]公式對照表!$C$5)))))</f>
        <v/>
      </c>
      <c r="AG1390" s="442"/>
      <c r="AH1390" s="442"/>
      <c r="AI1390" s="442"/>
      <c r="AJ1390" s="442"/>
      <c r="AK1390" s="2"/>
    </row>
    <row r="1391" spans="1:37" ht="17.25" customHeight="1">
      <c r="A1391" s="443"/>
      <c r="B1391" s="444"/>
      <c r="C1391" s="23"/>
      <c r="D1391" s="23"/>
      <c r="E1391" s="23"/>
      <c r="F1391" s="262"/>
      <c r="G1391" s="262"/>
      <c r="H1391" s="262"/>
      <c r="I1391" s="264"/>
      <c r="J1391" s="23"/>
      <c r="K1391" s="23"/>
      <c r="L1391" s="36" t="str">
        <f>IFERROR(VLOOKUP(放飛紀錄!$K1391,#REF!,2,FALSE),"")</f>
        <v/>
      </c>
      <c r="M1391" s="36"/>
      <c r="N1391" s="36"/>
      <c r="O1391" s="36"/>
      <c r="P1391" s="36"/>
      <c r="Q1391" s="36"/>
      <c r="R1391" s="36"/>
      <c r="S1391" s="36"/>
      <c r="T1391" s="36"/>
      <c r="U1391" s="23"/>
      <c r="V1391" s="23"/>
      <c r="W1391" s="23"/>
      <c r="X1391" s="23"/>
      <c r="Y1391" s="445"/>
      <c r="Z1391" s="446" t="str">
        <f>IF(放飛紀錄!$Y1391="","",放飛紀錄!$Y1391+公式對照表!B$2)</f>
        <v/>
      </c>
      <c r="AA1391" s="445"/>
      <c r="AB1391" s="445"/>
      <c r="AC1391" s="447" t="str">
        <f t="shared" si="70"/>
        <v/>
      </c>
      <c r="AD1391" s="448" t="str">
        <f t="shared" si="71"/>
        <v/>
      </c>
      <c r="AE1391" s="446" t="str">
        <f>IF(放飛紀錄表[[#This Row],[模組啟動時間]]="","",公式對照表!$A$2)</f>
        <v/>
      </c>
      <c r="AF1391" s="449" t="str">
        <f>IF(AC1391="","",IF(AND(AA1391&gt;Y1391,AA1391&lt;Z1391),[1]公式對照表!$C$2,IF(AC1391="-",[1]公式對照表!$C$3,IF(AC1391&lt;AE1391,[1]公式對照表!$C$4,IF(AC1391&gt;AE1391,[1]公式對照表!$C$5)))))</f>
        <v/>
      </c>
      <c r="AG1391" s="442"/>
      <c r="AH1391" s="442"/>
      <c r="AI1391" s="442"/>
      <c r="AJ1391" s="442"/>
      <c r="AK1391" s="2"/>
    </row>
    <row r="1392" spans="1:37" ht="17.25" customHeight="1">
      <c r="A1392" s="443"/>
      <c r="B1392" s="444"/>
      <c r="C1392" s="23"/>
      <c r="D1392" s="23"/>
      <c r="E1392" s="23"/>
      <c r="F1392" s="262"/>
      <c r="G1392" s="262"/>
      <c r="H1392" s="262"/>
      <c r="I1392" s="264"/>
      <c r="J1392" s="23"/>
      <c r="K1392" s="23"/>
      <c r="L1392" s="36" t="str">
        <f>IFERROR(VLOOKUP(放飛紀錄!$K1392,#REF!,2,FALSE),"")</f>
        <v/>
      </c>
      <c r="M1392" s="36"/>
      <c r="N1392" s="36"/>
      <c r="O1392" s="36"/>
      <c r="P1392" s="36"/>
      <c r="Q1392" s="36"/>
      <c r="R1392" s="36"/>
      <c r="S1392" s="36"/>
      <c r="T1392" s="36"/>
      <c r="U1392" s="23"/>
      <c r="V1392" s="23"/>
      <c r="W1392" s="23"/>
      <c r="X1392" s="23"/>
      <c r="Y1392" s="445"/>
      <c r="Z1392" s="446" t="str">
        <f>IF(放飛紀錄!$Y1392="","",放飛紀錄!$Y1392+公式對照表!B$2)</f>
        <v/>
      </c>
      <c r="AA1392" s="445"/>
      <c r="AB1392" s="445"/>
      <c r="AC1392" s="447" t="str">
        <f t="shared" si="70"/>
        <v/>
      </c>
      <c r="AD1392" s="448" t="str">
        <f t="shared" si="71"/>
        <v/>
      </c>
      <c r="AE1392" s="446" t="str">
        <f>IF(放飛紀錄表[[#This Row],[模組啟動時間]]="","",公式對照表!$A$2)</f>
        <v/>
      </c>
      <c r="AF1392" s="449" t="str">
        <f>IF(AC1392="","",IF(AND(AA1392&gt;Y1392,AA1392&lt;Z1392),[1]公式對照表!$C$2,IF(AC1392="-",[1]公式對照表!$C$3,IF(AC1392&lt;AE1392,[1]公式對照表!$C$4,IF(AC1392&gt;AE1392,[1]公式對照表!$C$5)))))</f>
        <v/>
      </c>
      <c r="AG1392" s="442"/>
      <c r="AH1392" s="442"/>
      <c r="AI1392" s="442"/>
      <c r="AJ1392" s="442"/>
      <c r="AK1392" s="2"/>
    </row>
    <row r="1393" spans="1:37" ht="17.25" customHeight="1">
      <c r="A1393" s="443"/>
      <c r="B1393" s="444"/>
      <c r="C1393" s="23"/>
      <c r="D1393" s="23"/>
      <c r="E1393" s="23"/>
      <c r="F1393" s="262"/>
      <c r="G1393" s="262"/>
      <c r="H1393" s="262"/>
      <c r="I1393" s="264"/>
      <c r="J1393" s="23"/>
      <c r="K1393" s="23"/>
      <c r="L1393" s="36" t="str">
        <f>IFERROR(VLOOKUP(放飛紀錄!$K1393,#REF!,2,FALSE),"")</f>
        <v/>
      </c>
      <c r="M1393" s="36"/>
      <c r="N1393" s="36"/>
      <c r="O1393" s="36"/>
      <c r="P1393" s="36"/>
      <c r="Q1393" s="36"/>
      <c r="R1393" s="36"/>
      <c r="S1393" s="36"/>
      <c r="T1393" s="36"/>
      <c r="U1393" s="23"/>
      <c r="V1393" s="23"/>
      <c r="W1393" s="23"/>
      <c r="X1393" s="23"/>
      <c r="Y1393" s="445"/>
      <c r="Z1393" s="446" t="str">
        <f>IF(放飛紀錄!$Y1393="","",放飛紀錄!$Y1393+公式對照表!B$2)</f>
        <v/>
      </c>
      <c r="AA1393" s="445"/>
      <c r="AB1393" s="445"/>
      <c r="AC1393" s="447" t="str">
        <f t="shared" si="70"/>
        <v/>
      </c>
      <c r="AD1393" s="448" t="str">
        <f t="shared" si="71"/>
        <v/>
      </c>
      <c r="AE1393" s="446" t="str">
        <f>IF(放飛紀錄表[[#This Row],[模組啟動時間]]="","",公式對照表!$A$2)</f>
        <v/>
      </c>
      <c r="AF1393" s="449" t="str">
        <f>IF(AC1393="","",IF(AND(AA1393&gt;Y1393,AA1393&lt;Z1393),[1]公式對照表!$C$2,IF(AC1393="-",[1]公式對照表!$C$3,IF(AC1393&lt;AE1393,[1]公式對照表!$C$4,IF(AC1393&gt;AE1393,[1]公式對照表!$C$5)))))</f>
        <v/>
      </c>
      <c r="AG1393" s="442"/>
      <c r="AH1393" s="442"/>
      <c r="AI1393" s="442"/>
      <c r="AJ1393" s="442"/>
      <c r="AK1393" s="2"/>
    </row>
    <row r="1394" spans="1:37" ht="17.25" customHeight="1">
      <c r="A1394" s="443"/>
      <c r="B1394" s="444"/>
      <c r="C1394" s="23"/>
      <c r="D1394" s="23"/>
      <c r="E1394" s="23"/>
      <c r="F1394" s="262"/>
      <c r="G1394" s="262"/>
      <c r="H1394" s="262"/>
      <c r="I1394" s="264"/>
      <c r="J1394" s="23"/>
      <c r="K1394" s="23"/>
      <c r="L1394" s="36" t="str">
        <f>IFERROR(VLOOKUP(放飛紀錄!$K1394,#REF!,2,FALSE),"")</f>
        <v/>
      </c>
      <c r="M1394" s="36"/>
      <c r="N1394" s="36"/>
      <c r="O1394" s="36"/>
      <c r="P1394" s="36"/>
      <c r="Q1394" s="36"/>
      <c r="R1394" s="36"/>
      <c r="S1394" s="36"/>
      <c r="T1394" s="36"/>
      <c r="U1394" s="23"/>
      <c r="V1394" s="23"/>
      <c r="W1394" s="23"/>
      <c r="X1394" s="23"/>
      <c r="Y1394" s="445"/>
      <c r="Z1394" s="446" t="str">
        <f>IF(放飛紀錄!$Y1394="","",放飛紀錄!$Y1394+公式對照表!B$2)</f>
        <v/>
      </c>
      <c r="AA1394" s="445"/>
      <c r="AB1394" s="445"/>
      <c r="AC1394" s="447" t="str">
        <f t="shared" si="70"/>
        <v/>
      </c>
      <c r="AD1394" s="448" t="str">
        <f t="shared" si="71"/>
        <v/>
      </c>
      <c r="AE1394" s="446" t="str">
        <f>IF(放飛紀錄表[[#This Row],[模組啟動時間]]="","",公式對照表!$A$2)</f>
        <v/>
      </c>
      <c r="AF1394" s="449" t="str">
        <f>IF(AC1394="","",IF(AND(AA1394&gt;Y1394,AA1394&lt;Z1394),[1]公式對照表!$C$2,IF(AC1394="-",[1]公式對照表!$C$3,IF(AC1394&lt;AE1394,[1]公式對照表!$C$4,IF(AC1394&gt;AE1394,[1]公式對照表!$C$5)))))</f>
        <v/>
      </c>
      <c r="AG1394" s="442"/>
      <c r="AH1394" s="442"/>
      <c r="AI1394" s="442"/>
      <c r="AJ1394" s="442"/>
      <c r="AK1394" s="2"/>
    </row>
    <row r="1395" spans="1:37" ht="17.25" customHeight="1">
      <c r="A1395" s="443"/>
      <c r="B1395" s="444"/>
      <c r="C1395" s="23"/>
      <c r="D1395" s="23"/>
      <c r="E1395" s="23"/>
      <c r="F1395" s="262"/>
      <c r="G1395" s="262"/>
      <c r="H1395" s="262"/>
      <c r="I1395" s="264"/>
      <c r="J1395" s="23"/>
      <c r="K1395" s="23"/>
      <c r="L1395" s="36" t="str">
        <f>IFERROR(VLOOKUP(放飛紀錄!$K1395,#REF!,2,FALSE),"")</f>
        <v/>
      </c>
      <c r="M1395" s="36"/>
      <c r="N1395" s="36"/>
      <c r="O1395" s="36"/>
      <c r="P1395" s="36"/>
      <c r="Q1395" s="36"/>
      <c r="R1395" s="36"/>
      <c r="S1395" s="36"/>
      <c r="T1395" s="36"/>
      <c r="U1395" s="23"/>
      <c r="V1395" s="23"/>
      <c r="W1395" s="23"/>
      <c r="X1395" s="23"/>
      <c r="Y1395" s="445"/>
      <c r="Z1395" s="446" t="str">
        <f>IF(放飛紀錄!$Y1395="","",放飛紀錄!$Y1395+公式對照表!B$2)</f>
        <v/>
      </c>
      <c r="AA1395" s="445"/>
      <c r="AB1395" s="445"/>
      <c r="AC1395" s="447" t="str">
        <f t="shared" si="70"/>
        <v/>
      </c>
      <c r="AD1395" s="448" t="str">
        <f t="shared" si="71"/>
        <v/>
      </c>
      <c r="AE1395" s="446" t="str">
        <f>IF(放飛紀錄表[[#This Row],[模組啟動時間]]="","",公式對照表!$A$2)</f>
        <v/>
      </c>
      <c r="AF1395" s="449" t="str">
        <f>IF(AC1395="","",IF(AND(AA1395&gt;Y1395,AA1395&lt;Z1395),[1]公式對照表!$C$2,IF(AC1395="-",[1]公式對照表!$C$3,IF(AC1395&lt;AE1395,[1]公式對照表!$C$4,IF(AC1395&gt;AE1395,[1]公式對照表!$C$5)))))</f>
        <v/>
      </c>
      <c r="AG1395" s="442"/>
      <c r="AH1395" s="442"/>
      <c r="AI1395" s="442"/>
      <c r="AJ1395" s="442"/>
      <c r="AK1395" s="2"/>
    </row>
    <row r="1396" spans="1:37" ht="17.25" customHeight="1">
      <c r="A1396" s="443"/>
      <c r="B1396" s="444"/>
      <c r="C1396" s="23"/>
      <c r="D1396" s="23"/>
      <c r="E1396" s="23"/>
      <c r="F1396" s="262"/>
      <c r="G1396" s="262"/>
      <c r="H1396" s="262"/>
      <c r="I1396" s="264"/>
      <c r="J1396" s="23"/>
      <c r="K1396" s="23"/>
      <c r="L1396" s="36" t="str">
        <f>IFERROR(VLOOKUP(放飛紀錄!$K1396,#REF!,2,FALSE),"")</f>
        <v/>
      </c>
      <c r="M1396" s="36"/>
      <c r="N1396" s="36"/>
      <c r="O1396" s="36"/>
      <c r="P1396" s="36"/>
      <c r="Q1396" s="36"/>
      <c r="R1396" s="36"/>
      <c r="S1396" s="36"/>
      <c r="T1396" s="36"/>
      <c r="U1396" s="23"/>
      <c r="V1396" s="23"/>
      <c r="W1396" s="23"/>
      <c r="X1396" s="23"/>
      <c r="Y1396" s="445"/>
      <c r="Z1396" s="446" t="str">
        <f>IF(放飛紀錄!$Y1396="","",放飛紀錄!$Y1396+公式對照表!B$2)</f>
        <v/>
      </c>
      <c r="AA1396" s="445"/>
      <c r="AB1396" s="445"/>
      <c r="AC1396" s="447" t="str">
        <f t="shared" si="70"/>
        <v/>
      </c>
      <c r="AD1396" s="448" t="str">
        <f t="shared" si="71"/>
        <v/>
      </c>
      <c r="AE1396" s="446" t="str">
        <f>IF(放飛紀錄表[[#This Row],[模組啟動時間]]="","",公式對照表!$A$2)</f>
        <v/>
      </c>
      <c r="AF1396" s="449" t="str">
        <f>IF(AC1396="","",IF(AND(AA1396&gt;Y1396,AA1396&lt;Z1396),[1]公式對照表!$C$2,IF(AC1396="-",[1]公式對照表!$C$3,IF(AC1396&lt;AE1396,[1]公式對照表!$C$4,IF(AC1396&gt;AE1396,[1]公式對照表!$C$5)))))</f>
        <v/>
      </c>
      <c r="AG1396" s="442"/>
      <c r="AH1396" s="442"/>
      <c r="AI1396" s="442"/>
      <c r="AJ1396" s="442"/>
      <c r="AK1396" s="2"/>
    </row>
    <row r="1397" spans="1:37" ht="17.25" customHeight="1">
      <c r="A1397" s="443"/>
      <c r="B1397" s="444"/>
      <c r="C1397" s="23"/>
      <c r="D1397" s="23"/>
      <c r="E1397" s="23"/>
      <c r="F1397" s="262"/>
      <c r="G1397" s="262"/>
      <c r="H1397" s="262"/>
      <c r="I1397" s="264"/>
      <c r="J1397" s="23"/>
      <c r="K1397" s="23"/>
      <c r="L1397" s="36" t="str">
        <f>IFERROR(VLOOKUP(放飛紀錄!$K1397,#REF!,2,FALSE),"")</f>
        <v/>
      </c>
      <c r="M1397" s="36"/>
      <c r="N1397" s="36"/>
      <c r="O1397" s="36"/>
      <c r="P1397" s="36"/>
      <c r="Q1397" s="36"/>
      <c r="R1397" s="36"/>
      <c r="S1397" s="36"/>
      <c r="T1397" s="36"/>
      <c r="U1397" s="23"/>
      <c r="V1397" s="23"/>
      <c r="W1397" s="23"/>
      <c r="X1397" s="23"/>
      <c r="Y1397" s="445"/>
      <c r="Z1397" s="446" t="str">
        <f>IF(放飛紀錄!$Y1397="","",放飛紀錄!$Y1397+公式對照表!B$2)</f>
        <v/>
      </c>
      <c r="AA1397" s="445"/>
      <c r="AB1397" s="445"/>
      <c r="AC1397" s="447" t="str">
        <f t="shared" ref="AC1397:AC1460" si="72">IF(AB1397="","",IF(AA1397="-","-",AB1397-Z1397))</f>
        <v/>
      </c>
      <c r="AD1397" s="448" t="str">
        <f t="shared" ref="AD1397:AD1460" si="73">IF(OR(AC1397="-",AC1397=""),"",((MINUTE(AC1397)*60)+SECOND(AC1397)))</f>
        <v/>
      </c>
      <c r="AE1397" s="446" t="str">
        <f>IF(放飛紀錄表[[#This Row],[模組啟動時間]]="","",公式對照表!$A$2)</f>
        <v/>
      </c>
      <c r="AF1397" s="449" t="str">
        <f>IF(AC1397="","",IF(AND(AA1397&gt;Y1397,AA1397&lt;Z1397),[1]公式對照表!$C$2,IF(AC1397="-",[1]公式對照表!$C$3,IF(AC1397&lt;AE1397,[1]公式對照表!$C$4,IF(AC1397&gt;AE1397,[1]公式對照表!$C$5)))))</f>
        <v/>
      </c>
      <c r="AG1397" s="442"/>
      <c r="AH1397" s="442"/>
      <c r="AI1397" s="442"/>
      <c r="AJ1397" s="442"/>
      <c r="AK1397" s="2"/>
    </row>
    <row r="1398" spans="1:37" ht="17.25" customHeight="1">
      <c r="A1398" s="443"/>
      <c r="B1398" s="444"/>
      <c r="C1398" s="23"/>
      <c r="D1398" s="23"/>
      <c r="E1398" s="23"/>
      <c r="F1398" s="262"/>
      <c r="G1398" s="262"/>
      <c r="H1398" s="262"/>
      <c r="I1398" s="264"/>
      <c r="J1398" s="23"/>
      <c r="K1398" s="23"/>
      <c r="L1398" s="36" t="str">
        <f>IFERROR(VLOOKUP(放飛紀錄!$K1398,#REF!,2,FALSE),"")</f>
        <v/>
      </c>
      <c r="M1398" s="36"/>
      <c r="N1398" s="36"/>
      <c r="O1398" s="36"/>
      <c r="P1398" s="36"/>
      <c r="Q1398" s="36"/>
      <c r="R1398" s="36"/>
      <c r="S1398" s="36"/>
      <c r="T1398" s="36"/>
      <c r="U1398" s="23"/>
      <c r="V1398" s="23"/>
      <c r="W1398" s="23"/>
      <c r="X1398" s="23"/>
      <c r="Y1398" s="445"/>
      <c r="Z1398" s="446" t="str">
        <f>IF(放飛紀錄!$Y1398="","",放飛紀錄!$Y1398+公式對照表!B$2)</f>
        <v/>
      </c>
      <c r="AA1398" s="445"/>
      <c r="AB1398" s="445"/>
      <c r="AC1398" s="447" t="str">
        <f t="shared" si="72"/>
        <v/>
      </c>
      <c r="AD1398" s="448" t="str">
        <f t="shared" si="73"/>
        <v/>
      </c>
      <c r="AE1398" s="446" t="str">
        <f>IF(放飛紀錄表[[#This Row],[模組啟動時間]]="","",公式對照表!$A$2)</f>
        <v/>
      </c>
      <c r="AF1398" s="449" t="str">
        <f>IF(AC1398="","",IF(AND(AA1398&gt;Y1398,AA1398&lt;Z1398),[1]公式對照表!$C$2,IF(AC1398="-",[1]公式對照表!$C$3,IF(AC1398&lt;AE1398,[1]公式對照表!$C$4,IF(AC1398&gt;AE1398,[1]公式對照表!$C$5)))))</f>
        <v/>
      </c>
      <c r="AG1398" s="442"/>
      <c r="AH1398" s="442"/>
      <c r="AI1398" s="442"/>
      <c r="AJ1398" s="442"/>
      <c r="AK1398" s="2"/>
    </row>
    <row r="1399" spans="1:37" ht="17.25" customHeight="1">
      <c r="A1399" s="443"/>
      <c r="B1399" s="444"/>
      <c r="C1399" s="23"/>
      <c r="D1399" s="23"/>
      <c r="E1399" s="23"/>
      <c r="F1399" s="262"/>
      <c r="G1399" s="262"/>
      <c r="H1399" s="262"/>
      <c r="I1399" s="264"/>
      <c r="J1399" s="23"/>
      <c r="K1399" s="23"/>
      <c r="L1399" s="36" t="str">
        <f>IFERROR(VLOOKUP(放飛紀錄!$K1399,#REF!,2,FALSE),"")</f>
        <v/>
      </c>
      <c r="M1399" s="36"/>
      <c r="N1399" s="36"/>
      <c r="O1399" s="36"/>
      <c r="P1399" s="36"/>
      <c r="Q1399" s="36"/>
      <c r="R1399" s="36"/>
      <c r="S1399" s="36"/>
      <c r="T1399" s="36"/>
      <c r="U1399" s="23"/>
      <c r="V1399" s="23"/>
      <c r="W1399" s="23"/>
      <c r="X1399" s="23"/>
      <c r="Y1399" s="445"/>
      <c r="Z1399" s="446" t="str">
        <f>IF(放飛紀錄!$Y1399="","",放飛紀錄!$Y1399+公式對照表!B$2)</f>
        <v/>
      </c>
      <c r="AA1399" s="445"/>
      <c r="AB1399" s="445"/>
      <c r="AC1399" s="447" t="str">
        <f t="shared" si="72"/>
        <v/>
      </c>
      <c r="AD1399" s="448" t="str">
        <f t="shared" si="73"/>
        <v/>
      </c>
      <c r="AE1399" s="446" t="str">
        <f>IF(放飛紀錄表[[#This Row],[模組啟動時間]]="","",公式對照表!$A$2)</f>
        <v/>
      </c>
      <c r="AF1399" s="449" t="str">
        <f>IF(AC1399="","",IF(AND(AA1399&gt;Y1399,AA1399&lt;Z1399),[1]公式對照表!$C$2,IF(AC1399="-",[1]公式對照表!$C$3,IF(AC1399&lt;AE1399,[1]公式對照表!$C$4,IF(AC1399&gt;AE1399,[1]公式對照表!$C$5)))))</f>
        <v/>
      </c>
      <c r="AG1399" s="442"/>
      <c r="AH1399" s="442"/>
      <c r="AI1399" s="442"/>
      <c r="AJ1399" s="442"/>
      <c r="AK1399" s="2"/>
    </row>
    <row r="1400" spans="1:37" ht="17.25" customHeight="1">
      <c r="A1400" s="443"/>
      <c r="B1400" s="444"/>
      <c r="C1400" s="23"/>
      <c r="D1400" s="23"/>
      <c r="E1400" s="23"/>
      <c r="F1400" s="262"/>
      <c r="G1400" s="262"/>
      <c r="H1400" s="262"/>
      <c r="I1400" s="264"/>
      <c r="J1400" s="23"/>
      <c r="K1400" s="23"/>
      <c r="L1400" s="36" t="str">
        <f>IFERROR(VLOOKUP(放飛紀錄!$K1400,#REF!,2,FALSE),"")</f>
        <v/>
      </c>
      <c r="M1400" s="36"/>
      <c r="N1400" s="36"/>
      <c r="O1400" s="36"/>
      <c r="P1400" s="36"/>
      <c r="Q1400" s="36"/>
      <c r="R1400" s="36"/>
      <c r="S1400" s="36"/>
      <c r="T1400" s="36"/>
      <c r="U1400" s="23"/>
      <c r="V1400" s="23"/>
      <c r="W1400" s="23"/>
      <c r="X1400" s="23"/>
      <c r="Y1400" s="445"/>
      <c r="Z1400" s="446" t="str">
        <f>IF(放飛紀錄!$Y1400="","",放飛紀錄!$Y1400+公式對照表!B$2)</f>
        <v/>
      </c>
      <c r="AA1400" s="445"/>
      <c r="AB1400" s="445"/>
      <c r="AC1400" s="447" t="str">
        <f t="shared" si="72"/>
        <v/>
      </c>
      <c r="AD1400" s="448" t="str">
        <f t="shared" si="73"/>
        <v/>
      </c>
      <c r="AE1400" s="446" t="str">
        <f>IF(放飛紀錄表[[#This Row],[模組啟動時間]]="","",公式對照表!$A$2)</f>
        <v/>
      </c>
      <c r="AF1400" s="449" t="str">
        <f>IF(AC1400="","",IF(AND(AA1400&gt;Y1400,AA1400&lt;Z1400),[1]公式對照表!$C$2,IF(AC1400="-",[1]公式對照表!$C$3,IF(AC1400&lt;AE1400,[1]公式對照表!$C$4,IF(AC1400&gt;AE1400,[1]公式對照表!$C$5)))))</f>
        <v/>
      </c>
      <c r="AG1400" s="442"/>
      <c r="AH1400" s="442"/>
      <c r="AI1400" s="442"/>
      <c r="AJ1400" s="442"/>
      <c r="AK1400" s="2"/>
    </row>
    <row r="1401" spans="1:37" ht="17.25" customHeight="1">
      <c r="A1401" s="443"/>
      <c r="B1401" s="444"/>
      <c r="C1401" s="23"/>
      <c r="D1401" s="23"/>
      <c r="E1401" s="23"/>
      <c r="F1401" s="262"/>
      <c r="G1401" s="262"/>
      <c r="H1401" s="262"/>
      <c r="I1401" s="264"/>
      <c r="J1401" s="23"/>
      <c r="K1401" s="23"/>
      <c r="L1401" s="36" t="str">
        <f>IFERROR(VLOOKUP(放飛紀錄!$K1401,#REF!,2,FALSE),"")</f>
        <v/>
      </c>
      <c r="M1401" s="36"/>
      <c r="N1401" s="36"/>
      <c r="O1401" s="36"/>
      <c r="P1401" s="36"/>
      <c r="Q1401" s="36"/>
      <c r="R1401" s="36"/>
      <c r="S1401" s="36"/>
      <c r="T1401" s="36"/>
      <c r="U1401" s="23"/>
      <c r="V1401" s="23"/>
      <c r="W1401" s="23"/>
      <c r="X1401" s="23"/>
      <c r="Y1401" s="445"/>
      <c r="Z1401" s="446" t="str">
        <f>IF(放飛紀錄!$Y1401="","",放飛紀錄!$Y1401+公式對照表!B$2)</f>
        <v/>
      </c>
      <c r="AA1401" s="445"/>
      <c r="AB1401" s="445"/>
      <c r="AC1401" s="447" t="str">
        <f t="shared" si="72"/>
        <v/>
      </c>
      <c r="AD1401" s="448" t="str">
        <f t="shared" si="73"/>
        <v/>
      </c>
      <c r="AE1401" s="446" t="str">
        <f>IF(放飛紀錄表[[#This Row],[模組啟動時間]]="","",公式對照表!$A$2)</f>
        <v/>
      </c>
      <c r="AF1401" s="449" t="str">
        <f>IF(AC1401="","",IF(AND(AA1401&gt;Y1401,AA1401&lt;Z1401),[1]公式對照表!$C$2,IF(AC1401="-",[1]公式對照表!$C$3,IF(AC1401&lt;AE1401,[1]公式對照表!$C$4,IF(AC1401&gt;AE1401,[1]公式對照表!$C$5)))))</f>
        <v/>
      </c>
      <c r="AG1401" s="442"/>
      <c r="AH1401" s="442"/>
      <c r="AI1401" s="442"/>
      <c r="AJ1401" s="442"/>
      <c r="AK1401" s="2"/>
    </row>
    <row r="1402" spans="1:37" ht="17.25" customHeight="1">
      <c r="A1402" s="443"/>
      <c r="B1402" s="444"/>
      <c r="C1402" s="23"/>
      <c r="D1402" s="23"/>
      <c r="E1402" s="23"/>
      <c r="F1402" s="262"/>
      <c r="G1402" s="262"/>
      <c r="H1402" s="262"/>
      <c r="I1402" s="264"/>
      <c r="J1402" s="23"/>
      <c r="K1402" s="23"/>
      <c r="L1402" s="36" t="str">
        <f>IFERROR(VLOOKUP(放飛紀錄!$K1402,#REF!,2,FALSE),"")</f>
        <v/>
      </c>
      <c r="M1402" s="36"/>
      <c r="N1402" s="36"/>
      <c r="O1402" s="36"/>
      <c r="P1402" s="36"/>
      <c r="Q1402" s="36"/>
      <c r="R1402" s="36"/>
      <c r="S1402" s="36"/>
      <c r="T1402" s="36"/>
      <c r="U1402" s="23"/>
      <c r="V1402" s="23"/>
      <c r="W1402" s="23"/>
      <c r="X1402" s="23"/>
      <c r="Y1402" s="445"/>
      <c r="Z1402" s="446" t="str">
        <f>IF(放飛紀錄!$Y1402="","",放飛紀錄!$Y1402+公式對照表!B$2)</f>
        <v/>
      </c>
      <c r="AA1402" s="445"/>
      <c r="AB1402" s="445"/>
      <c r="AC1402" s="447" t="str">
        <f t="shared" si="72"/>
        <v/>
      </c>
      <c r="AD1402" s="448" t="str">
        <f t="shared" si="73"/>
        <v/>
      </c>
      <c r="AE1402" s="446" t="str">
        <f>IF(放飛紀錄表[[#This Row],[模組啟動時間]]="","",公式對照表!$A$2)</f>
        <v/>
      </c>
      <c r="AF1402" s="449" t="str">
        <f>IF(AC1402="","",IF(AND(AA1402&gt;Y1402,AA1402&lt;Z1402),[1]公式對照表!$C$2,IF(AC1402="-",[1]公式對照表!$C$3,IF(AC1402&lt;AE1402,[1]公式對照表!$C$4,IF(AC1402&gt;AE1402,[1]公式對照表!$C$5)))))</f>
        <v/>
      </c>
      <c r="AG1402" s="442"/>
      <c r="AH1402" s="442"/>
      <c r="AI1402" s="442"/>
      <c r="AJ1402" s="442"/>
      <c r="AK1402" s="2"/>
    </row>
    <row r="1403" spans="1:37" ht="17.25" customHeight="1">
      <c r="A1403" s="443"/>
      <c r="B1403" s="444"/>
      <c r="C1403" s="23"/>
      <c r="D1403" s="23"/>
      <c r="E1403" s="23"/>
      <c r="F1403" s="262"/>
      <c r="G1403" s="262"/>
      <c r="H1403" s="262"/>
      <c r="I1403" s="264"/>
      <c r="J1403" s="23"/>
      <c r="K1403" s="23"/>
      <c r="L1403" s="36" t="str">
        <f>IFERROR(VLOOKUP(放飛紀錄!$K1403,#REF!,2,FALSE),"")</f>
        <v/>
      </c>
      <c r="M1403" s="36"/>
      <c r="N1403" s="36"/>
      <c r="O1403" s="36"/>
      <c r="P1403" s="36"/>
      <c r="Q1403" s="36"/>
      <c r="R1403" s="36"/>
      <c r="S1403" s="36"/>
      <c r="T1403" s="36"/>
      <c r="U1403" s="23"/>
      <c r="V1403" s="23"/>
      <c r="W1403" s="23"/>
      <c r="X1403" s="23"/>
      <c r="Y1403" s="445"/>
      <c r="Z1403" s="446" t="str">
        <f>IF(放飛紀錄!$Y1403="","",放飛紀錄!$Y1403+公式對照表!B$2)</f>
        <v/>
      </c>
      <c r="AA1403" s="445"/>
      <c r="AB1403" s="445"/>
      <c r="AC1403" s="447" t="str">
        <f t="shared" si="72"/>
        <v/>
      </c>
      <c r="AD1403" s="448" t="str">
        <f t="shared" si="73"/>
        <v/>
      </c>
      <c r="AE1403" s="446" t="str">
        <f>IF(放飛紀錄表[[#This Row],[模組啟動時間]]="","",公式對照表!$A$2)</f>
        <v/>
      </c>
      <c r="AF1403" s="449" t="str">
        <f>IF(AC1403="","",IF(AND(AA1403&gt;Y1403,AA1403&lt;Z1403),[1]公式對照表!$C$2,IF(AC1403="-",[1]公式對照表!$C$3,IF(AC1403&lt;AE1403,[1]公式對照表!$C$4,IF(AC1403&gt;AE1403,[1]公式對照表!$C$5)))))</f>
        <v/>
      </c>
      <c r="AG1403" s="442"/>
      <c r="AH1403" s="442"/>
      <c r="AI1403" s="442"/>
      <c r="AJ1403" s="442"/>
      <c r="AK1403" s="2"/>
    </row>
    <row r="1404" spans="1:37" ht="17.25" customHeight="1">
      <c r="A1404" s="443"/>
      <c r="B1404" s="444"/>
      <c r="C1404" s="23"/>
      <c r="D1404" s="23"/>
      <c r="E1404" s="23"/>
      <c r="F1404" s="262"/>
      <c r="G1404" s="262"/>
      <c r="H1404" s="262"/>
      <c r="I1404" s="264"/>
      <c r="J1404" s="23"/>
      <c r="K1404" s="23"/>
      <c r="L1404" s="36" t="str">
        <f>IFERROR(VLOOKUP(放飛紀錄!$K1404,#REF!,2,FALSE),"")</f>
        <v/>
      </c>
      <c r="M1404" s="36"/>
      <c r="N1404" s="36"/>
      <c r="O1404" s="36"/>
      <c r="P1404" s="36"/>
      <c r="Q1404" s="36"/>
      <c r="R1404" s="36"/>
      <c r="S1404" s="36"/>
      <c r="T1404" s="36"/>
      <c r="U1404" s="23"/>
      <c r="V1404" s="23"/>
      <c r="W1404" s="23"/>
      <c r="X1404" s="23"/>
      <c r="Y1404" s="445"/>
      <c r="Z1404" s="446" t="str">
        <f>IF(放飛紀錄!$Y1404="","",放飛紀錄!$Y1404+公式對照表!B$2)</f>
        <v/>
      </c>
      <c r="AA1404" s="445"/>
      <c r="AB1404" s="445"/>
      <c r="AC1404" s="447" t="str">
        <f t="shared" si="72"/>
        <v/>
      </c>
      <c r="AD1404" s="448" t="str">
        <f t="shared" si="73"/>
        <v/>
      </c>
      <c r="AE1404" s="446" t="str">
        <f>IF(放飛紀錄表[[#This Row],[模組啟動時間]]="","",公式對照表!$A$2)</f>
        <v/>
      </c>
      <c r="AF1404" s="449" t="str">
        <f>IF(AC1404="","",IF(AND(AA1404&gt;Y1404,AA1404&lt;Z1404),[1]公式對照表!$C$2,IF(AC1404="-",[1]公式對照表!$C$3,IF(AC1404&lt;AE1404,[1]公式對照表!$C$4,IF(AC1404&gt;AE1404,[1]公式對照表!$C$5)))))</f>
        <v/>
      </c>
      <c r="AG1404" s="442"/>
      <c r="AH1404" s="442"/>
      <c r="AI1404" s="442"/>
      <c r="AJ1404" s="442"/>
      <c r="AK1404" s="2"/>
    </row>
    <row r="1405" spans="1:37" ht="17.25" customHeight="1">
      <c r="A1405" s="443"/>
      <c r="B1405" s="444"/>
      <c r="C1405" s="23"/>
      <c r="D1405" s="23"/>
      <c r="E1405" s="23"/>
      <c r="F1405" s="262"/>
      <c r="G1405" s="262"/>
      <c r="H1405" s="262"/>
      <c r="I1405" s="264"/>
      <c r="J1405" s="23"/>
      <c r="K1405" s="23"/>
      <c r="L1405" s="36" t="str">
        <f>IFERROR(VLOOKUP(放飛紀錄!$K1405,#REF!,2,FALSE),"")</f>
        <v/>
      </c>
      <c r="M1405" s="36"/>
      <c r="N1405" s="36"/>
      <c r="O1405" s="36"/>
      <c r="P1405" s="36"/>
      <c r="Q1405" s="36"/>
      <c r="R1405" s="36"/>
      <c r="S1405" s="36"/>
      <c r="T1405" s="36"/>
      <c r="U1405" s="23"/>
      <c r="V1405" s="23"/>
      <c r="W1405" s="23"/>
      <c r="X1405" s="23"/>
      <c r="Y1405" s="445"/>
      <c r="Z1405" s="446" t="str">
        <f>IF(放飛紀錄!$Y1405="","",放飛紀錄!$Y1405+公式對照表!B$2)</f>
        <v/>
      </c>
      <c r="AA1405" s="445"/>
      <c r="AB1405" s="445"/>
      <c r="AC1405" s="447" t="str">
        <f t="shared" si="72"/>
        <v/>
      </c>
      <c r="AD1405" s="448" t="str">
        <f t="shared" si="73"/>
        <v/>
      </c>
      <c r="AE1405" s="446" t="str">
        <f>IF(放飛紀錄表[[#This Row],[模組啟動時間]]="","",公式對照表!$A$2)</f>
        <v/>
      </c>
      <c r="AF1405" s="449" t="str">
        <f>IF(AC1405="","",IF(AND(AA1405&gt;Y1405,AA1405&lt;Z1405),[1]公式對照表!$C$2,IF(AC1405="-",[1]公式對照表!$C$3,IF(AC1405&lt;AE1405,[1]公式對照表!$C$4,IF(AC1405&gt;AE1405,[1]公式對照表!$C$5)))))</f>
        <v/>
      </c>
      <c r="AG1405" s="442"/>
      <c r="AH1405" s="442"/>
      <c r="AI1405" s="442"/>
      <c r="AJ1405" s="442"/>
      <c r="AK1405" s="2"/>
    </row>
    <row r="1406" spans="1:37" ht="17.25" customHeight="1">
      <c r="A1406" s="443"/>
      <c r="B1406" s="444"/>
      <c r="C1406" s="23"/>
      <c r="D1406" s="23"/>
      <c r="E1406" s="23"/>
      <c r="F1406" s="262"/>
      <c r="G1406" s="262"/>
      <c r="H1406" s="262"/>
      <c r="I1406" s="264"/>
      <c r="J1406" s="23"/>
      <c r="K1406" s="23"/>
      <c r="L1406" s="36" t="str">
        <f>IFERROR(VLOOKUP(放飛紀錄!$K1406,#REF!,2,FALSE),"")</f>
        <v/>
      </c>
      <c r="M1406" s="36"/>
      <c r="N1406" s="36"/>
      <c r="O1406" s="36"/>
      <c r="P1406" s="36"/>
      <c r="Q1406" s="36"/>
      <c r="R1406" s="36"/>
      <c r="S1406" s="36"/>
      <c r="T1406" s="36"/>
      <c r="U1406" s="23"/>
      <c r="V1406" s="23"/>
      <c r="W1406" s="23"/>
      <c r="X1406" s="23"/>
      <c r="Y1406" s="445"/>
      <c r="Z1406" s="446" t="str">
        <f>IF(放飛紀錄!$Y1406="","",放飛紀錄!$Y1406+公式對照表!B$2)</f>
        <v/>
      </c>
      <c r="AA1406" s="445"/>
      <c r="AB1406" s="445"/>
      <c r="AC1406" s="447" t="str">
        <f t="shared" si="72"/>
        <v/>
      </c>
      <c r="AD1406" s="448" t="str">
        <f t="shared" si="73"/>
        <v/>
      </c>
      <c r="AE1406" s="446" t="str">
        <f>IF(放飛紀錄表[[#This Row],[模組啟動時間]]="","",公式對照表!$A$2)</f>
        <v/>
      </c>
      <c r="AF1406" s="449" t="str">
        <f>IF(AC1406="","",IF(AND(AA1406&gt;Y1406,AA1406&lt;Z1406),[1]公式對照表!$C$2,IF(AC1406="-",[1]公式對照表!$C$3,IF(AC1406&lt;AE1406,[1]公式對照表!$C$4,IF(AC1406&gt;AE1406,[1]公式對照表!$C$5)))))</f>
        <v/>
      </c>
      <c r="AG1406" s="442"/>
      <c r="AH1406" s="442"/>
      <c r="AI1406" s="442"/>
      <c r="AJ1406" s="442"/>
      <c r="AK1406" s="2"/>
    </row>
    <row r="1407" spans="1:37" ht="17.25" customHeight="1">
      <c r="A1407" s="443"/>
      <c r="B1407" s="444"/>
      <c r="C1407" s="23"/>
      <c r="D1407" s="23"/>
      <c r="E1407" s="23"/>
      <c r="F1407" s="262"/>
      <c r="G1407" s="262"/>
      <c r="H1407" s="262"/>
      <c r="I1407" s="264"/>
      <c r="J1407" s="23"/>
      <c r="K1407" s="23"/>
      <c r="L1407" s="36" t="str">
        <f>IFERROR(VLOOKUP(放飛紀錄!$K1407,#REF!,2,FALSE),"")</f>
        <v/>
      </c>
      <c r="M1407" s="36"/>
      <c r="N1407" s="36"/>
      <c r="O1407" s="36"/>
      <c r="P1407" s="36"/>
      <c r="Q1407" s="36"/>
      <c r="R1407" s="36"/>
      <c r="S1407" s="36"/>
      <c r="T1407" s="36"/>
      <c r="U1407" s="23"/>
      <c r="V1407" s="23"/>
      <c r="W1407" s="23"/>
      <c r="X1407" s="23"/>
      <c r="Y1407" s="445"/>
      <c r="Z1407" s="446" t="str">
        <f>IF(放飛紀錄!$Y1407="","",放飛紀錄!$Y1407+公式對照表!B$2)</f>
        <v/>
      </c>
      <c r="AA1407" s="445"/>
      <c r="AB1407" s="445"/>
      <c r="AC1407" s="447" t="str">
        <f t="shared" si="72"/>
        <v/>
      </c>
      <c r="AD1407" s="448" t="str">
        <f t="shared" si="73"/>
        <v/>
      </c>
      <c r="AE1407" s="446" t="str">
        <f>IF(放飛紀錄表[[#This Row],[模組啟動時間]]="","",公式對照表!$A$2)</f>
        <v/>
      </c>
      <c r="AF1407" s="449" t="str">
        <f>IF(AC1407="","",IF(AND(AA1407&gt;Y1407,AA1407&lt;Z1407),[1]公式對照表!$C$2,IF(AC1407="-",[1]公式對照表!$C$3,IF(AC1407&lt;AE1407,[1]公式對照表!$C$4,IF(AC1407&gt;AE1407,[1]公式對照表!$C$5)))))</f>
        <v/>
      </c>
      <c r="AG1407" s="442"/>
      <c r="AH1407" s="442"/>
      <c r="AI1407" s="442"/>
      <c r="AJ1407" s="442"/>
      <c r="AK1407" s="2"/>
    </row>
    <row r="1408" spans="1:37" ht="17.25" customHeight="1">
      <c r="A1408" s="443"/>
      <c r="B1408" s="444"/>
      <c r="C1408" s="23"/>
      <c r="D1408" s="23"/>
      <c r="E1408" s="23"/>
      <c r="F1408" s="262"/>
      <c r="G1408" s="262"/>
      <c r="H1408" s="262"/>
      <c r="I1408" s="264"/>
      <c r="J1408" s="23"/>
      <c r="K1408" s="23"/>
      <c r="L1408" s="36" t="str">
        <f>IFERROR(VLOOKUP(放飛紀錄!$K1408,#REF!,2,FALSE),"")</f>
        <v/>
      </c>
      <c r="M1408" s="36"/>
      <c r="N1408" s="36"/>
      <c r="O1408" s="36"/>
      <c r="P1408" s="36"/>
      <c r="Q1408" s="36"/>
      <c r="R1408" s="36"/>
      <c r="S1408" s="36"/>
      <c r="T1408" s="36"/>
      <c r="U1408" s="23"/>
      <c r="V1408" s="23"/>
      <c r="W1408" s="23"/>
      <c r="X1408" s="23"/>
      <c r="Y1408" s="445"/>
      <c r="Z1408" s="446" t="str">
        <f>IF(放飛紀錄!$Y1408="","",放飛紀錄!$Y1408+公式對照表!B$2)</f>
        <v/>
      </c>
      <c r="AA1408" s="445"/>
      <c r="AB1408" s="445"/>
      <c r="AC1408" s="447" t="str">
        <f t="shared" si="72"/>
        <v/>
      </c>
      <c r="AD1408" s="448" t="str">
        <f t="shared" si="73"/>
        <v/>
      </c>
      <c r="AE1408" s="446" t="str">
        <f>IF(放飛紀錄表[[#This Row],[模組啟動時間]]="","",公式對照表!$A$2)</f>
        <v/>
      </c>
      <c r="AF1408" s="449" t="str">
        <f>IF(AC1408="","",IF(AND(AA1408&gt;Y1408,AA1408&lt;Z1408),[1]公式對照表!$C$2,IF(AC1408="-",[1]公式對照表!$C$3,IF(AC1408&lt;AE1408,[1]公式對照表!$C$4,IF(AC1408&gt;AE1408,[1]公式對照表!$C$5)))))</f>
        <v/>
      </c>
      <c r="AG1408" s="442"/>
      <c r="AH1408" s="442"/>
      <c r="AI1408" s="442"/>
      <c r="AJ1408" s="442"/>
      <c r="AK1408" s="2"/>
    </row>
    <row r="1409" spans="1:37" ht="17.25" customHeight="1">
      <c r="A1409" s="443"/>
      <c r="B1409" s="444"/>
      <c r="C1409" s="23"/>
      <c r="D1409" s="23"/>
      <c r="E1409" s="23"/>
      <c r="F1409" s="262"/>
      <c r="G1409" s="262"/>
      <c r="H1409" s="262"/>
      <c r="I1409" s="264"/>
      <c r="J1409" s="23"/>
      <c r="K1409" s="23"/>
      <c r="L1409" s="36" t="str">
        <f>IFERROR(VLOOKUP(放飛紀錄!$K1409,#REF!,2,FALSE),"")</f>
        <v/>
      </c>
      <c r="M1409" s="36"/>
      <c r="N1409" s="36"/>
      <c r="O1409" s="36"/>
      <c r="P1409" s="36"/>
      <c r="Q1409" s="36"/>
      <c r="R1409" s="36"/>
      <c r="S1409" s="36"/>
      <c r="T1409" s="36"/>
      <c r="U1409" s="23"/>
      <c r="V1409" s="23"/>
      <c r="W1409" s="23"/>
      <c r="X1409" s="23"/>
      <c r="Y1409" s="445"/>
      <c r="Z1409" s="446" t="str">
        <f>IF(放飛紀錄!$Y1409="","",放飛紀錄!$Y1409+公式對照表!B$2)</f>
        <v/>
      </c>
      <c r="AA1409" s="445"/>
      <c r="AB1409" s="445"/>
      <c r="AC1409" s="447" t="str">
        <f t="shared" si="72"/>
        <v/>
      </c>
      <c r="AD1409" s="448" t="str">
        <f t="shared" si="73"/>
        <v/>
      </c>
      <c r="AE1409" s="446" t="str">
        <f>IF(放飛紀錄表[[#This Row],[模組啟動時間]]="","",公式對照表!$A$2)</f>
        <v/>
      </c>
      <c r="AF1409" s="449" t="str">
        <f>IF(AC1409="","",IF(AND(AA1409&gt;Y1409,AA1409&lt;Z1409),[1]公式對照表!$C$2,IF(AC1409="-",[1]公式對照表!$C$3,IF(AC1409&lt;AE1409,[1]公式對照表!$C$4,IF(AC1409&gt;AE1409,[1]公式對照表!$C$5)))))</f>
        <v/>
      </c>
      <c r="AG1409" s="442"/>
      <c r="AH1409" s="442"/>
      <c r="AI1409" s="442"/>
      <c r="AJ1409" s="442"/>
      <c r="AK1409" s="2"/>
    </row>
    <row r="1410" spans="1:37" ht="17.25" customHeight="1">
      <c r="A1410" s="443"/>
      <c r="B1410" s="444"/>
      <c r="C1410" s="23"/>
      <c r="D1410" s="23"/>
      <c r="E1410" s="23"/>
      <c r="F1410" s="262"/>
      <c r="G1410" s="262"/>
      <c r="H1410" s="262"/>
      <c r="I1410" s="264"/>
      <c r="J1410" s="23"/>
      <c r="K1410" s="23"/>
      <c r="L1410" s="36" t="str">
        <f>IFERROR(VLOOKUP(放飛紀錄!$K1410,#REF!,2,FALSE),"")</f>
        <v/>
      </c>
      <c r="M1410" s="36"/>
      <c r="N1410" s="36"/>
      <c r="O1410" s="36"/>
      <c r="P1410" s="36"/>
      <c r="Q1410" s="36"/>
      <c r="R1410" s="36"/>
      <c r="S1410" s="36"/>
      <c r="T1410" s="36"/>
      <c r="U1410" s="23"/>
      <c r="V1410" s="23"/>
      <c r="W1410" s="23"/>
      <c r="X1410" s="23"/>
      <c r="Y1410" s="445"/>
      <c r="Z1410" s="446" t="str">
        <f>IF(放飛紀錄!$Y1410="","",放飛紀錄!$Y1410+公式對照表!B$2)</f>
        <v/>
      </c>
      <c r="AA1410" s="445"/>
      <c r="AB1410" s="445"/>
      <c r="AC1410" s="447" t="str">
        <f t="shared" si="72"/>
        <v/>
      </c>
      <c r="AD1410" s="448" t="str">
        <f t="shared" si="73"/>
        <v/>
      </c>
      <c r="AE1410" s="446" t="str">
        <f>IF(放飛紀錄表[[#This Row],[模組啟動時間]]="","",公式對照表!$A$2)</f>
        <v/>
      </c>
      <c r="AF1410" s="449" t="str">
        <f>IF(AC1410="","",IF(AND(AA1410&gt;Y1410,AA1410&lt;Z1410),[1]公式對照表!$C$2,IF(AC1410="-",[1]公式對照表!$C$3,IF(AC1410&lt;AE1410,[1]公式對照表!$C$4,IF(AC1410&gt;AE1410,[1]公式對照表!$C$5)))))</f>
        <v/>
      </c>
      <c r="AG1410" s="442"/>
      <c r="AH1410" s="442"/>
      <c r="AI1410" s="442"/>
      <c r="AJ1410" s="442"/>
      <c r="AK1410" s="2"/>
    </row>
    <row r="1411" spans="1:37" ht="17.25" customHeight="1">
      <c r="A1411" s="443"/>
      <c r="B1411" s="444"/>
      <c r="C1411" s="23"/>
      <c r="D1411" s="23"/>
      <c r="E1411" s="23"/>
      <c r="F1411" s="262"/>
      <c r="G1411" s="262"/>
      <c r="H1411" s="262"/>
      <c r="I1411" s="264"/>
      <c r="J1411" s="23"/>
      <c r="K1411" s="23"/>
      <c r="L1411" s="36" t="str">
        <f>IFERROR(VLOOKUP(放飛紀錄!$K1411,#REF!,2,FALSE),"")</f>
        <v/>
      </c>
      <c r="M1411" s="36"/>
      <c r="N1411" s="36"/>
      <c r="O1411" s="36"/>
      <c r="P1411" s="36"/>
      <c r="Q1411" s="36"/>
      <c r="R1411" s="36"/>
      <c r="S1411" s="36"/>
      <c r="T1411" s="36"/>
      <c r="U1411" s="23"/>
      <c r="V1411" s="23"/>
      <c r="W1411" s="23"/>
      <c r="X1411" s="23"/>
      <c r="Y1411" s="445"/>
      <c r="Z1411" s="446" t="str">
        <f>IF(放飛紀錄!$Y1411="","",放飛紀錄!$Y1411+公式對照表!B$2)</f>
        <v/>
      </c>
      <c r="AA1411" s="445"/>
      <c r="AB1411" s="445"/>
      <c r="AC1411" s="447" t="str">
        <f t="shared" si="72"/>
        <v/>
      </c>
      <c r="AD1411" s="448" t="str">
        <f t="shared" si="73"/>
        <v/>
      </c>
      <c r="AE1411" s="446" t="str">
        <f>IF(放飛紀錄表[[#This Row],[模組啟動時間]]="","",公式對照表!$A$2)</f>
        <v/>
      </c>
      <c r="AF1411" s="449" t="str">
        <f>IF(AC1411="","",IF(AND(AA1411&gt;Y1411,AA1411&lt;Z1411),[1]公式對照表!$C$2,IF(AC1411="-",[1]公式對照表!$C$3,IF(AC1411&lt;AE1411,[1]公式對照表!$C$4,IF(AC1411&gt;AE1411,[1]公式對照表!$C$5)))))</f>
        <v/>
      </c>
      <c r="AG1411" s="442"/>
      <c r="AH1411" s="442"/>
      <c r="AI1411" s="442"/>
      <c r="AJ1411" s="442"/>
      <c r="AK1411" s="2"/>
    </row>
    <row r="1412" spans="1:37" ht="17.25" customHeight="1">
      <c r="A1412" s="443"/>
      <c r="B1412" s="444"/>
      <c r="C1412" s="23"/>
      <c r="D1412" s="23"/>
      <c r="E1412" s="23"/>
      <c r="F1412" s="262"/>
      <c r="G1412" s="262"/>
      <c r="H1412" s="262"/>
      <c r="I1412" s="264"/>
      <c r="J1412" s="23"/>
      <c r="K1412" s="23"/>
      <c r="L1412" s="36" t="str">
        <f>IFERROR(VLOOKUP(放飛紀錄!$K1412,#REF!,2,FALSE),"")</f>
        <v/>
      </c>
      <c r="M1412" s="36"/>
      <c r="N1412" s="36"/>
      <c r="O1412" s="36"/>
      <c r="P1412" s="36"/>
      <c r="Q1412" s="36"/>
      <c r="R1412" s="36"/>
      <c r="S1412" s="36"/>
      <c r="T1412" s="36"/>
      <c r="U1412" s="23"/>
      <c r="V1412" s="23"/>
      <c r="W1412" s="23"/>
      <c r="X1412" s="23"/>
      <c r="Y1412" s="445"/>
      <c r="Z1412" s="446" t="str">
        <f>IF(放飛紀錄!$Y1412="","",放飛紀錄!$Y1412+公式對照表!B$2)</f>
        <v/>
      </c>
      <c r="AA1412" s="445"/>
      <c r="AB1412" s="445"/>
      <c r="AC1412" s="447" t="str">
        <f t="shared" si="72"/>
        <v/>
      </c>
      <c r="AD1412" s="448" t="str">
        <f t="shared" si="73"/>
        <v/>
      </c>
      <c r="AE1412" s="446" t="str">
        <f>IF(放飛紀錄表[[#This Row],[模組啟動時間]]="","",公式對照表!$A$2)</f>
        <v/>
      </c>
      <c r="AF1412" s="449" t="str">
        <f>IF(AC1412="","",IF(AND(AA1412&gt;Y1412,AA1412&lt;Z1412),[1]公式對照表!$C$2,IF(AC1412="-",[1]公式對照表!$C$3,IF(AC1412&lt;AE1412,[1]公式對照表!$C$4,IF(AC1412&gt;AE1412,[1]公式對照表!$C$5)))))</f>
        <v/>
      </c>
      <c r="AG1412" s="442"/>
      <c r="AH1412" s="442"/>
      <c r="AI1412" s="442"/>
      <c r="AJ1412" s="442"/>
      <c r="AK1412" s="2"/>
    </row>
    <row r="1413" spans="1:37" ht="17.25" customHeight="1">
      <c r="A1413" s="443"/>
      <c r="B1413" s="444"/>
      <c r="C1413" s="23"/>
      <c r="D1413" s="23"/>
      <c r="E1413" s="23"/>
      <c r="F1413" s="262"/>
      <c r="G1413" s="262"/>
      <c r="H1413" s="262"/>
      <c r="I1413" s="264"/>
      <c r="J1413" s="23"/>
      <c r="K1413" s="23"/>
      <c r="L1413" s="36" t="str">
        <f>IFERROR(VLOOKUP(放飛紀錄!$K1413,#REF!,2,FALSE),"")</f>
        <v/>
      </c>
      <c r="M1413" s="36"/>
      <c r="N1413" s="36"/>
      <c r="O1413" s="36"/>
      <c r="P1413" s="36"/>
      <c r="Q1413" s="36"/>
      <c r="R1413" s="36"/>
      <c r="S1413" s="36"/>
      <c r="T1413" s="36"/>
      <c r="U1413" s="23"/>
      <c r="V1413" s="23"/>
      <c r="W1413" s="23"/>
      <c r="X1413" s="23"/>
      <c r="Y1413" s="445"/>
      <c r="Z1413" s="446" t="str">
        <f>IF(放飛紀錄!$Y1413="","",放飛紀錄!$Y1413+公式對照表!B$2)</f>
        <v/>
      </c>
      <c r="AA1413" s="445"/>
      <c r="AB1413" s="445"/>
      <c r="AC1413" s="447" t="str">
        <f t="shared" si="72"/>
        <v/>
      </c>
      <c r="AD1413" s="448" t="str">
        <f t="shared" si="73"/>
        <v/>
      </c>
      <c r="AE1413" s="446" t="str">
        <f>IF(放飛紀錄表[[#This Row],[模組啟動時間]]="","",公式對照表!$A$2)</f>
        <v/>
      </c>
      <c r="AF1413" s="449" t="str">
        <f>IF(AC1413="","",IF(AND(AA1413&gt;Y1413,AA1413&lt;Z1413),[1]公式對照表!$C$2,IF(AC1413="-",[1]公式對照表!$C$3,IF(AC1413&lt;AE1413,[1]公式對照表!$C$4,IF(AC1413&gt;AE1413,[1]公式對照表!$C$5)))))</f>
        <v/>
      </c>
      <c r="AG1413" s="442"/>
      <c r="AH1413" s="442"/>
      <c r="AI1413" s="442"/>
      <c r="AJ1413" s="442"/>
      <c r="AK1413" s="2"/>
    </row>
    <row r="1414" spans="1:37" ht="17.25" customHeight="1">
      <c r="A1414" s="443"/>
      <c r="B1414" s="444"/>
      <c r="C1414" s="23"/>
      <c r="D1414" s="23"/>
      <c r="E1414" s="23"/>
      <c r="F1414" s="262"/>
      <c r="G1414" s="262"/>
      <c r="H1414" s="262"/>
      <c r="I1414" s="264"/>
      <c r="J1414" s="23"/>
      <c r="K1414" s="23"/>
      <c r="L1414" s="36" t="str">
        <f>IFERROR(VLOOKUP(放飛紀錄!$K1414,#REF!,2,FALSE),"")</f>
        <v/>
      </c>
      <c r="M1414" s="36"/>
      <c r="N1414" s="36"/>
      <c r="O1414" s="36"/>
      <c r="P1414" s="36"/>
      <c r="Q1414" s="36"/>
      <c r="R1414" s="36"/>
      <c r="S1414" s="36"/>
      <c r="T1414" s="36"/>
      <c r="U1414" s="23"/>
      <c r="V1414" s="23"/>
      <c r="W1414" s="23"/>
      <c r="X1414" s="23"/>
      <c r="Y1414" s="445"/>
      <c r="Z1414" s="446" t="str">
        <f>IF(放飛紀錄!$Y1414="","",放飛紀錄!$Y1414+公式對照表!B$2)</f>
        <v/>
      </c>
      <c r="AA1414" s="445"/>
      <c r="AB1414" s="445"/>
      <c r="AC1414" s="447" t="str">
        <f t="shared" si="72"/>
        <v/>
      </c>
      <c r="AD1414" s="448" t="str">
        <f t="shared" si="73"/>
        <v/>
      </c>
      <c r="AE1414" s="446" t="str">
        <f>IF(放飛紀錄表[[#This Row],[模組啟動時間]]="","",公式對照表!$A$2)</f>
        <v/>
      </c>
      <c r="AF1414" s="449" t="str">
        <f>IF(AC1414="","",IF(AND(AA1414&gt;Y1414,AA1414&lt;Z1414),[1]公式對照表!$C$2,IF(AC1414="-",[1]公式對照表!$C$3,IF(AC1414&lt;AE1414,[1]公式對照表!$C$4,IF(AC1414&gt;AE1414,[1]公式對照表!$C$5)))))</f>
        <v/>
      </c>
      <c r="AG1414" s="442"/>
      <c r="AH1414" s="442"/>
      <c r="AI1414" s="442"/>
      <c r="AJ1414" s="442"/>
      <c r="AK1414" s="2"/>
    </row>
    <row r="1415" spans="1:37" ht="17.25" customHeight="1">
      <c r="A1415" s="443"/>
      <c r="B1415" s="444"/>
      <c r="C1415" s="23"/>
      <c r="D1415" s="23"/>
      <c r="E1415" s="23"/>
      <c r="F1415" s="262"/>
      <c r="G1415" s="262"/>
      <c r="H1415" s="262"/>
      <c r="I1415" s="264"/>
      <c r="J1415" s="23"/>
      <c r="K1415" s="23"/>
      <c r="L1415" s="36" t="str">
        <f>IFERROR(VLOOKUP(放飛紀錄!$K1415,#REF!,2,FALSE),"")</f>
        <v/>
      </c>
      <c r="M1415" s="36"/>
      <c r="N1415" s="36"/>
      <c r="O1415" s="36"/>
      <c r="P1415" s="36"/>
      <c r="Q1415" s="36"/>
      <c r="R1415" s="36"/>
      <c r="S1415" s="36"/>
      <c r="T1415" s="36"/>
      <c r="U1415" s="23"/>
      <c r="V1415" s="23"/>
      <c r="W1415" s="23"/>
      <c r="X1415" s="23"/>
      <c r="Y1415" s="445"/>
      <c r="Z1415" s="446" t="str">
        <f>IF(放飛紀錄!$Y1415="","",放飛紀錄!$Y1415+公式對照表!B$2)</f>
        <v/>
      </c>
      <c r="AA1415" s="445"/>
      <c r="AB1415" s="445"/>
      <c r="AC1415" s="447" t="str">
        <f t="shared" si="72"/>
        <v/>
      </c>
      <c r="AD1415" s="448" t="str">
        <f t="shared" si="73"/>
        <v/>
      </c>
      <c r="AE1415" s="446" t="str">
        <f>IF(放飛紀錄表[[#This Row],[模組啟動時間]]="","",公式對照表!$A$2)</f>
        <v/>
      </c>
      <c r="AF1415" s="449" t="str">
        <f>IF(AC1415="","",IF(AND(AA1415&gt;Y1415,AA1415&lt;Z1415),[1]公式對照表!$C$2,IF(AC1415="-",[1]公式對照表!$C$3,IF(AC1415&lt;AE1415,[1]公式對照表!$C$4,IF(AC1415&gt;AE1415,[1]公式對照表!$C$5)))))</f>
        <v/>
      </c>
      <c r="AG1415" s="442"/>
      <c r="AH1415" s="442"/>
      <c r="AI1415" s="442"/>
      <c r="AJ1415" s="442"/>
      <c r="AK1415" s="2"/>
    </row>
    <row r="1416" spans="1:37" ht="17.25" customHeight="1">
      <c r="A1416" s="443"/>
      <c r="B1416" s="444"/>
      <c r="C1416" s="23"/>
      <c r="D1416" s="23"/>
      <c r="E1416" s="23"/>
      <c r="F1416" s="262"/>
      <c r="G1416" s="262"/>
      <c r="H1416" s="262"/>
      <c r="I1416" s="264"/>
      <c r="J1416" s="23"/>
      <c r="K1416" s="23"/>
      <c r="L1416" s="36" t="str">
        <f>IFERROR(VLOOKUP(放飛紀錄!$K1416,#REF!,2,FALSE),"")</f>
        <v/>
      </c>
      <c r="M1416" s="36"/>
      <c r="N1416" s="36"/>
      <c r="O1416" s="36"/>
      <c r="P1416" s="36"/>
      <c r="Q1416" s="36"/>
      <c r="R1416" s="36"/>
      <c r="S1416" s="36"/>
      <c r="T1416" s="36"/>
      <c r="U1416" s="23"/>
      <c r="V1416" s="23"/>
      <c r="W1416" s="23"/>
      <c r="X1416" s="23"/>
      <c r="Y1416" s="445"/>
      <c r="Z1416" s="446" t="str">
        <f>IF(放飛紀錄!$Y1416="","",放飛紀錄!$Y1416+公式對照表!B$2)</f>
        <v/>
      </c>
      <c r="AA1416" s="445"/>
      <c r="AB1416" s="445"/>
      <c r="AC1416" s="447" t="str">
        <f t="shared" si="72"/>
        <v/>
      </c>
      <c r="AD1416" s="448" t="str">
        <f t="shared" si="73"/>
        <v/>
      </c>
      <c r="AE1416" s="446" t="str">
        <f>IF(放飛紀錄表[[#This Row],[模組啟動時間]]="","",公式對照表!$A$2)</f>
        <v/>
      </c>
      <c r="AF1416" s="449" t="str">
        <f>IF(AC1416="","",IF(AND(AA1416&gt;Y1416,AA1416&lt;Z1416),[1]公式對照表!$C$2,IF(AC1416="-",[1]公式對照表!$C$3,IF(AC1416&lt;AE1416,[1]公式對照表!$C$4,IF(AC1416&gt;AE1416,[1]公式對照表!$C$5)))))</f>
        <v/>
      </c>
      <c r="AG1416" s="442"/>
      <c r="AH1416" s="442"/>
      <c r="AI1416" s="442"/>
      <c r="AJ1416" s="442"/>
      <c r="AK1416" s="2"/>
    </row>
    <row r="1417" spans="1:37" ht="17.25" customHeight="1">
      <c r="A1417" s="443"/>
      <c r="B1417" s="444"/>
      <c r="C1417" s="23"/>
      <c r="D1417" s="23"/>
      <c r="E1417" s="23"/>
      <c r="F1417" s="262"/>
      <c r="G1417" s="262"/>
      <c r="H1417" s="262"/>
      <c r="I1417" s="264"/>
      <c r="J1417" s="23"/>
      <c r="K1417" s="23"/>
      <c r="L1417" s="36" t="str">
        <f>IFERROR(VLOOKUP(放飛紀錄!$K1417,#REF!,2,FALSE),"")</f>
        <v/>
      </c>
      <c r="M1417" s="36"/>
      <c r="N1417" s="36"/>
      <c r="O1417" s="36"/>
      <c r="P1417" s="36"/>
      <c r="Q1417" s="36"/>
      <c r="R1417" s="36"/>
      <c r="S1417" s="36"/>
      <c r="T1417" s="36"/>
      <c r="U1417" s="23"/>
      <c r="V1417" s="23"/>
      <c r="W1417" s="23"/>
      <c r="X1417" s="23"/>
      <c r="Y1417" s="445"/>
      <c r="Z1417" s="446" t="str">
        <f>IF(放飛紀錄!$Y1417="","",放飛紀錄!$Y1417+公式對照表!B$2)</f>
        <v/>
      </c>
      <c r="AA1417" s="445"/>
      <c r="AB1417" s="445"/>
      <c r="AC1417" s="447" t="str">
        <f t="shared" si="72"/>
        <v/>
      </c>
      <c r="AD1417" s="448" t="str">
        <f t="shared" si="73"/>
        <v/>
      </c>
      <c r="AE1417" s="446" t="str">
        <f>IF(放飛紀錄表[[#This Row],[模組啟動時間]]="","",公式對照表!$A$2)</f>
        <v/>
      </c>
      <c r="AF1417" s="449" t="str">
        <f>IF(AC1417="","",IF(AND(AA1417&gt;Y1417,AA1417&lt;Z1417),[1]公式對照表!$C$2,IF(AC1417="-",[1]公式對照表!$C$3,IF(AC1417&lt;AE1417,[1]公式對照表!$C$4,IF(AC1417&gt;AE1417,[1]公式對照表!$C$5)))))</f>
        <v/>
      </c>
      <c r="AG1417" s="442"/>
      <c r="AH1417" s="442"/>
      <c r="AI1417" s="442"/>
      <c r="AJ1417" s="442"/>
      <c r="AK1417" s="2"/>
    </row>
    <row r="1418" spans="1:37" ht="17.25" customHeight="1">
      <c r="A1418" s="443"/>
      <c r="B1418" s="444"/>
      <c r="C1418" s="23"/>
      <c r="D1418" s="23"/>
      <c r="E1418" s="23"/>
      <c r="F1418" s="262"/>
      <c r="G1418" s="262"/>
      <c r="H1418" s="262"/>
      <c r="I1418" s="264"/>
      <c r="J1418" s="23"/>
      <c r="K1418" s="23"/>
      <c r="L1418" s="36" t="str">
        <f>IFERROR(VLOOKUP(放飛紀錄!$K1418,#REF!,2,FALSE),"")</f>
        <v/>
      </c>
      <c r="M1418" s="36"/>
      <c r="N1418" s="36"/>
      <c r="O1418" s="36"/>
      <c r="P1418" s="36"/>
      <c r="Q1418" s="36"/>
      <c r="R1418" s="36"/>
      <c r="S1418" s="36"/>
      <c r="T1418" s="36"/>
      <c r="U1418" s="23"/>
      <c r="V1418" s="23"/>
      <c r="W1418" s="23"/>
      <c r="X1418" s="23"/>
      <c r="Y1418" s="445"/>
      <c r="Z1418" s="446" t="str">
        <f>IF(放飛紀錄!$Y1418="","",放飛紀錄!$Y1418+公式對照表!B$2)</f>
        <v/>
      </c>
      <c r="AA1418" s="445"/>
      <c r="AB1418" s="445"/>
      <c r="AC1418" s="447" t="str">
        <f t="shared" si="72"/>
        <v/>
      </c>
      <c r="AD1418" s="448" t="str">
        <f t="shared" si="73"/>
        <v/>
      </c>
      <c r="AE1418" s="446" t="str">
        <f>IF(放飛紀錄表[[#This Row],[模組啟動時間]]="","",公式對照表!$A$2)</f>
        <v/>
      </c>
      <c r="AF1418" s="449" t="str">
        <f>IF(AC1418="","",IF(AND(AA1418&gt;Y1418,AA1418&lt;Z1418),[1]公式對照表!$C$2,IF(AC1418="-",[1]公式對照表!$C$3,IF(AC1418&lt;AE1418,[1]公式對照表!$C$4,IF(AC1418&gt;AE1418,[1]公式對照表!$C$5)))))</f>
        <v/>
      </c>
      <c r="AG1418" s="442"/>
      <c r="AH1418" s="442"/>
      <c r="AI1418" s="442"/>
      <c r="AJ1418" s="442"/>
      <c r="AK1418" s="2"/>
    </row>
    <row r="1419" spans="1:37" ht="17.25" customHeight="1">
      <c r="A1419" s="443"/>
      <c r="B1419" s="444"/>
      <c r="C1419" s="23"/>
      <c r="D1419" s="23"/>
      <c r="E1419" s="23"/>
      <c r="F1419" s="262"/>
      <c r="G1419" s="262"/>
      <c r="H1419" s="262"/>
      <c r="I1419" s="264"/>
      <c r="J1419" s="23"/>
      <c r="K1419" s="23"/>
      <c r="L1419" s="36" t="str">
        <f>IFERROR(VLOOKUP(放飛紀錄!$K1419,#REF!,2,FALSE),"")</f>
        <v/>
      </c>
      <c r="M1419" s="36"/>
      <c r="N1419" s="36"/>
      <c r="O1419" s="36"/>
      <c r="P1419" s="36"/>
      <c r="Q1419" s="36"/>
      <c r="R1419" s="36"/>
      <c r="S1419" s="36"/>
      <c r="T1419" s="36"/>
      <c r="U1419" s="23"/>
      <c r="V1419" s="23"/>
      <c r="W1419" s="23"/>
      <c r="X1419" s="23"/>
      <c r="Y1419" s="445"/>
      <c r="Z1419" s="446" t="str">
        <f>IF(放飛紀錄!$Y1419="","",放飛紀錄!$Y1419+公式對照表!B$2)</f>
        <v/>
      </c>
      <c r="AA1419" s="445"/>
      <c r="AB1419" s="445"/>
      <c r="AC1419" s="447" t="str">
        <f t="shared" si="72"/>
        <v/>
      </c>
      <c r="AD1419" s="448" t="str">
        <f t="shared" si="73"/>
        <v/>
      </c>
      <c r="AE1419" s="446" t="str">
        <f>IF(放飛紀錄表[[#This Row],[模組啟動時間]]="","",公式對照表!$A$2)</f>
        <v/>
      </c>
      <c r="AF1419" s="449" t="str">
        <f>IF(AC1419="","",IF(AND(AA1419&gt;Y1419,AA1419&lt;Z1419),[1]公式對照表!$C$2,IF(AC1419="-",[1]公式對照表!$C$3,IF(AC1419&lt;AE1419,[1]公式對照表!$C$4,IF(AC1419&gt;AE1419,[1]公式對照表!$C$5)))))</f>
        <v/>
      </c>
      <c r="AG1419" s="442"/>
      <c r="AH1419" s="442"/>
      <c r="AI1419" s="442"/>
      <c r="AJ1419" s="442"/>
      <c r="AK1419" s="2"/>
    </row>
    <row r="1420" spans="1:37" ht="17.25" customHeight="1">
      <c r="A1420" s="443"/>
      <c r="B1420" s="444"/>
      <c r="C1420" s="23"/>
      <c r="D1420" s="23"/>
      <c r="E1420" s="23"/>
      <c r="F1420" s="262"/>
      <c r="G1420" s="262"/>
      <c r="H1420" s="262"/>
      <c r="I1420" s="264"/>
      <c r="J1420" s="23"/>
      <c r="K1420" s="23"/>
      <c r="L1420" s="36" t="str">
        <f>IFERROR(VLOOKUP(放飛紀錄!$K1420,#REF!,2,FALSE),"")</f>
        <v/>
      </c>
      <c r="M1420" s="36"/>
      <c r="N1420" s="36"/>
      <c r="O1420" s="36"/>
      <c r="P1420" s="36"/>
      <c r="Q1420" s="36"/>
      <c r="R1420" s="36"/>
      <c r="S1420" s="36"/>
      <c r="T1420" s="36"/>
      <c r="U1420" s="23"/>
      <c r="V1420" s="23"/>
      <c r="W1420" s="23"/>
      <c r="X1420" s="23"/>
      <c r="Y1420" s="445"/>
      <c r="Z1420" s="446" t="str">
        <f>IF(放飛紀錄!$Y1420="","",放飛紀錄!$Y1420+公式對照表!B$2)</f>
        <v/>
      </c>
      <c r="AA1420" s="445"/>
      <c r="AB1420" s="445"/>
      <c r="AC1420" s="447" t="str">
        <f t="shared" si="72"/>
        <v/>
      </c>
      <c r="AD1420" s="448" t="str">
        <f t="shared" si="73"/>
        <v/>
      </c>
      <c r="AE1420" s="446" t="str">
        <f>IF(放飛紀錄表[[#This Row],[模組啟動時間]]="","",公式對照表!$A$2)</f>
        <v/>
      </c>
      <c r="AF1420" s="449" t="str">
        <f>IF(AC1420="","",IF(AND(AA1420&gt;Y1420,AA1420&lt;Z1420),[1]公式對照表!$C$2,IF(AC1420="-",[1]公式對照表!$C$3,IF(AC1420&lt;AE1420,[1]公式對照表!$C$4,IF(AC1420&gt;AE1420,[1]公式對照表!$C$5)))))</f>
        <v/>
      </c>
      <c r="AG1420" s="442"/>
      <c r="AH1420" s="442"/>
      <c r="AI1420" s="442"/>
      <c r="AJ1420" s="442"/>
      <c r="AK1420" s="2"/>
    </row>
    <row r="1421" spans="1:37" ht="17.25" customHeight="1">
      <c r="A1421" s="443"/>
      <c r="B1421" s="444"/>
      <c r="C1421" s="23"/>
      <c r="D1421" s="23"/>
      <c r="E1421" s="23"/>
      <c r="F1421" s="262"/>
      <c r="G1421" s="262"/>
      <c r="H1421" s="262"/>
      <c r="I1421" s="264"/>
      <c r="J1421" s="23"/>
      <c r="K1421" s="23"/>
      <c r="L1421" s="36" t="str">
        <f>IFERROR(VLOOKUP(放飛紀錄!$K1421,#REF!,2,FALSE),"")</f>
        <v/>
      </c>
      <c r="M1421" s="36"/>
      <c r="N1421" s="36"/>
      <c r="O1421" s="36"/>
      <c r="P1421" s="36"/>
      <c r="Q1421" s="36"/>
      <c r="R1421" s="36"/>
      <c r="S1421" s="36"/>
      <c r="T1421" s="36"/>
      <c r="U1421" s="23"/>
      <c r="V1421" s="23"/>
      <c r="W1421" s="23"/>
      <c r="X1421" s="23"/>
      <c r="Y1421" s="445"/>
      <c r="Z1421" s="446" t="str">
        <f>IF(放飛紀錄!$Y1421="","",放飛紀錄!$Y1421+公式對照表!B$2)</f>
        <v/>
      </c>
      <c r="AA1421" s="445"/>
      <c r="AB1421" s="445"/>
      <c r="AC1421" s="447" t="str">
        <f t="shared" si="72"/>
        <v/>
      </c>
      <c r="AD1421" s="448" t="str">
        <f t="shared" si="73"/>
        <v/>
      </c>
      <c r="AE1421" s="446" t="str">
        <f>IF(放飛紀錄表[[#This Row],[模組啟動時間]]="","",公式對照表!$A$2)</f>
        <v/>
      </c>
      <c r="AF1421" s="449" t="str">
        <f>IF(AC1421="","",IF(AND(AA1421&gt;Y1421,AA1421&lt;Z1421),[1]公式對照表!$C$2,IF(AC1421="-",[1]公式對照表!$C$3,IF(AC1421&lt;AE1421,[1]公式對照表!$C$4,IF(AC1421&gt;AE1421,[1]公式對照表!$C$5)))))</f>
        <v/>
      </c>
      <c r="AG1421" s="442"/>
      <c r="AH1421" s="442"/>
      <c r="AI1421" s="442"/>
      <c r="AJ1421" s="442"/>
      <c r="AK1421" s="2"/>
    </row>
    <row r="1422" spans="1:37" ht="17.25" customHeight="1">
      <c r="A1422" s="443"/>
      <c r="B1422" s="444"/>
      <c r="C1422" s="23"/>
      <c r="D1422" s="23"/>
      <c r="E1422" s="23"/>
      <c r="F1422" s="262"/>
      <c r="G1422" s="262"/>
      <c r="H1422" s="262"/>
      <c r="I1422" s="264"/>
      <c r="J1422" s="23"/>
      <c r="K1422" s="23"/>
      <c r="L1422" s="36" t="str">
        <f>IFERROR(VLOOKUP(放飛紀錄!$K1422,#REF!,2,FALSE),"")</f>
        <v/>
      </c>
      <c r="M1422" s="36"/>
      <c r="N1422" s="36"/>
      <c r="O1422" s="36"/>
      <c r="P1422" s="36"/>
      <c r="Q1422" s="36"/>
      <c r="R1422" s="36"/>
      <c r="S1422" s="36"/>
      <c r="T1422" s="36"/>
      <c r="U1422" s="23"/>
      <c r="V1422" s="23"/>
      <c r="W1422" s="23"/>
      <c r="X1422" s="23"/>
      <c r="Y1422" s="445"/>
      <c r="Z1422" s="446" t="str">
        <f>IF(放飛紀錄!$Y1422="","",放飛紀錄!$Y1422+公式對照表!B$2)</f>
        <v/>
      </c>
      <c r="AA1422" s="445"/>
      <c r="AB1422" s="445"/>
      <c r="AC1422" s="447" t="str">
        <f t="shared" si="72"/>
        <v/>
      </c>
      <c r="AD1422" s="448" t="str">
        <f t="shared" si="73"/>
        <v/>
      </c>
      <c r="AE1422" s="446" t="str">
        <f>IF(放飛紀錄表[[#This Row],[模組啟動時間]]="","",公式對照表!$A$2)</f>
        <v/>
      </c>
      <c r="AF1422" s="449" t="str">
        <f>IF(AC1422="","",IF(AND(AA1422&gt;Y1422,AA1422&lt;Z1422),[1]公式對照表!$C$2,IF(AC1422="-",[1]公式對照表!$C$3,IF(AC1422&lt;AE1422,[1]公式對照表!$C$4,IF(AC1422&gt;AE1422,[1]公式對照表!$C$5)))))</f>
        <v/>
      </c>
      <c r="AG1422" s="442"/>
      <c r="AH1422" s="442"/>
      <c r="AI1422" s="442"/>
      <c r="AJ1422" s="442"/>
      <c r="AK1422" s="2"/>
    </row>
    <row r="1423" spans="1:37" ht="17.25" customHeight="1">
      <c r="A1423" s="443"/>
      <c r="B1423" s="444"/>
      <c r="C1423" s="23"/>
      <c r="D1423" s="23"/>
      <c r="E1423" s="23"/>
      <c r="F1423" s="262"/>
      <c r="G1423" s="262"/>
      <c r="H1423" s="262"/>
      <c r="I1423" s="264"/>
      <c r="J1423" s="23"/>
      <c r="K1423" s="23"/>
      <c r="L1423" s="36" t="str">
        <f>IFERROR(VLOOKUP(放飛紀錄!$K1423,#REF!,2,FALSE),"")</f>
        <v/>
      </c>
      <c r="M1423" s="36"/>
      <c r="N1423" s="36"/>
      <c r="O1423" s="36"/>
      <c r="P1423" s="36"/>
      <c r="Q1423" s="36"/>
      <c r="R1423" s="36"/>
      <c r="S1423" s="36"/>
      <c r="T1423" s="36"/>
      <c r="U1423" s="23"/>
      <c r="V1423" s="23"/>
      <c r="W1423" s="23"/>
      <c r="X1423" s="23"/>
      <c r="Y1423" s="445"/>
      <c r="Z1423" s="446" t="str">
        <f>IF(放飛紀錄!$Y1423="","",放飛紀錄!$Y1423+公式對照表!B$2)</f>
        <v/>
      </c>
      <c r="AA1423" s="445"/>
      <c r="AB1423" s="445"/>
      <c r="AC1423" s="447" t="str">
        <f t="shared" si="72"/>
        <v/>
      </c>
      <c r="AD1423" s="448" t="str">
        <f t="shared" si="73"/>
        <v/>
      </c>
      <c r="AE1423" s="446" t="str">
        <f>IF(放飛紀錄表[[#This Row],[模組啟動時間]]="","",公式對照表!$A$2)</f>
        <v/>
      </c>
      <c r="AF1423" s="449" t="str">
        <f>IF(AC1423="","",IF(AND(AA1423&gt;Y1423,AA1423&lt;Z1423),[1]公式對照表!$C$2,IF(AC1423="-",[1]公式對照表!$C$3,IF(AC1423&lt;AE1423,[1]公式對照表!$C$4,IF(AC1423&gt;AE1423,[1]公式對照表!$C$5)))))</f>
        <v/>
      </c>
      <c r="AG1423" s="442"/>
      <c r="AH1423" s="442"/>
      <c r="AI1423" s="442"/>
      <c r="AJ1423" s="442"/>
      <c r="AK1423" s="2"/>
    </row>
    <row r="1424" spans="1:37" ht="17.25" customHeight="1">
      <c r="A1424" s="443"/>
      <c r="B1424" s="444"/>
      <c r="C1424" s="23"/>
      <c r="D1424" s="23"/>
      <c r="E1424" s="23"/>
      <c r="F1424" s="262"/>
      <c r="G1424" s="262"/>
      <c r="H1424" s="262"/>
      <c r="I1424" s="264"/>
      <c r="J1424" s="23"/>
      <c r="K1424" s="23"/>
      <c r="L1424" s="36" t="str">
        <f>IFERROR(VLOOKUP(放飛紀錄!$K1424,#REF!,2,FALSE),"")</f>
        <v/>
      </c>
      <c r="M1424" s="36"/>
      <c r="N1424" s="36"/>
      <c r="O1424" s="36"/>
      <c r="P1424" s="36"/>
      <c r="Q1424" s="36"/>
      <c r="R1424" s="36"/>
      <c r="S1424" s="36"/>
      <c r="T1424" s="36"/>
      <c r="U1424" s="23"/>
      <c r="V1424" s="23"/>
      <c r="W1424" s="23"/>
      <c r="X1424" s="23"/>
      <c r="Y1424" s="445"/>
      <c r="Z1424" s="446" t="str">
        <f>IF(放飛紀錄!$Y1424="","",放飛紀錄!$Y1424+公式對照表!B$2)</f>
        <v/>
      </c>
      <c r="AA1424" s="445"/>
      <c r="AB1424" s="445"/>
      <c r="AC1424" s="447" t="str">
        <f t="shared" si="72"/>
        <v/>
      </c>
      <c r="AD1424" s="448" t="str">
        <f t="shared" si="73"/>
        <v/>
      </c>
      <c r="AE1424" s="446" t="str">
        <f>IF(放飛紀錄表[[#This Row],[模組啟動時間]]="","",公式對照表!$A$2)</f>
        <v/>
      </c>
      <c r="AF1424" s="449" t="str">
        <f>IF(AC1424="","",IF(AND(AA1424&gt;Y1424,AA1424&lt;Z1424),[1]公式對照表!$C$2,IF(AC1424="-",[1]公式對照表!$C$3,IF(AC1424&lt;AE1424,[1]公式對照表!$C$4,IF(AC1424&gt;AE1424,[1]公式對照表!$C$5)))))</f>
        <v/>
      </c>
      <c r="AG1424" s="442"/>
      <c r="AH1424" s="442"/>
      <c r="AI1424" s="442"/>
      <c r="AJ1424" s="442"/>
      <c r="AK1424" s="2"/>
    </row>
    <row r="1425" spans="1:37" ht="17.25" customHeight="1">
      <c r="A1425" s="443"/>
      <c r="B1425" s="444"/>
      <c r="C1425" s="23"/>
      <c r="D1425" s="23"/>
      <c r="E1425" s="23"/>
      <c r="F1425" s="262"/>
      <c r="G1425" s="262"/>
      <c r="H1425" s="262"/>
      <c r="I1425" s="264"/>
      <c r="J1425" s="23"/>
      <c r="K1425" s="23"/>
      <c r="L1425" s="36" t="str">
        <f>IFERROR(VLOOKUP(放飛紀錄!$K1425,#REF!,2,FALSE),"")</f>
        <v/>
      </c>
      <c r="M1425" s="36"/>
      <c r="N1425" s="36"/>
      <c r="O1425" s="36"/>
      <c r="P1425" s="36"/>
      <c r="Q1425" s="36"/>
      <c r="R1425" s="36"/>
      <c r="S1425" s="36"/>
      <c r="T1425" s="36"/>
      <c r="U1425" s="23"/>
      <c r="V1425" s="23"/>
      <c r="W1425" s="23"/>
      <c r="X1425" s="23"/>
      <c r="Y1425" s="445"/>
      <c r="Z1425" s="446" t="str">
        <f>IF(放飛紀錄!$Y1425="","",放飛紀錄!$Y1425+公式對照表!B$2)</f>
        <v/>
      </c>
      <c r="AA1425" s="445"/>
      <c r="AB1425" s="445"/>
      <c r="AC1425" s="447" t="str">
        <f t="shared" si="72"/>
        <v/>
      </c>
      <c r="AD1425" s="448" t="str">
        <f t="shared" si="73"/>
        <v/>
      </c>
      <c r="AE1425" s="446" t="str">
        <f>IF(放飛紀錄表[[#This Row],[模組啟動時間]]="","",公式對照表!$A$2)</f>
        <v/>
      </c>
      <c r="AF1425" s="449" t="str">
        <f>IF(AC1425="","",IF(AND(AA1425&gt;Y1425,AA1425&lt;Z1425),[1]公式對照表!$C$2,IF(AC1425="-",[1]公式對照表!$C$3,IF(AC1425&lt;AE1425,[1]公式對照表!$C$4,IF(AC1425&gt;AE1425,[1]公式對照表!$C$5)))))</f>
        <v/>
      </c>
      <c r="AG1425" s="442"/>
      <c r="AH1425" s="442"/>
      <c r="AI1425" s="442"/>
      <c r="AJ1425" s="442"/>
      <c r="AK1425" s="2"/>
    </row>
    <row r="1426" spans="1:37" ht="17.25" customHeight="1">
      <c r="A1426" s="443"/>
      <c r="B1426" s="444"/>
      <c r="C1426" s="23"/>
      <c r="D1426" s="23"/>
      <c r="E1426" s="23"/>
      <c r="F1426" s="262"/>
      <c r="G1426" s="262"/>
      <c r="H1426" s="262"/>
      <c r="I1426" s="264"/>
      <c r="J1426" s="23"/>
      <c r="K1426" s="23"/>
      <c r="L1426" s="36" t="str">
        <f>IFERROR(VLOOKUP(放飛紀錄!$K1426,#REF!,2,FALSE),"")</f>
        <v/>
      </c>
      <c r="M1426" s="36"/>
      <c r="N1426" s="36"/>
      <c r="O1426" s="36"/>
      <c r="P1426" s="36"/>
      <c r="Q1426" s="36"/>
      <c r="R1426" s="36"/>
      <c r="S1426" s="36"/>
      <c r="T1426" s="36"/>
      <c r="U1426" s="23"/>
      <c r="V1426" s="23"/>
      <c r="W1426" s="23"/>
      <c r="X1426" s="23"/>
      <c r="Y1426" s="445"/>
      <c r="Z1426" s="446" t="str">
        <f>IF(放飛紀錄!$Y1426="","",放飛紀錄!$Y1426+公式對照表!B$2)</f>
        <v/>
      </c>
      <c r="AA1426" s="445"/>
      <c r="AB1426" s="445"/>
      <c r="AC1426" s="447" t="str">
        <f t="shared" si="72"/>
        <v/>
      </c>
      <c r="AD1426" s="448" t="str">
        <f t="shared" si="73"/>
        <v/>
      </c>
      <c r="AE1426" s="446" t="str">
        <f>IF(放飛紀錄表[[#This Row],[模組啟動時間]]="","",公式對照表!$A$2)</f>
        <v/>
      </c>
      <c r="AF1426" s="449" t="str">
        <f>IF(AC1426="","",IF(AND(AA1426&gt;Y1426,AA1426&lt;Z1426),[1]公式對照表!$C$2,IF(AC1426="-",[1]公式對照表!$C$3,IF(AC1426&lt;AE1426,[1]公式對照表!$C$4,IF(AC1426&gt;AE1426,[1]公式對照表!$C$5)))))</f>
        <v/>
      </c>
      <c r="AG1426" s="442"/>
      <c r="AH1426" s="442"/>
      <c r="AI1426" s="442"/>
      <c r="AJ1426" s="442"/>
      <c r="AK1426" s="2"/>
    </row>
    <row r="1427" spans="1:37" ht="17.25" customHeight="1">
      <c r="A1427" s="443"/>
      <c r="B1427" s="444"/>
      <c r="C1427" s="23"/>
      <c r="D1427" s="23"/>
      <c r="E1427" s="23"/>
      <c r="F1427" s="262"/>
      <c r="G1427" s="262"/>
      <c r="H1427" s="262"/>
      <c r="I1427" s="264"/>
      <c r="J1427" s="23"/>
      <c r="K1427" s="23"/>
      <c r="L1427" s="36" t="str">
        <f>IFERROR(VLOOKUP(放飛紀錄!$K1427,#REF!,2,FALSE),"")</f>
        <v/>
      </c>
      <c r="M1427" s="36"/>
      <c r="N1427" s="36"/>
      <c r="O1427" s="36"/>
      <c r="P1427" s="36"/>
      <c r="Q1427" s="36"/>
      <c r="R1427" s="36"/>
      <c r="S1427" s="36"/>
      <c r="T1427" s="36"/>
      <c r="U1427" s="23"/>
      <c r="V1427" s="23"/>
      <c r="W1427" s="23"/>
      <c r="X1427" s="23"/>
      <c r="Y1427" s="445"/>
      <c r="Z1427" s="446" t="str">
        <f>IF(放飛紀錄!$Y1427="","",放飛紀錄!$Y1427+公式對照表!B$2)</f>
        <v/>
      </c>
      <c r="AA1427" s="445"/>
      <c r="AB1427" s="445"/>
      <c r="AC1427" s="447" t="str">
        <f t="shared" si="72"/>
        <v/>
      </c>
      <c r="AD1427" s="448" t="str">
        <f t="shared" si="73"/>
        <v/>
      </c>
      <c r="AE1427" s="446" t="str">
        <f>IF(放飛紀錄表[[#This Row],[模組啟動時間]]="","",公式對照表!$A$2)</f>
        <v/>
      </c>
      <c r="AF1427" s="449" t="str">
        <f>IF(AC1427="","",IF(AND(AA1427&gt;Y1427,AA1427&lt;Z1427),[1]公式對照表!$C$2,IF(AC1427="-",[1]公式對照表!$C$3,IF(AC1427&lt;AE1427,[1]公式對照表!$C$4,IF(AC1427&gt;AE1427,[1]公式對照表!$C$5)))))</f>
        <v/>
      </c>
      <c r="AG1427" s="442"/>
      <c r="AH1427" s="442"/>
      <c r="AI1427" s="442"/>
      <c r="AJ1427" s="442"/>
      <c r="AK1427" s="2"/>
    </row>
    <row r="1428" spans="1:37" ht="17.25" customHeight="1">
      <c r="A1428" s="443"/>
      <c r="B1428" s="444"/>
      <c r="C1428" s="23"/>
      <c r="D1428" s="23"/>
      <c r="E1428" s="23"/>
      <c r="F1428" s="262"/>
      <c r="G1428" s="262"/>
      <c r="H1428" s="262"/>
      <c r="I1428" s="264"/>
      <c r="J1428" s="23"/>
      <c r="K1428" s="23"/>
      <c r="L1428" s="36" t="str">
        <f>IFERROR(VLOOKUP(放飛紀錄!$K1428,#REF!,2,FALSE),"")</f>
        <v/>
      </c>
      <c r="M1428" s="36"/>
      <c r="N1428" s="36"/>
      <c r="O1428" s="36"/>
      <c r="P1428" s="36"/>
      <c r="Q1428" s="36"/>
      <c r="R1428" s="36"/>
      <c r="S1428" s="36"/>
      <c r="T1428" s="36"/>
      <c r="U1428" s="23"/>
      <c r="V1428" s="23"/>
      <c r="W1428" s="23"/>
      <c r="X1428" s="23"/>
      <c r="Y1428" s="445"/>
      <c r="Z1428" s="446" t="str">
        <f>IF(放飛紀錄!$Y1428="","",放飛紀錄!$Y1428+公式對照表!B$2)</f>
        <v/>
      </c>
      <c r="AA1428" s="445"/>
      <c r="AB1428" s="445"/>
      <c r="AC1428" s="447" t="str">
        <f t="shared" si="72"/>
        <v/>
      </c>
      <c r="AD1428" s="448" t="str">
        <f t="shared" si="73"/>
        <v/>
      </c>
      <c r="AE1428" s="446" t="str">
        <f>IF(放飛紀錄表[[#This Row],[模組啟動時間]]="","",公式對照表!$A$2)</f>
        <v/>
      </c>
      <c r="AF1428" s="449" t="str">
        <f>IF(AC1428="","",IF(AND(AA1428&gt;Y1428,AA1428&lt;Z1428),[1]公式對照表!$C$2,IF(AC1428="-",[1]公式對照表!$C$3,IF(AC1428&lt;AE1428,[1]公式對照表!$C$4,IF(AC1428&gt;AE1428,[1]公式對照表!$C$5)))))</f>
        <v/>
      </c>
      <c r="AG1428" s="442"/>
      <c r="AH1428" s="442"/>
      <c r="AI1428" s="442"/>
      <c r="AJ1428" s="442"/>
      <c r="AK1428" s="2"/>
    </row>
    <row r="1429" spans="1:37" ht="17.25" customHeight="1">
      <c r="A1429" s="443"/>
      <c r="B1429" s="444"/>
      <c r="C1429" s="23"/>
      <c r="D1429" s="23"/>
      <c r="E1429" s="23"/>
      <c r="F1429" s="262"/>
      <c r="G1429" s="262"/>
      <c r="H1429" s="262"/>
      <c r="I1429" s="264"/>
      <c r="J1429" s="23"/>
      <c r="K1429" s="23"/>
      <c r="L1429" s="36" t="str">
        <f>IFERROR(VLOOKUP(放飛紀錄!$K1429,#REF!,2,FALSE),"")</f>
        <v/>
      </c>
      <c r="M1429" s="36"/>
      <c r="N1429" s="36"/>
      <c r="O1429" s="36"/>
      <c r="P1429" s="36"/>
      <c r="Q1429" s="36"/>
      <c r="R1429" s="36"/>
      <c r="S1429" s="36"/>
      <c r="T1429" s="36"/>
      <c r="U1429" s="23"/>
      <c r="V1429" s="23"/>
      <c r="W1429" s="23"/>
      <c r="X1429" s="23"/>
      <c r="Y1429" s="445"/>
      <c r="Z1429" s="446" t="str">
        <f>IF(放飛紀錄!$Y1429="","",放飛紀錄!$Y1429+公式對照表!B$2)</f>
        <v/>
      </c>
      <c r="AA1429" s="445"/>
      <c r="AB1429" s="445"/>
      <c r="AC1429" s="447" t="str">
        <f t="shared" si="72"/>
        <v/>
      </c>
      <c r="AD1429" s="448" t="str">
        <f t="shared" si="73"/>
        <v/>
      </c>
      <c r="AE1429" s="446" t="str">
        <f>IF(放飛紀錄表[[#This Row],[模組啟動時間]]="","",公式對照表!$A$2)</f>
        <v/>
      </c>
      <c r="AF1429" s="449" t="str">
        <f>IF(AC1429="","",IF(AND(AA1429&gt;Y1429,AA1429&lt;Z1429),[1]公式對照表!$C$2,IF(AC1429="-",[1]公式對照表!$C$3,IF(AC1429&lt;AE1429,[1]公式對照表!$C$4,IF(AC1429&gt;AE1429,[1]公式對照表!$C$5)))))</f>
        <v/>
      </c>
      <c r="AG1429" s="442"/>
      <c r="AH1429" s="442"/>
      <c r="AI1429" s="442"/>
      <c r="AJ1429" s="442"/>
      <c r="AK1429" s="2"/>
    </row>
    <row r="1430" spans="1:37" ht="17.25" customHeight="1">
      <c r="A1430" s="443"/>
      <c r="B1430" s="444"/>
      <c r="C1430" s="23"/>
      <c r="D1430" s="23"/>
      <c r="E1430" s="23"/>
      <c r="F1430" s="262"/>
      <c r="G1430" s="262"/>
      <c r="H1430" s="262"/>
      <c r="I1430" s="264"/>
      <c r="J1430" s="23"/>
      <c r="K1430" s="23"/>
      <c r="L1430" s="36" t="str">
        <f>IFERROR(VLOOKUP(放飛紀錄!$K1430,#REF!,2,FALSE),"")</f>
        <v/>
      </c>
      <c r="M1430" s="36"/>
      <c r="N1430" s="36"/>
      <c r="O1430" s="36"/>
      <c r="P1430" s="36"/>
      <c r="Q1430" s="36"/>
      <c r="R1430" s="36"/>
      <c r="S1430" s="36"/>
      <c r="T1430" s="36"/>
      <c r="U1430" s="23"/>
      <c r="V1430" s="23"/>
      <c r="W1430" s="23"/>
      <c r="X1430" s="23"/>
      <c r="Y1430" s="445"/>
      <c r="Z1430" s="446" t="str">
        <f>IF(放飛紀錄!$Y1430="","",放飛紀錄!$Y1430+公式對照表!B$2)</f>
        <v/>
      </c>
      <c r="AA1430" s="445"/>
      <c r="AB1430" s="445"/>
      <c r="AC1430" s="447" t="str">
        <f t="shared" si="72"/>
        <v/>
      </c>
      <c r="AD1430" s="448" t="str">
        <f t="shared" si="73"/>
        <v/>
      </c>
      <c r="AE1430" s="446" t="str">
        <f>IF(放飛紀錄表[[#This Row],[模組啟動時間]]="","",公式對照表!$A$2)</f>
        <v/>
      </c>
      <c r="AF1430" s="449" t="str">
        <f>IF(AC1430="","",IF(AND(AA1430&gt;Y1430,AA1430&lt;Z1430),[1]公式對照表!$C$2,IF(AC1430="-",[1]公式對照表!$C$3,IF(AC1430&lt;AE1430,[1]公式對照表!$C$4,IF(AC1430&gt;AE1430,[1]公式對照表!$C$5)))))</f>
        <v/>
      </c>
      <c r="AG1430" s="442"/>
      <c r="AH1430" s="442"/>
      <c r="AI1430" s="442"/>
      <c r="AJ1430" s="442"/>
      <c r="AK1430" s="2"/>
    </row>
    <row r="1431" spans="1:37" ht="17.25" customHeight="1">
      <c r="A1431" s="443"/>
      <c r="B1431" s="444"/>
      <c r="C1431" s="23"/>
      <c r="D1431" s="23"/>
      <c r="E1431" s="23"/>
      <c r="F1431" s="262"/>
      <c r="G1431" s="262"/>
      <c r="H1431" s="262"/>
      <c r="I1431" s="264"/>
      <c r="J1431" s="23"/>
      <c r="K1431" s="23"/>
      <c r="L1431" s="36" t="str">
        <f>IFERROR(VLOOKUP(放飛紀錄!$K1431,#REF!,2,FALSE),"")</f>
        <v/>
      </c>
      <c r="M1431" s="36"/>
      <c r="N1431" s="36"/>
      <c r="O1431" s="36"/>
      <c r="P1431" s="36"/>
      <c r="Q1431" s="36"/>
      <c r="R1431" s="36"/>
      <c r="S1431" s="36"/>
      <c r="T1431" s="36"/>
      <c r="U1431" s="23"/>
      <c r="V1431" s="23"/>
      <c r="W1431" s="23"/>
      <c r="X1431" s="23"/>
      <c r="Y1431" s="445"/>
      <c r="Z1431" s="446" t="str">
        <f>IF(放飛紀錄!$Y1431="","",放飛紀錄!$Y1431+公式對照表!B$2)</f>
        <v/>
      </c>
      <c r="AA1431" s="445"/>
      <c r="AB1431" s="445"/>
      <c r="AC1431" s="447" t="str">
        <f t="shared" si="72"/>
        <v/>
      </c>
      <c r="AD1431" s="448" t="str">
        <f t="shared" si="73"/>
        <v/>
      </c>
      <c r="AE1431" s="446" t="str">
        <f>IF(放飛紀錄表[[#This Row],[模組啟動時間]]="","",公式對照表!$A$2)</f>
        <v/>
      </c>
      <c r="AF1431" s="449" t="str">
        <f>IF(AC1431="","",IF(AND(AA1431&gt;Y1431,AA1431&lt;Z1431),[1]公式對照表!$C$2,IF(AC1431="-",[1]公式對照表!$C$3,IF(AC1431&lt;AE1431,[1]公式對照表!$C$4,IF(AC1431&gt;AE1431,[1]公式對照表!$C$5)))))</f>
        <v/>
      </c>
      <c r="AG1431" s="442"/>
      <c r="AH1431" s="442"/>
      <c r="AI1431" s="442"/>
      <c r="AJ1431" s="442"/>
      <c r="AK1431" s="2"/>
    </row>
    <row r="1432" spans="1:37" ht="17.25" customHeight="1">
      <c r="A1432" s="443"/>
      <c r="B1432" s="444"/>
      <c r="C1432" s="23"/>
      <c r="D1432" s="23"/>
      <c r="E1432" s="23"/>
      <c r="F1432" s="262"/>
      <c r="G1432" s="262"/>
      <c r="H1432" s="262"/>
      <c r="I1432" s="264"/>
      <c r="J1432" s="23"/>
      <c r="K1432" s="23"/>
      <c r="L1432" s="36" t="str">
        <f>IFERROR(VLOOKUP(放飛紀錄!$K1432,#REF!,2,FALSE),"")</f>
        <v/>
      </c>
      <c r="M1432" s="36"/>
      <c r="N1432" s="36"/>
      <c r="O1432" s="36"/>
      <c r="P1432" s="36"/>
      <c r="Q1432" s="36"/>
      <c r="R1432" s="36"/>
      <c r="S1432" s="36"/>
      <c r="T1432" s="36"/>
      <c r="U1432" s="23"/>
      <c r="V1432" s="23"/>
      <c r="W1432" s="23"/>
      <c r="X1432" s="23"/>
      <c r="Y1432" s="445"/>
      <c r="Z1432" s="446" t="str">
        <f>IF(放飛紀錄!$Y1432="","",放飛紀錄!$Y1432+公式對照表!B$2)</f>
        <v/>
      </c>
      <c r="AA1432" s="445"/>
      <c r="AB1432" s="445"/>
      <c r="AC1432" s="447" t="str">
        <f t="shared" si="72"/>
        <v/>
      </c>
      <c r="AD1432" s="448" t="str">
        <f t="shared" si="73"/>
        <v/>
      </c>
      <c r="AE1432" s="446" t="str">
        <f>IF(放飛紀錄表[[#This Row],[模組啟動時間]]="","",公式對照表!$A$2)</f>
        <v/>
      </c>
      <c r="AF1432" s="449" t="str">
        <f>IF(AC1432="","",IF(AND(AA1432&gt;Y1432,AA1432&lt;Z1432),[1]公式對照表!$C$2,IF(AC1432="-",[1]公式對照表!$C$3,IF(AC1432&lt;AE1432,[1]公式對照表!$C$4,IF(AC1432&gt;AE1432,[1]公式對照表!$C$5)))))</f>
        <v/>
      </c>
      <c r="AG1432" s="442"/>
      <c r="AH1432" s="442"/>
      <c r="AI1432" s="442"/>
      <c r="AJ1432" s="442"/>
      <c r="AK1432" s="2"/>
    </row>
    <row r="1433" spans="1:37" ht="17.25" customHeight="1">
      <c r="A1433" s="443"/>
      <c r="B1433" s="444"/>
      <c r="C1433" s="23"/>
      <c r="D1433" s="23"/>
      <c r="E1433" s="23"/>
      <c r="F1433" s="262"/>
      <c r="G1433" s="262"/>
      <c r="H1433" s="262"/>
      <c r="I1433" s="264"/>
      <c r="J1433" s="23"/>
      <c r="K1433" s="23"/>
      <c r="L1433" s="36" t="str">
        <f>IFERROR(VLOOKUP(放飛紀錄!$K1433,#REF!,2,FALSE),"")</f>
        <v/>
      </c>
      <c r="M1433" s="36"/>
      <c r="N1433" s="36"/>
      <c r="O1433" s="36"/>
      <c r="P1433" s="36"/>
      <c r="Q1433" s="36"/>
      <c r="R1433" s="36"/>
      <c r="S1433" s="36"/>
      <c r="T1433" s="36"/>
      <c r="U1433" s="23"/>
      <c r="V1433" s="23"/>
      <c r="W1433" s="23"/>
      <c r="X1433" s="23"/>
      <c r="Y1433" s="445"/>
      <c r="Z1433" s="446" t="str">
        <f>IF(放飛紀錄!$Y1433="","",放飛紀錄!$Y1433+公式對照表!B$2)</f>
        <v/>
      </c>
      <c r="AA1433" s="445"/>
      <c r="AB1433" s="445"/>
      <c r="AC1433" s="447" t="str">
        <f t="shared" si="72"/>
        <v/>
      </c>
      <c r="AD1433" s="448" t="str">
        <f t="shared" si="73"/>
        <v/>
      </c>
      <c r="AE1433" s="446" t="str">
        <f>IF(放飛紀錄表[[#This Row],[模組啟動時間]]="","",公式對照表!$A$2)</f>
        <v/>
      </c>
      <c r="AF1433" s="449" t="str">
        <f>IF(AC1433="","",IF(AND(AA1433&gt;Y1433,AA1433&lt;Z1433),[1]公式對照表!$C$2,IF(AC1433="-",[1]公式對照表!$C$3,IF(AC1433&lt;AE1433,[1]公式對照表!$C$4,IF(AC1433&gt;AE1433,[1]公式對照表!$C$5)))))</f>
        <v/>
      </c>
      <c r="AG1433" s="442"/>
      <c r="AH1433" s="442"/>
      <c r="AI1433" s="442"/>
      <c r="AJ1433" s="442"/>
      <c r="AK1433" s="2"/>
    </row>
    <row r="1434" spans="1:37" ht="17.25" customHeight="1">
      <c r="A1434" s="443"/>
      <c r="B1434" s="444"/>
      <c r="C1434" s="23"/>
      <c r="D1434" s="23"/>
      <c r="E1434" s="23"/>
      <c r="F1434" s="262"/>
      <c r="G1434" s="262"/>
      <c r="H1434" s="262"/>
      <c r="I1434" s="264"/>
      <c r="J1434" s="23"/>
      <c r="K1434" s="23"/>
      <c r="L1434" s="36" t="str">
        <f>IFERROR(VLOOKUP(放飛紀錄!$K1434,#REF!,2,FALSE),"")</f>
        <v/>
      </c>
      <c r="M1434" s="36"/>
      <c r="N1434" s="36"/>
      <c r="O1434" s="36"/>
      <c r="P1434" s="36"/>
      <c r="Q1434" s="36"/>
      <c r="R1434" s="36"/>
      <c r="S1434" s="36"/>
      <c r="T1434" s="36"/>
      <c r="U1434" s="23"/>
      <c r="V1434" s="23"/>
      <c r="W1434" s="23"/>
      <c r="X1434" s="23"/>
      <c r="Y1434" s="445"/>
      <c r="Z1434" s="446" t="str">
        <f>IF(放飛紀錄!$Y1434="","",放飛紀錄!$Y1434+公式對照表!B$2)</f>
        <v/>
      </c>
      <c r="AA1434" s="445"/>
      <c r="AB1434" s="445"/>
      <c r="AC1434" s="447" t="str">
        <f t="shared" si="72"/>
        <v/>
      </c>
      <c r="AD1434" s="448" t="str">
        <f t="shared" si="73"/>
        <v/>
      </c>
      <c r="AE1434" s="446" t="str">
        <f>IF(放飛紀錄表[[#This Row],[模組啟動時間]]="","",公式對照表!$A$2)</f>
        <v/>
      </c>
      <c r="AF1434" s="449" t="str">
        <f>IF(AC1434="","",IF(AND(AA1434&gt;Y1434,AA1434&lt;Z1434),[1]公式對照表!$C$2,IF(AC1434="-",[1]公式對照表!$C$3,IF(AC1434&lt;AE1434,[1]公式對照表!$C$4,IF(AC1434&gt;AE1434,[1]公式對照表!$C$5)))))</f>
        <v/>
      </c>
      <c r="AG1434" s="442"/>
      <c r="AH1434" s="442"/>
      <c r="AI1434" s="442"/>
      <c r="AJ1434" s="442"/>
      <c r="AK1434" s="2"/>
    </row>
    <row r="1435" spans="1:37" ht="17.25" customHeight="1">
      <c r="A1435" s="443"/>
      <c r="B1435" s="444"/>
      <c r="C1435" s="23"/>
      <c r="D1435" s="23"/>
      <c r="E1435" s="23"/>
      <c r="F1435" s="262"/>
      <c r="G1435" s="262"/>
      <c r="H1435" s="262"/>
      <c r="I1435" s="264"/>
      <c r="J1435" s="23"/>
      <c r="K1435" s="23"/>
      <c r="L1435" s="36" t="str">
        <f>IFERROR(VLOOKUP(放飛紀錄!$K1435,#REF!,2,FALSE),"")</f>
        <v/>
      </c>
      <c r="M1435" s="36"/>
      <c r="N1435" s="36"/>
      <c r="O1435" s="36"/>
      <c r="P1435" s="36"/>
      <c r="Q1435" s="36"/>
      <c r="R1435" s="36"/>
      <c r="S1435" s="36"/>
      <c r="T1435" s="36"/>
      <c r="U1435" s="23"/>
      <c r="V1435" s="23"/>
      <c r="W1435" s="23"/>
      <c r="X1435" s="23"/>
      <c r="Y1435" s="445"/>
      <c r="Z1435" s="446" t="str">
        <f>IF(放飛紀錄!$Y1435="","",放飛紀錄!$Y1435+公式對照表!B$2)</f>
        <v/>
      </c>
      <c r="AA1435" s="445"/>
      <c r="AB1435" s="445"/>
      <c r="AC1435" s="447" t="str">
        <f t="shared" si="72"/>
        <v/>
      </c>
      <c r="AD1435" s="448" t="str">
        <f t="shared" si="73"/>
        <v/>
      </c>
      <c r="AE1435" s="446" t="str">
        <f>IF(放飛紀錄表[[#This Row],[模組啟動時間]]="","",公式對照表!$A$2)</f>
        <v/>
      </c>
      <c r="AF1435" s="449" t="str">
        <f>IF(AC1435="","",IF(AND(AA1435&gt;Y1435,AA1435&lt;Z1435),[1]公式對照表!$C$2,IF(AC1435="-",[1]公式對照表!$C$3,IF(AC1435&lt;AE1435,[1]公式對照表!$C$4,IF(AC1435&gt;AE1435,[1]公式對照表!$C$5)))))</f>
        <v/>
      </c>
      <c r="AG1435" s="442"/>
      <c r="AH1435" s="442"/>
      <c r="AI1435" s="442"/>
      <c r="AJ1435" s="442"/>
      <c r="AK1435" s="2"/>
    </row>
    <row r="1436" spans="1:37" ht="17.25" customHeight="1">
      <c r="A1436" s="443"/>
      <c r="B1436" s="444"/>
      <c r="C1436" s="23"/>
      <c r="D1436" s="23"/>
      <c r="E1436" s="23"/>
      <c r="F1436" s="262"/>
      <c r="G1436" s="262"/>
      <c r="H1436" s="262"/>
      <c r="I1436" s="264"/>
      <c r="J1436" s="23"/>
      <c r="K1436" s="23"/>
      <c r="L1436" s="36" t="str">
        <f>IFERROR(VLOOKUP(放飛紀錄!$K1436,#REF!,2,FALSE),"")</f>
        <v/>
      </c>
      <c r="M1436" s="36"/>
      <c r="N1436" s="36"/>
      <c r="O1436" s="36"/>
      <c r="P1436" s="36"/>
      <c r="Q1436" s="36"/>
      <c r="R1436" s="36"/>
      <c r="S1436" s="36"/>
      <c r="T1436" s="36"/>
      <c r="U1436" s="23"/>
      <c r="V1436" s="23"/>
      <c r="W1436" s="23"/>
      <c r="X1436" s="23"/>
      <c r="Y1436" s="445"/>
      <c r="Z1436" s="446" t="str">
        <f>IF(放飛紀錄!$Y1436="","",放飛紀錄!$Y1436+公式對照表!B$2)</f>
        <v/>
      </c>
      <c r="AA1436" s="445"/>
      <c r="AB1436" s="445"/>
      <c r="AC1436" s="447" t="str">
        <f t="shared" si="72"/>
        <v/>
      </c>
      <c r="AD1436" s="448" t="str">
        <f t="shared" si="73"/>
        <v/>
      </c>
      <c r="AE1436" s="446" t="str">
        <f>IF(放飛紀錄表[[#This Row],[模組啟動時間]]="","",公式對照表!$A$2)</f>
        <v/>
      </c>
      <c r="AF1436" s="449" t="str">
        <f>IF(AC1436="","",IF(AND(AA1436&gt;Y1436,AA1436&lt;Z1436),[1]公式對照表!$C$2,IF(AC1436="-",[1]公式對照表!$C$3,IF(AC1436&lt;AE1436,[1]公式對照表!$C$4,IF(AC1436&gt;AE1436,[1]公式對照表!$C$5)))))</f>
        <v/>
      </c>
      <c r="AG1436" s="442"/>
      <c r="AH1436" s="442"/>
      <c r="AI1436" s="442"/>
      <c r="AJ1436" s="442"/>
      <c r="AK1436" s="2"/>
    </row>
    <row r="1437" spans="1:37" ht="17.25" customHeight="1">
      <c r="A1437" s="443"/>
      <c r="B1437" s="444"/>
      <c r="C1437" s="23"/>
      <c r="D1437" s="23"/>
      <c r="E1437" s="23"/>
      <c r="F1437" s="262"/>
      <c r="G1437" s="262"/>
      <c r="H1437" s="262"/>
      <c r="I1437" s="264"/>
      <c r="J1437" s="23"/>
      <c r="K1437" s="23"/>
      <c r="L1437" s="36" t="str">
        <f>IFERROR(VLOOKUP(放飛紀錄!$K1437,#REF!,2,FALSE),"")</f>
        <v/>
      </c>
      <c r="M1437" s="36"/>
      <c r="N1437" s="36"/>
      <c r="O1437" s="36"/>
      <c r="P1437" s="36"/>
      <c r="Q1437" s="36"/>
      <c r="R1437" s="36"/>
      <c r="S1437" s="36"/>
      <c r="T1437" s="36"/>
      <c r="U1437" s="23"/>
      <c r="V1437" s="23"/>
      <c r="W1437" s="23"/>
      <c r="X1437" s="23"/>
      <c r="Y1437" s="445"/>
      <c r="Z1437" s="446" t="str">
        <f>IF(放飛紀錄!$Y1437="","",放飛紀錄!$Y1437+公式對照表!B$2)</f>
        <v/>
      </c>
      <c r="AA1437" s="445"/>
      <c r="AB1437" s="445"/>
      <c r="AC1437" s="447" t="str">
        <f t="shared" si="72"/>
        <v/>
      </c>
      <c r="AD1437" s="448" t="str">
        <f t="shared" si="73"/>
        <v/>
      </c>
      <c r="AE1437" s="446" t="str">
        <f>IF(放飛紀錄表[[#This Row],[模組啟動時間]]="","",公式對照表!$A$2)</f>
        <v/>
      </c>
      <c r="AF1437" s="449" t="str">
        <f>IF(AC1437="","",IF(AND(AA1437&gt;Y1437,AA1437&lt;Z1437),[1]公式對照表!$C$2,IF(AC1437="-",[1]公式對照表!$C$3,IF(AC1437&lt;AE1437,[1]公式對照表!$C$4,IF(AC1437&gt;AE1437,[1]公式對照表!$C$5)))))</f>
        <v/>
      </c>
      <c r="AG1437" s="442"/>
      <c r="AH1437" s="442"/>
      <c r="AI1437" s="442"/>
      <c r="AJ1437" s="442"/>
      <c r="AK1437" s="2"/>
    </row>
    <row r="1438" spans="1:37" ht="17.25" customHeight="1">
      <c r="A1438" s="443"/>
      <c r="B1438" s="444"/>
      <c r="C1438" s="23"/>
      <c r="D1438" s="23"/>
      <c r="E1438" s="23"/>
      <c r="F1438" s="262"/>
      <c r="G1438" s="262"/>
      <c r="H1438" s="262"/>
      <c r="I1438" s="264"/>
      <c r="J1438" s="23"/>
      <c r="K1438" s="23"/>
      <c r="L1438" s="36" t="str">
        <f>IFERROR(VLOOKUP(放飛紀錄!$K1438,#REF!,2,FALSE),"")</f>
        <v/>
      </c>
      <c r="M1438" s="36"/>
      <c r="N1438" s="36"/>
      <c r="O1438" s="36"/>
      <c r="P1438" s="36"/>
      <c r="Q1438" s="36"/>
      <c r="R1438" s="36"/>
      <c r="S1438" s="36"/>
      <c r="T1438" s="36"/>
      <c r="U1438" s="23"/>
      <c r="V1438" s="23"/>
      <c r="W1438" s="23"/>
      <c r="X1438" s="23"/>
      <c r="Y1438" s="445"/>
      <c r="Z1438" s="446" t="str">
        <f>IF(放飛紀錄!$Y1438="","",放飛紀錄!$Y1438+公式對照表!B$2)</f>
        <v/>
      </c>
      <c r="AA1438" s="445"/>
      <c r="AB1438" s="445"/>
      <c r="AC1438" s="447" t="str">
        <f t="shared" si="72"/>
        <v/>
      </c>
      <c r="AD1438" s="448" t="str">
        <f t="shared" si="73"/>
        <v/>
      </c>
      <c r="AE1438" s="446" t="str">
        <f>IF(放飛紀錄表[[#This Row],[模組啟動時間]]="","",公式對照表!$A$2)</f>
        <v/>
      </c>
      <c r="AF1438" s="449" t="str">
        <f>IF(AC1438="","",IF(AND(AA1438&gt;Y1438,AA1438&lt;Z1438),[1]公式對照表!$C$2,IF(AC1438="-",[1]公式對照表!$C$3,IF(AC1438&lt;AE1438,[1]公式對照表!$C$4,IF(AC1438&gt;AE1438,[1]公式對照表!$C$5)))))</f>
        <v/>
      </c>
      <c r="AG1438" s="442"/>
      <c r="AH1438" s="442"/>
      <c r="AI1438" s="442"/>
      <c r="AJ1438" s="442"/>
      <c r="AK1438" s="2"/>
    </row>
    <row r="1439" spans="1:37" ht="17.25" customHeight="1">
      <c r="A1439" s="443"/>
      <c r="B1439" s="444"/>
      <c r="C1439" s="23"/>
      <c r="D1439" s="23"/>
      <c r="E1439" s="23"/>
      <c r="F1439" s="262"/>
      <c r="G1439" s="262"/>
      <c r="H1439" s="262"/>
      <c r="I1439" s="264"/>
      <c r="J1439" s="23"/>
      <c r="K1439" s="23"/>
      <c r="L1439" s="36" t="str">
        <f>IFERROR(VLOOKUP(放飛紀錄!$K1439,#REF!,2,FALSE),"")</f>
        <v/>
      </c>
      <c r="M1439" s="36"/>
      <c r="N1439" s="36"/>
      <c r="O1439" s="36"/>
      <c r="P1439" s="36"/>
      <c r="Q1439" s="36"/>
      <c r="R1439" s="36"/>
      <c r="S1439" s="36"/>
      <c r="T1439" s="36"/>
      <c r="U1439" s="23"/>
      <c r="V1439" s="23"/>
      <c r="W1439" s="23"/>
      <c r="X1439" s="23"/>
      <c r="Y1439" s="445"/>
      <c r="Z1439" s="446" t="str">
        <f>IF(放飛紀錄!$Y1439="","",放飛紀錄!$Y1439+公式對照表!B$2)</f>
        <v/>
      </c>
      <c r="AA1439" s="445"/>
      <c r="AB1439" s="445"/>
      <c r="AC1439" s="447" t="str">
        <f t="shared" si="72"/>
        <v/>
      </c>
      <c r="AD1439" s="448" t="str">
        <f t="shared" si="73"/>
        <v/>
      </c>
      <c r="AE1439" s="446" t="str">
        <f>IF(放飛紀錄表[[#This Row],[模組啟動時間]]="","",公式對照表!$A$2)</f>
        <v/>
      </c>
      <c r="AF1439" s="449" t="str">
        <f>IF(AC1439="","",IF(AND(AA1439&gt;Y1439,AA1439&lt;Z1439),[1]公式對照表!$C$2,IF(AC1439="-",[1]公式對照表!$C$3,IF(AC1439&lt;AE1439,[1]公式對照表!$C$4,IF(AC1439&gt;AE1439,[1]公式對照表!$C$5)))))</f>
        <v/>
      </c>
      <c r="AG1439" s="442"/>
      <c r="AH1439" s="442"/>
      <c r="AI1439" s="442"/>
      <c r="AJ1439" s="442"/>
      <c r="AK1439" s="2"/>
    </row>
    <row r="1440" spans="1:37" ht="17.25" customHeight="1">
      <c r="A1440" s="443"/>
      <c r="B1440" s="444"/>
      <c r="C1440" s="23"/>
      <c r="D1440" s="23"/>
      <c r="E1440" s="23"/>
      <c r="F1440" s="262"/>
      <c r="G1440" s="262"/>
      <c r="H1440" s="262"/>
      <c r="I1440" s="264"/>
      <c r="J1440" s="23"/>
      <c r="K1440" s="23"/>
      <c r="L1440" s="36" t="str">
        <f>IFERROR(VLOOKUP(放飛紀錄!$K1440,#REF!,2,FALSE),"")</f>
        <v/>
      </c>
      <c r="M1440" s="36"/>
      <c r="N1440" s="36"/>
      <c r="O1440" s="36"/>
      <c r="P1440" s="36"/>
      <c r="Q1440" s="36"/>
      <c r="R1440" s="36"/>
      <c r="S1440" s="36"/>
      <c r="T1440" s="36"/>
      <c r="U1440" s="23"/>
      <c r="V1440" s="23"/>
      <c r="W1440" s="23"/>
      <c r="X1440" s="23"/>
      <c r="Y1440" s="445"/>
      <c r="Z1440" s="446" t="str">
        <f>IF(放飛紀錄!$Y1440="","",放飛紀錄!$Y1440+公式對照表!B$2)</f>
        <v/>
      </c>
      <c r="AA1440" s="445"/>
      <c r="AB1440" s="445"/>
      <c r="AC1440" s="447" t="str">
        <f t="shared" si="72"/>
        <v/>
      </c>
      <c r="AD1440" s="448" t="str">
        <f t="shared" si="73"/>
        <v/>
      </c>
      <c r="AE1440" s="446" t="str">
        <f>IF(放飛紀錄表[[#This Row],[模組啟動時間]]="","",公式對照表!$A$2)</f>
        <v/>
      </c>
      <c r="AF1440" s="449" t="str">
        <f>IF(AC1440="","",IF(AND(AA1440&gt;Y1440,AA1440&lt;Z1440),[1]公式對照表!$C$2,IF(AC1440="-",[1]公式對照表!$C$3,IF(AC1440&lt;AE1440,[1]公式對照表!$C$4,IF(AC1440&gt;AE1440,[1]公式對照表!$C$5)))))</f>
        <v/>
      </c>
      <c r="AG1440" s="442"/>
      <c r="AH1440" s="442"/>
      <c r="AI1440" s="442"/>
      <c r="AJ1440" s="442"/>
      <c r="AK1440" s="2"/>
    </row>
    <row r="1441" spans="1:37" ht="17.25" customHeight="1">
      <c r="A1441" s="443"/>
      <c r="B1441" s="444"/>
      <c r="C1441" s="23"/>
      <c r="D1441" s="23"/>
      <c r="E1441" s="23"/>
      <c r="F1441" s="262"/>
      <c r="G1441" s="262"/>
      <c r="H1441" s="262"/>
      <c r="I1441" s="264"/>
      <c r="J1441" s="23"/>
      <c r="K1441" s="23"/>
      <c r="L1441" s="36" t="str">
        <f>IFERROR(VLOOKUP(放飛紀錄!$K1441,#REF!,2,FALSE),"")</f>
        <v/>
      </c>
      <c r="M1441" s="36"/>
      <c r="N1441" s="36"/>
      <c r="O1441" s="36"/>
      <c r="P1441" s="36"/>
      <c r="Q1441" s="36"/>
      <c r="R1441" s="36"/>
      <c r="S1441" s="36"/>
      <c r="T1441" s="36"/>
      <c r="U1441" s="23"/>
      <c r="V1441" s="23"/>
      <c r="W1441" s="23"/>
      <c r="X1441" s="23"/>
      <c r="Y1441" s="445"/>
      <c r="Z1441" s="446" t="str">
        <f>IF(放飛紀錄!$Y1441="","",放飛紀錄!$Y1441+公式對照表!B$2)</f>
        <v/>
      </c>
      <c r="AA1441" s="445"/>
      <c r="AB1441" s="445"/>
      <c r="AC1441" s="447" t="str">
        <f t="shared" si="72"/>
        <v/>
      </c>
      <c r="AD1441" s="448" t="str">
        <f t="shared" si="73"/>
        <v/>
      </c>
      <c r="AE1441" s="446" t="str">
        <f>IF(放飛紀錄表[[#This Row],[模組啟動時間]]="","",公式對照表!$A$2)</f>
        <v/>
      </c>
      <c r="AF1441" s="449" t="str">
        <f>IF(AC1441="","",IF(AND(AA1441&gt;Y1441,AA1441&lt;Z1441),[1]公式對照表!$C$2,IF(AC1441="-",[1]公式對照表!$C$3,IF(AC1441&lt;AE1441,[1]公式對照表!$C$4,IF(AC1441&gt;AE1441,[1]公式對照表!$C$5)))))</f>
        <v/>
      </c>
      <c r="AG1441" s="442"/>
      <c r="AH1441" s="442"/>
      <c r="AI1441" s="442"/>
      <c r="AJ1441" s="442"/>
      <c r="AK1441" s="2"/>
    </row>
    <row r="1442" spans="1:37" ht="17.25" customHeight="1">
      <c r="A1442" s="443"/>
      <c r="B1442" s="444"/>
      <c r="C1442" s="23"/>
      <c r="D1442" s="23"/>
      <c r="E1442" s="23"/>
      <c r="F1442" s="262"/>
      <c r="G1442" s="262"/>
      <c r="H1442" s="262"/>
      <c r="I1442" s="264"/>
      <c r="J1442" s="23"/>
      <c r="K1442" s="23"/>
      <c r="L1442" s="36" t="str">
        <f>IFERROR(VLOOKUP(放飛紀錄!$K1442,#REF!,2,FALSE),"")</f>
        <v/>
      </c>
      <c r="M1442" s="36"/>
      <c r="N1442" s="36"/>
      <c r="O1442" s="36"/>
      <c r="P1442" s="36"/>
      <c r="Q1442" s="36"/>
      <c r="R1442" s="36"/>
      <c r="S1442" s="36"/>
      <c r="T1442" s="36"/>
      <c r="U1442" s="23"/>
      <c r="V1442" s="23"/>
      <c r="W1442" s="23"/>
      <c r="X1442" s="23"/>
      <c r="Y1442" s="445"/>
      <c r="Z1442" s="446" t="str">
        <f>IF(放飛紀錄!$Y1442="","",放飛紀錄!$Y1442+公式對照表!B$2)</f>
        <v/>
      </c>
      <c r="AA1442" s="445"/>
      <c r="AB1442" s="445"/>
      <c r="AC1442" s="447" t="str">
        <f t="shared" si="72"/>
        <v/>
      </c>
      <c r="AD1442" s="448" t="str">
        <f t="shared" si="73"/>
        <v/>
      </c>
      <c r="AE1442" s="446" t="str">
        <f>IF(放飛紀錄表[[#This Row],[模組啟動時間]]="","",公式對照表!$A$2)</f>
        <v/>
      </c>
      <c r="AF1442" s="449" t="str">
        <f>IF(AC1442="","",IF(AND(AA1442&gt;Y1442,AA1442&lt;Z1442),[1]公式對照表!$C$2,IF(AC1442="-",[1]公式對照表!$C$3,IF(AC1442&lt;AE1442,[1]公式對照表!$C$4,IF(AC1442&gt;AE1442,[1]公式對照表!$C$5)))))</f>
        <v/>
      </c>
      <c r="AG1442" s="442"/>
      <c r="AH1442" s="442"/>
      <c r="AI1442" s="442"/>
      <c r="AJ1442" s="442"/>
      <c r="AK1442" s="2"/>
    </row>
    <row r="1443" spans="1:37" ht="17.25" customHeight="1">
      <c r="A1443" s="443"/>
      <c r="B1443" s="444"/>
      <c r="C1443" s="23"/>
      <c r="D1443" s="23"/>
      <c r="E1443" s="23"/>
      <c r="F1443" s="262"/>
      <c r="G1443" s="262"/>
      <c r="H1443" s="262"/>
      <c r="I1443" s="264"/>
      <c r="J1443" s="23"/>
      <c r="K1443" s="23"/>
      <c r="L1443" s="36" t="str">
        <f>IFERROR(VLOOKUP(放飛紀錄!$K1443,#REF!,2,FALSE),"")</f>
        <v/>
      </c>
      <c r="M1443" s="36"/>
      <c r="N1443" s="36"/>
      <c r="O1443" s="36"/>
      <c r="P1443" s="36"/>
      <c r="Q1443" s="36"/>
      <c r="R1443" s="36"/>
      <c r="S1443" s="36"/>
      <c r="T1443" s="36"/>
      <c r="U1443" s="23"/>
      <c r="V1443" s="23"/>
      <c r="W1443" s="23"/>
      <c r="X1443" s="23"/>
      <c r="Y1443" s="445"/>
      <c r="Z1443" s="446" t="str">
        <f>IF(放飛紀錄!$Y1443="","",放飛紀錄!$Y1443+公式對照表!B$2)</f>
        <v/>
      </c>
      <c r="AA1443" s="445"/>
      <c r="AB1443" s="445"/>
      <c r="AC1443" s="447" t="str">
        <f t="shared" si="72"/>
        <v/>
      </c>
      <c r="AD1443" s="448" t="str">
        <f t="shared" si="73"/>
        <v/>
      </c>
      <c r="AE1443" s="446" t="str">
        <f>IF(放飛紀錄表[[#This Row],[模組啟動時間]]="","",公式對照表!$A$2)</f>
        <v/>
      </c>
      <c r="AF1443" s="449" t="str">
        <f>IF(AC1443="","",IF(AND(AA1443&gt;Y1443,AA1443&lt;Z1443),[1]公式對照表!$C$2,IF(AC1443="-",[1]公式對照表!$C$3,IF(AC1443&lt;AE1443,[1]公式對照表!$C$4,IF(AC1443&gt;AE1443,[1]公式對照表!$C$5)))))</f>
        <v/>
      </c>
      <c r="AG1443" s="442"/>
      <c r="AH1443" s="442"/>
      <c r="AI1443" s="442"/>
      <c r="AJ1443" s="442"/>
      <c r="AK1443" s="2"/>
    </row>
    <row r="1444" spans="1:37" ht="17.25" customHeight="1">
      <c r="A1444" s="443"/>
      <c r="B1444" s="444"/>
      <c r="C1444" s="23"/>
      <c r="D1444" s="23"/>
      <c r="E1444" s="23"/>
      <c r="F1444" s="262"/>
      <c r="G1444" s="262"/>
      <c r="H1444" s="262"/>
      <c r="I1444" s="264"/>
      <c r="J1444" s="23"/>
      <c r="K1444" s="23"/>
      <c r="L1444" s="36" t="str">
        <f>IFERROR(VLOOKUP(放飛紀錄!$K1444,#REF!,2,FALSE),"")</f>
        <v/>
      </c>
      <c r="M1444" s="36"/>
      <c r="N1444" s="36"/>
      <c r="O1444" s="36"/>
      <c r="P1444" s="36"/>
      <c r="Q1444" s="36"/>
      <c r="R1444" s="36"/>
      <c r="S1444" s="36"/>
      <c r="T1444" s="36"/>
      <c r="U1444" s="23"/>
      <c r="V1444" s="23"/>
      <c r="W1444" s="23"/>
      <c r="X1444" s="23"/>
      <c r="Y1444" s="445"/>
      <c r="Z1444" s="446" t="str">
        <f>IF(放飛紀錄!$Y1444="","",放飛紀錄!$Y1444+公式對照表!B$2)</f>
        <v/>
      </c>
      <c r="AA1444" s="445"/>
      <c r="AB1444" s="445"/>
      <c r="AC1444" s="447" t="str">
        <f t="shared" si="72"/>
        <v/>
      </c>
      <c r="AD1444" s="448" t="str">
        <f t="shared" si="73"/>
        <v/>
      </c>
      <c r="AE1444" s="446" t="str">
        <f>IF(放飛紀錄表[[#This Row],[模組啟動時間]]="","",公式對照表!$A$2)</f>
        <v/>
      </c>
      <c r="AF1444" s="449" t="str">
        <f>IF(AC1444="","",IF(AND(AA1444&gt;Y1444,AA1444&lt;Z1444),[1]公式對照表!$C$2,IF(AC1444="-",[1]公式對照表!$C$3,IF(AC1444&lt;AE1444,[1]公式對照表!$C$4,IF(AC1444&gt;AE1444,[1]公式對照表!$C$5)))))</f>
        <v/>
      </c>
      <c r="AG1444" s="442"/>
      <c r="AH1444" s="442"/>
      <c r="AI1444" s="442"/>
      <c r="AJ1444" s="442"/>
      <c r="AK1444" s="2"/>
    </row>
    <row r="1445" spans="1:37" ht="17.25" customHeight="1">
      <c r="A1445" s="443"/>
      <c r="B1445" s="444"/>
      <c r="C1445" s="23"/>
      <c r="D1445" s="23"/>
      <c r="E1445" s="23"/>
      <c r="F1445" s="262"/>
      <c r="G1445" s="262"/>
      <c r="H1445" s="262"/>
      <c r="I1445" s="264"/>
      <c r="J1445" s="23"/>
      <c r="K1445" s="23"/>
      <c r="L1445" s="36" t="str">
        <f>IFERROR(VLOOKUP(放飛紀錄!$K1445,#REF!,2,FALSE),"")</f>
        <v/>
      </c>
      <c r="M1445" s="36"/>
      <c r="N1445" s="36"/>
      <c r="O1445" s="36"/>
      <c r="P1445" s="36"/>
      <c r="Q1445" s="36"/>
      <c r="R1445" s="36"/>
      <c r="S1445" s="36"/>
      <c r="T1445" s="36"/>
      <c r="U1445" s="23"/>
      <c r="V1445" s="23"/>
      <c r="W1445" s="23"/>
      <c r="X1445" s="23"/>
      <c r="Y1445" s="445"/>
      <c r="Z1445" s="446" t="str">
        <f>IF(放飛紀錄!$Y1445="","",放飛紀錄!$Y1445+公式對照表!B$2)</f>
        <v/>
      </c>
      <c r="AA1445" s="445"/>
      <c r="AB1445" s="445"/>
      <c r="AC1445" s="447" t="str">
        <f t="shared" si="72"/>
        <v/>
      </c>
      <c r="AD1445" s="448" t="str">
        <f t="shared" si="73"/>
        <v/>
      </c>
      <c r="AE1445" s="446" t="str">
        <f>IF(放飛紀錄表[[#This Row],[模組啟動時間]]="","",公式對照表!$A$2)</f>
        <v/>
      </c>
      <c r="AF1445" s="449" t="str">
        <f>IF(AC1445="","",IF(AND(AA1445&gt;Y1445,AA1445&lt;Z1445),[1]公式對照表!$C$2,IF(AC1445="-",[1]公式對照表!$C$3,IF(AC1445&lt;AE1445,[1]公式對照表!$C$4,IF(AC1445&gt;AE1445,[1]公式對照表!$C$5)))))</f>
        <v/>
      </c>
      <c r="AG1445" s="442"/>
      <c r="AH1445" s="442"/>
      <c r="AI1445" s="442"/>
      <c r="AJ1445" s="442"/>
      <c r="AK1445" s="2"/>
    </row>
    <row r="1446" spans="1:37" ht="17.25" customHeight="1">
      <c r="A1446" s="443"/>
      <c r="B1446" s="444"/>
      <c r="C1446" s="23"/>
      <c r="D1446" s="23"/>
      <c r="E1446" s="23"/>
      <c r="F1446" s="262"/>
      <c r="G1446" s="262"/>
      <c r="H1446" s="262"/>
      <c r="I1446" s="264"/>
      <c r="J1446" s="23"/>
      <c r="K1446" s="23"/>
      <c r="L1446" s="36" t="str">
        <f>IFERROR(VLOOKUP(放飛紀錄!$K1446,#REF!,2,FALSE),"")</f>
        <v/>
      </c>
      <c r="M1446" s="36"/>
      <c r="N1446" s="36"/>
      <c r="O1446" s="36"/>
      <c r="P1446" s="36"/>
      <c r="Q1446" s="36"/>
      <c r="R1446" s="36"/>
      <c r="S1446" s="36"/>
      <c r="T1446" s="36"/>
      <c r="U1446" s="23"/>
      <c r="V1446" s="23"/>
      <c r="W1446" s="23"/>
      <c r="X1446" s="23"/>
      <c r="Y1446" s="445"/>
      <c r="Z1446" s="446" t="str">
        <f>IF(放飛紀錄!$Y1446="","",放飛紀錄!$Y1446+公式對照表!B$2)</f>
        <v/>
      </c>
      <c r="AA1446" s="445"/>
      <c r="AB1446" s="445"/>
      <c r="AC1446" s="447" t="str">
        <f t="shared" si="72"/>
        <v/>
      </c>
      <c r="AD1446" s="448" t="str">
        <f t="shared" si="73"/>
        <v/>
      </c>
      <c r="AE1446" s="446" t="str">
        <f>IF(放飛紀錄表[[#This Row],[模組啟動時間]]="","",公式對照表!$A$2)</f>
        <v/>
      </c>
      <c r="AF1446" s="449" t="str">
        <f>IF(AC1446="","",IF(AND(AA1446&gt;Y1446,AA1446&lt;Z1446),[1]公式對照表!$C$2,IF(AC1446="-",[1]公式對照表!$C$3,IF(AC1446&lt;AE1446,[1]公式對照表!$C$4,IF(AC1446&gt;AE1446,[1]公式對照表!$C$5)))))</f>
        <v/>
      </c>
      <c r="AG1446" s="442"/>
      <c r="AH1446" s="442"/>
      <c r="AI1446" s="442"/>
      <c r="AJ1446" s="442"/>
      <c r="AK1446" s="2"/>
    </row>
    <row r="1447" spans="1:37" ht="17.25" customHeight="1">
      <c r="A1447" s="443"/>
      <c r="B1447" s="444"/>
      <c r="C1447" s="23"/>
      <c r="D1447" s="23"/>
      <c r="E1447" s="23"/>
      <c r="F1447" s="262"/>
      <c r="G1447" s="262"/>
      <c r="H1447" s="262"/>
      <c r="I1447" s="264"/>
      <c r="J1447" s="23"/>
      <c r="K1447" s="23"/>
      <c r="L1447" s="36" t="str">
        <f>IFERROR(VLOOKUP(放飛紀錄!$K1447,#REF!,2,FALSE),"")</f>
        <v/>
      </c>
      <c r="M1447" s="36"/>
      <c r="N1447" s="36"/>
      <c r="O1447" s="36"/>
      <c r="P1447" s="36"/>
      <c r="Q1447" s="36"/>
      <c r="R1447" s="36"/>
      <c r="S1447" s="36"/>
      <c r="T1447" s="36"/>
      <c r="U1447" s="23"/>
      <c r="V1447" s="23"/>
      <c r="W1447" s="23"/>
      <c r="X1447" s="23"/>
      <c r="Y1447" s="445"/>
      <c r="Z1447" s="446" t="str">
        <f>IF(放飛紀錄!$Y1447="","",放飛紀錄!$Y1447+公式對照表!B$2)</f>
        <v/>
      </c>
      <c r="AA1447" s="445"/>
      <c r="AB1447" s="445"/>
      <c r="AC1447" s="447" t="str">
        <f t="shared" si="72"/>
        <v/>
      </c>
      <c r="AD1447" s="448" t="str">
        <f t="shared" si="73"/>
        <v/>
      </c>
      <c r="AE1447" s="446" t="str">
        <f>IF(放飛紀錄表[[#This Row],[模組啟動時間]]="","",公式對照表!$A$2)</f>
        <v/>
      </c>
      <c r="AF1447" s="449" t="str">
        <f>IF(AC1447="","",IF(AND(AA1447&gt;Y1447,AA1447&lt;Z1447),[1]公式對照表!$C$2,IF(AC1447="-",[1]公式對照表!$C$3,IF(AC1447&lt;AE1447,[1]公式對照表!$C$4,IF(AC1447&gt;AE1447,[1]公式對照表!$C$5)))))</f>
        <v/>
      </c>
      <c r="AG1447" s="442"/>
      <c r="AH1447" s="442"/>
      <c r="AI1447" s="442"/>
      <c r="AJ1447" s="442"/>
      <c r="AK1447" s="2"/>
    </row>
    <row r="1448" spans="1:37" ht="17.25" customHeight="1">
      <c r="A1448" s="443"/>
      <c r="B1448" s="444"/>
      <c r="C1448" s="23"/>
      <c r="D1448" s="23"/>
      <c r="E1448" s="23"/>
      <c r="F1448" s="262"/>
      <c r="G1448" s="262"/>
      <c r="H1448" s="262"/>
      <c r="I1448" s="264"/>
      <c r="J1448" s="23"/>
      <c r="K1448" s="23"/>
      <c r="L1448" s="36" t="str">
        <f>IFERROR(VLOOKUP(放飛紀錄!$K1448,#REF!,2,FALSE),"")</f>
        <v/>
      </c>
      <c r="M1448" s="36"/>
      <c r="N1448" s="36"/>
      <c r="O1448" s="36"/>
      <c r="P1448" s="36"/>
      <c r="Q1448" s="36"/>
      <c r="R1448" s="36"/>
      <c r="S1448" s="36"/>
      <c r="T1448" s="36"/>
      <c r="U1448" s="23"/>
      <c r="V1448" s="23"/>
      <c r="W1448" s="23"/>
      <c r="X1448" s="23"/>
      <c r="Y1448" s="445"/>
      <c r="Z1448" s="446" t="str">
        <f>IF(放飛紀錄!$Y1448="","",放飛紀錄!$Y1448+公式對照表!B$2)</f>
        <v/>
      </c>
      <c r="AA1448" s="445"/>
      <c r="AB1448" s="445"/>
      <c r="AC1448" s="447" t="str">
        <f t="shared" si="72"/>
        <v/>
      </c>
      <c r="AD1448" s="448" t="str">
        <f t="shared" si="73"/>
        <v/>
      </c>
      <c r="AE1448" s="446" t="str">
        <f>IF(放飛紀錄表[[#This Row],[模組啟動時間]]="","",公式對照表!$A$2)</f>
        <v/>
      </c>
      <c r="AF1448" s="449" t="str">
        <f>IF(AC1448="","",IF(AND(AA1448&gt;Y1448,AA1448&lt;Z1448),[1]公式對照表!$C$2,IF(AC1448="-",[1]公式對照表!$C$3,IF(AC1448&lt;AE1448,[1]公式對照表!$C$4,IF(AC1448&gt;AE1448,[1]公式對照表!$C$5)))))</f>
        <v/>
      </c>
      <c r="AG1448" s="442"/>
      <c r="AH1448" s="442"/>
      <c r="AI1448" s="442"/>
      <c r="AJ1448" s="442"/>
      <c r="AK1448" s="2"/>
    </row>
    <row r="1449" spans="1:37" ht="17.25" customHeight="1">
      <c r="A1449" s="443"/>
      <c r="B1449" s="444"/>
      <c r="C1449" s="23"/>
      <c r="D1449" s="23"/>
      <c r="E1449" s="23"/>
      <c r="F1449" s="262"/>
      <c r="G1449" s="262"/>
      <c r="H1449" s="262"/>
      <c r="I1449" s="264"/>
      <c r="J1449" s="23"/>
      <c r="K1449" s="23"/>
      <c r="L1449" s="36" t="str">
        <f>IFERROR(VLOOKUP(放飛紀錄!$K1449,#REF!,2,FALSE),"")</f>
        <v/>
      </c>
      <c r="M1449" s="36"/>
      <c r="N1449" s="36"/>
      <c r="O1449" s="36"/>
      <c r="P1449" s="36"/>
      <c r="Q1449" s="36"/>
      <c r="R1449" s="36"/>
      <c r="S1449" s="36"/>
      <c r="T1449" s="36"/>
      <c r="U1449" s="23"/>
      <c r="V1449" s="23"/>
      <c r="W1449" s="23"/>
      <c r="X1449" s="23"/>
      <c r="Y1449" s="445"/>
      <c r="Z1449" s="446" t="str">
        <f>IF(放飛紀錄!$Y1449="","",放飛紀錄!$Y1449+公式對照表!B$2)</f>
        <v/>
      </c>
      <c r="AA1449" s="445"/>
      <c r="AB1449" s="445"/>
      <c r="AC1449" s="447" t="str">
        <f t="shared" si="72"/>
        <v/>
      </c>
      <c r="AD1449" s="448" t="str">
        <f t="shared" si="73"/>
        <v/>
      </c>
      <c r="AE1449" s="446" t="str">
        <f>IF(放飛紀錄表[[#This Row],[模組啟動時間]]="","",公式對照表!$A$2)</f>
        <v/>
      </c>
      <c r="AF1449" s="449" t="str">
        <f>IF(AC1449="","",IF(AND(AA1449&gt;Y1449,AA1449&lt;Z1449),[1]公式對照表!$C$2,IF(AC1449="-",[1]公式對照表!$C$3,IF(AC1449&lt;AE1449,[1]公式對照表!$C$4,IF(AC1449&gt;AE1449,[1]公式對照表!$C$5)))))</f>
        <v/>
      </c>
      <c r="AG1449" s="442"/>
      <c r="AH1449" s="442"/>
      <c r="AI1449" s="442"/>
      <c r="AJ1449" s="442"/>
      <c r="AK1449" s="2"/>
    </row>
    <row r="1450" spans="1:37" ht="17.25" customHeight="1">
      <c r="A1450" s="443"/>
      <c r="B1450" s="444"/>
      <c r="C1450" s="23"/>
      <c r="D1450" s="23"/>
      <c r="E1450" s="23"/>
      <c r="F1450" s="262"/>
      <c r="G1450" s="262"/>
      <c r="H1450" s="262"/>
      <c r="I1450" s="264"/>
      <c r="J1450" s="23"/>
      <c r="K1450" s="23"/>
      <c r="L1450" s="36" t="str">
        <f>IFERROR(VLOOKUP(放飛紀錄!$K1450,#REF!,2,FALSE),"")</f>
        <v/>
      </c>
      <c r="M1450" s="36"/>
      <c r="N1450" s="36"/>
      <c r="O1450" s="36"/>
      <c r="P1450" s="36"/>
      <c r="Q1450" s="36"/>
      <c r="R1450" s="36"/>
      <c r="S1450" s="36"/>
      <c r="T1450" s="36"/>
      <c r="U1450" s="23"/>
      <c r="V1450" s="23"/>
      <c r="W1450" s="23"/>
      <c r="X1450" s="23"/>
      <c r="Y1450" s="445"/>
      <c r="Z1450" s="446" t="str">
        <f>IF(放飛紀錄!$Y1450="","",放飛紀錄!$Y1450+公式對照表!B$2)</f>
        <v/>
      </c>
      <c r="AA1450" s="445"/>
      <c r="AB1450" s="445"/>
      <c r="AC1450" s="447" t="str">
        <f t="shared" si="72"/>
        <v/>
      </c>
      <c r="AD1450" s="448" t="str">
        <f t="shared" si="73"/>
        <v/>
      </c>
      <c r="AE1450" s="446" t="str">
        <f>IF(放飛紀錄表[[#This Row],[模組啟動時間]]="","",公式對照表!$A$2)</f>
        <v/>
      </c>
      <c r="AF1450" s="449" t="str">
        <f>IF(AC1450="","",IF(AND(AA1450&gt;Y1450,AA1450&lt;Z1450),[1]公式對照表!$C$2,IF(AC1450="-",[1]公式對照表!$C$3,IF(AC1450&lt;AE1450,[1]公式對照表!$C$4,IF(AC1450&gt;AE1450,[1]公式對照表!$C$5)))))</f>
        <v/>
      </c>
      <c r="AG1450" s="442"/>
      <c r="AH1450" s="442"/>
      <c r="AI1450" s="442"/>
      <c r="AJ1450" s="442"/>
      <c r="AK1450" s="2"/>
    </row>
    <row r="1451" spans="1:37" ht="17.25" customHeight="1">
      <c r="A1451" s="443"/>
      <c r="B1451" s="444"/>
      <c r="C1451" s="23"/>
      <c r="D1451" s="23"/>
      <c r="E1451" s="23"/>
      <c r="F1451" s="262"/>
      <c r="G1451" s="262"/>
      <c r="H1451" s="262"/>
      <c r="I1451" s="264"/>
      <c r="J1451" s="23"/>
      <c r="K1451" s="23"/>
      <c r="L1451" s="36" t="str">
        <f>IFERROR(VLOOKUP(放飛紀錄!$K1451,#REF!,2,FALSE),"")</f>
        <v/>
      </c>
      <c r="M1451" s="36"/>
      <c r="N1451" s="36"/>
      <c r="O1451" s="36"/>
      <c r="P1451" s="36"/>
      <c r="Q1451" s="36"/>
      <c r="R1451" s="36"/>
      <c r="S1451" s="36"/>
      <c r="T1451" s="36"/>
      <c r="U1451" s="23"/>
      <c r="V1451" s="23"/>
      <c r="W1451" s="23"/>
      <c r="X1451" s="23"/>
      <c r="Y1451" s="445"/>
      <c r="Z1451" s="446" t="str">
        <f>IF(放飛紀錄!$Y1451="","",放飛紀錄!$Y1451+公式對照表!B$2)</f>
        <v/>
      </c>
      <c r="AA1451" s="445"/>
      <c r="AB1451" s="445"/>
      <c r="AC1451" s="447" t="str">
        <f t="shared" si="72"/>
        <v/>
      </c>
      <c r="AD1451" s="448" t="str">
        <f t="shared" si="73"/>
        <v/>
      </c>
      <c r="AE1451" s="446" t="str">
        <f>IF(放飛紀錄表[[#This Row],[模組啟動時間]]="","",公式對照表!$A$2)</f>
        <v/>
      </c>
      <c r="AF1451" s="449" t="str">
        <f>IF(AC1451="","",IF(AND(AA1451&gt;Y1451,AA1451&lt;Z1451),[1]公式對照表!$C$2,IF(AC1451="-",[1]公式對照表!$C$3,IF(AC1451&lt;AE1451,[1]公式對照表!$C$4,IF(AC1451&gt;AE1451,[1]公式對照表!$C$5)))))</f>
        <v/>
      </c>
      <c r="AG1451" s="442"/>
      <c r="AH1451" s="442"/>
      <c r="AI1451" s="442"/>
      <c r="AJ1451" s="442"/>
      <c r="AK1451" s="2"/>
    </row>
    <row r="1452" spans="1:37" ht="17.25" customHeight="1">
      <c r="A1452" s="443"/>
      <c r="B1452" s="444"/>
      <c r="C1452" s="23"/>
      <c r="D1452" s="23"/>
      <c r="E1452" s="23"/>
      <c r="F1452" s="262"/>
      <c r="G1452" s="262"/>
      <c r="H1452" s="262"/>
      <c r="I1452" s="264"/>
      <c r="J1452" s="23"/>
      <c r="K1452" s="23"/>
      <c r="L1452" s="36" t="str">
        <f>IFERROR(VLOOKUP(放飛紀錄!$K1452,#REF!,2,FALSE),"")</f>
        <v/>
      </c>
      <c r="M1452" s="36"/>
      <c r="N1452" s="36"/>
      <c r="O1452" s="36"/>
      <c r="P1452" s="36"/>
      <c r="Q1452" s="36"/>
      <c r="R1452" s="36"/>
      <c r="S1452" s="36"/>
      <c r="T1452" s="36"/>
      <c r="U1452" s="23"/>
      <c r="V1452" s="23"/>
      <c r="W1452" s="23"/>
      <c r="X1452" s="23"/>
      <c r="Y1452" s="445"/>
      <c r="Z1452" s="446" t="str">
        <f>IF(放飛紀錄!$Y1452="","",放飛紀錄!$Y1452+公式對照表!B$2)</f>
        <v/>
      </c>
      <c r="AA1452" s="445"/>
      <c r="AB1452" s="445"/>
      <c r="AC1452" s="447" t="str">
        <f t="shared" si="72"/>
        <v/>
      </c>
      <c r="AD1452" s="448" t="str">
        <f t="shared" si="73"/>
        <v/>
      </c>
      <c r="AE1452" s="446" t="str">
        <f>IF(放飛紀錄表[[#This Row],[模組啟動時間]]="","",公式對照表!$A$2)</f>
        <v/>
      </c>
      <c r="AF1452" s="449" t="str">
        <f>IF(AC1452="","",IF(AND(AA1452&gt;Y1452,AA1452&lt;Z1452),[1]公式對照表!$C$2,IF(AC1452="-",[1]公式對照表!$C$3,IF(AC1452&lt;AE1452,[1]公式對照表!$C$4,IF(AC1452&gt;AE1452,[1]公式對照表!$C$5)))))</f>
        <v/>
      </c>
      <c r="AG1452" s="442"/>
      <c r="AH1452" s="442"/>
      <c r="AI1452" s="442"/>
      <c r="AJ1452" s="442"/>
      <c r="AK1452" s="2"/>
    </row>
    <row r="1453" spans="1:37" ht="17.25" customHeight="1">
      <c r="A1453" s="443"/>
      <c r="B1453" s="444"/>
      <c r="C1453" s="23"/>
      <c r="D1453" s="23"/>
      <c r="E1453" s="23"/>
      <c r="F1453" s="262"/>
      <c r="G1453" s="262"/>
      <c r="H1453" s="262"/>
      <c r="I1453" s="264"/>
      <c r="J1453" s="23"/>
      <c r="K1453" s="23"/>
      <c r="L1453" s="36" t="str">
        <f>IFERROR(VLOOKUP(放飛紀錄!$K1453,#REF!,2,FALSE),"")</f>
        <v/>
      </c>
      <c r="M1453" s="36"/>
      <c r="N1453" s="36"/>
      <c r="O1453" s="36"/>
      <c r="P1453" s="36"/>
      <c r="Q1453" s="36"/>
      <c r="R1453" s="36"/>
      <c r="S1453" s="36"/>
      <c r="T1453" s="36"/>
      <c r="U1453" s="23"/>
      <c r="V1453" s="23"/>
      <c r="W1453" s="23"/>
      <c r="X1453" s="23"/>
      <c r="Y1453" s="445"/>
      <c r="Z1453" s="446" t="str">
        <f>IF(放飛紀錄!$Y1453="","",放飛紀錄!$Y1453+公式對照表!B$2)</f>
        <v/>
      </c>
      <c r="AA1453" s="445"/>
      <c r="AB1453" s="445"/>
      <c r="AC1453" s="447" t="str">
        <f t="shared" si="72"/>
        <v/>
      </c>
      <c r="AD1453" s="448" t="str">
        <f t="shared" si="73"/>
        <v/>
      </c>
      <c r="AE1453" s="446" t="str">
        <f>IF(放飛紀錄表[[#This Row],[模組啟動時間]]="","",公式對照表!$A$2)</f>
        <v/>
      </c>
      <c r="AF1453" s="449" t="str">
        <f>IF(AC1453="","",IF(AND(AA1453&gt;Y1453,AA1453&lt;Z1453),[1]公式對照表!$C$2,IF(AC1453="-",[1]公式對照表!$C$3,IF(AC1453&lt;AE1453,[1]公式對照表!$C$4,IF(AC1453&gt;AE1453,[1]公式對照表!$C$5)))))</f>
        <v/>
      </c>
      <c r="AG1453" s="442"/>
      <c r="AH1453" s="442"/>
      <c r="AI1453" s="442"/>
      <c r="AJ1453" s="442"/>
      <c r="AK1453" s="2"/>
    </row>
    <row r="1454" spans="1:37" ht="17.25" customHeight="1">
      <c r="A1454" s="443"/>
      <c r="B1454" s="444"/>
      <c r="C1454" s="23"/>
      <c r="D1454" s="23"/>
      <c r="E1454" s="23"/>
      <c r="F1454" s="262"/>
      <c r="G1454" s="262"/>
      <c r="H1454" s="262"/>
      <c r="I1454" s="264"/>
      <c r="J1454" s="23"/>
      <c r="K1454" s="23"/>
      <c r="L1454" s="36" t="str">
        <f>IFERROR(VLOOKUP(放飛紀錄!$K1454,#REF!,2,FALSE),"")</f>
        <v/>
      </c>
      <c r="M1454" s="36"/>
      <c r="N1454" s="36"/>
      <c r="O1454" s="36"/>
      <c r="P1454" s="36"/>
      <c r="Q1454" s="36"/>
      <c r="R1454" s="36"/>
      <c r="S1454" s="36"/>
      <c r="T1454" s="36"/>
      <c r="U1454" s="23"/>
      <c r="V1454" s="23"/>
      <c r="W1454" s="23"/>
      <c r="X1454" s="23"/>
      <c r="Y1454" s="445"/>
      <c r="Z1454" s="446" t="str">
        <f>IF(放飛紀錄!$Y1454="","",放飛紀錄!$Y1454+公式對照表!B$2)</f>
        <v/>
      </c>
      <c r="AA1454" s="445"/>
      <c r="AB1454" s="445"/>
      <c r="AC1454" s="447" t="str">
        <f t="shared" si="72"/>
        <v/>
      </c>
      <c r="AD1454" s="448" t="str">
        <f t="shared" si="73"/>
        <v/>
      </c>
      <c r="AE1454" s="446" t="str">
        <f>IF(放飛紀錄表[[#This Row],[模組啟動時間]]="","",公式對照表!$A$2)</f>
        <v/>
      </c>
      <c r="AF1454" s="449" t="str">
        <f>IF(AC1454="","",IF(AND(AA1454&gt;Y1454,AA1454&lt;Z1454),[1]公式對照表!$C$2,IF(AC1454="-",[1]公式對照表!$C$3,IF(AC1454&lt;AE1454,[1]公式對照表!$C$4,IF(AC1454&gt;AE1454,[1]公式對照表!$C$5)))))</f>
        <v/>
      </c>
      <c r="AG1454" s="442"/>
      <c r="AH1454" s="442"/>
      <c r="AI1454" s="442"/>
      <c r="AJ1454" s="442"/>
      <c r="AK1454" s="2"/>
    </row>
    <row r="1455" spans="1:37" ht="17.25" customHeight="1">
      <c r="A1455" s="443"/>
      <c r="B1455" s="444"/>
      <c r="C1455" s="23"/>
      <c r="D1455" s="23"/>
      <c r="E1455" s="23"/>
      <c r="F1455" s="262"/>
      <c r="G1455" s="262"/>
      <c r="H1455" s="262"/>
      <c r="I1455" s="264"/>
      <c r="J1455" s="23"/>
      <c r="K1455" s="23"/>
      <c r="L1455" s="36" t="str">
        <f>IFERROR(VLOOKUP(放飛紀錄!$K1455,#REF!,2,FALSE),"")</f>
        <v/>
      </c>
      <c r="M1455" s="36"/>
      <c r="N1455" s="36"/>
      <c r="O1455" s="36"/>
      <c r="P1455" s="36"/>
      <c r="Q1455" s="36"/>
      <c r="R1455" s="36"/>
      <c r="S1455" s="36"/>
      <c r="T1455" s="36"/>
      <c r="U1455" s="23"/>
      <c r="V1455" s="23"/>
      <c r="W1455" s="23"/>
      <c r="X1455" s="23"/>
      <c r="Y1455" s="445"/>
      <c r="Z1455" s="446" t="str">
        <f>IF(放飛紀錄!$Y1455="","",放飛紀錄!$Y1455+公式對照表!B$2)</f>
        <v/>
      </c>
      <c r="AA1455" s="445"/>
      <c r="AB1455" s="445"/>
      <c r="AC1455" s="447" t="str">
        <f t="shared" si="72"/>
        <v/>
      </c>
      <c r="AD1455" s="448" t="str">
        <f t="shared" si="73"/>
        <v/>
      </c>
      <c r="AE1455" s="446" t="str">
        <f>IF(放飛紀錄表[[#This Row],[模組啟動時間]]="","",公式對照表!$A$2)</f>
        <v/>
      </c>
      <c r="AF1455" s="449" t="str">
        <f>IF(AC1455="","",IF(AND(AA1455&gt;Y1455,AA1455&lt;Z1455),[1]公式對照表!$C$2,IF(AC1455="-",[1]公式對照表!$C$3,IF(AC1455&lt;AE1455,[1]公式對照表!$C$4,IF(AC1455&gt;AE1455,[1]公式對照表!$C$5)))))</f>
        <v/>
      </c>
      <c r="AG1455" s="442"/>
      <c r="AH1455" s="442"/>
      <c r="AI1455" s="442"/>
      <c r="AJ1455" s="442"/>
      <c r="AK1455" s="2"/>
    </row>
    <row r="1456" spans="1:37" ht="17.25" customHeight="1">
      <c r="A1456" s="443"/>
      <c r="B1456" s="444"/>
      <c r="C1456" s="23"/>
      <c r="D1456" s="23"/>
      <c r="E1456" s="23"/>
      <c r="F1456" s="262"/>
      <c r="G1456" s="262"/>
      <c r="H1456" s="262"/>
      <c r="I1456" s="264"/>
      <c r="J1456" s="23"/>
      <c r="K1456" s="23"/>
      <c r="L1456" s="36" t="str">
        <f>IFERROR(VLOOKUP(放飛紀錄!$K1456,#REF!,2,FALSE),"")</f>
        <v/>
      </c>
      <c r="M1456" s="36"/>
      <c r="N1456" s="36"/>
      <c r="O1456" s="36"/>
      <c r="P1456" s="36"/>
      <c r="Q1456" s="36"/>
      <c r="R1456" s="36"/>
      <c r="S1456" s="36"/>
      <c r="T1456" s="36"/>
      <c r="U1456" s="23"/>
      <c r="V1456" s="23"/>
      <c r="W1456" s="23"/>
      <c r="X1456" s="23"/>
      <c r="Y1456" s="445"/>
      <c r="Z1456" s="446" t="str">
        <f>IF(放飛紀錄!$Y1456="","",放飛紀錄!$Y1456+公式對照表!B$2)</f>
        <v/>
      </c>
      <c r="AA1456" s="445"/>
      <c r="AB1456" s="445"/>
      <c r="AC1456" s="447" t="str">
        <f t="shared" si="72"/>
        <v/>
      </c>
      <c r="AD1456" s="448" t="str">
        <f t="shared" si="73"/>
        <v/>
      </c>
      <c r="AE1456" s="446" t="str">
        <f>IF(放飛紀錄表[[#This Row],[模組啟動時間]]="","",公式對照表!$A$2)</f>
        <v/>
      </c>
      <c r="AF1456" s="449" t="str">
        <f>IF(AC1456="","",IF(AND(AA1456&gt;Y1456,AA1456&lt;Z1456),[1]公式對照表!$C$2,IF(AC1456="-",[1]公式對照表!$C$3,IF(AC1456&lt;AE1456,[1]公式對照表!$C$4,IF(AC1456&gt;AE1456,[1]公式對照表!$C$5)))))</f>
        <v/>
      </c>
      <c r="AG1456" s="442"/>
      <c r="AH1456" s="442"/>
      <c r="AI1456" s="442"/>
      <c r="AJ1456" s="442"/>
      <c r="AK1456" s="2"/>
    </row>
    <row r="1457" spans="1:37" ht="17.25" customHeight="1">
      <c r="A1457" s="443"/>
      <c r="B1457" s="444"/>
      <c r="C1457" s="23"/>
      <c r="D1457" s="23"/>
      <c r="E1457" s="23"/>
      <c r="F1457" s="262"/>
      <c r="G1457" s="262"/>
      <c r="H1457" s="262"/>
      <c r="I1457" s="264"/>
      <c r="J1457" s="23"/>
      <c r="K1457" s="23"/>
      <c r="L1457" s="36" t="str">
        <f>IFERROR(VLOOKUP(放飛紀錄!$K1457,#REF!,2,FALSE),"")</f>
        <v/>
      </c>
      <c r="M1457" s="36"/>
      <c r="N1457" s="36"/>
      <c r="O1457" s="36"/>
      <c r="P1457" s="36"/>
      <c r="Q1457" s="36"/>
      <c r="R1457" s="36"/>
      <c r="S1457" s="36"/>
      <c r="T1457" s="36"/>
      <c r="U1457" s="23"/>
      <c r="V1457" s="23"/>
      <c r="W1457" s="23"/>
      <c r="X1457" s="23"/>
      <c r="Y1457" s="445"/>
      <c r="Z1457" s="446" t="str">
        <f>IF(放飛紀錄!$Y1457="","",放飛紀錄!$Y1457+公式對照表!B$2)</f>
        <v/>
      </c>
      <c r="AA1457" s="445"/>
      <c r="AB1457" s="445"/>
      <c r="AC1457" s="447" t="str">
        <f t="shared" si="72"/>
        <v/>
      </c>
      <c r="AD1457" s="448" t="str">
        <f t="shared" si="73"/>
        <v/>
      </c>
      <c r="AE1457" s="446" t="str">
        <f>IF(放飛紀錄表[[#This Row],[模組啟動時間]]="","",公式對照表!$A$2)</f>
        <v/>
      </c>
      <c r="AF1457" s="449" t="str">
        <f>IF(AC1457="","",IF(AND(AA1457&gt;Y1457,AA1457&lt;Z1457),[1]公式對照表!$C$2,IF(AC1457="-",[1]公式對照表!$C$3,IF(AC1457&lt;AE1457,[1]公式對照表!$C$4,IF(AC1457&gt;AE1457,[1]公式對照表!$C$5)))))</f>
        <v/>
      </c>
      <c r="AG1457" s="442"/>
      <c r="AH1457" s="442"/>
      <c r="AI1457" s="442"/>
      <c r="AJ1457" s="442"/>
      <c r="AK1457" s="2"/>
    </row>
    <row r="1458" spans="1:37" ht="17.25" customHeight="1">
      <c r="A1458" s="443"/>
      <c r="B1458" s="444"/>
      <c r="C1458" s="23"/>
      <c r="D1458" s="23"/>
      <c r="E1458" s="23"/>
      <c r="F1458" s="262"/>
      <c r="G1458" s="262"/>
      <c r="H1458" s="262"/>
      <c r="I1458" s="264"/>
      <c r="J1458" s="23"/>
      <c r="K1458" s="23"/>
      <c r="L1458" s="36" t="str">
        <f>IFERROR(VLOOKUP(放飛紀錄!$K1458,#REF!,2,FALSE),"")</f>
        <v/>
      </c>
      <c r="M1458" s="36"/>
      <c r="N1458" s="36"/>
      <c r="O1458" s="36"/>
      <c r="P1458" s="36"/>
      <c r="Q1458" s="36"/>
      <c r="R1458" s="36"/>
      <c r="S1458" s="36"/>
      <c r="T1458" s="36"/>
      <c r="U1458" s="23"/>
      <c r="V1458" s="23"/>
      <c r="W1458" s="23"/>
      <c r="X1458" s="23"/>
      <c r="Y1458" s="445"/>
      <c r="Z1458" s="446" t="str">
        <f>IF(放飛紀錄!$Y1458="","",放飛紀錄!$Y1458+公式對照表!B$2)</f>
        <v/>
      </c>
      <c r="AA1458" s="445"/>
      <c r="AB1458" s="445"/>
      <c r="AC1458" s="447" t="str">
        <f t="shared" si="72"/>
        <v/>
      </c>
      <c r="AD1458" s="448" t="str">
        <f t="shared" si="73"/>
        <v/>
      </c>
      <c r="AE1458" s="446" t="str">
        <f>IF(放飛紀錄表[[#This Row],[模組啟動時間]]="","",公式對照表!$A$2)</f>
        <v/>
      </c>
      <c r="AF1458" s="449" t="str">
        <f>IF(AC1458="","",IF(AND(AA1458&gt;Y1458,AA1458&lt;Z1458),[1]公式對照表!$C$2,IF(AC1458="-",[1]公式對照表!$C$3,IF(AC1458&lt;AE1458,[1]公式對照表!$C$4,IF(AC1458&gt;AE1458,[1]公式對照表!$C$5)))))</f>
        <v/>
      </c>
      <c r="AG1458" s="442"/>
      <c r="AH1458" s="442"/>
      <c r="AI1458" s="442"/>
      <c r="AJ1458" s="442"/>
      <c r="AK1458" s="2"/>
    </row>
    <row r="1459" spans="1:37" ht="17.25" customHeight="1">
      <c r="A1459" s="443"/>
      <c r="B1459" s="444"/>
      <c r="C1459" s="23"/>
      <c r="D1459" s="23"/>
      <c r="E1459" s="23"/>
      <c r="F1459" s="262"/>
      <c r="G1459" s="262"/>
      <c r="H1459" s="262"/>
      <c r="I1459" s="264"/>
      <c r="J1459" s="23"/>
      <c r="K1459" s="23"/>
      <c r="L1459" s="36" t="str">
        <f>IFERROR(VLOOKUP(放飛紀錄!$K1459,#REF!,2,FALSE),"")</f>
        <v/>
      </c>
      <c r="M1459" s="36"/>
      <c r="N1459" s="36"/>
      <c r="O1459" s="36"/>
      <c r="P1459" s="36"/>
      <c r="Q1459" s="36"/>
      <c r="R1459" s="36"/>
      <c r="S1459" s="36"/>
      <c r="T1459" s="36"/>
      <c r="U1459" s="23"/>
      <c r="V1459" s="23"/>
      <c r="W1459" s="23"/>
      <c r="X1459" s="23"/>
      <c r="Y1459" s="445"/>
      <c r="Z1459" s="446" t="str">
        <f>IF(放飛紀錄!$Y1459="","",放飛紀錄!$Y1459+公式對照表!B$2)</f>
        <v/>
      </c>
      <c r="AA1459" s="445"/>
      <c r="AB1459" s="445"/>
      <c r="AC1459" s="447" t="str">
        <f t="shared" si="72"/>
        <v/>
      </c>
      <c r="AD1459" s="448" t="str">
        <f t="shared" si="73"/>
        <v/>
      </c>
      <c r="AE1459" s="446" t="str">
        <f>IF(放飛紀錄表[[#This Row],[模組啟動時間]]="","",公式對照表!$A$2)</f>
        <v/>
      </c>
      <c r="AF1459" s="449" t="str">
        <f>IF(AC1459="","",IF(AND(AA1459&gt;Y1459,AA1459&lt;Z1459),[1]公式對照表!$C$2,IF(AC1459="-",[1]公式對照表!$C$3,IF(AC1459&lt;AE1459,[1]公式對照表!$C$4,IF(AC1459&gt;AE1459,[1]公式對照表!$C$5)))))</f>
        <v/>
      </c>
      <c r="AG1459" s="442"/>
      <c r="AH1459" s="442"/>
      <c r="AI1459" s="442"/>
      <c r="AJ1459" s="442"/>
      <c r="AK1459" s="2"/>
    </row>
    <row r="1460" spans="1:37" ht="17.25" customHeight="1">
      <c r="A1460" s="443"/>
      <c r="B1460" s="444"/>
      <c r="C1460" s="23"/>
      <c r="D1460" s="23"/>
      <c r="E1460" s="23"/>
      <c r="F1460" s="262"/>
      <c r="G1460" s="262"/>
      <c r="H1460" s="262"/>
      <c r="I1460" s="264"/>
      <c r="J1460" s="23"/>
      <c r="K1460" s="23"/>
      <c r="L1460" s="36" t="str">
        <f>IFERROR(VLOOKUP(放飛紀錄!$K1460,#REF!,2,FALSE),"")</f>
        <v/>
      </c>
      <c r="M1460" s="36"/>
      <c r="N1460" s="36"/>
      <c r="O1460" s="36"/>
      <c r="P1460" s="36"/>
      <c r="Q1460" s="36"/>
      <c r="R1460" s="36"/>
      <c r="S1460" s="36"/>
      <c r="T1460" s="36"/>
      <c r="U1460" s="23"/>
      <c r="V1460" s="23"/>
      <c r="W1460" s="23"/>
      <c r="X1460" s="23"/>
      <c r="Y1460" s="445"/>
      <c r="Z1460" s="446" t="str">
        <f>IF(放飛紀錄!$Y1460="","",放飛紀錄!$Y1460+公式對照表!B$2)</f>
        <v/>
      </c>
      <c r="AA1460" s="445"/>
      <c r="AB1460" s="445"/>
      <c r="AC1460" s="447" t="str">
        <f t="shared" si="72"/>
        <v/>
      </c>
      <c r="AD1460" s="448" t="str">
        <f t="shared" si="73"/>
        <v/>
      </c>
      <c r="AE1460" s="446" t="str">
        <f>IF(放飛紀錄表[[#This Row],[模組啟動時間]]="","",公式對照表!$A$2)</f>
        <v/>
      </c>
      <c r="AF1460" s="449" t="str">
        <f>IF(AC1460="","",IF(AND(AA1460&gt;Y1460,AA1460&lt;Z1460),[1]公式對照表!$C$2,IF(AC1460="-",[1]公式對照表!$C$3,IF(AC1460&lt;AE1460,[1]公式對照表!$C$4,IF(AC1460&gt;AE1460,[1]公式對照表!$C$5)))))</f>
        <v/>
      </c>
      <c r="AG1460" s="442"/>
      <c r="AH1460" s="442"/>
      <c r="AI1460" s="442"/>
      <c r="AJ1460" s="442"/>
      <c r="AK1460" s="2"/>
    </row>
    <row r="1461" spans="1:37" ht="17.25" customHeight="1">
      <c r="A1461" s="443"/>
      <c r="B1461" s="444"/>
      <c r="C1461" s="23"/>
      <c r="D1461" s="23"/>
      <c r="E1461" s="23"/>
      <c r="F1461" s="262"/>
      <c r="G1461" s="262"/>
      <c r="H1461" s="262"/>
      <c r="I1461" s="264"/>
      <c r="J1461" s="23"/>
      <c r="K1461" s="23"/>
      <c r="L1461" s="36" t="str">
        <f>IFERROR(VLOOKUP(放飛紀錄!$K1461,#REF!,2,FALSE),"")</f>
        <v/>
      </c>
      <c r="M1461" s="36"/>
      <c r="N1461" s="36"/>
      <c r="O1461" s="36"/>
      <c r="P1461" s="36"/>
      <c r="Q1461" s="36"/>
      <c r="R1461" s="36"/>
      <c r="S1461" s="36"/>
      <c r="T1461" s="36"/>
      <c r="U1461" s="23"/>
      <c r="V1461" s="23"/>
      <c r="W1461" s="23"/>
      <c r="X1461" s="23"/>
      <c r="Y1461" s="445"/>
      <c r="Z1461" s="446" t="str">
        <f>IF(放飛紀錄!$Y1461="","",放飛紀錄!$Y1461+公式對照表!B$2)</f>
        <v/>
      </c>
      <c r="AA1461" s="445"/>
      <c r="AB1461" s="445"/>
      <c r="AC1461" s="447" t="str">
        <f t="shared" ref="AC1461:AC1524" si="74">IF(AB1461="","",IF(AA1461="-","-",AB1461-Z1461))</f>
        <v/>
      </c>
      <c r="AD1461" s="448" t="str">
        <f t="shared" ref="AD1461:AD1524" si="75">IF(OR(AC1461="-",AC1461=""),"",((MINUTE(AC1461)*60)+SECOND(AC1461)))</f>
        <v/>
      </c>
      <c r="AE1461" s="446" t="str">
        <f>IF(放飛紀錄表[[#This Row],[模組啟動時間]]="","",公式對照表!$A$2)</f>
        <v/>
      </c>
      <c r="AF1461" s="449" t="str">
        <f>IF(AC1461="","",IF(AND(AA1461&gt;Y1461,AA1461&lt;Z1461),[1]公式對照表!$C$2,IF(AC1461="-",[1]公式對照表!$C$3,IF(AC1461&lt;AE1461,[1]公式對照表!$C$4,IF(AC1461&gt;AE1461,[1]公式對照表!$C$5)))))</f>
        <v/>
      </c>
      <c r="AG1461" s="442"/>
      <c r="AH1461" s="442"/>
      <c r="AI1461" s="442"/>
      <c r="AJ1461" s="442"/>
      <c r="AK1461" s="2"/>
    </row>
    <row r="1462" spans="1:37" ht="17.25" customHeight="1">
      <c r="A1462" s="443"/>
      <c r="B1462" s="444"/>
      <c r="C1462" s="23"/>
      <c r="D1462" s="23"/>
      <c r="E1462" s="23"/>
      <c r="F1462" s="262"/>
      <c r="G1462" s="262"/>
      <c r="H1462" s="262"/>
      <c r="I1462" s="264"/>
      <c r="J1462" s="23"/>
      <c r="K1462" s="23"/>
      <c r="L1462" s="36" t="str">
        <f>IFERROR(VLOOKUP(放飛紀錄!$K1462,#REF!,2,FALSE),"")</f>
        <v/>
      </c>
      <c r="M1462" s="36"/>
      <c r="N1462" s="36"/>
      <c r="O1462" s="36"/>
      <c r="P1462" s="36"/>
      <c r="Q1462" s="36"/>
      <c r="R1462" s="36"/>
      <c r="S1462" s="36"/>
      <c r="T1462" s="36"/>
      <c r="U1462" s="23"/>
      <c r="V1462" s="23"/>
      <c r="W1462" s="23"/>
      <c r="X1462" s="23"/>
      <c r="Y1462" s="445"/>
      <c r="Z1462" s="446" t="str">
        <f>IF(放飛紀錄!$Y1462="","",放飛紀錄!$Y1462+公式對照表!B$2)</f>
        <v/>
      </c>
      <c r="AA1462" s="445"/>
      <c r="AB1462" s="445"/>
      <c r="AC1462" s="447" t="str">
        <f t="shared" si="74"/>
        <v/>
      </c>
      <c r="AD1462" s="448" t="str">
        <f t="shared" si="75"/>
        <v/>
      </c>
      <c r="AE1462" s="446" t="str">
        <f>IF(放飛紀錄表[[#This Row],[模組啟動時間]]="","",公式對照表!$A$2)</f>
        <v/>
      </c>
      <c r="AF1462" s="449" t="str">
        <f>IF(AC1462="","",IF(AND(AA1462&gt;Y1462,AA1462&lt;Z1462),[1]公式對照表!$C$2,IF(AC1462="-",[1]公式對照表!$C$3,IF(AC1462&lt;AE1462,[1]公式對照表!$C$4,IF(AC1462&gt;AE1462,[1]公式對照表!$C$5)))))</f>
        <v/>
      </c>
      <c r="AG1462" s="442"/>
      <c r="AH1462" s="442"/>
      <c r="AI1462" s="442"/>
      <c r="AJ1462" s="442"/>
      <c r="AK1462" s="2"/>
    </row>
    <row r="1463" spans="1:37" ht="17.25" customHeight="1">
      <c r="A1463" s="443"/>
      <c r="B1463" s="444"/>
      <c r="C1463" s="23"/>
      <c r="D1463" s="23"/>
      <c r="E1463" s="23"/>
      <c r="F1463" s="262"/>
      <c r="G1463" s="262"/>
      <c r="H1463" s="262"/>
      <c r="I1463" s="264"/>
      <c r="J1463" s="23"/>
      <c r="K1463" s="23"/>
      <c r="L1463" s="36" t="str">
        <f>IFERROR(VLOOKUP(放飛紀錄!$K1463,#REF!,2,FALSE),"")</f>
        <v/>
      </c>
      <c r="M1463" s="36"/>
      <c r="N1463" s="36"/>
      <c r="O1463" s="36"/>
      <c r="P1463" s="36"/>
      <c r="Q1463" s="36"/>
      <c r="R1463" s="36"/>
      <c r="S1463" s="36"/>
      <c r="T1463" s="36"/>
      <c r="U1463" s="23"/>
      <c r="V1463" s="23"/>
      <c r="W1463" s="23"/>
      <c r="X1463" s="23"/>
      <c r="Y1463" s="445"/>
      <c r="Z1463" s="446" t="str">
        <f>IF(放飛紀錄!$Y1463="","",放飛紀錄!$Y1463+公式對照表!B$2)</f>
        <v/>
      </c>
      <c r="AA1463" s="445"/>
      <c r="AB1463" s="445"/>
      <c r="AC1463" s="447" t="str">
        <f t="shared" si="74"/>
        <v/>
      </c>
      <c r="AD1463" s="448" t="str">
        <f t="shared" si="75"/>
        <v/>
      </c>
      <c r="AE1463" s="446" t="str">
        <f>IF(放飛紀錄表[[#This Row],[模組啟動時間]]="","",公式對照表!$A$2)</f>
        <v/>
      </c>
      <c r="AF1463" s="449" t="str">
        <f>IF(AC1463="","",IF(AND(AA1463&gt;Y1463,AA1463&lt;Z1463),[1]公式對照表!$C$2,IF(AC1463="-",[1]公式對照表!$C$3,IF(AC1463&lt;AE1463,[1]公式對照表!$C$4,IF(AC1463&gt;AE1463,[1]公式對照表!$C$5)))))</f>
        <v/>
      </c>
      <c r="AG1463" s="442"/>
      <c r="AH1463" s="442"/>
      <c r="AI1463" s="442"/>
      <c r="AJ1463" s="442"/>
      <c r="AK1463" s="2"/>
    </row>
    <row r="1464" spans="1:37" ht="17.25" customHeight="1">
      <c r="A1464" s="443"/>
      <c r="B1464" s="444"/>
      <c r="C1464" s="23"/>
      <c r="D1464" s="23"/>
      <c r="E1464" s="23"/>
      <c r="F1464" s="262"/>
      <c r="G1464" s="262"/>
      <c r="H1464" s="262"/>
      <c r="I1464" s="264"/>
      <c r="J1464" s="23"/>
      <c r="K1464" s="23"/>
      <c r="L1464" s="36" t="str">
        <f>IFERROR(VLOOKUP(放飛紀錄!$K1464,#REF!,2,FALSE),"")</f>
        <v/>
      </c>
      <c r="M1464" s="36"/>
      <c r="N1464" s="36"/>
      <c r="O1464" s="36"/>
      <c r="P1464" s="36"/>
      <c r="Q1464" s="36"/>
      <c r="R1464" s="36"/>
      <c r="S1464" s="36"/>
      <c r="T1464" s="36"/>
      <c r="U1464" s="23"/>
      <c r="V1464" s="23"/>
      <c r="W1464" s="23"/>
      <c r="X1464" s="23"/>
      <c r="Y1464" s="445"/>
      <c r="Z1464" s="446" t="str">
        <f>IF(放飛紀錄!$Y1464="","",放飛紀錄!$Y1464+公式對照表!B$2)</f>
        <v/>
      </c>
      <c r="AA1464" s="445"/>
      <c r="AB1464" s="445"/>
      <c r="AC1464" s="447" t="str">
        <f t="shared" si="74"/>
        <v/>
      </c>
      <c r="AD1464" s="448" t="str">
        <f t="shared" si="75"/>
        <v/>
      </c>
      <c r="AE1464" s="446" t="str">
        <f>IF(放飛紀錄表[[#This Row],[模組啟動時間]]="","",公式對照表!$A$2)</f>
        <v/>
      </c>
      <c r="AF1464" s="449" t="str">
        <f>IF(AC1464="","",IF(AND(AA1464&gt;Y1464,AA1464&lt;Z1464),[1]公式對照表!$C$2,IF(AC1464="-",[1]公式對照表!$C$3,IF(AC1464&lt;AE1464,[1]公式對照表!$C$4,IF(AC1464&gt;AE1464,[1]公式對照表!$C$5)))))</f>
        <v/>
      </c>
      <c r="AG1464" s="442"/>
      <c r="AH1464" s="442"/>
      <c r="AI1464" s="442"/>
      <c r="AJ1464" s="442"/>
      <c r="AK1464" s="2"/>
    </row>
    <row r="1465" spans="1:37" ht="17.25" customHeight="1">
      <c r="A1465" s="443"/>
      <c r="B1465" s="444"/>
      <c r="C1465" s="23"/>
      <c r="D1465" s="23"/>
      <c r="E1465" s="23"/>
      <c r="F1465" s="262"/>
      <c r="G1465" s="262"/>
      <c r="H1465" s="262"/>
      <c r="I1465" s="264"/>
      <c r="J1465" s="23"/>
      <c r="K1465" s="23"/>
      <c r="L1465" s="36" t="str">
        <f>IFERROR(VLOOKUP(放飛紀錄!$K1465,#REF!,2,FALSE),"")</f>
        <v/>
      </c>
      <c r="M1465" s="36"/>
      <c r="N1465" s="36"/>
      <c r="O1465" s="36"/>
      <c r="P1465" s="36"/>
      <c r="Q1465" s="36"/>
      <c r="R1465" s="36"/>
      <c r="S1465" s="36"/>
      <c r="T1465" s="36"/>
      <c r="U1465" s="23"/>
      <c r="V1465" s="23"/>
      <c r="W1465" s="23"/>
      <c r="X1465" s="23"/>
      <c r="Y1465" s="445"/>
      <c r="Z1465" s="446" t="str">
        <f>IF(放飛紀錄!$Y1465="","",放飛紀錄!$Y1465+公式對照表!B$2)</f>
        <v/>
      </c>
      <c r="AA1465" s="445"/>
      <c r="AB1465" s="445"/>
      <c r="AC1465" s="447" t="str">
        <f t="shared" si="74"/>
        <v/>
      </c>
      <c r="AD1465" s="448" t="str">
        <f t="shared" si="75"/>
        <v/>
      </c>
      <c r="AE1465" s="446" t="str">
        <f>IF(放飛紀錄表[[#This Row],[模組啟動時間]]="","",公式對照表!$A$2)</f>
        <v/>
      </c>
      <c r="AF1465" s="449" t="str">
        <f>IF(AC1465="","",IF(AND(AA1465&gt;Y1465,AA1465&lt;Z1465),[1]公式對照表!$C$2,IF(AC1465="-",[1]公式對照表!$C$3,IF(AC1465&lt;AE1465,[1]公式對照表!$C$4,IF(AC1465&gt;AE1465,[1]公式對照表!$C$5)))))</f>
        <v/>
      </c>
      <c r="AG1465" s="442"/>
      <c r="AH1465" s="442"/>
      <c r="AI1465" s="442"/>
      <c r="AJ1465" s="442"/>
      <c r="AK1465" s="2"/>
    </row>
    <row r="1466" spans="1:37" ht="17.25" customHeight="1">
      <c r="A1466" s="443"/>
      <c r="B1466" s="444"/>
      <c r="C1466" s="23"/>
      <c r="D1466" s="23"/>
      <c r="E1466" s="23"/>
      <c r="F1466" s="262"/>
      <c r="G1466" s="262"/>
      <c r="H1466" s="262"/>
      <c r="I1466" s="264"/>
      <c r="J1466" s="23"/>
      <c r="K1466" s="23"/>
      <c r="L1466" s="36" t="str">
        <f>IFERROR(VLOOKUP(放飛紀錄!$K1466,#REF!,2,FALSE),"")</f>
        <v/>
      </c>
      <c r="M1466" s="36"/>
      <c r="N1466" s="36"/>
      <c r="O1466" s="36"/>
      <c r="P1466" s="36"/>
      <c r="Q1466" s="36"/>
      <c r="R1466" s="36"/>
      <c r="S1466" s="36"/>
      <c r="T1466" s="36"/>
      <c r="U1466" s="23"/>
      <c r="V1466" s="23"/>
      <c r="W1466" s="23"/>
      <c r="X1466" s="23"/>
      <c r="Y1466" s="445"/>
      <c r="Z1466" s="446" t="str">
        <f>IF(放飛紀錄!$Y1466="","",放飛紀錄!$Y1466+公式對照表!B$2)</f>
        <v/>
      </c>
      <c r="AA1466" s="445"/>
      <c r="AB1466" s="445"/>
      <c r="AC1466" s="447" t="str">
        <f t="shared" si="74"/>
        <v/>
      </c>
      <c r="AD1466" s="448" t="str">
        <f t="shared" si="75"/>
        <v/>
      </c>
      <c r="AE1466" s="446" t="str">
        <f>IF(放飛紀錄表[[#This Row],[模組啟動時間]]="","",公式對照表!$A$2)</f>
        <v/>
      </c>
      <c r="AF1466" s="449" t="str">
        <f>IF(AC1466="","",IF(AND(AA1466&gt;Y1466,AA1466&lt;Z1466),[1]公式對照表!$C$2,IF(AC1466="-",[1]公式對照表!$C$3,IF(AC1466&lt;AE1466,[1]公式對照表!$C$4,IF(AC1466&gt;AE1466,[1]公式對照表!$C$5)))))</f>
        <v/>
      </c>
      <c r="AG1466" s="442"/>
      <c r="AH1466" s="442"/>
      <c r="AI1466" s="442"/>
      <c r="AJ1466" s="442"/>
      <c r="AK1466" s="2"/>
    </row>
    <row r="1467" spans="1:37" ht="17.25" customHeight="1">
      <c r="A1467" s="443"/>
      <c r="B1467" s="444"/>
      <c r="C1467" s="23"/>
      <c r="D1467" s="23"/>
      <c r="E1467" s="23"/>
      <c r="F1467" s="262"/>
      <c r="G1467" s="262"/>
      <c r="H1467" s="262"/>
      <c r="I1467" s="264"/>
      <c r="J1467" s="23"/>
      <c r="K1467" s="23"/>
      <c r="L1467" s="36" t="str">
        <f>IFERROR(VLOOKUP(放飛紀錄!$K1467,#REF!,2,FALSE),"")</f>
        <v/>
      </c>
      <c r="M1467" s="36"/>
      <c r="N1467" s="36"/>
      <c r="O1467" s="36"/>
      <c r="P1467" s="36"/>
      <c r="Q1467" s="36"/>
      <c r="R1467" s="36"/>
      <c r="S1467" s="36"/>
      <c r="T1467" s="36"/>
      <c r="U1467" s="23"/>
      <c r="V1467" s="23"/>
      <c r="W1467" s="23"/>
      <c r="X1467" s="23"/>
      <c r="Y1467" s="445"/>
      <c r="Z1467" s="446" t="str">
        <f>IF(放飛紀錄!$Y1467="","",放飛紀錄!$Y1467+公式對照表!B$2)</f>
        <v/>
      </c>
      <c r="AA1467" s="445"/>
      <c r="AB1467" s="445"/>
      <c r="AC1467" s="447" t="str">
        <f t="shared" si="74"/>
        <v/>
      </c>
      <c r="AD1467" s="448" t="str">
        <f t="shared" si="75"/>
        <v/>
      </c>
      <c r="AE1467" s="446" t="str">
        <f>IF(放飛紀錄表[[#This Row],[模組啟動時間]]="","",公式對照表!$A$2)</f>
        <v/>
      </c>
      <c r="AF1467" s="449" t="str">
        <f>IF(AC1467="","",IF(AND(AA1467&gt;Y1467,AA1467&lt;Z1467),[1]公式對照表!$C$2,IF(AC1467="-",[1]公式對照表!$C$3,IF(AC1467&lt;AE1467,[1]公式對照表!$C$4,IF(AC1467&gt;AE1467,[1]公式對照表!$C$5)))))</f>
        <v/>
      </c>
      <c r="AG1467" s="442"/>
      <c r="AH1467" s="442"/>
      <c r="AI1467" s="442"/>
      <c r="AJ1467" s="442"/>
      <c r="AK1467" s="2"/>
    </row>
    <row r="1468" spans="1:37" ht="17.25" customHeight="1">
      <c r="A1468" s="443"/>
      <c r="B1468" s="444"/>
      <c r="C1468" s="23"/>
      <c r="D1468" s="23"/>
      <c r="E1468" s="23"/>
      <c r="F1468" s="262"/>
      <c r="G1468" s="262"/>
      <c r="H1468" s="262"/>
      <c r="I1468" s="264"/>
      <c r="J1468" s="23"/>
      <c r="K1468" s="23"/>
      <c r="L1468" s="36" t="str">
        <f>IFERROR(VLOOKUP(放飛紀錄!$K1468,#REF!,2,FALSE),"")</f>
        <v/>
      </c>
      <c r="M1468" s="36"/>
      <c r="N1468" s="36"/>
      <c r="O1468" s="36"/>
      <c r="P1468" s="36"/>
      <c r="Q1468" s="36"/>
      <c r="R1468" s="36"/>
      <c r="S1468" s="36"/>
      <c r="T1468" s="36"/>
      <c r="U1468" s="23"/>
      <c r="V1468" s="23"/>
      <c r="W1468" s="23"/>
      <c r="X1468" s="23"/>
      <c r="Y1468" s="445"/>
      <c r="Z1468" s="446" t="str">
        <f>IF(放飛紀錄!$Y1468="","",放飛紀錄!$Y1468+公式對照表!B$2)</f>
        <v/>
      </c>
      <c r="AA1468" s="445"/>
      <c r="AB1468" s="445"/>
      <c r="AC1468" s="447" t="str">
        <f t="shared" si="74"/>
        <v/>
      </c>
      <c r="AD1468" s="448" t="str">
        <f t="shared" si="75"/>
        <v/>
      </c>
      <c r="AE1468" s="446" t="str">
        <f>IF(放飛紀錄表[[#This Row],[模組啟動時間]]="","",公式對照表!$A$2)</f>
        <v/>
      </c>
      <c r="AF1468" s="449" t="str">
        <f>IF(AC1468="","",IF(AND(AA1468&gt;Y1468,AA1468&lt;Z1468),[1]公式對照表!$C$2,IF(AC1468="-",[1]公式對照表!$C$3,IF(AC1468&lt;AE1468,[1]公式對照表!$C$4,IF(AC1468&gt;AE1468,[1]公式對照表!$C$5)))))</f>
        <v/>
      </c>
      <c r="AG1468" s="442"/>
      <c r="AH1468" s="442"/>
      <c r="AI1468" s="442"/>
      <c r="AJ1468" s="442"/>
      <c r="AK1468" s="2"/>
    </row>
    <row r="1469" spans="1:37" ht="17.25" customHeight="1">
      <c r="A1469" s="443"/>
      <c r="B1469" s="444"/>
      <c r="C1469" s="23"/>
      <c r="D1469" s="23"/>
      <c r="E1469" s="23"/>
      <c r="F1469" s="262"/>
      <c r="G1469" s="262"/>
      <c r="H1469" s="262"/>
      <c r="I1469" s="264"/>
      <c r="J1469" s="23"/>
      <c r="K1469" s="23"/>
      <c r="L1469" s="36" t="str">
        <f>IFERROR(VLOOKUP(放飛紀錄!$K1469,#REF!,2,FALSE),"")</f>
        <v/>
      </c>
      <c r="M1469" s="36"/>
      <c r="N1469" s="36"/>
      <c r="O1469" s="36"/>
      <c r="P1469" s="36"/>
      <c r="Q1469" s="36"/>
      <c r="R1469" s="36"/>
      <c r="S1469" s="36"/>
      <c r="T1469" s="36"/>
      <c r="U1469" s="23"/>
      <c r="V1469" s="23"/>
      <c r="W1469" s="23"/>
      <c r="X1469" s="23"/>
      <c r="Y1469" s="445"/>
      <c r="Z1469" s="446" t="str">
        <f>IF(放飛紀錄!$Y1469="","",放飛紀錄!$Y1469+公式對照表!B$2)</f>
        <v/>
      </c>
      <c r="AA1469" s="445"/>
      <c r="AB1469" s="445"/>
      <c r="AC1469" s="447" t="str">
        <f t="shared" si="74"/>
        <v/>
      </c>
      <c r="AD1469" s="448" t="str">
        <f t="shared" si="75"/>
        <v/>
      </c>
      <c r="AE1469" s="446" t="str">
        <f>IF(放飛紀錄表[[#This Row],[模組啟動時間]]="","",公式對照表!$A$2)</f>
        <v/>
      </c>
      <c r="AF1469" s="449" t="str">
        <f>IF(AC1469="","",IF(AND(AA1469&gt;Y1469,AA1469&lt;Z1469),[1]公式對照表!$C$2,IF(AC1469="-",[1]公式對照表!$C$3,IF(AC1469&lt;AE1469,[1]公式對照表!$C$4,IF(AC1469&gt;AE1469,[1]公式對照表!$C$5)))))</f>
        <v/>
      </c>
      <c r="AG1469" s="442"/>
      <c r="AH1469" s="442"/>
      <c r="AI1469" s="442"/>
      <c r="AJ1469" s="442"/>
      <c r="AK1469" s="2"/>
    </row>
    <row r="1470" spans="1:37" ht="17.25" customHeight="1">
      <c r="A1470" s="443"/>
      <c r="B1470" s="444"/>
      <c r="C1470" s="23"/>
      <c r="D1470" s="23"/>
      <c r="E1470" s="23"/>
      <c r="F1470" s="262"/>
      <c r="G1470" s="262"/>
      <c r="H1470" s="262"/>
      <c r="I1470" s="264"/>
      <c r="J1470" s="23"/>
      <c r="K1470" s="23"/>
      <c r="L1470" s="36" t="str">
        <f>IFERROR(VLOOKUP(放飛紀錄!$K1470,#REF!,2,FALSE),"")</f>
        <v/>
      </c>
      <c r="M1470" s="36"/>
      <c r="N1470" s="36"/>
      <c r="O1470" s="36"/>
      <c r="P1470" s="36"/>
      <c r="Q1470" s="36"/>
      <c r="R1470" s="36"/>
      <c r="S1470" s="36"/>
      <c r="T1470" s="36"/>
      <c r="U1470" s="23"/>
      <c r="V1470" s="23"/>
      <c r="W1470" s="23"/>
      <c r="X1470" s="23"/>
      <c r="Y1470" s="445"/>
      <c r="Z1470" s="446" t="str">
        <f>IF(放飛紀錄!$Y1470="","",放飛紀錄!$Y1470+公式對照表!B$2)</f>
        <v/>
      </c>
      <c r="AA1470" s="445"/>
      <c r="AB1470" s="445"/>
      <c r="AC1470" s="447" t="str">
        <f t="shared" si="74"/>
        <v/>
      </c>
      <c r="AD1470" s="448" t="str">
        <f t="shared" si="75"/>
        <v/>
      </c>
      <c r="AE1470" s="446" t="str">
        <f>IF(放飛紀錄表[[#This Row],[模組啟動時間]]="","",公式對照表!$A$2)</f>
        <v/>
      </c>
      <c r="AF1470" s="449" t="str">
        <f>IF(AC1470="","",IF(AND(AA1470&gt;Y1470,AA1470&lt;Z1470),[1]公式對照表!$C$2,IF(AC1470="-",[1]公式對照表!$C$3,IF(AC1470&lt;AE1470,[1]公式對照表!$C$4,IF(AC1470&gt;AE1470,[1]公式對照表!$C$5)))))</f>
        <v/>
      </c>
      <c r="AG1470" s="442"/>
      <c r="AH1470" s="442"/>
      <c r="AI1470" s="442"/>
      <c r="AJ1470" s="442"/>
      <c r="AK1470" s="2"/>
    </row>
    <row r="1471" spans="1:37" ht="17.25" customHeight="1">
      <c r="A1471" s="443"/>
      <c r="B1471" s="444"/>
      <c r="C1471" s="23"/>
      <c r="D1471" s="23"/>
      <c r="E1471" s="23"/>
      <c r="F1471" s="262"/>
      <c r="G1471" s="262"/>
      <c r="H1471" s="262"/>
      <c r="I1471" s="264"/>
      <c r="J1471" s="23"/>
      <c r="K1471" s="23"/>
      <c r="L1471" s="36" t="str">
        <f>IFERROR(VLOOKUP(放飛紀錄!$K1471,#REF!,2,FALSE),"")</f>
        <v/>
      </c>
      <c r="M1471" s="36"/>
      <c r="N1471" s="36"/>
      <c r="O1471" s="36"/>
      <c r="P1471" s="36"/>
      <c r="Q1471" s="36"/>
      <c r="R1471" s="36"/>
      <c r="S1471" s="36"/>
      <c r="T1471" s="36"/>
      <c r="U1471" s="23"/>
      <c r="V1471" s="23"/>
      <c r="W1471" s="23"/>
      <c r="X1471" s="23"/>
      <c r="Y1471" s="445"/>
      <c r="Z1471" s="446" t="str">
        <f>IF(放飛紀錄!$Y1471="","",放飛紀錄!$Y1471+公式對照表!B$2)</f>
        <v/>
      </c>
      <c r="AA1471" s="445"/>
      <c r="AB1471" s="445"/>
      <c r="AC1471" s="447" t="str">
        <f t="shared" si="74"/>
        <v/>
      </c>
      <c r="AD1471" s="448" t="str">
        <f t="shared" si="75"/>
        <v/>
      </c>
      <c r="AE1471" s="446" t="str">
        <f>IF(放飛紀錄表[[#This Row],[模組啟動時間]]="","",公式對照表!$A$2)</f>
        <v/>
      </c>
      <c r="AF1471" s="449" t="str">
        <f>IF(AC1471="","",IF(AND(AA1471&gt;Y1471,AA1471&lt;Z1471),[1]公式對照表!$C$2,IF(AC1471="-",[1]公式對照表!$C$3,IF(AC1471&lt;AE1471,[1]公式對照表!$C$4,IF(AC1471&gt;AE1471,[1]公式對照表!$C$5)))))</f>
        <v/>
      </c>
      <c r="AG1471" s="442"/>
      <c r="AH1471" s="442"/>
      <c r="AI1471" s="442"/>
      <c r="AJ1471" s="442"/>
      <c r="AK1471" s="2"/>
    </row>
    <row r="1472" spans="1:37" ht="17.25" customHeight="1">
      <c r="A1472" s="443"/>
      <c r="B1472" s="444"/>
      <c r="C1472" s="23"/>
      <c r="D1472" s="23"/>
      <c r="E1472" s="23"/>
      <c r="F1472" s="262"/>
      <c r="G1472" s="262"/>
      <c r="H1472" s="262"/>
      <c r="I1472" s="264"/>
      <c r="J1472" s="23"/>
      <c r="K1472" s="23"/>
      <c r="L1472" s="36" t="str">
        <f>IFERROR(VLOOKUP(放飛紀錄!$K1472,#REF!,2,FALSE),"")</f>
        <v/>
      </c>
      <c r="M1472" s="36"/>
      <c r="N1472" s="36"/>
      <c r="O1472" s="36"/>
      <c r="P1472" s="36"/>
      <c r="Q1472" s="36"/>
      <c r="R1472" s="36"/>
      <c r="S1472" s="36"/>
      <c r="T1472" s="36"/>
      <c r="U1472" s="23"/>
      <c r="V1472" s="23"/>
      <c r="W1472" s="23"/>
      <c r="X1472" s="23"/>
      <c r="Y1472" s="445"/>
      <c r="Z1472" s="446" t="str">
        <f>IF(放飛紀錄!$Y1472="","",放飛紀錄!$Y1472+公式對照表!B$2)</f>
        <v/>
      </c>
      <c r="AA1472" s="445"/>
      <c r="AB1472" s="445"/>
      <c r="AC1472" s="447" t="str">
        <f t="shared" si="74"/>
        <v/>
      </c>
      <c r="AD1472" s="448" t="str">
        <f t="shared" si="75"/>
        <v/>
      </c>
      <c r="AE1472" s="446" t="str">
        <f>IF(放飛紀錄表[[#This Row],[模組啟動時間]]="","",公式對照表!$A$2)</f>
        <v/>
      </c>
      <c r="AF1472" s="449" t="str">
        <f>IF(AC1472="","",IF(AND(AA1472&gt;Y1472,AA1472&lt;Z1472),[1]公式對照表!$C$2,IF(AC1472="-",[1]公式對照表!$C$3,IF(AC1472&lt;AE1472,[1]公式對照表!$C$4,IF(AC1472&gt;AE1472,[1]公式對照表!$C$5)))))</f>
        <v/>
      </c>
      <c r="AG1472" s="442"/>
      <c r="AH1472" s="442"/>
      <c r="AI1472" s="442"/>
      <c r="AJ1472" s="442"/>
      <c r="AK1472" s="2"/>
    </row>
    <row r="1473" spans="1:37" ht="17.25" customHeight="1">
      <c r="A1473" s="443"/>
      <c r="B1473" s="444"/>
      <c r="C1473" s="23"/>
      <c r="D1473" s="23"/>
      <c r="E1473" s="23"/>
      <c r="F1473" s="262"/>
      <c r="G1473" s="262"/>
      <c r="H1473" s="262"/>
      <c r="I1473" s="264"/>
      <c r="J1473" s="23"/>
      <c r="K1473" s="23"/>
      <c r="L1473" s="36" t="str">
        <f>IFERROR(VLOOKUP(放飛紀錄!$K1473,#REF!,2,FALSE),"")</f>
        <v/>
      </c>
      <c r="M1473" s="36"/>
      <c r="N1473" s="36"/>
      <c r="O1473" s="36"/>
      <c r="P1473" s="36"/>
      <c r="Q1473" s="36"/>
      <c r="R1473" s="36"/>
      <c r="S1473" s="36"/>
      <c r="T1473" s="36"/>
      <c r="U1473" s="23"/>
      <c r="V1473" s="23"/>
      <c r="W1473" s="23"/>
      <c r="X1473" s="23"/>
      <c r="Y1473" s="445"/>
      <c r="Z1473" s="446" t="str">
        <f>IF(放飛紀錄!$Y1473="","",放飛紀錄!$Y1473+公式對照表!B$2)</f>
        <v/>
      </c>
      <c r="AA1473" s="445"/>
      <c r="AB1473" s="445"/>
      <c r="AC1473" s="447" t="str">
        <f t="shared" si="74"/>
        <v/>
      </c>
      <c r="AD1473" s="448" t="str">
        <f t="shared" si="75"/>
        <v/>
      </c>
      <c r="AE1473" s="446" t="str">
        <f>IF(放飛紀錄表[[#This Row],[模組啟動時間]]="","",公式對照表!$A$2)</f>
        <v/>
      </c>
      <c r="AF1473" s="449" t="str">
        <f>IF(AC1473="","",IF(AND(AA1473&gt;Y1473,AA1473&lt;Z1473),[1]公式對照表!$C$2,IF(AC1473="-",[1]公式對照表!$C$3,IF(AC1473&lt;AE1473,[1]公式對照表!$C$4,IF(AC1473&gt;AE1473,[1]公式對照表!$C$5)))))</f>
        <v/>
      </c>
      <c r="AG1473" s="442"/>
      <c r="AH1473" s="442"/>
      <c r="AI1473" s="442"/>
      <c r="AJ1473" s="442"/>
      <c r="AK1473" s="2"/>
    </row>
    <row r="1474" spans="1:37" ht="17.25" customHeight="1">
      <c r="A1474" s="443"/>
      <c r="B1474" s="444"/>
      <c r="C1474" s="23"/>
      <c r="D1474" s="23"/>
      <c r="E1474" s="23"/>
      <c r="F1474" s="262"/>
      <c r="G1474" s="262"/>
      <c r="H1474" s="262"/>
      <c r="I1474" s="264"/>
      <c r="J1474" s="23"/>
      <c r="K1474" s="23"/>
      <c r="L1474" s="36" t="str">
        <f>IFERROR(VLOOKUP(放飛紀錄!$K1474,#REF!,2,FALSE),"")</f>
        <v/>
      </c>
      <c r="M1474" s="36"/>
      <c r="N1474" s="36"/>
      <c r="O1474" s="36"/>
      <c r="P1474" s="36"/>
      <c r="Q1474" s="36"/>
      <c r="R1474" s="36"/>
      <c r="S1474" s="36"/>
      <c r="T1474" s="36"/>
      <c r="U1474" s="23"/>
      <c r="V1474" s="23"/>
      <c r="W1474" s="23"/>
      <c r="X1474" s="23"/>
      <c r="Y1474" s="445"/>
      <c r="Z1474" s="446" t="str">
        <f>IF(放飛紀錄!$Y1474="","",放飛紀錄!$Y1474+公式對照表!B$2)</f>
        <v/>
      </c>
      <c r="AA1474" s="445"/>
      <c r="AB1474" s="445"/>
      <c r="AC1474" s="447" t="str">
        <f t="shared" si="74"/>
        <v/>
      </c>
      <c r="AD1474" s="448" t="str">
        <f t="shared" si="75"/>
        <v/>
      </c>
      <c r="AE1474" s="446" t="str">
        <f>IF(放飛紀錄表[[#This Row],[模組啟動時間]]="","",公式對照表!$A$2)</f>
        <v/>
      </c>
      <c r="AF1474" s="449" t="str">
        <f>IF(AC1474="","",IF(AND(AA1474&gt;Y1474,AA1474&lt;Z1474),[1]公式對照表!$C$2,IF(AC1474="-",[1]公式對照表!$C$3,IF(AC1474&lt;AE1474,[1]公式對照表!$C$4,IF(AC1474&gt;AE1474,[1]公式對照表!$C$5)))))</f>
        <v/>
      </c>
      <c r="AG1474" s="442"/>
      <c r="AH1474" s="442"/>
      <c r="AI1474" s="442"/>
      <c r="AJ1474" s="442"/>
      <c r="AK1474" s="2"/>
    </row>
    <row r="1475" spans="1:37" ht="17.25" customHeight="1">
      <c r="A1475" s="443"/>
      <c r="B1475" s="444"/>
      <c r="C1475" s="23"/>
      <c r="D1475" s="23"/>
      <c r="E1475" s="23"/>
      <c r="F1475" s="262"/>
      <c r="G1475" s="262"/>
      <c r="H1475" s="262"/>
      <c r="I1475" s="264"/>
      <c r="J1475" s="23"/>
      <c r="K1475" s="23"/>
      <c r="L1475" s="36" t="str">
        <f>IFERROR(VLOOKUP(放飛紀錄!$K1475,#REF!,2,FALSE),"")</f>
        <v/>
      </c>
      <c r="M1475" s="36"/>
      <c r="N1475" s="36"/>
      <c r="O1475" s="36"/>
      <c r="P1475" s="36"/>
      <c r="Q1475" s="36"/>
      <c r="R1475" s="36"/>
      <c r="S1475" s="36"/>
      <c r="T1475" s="36"/>
      <c r="U1475" s="23"/>
      <c r="V1475" s="23"/>
      <c r="W1475" s="23"/>
      <c r="X1475" s="23"/>
      <c r="Y1475" s="445"/>
      <c r="Z1475" s="446" t="str">
        <f>IF(放飛紀錄!$Y1475="","",放飛紀錄!$Y1475+公式對照表!B$2)</f>
        <v/>
      </c>
      <c r="AA1475" s="445"/>
      <c r="AB1475" s="445"/>
      <c r="AC1475" s="447" t="str">
        <f t="shared" si="74"/>
        <v/>
      </c>
      <c r="AD1475" s="448" t="str">
        <f t="shared" si="75"/>
        <v/>
      </c>
      <c r="AE1475" s="446" t="str">
        <f>IF(放飛紀錄表[[#This Row],[模組啟動時間]]="","",公式對照表!$A$2)</f>
        <v/>
      </c>
      <c r="AF1475" s="449" t="str">
        <f>IF(AC1475="","",IF(AND(AA1475&gt;Y1475,AA1475&lt;Z1475),[1]公式對照表!$C$2,IF(AC1475="-",[1]公式對照表!$C$3,IF(AC1475&lt;AE1475,[1]公式對照表!$C$4,IF(AC1475&gt;AE1475,[1]公式對照表!$C$5)))))</f>
        <v/>
      </c>
      <c r="AG1475" s="442"/>
      <c r="AH1475" s="442"/>
      <c r="AI1475" s="442"/>
      <c r="AJ1475" s="442"/>
      <c r="AK1475" s="2"/>
    </row>
    <row r="1476" spans="1:37" ht="17.25" customHeight="1">
      <c r="A1476" s="443"/>
      <c r="B1476" s="444"/>
      <c r="C1476" s="23"/>
      <c r="D1476" s="23"/>
      <c r="E1476" s="23"/>
      <c r="F1476" s="262"/>
      <c r="G1476" s="262"/>
      <c r="H1476" s="262"/>
      <c r="I1476" s="264"/>
      <c r="J1476" s="23"/>
      <c r="K1476" s="23"/>
      <c r="L1476" s="36" t="str">
        <f>IFERROR(VLOOKUP(放飛紀錄!$K1476,#REF!,2,FALSE),"")</f>
        <v/>
      </c>
      <c r="M1476" s="36"/>
      <c r="N1476" s="36"/>
      <c r="O1476" s="36"/>
      <c r="P1476" s="36"/>
      <c r="Q1476" s="36"/>
      <c r="R1476" s="36"/>
      <c r="S1476" s="36"/>
      <c r="T1476" s="36"/>
      <c r="U1476" s="23"/>
      <c r="V1476" s="23"/>
      <c r="W1476" s="23"/>
      <c r="X1476" s="23"/>
      <c r="Y1476" s="445"/>
      <c r="Z1476" s="446" t="str">
        <f>IF(放飛紀錄!$Y1476="","",放飛紀錄!$Y1476+公式對照表!B$2)</f>
        <v/>
      </c>
      <c r="AA1476" s="445"/>
      <c r="AB1476" s="445"/>
      <c r="AC1476" s="447" t="str">
        <f t="shared" si="74"/>
        <v/>
      </c>
      <c r="AD1476" s="448" t="str">
        <f t="shared" si="75"/>
        <v/>
      </c>
      <c r="AE1476" s="446" t="str">
        <f>IF(放飛紀錄表[[#This Row],[模組啟動時間]]="","",公式對照表!$A$2)</f>
        <v/>
      </c>
      <c r="AF1476" s="449" t="str">
        <f>IF(AC1476="","",IF(AND(AA1476&gt;Y1476,AA1476&lt;Z1476),[1]公式對照表!$C$2,IF(AC1476="-",[1]公式對照表!$C$3,IF(AC1476&lt;AE1476,[1]公式對照表!$C$4,IF(AC1476&gt;AE1476,[1]公式對照表!$C$5)))))</f>
        <v/>
      </c>
      <c r="AG1476" s="442"/>
      <c r="AH1476" s="442"/>
      <c r="AI1476" s="442"/>
      <c r="AJ1476" s="442"/>
      <c r="AK1476" s="2"/>
    </row>
    <row r="1477" spans="1:37" ht="17.25" customHeight="1">
      <c r="A1477" s="443"/>
      <c r="B1477" s="444"/>
      <c r="C1477" s="23"/>
      <c r="D1477" s="23"/>
      <c r="E1477" s="23"/>
      <c r="F1477" s="262"/>
      <c r="G1477" s="262"/>
      <c r="H1477" s="262"/>
      <c r="I1477" s="264"/>
      <c r="J1477" s="23"/>
      <c r="K1477" s="23"/>
      <c r="L1477" s="36" t="str">
        <f>IFERROR(VLOOKUP(放飛紀錄!$K1477,#REF!,2,FALSE),"")</f>
        <v/>
      </c>
      <c r="M1477" s="36"/>
      <c r="N1477" s="36"/>
      <c r="O1477" s="36"/>
      <c r="P1477" s="36"/>
      <c r="Q1477" s="36"/>
      <c r="R1477" s="36"/>
      <c r="S1477" s="36"/>
      <c r="T1477" s="36"/>
      <c r="U1477" s="23"/>
      <c r="V1477" s="23"/>
      <c r="W1477" s="23"/>
      <c r="X1477" s="23"/>
      <c r="Y1477" s="445"/>
      <c r="Z1477" s="446" t="str">
        <f>IF(放飛紀錄!$Y1477="","",放飛紀錄!$Y1477+公式對照表!B$2)</f>
        <v/>
      </c>
      <c r="AA1477" s="445"/>
      <c r="AB1477" s="445"/>
      <c r="AC1477" s="447" t="str">
        <f t="shared" si="74"/>
        <v/>
      </c>
      <c r="AD1477" s="448" t="str">
        <f t="shared" si="75"/>
        <v/>
      </c>
      <c r="AE1477" s="446" t="str">
        <f>IF(放飛紀錄表[[#This Row],[模組啟動時間]]="","",公式對照表!$A$2)</f>
        <v/>
      </c>
      <c r="AF1477" s="449" t="str">
        <f>IF(AC1477="","",IF(AND(AA1477&gt;Y1477,AA1477&lt;Z1477),[1]公式對照表!$C$2,IF(AC1477="-",[1]公式對照表!$C$3,IF(AC1477&lt;AE1477,[1]公式對照表!$C$4,IF(AC1477&gt;AE1477,[1]公式對照表!$C$5)))))</f>
        <v/>
      </c>
      <c r="AG1477" s="442"/>
      <c r="AH1477" s="442"/>
      <c r="AI1477" s="442"/>
      <c r="AJ1477" s="442"/>
      <c r="AK1477" s="2"/>
    </row>
    <row r="1478" spans="1:37" ht="17.25" customHeight="1">
      <c r="A1478" s="443"/>
      <c r="B1478" s="444"/>
      <c r="C1478" s="23"/>
      <c r="D1478" s="23"/>
      <c r="E1478" s="23"/>
      <c r="F1478" s="262"/>
      <c r="G1478" s="262"/>
      <c r="H1478" s="262"/>
      <c r="I1478" s="264"/>
      <c r="J1478" s="23"/>
      <c r="K1478" s="23"/>
      <c r="L1478" s="36" t="str">
        <f>IFERROR(VLOOKUP(放飛紀錄!$K1478,#REF!,2,FALSE),"")</f>
        <v/>
      </c>
      <c r="M1478" s="36"/>
      <c r="N1478" s="36"/>
      <c r="O1478" s="36"/>
      <c r="P1478" s="36"/>
      <c r="Q1478" s="36"/>
      <c r="R1478" s="36"/>
      <c r="S1478" s="36"/>
      <c r="T1478" s="36"/>
      <c r="U1478" s="23"/>
      <c r="V1478" s="23"/>
      <c r="W1478" s="23"/>
      <c r="X1478" s="23"/>
      <c r="Y1478" s="445"/>
      <c r="Z1478" s="446" t="str">
        <f>IF(放飛紀錄!$Y1478="","",放飛紀錄!$Y1478+公式對照表!B$2)</f>
        <v/>
      </c>
      <c r="AA1478" s="445"/>
      <c r="AB1478" s="445"/>
      <c r="AC1478" s="447" t="str">
        <f t="shared" si="74"/>
        <v/>
      </c>
      <c r="AD1478" s="448" t="str">
        <f t="shared" si="75"/>
        <v/>
      </c>
      <c r="AE1478" s="446" t="str">
        <f>IF(放飛紀錄表[[#This Row],[模組啟動時間]]="","",公式對照表!$A$2)</f>
        <v/>
      </c>
      <c r="AF1478" s="449" t="str">
        <f>IF(AC1478="","",IF(AND(AA1478&gt;Y1478,AA1478&lt;Z1478),[1]公式對照表!$C$2,IF(AC1478="-",[1]公式對照表!$C$3,IF(AC1478&lt;AE1478,[1]公式對照表!$C$4,IF(AC1478&gt;AE1478,[1]公式對照表!$C$5)))))</f>
        <v/>
      </c>
      <c r="AG1478" s="442"/>
      <c r="AH1478" s="442"/>
      <c r="AI1478" s="442"/>
      <c r="AJ1478" s="442"/>
      <c r="AK1478" s="2"/>
    </row>
    <row r="1479" spans="1:37" ht="17.25" customHeight="1">
      <c r="A1479" s="443"/>
      <c r="B1479" s="444"/>
      <c r="C1479" s="23"/>
      <c r="D1479" s="23"/>
      <c r="E1479" s="23"/>
      <c r="F1479" s="262"/>
      <c r="G1479" s="262"/>
      <c r="H1479" s="262"/>
      <c r="I1479" s="264"/>
      <c r="J1479" s="23"/>
      <c r="K1479" s="23"/>
      <c r="L1479" s="36" t="str">
        <f>IFERROR(VLOOKUP(放飛紀錄!$K1479,#REF!,2,FALSE),"")</f>
        <v/>
      </c>
      <c r="M1479" s="36"/>
      <c r="N1479" s="36"/>
      <c r="O1479" s="36"/>
      <c r="P1479" s="36"/>
      <c r="Q1479" s="36"/>
      <c r="R1479" s="36"/>
      <c r="S1479" s="36"/>
      <c r="T1479" s="36"/>
      <c r="U1479" s="23"/>
      <c r="V1479" s="23"/>
      <c r="W1479" s="23"/>
      <c r="X1479" s="23"/>
      <c r="Y1479" s="445"/>
      <c r="Z1479" s="446" t="str">
        <f>IF(放飛紀錄!$Y1479="","",放飛紀錄!$Y1479+公式對照表!B$2)</f>
        <v/>
      </c>
      <c r="AA1479" s="445"/>
      <c r="AB1479" s="445"/>
      <c r="AC1479" s="447" t="str">
        <f t="shared" si="74"/>
        <v/>
      </c>
      <c r="AD1479" s="448" t="str">
        <f t="shared" si="75"/>
        <v/>
      </c>
      <c r="AE1479" s="446" t="str">
        <f>IF(放飛紀錄表[[#This Row],[模組啟動時間]]="","",公式對照表!$A$2)</f>
        <v/>
      </c>
      <c r="AF1479" s="449" t="str">
        <f>IF(AC1479="","",IF(AND(AA1479&gt;Y1479,AA1479&lt;Z1479),[1]公式對照表!$C$2,IF(AC1479="-",[1]公式對照表!$C$3,IF(AC1479&lt;AE1479,[1]公式對照表!$C$4,IF(AC1479&gt;AE1479,[1]公式對照表!$C$5)))))</f>
        <v/>
      </c>
      <c r="AG1479" s="442"/>
      <c r="AH1479" s="442"/>
      <c r="AI1479" s="442"/>
      <c r="AJ1479" s="442"/>
      <c r="AK1479" s="2"/>
    </row>
    <row r="1480" spans="1:37" ht="17.25" customHeight="1">
      <c r="A1480" s="443"/>
      <c r="B1480" s="444"/>
      <c r="C1480" s="23"/>
      <c r="D1480" s="23"/>
      <c r="E1480" s="23"/>
      <c r="F1480" s="262"/>
      <c r="G1480" s="262"/>
      <c r="H1480" s="262"/>
      <c r="I1480" s="264"/>
      <c r="J1480" s="23"/>
      <c r="K1480" s="23"/>
      <c r="L1480" s="36" t="str">
        <f>IFERROR(VLOOKUP(放飛紀錄!$K1480,#REF!,2,FALSE),"")</f>
        <v/>
      </c>
      <c r="M1480" s="36"/>
      <c r="N1480" s="36"/>
      <c r="O1480" s="36"/>
      <c r="P1480" s="36"/>
      <c r="Q1480" s="36"/>
      <c r="R1480" s="36"/>
      <c r="S1480" s="36"/>
      <c r="T1480" s="36"/>
      <c r="U1480" s="23"/>
      <c r="V1480" s="23"/>
      <c r="W1480" s="23"/>
      <c r="X1480" s="23"/>
      <c r="Y1480" s="445"/>
      <c r="Z1480" s="446" t="str">
        <f>IF(放飛紀錄!$Y1480="","",放飛紀錄!$Y1480+公式對照表!B$2)</f>
        <v/>
      </c>
      <c r="AA1480" s="445"/>
      <c r="AB1480" s="445"/>
      <c r="AC1480" s="447" t="str">
        <f t="shared" si="74"/>
        <v/>
      </c>
      <c r="AD1480" s="448" t="str">
        <f t="shared" si="75"/>
        <v/>
      </c>
      <c r="AE1480" s="446" t="str">
        <f>IF(放飛紀錄表[[#This Row],[模組啟動時間]]="","",公式對照表!$A$2)</f>
        <v/>
      </c>
      <c r="AF1480" s="449" t="str">
        <f>IF(AC1480="","",IF(AND(AA1480&gt;Y1480,AA1480&lt;Z1480),[1]公式對照表!$C$2,IF(AC1480="-",[1]公式對照表!$C$3,IF(AC1480&lt;AE1480,[1]公式對照表!$C$4,IF(AC1480&gt;AE1480,[1]公式對照表!$C$5)))))</f>
        <v/>
      </c>
      <c r="AG1480" s="442"/>
      <c r="AH1480" s="442"/>
      <c r="AI1480" s="442"/>
      <c r="AJ1480" s="442"/>
      <c r="AK1480" s="2"/>
    </row>
    <row r="1481" spans="1:37" ht="17.25" customHeight="1">
      <c r="A1481" s="443"/>
      <c r="B1481" s="444"/>
      <c r="C1481" s="23"/>
      <c r="D1481" s="23"/>
      <c r="E1481" s="23"/>
      <c r="F1481" s="262"/>
      <c r="G1481" s="262"/>
      <c r="H1481" s="262"/>
      <c r="I1481" s="264"/>
      <c r="J1481" s="23"/>
      <c r="K1481" s="23"/>
      <c r="L1481" s="36" t="str">
        <f>IFERROR(VLOOKUP(放飛紀錄!$K1481,#REF!,2,FALSE),"")</f>
        <v/>
      </c>
      <c r="M1481" s="36"/>
      <c r="N1481" s="36"/>
      <c r="O1481" s="36"/>
      <c r="P1481" s="36"/>
      <c r="Q1481" s="36"/>
      <c r="R1481" s="36"/>
      <c r="S1481" s="36"/>
      <c r="T1481" s="36"/>
      <c r="U1481" s="23"/>
      <c r="V1481" s="23"/>
      <c r="W1481" s="23"/>
      <c r="X1481" s="23"/>
      <c r="Y1481" s="445"/>
      <c r="Z1481" s="446" t="str">
        <f>IF(放飛紀錄!$Y1481="","",放飛紀錄!$Y1481+公式對照表!B$2)</f>
        <v/>
      </c>
      <c r="AA1481" s="445"/>
      <c r="AB1481" s="445"/>
      <c r="AC1481" s="447" t="str">
        <f t="shared" si="74"/>
        <v/>
      </c>
      <c r="AD1481" s="448" t="str">
        <f t="shared" si="75"/>
        <v/>
      </c>
      <c r="AE1481" s="446" t="str">
        <f>IF(放飛紀錄表[[#This Row],[模組啟動時間]]="","",公式對照表!$A$2)</f>
        <v/>
      </c>
      <c r="AF1481" s="449" t="str">
        <f>IF(AC1481="","",IF(AND(AA1481&gt;Y1481,AA1481&lt;Z1481),[1]公式對照表!$C$2,IF(AC1481="-",[1]公式對照表!$C$3,IF(AC1481&lt;AE1481,[1]公式對照表!$C$4,IF(AC1481&gt;AE1481,[1]公式對照表!$C$5)))))</f>
        <v/>
      </c>
      <c r="AG1481" s="442"/>
      <c r="AH1481" s="442"/>
      <c r="AI1481" s="442"/>
      <c r="AJ1481" s="442"/>
      <c r="AK1481" s="2"/>
    </row>
    <row r="1482" spans="1:37" ht="17.25" customHeight="1">
      <c r="A1482" s="443"/>
      <c r="B1482" s="444"/>
      <c r="C1482" s="23"/>
      <c r="D1482" s="23"/>
      <c r="E1482" s="23"/>
      <c r="F1482" s="262"/>
      <c r="G1482" s="262"/>
      <c r="H1482" s="262"/>
      <c r="I1482" s="264"/>
      <c r="J1482" s="23"/>
      <c r="K1482" s="23"/>
      <c r="L1482" s="36" t="str">
        <f>IFERROR(VLOOKUP(放飛紀錄!$K1482,#REF!,2,FALSE),"")</f>
        <v/>
      </c>
      <c r="M1482" s="36"/>
      <c r="N1482" s="36"/>
      <c r="O1482" s="36"/>
      <c r="P1482" s="36"/>
      <c r="Q1482" s="36"/>
      <c r="R1482" s="36"/>
      <c r="S1482" s="36"/>
      <c r="T1482" s="36"/>
      <c r="U1482" s="23"/>
      <c r="V1482" s="23"/>
      <c r="W1482" s="23"/>
      <c r="X1482" s="23"/>
      <c r="Y1482" s="445"/>
      <c r="Z1482" s="446" t="str">
        <f>IF(放飛紀錄!$Y1482="","",放飛紀錄!$Y1482+公式對照表!B$2)</f>
        <v/>
      </c>
      <c r="AA1482" s="445"/>
      <c r="AB1482" s="445"/>
      <c r="AC1482" s="447" t="str">
        <f t="shared" si="74"/>
        <v/>
      </c>
      <c r="AD1482" s="448" t="str">
        <f t="shared" si="75"/>
        <v/>
      </c>
      <c r="AE1482" s="446" t="str">
        <f>IF(放飛紀錄表[[#This Row],[模組啟動時間]]="","",公式對照表!$A$2)</f>
        <v/>
      </c>
      <c r="AF1482" s="449" t="str">
        <f>IF(AC1482="","",IF(AND(AA1482&gt;Y1482,AA1482&lt;Z1482),[1]公式對照表!$C$2,IF(AC1482="-",[1]公式對照表!$C$3,IF(AC1482&lt;AE1482,[1]公式對照表!$C$4,IF(AC1482&gt;AE1482,[1]公式對照表!$C$5)))))</f>
        <v/>
      </c>
      <c r="AG1482" s="442"/>
      <c r="AH1482" s="442"/>
      <c r="AI1482" s="442"/>
      <c r="AJ1482" s="442"/>
      <c r="AK1482" s="2"/>
    </row>
    <row r="1483" spans="1:37" ht="17.25" customHeight="1">
      <c r="A1483" s="443"/>
      <c r="B1483" s="444"/>
      <c r="C1483" s="23"/>
      <c r="D1483" s="23"/>
      <c r="E1483" s="23"/>
      <c r="F1483" s="262"/>
      <c r="G1483" s="262"/>
      <c r="H1483" s="262"/>
      <c r="I1483" s="264"/>
      <c r="J1483" s="23"/>
      <c r="K1483" s="23"/>
      <c r="L1483" s="36" t="str">
        <f>IFERROR(VLOOKUP(放飛紀錄!$K1483,#REF!,2,FALSE),"")</f>
        <v/>
      </c>
      <c r="M1483" s="36"/>
      <c r="N1483" s="36"/>
      <c r="O1483" s="36"/>
      <c r="P1483" s="36"/>
      <c r="Q1483" s="36"/>
      <c r="R1483" s="36"/>
      <c r="S1483" s="36"/>
      <c r="T1483" s="36"/>
      <c r="U1483" s="23"/>
      <c r="V1483" s="23"/>
      <c r="W1483" s="23"/>
      <c r="X1483" s="23"/>
      <c r="Y1483" s="445"/>
      <c r="Z1483" s="446" t="str">
        <f>IF(放飛紀錄!$Y1483="","",放飛紀錄!$Y1483+公式對照表!B$2)</f>
        <v/>
      </c>
      <c r="AA1483" s="445"/>
      <c r="AB1483" s="445"/>
      <c r="AC1483" s="447" t="str">
        <f t="shared" si="74"/>
        <v/>
      </c>
      <c r="AD1483" s="448" t="str">
        <f t="shared" si="75"/>
        <v/>
      </c>
      <c r="AE1483" s="446" t="str">
        <f>IF(放飛紀錄表[[#This Row],[模組啟動時間]]="","",公式對照表!$A$2)</f>
        <v/>
      </c>
      <c r="AF1483" s="449" t="str">
        <f>IF(AC1483="","",IF(AND(AA1483&gt;Y1483,AA1483&lt;Z1483),[1]公式對照表!$C$2,IF(AC1483="-",[1]公式對照表!$C$3,IF(AC1483&lt;AE1483,[1]公式對照表!$C$4,IF(AC1483&gt;AE1483,[1]公式對照表!$C$5)))))</f>
        <v/>
      </c>
      <c r="AG1483" s="442"/>
      <c r="AH1483" s="442"/>
      <c r="AI1483" s="442"/>
      <c r="AJ1483" s="442"/>
      <c r="AK1483" s="2"/>
    </row>
    <row r="1484" spans="1:37" ht="17.25" customHeight="1">
      <c r="A1484" s="443"/>
      <c r="B1484" s="444"/>
      <c r="C1484" s="23"/>
      <c r="D1484" s="23"/>
      <c r="E1484" s="23"/>
      <c r="F1484" s="262"/>
      <c r="G1484" s="262"/>
      <c r="H1484" s="262"/>
      <c r="I1484" s="264"/>
      <c r="J1484" s="23"/>
      <c r="K1484" s="23"/>
      <c r="L1484" s="36" t="str">
        <f>IFERROR(VLOOKUP(放飛紀錄!$K1484,#REF!,2,FALSE),"")</f>
        <v/>
      </c>
      <c r="M1484" s="36"/>
      <c r="N1484" s="36"/>
      <c r="O1484" s="36"/>
      <c r="P1484" s="36"/>
      <c r="Q1484" s="36"/>
      <c r="R1484" s="36"/>
      <c r="S1484" s="36"/>
      <c r="T1484" s="36"/>
      <c r="U1484" s="23"/>
      <c r="V1484" s="23"/>
      <c r="W1484" s="23"/>
      <c r="X1484" s="23"/>
      <c r="Y1484" s="445"/>
      <c r="Z1484" s="446" t="str">
        <f>IF(放飛紀錄!$Y1484="","",放飛紀錄!$Y1484+公式對照表!B$2)</f>
        <v/>
      </c>
      <c r="AA1484" s="445"/>
      <c r="AB1484" s="445"/>
      <c r="AC1484" s="447" t="str">
        <f t="shared" si="74"/>
        <v/>
      </c>
      <c r="AD1484" s="448" t="str">
        <f t="shared" si="75"/>
        <v/>
      </c>
      <c r="AE1484" s="446" t="str">
        <f>IF(放飛紀錄表[[#This Row],[模組啟動時間]]="","",公式對照表!$A$2)</f>
        <v/>
      </c>
      <c r="AF1484" s="449" t="str">
        <f>IF(AC1484="","",IF(AND(AA1484&gt;Y1484,AA1484&lt;Z1484),[1]公式對照表!$C$2,IF(AC1484="-",[1]公式對照表!$C$3,IF(AC1484&lt;AE1484,[1]公式對照表!$C$4,IF(AC1484&gt;AE1484,[1]公式對照表!$C$5)))))</f>
        <v/>
      </c>
      <c r="AG1484" s="442"/>
      <c r="AH1484" s="442"/>
      <c r="AI1484" s="442"/>
      <c r="AJ1484" s="442"/>
      <c r="AK1484" s="2"/>
    </row>
    <row r="1485" spans="1:37" ht="17.25" customHeight="1">
      <c r="A1485" s="443"/>
      <c r="B1485" s="444"/>
      <c r="C1485" s="23"/>
      <c r="D1485" s="23"/>
      <c r="E1485" s="23"/>
      <c r="F1485" s="262"/>
      <c r="G1485" s="262"/>
      <c r="H1485" s="262"/>
      <c r="I1485" s="264"/>
      <c r="J1485" s="23"/>
      <c r="K1485" s="23"/>
      <c r="L1485" s="36" t="str">
        <f>IFERROR(VLOOKUP(放飛紀錄!$K1485,#REF!,2,FALSE),"")</f>
        <v/>
      </c>
      <c r="M1485" s="36"/>
      <c r="N1485" s="36"/>
      <c r="O1485" s="36"/>
      <c r="P1485" s="36"/>
      <c r="Q1485" s="36"/>
      <c r="R1485" s="36"/>
      <c r="S1485" s="36"/>
      <c r="T1485" s="36"/>
      <c r="U1485" s="23"/>
      <c r="V1485" s="23"/>
      <c r="W1485" s="23"/>
      <c r="X1485" s="23"/>
      <c r="Y1485" s="445"/>
      <c r="Z1485" s="446" t="str">
        <f>IF(放飛紀錄!$Y1485="","",放飛紀錄!$Y1485+公式對照表!B$2)</f>
        <v/>
      </c>
      <c r="AA1485" s="445"/>
      <c r="AB1485" s="445"/>
      <c r="AC1485" s="447" t="str">
        <f t="shared" si="74"/>
        <v/>
      </c>
      <c r="AD1485" s="448" t="str">
        <f t="shared" si="75"/>
        <v/>
      </c>
      <c r="AE1485" s="446" t="str">
        <f>IF(放飛紀錄表[[#This Row],[模組啟動時間]]="","",公式對照表!$A$2)</f>
        <v/>
      </c>
      <c r="AF1485" s="449" t="str">
        <f>IF(AC1485="","",IF(AND(AA1485&gt;Y1485,AA1485&lt;Z1485),[1]公式對照表!$C$2,IF(AC1485="-",[1]公式對照表!$C$3,IF(AC1485&lt;AE1485,[1]公式對照表!$C$4,IF(AC1485&gt;AE1485,[1]公式對照表!$C$5)))))</f>
        <v/>
      </c>
      <c r="AG1485" s="442"/>
      <c r="AH1485" s="442"/>
      <c r="AI1485" s="442"/>
      <c r="AJ1485" s="442"/>
      <c r="AK1485" s="2"/>
    </row>
    <row r="1486" spans="1:37" ht="17.25" customHeight="1">
      <c r="A1486" s="443"/>
      <c r="B1486" s="444"/>
      <c r="C1486" s="23"/>
      <c r="D1486" s="23"/>
      <c r="E1486" s="23"/>
      <c r="F1486" s="262"/>
      <c r="G1486" s="262"/>
      <c r="H1486" s="262"/>
      <c r="I1486" s="264"/>
      <c r="J1486" s="23"/>
      <c r="K1486" s="23"/>
      <c r="L1486" s="36" t="str">
        <f>IFERROR(VLOOKUP(放飛紀錄!$K1486,#REF!,2,FALSE),"")</f>
        <v/>
      </c>
      <c r="M1486" s="36"/>
      <c r="N1486" s="36"/>
      <c r="O1486" s="36"/>
      <c r="P1486" s="36"/>
      <c r="Q1486" s="36"/>
      <c r="R1486" s="36"/>
      <c r="S1486" s="36"/>
      <c r="T1486" s="36"/>
      <c r="U1486" s="23"/>
      <c r="V1486" s="23"/>
      <c r="W1486" s="23"/>
      <c r="X1486" s="23"/>
      <c r="Y1486" s="445"/>
      <c r="Z1486" s="446" t="str">
        <f>IF(放飛紀錄!$Y1486="","",放飛紀錄!$Y1486+公式對照表!B$2)</f>
        <v/>
      </c>
      <c r="AA1486" s="445"/>
      <c r="AB1486" s="445"/>
      <c r="AC1486" s="447" t="str">
        <f t="shared" si="74"/>
        <v/>
      </c>
      <c r="AD1486" s="448" t="str">
        <f t="shared" si="75"/>
        <v/>
      </c>
      <c r="AE1486" s="446" t="str">
        <f>IF(放飛紀錄表[[#This Row],[模組啟動時間]]="","",公式對照表!$A$2)</f>
        <v/>
      </c>
      <c r="AF1486" s="449" t="str">
        <f>IF(AC1486="","",IF(AND(AA1486&gt;Y1486,AA1486&lt;Z1486),[1]公式對照表!$C$2,IF(AC1486="-",[1]公式對照表!$C$3,IF(AC1486&lt;AE1486,[1]公式對照表!$C$4,IF(AC1486&gt;AE1486,[1]公式對照表!$C$5)))))</f>
        <v/>
      </c>
      <c r="AG1486" s="442"/>
      <c r="AH1486" s="442"/>
      <c r="AI1486" s="442"/>
      <c r="AJ1486" s="442"/>
      <c r="AK1486" s="2"/>
    </row>
    <row r="1487" spans="1:37" ht="17.25" customHeight="1">
      <c r="A1487" s="443"/>
      <c r="B1487" s="444"/>
      <c r="C1487" s="23"/>
      <c r="D1487" s="23"/>
      <c r="E1487" s="23"/>
      <c r="F1487" s="262"/>
      <c r="G1487" s="262"/>
      <c r="H1487" s="262"/>
      <c r="I1487" s="264"/>
      <c r="J1487" s="23"/>
      <c r="K1487" s="23"/>
      <c r="L1487" s="36" t="str">
        <f>IFERROR(VLOOKUP(放飛紀錄!$K1487,#REF!,2,FALSE),"")</f>
        <v/>
      </c>
      <c r="M1487" s="36"/>
      <c r="N1487" s="36"/>
      <c r="O1487" s="36"/>
      <c r="P1487" s="36"/>
      <c r="Q1487" s="36"/>
      <c r="R1487" s="36"/>
      <c r="S1487" s="36"/>
      <c r="T1487" s="36"/>
      <c r="U1487" s="23"/>
      <c r="V1487" s="23"/>
      <c r="W1487" s="23"/>
      <c r="X1487" s="23"/>
      <c r="Y1487" s="445"/>
      <c r="Z1487" s="446" t="str">
        <f>IF(放飛紀錄!$Y1487="","",放飛紀錄!$Y1487+公式對照表!B$2)</f>
        <v/>
      </c>
      <c r="AA1487" s="445"/>
      <c r="AB1487" s="445"/>
      <c r="AC1487" s="447" t="str">
        <f t="shared" si="74"/>
        <v/>
      </c>
      <c r="AD1487" s="448" t="str">
        <f t="shared" si="75"/>
        <v/>
      </c>
      <c r="AE1487" s="446" t="str">
        <f>IF(放飛紀錄表[[#This Row],[模組啟動時間]]="","",公式對照表!$A$2)</f>
        <v/>
      </c>
      <c r="AF1487" s="449" t="str">
        <f>IF(AC1487="","",IF(AND(AA1487&gt;Y1487,AA1487&lt;Z1487),[1]公式對照表!$C$2,IF(AC1487="-",[1]公式對照表!$C$3,IF(AC1487&lt;AE1487,[1]公式對照表!$C$4,IF(AC1487&gt;AE1487,[1]公式對照表!$C$5)))))</f>
        <v/>
      </c>
      <c r="AG1487" s="442"/>
      <c r="AH1487" s="442"/>
      <c r="AI1487" s="442"/>
      <c r="AJ1487" s="442"/>
      <c r="AK1487" s="2"/>
    </row>
    <row r="1488" spans="1:37" ht="17.25" customHeight="1">
      <c r="A1488" s="443"/>
      <c r="B1488" s="444"/>
      <c r="C1488" s="23"/>
      <c r="D1488" s="23"/>
      <c r="E1488" s="23"/>
      <c r="F1488" s="262"/>
      <c r="G1488" s="262"/>
      <c r="H1488" s="262"/>
      <c r="I1488" s="264"/>
      <c r="J1488" s="23"/>
      <c r="K1488" s="23"/>
      <c r="L1488" s="36" t="str">
        <f>IFERROR(VLOOKUP(放飛紀錄!$K1488,#REF!,2,FALSE),"")</f>
        <v/>
      </c>
      <c r="M1488" s="36"/>
      <c r="N1488" s="36"/>
      <c r="O1488" s="36"/>
      <c r="P1488" s="36"/>
      <c r="Q1488" s="36"/>
      <c r="R1488" s="36"/>
      <c r="S1488" s="36"/>
      <c r="T1488" s="36"/>
      <c r="U1488" s="23"/>
      <c r="V1488" s="23"/>
      <c r="W1488" s="23"/>
      <c r="X1488" s="23"/>
      <c r="Y1488" s="445"/>
      <c r="Z1488" s="446" t="str">
        <f>IF(放飛紀錄!$Y1488="","",放飛紀錄!$Y1488+公式對照表!B$2)</f>
        <v/>
      </c>
      <c r="AA1488" s="445"/>
      <c r="AB1488" s="445"/>
      <c r="AC1488" s="447" t="str">
        <f t="shared" si="74"/>
        <v/>
      </c>
      <c r="AD1488" s="448" t="str">
        <f t="shared" si="75"/>
        <v/>
      </c>
      <c r="AE1488" s="446" t="str">
        <f>IF(放飛紀錄表[[#This Row],[模組啟動時間]]="","",公式對照表!$A$2)</f>
        <v/>
      </c>
      <c r="AF1488" s="449" t="str">
        <f>IF(AC1488="","",IF(AND(AA1488&gt;Y1488,AA1488&lt;Z1488),[1]公式對照表!$C$2,IF(AC1488="-",[1]公式對照表!$C$3,IF(AC1488&lt;AE1488,[1]公式對照表!$C$4,IF(AC1488&gt;AE1488,[1]公式對照表!$C$5)))))</f>
        <v/>
      </c>
      <c r="AG1488" s="442"/>
      <c r="AH1488" s="442"/>
      <c r="AI1488" s="442"/>
      <c r="AJ1488" s="442"/>
      <c r="AK1488" s="2"/>
    </row>
    <row r="1489" spans="1:37" ht="17.25" customHeight="1">
      <c r="A1489" s="443"/>
      <c r="B1489" s="444"/>
      <c r="C1489" s="23"/>
      <c r="D1489" s="23"/>
      <c r="E1489" s="23"/>
      <c r="F1489" s="262"/>
      <c r="G1489" s="262"/>
      <c r="H1489" s="262"/>
      <c r="I1489" s="264"/>
      <c r="J1489" s="23"/>
      <c r="K1489" s="23"/>
      <c r="L1489" s="36" t="str">
        <f>IFERROR(VLOOKUP(放飛紀錄!$K1489,#REF!,2,FALSE),"")</f>
        <v/>
      </c>
      <c r="M1489" s="36"/>
      <c r="N1489" s="36"/>
      <c r="O1489" s="36"/>
      <c r="P1489" s="36"/>
      <c r="Q1489" s="36"/>
      <c r="R1489" s="36"/>
      <c r="S1489" s="36"/>
      <c r="T1489" s="36"/>
      <c r="U1489" s="23"/>
      <c r="V1489" s="23"/>
      <c r="W1489" s="23"/>
      <c r="X1489" s="23"/>
      <c r="Y1489" s="445"/>
      <c r="Z1489" s="446" t="str">
        <f>IF(放飛紀錄!$Y1489="","",放飛紀錄!$Y1489+公式對照表!B$2)</f>
        <v/>
      </c>
      <c r="AA1489" s="445"/>
      <c r="AB1489" s="445"/>
      <c r="AC1489" s="447" t="str">
        <f t="shared" si="74"/>
        <v/>
      </c>
      <c r="AD1489" s="448" t="str">
        <f t="shared" si="75"/>
        <v/>
      </c>
      <c r="AE1489" s="446" t="str">
        <f>IF(放飛紀錄表[[#This Row],[模組啟動時間]]="","",公式對照表!$A$2)</f>
        <v/>
      </c>
      <c r="AF1489" s="449" t="str">
        <f>IF(AC1489="","",IF(AND(AA1489&gt;Y1489,AA1489&lt;Z1489),[1]公式對照表!$C$2,IF(AC1489="-",[1]公式對照表!$C$3,IF(AC1489&lt;AE1489,[1]公式對照表!$C$4,IF(AC1489&gt;AE1489,[1]公式對照表!$C$5)))))</f>
        <v/>
      </c>
      <c r="AG1489" s="442"/>
      <c r="AH1489" s="442"/>
      <c r="AI1489" s="442"/>
      <c r="AJ1489" s="442"/>
      <c r="AK1489" s="2"/>
    </row>
    <row r="1490" spans="1:37" ht="17.25" customHeight="1">
      <c r="A1490" s="443"/>
      <c r="B1490" s="444"/>
      <c r="C1490" s="23"/>
      <c r="D1490" s="23"/>
      <c r="E1490" s="23"/>
      <c r="F1490" s="262"/>
      <c r="G1490" s="262"/>
      <c r="H1490" s="262"/>
      <c r="I1490" s="264"/>
      <c r="J1490" s="23"/>
      <c r="K1490" s="23"/>
      <c r="L1490" s="36" t="str">
        <f>IFERROR(VLOOKUP(放飛紀錄!$K1490,#REF!,2,FALSE),"")</f>
        <v/>
      </c>
      <c r="M1490" s="36"/>
      <c r="N1490" s="36"/>
      <c r="O1490" s="36"/>
      <c r="P1490" s="36"/>
      <c r="Q1490" s="36"/>
      <c r="R1490" s="36"/>
      <c r="S1490" s="36"/>
      <c r="T1490" s="36"/>
      <c r="U1490" s="23"/>
      <c r="V1490" s="23"/>
      <c r="W1490" s="23"/>
      <c r="X1490" s="23"/>
      <c r="Y1490" s="445"/>
      <c r="Z1490" s="446" t="str">
        <f>IF(放飛紀錄!$Y1490="","",放飛紀錄!$Y1490+公式對照表!B$2)</f>
        <v/>
      </c>
      <c r="AA1490" s="445"/>
      <c r="AB1490" s="445"/>
      <c r="AC1490" s="447" t="str">
        <f t="shared" si="74"/>
        <v/>
      </c>
      <c r="AD1490" s="448" t="str">
        <f t="shared" si="75"/>
        <v/>
      </c>
      <c r="AE1490" s="446" t="str">
        <f>IF(放飛紀錄表[[#This Row],[模組啟動時間]]="","",公式對照表!$A$2)</f>
        <v/>
      </c>
      <c r="AF1490" s="449" t="str">
        <f>IF(AC1490="","",IF(AND(AA1490&gt;Y1490,AA1490&lt;Z1490),[1]公式對照表!$C$2,IF(AC1490="-",[1]公式對照表!$C$3,IF(AC1490&lt;AE1490,[1]公式對照表!$C$4,IF(AC1490&gt;AE1490,[1]公式對照表!$C$5)))))</f>
        <v/>
      </c>
      <c r="AG1490" s="442"/>
      <c r="AH1490" s="442"/>
      <c r="AI1490" s="442"/>
      <c r="AJ1490" s="442"/>
      <c r="AK1490" s="2"/>
    </row>
    <row r="1491" spans="1:37" ht="17.25" customHeight="1">
      <c r="A1491" s="443"/>
      <c r="B1491" s="444"/>
      <c r="C1491" s="23"/>
      <c r="D1491" s="23"/>
      <c r="E1491" s="23"/>
      <c r="F1491" s="262"/>
      <c r="G1491" s="262"/>
      <c r="H1491" s="262"/>
      <c r="I1491" s="264"/>
      <c r="J1491" s="23"/>
      <c r="K1491" s="23"/>
      <c r="L1491" s="36" t="str">
        <f>IFERROR(VLOOKUP(放飛紀錄!$K1491,#REF!,2,FALSE),"")</f>
        <v/>
      </c>
      <c r="M1491" s="36"/>
      <c r="N1491" s="36"/>
      <c r="O1491" s="36"/>
      <c r="P1491" s="36"/>
      <c r="Q1491" s="36"/>
      <c r="R1491" s="36"/>
      <c r="S1491" s="36"/>
      <c r="T1491" s="36"/>
      <c r="U1491" s="23"/>
      <c r="V1491" s="23"/>
      <c r="W1491" s="23"/>
      <c r="X1491" s="23"/>
      <c r="Y1491" s="445"/>
      <c r="Z1491" s="446" t="str">
        <f>IF(放飛紀錄!$Y1491="","",放飛紀錄!$Y1491+公式對照表!B$2)</f>
        <v/>
      </c>
      <c r="AA1491" s="445"/>
      <c r="AB1491" s="445"/>
      <c r="AC1491" s="447" t="str">
        <f t="shared" si="74"/>
        <v/>
      </c>
      <c r="AD1491" s="448" t="str">
        <f t="shared" si="75"/>
        <v/>
      </c>
      <c r="AE1491" s="446" t="str">
        <f>IF(放飛紀錄表[[#This Row],[模組啟動時間]]="","",公式對照表!$A$2)</f>
        <v/>
      </c>
      <c r="AF1491" s="449" t="str">
        <f>IF(AC1491="","",IF(AND(AA1491&gt;Y1491,AA1491&lt;Z1491),[1]公式對照表!$C$2,IF(AC1491="-",[1]公式對照表!$C$3,IF(AC1491&lt;AE1491,[1]公式對照表!$C$4,IF(AC1491&gt;AE1491,[1]公式對照表!$C$5)))))</f>
        <v/>
      </c>
      <c r="AG1491" s="442"/>
      <c r="AH1491" s="442"/>
      <c r="AI1491" s="442"/>
      <c r="AJ1491" s="442"/>
      <c r="AK1491" s="2"/>
    </row>
    <row r="1492" spans="1:37" ht="17.25" customHeight="1">
      <c r="A1492" s="443"/>
      <c r="B1492" s="444"/>
      <c r="C1492" s="23"/>
      <c r="D1492" s="23"/>
      <c r="E1492" s="23"/>
      <c r="F1492" s="262"/>
      <c r="G1492" s="262"/>
      <c r="H1492" s="262"/>
      <c r="I1492" s="264"/>
      <c r="J1492" s="23"/>
      <c r="K1492" s="23"/>
      <c r="L1492" s="36" t="str">
        <f>IFERROR(VLOOKUP(放飛紀錄!$K1492,#REF!,2,FALSE),"")</f>
        <v/>
      </c>
      <c r="M1492" s="36"/>
      <c r="N1492" s="36"/>
      <c r="O1492" s="36"/>
      <c r="P1492" s="36"/>
      <c r="Q1492" s="36"/>
      <c r="R1492" s="36"/>
      <c r="S1492" s="36"/>
      <c r="T1492" s="36"/>
      <c r="U1492" s="23"/>
      <c r="V1492" s="23"/>
      <c r="W1492" s="23"/>
      <c r="X1492" s="23"/>
      <c r="Y1492" s="445"/>
      <c r="Z1492" s="446" t="str">
        <f>IF(放飛紀錄!$Y1492="","",放飛紀錄!$Y1492+公式對照表!B$2)</f>
        <v/>
      </c>
      <c r="AA1492" s="445"/>
      <c r="AB1492" s="445"/>
      <c r="AC1492" s="447" t="str">
        <f t="shared" si="74"/>
        <v/>
      </c>
      <c r="AD1492" s="448" t="str">
        <f t="shared" si="75"/>
        <v/>
      </c>
      <c r="AE1492" s="446" t="str">
        <f>IF(放飛紀錄表[[#This Row],[模組啟動時間]]="","",公式對照表!$A$2)</f>
        <v/>
      </c>
      <c r="AF1492" s="449" t="str">
        <f>IF(AC1492="","",IF(AND(AA1492&gt;Y1492,AA1492&lt;Z1492),[1]公式對照表!$C$2,IF(AC1492="-",[1]公式對照表!$C$3,IF(AC1492&lt;AE1492,[1]公式對照表!$C$4,IF(AC1492&gt;AE1492,[1]公式對照表!$C$5)))))</f>
        <v/>
      </c>
      <c r="AG1492" s="442"/>
      <c r="AH1492" s="442"/>
      <c r="AI1492" s="442"/>
      <c r="AJ1492" s="442"/>
      <c r="AK1492" s="2"/>
    </row>
    <row r="1493" spans="1:37" ht="17.25" customHeight="1">
      <c r="A1493" s="443"/>
      <c r="B1493" s="444"/>
      <c r="C1493" s="23"/>
      <c r="D1493" s="23"/>
      <c r="E1493" s="23"/>
      <c r="F1493" s="262"/>
      <c r="G1493" s="262"/>
      <c r="H1493" s="262"/>
      <c r="I1493" s="264"/>
      <c r="J1493" s="23"/>
      <c r="K1493" s="23"/>
      <c r="L1493" s="36" t="str">
        <f>IFERROR(VLOOKUP(放飛紀錄!$K1493,#REF!,2,FALSE),"")</f>
        <v/>
      </c>
      <c r="M1493" s="36"/>
      <c r="N1493" s="36"/>
      <c r="O1493" s="36"/>
      <c r="P1493" s="36"/>
      <c r="Q1493" s="36"/>
      <c r="R1493" s="36"/>
      <c r="S1493" s="36"/>
      <c r="T1493" s="36"/>
      <c r="U1493" s="23"/>
      <c r="V1493" s="23"/>
      <c r="W1493" s="23"/>
      <c r="X1493" s="23"/>
      <c r="Y1493" s="445"/>
      <c r="Z1493" s="446" t="str">
        <f>IF(放飛紀錄!$Y1493="","",放飛紀錄!$Y1493+公式對照表!B$2)</f>
        <v/>
      </c>
      <c r="AA1493" s="445"/>
      <c r="AB1493" s="445"/>
      <c r="AC1493" s="447" t="str">
        <f t="shared" si="74"/>
        <v/>
      </c>
      <c r="AD1493" s="448" t="str">
        <f t="shared" si="75"/>
        <v/>
      </c>
      <c r="AE1493" s="446" t="str">
        <f>IF(放飛紀錄表[[#This Row],[模組啟動時間]]="","",公式對照表!$A$2)</f>
        <v/>
      </c>
      <c r="AF1493" s="449" t="str">
        <f>IF(AC1493="","",IF(AND(AA1493&gt;Y1493,AA1493&lt;Z1493),[1]公式對照表!$C$2,IF(AC1493="-",[1]公式對照表!$C$3,IF(AC1493&lt;AE1493,[1]公式對照表!$C$4,IF(AC1493&gt;AE1493,[1]公式對照表!$C$5)))))</f>
        <v/>
      </c>
      <c r="AG1493" s="442"/>
      <c r="AH1493" s="442"/>
      <c r="AI1493" s="442"/>
      <c r="AJ1493" s="442"/>
      <c r="AK1493" s="2"/>
    </row>
    <row r="1494" spans="1:37" ht="17.25" customHeight="1">
      <c r="A1494" s="443"/>
      <c r="B1494" s="444"/>
      <c r="C1494" s="23"/>
      <c r="D1494" s="23"/>
      <c r="E1494" s="23"/>
      <c r="F1494" s="262"/>
      <c r="G1494" s="262"/>
      <c r="H1494" s="262"/>
      <c r="I1494" s="264"/>
      <c r="J1494" s="23"/>
      <c r="K1494" s="23"/>
      <c r="L1494" s="36" t="str">
        <f>IFERROR(VLOOKUP(放飛紀錄!$K1494,#REF!,2,FALSE),"")</f>
        <v/>
      </c>
      <c r="M1494" s="36"/>
      <c r="N1494" s="36"/>
      <c r="O1494" s="36"/>
      <c r="P1494" s="36"/>
      <c r="Q1494" s="36"/>
      <c r="R1494" s="36"/>
      <c r="S1494" s="36"/>
      <c r="T1494" s="36"/>
      <c r="U1494" s="23"/>
      <c r="V1494" s="23"/>
      <c r="W1494" s="23"/>
      <c r="X1494" s="23"/>
      <c r="Y1494" s="445"/>
      <c r="Z1494" s="446" t="str">
        <f>IF(放飛紀錄!$Y1494="","",放飛紀錄!$Y1494+公式對照表!B$2)</f>
        <v/>
      </c>
      <c r="AA1494" s="445"/>
      <c r="AB1494" s="445"/>
      <c r="AC1494" s="447" t="str">
        <f t="shared" si="74"/>
        <v/>
      </c>
      <c r="AD1494" s="448" t="str">
        <f t="shared" si="75"/>
        <v/>
      </c>
      <c r="AE1494" s="446" t="str">
        <f>IF(放飛紀錄表[[#This Row],[模組啟動時間]]="","",公式對照表!$A$2)</f>
        <v/>
      </c>
      <c r="AF1494" s="449" t="str">
        <f>IF(AC1494="","",IF(AND(AA1494&gt;Y1494,AA1494&lt;Z1494),[1]公式對照表!$C$2,IF(AC1494="-",[1]公式對照表!$C$3,IF(AC1494&lt;AE1494,[1]公式對照表!$C$4,IF(AC1494&gt;AE1494,[1]公式對照表!$C$5)))))</f>
        <v/>
      </c>
      <c r="AG1494" s="442"/>
      <c r="AH1494" s="442"/>
      <c r="AI1494" s="442"/>
      <c r="AJ1494" s="442"/>
      <c r="AK1494" s="2"/>
    </row>
    <row r="1495" spans="1:37" ht="17.25" customHeight="1">
      <c r="A1495" s="443"/>
      <c r="B1495" s="444"/>
      <c r="C1495" s="23"/>
      <c r="D1495" s="23"/>
      <c r="E1495" s="23"/>
      <c r="F1495" s="262"/>
      <c r="G1495" s="262"/>
      <c r="H1495" s="262"/>
      <c r="I1495" s="264"/>
      <c r="J1495" s="23"/>
      <c r="K1495" s="23"/>
      <c r="L1495" s="36" t="str">
        <f>IFERROR(VLOOKUP(放飛紀錄!$K1495,#REF!,2,FALSE),"")</f>
        <v/>
      </c>
      <c r="M1495" s="36"/>
      <c r="N1495" s="36"/>
      <c r="O1495" s="36"/>
      <c r="P1495" s="36"/>
      <c r="Q1495" s="36"/>
      <c r="R1495" s="36"/>
      <c r="S1495" s="36"/>
      <c r="T1495" s="36"/>
      <c r="U1495" s="23"/>
      <c r="V1495" s="23"/>
      <c r="W1495" s="23"/>
      <c r="X1495" s="23"/>
      <c r="Y1495" s="445"/>
      <c r="Z1495" s="446" t="str">
        <f>IF(放飛紀錄!$Y1495="","",放飛紀錄!$Y1495+公式對照表!B$2)</f>
        <v/>
      </c>
      <c r="AA1495" s="445"/>
      <c r="AB1495" s="445"/>
      <c r="AC1495" s="447" t="str">
        <f t="shared" si="74"/>
        <v/>
      </c>
      <c r="AD1495" s="448" t="str">
        <f t="shared" si="75"/>
        <v/>
      </c>
      <c r="AE1495" s="446" t="str">
        <f>IF(放飛紀錄表[[#This Row],[模組啟動時間]]="","",公式對照表!$A$2)</f>
        <v/>
      </c>
      <c r="AF1495" s="449" t="str">
        <f>IF(AC1495="","",IF(AND(AA1495&gt;Y1495,AA1495&lt;Z1495),[1]公式對照表!$C$2,IF(AC1495="-",[1]公式對照表!$C$3,IF(AC1495&lt;AE1495,[1]公式對照表!$C$4,IF(AC1495&gt;AE1495,[1]公式對照表!$C$5)))))</f>
        <v/>
      </c>
      <c r="AG1495" s="442"/>
      <c r="AH1495" s="442"/>
      <c r="AI1495" s="442"/>
      <c r="AJ1495" s="442"/>
      <c r="AK1495" s="2"/>
    </row>
    <row r="1496" spans="1:37" ht="17.25" customHeight="1">
      <c r="A1496" s="443"/>
      <c r="B1496" s="444"/>
      <c r="C1496" s="23"/>
      <c r="D1496" s="23"/>
      <c r="E1496" s="23"/>
      <c r="F1496" s="262"/>
      <c r="G1496" s="262"/>
      <c r="H1496" s="262"/>
      <c r="I1496" s="264"/>
      <c r="J1496" s="23"/>
      <c r="K1496" s="23"/>
      <c r="L1496" s="36" t="str">
        <f>IFERROR(VLOOKUP(放飛紀錄!$K1496,#REF!,2,FALSE),"")</f>
        <v/>
      </c>
      <c r="M1496" s="36"/>
      <c r="N1496" s="36"/>
      <c r="O1496" s="36"/>
      <c r="P1496" s="36"/>
      <c r="Q1496" s="36"/>
      <c r="R1496" s="36"/>
      <c r="S1496" s="36"/>
      <c r="T1496" s="36"/>
      <c r="U1496" s="23"/>
      <c r="V1496" s="23"/>
      <c r="W1496" s="23"/>
      <c r="X1496" s="23"/>
      <c r="Y1496" s="445"/>
      <c r="Z1496" s="446" t="str">
        <f>IF(放飛紀錄!$Y1496="","",放飛紀錄!$Y1496+公式對照表!B$2)</f>
        <v/>
      </c>
      <c r="AA1496" s="445"/>
      <c r="AB1496" s="445"/>
      <c r="AC1496" s="447" t="str">
        <f t="shared" si="74"/>
        <v/>
      </c>
      <c r="AD1496" s="448" t="str">
        <f t="shared" si="75"/>
        <v/>
      </c>
      <c r="AE1496" s="446" t="str">
        <f>IF(放飛紀錄表[[#This Row],[模組啟動時間]]="","",公式對照表!$A$2)</f>
        <v/>
      </c>
      <c r="AF1496" s="449" t="str">
        <f>IF(AC1496="","",IF(AND(AA1496&gt;Y1496,AA1496&lt;Z1496),[1]公式對照表!$C$2,IF(AC1496="-",[1]公式對照表!$C$3,IF(AC1496&lt;AE1496,[1]公式對照表!$C$4,IF(AC1496&gt;AE1496,[1]公式對照表!$C$5)))))</f>
        <v/>
      </c>
      <c r="AG1496" s="442"/>
      <c r="AH1496" s="442"/>
      <c r="AI1496" s="442"/>
      <c r="AJ1496" s="442"/>
      <c r="AK1496" s="2"/>
    </row>
    <row r="1497" spans="1:37" ht="17.25" customHeight="1">
      <c r="A1497" s="443"/>
      <c r="B1497" s="444"/>
      <c r="C1497" s="23"/>
      <c r="D1497" s="23"/>
      <c r="E1497" s="23"/>
      <c r="F1497" s="262"/>
      <c r="G1497" s="262"/>
      <c r="H1497" s="262"/>
      <c r="I1497" s="264"/>
      <c r="J1497" s="23"/>
      <c r="K1497" s="23"/>
      <c r="L1497" s="36" t="str">
        <f>IFERROR(VLOOKUP(放飛紀錄!$K1497,#REF!,2,FALSE),"")</f>
        <v/>
      </c>
      <c r="M1497" s="36"/>
      <c r="N1497" s="36"/>
      <c r="O1497" s="36"/>
      <c r="P1497" s="36"/>
      <c r="Q1497" s="36"/>
      <c r="R1497" s="36"/>
      <c r="S1497" s="36"/>
      <c r="T1497" s="36"/>
      <c r="U1497" s="23"/>
      <c r="V1497" s="23"/>
      <c r="W1497" s="23"/>
      <c r="X1497" s="23"/>
      <c r="Y1497" s="445"/>
      <c r="Z1497" s="446" t="str">
        <f>IF(放飛紀錄!$Y1497="","",放飛紀錄!$Y1497+公式對照表!B$2)</f>
        <v/>
      </c>
      <c r="AA1497" s="445"/>
      <c r="AB1497" s="445"/>
      <c r="AC1497" s="447" t="str">
        <f t="shared" si="74"/>
        <v/>
      </c>
      <c r="AD1497" s="448" t="str">
        <f t="shared" si="75"/>
        <v/>
      </c>
      <c r="AE1497" s="446" t="str">
        <f>IF(放飛紀錄表[[#This Row],[模組啟動時間]]="","",公式對照表!$A$2)</f>
        <v/>
      </c>
      <c r="AF1497" s="449" t="str">
        <f>IF(AC1497="","",IF(AND(AA1497&gt;Y1497,AA1497&lt;Z1497),[1]公式對照表!$C$2,IF(AC1497="-",[1]公式對照表!$C$3,IF(AC1497&lt;AE1497,[1]公式對照表!$C$4,IF(AC1497&gt;AE1497,[1]公式對照表!$C$5)))))</f>
        <v/>
      </c>
      <c r="AG1497" s="442"/>
      <c r="AH1497" s="442"/>
      <c r="AI1497" s="442"/>
      <c r="AJ1497" s="442"/>
      <c r="AK1497" s="2"/>
    </row>
    <row r="1498" spans="1:37" ht="17.25" customHeight="1">
      <c r="A1498" s="443"/>
      <c r="B1498" s="444"/>
      <c r="C1498" s="23"/>
      <c r="D1498" s="23"/>
      <c r="E1498" s="23"/>
      <c r="F1498" s="262"/>
      <c r="G1498" s="262"/>
      <c r="H1498" s="262"/>
      <c r="I1498" s="264"/>
      <c r="J1498" s="23"/>
      <c r="K1498" s="23"/>
      <c r="L1498" s="36" t="str">
        <f>IFERROR(VLOOKUP(放飛紀錄!$K1498,#REF!,2,FALSE),"")</f>
        <v/>
      </c>
      <c r="M1498" s="36"/>
      <c r="N1498" s="36"/>
      <c r="O1498" s="36"/>
      <c r="P1498" s="36"/>
      <c r="Q1498" s="36"/>
      <c r="R1498" s="36"/>
      <c r="S1498" s="36"/>
      <c r="T1498" s="36"/>
      <c r="U1498" s="23"/>
      <c r="V1498" s="23"/>
      <c r="W1498" s="23"/>
      <c r="X1498" s="23"/>
      <c r="Y1498" s="445"/>
      <c r="Z1498" s="446" t="str">
        <f>IF(放飛紀錄!$Y1498="","",放飛紀錄!$Y1498+公式對照表!B$2)</f>
        <v/>
      </c>
      <c r="AA1498" s="445"/>
      <c r="AB1498" s="445"/>
      <c r="AC1498" s="447" t="str">
        <f t="shared" si="74"/>
        <v/>
      </c>
      <c r="AD1498" s="448" t="str">
        <f t="shared" si="75"/>
        <v/>
      </c>
      <c r="AE1498" s="446" t="str">
        <f>IF(放飛紀錄表[[#This Row],[模組啟動時間]]="","",公式對照表!$A$2)</f>
        <v/>
      </c>
      <c r="AF1498" s="449" t="str">
        <f>IF(AC1498="","",IF(AND(AA1498&gt;Y1498,AA1498&lt;Z1498),[1]公式對照表!$C$2,IF(AC1498="-",[1]公式對照表!$C$3,IF(AC1498&lt;AE1498,[1]公式對照表!$C$4,IF(AC1498&gt;AE1498,[1]公式對照表!$C$5)))))</f>
        <v/>
      </c>
      <c r="AG1498" s="442"/>
      <c r="AH1498" s="442"/>
      <c r="AI1498" s="442"/>
      <c r="AJ1498" s="442"/>
      <c r="AK1498" s="2"/>
    </row>
    <row r="1499" spans="1:37" ht="17.25" customHeight="1">
      <c r="A1499" s="443"/>
      <c r="B1499" s="444"/>
      <c r="C1499" s="23"/>
      <c r="D1499" s="23"/>
      <c r="E1499" s="23"/>
      <c r="F1499" s="262"/>
      <c r="G1499" s="262"/>
      <c r="H1499" s="262"/>
      <c r="I1499" s="264"/>
      <c r="J1499" s="23"/>
      <c r="K1499" s="23"/>
      <c r="L1499" s="36" t="str">
        <f>IFERROR(VLOOKUP(放飛紀錄!$K1499,#REF!,2,FALSE),"")</f>
        <v/>
      </c>
      <c r="M1499" s="36"/>
      <c r="N1499" s="36"/>
      <c r="O1499" s="36"/>
      <c r="P1499" s="36"/>
      <c r="Q1499" s="36"/>
      <c r="R1499" s="36"/>
      <c r="S1499" s="36"/>
      <c r="T1499" s="36"/>
      <c r="U1499" s="23"/>
      <c r="V1499" s="23"/>
      <c r="W1499" s="23"/>
      <c r="X1499" s="23"/>
      <c r="Y1499" s="445"/>
      <c r="Z1499" s="446" t="str">
        <f>IF(放飛紀錄!$Y1499="","",放飛紀錄!$Y1499+公式對照表!B$2)</f>
        <v/>
      </c>
      <c r="AA1499" s="445"/>
      <c r="AB1499" s="445"/>
      <c r="AC1499" s="447" t="str">
        <f t="shared" si="74"/>
        <v/>
      </c>
      <c r="AD1499" s="448" t="str">
        <f t="shared" si="75"/>
        <v/>
      </c>
      <c r="AE1499" s="446" t="str">
        <f>IF(放飛紀錄表[[#This Row],[模組啟動時間]]="","",公式對照表!$A$2)</f>
        <v/>
      </c>
      <c r="AF1499" s="449" t="str">
        <f>IF(AC1499="","",IF(AND(AA1499&gt;Y1499,AA1499&lt;Z1499),[1]公式對照表!$C$2,IF(AC1499="-",[1]公式對照表!$C$3,IF(AC1499&lt;AE1499,[1]公式對照表!$C$4,IF(AC1499&gt;AE1499,[1]公式對照表!$C$5)))))</f>
        <v/>
      </c>
      <c r="AG1499" s="442"/>
      <c r="AH1499" s="442"/>
      <c r="AI1499" s="442"/>
      <c r="AJ1499" s="442"/>
      <c r="AK1499" s="2"/>
    </row>
    <row r="1500" spans="1:37" ht="17.25" customHeight="1">
      <c r="A1500" s="443"/>
      <c r="B1500" s="444"/>
      <c r="C1500" s="23"/>
      <c r="D1500" s="23"/>
      <c r="E1500" s="23"/>
      <c r="F1500" s="262"/>
      <c r="G1500" s="262"/>
      <c r="H1500" s="262"/>
      <c r="I1500" s="264"/>
      <c r="J1500" s="23"/>
      <c r="K1500" s="23"/>
      <c r="L1500" s="36" t="str">
        <f>IFERROR(VLOOKUP(放飛紀錄!$K1500,#REF!,2,FALSE),"")</f>
        <v/>
      </c>
      <c r="M1500" s="36"/>
      <c r="N1500" s="36"/>
      <c r="O1500" s="36"/>
      <c r="P1500" s="36"/>
      <c r="Q1500" s="36"/>
      <c r="R1500" s="36"/>
      <c r="S1500" s="36"/>
      <c r="T1500" s="36"/>
      <c r="U1500" s="23"/>
      <c r="V1500" s="23"/>
      <c r="W1500" s="23"/>
      <c r="X1500" s="23"/>
      <c r="Y1500" s="445"/>
      <c r="Z1500" s="446" t="str">
        <f>IF(放飛紀錄!$Y1500="","",放飛紀錄!$Y1500+公式對照表!B$2)</f>
        <v/>
      </c>
      <c r="AA1500" s="445"/>
      <c r="AB1500" s="445"/>
      <c r="AC1500" s="447" t="str">
        <f t="shared" si="74"/>
        <v/>
      </c>
      <c r="AD1500" s="448" t="str">
        <f t="shared" si="75"/>
        <v/>
      </c>
      <c r="AE1500" s="446" t="str">
        <f>IF(放飛紀錄表[[#This Row],[模組啟動時間]]="","",公式對照表!$A$2)</f>
        <v/>
      </c>
      <c r="AF1500" s="449" t="str">
        <f>IF(AC1500="","",IF(AND(AA1500&gt;Y1500,AA1500&lt;Z1500),[1]公式對照表!$C$2,IF(AC1500="-",[1]公式對照表!$C$3,IF(AC1500&lt;AE1500,[1]公式對照表!$C$4,IF(AC1500&gt;AE1500,[1]公式對照表!$C$5)))))</f>
        <v/>
      </c>
      <c r="AG1500" s="442"/>
      <c r="AH1500" s="442"/>
      <c r="AI1500" s="442"/>
      <c r="AJ1500" s="442"/>
      <c r="AK1500" s="2"/>
    </row>
    <row r="1501" spans="1:37" ht="17.25" customHeight="1">
      <c r="A1501" s="443"/>
      <c r="B1501" s="444"/>
      <c r="C1501" s="23"/>
      <c r="D1501" s="23"/>
      <c r="E1501" s="23"/>
      <c r="F1501" s="262"/>
      <c r="G1501" s="262"/>
      <c r="H1501" s="262"/>
      <c r="I1501" s="264"/>
      <c r="J1501" s="23"/>
      <c r="K1501" s="23"/>
      <c r="L1501" s="36" t="str">
        <f>IFERROR(VLOOKUP(放飛紀錄!$K1501,#REF!,2,FALSE),"")</f>
        <v/>
      </c>
      <c r="M1501" s="36"/>
      <c r="N1501" s="36"/>
      <c r="O1501" s="36"/>
      <c r="P1501" s="36"/>
      <c r="Q1501" s="36"/>
      <c r="R1501" s="36"/>
      <c r="S1501" s="36"/>
      <c r="T1501" s="36"/>
      <c r="U1501" s="23"/>
      <c r="V1501" s="23"/>
      <c r="W1501" s="23"/>
      <c r="X1501" s="23"/>
      <c r="Y1501" s="445"/>
      <c r="Z1501" s="446" t="str">
        <f>IF(放飛紀錄!$Y1501="","",放飛紀錄!$Y1501+公式對照表!B$2)</f>
        <v/>
      </c>
      <c r="AA1501" s="445"/>
      <c r="AB1501" s="445"/>
      <c r="AC1501" s="447" t="str">
        <f t="shared" si="74"/>
        <v/>
      </c>
      <c r="AD1501" s="448" t="str">
        <f t="shared" si="75"/>
        <v/>
      </c>
      <c r="AE1501" s="446" t="str">
        <f>IF(放飛紀錄表[[#This Row],[模組啟動時間]]="","",公式對照表!$A$2)</f>
        <v/>
      </c>
      <c r="AF1501" s="449" t="str">
        <f>IF(AC1501="","",IF(AND(AA1501&gt;Y1501,AA1501&lt;Z1501),[1]公式對照表!$C$2,IF(AC1501="-",[1]公式對照表!$C$3,IF(AC1501&lt;AE1501,[1]公式對照表!$C$4,IF(AC1501&gt;AE1501,[1]公式對照表!$C$5)))))</f>
        <v/>
      </c>
      <c r="AG1501" s="442"/>
      <c r="AH1501" s="442"/>
      <c r="AI1501" s="442"/>
      <c r="AJ1501" s="442"/>
      <c r="AK1501" s="2"/>
    </row>
    <row r="1502" spans="1:37" ht="17.25" customHeight="1">
      <c r="A1502" s="443"/>
      <c r="B1502" s="444"/>
      <c r="C1502" s="23"/>
      <c r="D1502" s="23"/>
      <c r="E1502" s="23"/>
      <c r="F1502" s="262"/>
      <c r="G1502" s="262"/>
      <c r="H1502" s="262"/>
      <c r="I1502" s="264"/>
      <c r="J1502" s="23"/>
      <c r="K1502" s="23"/>
      <c r="L1502" s="36" t="str">
        <f>IFERROR(VLOOKUP(放飛紀錄!$K1502,#REF!,2,FALSE),"")</f>
        <v/>
      </c>
      <c r="M1502" s="36"/>
      <c r="N1502" s="36"/>
      <c r="O1502" s="36"/>
      <c r="P1502" s="36"/>
      <c r="Q1502" s="36"/>
      <c r="R1502" s="36"/>
      <c r="S1502" s="36"/>
      <c r="T1502" s="36"/>
      <c r="U1502" s="23"/>
      <c r="V1502" s="23"/>
      <c r="W1502" s="23"/>
      <c r="X1502" s="23"/>
      <c r="Y1502" s="445"/>
      <c r="Z1502" s="446" t="str">
        <f>IF(放飛紀錄!$Y1502="","",放飛紀錄!$Y1502+公式對照表!B$2)</f>
        <v/>
      </c>
      <c r="AA1502" s="445"/>
      <c r="AB1502" s="445"/>
      <c r="AC1502" s="447" t="str">
        <f t="shared" si="74"/>
        <v/>
      </c>
      <c r="AD1502" s="448" t="str">
        <f t="shared" si="75"/>
        <v/>
      </c>
      <c r="AE1502" s="446" t="str">
        <f>IF(放飛紀錄表[[#This Row],[模組啟動時間]]="","",公式對照表!$A$2)</f>
        <v/>
      </c>
      <c r="AF1502" s="449" t="str">
        <f>IF(AC1502="","",IF(AND(AA1502&gt;Y1502,AA1502&lt;Z1502),[1]公式對照表!$C$2,IF(AC1502="-",[1]公式對照表!$C$3,IF(AC1502&lt;AE1502,[1]公式對照表!$C$4,IF(AC1502&gt;AE1502,[1]公式對照表!$C$5)))))</f>
        <v/>
      </c>
      <c r="AG1502" s="442"/>
      <c r="AH1502" s="442"/>
      <c r="AI1502" s="442"/>
      <c r="AJ1502" s="442"/>
      <c r="AK1502" s="2"/>
    </row>
    <row r="1503" spans="1:37" ht="17.25" customHeight="1">
      <c r="A1503" s="443"/>
      <c r="B1503" s="444"/>
      <c r="C1503" s="23"/>
      <c r="D1503" s="23"/>
      <c r="E1503" s="23"/>
      <c r="F1503" s="262"/>
      <c r="G1503" s="262"/>
      <c r="H1503" s="262"/>
      <c r="I1503" s="264"/>
      <c r="J1503" s="23"/>
      <c r="K1503" s="23"/>
      <c r="L1503" s="36" t="str">
        <f>IFERROR(VLOOKUP(放飛紀錄!$K1503,#REF!,2,FALSE),"")</f>
        <v/>
      </c>
      <c r="M1503" s="36"/>
      <c r="N1503" s="36"/>
      <c r="O1503" s="36"/>
      <c r="P1503" s="36"/>
      <c r="Q1503" s="36"/>
      <c r="R1503" s="36"/>
      <c r="S1503" s="36"/>
      <c r="T1503" s="36"/>
      <c r="U1503" s="23"/>
      <c r="V1503" s="23"/>
      <c r="W1503" s="23"/>
      <c r="X1503" s="23"/>
      <c r="Y1503" s="445"/>
      <c r="Z1503" s="446" t="str">
        <f>IF(放飛紀錄!$Y1503="","",放飛紀錄!$Y1503+公式對照表!B$2)</f>
        <v/>
      </c>
      <c r="AA1503" s="445"/>
      <c r="AB1503" s="445"/>
      <c r="AC1503" s="447" t="str">
        <f t="shared" si="74"/>
        <v/>
      </c>
      <c r="AD1503" s="448" t="str">
        <f t="shared" si="75"/>
        <v/>
      </c>
      <c r="AE1503" s="446" t="str">
        <f>IF(放飛紀錄表[[#This Row],[模組啟動時間]]="","",公式對照表!$A$2)</f>
        <v/>
      </c>
      <c r="AF1503" s="449" t="str">
        <f>IF(AC1503="","",IF(AND(AA1503&gt;Y1503,AA1503&lt;Z1503),[1]公式對照表!$C$2,IF(AC1503="-",[1]公式對照表!$C$3,IF(AC1503&lt;AE1503,[1]公式對照表!$C$4,IF(AC1503&gt;AE1503,[1]公式對照表!$C$5)))))</f>
        <v/>
      </c>
      <c r="AG1503" s="442"/>
      <c r="AH1503" s="442"/>
      <c r="AI1503" s="442"/>
      <c r="AJ1503" s="442"/>
      <c r="AK1503" s="2"/>
    </row>
    <row r="1504" spans="1:37" ht="17.25" customHeight="1">
      <c r="A1504" s="443"/>
      <c r="B1504" s="444"/>
      <c r="C1504" s="23"/>
      <c r="D1504" s="23"/>
      <c r="E1504" s="23"/>
      <c r="F1504" s="262"/>
      <c r="G1504" s="262"/>
      <c r="H1504" s="262"/>
      <c r="I1504" s="264"/>
      <c r="J1504" s="23"/>
      <c r="K1504" s="23"/>
      <c r="L1504" s="36" t="str">
        <f>IFERROR(VLOOKUP(放飛紀錄!$K1504,#REF!,2,FALSE),"")</f>
        <v/>
      </c>
      <c r="M1504" s="36"/>
      <c r="N1504" s="36"/>
      <c r="O1504" s="36"/>
      <c r="P1504" s="36"/>
      <c r="Q1504" s="36"/>
      <c r="R1504" s="36"/>
      <c r="S1504" s="36"/>
      <c r="T1504" s="36"/>
      <c r="U1504" s="23"/>
      <c r="V1504" s="23"/>
      <c r="W1504" s="23"/>
      <c r="X1504" s="23"/>
      <c r="Y1504" s="445"/>
      <c r="Z1504" s="446" t="str">
        <f>IF(放飛紀錄!$Y1504="","",放飛紀錄!$Y1504+公式對照表!B$2)</f>
        <v/>
      </c>
      <c r="AA1504" s="445"/>
      <c r="AB1504" s="445"/>
      <c r="AC1504" s="447" t="str">
        <f t="shared" si="74"/>
        <v/>
      </c>
      <c r="AD1504" s="448" t="str">
        <f t="shared" si="75"/>
        <v/>
      </c>
      <c r="AE1504" s="446" t="str">
        <f>IF(放飛紀錄表[[#This Row],[模組啟動時間]]="","",公式對照表!$A$2)</f>
        <v/>
      </c>
      <c r="AF1504" s="449" t="str">
        <f>IF(AC1504="","",IF(AND(AA1504&gt;Y1504,AA1504&lt;Z1504),[1]公式對照表!$C$2,IF(AC1504="-",[1]公式對照表!$C$3,IF(AC1504&lt;AE1504,[1]公式對照表!$C$4,IF(AC1504&gt;AE1504,[1]公式對照表!$C$5)))))</f>
        <v/>
      </c>
      <c r="AG1504" s="442"/>
      <c r="AH1504" s="442"/>
      <c r="AI1504" s="442"/>
      <c r="AJ1504" s="442"/>
      <c r="AK1504" s="2"/>
    </row>
    <row r="1505" spans="1:37" ht="17.25" customHeight="1">
      <c r="A1505" s="443"/>
      <c r="B1505" s="444"/>
      <c r="C1505" s="23"/>
      <c r="D1505" s="23"/>
      <c r="E1505" s="23"/>
      <c r="F1505" s="262"/>
      <c r="G1505" s="262"/>
      <c r="H1505" s="262"/>
      <c r="I1505" s="264"/>
      <c r="J1505" s="23"/>
      <c r="K1505" s="23"/>
      <c r="L1505" s="36" t="str">
        <f>IFERROR(VLOOKUP(放飛紀錄!$K1505,#REF!,2,FALSE),"")</f>
        <v/>
      </c>
      <c r="M1505" s="36"/>
      <c r="N1505" s="36"/>
      <c r="O1505" s="36"/>
      <c r="P1505" s="36"/>
      <c r="Q1505" s="36"/>
      <c r="R1505" s="36"/>
      <c r="S1505" s="36"/>
      <c r="T1505" s="36"/>
      <c r="U1505" s="23"/>
      <c r="V1505" s="23"/>
      <c r="W1505" s="23"/>
      <c r="X1505" s="23"/>
      <c r="Y1505" s="445"/>
      <c r="Z1505" s="446" t="str">
        <f>IF(放飛紀錄!$Y1505="","",放飛紀錄!$Y1505+公式對照表!B$2)</f>
        <v/>
      </c>
      <c r="AA1505" s="445"/>
      <c r="AB1505" s="445"/>
      <c r="AC1505" s="447" t="str">
        <f t="shared" si="74"/>
        <v/>
      </c>
      <c r="AD1505" s="448" t="str">
        <f t="shared" si="75"/>
        <v/>
      </c>
      <c r="AE1505" s="446" t="str">
        <f>IF(放飛紀錄表[[#This Row],[模組啟動時間]]="","",公式對照表!$A$2)</f>
        <v/>
      </c>
      <c r="AF1505" s="449" t="str">
        <f>IF(AC1505="","",IF(AND(AA1505&gt;Y1505,AA1505&lt;Z1505),[1]公式對照表!$C$2,IF(AC1505="-",[1]公式對照表!$C$3,IF(AC1505&lt;AE1505,[1]公式對照表!$C$4,IF(AC1505&gt;AE1505,[1]公式對照表!$C$5)))))</f>
        <v/>
      </c>
      <c r="AG1505" s="442"/>
      <c r="AH1505" s="442"/>
      <c r="AI1505" s="442"/>
      <c r="AJ1505" s="442"/>
      <c r="AK1505" s="2"/>
    </row>
    <row r="1506" spans="1:37" ht="17.25" customHeight="1">
      <c r="A1506" s="443"/>
      <c r="B1506" s="444"/>
      <c r="C1506" s="23"/>
      <c r="D1506" s="23"/>
      <c r="E1506" s="23"/>
      <c r="F1506" s="262"/>
      <c r="G1506" s="262"/>
      <c r="H1506" s="262"/>
      <c r="I1506" s="264"/>
      <c r="J1506" s="23"/>
      <c r="K1506" s="23"/>
      <c r="L1506" s="36" t="str">
        <f>IFERROR(VLOOKUP(放飛紀錄!$K1506,#REF!,2,FALSE),"")</f>
        <v/>
      </c>
      <c r="M1506" s="36"/>
      <c r="N1506" s="36"/>
      <c r="O1506" s="36"/>
      <c r="P1506" s="36"/>
      <c r="Q1506" s="36"/>
      <c r="R1506" s="36"/>
      <c r="S1506" s="36"/>
      <c r="T1506" s="36"/>
      <c r="U1506" s="23"/>
      <c r="V1506" s="23"/>
      <c r="W1506" s="23"/>
      <c r="X1506" s="23"/>
      <c r="Y1506" s="445"/>
      <c r="Z1506" s="446" t="str">
        <f>IF(放飛紀錄!$Y1506="","",放飛紀錄!$Y1506+公式對照表!B$2)</f>
        <v/>
      </c>
      <c r="AA1506" s="445"/>
      <c r="AB1506" s="445"/>
      <c r="AC1506" s="447" t="str">
        <f t="shared" si="74"/>
        <v/>
      </c>
      <c r="AD1506" s="448" t="str">
        <f t="shared" si="75"/>
        <v/>
      </c>
      <c r="AE1506" s="446" t="str">
        <f>IF(放飛紀錄表[[#This Row],[模組啟動時間]]="","",公式對照表!$A$2)</f>
        <v/>
      </c>
      <c r="AF1506" s="449" t="str">
        <f>IF(AC1506="","",IF(AND(AA1506&gt;Y1506,AA1506&lt;Z1506),[1]公式對照表!$C$2,IF(AC1506="-",[1]公式對照表!$C$3,IF(AC1506&lt;AE1506,[1]公式對照表!$C$4,IF(AC1506&gt;AE1506,[1]公式對照表!$C$5)))))</f>
        <v/>
      </c>
      <c r="AG1506" s="442"/>
      <c r="AH1506" s="442"/>
      <c r="AI1506" s="442"/>
      <c r="AJ1506" s="442"/>
      <c r="AK1506" s="2"/>
    </row>
    <row r="1507" spans="1:37" ht="17.25" customHeight="1">
      <c r="A1507" s="443"/>
      <c r="B1507" s="444"/>
      <c r="C1507" s="23"/>
      <c r="D1507" s="23"/>
      <c r="E1507" s="23"/>
      <c r="F1507" s="262"/>
      <c r="G1507" s="262"/>
      <c r="H1507" s="262"/>
      <c r="I1507" s="264"/>
      <c r="J1507" s="23"/>
      <c r="K1507" s="23"/>
      <c r="L1507" s="36" t="str">
        <f>IFERROR(VLOOKUP(放飛紀錄!$K1507,#REF!,2,FALSE),"")</f>
        <v/>
      </c>
      <c r="M1507" s="36"/>
      <c r="N1507" s="36"/>
      <c r="O1507" s="36"/>
      <c r="P1507" s="36"/>
      <c r="Q1507" s="36"/>
      <c r="R1507" s="36"/>
      <c r="S1507" s="36"/>
      <c r="T1507" s="36"/>
      <c r="U1507" s="23"/>
      <c r="V1507" s="23"/>
      <c r="W1507" s="23"/>
      <c r="X1507" s="23"/>
      <c r="Y1507" s="445"/>
      <c r="Z1507" s="446" t="str">
        <f>IF(放飛紀錄!$Y1507="","",放飛紀錄!$Y1507+公式對照表!B$2)</f>
        <v/>
      </c>
      <c r="AA1507" s="445"/>
      <c r="AB1507" s="445"/>
      <c r="AC1507" s="447" t="str">
        <f t="shared" si="74"/>
        <v/>
      </c>
      <c r="AD1507" s="448" t="str">
        <f t="shared" si="75"/>
        <v/>
      </c>
      <c r="AE1507" s="446" t="str">
        <f>IF(放飛紀錄表[[#This Row],[模組啟動時間]]="","",公式對照表!$A$2)</f>
        <v/>
      </c>
      <c r="AF1507" s="449" t="str">
        <f>IF(AC1507="","",IF(AND(AA1507&gt;Y1507,AA1507&lt;Z1507),[1]公式對照表!$C$2,IF(AC1507="-",[1]公式對照表!$C$3,IF(AC1507&lt;AE1507,[1]公式對照表!$C$4,IF(AC1507&gt;AE1507,[1]公式對照表!$C$5)))))</f>
        <v/>
      </c>
      <c r="AG1507" s="442"/>
      <c r="AH1507" s="442"/>
      <c r="AI1507" s="442"/>
      <c r="AJ1507" s="442"/>
      <c r="AK1507" s="2"/>
    </row>
    <row r="1508" spans="1:37" ht="17.25" customHeight="1">
      <c r="A1508" s="443"/>
      <c r="B1508" s="444"/>
      <c r="C1508" s="23"/>
      <c r="D1508" s="23"/>
      <c r="E1508" s="23"/>
      <c r="F1508" s="262"/>
      <c r="G1508" s="262"/>
      <c r="H1508" s="262"/>
      <c r="I1508" s="264"/>
      <c r="J1508" s="23"/>
      <c r="K1508" s="23"/>
      <c r="L1508" s="36" t="str">
        <f>IFERROR(VLOOKUP(放飛紀錄!$K1508,#REF!,2,FALSE),"")</f>
        <v/>
      </c>
      <c r="M1508" s="36"/>
      <c r="N1508" s="36"/>
      <c r="O1508" s="36"/>
      <c r="P1508" s="36"/>
      <c r="Q1508" s="36"/>
      <c r="R1508" s="36"/>
      <c r="S1508" s="36"/>
      <c r="T1508" s="36"/>
      <c r="U1508" s="23"/>
      <c r="V1508" s="23"/>
      <c r="W1508" s="23"/>
      <c r="X1508" s="23"/>
      <c r="Y1508" s="445"/>
      <c r="Z1508" s="446" t="str">
        <f>IF(放飛紀錄!$Y1508="","",放飛紀錄!$Y1508+公式對照表!B$2)</f>
        <v/>
      </c>
      <c r="AA1508" s="445"/>
      <c r="AB1508" s="445"/>
      <c r="AC1508" s="447" t="str">
        <f t="shared" si="74"/>
        <v/>
      </c>
      <c r="AD1508" s="448" t="str">
        <f t="shared" si="75"/>
        <v/>
      </c>
      <c r="AE1508" s="446" t="str">
        <f>IF(放飛紀錄表[[#This Row],[模組啟動時間]]="","",公式對照表!$A$2)</f>
        <v/>
      </c>
      <c r="AF1508" s="449" t="str">
        <f>IF(AC1508="","",IF(AND(AA1508&gt;Y1508,AA1508&lt;Z1508),[1]公式對照表!$C$2,IF(AC1508="-",[1]公式對照表!$C$3,IF(AC1508&lt;AE1508,[1]公式對照表!$C$4,IF(AC1508&gt;AE1508,[1]公式對照表!$C$5)))))</f>
        <v/>
      </c>
      <c r="AG1508" s="442"/>
      <c r="AH1508" s="442"/>
      <c r="AI1508" s="442"/>
      <c r="AJ1508" s="442"/>
      <c r="AK1508" s="2"/>
    </row>
    <row r="1509" spans="1:37" ht="17.25" customHeight="1">
      <c r="A1509" s="443"/>
      <c r="B1509" s="444"/>
      <c r="C1509" s="23"/>
      <c r="D1509" s="23"/>
      <c r="E1509" s="23"/>
      <c r="F1509" s="262"/>
      <c r="G1509" s="262"/>
      <c r="H1509" s="262"/>
      <c r="I1509" s="264"/>
      <c r="J1509" s="23"/>
      <c r="K1509" s="23"/>
      <c r="L1509" s="36" t="str">
        <f>IFERROR(VLOOKUP(放飛紀錄!$K1509,#REF!,2,FALSE),"")</f>
        <v/>
      </c>
      <c r="M1509" s="36"/>
      <c r="N1509" s="36"/>
      <c r="O1509" s="36"/>
      <c r="P1509" s="36"/>
      <c r="Q1509" s="36"/>
      <c r="R1509" s="36"/>
      <c r="S1509" s="36"/>
      <c r="T1509" s="36"/>
      <c r="U1509" s="23"/>
      <c r="V1509" s="23"/>
      <c r="W1509" s="23"/>
      <c r="X1509" s="23"/>
      <c r="Y1509" s="445"/>
      <c r="Z1509" s="446" t="str">
        <f>IF(放飛紀錄!$Y1509="","",放飛紀錄!$Y1509+公式對照表!B$2)</f>
        <v/>
      </c>
      <c r="AA1509" s="445"/>
      <c r="AB1509" s="445"/>
      <c r="AC1509" s="447" t="str">
        <f t="shared" si="74"/>
        <v/>
      </c>
      <c r="AD1509" s="448" t="str">
        <f t="shared" si="75"/>
        <v/>
      </c>
      <c r="AE1509" s="446" t="str">
        <f>IF(放飛紀錄表[[#This Row],[模組啟動時間]]="","",公式對照表!$A$2)</f>
        <v/>
      </c>
      <c r="AF1509" s="449" t="str">
        <f>IF(AC1509="","",IF(AND(AA1509&gt;Y1509,AA1509&lt;Z1509),[1]公式對照表!$C$2,IF(AC1509="-",[1]公式對照表!$C$3,IF(AC1509&lt;AE1509,[1]公式對照表!$C$4,IF(AC1509&gt;AE1509,[1]公式對照表!$C$5)))))</f>
        <v/>
      </c>
      <c r="AG1509" s="442"/>
      <c r="AH1509" s="442"/>
      <c r="AI1509" s="442"/>
      <c r="AJ1509" s="442"/>
      <c r="AK1509" s="2"/>
    </row>
    <row r="1510" spans="1:37" ht="17.25" customHeight="1">
      <c r="A1510" s="443"/>
      <c r="B1510" s="444"/>
      <c r="C1510" s="23"/>
      <c r="D1510" s="23"/>
      <c r="E1510" s="23"/>
      <c r="F1510" s="262"/>
      <c r="G1510" s="262"/>
      <c r="H1510" s="262"/>
      <c r="I1510" s="264"/>
      <c r="J1510" s="23"/>
      <c r="K1510" s="23"/>
      <c r="L1510" s="36" t="str">
        <f>IFERROR(VLOOKUP(放飛紀錄!$K1510,#REF!,2,FALSE),"")</f>
        <v/>
      </c>
      <c r="M1510" s="36"/>
      <c r="N1510" s="36"/>
      <c r="O1510" s="36"/>
      <c r="P1510" s="36"/>
      <c r="Q1510" s="36"/>
      <c r="R1510" s="36"/>
      <c r="S1510" s="36"/>
      <c r="T1510" s="36"/>
      <c r="U1510" s="23"/>
      <c r="V1510" s="23"/>
      <c r="W1510" s="23"/>
      <c r="X1510" s="23"/>
      <c r="Y1510" s="445"/>
      <c r="Z1510" s="446" t="str">
        <f>IF(放飛紀錄!$Y1510="","",放飛紀錄!$Y1510+公式對照表!B$2)</f>
        <v/>
      </c>
      <c r="AA1510" s="445"/>
      <c r="AB1510" s="445"/>
      <c r="AC1510" s="447" t="str">
        <f t="shared" si="74"/>
        <v/>
      </c>
      <c r="AD1510" s="448" t="str">
        <f t="shared" si="75"/>
        <v/>
      </c>
      <c r="AE1510" s="446" t="str">
        <f>IF(放飛紀錄表[[#This Row],[模組啟動時間]]="","",公式對照表!$A$2)</f>
        <v/>
      </c>
      <c r="AF1510" s="449" t="str">
        <f>IF(AC1510="","",IF(AND(AA1510&gt;Y1510,AA1510&lt;Z1510),[1]公式對照表!$C$2,IF(AC1510="-",[1]公式對照表!$C$3,IF(AC1510&lt;AE1510,[1]公式對照表!$C$4,IF(AC1510&gt;AE1510,[1]公式對照表!$C$5)))))</f>
        <v/>
      </c>
      <c r="AG1510" s="442"/>
      <c r="AH1510" s="442"/>
      <c r="AI1510" s="442"/>
      <c r="AJ1510" s="442"/>
      <c r="AK1510" s="2"/>
    </row>
    <row r="1511" spans="1:37" ht="17.25" customHeight="1">
      <c r="A1511" s="443"/>
      <c r="B1511" s="444"/>
      <c r="C1511" s="23"/>
      <c r="D1511" s="23"/>
      <c r="E1511" s="23"/>
      <c r="F1511" s="262"/>
      <c r="G1511" s="262"/>
      <c r="H1511" s="262"/>
      <c r="I1511" s="264"/>
      <c r="J1511" s="23"/>
      <c r="K1511" s="23"/>
      <c r="L1511" s="36" t="str">
        <f>IFERROR(VLOOKUP(放飛紀錄!$K1511,#REF!,2,FALSE),"")</f>
        <v/>
      </c>
      <c r="M1511" s="36"/>
      <c r="N1511" s="36"/>
      <c r="O1511" s="36"/>
      <c r="P1511" s="36"/>
      <c r="Q1511" s="36"/>
      <c r="R1511" s="36"/>
      <c r="S1511" s="36"/>
      <c r="T1511" s="36"/>
      <c r="U1511" s="23"/>
      <c r="V1511" s="23"/>
      <c r="W1511" s="23"/>
      <c r="X1511" s="23"/>
      <c r="Y1511" s="445"/>
      <c r="Z1511" s="446" t="str">
        <f>IF(放飛紀錄!$Y1511="","",放飛紀錄!$Y1511+公式對照表!B$2)</f>
        <v/>
      </c>
      <c r="AA1511" s="445"/>
      <c r="AB1511" s="445"/>
      <c r="AC1511" s="447" t="str">
        <f t="shared" si="74"/>
        <v/>
      </c>
      <c r="AD1511" s="448" t="str">
        <f t="shared" si="75"/>
        <v/>
      </c>
      <c r="AE1511" s="446" t="str">
        <f>IF(放飛紀錄表[[#This Row],[模組啟動時間]]="","",公式對照表!$A$2)</f>
        <v/>
      </c>
      <c r="AF1511" s="449" t="str">
        <f>IF(AC1511="","",IF(AND(AA1511&gt;Y1511,AA1511&lt;Z1511),[1]公式對照表!$C$2,IF(AC1511="-",[1]公式對照表!$C$3,IF(AC1511&lt;AE1511,[1]公式對照表!$C$4,IF(AC1511&gt;AE1511,[1]公式對照表!$C$5)))))</f>
        <v/>
      </c>
      <c r="AG1511" s="442"/>
      <c r="AH1511" s="442"/>
      <c r="AI1511" s="442"/>
      <c r="AJ1511" s="442"/>
      <c r="AK1511" s="2"/>
    </row>
    <row r="1512" spans="1:37" ht="17.25" customHeight="1">
      <c r="A1512" s="443"/>
      <c r="B1512" s="444"/>
      <c r="C1512" s="23"/>
      <c r="D1512" s="23"/>
      <c r="E1512" s="23"/>
      <c r="F1512" s="262"/>
      <c r="G1512" s="262"/>
      <c r="H1512" s="262"/>
      <c r="I1512" s="264"/>
      <c r="J1512" s="23"/>
      <c r="K1512" s="23"/>
      <c r="L1512" s="36" t="str">
        <f>IFERROR(VLOOKUP(放飛紀錄!$K1512,#REF!,2,FALSE),"")</f>
        <v/>
      </c>
      <c r="M1512" s="36"/>
      <c r="N1512" s="36"/>
      <c r="O1512" s="36"/>
      <c r="P1512" s="36"/>
      <c r="Q1512" s="36"/>
      <c r="R1512" s="36"/>
      <c r="S1512" s="36"/>
      <c r="T1512" s="36"/>
      <c r="U1512" s="23"/>
      <c r="V1512" s="23"/>
      <c r="W1512" s="23"/>
      <c r="X1512" s="23"/>
      <c r="Y1512" s="445"/>
      <c r="Z1512" s="446" t="str">
        <f>IF(放飛紀錄!$Y1512="","",放飛紀錄!$Y1512+公式對照表!B$2)</f>
        <v/>
      </c>
      <c r="AA1512" s="445"/>
      <c r="AB1512" s="445"/>
      <c r="AC1512" s="447" t="str">
        <f t="shared" si="74"/>
        <v/>
      </c>
      <c r="AD1512" s="448" t="str">
        <f t="shared" si="75"/>
        <v/>
      </c>
      <c r="AE1512" s="446" t="str">
        <f>IF(放飛紀錄表[[#This Row],[模組啟動時間]]="","",公式對照表!$A$2)</f>
        <v/>
      </c>
      <c r="AF1512" s="449" t="str">
        <f>IF(AC1512="","",IF(AND(AA1512&gt;Y1512,AA1512&lt;Z1512),[1]公式對照表!$C$2,IF(AC1512="-",[1]公式對照表!$C$3,IF(AC1512&lt;AE1512,[1]公式對照表!$C$4,IF(AC1512&gt;AE1512,[1]公式對照表!$C$5)))))</f>
        <v/>
      </c>
      <c r="AG1512" s="442"/>
      <c r="AH1512" s="442"/>
      <c r="AI1512" s="442"/>
      <c r="AJ1512" s="442"/>
      <c r="AK1512" s="2"/>
    </row>
    <row r="1513" spans="1:37" ht="17.25" customHeight="1">
      <c r="A1513" s="443"/>
      <c r="B1513" s="444"/>
      <c r="C1513" s="23"/>
      <c r="D1513" s="23"/>
      <c r="E1513" s="23"/>
      <c r="F1513" s="262"/>
      <c r="G1513" s="262"/>
      <c r="H1513" s="262"/>
      <c r="I1513" s="264"/>
      <c r="J1513" s="23"/>
      <c r="K1513" s="23"/>
      <c r="L1513" s="36" t="str">
        <f>IFERROR(VLOOKUP(放飛紀錄!$K1513,#REF!,2,FALSE),"")</f>
        <v/>
      </c>
      <c r="M1513" s="36"/>
      <c r="N1513" s="36"/>
      <c r="O1513" s="36"/>
      <c r="P1513" s="36"/>
      <c r="Q1513" s="36"/>
      <c r="R1513" s="36"/>
      <c r="S1513" s="36"/>
      <c r="T1513" s="36"/>
      <c r="U1513" s="23"/>
      <c r="V1513" s="23"/>
      <c r="W1513" s="23"/>
      <c r="X1513" s="23"/>
      <c r="Y1513" s="445"/>
      <c r="Z1513" s="446" t="str">
        <f>IF(放飛紀錄!$Y1513="","",放飛紀錄!$Y1513+公式對照表!B$2)</f>
        <v/>
      </c>
      <c r="AA1513" s="445"/>
      <c r="AB1513" s="445"/>
      <c r="AC1513" s="447" t="str">
        <f t="shared" si="74"/>
        <v/>
      </c>
      <c r="AD1513" s="448" t="str">
        <f t="shared" si="75"/>
        <v/>
      </c>
      <c r="AE1513" s="446" t="str">
        <f>IF(放飛紀錄表[[#This Row],[模組啟動時間]]="","",公式對照表!$A$2)</f>
        <v/>
      </c>
      <c r="AF1513" s="449" t="str">
        <f>IF(AC1513="","",IF(AND(AA1513&gt;Y1513,AA1513&lt;Z1513),[1]公式對照表!$C$2,IF(AC1513="-",[1]公式對照表!$C$3,IF(AC1513&lt;AE1513,[1]公式對照表!$C$4,IF(AC1513&gt;AE1513,[1]公式對照表!$C$5)))))</f>
        <v/>
      </c>
      <c r="AG1513" s="442"/>
      <c r="AH1513" s="442"/>
      <c r="AI1513" s="442"/>
      <c r="AJ1513" s="442"/>
      <c r="AK1513" s="2"/>
    </row>
    <row r="1514" spans="1:37" ht="17.25" customHeight="1">
      <c r="A1514" s="443"/>
      <c r="B1514" s="444"/>
      <c r="C1514" s="23"/>
      <c r="D1514" s="23"/>
      <c r="E1514" s="23"/>
      <c r="F1514" s="262"/>
      <c r="G1514" s="262"/>
      <c r="H1514" s="262"/>
      <c r="I1514" s="264"/>
      <c r="J1514" s="23"/>
      <c r="K1514" s="23"/>
      <c r="L1514" s="36" t="str">
        <f>IFERROR(VLOOKUP(放飛紀錄!$K1514,#REF!,2,FALSE),"")</f>
        <v/>
      </c>
      <c r="M1514" s="36"/>
      <c r="N1514" s="36"/>
      <c r="O1514" s="36"/>
      <c r="P1514" s="36"/>
      <c r="Q1514" s="36"/>
      <c r="R1514" s="36"/>
      <c r="S1514" s="36"/>
      <c r="T1514" s="36"/>
      <c r="U1514" s="23"/>
      <c r="V1514" s="23"/>
      <c r="W1514" s="23"/>
      <c r="X1514" s="23"/>
      <c r="Y1514" s="445"/>
      <c r="Z1514" s="446" t="str">
        <f>IF(放飛紀錄!$Y1514="","",放飛紀錄!$Y1514+公式對照表!B$2)</f>
        <v/>
      </c>
      <c r="AA1514" s="445"/>
      <c r="AB1514" s="445"/>
      <c r="AC1514" s="447" t="str">
        <f t="shared" si="74"/>
        <v/>
      </c>
      <c r="AD1514" s="448" t="str">
        <f t="shared" si="75"/>
        <v/>
      </c>
      <c r="AE1514" s="446" t="str">
        <f>IF(放飛紀錄表[[#This Row],[模組啟動時間]]="","",公式對照表!$A$2)</f>
        <v/>
      </c>
      <c r="AF1514" s="449" t="str">
        <f>IF(AC1514="","",IF(AND(AA1514&gt;Y1514,AA1514&lt;Z1514),[1]公式對照表!$C$2,IF(AC1514="-",[1]公式對照表!$C$3,IF(AC1514&lt;AE1514,[1]公式對照表!$C$4,IF(AC1514&gt;AE1514,[1]公式對照表!$C$5)))))</f>
        <v/>
      </c>
      <c r="AG1514" s="442"/>
      <c r="AH1514" s="442"/>
      <c r="AI1514" s="442"/>
      <c r="AJ1514" s="442"/>
      <c r="AK1514" s="2"/>
    </row>
    <row r="1515" spans="1:37" ht="17.25" customHeight="1">
      <c r="A1515" s="443"/>
      <c r="B1515" s="444"/>
      <c r="C1515" s="23"/>
      <c r="D1515" s="23"/>
      <c r="E1515" s="23"/>
      <c r="F1515" s="262"/>
      <c r="G1515" s="262"/>
      <c r="H1515" s="262"/>
      <c r="I1515" s="264"/>
      <c r="J1515" s="23"/>
      <c r="K1515" s="23"/>
      <c r="L1515" s="36" t="str">
        <f>IFERROR(VLOOKUP(放飛紀錄!$K1515,#REF!,2,FALSE),"")</f>
        <v/>
      </c>
      <c r="M1515" s="36"/>
      <c r="N1515" s="36"/>
      <c r="O1515" s="36"/>
      <c r="P1515" s="36"/>
      <c r="Q1515" s="36"/>
      <c r="R1515" s="36"/>
      <c r="S1515" s="36"/>
      <c r="T1515" s="36"/>
      <c r="U1515" s="23"/>
      <c r="V1515" s="23"/>
      <c r="W1515" s="23"/>
      <c r="X1515" s="23"/>
      <c r="Y1515" s="445"/>
      <c r="Z1515" s="446" t="str">
        <f>IF(放飛紀錄!$Y1515="","",放飛紀錄!$Y1515+公式對照表!B$2)</f>
        <v/>
      </c>
      <c r="AA1515" s="445"/>
      <c r="AB1515" s="445"/>
      <c r="AC1515" s="447" t="str">
        <f t="shared" si="74"/>
        <v/>
      </c>
      <c r="AD1515" s="448" t="str">
        <f t="shared" si="75"/>
        <v/>
      </c>
      <c r="AE1515" s="446" t="str">
        <f>IF(放飛紀錄表[[#This Row],[模組啟動時間]]="","",公式對照表!$A$2)</f>
        <v/>
      </c>
      <c r="AF1515" s="449" t="str">
        <f>IF(AC1515="","",IF(AND(AA1515&gt;Y1515,AA1515&lt;Z1515),[1]公式對照表!$C$2,IF(AC1515="-",[1]公式對照表!$C$3,IF(AC1515&lt;AE1515,[1]公式對照表!$C$4,IF(AC1515&gt;AE1515,[1]公式對照表!$C$5)))))</f>
        <v/>
      </c>
      <c r="AG1515" s="442"/>
      <c r="AH1515" s="442"/>
      <c r="AI1515" s="442"/>
      <c r="AJ1515" s="442"/>
      <c r="AK1515" s="2"/>
    </row>
    <row r="1516" spans="1:37" ht="17.25" customHeight="1">
      <c r="A1516" s="443"/>
      <c r="B1516" s="444"/>
      <c r="C1516" s="23"/>
      <c r="D1516" s="23"/>
      <c r="E1516" s="23"/>
      <c r="F1516" s="262"/>
      <c r="G1516" s="262"/>
      <c r="H1516" s="262"/>
      <c r="I1516" s="264"/>
      <c r="J1516" s="23"/>
      <c r="K1516" s="23"/>
      <c r="L1516" s="36" t="str">
        <f>IFERROR(VLOOKUP(放飛紀錄!$K1516,#REF!,2,FALSE),"")</f>
        <v/>
      </c>
      <c r="M1516" s="36"/>
      <c r="N1516" s="36"/>
      <c r="O1516" s="36"/>
      <c r="P1516" s="36"/>
      <c r="Q1516" s="36"/>
      <c r="R1516" s="36"/>
      <c r="S1516" s="36"/>
      <c r="T1516" s="36"/>
      <c r="U1516" s="23"/>
      <c r="V1516" s="23"/>
      <c r="W1516" s="23"/>
      <c r="X1516" s="23"/>
      <c r="Y1516" s="445"/>
      <c r="Z1516" s="446" t="str">
        <f>IF(放飛紀錄!$Y1516="","",放飛紀錄!$Y1516+公式對照表!B$2)</f>
        <v/>
      </c>
      <c r="AA1516" s="445"/>
      <c r="AB1516" s="445"/>
      <c r="AC1516" s="447" t="str">
        <f t="shared" si="74"/>
        <v/>
      </c>
      <c r="AD1516" s="448" t="str">
        <f t="shared" si="75"/>
        <v/>
      </c>
      <c r="AE1516" s="446" t="str">
        <f>IF(放飛紀錄表[[#This Row],[模組啟動時間]]="","",公式對照表!$A$2)</f>
        <v/>
      </c>
      <c r="AF1516" s="449" t="str">
        <f>IF(AC1516="","",IF(AND(AA1516&gt;Y1516,AA1516&lt;Z1516),[1]公式對照表!$C$2,IF(AC1516="-",[1]公式對照表!$C$3,IF(AC1516&lt;AE1516,[1]公式對照表!$C$4,IF(AC1516&gt;AE1516,[1]公式對照表!$C$5)))))</f>
        <v/>
      </c>
      <c r="AG1516" s="442"/>
      <c r="AH1516" s="442"/>
      <c r="AI1516" s="442"/>
      <c r="AJ1516" s="442"/>
      <c r="AK1516" s="2"/>
    </row>
    <row r="1517" spans="1:37" ht="17.25" customHeight="1">
      <c r="A1517" s="443"/>
      <c r="B1517" s="444"/>
      <c r="C1517" s="23"/>
      <c r="D1517" s="23"/>
      <c r="E1517" s="23"/>
      <c r="F1517" s="262"/>
      <c r="G1517" s="262"/>
      <c r="H1517" s="262"/>
      <c r="I1517" s="264"/>
      <c r="J1517" s="23"/>
      <c r="K1517" s="23"/>
      <c r="L1517" s="36" t="str">
        <f>IFERROR(VLOOKUP(放飛紀錄!$K1517,#REF!,2,FALSE),"")</f>
        <v/>
      </c>
      <c r="M1517" s="36"/>
      <c r="N1517" s="36"/>
      <c r="O1517" s="36"/>
      <c r="P1517" s="36"/>
      <c r="Q1517" s="36"/>
      <c r="R1517" s="36"/>
      <c r="S1517" s="36"/>
      <c r="T1517" s="36"/>
      <c r="U1517" s="23"/>
      <c r="V1517" s="23"/>
      <c r="W1517" s="23"/>
      <c r="X1517" s="23"/>
      <c r="Y1517" s="445"/>
      <c r="Z1517" s="446" t="str">
        <f>IF(放飛紀錄!$Y1517="","",放飛紀錄!$Y1517+公式對照表!B$2)</f>
        <v/>
      </c>
      <c r="AA1517" s="445"/>
      <c r="AB1517" s="445"/>
      <c r="AC1517" s="447" t="str">
        <f t="shared" si="74"/>
        <v/>
      </c>
      <c r="AD1517" s="448" t="str">
        <f t="shared" si="75"/>
        <v/>
      </c>
      <c r="AE1517" s="446" t="str">
        <f>IF(放飛紀錄表[[#This Row],[模組啟動時間]]="","",公式對照表!$A$2)</f>
        <v/>
      </c>
      <c r="AF1517" s="449" t="str">
        <f>IF(AC1517="","",IF(AND(AA1517&gt;Y1517,AA1517&lt;Z1517),[1]公式對照表!$C$2,IF(AC1517="-",[1]公式對照表!$C$3,IF(AC1517&lt;AE1517,[1]公式對照表!$C$4,IF(AC1517&gt;AE1517,[1]公式對照表!$C$5)))))</f>
        <v/>
      </c>
      <c r="AG1517" s="442"/>
      <c r="AH1517" s="442"/>
      <c r="AI1517" s="442"/>
      <c r="AJ1517" s="442"/>
      <c r="AK1517" s="2"/>
    </row>
    <row r="1518" spans="1:37" ht="17.25" customHeight="1">
      <c r="A1518" s="443"/>
      <c r="B1518" s="444"/>
      <c r="C1518" s="23"/>
      <c r="D1518" s="23"/>
      <c r="E1518" s="23"/>
      <c r="F1518" s="262"/>
      <c r="G1518" s="262"/>
      <c r="H1518" s="262"/>
      <c r="I1518" s="264"/>
      <c r="J1518" s="23"/>
      <c r="K1518" s="23"/>
      <c r="L1518" s="36" t="str">
        <f>IFERROR(VLOOKUP(放飛紀錄!$K1518,#REF!,2,FALSE),"")</f>
        <v/>
      </c>
      <c r="M1518" s="36"/>
      <c r="N1518" s="36"/>
      <c r="O1518" s="36"/>
      <c r="P1518" s="36"/>
      <c r="Q1518" s="36"/>
      <c r="R1518" s="36"/>
      <c r="S1518" s="36"/>
      <c r="T1518" s="36"/>
      <c r="U1518" s="23"/>
      <c r="V1518" s="23"/>
      <c r="W1518" s="23"/>
      <c r="X1518" s="23"/>
      <c r="Y1518" s="445"/>
      <c r="Z1518" s="446" t="str">
        <f>IF(放飛紀錄!$Y1518="","",放飛紀錄!$Y1518+公式對照表!B$2)</f>
        <v/>
      </c>
      <c r="AA1518" s="445"/>
      <c r="AB1518" s="445"/>
      <c r="AC1518" s="447" t="str">
        <f t="shared" si="74"/>
        <v/>
      </c>
      <c r="AD1518" s="448" t="str">
        <f t="shared" si="75"/>
        <v/>
      </c>
      <c r="AE1518" s="446" t="str">
        <f>IF(放飛紀錄表[[#This Row],[模組啟動時間]]="","",公式對照表!$A$2)</f>
        <v/>
      </c>
      <c r="AF1518" s="449" t="str">
        <f>IF(AC1518="","",IF(AND(AA1518&gt;Y1518,AA1518&lt;Z1518),[1]公式對照表!$C$2,IF(AC1518="-",[1]公式對照表!$C$3,IF(AC1518&lt;AE1518,[1]公式對照表!$C$4,IF(AC1518&gt;AE1518,[1]公式對照表!$C$5)))))</f>
        <v/>
      </c>
      <c r="AG1518" s="442"/>
      <c r="AH1518" s="442"/>
      <c r="AI1518" s="442"/>
      <c r="AJ1518" s="442"/>
      <c r="AK1518" s="2"/>
    </row>
    <row r="1519" spans="1:37" ht="17.25" customHeight="1">
      <c r="A1519" s="443"/>
      <c r="B1519" s="444"/>
      <c r="C1519" s="23"/>
      <c r="D1519" s="23"/>
      <c r="E1519" s="23"/>
      <c r="F1519" s="262"/>
      <c r="G1519" s="262"/>
      <c r="H1519" s="262"/>
      <c r="I1519" s="264"/>
      <c r="J1519" s="23"/>
      <c r="K1519" s="23"/>
      <c r="L1519" s="36" t="str">
        <f>IFERROR(VLOOKUP(放飛紀錄!$K1519,#REF!,2,FALSE),"")</f>
        <v/>
      </c>
      <c r="M1519" s="36"/>
      <c r="N1519" s="36"/>
      <c r="O1519" s="36"/>
      <c r="P1519" s="36"/>
      <c r="Q1519" s="36"/>
      <c r="R1519" s="36"/>
      <c r="S1519" s="36"/>
      <c r="T1519" s="36"/>
      <c r="U1519" s="23"/>
      <c r="V1519" s="23"/>
      <c r="W1519" s="23"/>
      <c r="X1519" s="23"/>
      <c r="Y1519" s="445"/>
      <c r="Z1519" s="446" t="str">
        <f>IF(放飛紀錄!$Y1519="","",放飛紀錄!$Y1519+公式對照表!B$2)</f>
        <v/>
      </c>
      <c r="AA1519" s="445"/>
      <c r="AB1519" s="445"/>
      <c r="AC1519" s="447" t="str">
        <f t="shared" si="74"/>
        <v/>
      </c>
      <c r="AD1519" s="448" t="str">
        <f t="shared" si="75"/>
        <v/>
      </c>
      <c r="AE1519" s="446" t="str">
        <f>IF(放飛紀錄表[[#This Row],[模組啟動時間]]="","",公式對照表!$A$2)</f>
        <v/>
      </c>
      <c r="AF1519" s="449" t="str">
        <f>IF(AC1519="","",IF(AND(AA1519&gt;Y1519,AA1519&lt;Z1519),[1]公式對照表!$C$2,IF(AC1519="-",[1]公式對照表!$C$3,IF(AC1519&lt;AE1519,[1]公式對照表!$C$4,IF(AC1519&gt;AE1519,[1]公式對照表!$C$5)))))</f>
        <v/>
      </c>
      <c r="AG1519" s="442"/>
      <c r="AH1519" s="442"/>
      <c r="AI1519" s="442"/>
      <c r="AJ1519" s="442"/>
      <c r="AK1519" s="2"/>
    </row>
    <row r="1520" spans="1:37" ht="17.25" customHeight="1">
      <c r="A1520" s="443"/>
      <c r="B1520" s="444"/>
      <c r="C1520" s="23"/>
      <c r="D1520" s="23"/>
      <c r="E1520" s="23"/>
      <c r="F1520" s="262"/>
      <c r="G1520" s="262"/>
      <c r="H1520" s="262"/>
      <c r="I1520" s="264"/>
      <c r="J1520" s="23"/>
      <c r="K1520" s="23"/>
      <c r="L1520" s="36" t="str">
        <f>IFERROR(VLOOKUP(放飛紀錄!$K1520,#REF!,2,FALSE),"")</f>
        <v/>
      </c>
      <c r="M1520" s="36"/>
      <c r="N1520" s="36"/>
      <c r="O1520" s="36"/>
      <c r="P1520" s="36"/>
      <c r="Q1520" s="36"/>
      <c r="R1520" s="36"/>
      <c r="S1520" s="36"/>
      <c r="T1520" s="36"/>
      <c r="U1520" s="23"/>
      <c r="V1520" s="23"/>
      <c r="W1520" s="23"/>
      <c r="X1520" s="23"/>
      <c r="Y1520" s="445"/>
      <c r="Z1520" s="446" t="str">
        <f>IF(放飛紀錄!$Y1520="","",放飛紀錄!$Y1520+公式對照表!B$2)</f>
        <v/>
      </c>
      <c r="AA1520" s="445"/>
      <c r="AB1520" s="445"/>
      <c r="AC1520" s="447" t="str">
        <f t="shared" si="74"/>
        <v/>
      </c>
      <c r="AD1520" s="448" t="str">
        <f t="shared" si="75"/>
        <v/>
      </c>
      <c r="AE1520" s="446" t="str">
        <f>IF(放飛紀錄表[[#This Row],[模組啟動時間]]="","",公式對照表!$A$2)</f>
        <v/>
      </c>
      <c r="AF1520" s="449" t="str">
        <f>IF(AC1520="","",IF(AND(AA1520&gt;Y1520,AA1520&lt;Z1520),[1]公式對照表!$C$2,IF(AC1520="-",[1]公式對照表!$C$3,IF(AC1520&lt;AE1520,[1]公式對照表!$C$4,IF(AC1520&gt;AE1520,[1]公式對照表!$C$5)))))</f>
        <v/>
      </c>
      <c r="AG1520" s="442"/>
      <c r="AH1520" s="442"/>
      <c r="AI1520" s="442"/>
      <c r="AJ1520" s="442"/>
      <c r="AK1520" s="2"/>
    </row>
    <row r="1521" spans="1:37" ht="17.25" customHeight="1">
      <c r="A1521" s="443"/>
      <c r="B1521" s="444"/>
      <c r="C1521" s="23"/>
      <c r="D1521" s="23"/>
      <c r="E1521" s="23"/>
      <c r="F1521" s="262"/>
      <c r="G1521" s="262"/>
      <c r="H1521" s="262"/>
      <c r="I1521" s="264"/>
      <c r="J1521" s="23"/>
      <c r="K1521" s="23"/>
      <c r="L1521" s="36" t="str">
        <f>IFERROR(VLOOKUP(放飛紀錄!$K1521,#REF!,2,FALSE),"")</f>
        <v/>
      </c>
      <c r="M1521" s="36"/>
      <c r="N1521" s="36"/>
      <c r="O1521" s="36"/>
      <c r="P1521" s="36"/>
      <c r="Q1521" s="36"/>
      <c r="R1521" s="36"/>
      <c r="S1521" s="36"/>
      <c r="T1521" s="36"/>
      <c r="U1521" s="23"/>
      <c r="V1521" s="23"/>
      <c r="W1521" s="23"/>
      <c r="X1521" s="23"/>
      <c r="Y1521" s="445"/>
      <c r="Z1521" s="446" t="str">
        <f>IF(放飛紀錄!$Y1521="","",放飛紀錄!$Y1521+公式對照表!B$2)</f>
        <v/>
      </c>
      <c r="AA1521" s="445"/>
      <c r="AB1521" s="445"/>
      <c r="AC1521" s="447" t="str">
        <f t="shared" si="74"/>
        <v/>
      </c>
      <c r="AD1521" s="448" t="str">
        <f t="shared" si="75"/>
        <v/>
      </c>
      <c r="AE1521" s="446" t="str">
        <f>IF(放飛紀錄表[[#This Row],[模組啟動時間]]="","",公式對照表!$A$2)</f>
        <v/>
      </c>
      <c r="AF1521" s="449" t="str">
        <f>IF(AC1521="","",IF(AND(AA1521&gt;Y1521,AA1521&lt;Z1521),[1]公式對照表!$C$2,IF(AC1521="-",[1]公式對照表!$C$3,IF(AC1521&lt;AE1521,[1]公式對照表!$C$4,IF(AC1521&gt;AE1521,[1]公式對照表!$C$5)))))</f>
        <v/>
      </c>
      <c r="AG1521" s="442"/>
      <c r="AH1521" s="442"/>
      <c r="AI1521" s="442"/>
      <c r="AJ1521" s="442"/>
      <c r="AK1521" s="2"/>
    </row>
    <row r="1522" spans="1:37" ht="17.25" customHeight="1">
      <c r="A1522" s="443"/>
      <c r="B1522" s="444"/>
      <c r="C1522" s="23"/>
      <c r="D1522" s="23"/>
      <c r="E1522" s="23"/>
      <c r="F1522" s="262"/>
      <c r="G1522" s="262"/>
      <c r="H1522" s="262"/>
      <c r="I1522" s="264"/>
      <c r="J1522" s="23"/>
      <c r="K1522" s="23"/>
      <c r="L1522" s="36" t="str">
        <f>IFERROR(VLOOKUP(放飛紀錄!$K1522,#REF!,2,FALSE),"")</f>
        <v/>
      </c>
      <c r="M1522" s="36"/>
      <c r="N1522" s="36"/>
      <c r="O1522" s="36"/>
      <c r="P1522" s="36"/>
      <c r="Q1522" s="36"/>
      <c r="R1522" s="36"/>
      <c r="S1522" s="36"/>
      <c r="T1522" s="36"/>
      <c r="U1522" s="23"/>
      <c r="V1522" s="23"/>
      <c r="W1522" s="23"/>
      <c r="X1522" s="23"/>
      <c r="Y1522" s="445"/>
      <c r="Z1522" s="446" t="str">
        <f>IF(放飛紀錄!$Y1522="","",放飛紀錄!$Y1522+公式對照表!B$2)</f>
        <v/>
      </c>
      <c r="AA1522" s="445"/>
      <c r="AB1522" s="445"/>
      <c r="AC1522" s="447" t="str">
        <f t="shared" si="74"/>
        <v/>
      </c>
      <c r="AD1522" s="448" t="str">
        <f t="shared" si="75"/>
        <v/>
      </c>
      <c r="AE1522" s="446" t="str">
        <f>IF(放飛紀錄表[[#This Row],[模組啟動時間]]="","",公式對照表!$A$2)</f>
        <v/>
      </c>
      <c r="AF1522" s="449" t="str">
        <f>IF(AC1522="","",IF(AND(AA1522&gt;Y1522,AA1522&lt;Z1522),[1]公式對照表!$C$2,IF(AC1522="-",[1]公式對照表!$C$3,IF(AC1522&lt;AE1522,[1]公式對照表!$C$4,IF(AC1522&gt;AE1522,[1]公式對照表!$C$5)))))</f>
        <v/>
      </c>
      <c r="AG1522" s="442"/>
      <c r="AH1522" s="442"/>
      <c r="AI1522" s="442"/>
      <c r="AJ1522" s="442"/>
      <c r="AK1522" s="2"/>
    </row>
    <row r="1523" spans="1:37" ht="17.25" customHeight="1">
      <c r="A1523" s="443"/>
      <c r="B1523" s="444"/>
      <c r="C1523" s="23"/>
      <c r="D1523" s="23"/>
      <c r="E1523" s="23"/>
      <c r="F1523" s="262"/>
      <c r="G1523" s="262"/>
      <c r="H1523" s="262"/>
      <c r="I1523" s="264"/>
      <c r="J1523" s="23"/>
      <c r="K1523" s="23"/>
      <c r="L1523" s="36" t="str">
        <f>IFERROR(VLOOKUP(放飛紀錄!$K1523,#REF!,2,FALSE),"")</f>
        <v/>
      </c>
      <c r="M1523" s="36"/>
      <c r="N1523" s="36"/>
      <c r="O1523" s="36"/>
      <c r="P1523" s="36"/>
      <c r="Q1523" s="36"/>
      <c r="R1523" s="36"/>
      <c r="S1523" s="36"/>
      <c r="T1523" s="36"/>
      <c r="U1523" s="23"/>
      <c r="V1523" s="23"/>
      <c r="W1523" s="23"/>
      <c r="X1523" s="23"/>
      <c r="Y1523" s="445"/>
      <c r="Z1523" s="446" t="str">
        <f>IF(放飛紀錄!$Y1523="","",放飛紀錄!$Y1523+公式對照表!B$2)</f>
        <v/>
      </c>
      <c r="AA1523" s="445"/>
      <c r="AB1523" s="445"/>
      <c r="AC1523" s="447" t="str">
        <f t="shared" si="74"/>
        <v/>
      </c>
      <c r="AD1523" s="448" t="str">
        <f t="shared" si="75"/>
        <v/>
      </c>
      <c r="AE1523" s="446" t="str">
        <f>IF(放飛紀錄表[[#This Row],[模組啟動時間]]="","",公式對照表!$A$2)</f>
        <v/>
      </c>
      <c r="AF1523" s="449" t="str">
        <f>IF(AC1523="","",IF(AND(AA1523&gt;Y1523,AA1523&lt;Z1523),[1]公式對照表!$C$2,IF(AC1523="-",[1]公式對照表!$C$3,IF(AC1523&lt;AE1523,[1]公式對照表!$C$4,IF(AC1523&gt;AE1523,[1]公式對照表!$C$5)))))</f>
        <v/>
      </c>
      <c r="AG1523" s="442"/>
      <c r="AH1523" s="442"/>
      <c r="AI1523" s="442"/>
      <c r="AJ1523" s="442"/>
      <c r="AK1523" s="2"/>
    </row>
    <row r="1524" spans="1:37" ht="17.25" customHeight="1">
      <c r="A1524" s="443"/>
      <c r="B1524" s="444"/>
      <c r="C1524" s="23"/>
      <c r="D1524" s="23"/>
      <c r="E1524" s="23"/>
      <c r="F1524" s="262"/>
      <c r="G1524" s="262"/>
      <c r="H1524" s="262"/>
      <c r="I1524" s="264"/>
      <c r="J1524" s="23"/>
      <c r="K1524" s="23"/>
      <c r="L1524" s="36" t="str">
        <f>IFERROR(VLOOKUP(放飛紀錄!$K1524,#REF!,2,FALSE),"")</f>
        <v/>
      </c>
      <c r="M1524" s="36"/>
      <c r="N1524" s="36"/>
      <c r="O1524" s="36"/>
      <c r="P1524" s="36"/>
      <c r="Q1524" s="36"/>
      <c r="R1524" s="36"/>
      <c r="S1524" s="36"/>
      <c r="T1524" s="36"/>
      <c r="U1524" s="23"/>
      <c r="V1524" s="23"/>
      <c r="W1524" s="23"/>
      <c r="X1524" s="23"/>
      <c r="Y1524" s="445"/>
      <c r="Z1524" s="446" t="str">
        <f>IF(放飛紀錄!$Y1524="","",放飛紀錄!$Y1524+公式對照表!B$2)</f>
        <v/>
      </c>
      <c r="AA1524" s="445"/>
      <c r="AB1524" s="445"/>
      <c r="AC1524" s="447" t="str">
        <f t="shared" si="74"/>
        <v/>
      </c>
      <c r="AD1524" s="448" t="str">
        <f t="shared" si="75"/>
        <v/>
      </c>
      <c r="AE1524" s="446" t="str">
        <f>IF(放飛紀錄表[[#This Row],[模組啟動時間]]="","",公式對照表!$A$2)</f>
        <v/>
      </c>
      <c r="AF1524" s="449" t="str">
        <f>IF(AC1524="","",IF(AND(AA1524&gt;Y1524,AA1524&lt;Z1524),[1]公式對照表!$C$2,IF(AC1524="-",[1]公式對照表!$C$3,IF(AC1524&lt;AE1524,[1]公式對照表!$C$4,IF(AC1524&gt;AE1524,[1]公式對照表!$C$5)))))</f>
        <v/>
      </c>
      <c r="AG1524" s="442"/>
      <c r="AH1524" s="442"/>
      <c r="AI1524" s="442"/>
      <c r="AJ1524" s="442"/>
      <c r="AK1524" s="2"/>
    </row>
    <row r="1525" spans="1:37" ht="17.25" customHeight="1">
      <c r="A1525" s="443"/>
      <c r="B1525" s="444"/>
      <c r="C1525" s="23"/>
      <c r="D1525" s="23"/>
      <c r="E1525" s="23"/>
      <c r="F1525" s="262"/>
      <c r="G1525" s="262"/>
      <c r="H1525" s="262"/>
      <c r="I1525" s="264"/>
      <c r="J1525" s="23"/>
      <c r="K1525" s="23"/>
      <c r="L1525" s="36" t="str">
        <f>IFERROR(VLOOKUP(放飛紀錄!$K1525,#REF!,2,FALSE),"")</f>
        <v/>
      </c>
      <c r="M1525" s="36"/>
      <c r="N1525" s="36"/>
      <c r="O1525" s="36"/>
      <c r="P1525" s="36"/>
      <c r="Q1525" s="36"/>
      <c r="R1525" s="36"/>
      <c r="S1525" s="36"/>
      <c r="T1525" s="36"/>
      <c r="U1525" s="23"/>
      <c r="V1525" s="23"/>
      <c r="W1525" s="23"/>
      <c r="X1525" s="23"/>
      <c r="Y1525" s="445"/>
      <c r="Z1525" s="446" t="str">
        <f>IF(放飛紀錄!$Y1525="","",放飛紀錄!$Y1525+公式對照表!B$2)</f>
        <v/>
      </c>
      <c r="AA1525" s="445"/>
      <c r="AB1525" s="445"/>
      <c r="AC1525" s="447" t="str">
        <f t="shared" ref="AC1525:AC1588" si="76">IF(AB1525="","",IF(AA1525="-","-",AB1525-Z1525))</f>
        <v/>
      </c>
      <c r="AD1525" s="448" t="str">
        <f t="shared" ref="AD1525:AD1588" si="77">IF(OR(AC1525="-",AC1525=""),"",((MINUTE(AC1525)*60)+SECOND(AC1525)))</f>
        <v/>
      </c>
      <c r="AE1525" s="446" t="str">
        <f>IF(放飛紀錄表[[#This Row],[模組啟動時間]]="","",公式對照表!$A$2)</f>
        <v/>
      </c>
      <c r="AF1525" s="449" t="str">
        <f>IF(AC1525="","",IF(AND(AA1525&gt;Y1525,AA1525&lt;Z1525),[1]公式對照表!$C$2,IF(AC1525="-",[1]公式對照表!$C$3,IF(AC1525&lt;AE1525,[1]公式對照表!$C$4,IF(AC1525&gt;AE1525,[1]公式對照表!$C$5)))))</f>
        <v/>
      </c>
      <c r="AG1525" s="442"/>
      <c r="AH1525" s="442"/>
      <c r="AI1525" s="442"/>
      <c r="AJ1525" s="442"/>
      <c r="AK1525" s="2"/>
    </row>
    <row r="1526" spans="1:37" ht="17.25" customHeight="1">
      <c r="A1526" s="443"/>
      <c r="B1526" s="444"/>
      <c r="C1526" s="23"/>
      <c r="D1526" s="23"/>
      <c r="E1526" s="23"/>
      <c r="F1526" s="262"/>
      <c r="G1526" s="262"/>
      <c r="H1526" s="262"/>
      <c r="I1526" s="264"/>
      <c r="J1526" s="23"/>
      <c r="K1526" s="23"/>
      <c r="L1526" s="36" t="str">
        <f>IFERROR(VLOOKUP(放飛紀錄!$K1526,#REF!,2,FALSE),"")</f>
        <v/>
      </c>
      <c r="M1526" s="36"/>
      <c r="N1526" s="36"/>
      <c r="O1526" s="36"/>
      <c r="P1526" s="36"/>
      <c r="Q1526" s="36"/>
      <c r="R1526" s="36"/>
      <c r="S1526" s="36"/>
      <c r="T1526" s="36"/>
      <c r="U1526" s="23"/>
      <c r="V1526" s="23"/>
      <c r="W1526" s="23"/>
      <c r="X1526" s="23"/>
      <c r="Y1526" s="445"/>
      <c r="Z1526" s="446" t="str">
        <f>IF(放飛紀錄!$Y1526="","",放飛紀錄!$Y1526+公式對照表!B$2)</f>
        <v/>
      </c>
      <c r="AA1526" s="445"/>
      <c r="AB1526" s="445"/>
      <c r="AC1526" s="447" t="str">
        <f t="shared" si="76"/>
        <v/>
      </c>
      <c r="AD1526" s="448" t="str">
        <f t="shared" si="77"/>
        <v/>
      </c>
      <c r="AE1526" s="446" t="str">
        <f>IF(放飛紀錄表[[#This Row],[模組啟動時間]]="","",公式對照表!$A$2)</f>
        <v/>
      </c>
      <c r="AF1526" s="449" t="str">
        <f>IF(AC1526="","",IF(AND(AA1526&gt;Y1526,AA1526&lt;Z1526),[1]公式對照表!$C$2,IF(AC1526="-",[1]公式對照表!$C$3,IF(AC1526&lt;AE1526,[1]公式對照表!$C$4,IF(AC1526&gt;AE1526,[1]公式對照表!$C$5)))))</f>
        <v/>
      </c>
      <c r="AG1526" s="442"/>
      <c r="AH1526" s="442"/>
      <c r="AI1526" s="442"/>
      <c r="AJ1526" s="442"/>
      <c r="AK1526" s="2"/>
    </row>
    <row r="1527" spans="1:37" ht="17.25" customHeight="1">
      <c r="A1527" s="443"/>
      <c r="B1527" s="444"/>
      <c r="C1527" s="23"/>
      <c r="D1527" s="23"/>
      <c r="E1527" s="23"/>
      <c r="F1527" s="262"/>
      <c r="G1527" s="262"/>
      <c r="H1527" s="262"/>
      <c r="I1527" s="264"/>
      <c r="J1527" s="23"/>
      <c r="K1527" s="23"/>
      <c r="L1527" s="36" t="str">
        <f>IFERROR(VLOOKUP(放飛紀錄!$K1527,#REF!,2,FALSE),"")</f>
        <v/>
      </c>
      <c r="M1527" s="36"/>
      <c r="N1527" s="36"/>
      <c r="O1527" s="36"/>
      <c r="P1527" s="36"/>
      <c r="Q1527" s="36"/>
      <c r="R1527" s="36"/>
      <c r="S1527" s="36"/>
      <c r="T1527" s="36"/>
      <c r="U1527" s="23"/>
      <c r="V1527" s="23"/>
      <c r="W1527" s="23"/>
      <c r="X1527" s="23"/>
      <c r="Y1527" s="445"/>
      <c r="Z1527" s="446" t="str">
        <f>IF(放飛紀錄!$Y1527="","",放飛紀錄!$Y1527+公式對照表!B$2)</f>
        <v/>
      </c>
      <c r="AA1527" s="445"/>
      <c r="AB1527" s="445"/>
      <c r="AC1527" s="447" t="str">
        <f t="shared" si="76"/>
        <v/>
      </c>
      <c r="AD1527" s="448" t="str">
        <f t="shared" si="77"/>
        <v/>
      </c>
      <c r="AE1527" s="446" t="str">
        <f>IF(放飛紀錄表[[#This Row],[模組啟動時間]]="","",公式對照表!$A$2)</f>
        <v/>
      </c>
      <c r="AF1527" s="449" t="str">
        <f>IF(AC1527="","",IF(AND(AA1527&gt;Y1527,AA1527&lt;Z1527),[1]公式對照表!$C$2,IF(AC1527="-",[1]公式對照表!$C$3,IF(AC1527&lt;AE1527,[1]公式對照表!$C$4,IF(AC1527&gt;AE1527,[1]公式對照表!$C$5)))))</f>
        <v/>
      </c>
      <c r="AG1527" s="442"/>
      <c r="AH1527" s="442"/>
      <c r="AI1527" s="442"/>
      <c r="AJ1527" s="442"/>
      <c r="AK1527" s="2"/>
    </row>
    <row r="1528" spans="1:37" ht="17.25" customHeight="1">
      <c r="A1528" s="443"/>
      <c r="B1528" s="444"/>
      <c r="C1528" s="23"/>
      <c r="D1528" s="23"/>
      <c r="E1528" s="23"/>
      <c r="F1528" s="262"/>
      <c r="G1528" s="262"/>
      <c r="H1528" s="262"/>
      <c r="I1528" s="264"/>
      <c r="J1528" s="23"/>
      <c r="K1528" s="23"/>
      <c r="L1528" s="36" t="str">
        <f>IFERROR(VLOOKUP(放飛紀錄!$K1528,#REF!,2,FALSE),"")</f>
        <v/>
      </c>
      <c r="M1528" s="36"/>
      <c r="N1528" s="36"/>
      <c r="O1528" s="36"/>
      <c r="P1528" s="36"/>
      <c r="Q1528" s="36"/>
      <c r="R1528" s="36"/>
      <c r="S1528" s="36"/>
      <c r="T1528" s="36"/>
      <c r="U1528" s="23"/>
      <c r="V1528" s="23"/>
      <c r="W1528" s="23"/>
      <c r="X1528" s="23"/>
      <c r="Y1528" s="445"/>
      <c r="Z1528" s="446" t="str">
        <f>IF(放飛紀錄!$Y1528="","",放飛紀錄!$Y1528+公式對照表!B$2)</f>
        <v/>
      </c>
      <c r="AA1528" s="445"/>
      <c r="AB1528" s="445"/>
      <c r="AC1528" s="447" t="str">
        <f t="shared" si="76"/>
        <v/>
      </c>
      <c r="AD1528" s="448" t="str">
        <f t="shared" si="77"/>
        <v/>
      </c>
      <c r="AE1528" s="446" t="str">
        <f>IF(放飛紀錄表[[#This Row],[模組啟動時間]]="","",公式對照表!$A$2)</f>
        <v/>
      </c>
      <c r="AF1528" s="449" t="str">
        <f>IF(AC1528="","",IF(AND(AA1528&gt;Y1528,AA1528&lt;Z1528),[1]公式對照表!$C$2,IF(AC1528="-",[1]公式對照表!$C$3,IF(AC1528&lt;AE1528,[1]公式對照表!$C$4,IF(AC1528&gt;AE1528,[1]公式對照表!$C$5)))))</f>
        <v/>
      </c>
      <c r="AG1528" s="442"/>
      <c r="AH1528" s="442"/>
      <c r="AI1528" s="442"/>
      <c r="AJ1528" s="442"/>
      <c r="AK1528" s="2"/>
    </row>
    <row r="1529" spans="1:37" ht="17.25" customHeight="1">
      <c r="A1529" s="443"/>
      <c r="B1529" s="444"/>
      <c r="C1529" s="23"/>
      <c r="D1529" s="23"/>
      <c r="E1529" s="23"/>
      <c r="F1529" s="262"/>
      <c r="G1529" s="262"/>
      <c r="H1529" s="262"/>
      <c r="I1529" s="264"/>
      <c r="J1529" s="23"/>
      <c r="K1529" s="23"/>
      <c r="L1529" s="36" t="str">
        <f>IFERROR(VLOOKUP(放飛紀錄!$K1529,#REF!,2,FALSE),"")</f>
        <v/>
      </c>
      <c r="M1529" s="36"/>
      <c r="N1529" s="36"/>
      <c r="O1529" s="36"/>
      <c r="P1529" s="36"/>
      <c r="Q1529" s="36"/>
      <c r="R1529" s="36"/>
      <c r="S1529" s="36"/>
      <c r="T1529" s="36"/>
      <c r="U1529" s="23"/>
      <c r="V1529" s="23"/>
      <c r="W1529" s="23"/>
      <c r="X1529" s="23"/>
      <c r="Y1529" s="445"/>
      <c r="Z1529" s="446" t="str">
        <f>IF(放飛紀錄!$Y1529="","",放飛紀錄!$Y1529+公式對照表!B$2)</f>
        <v/>
      </c>
      <c r="AA1529" s="445"/>
      <c r="AB1529" s="445"/>
      <c r="AC1529" s="447" t="str">
        <f t="shared" si="76"/>
        <v/>
      </c>
      <c r="AD1529" s="448" t="str">
        <f t="shared" si="77"/>
        <v/>
      </c>
      <c r="AE1529" s="446" t="str">
        <f>IF(放飛紀錄表[[#This Row],[模組啟動時間]]="","",公式對照表!$A$2)</f>
        <v/>
      </c>
      <c r="AF1529" s="449" t="str">
        <f>IF(AC1529="","",IF(AND(AA1529&gt;Y1529,AA1529&lt;Z1529),[1]公式對照表!$C$2,IF(AC1529="-",[1]公式對照表!$C$3,IF(AC1529&lt;AE1529,[1]公式對照表!$C$4,IF(AC1529&gt;AE1529,[1]公式對照表!$C$5)))))</f>
        <v/>
      </c>
      <c r="AG1529" s="442"/>
      <c r="AH1529" s="442"/>
      <c r="AI1529" s="442"/>
      <c r="AJ1529" s="442"/>
      <c r="AK1529" s="2"/>
    </row>
    <row r="1530" spans="1:37" ht="17.25" customHeight="1">
      <c r="A1530" s="443"/>
      <c r="B1530" s="444"/>
      <c r="C1530" s="23"/>
      <c r="D1530" s="23"/>
      <c r="E1530" s="23"/>
      <c r="F1530" s="262"/>
      <c r="G1530" s="262"/>
      <c r="H1530" s="262"/>
      <c r="I1530" s="264"/>
      <c r="J1530" s="23"/>
      <c r="K1530" s="23"/>
      <c r="L1530" s="36" t="str">
        <f>IFERROR(VLOOKUP(放飛紀錄!$K1530,#REF!,2,FALSE),"")</f>
        <v/>
      </c>
      <c r="M1530" s="36"/>
      <c r="N1530" s="36"/>
      <c r="O1530" s="36"/>
      <c r="P1530" s="36"/>
      <c r="Q1530" s="36"/>
      <c r="R1530" s="36"/>
      <c r="S1530" s="36"/>
      <c r="T1530" s="36"/>
      <c r="U1530" s="23"/>
      <c r="V1530" s="23"/>
      <c r="W1530" s="23"/>
      <c r="X1530" s="23"/>
      <c r="Y1530" s="445"/>
      <c r="Z1530" s="446" t="str">
        <f>IF(放飛紀錄!$Y1530="","",放飛紀錄!$Y1530+公式對照表!B$2)</f>
        <v/>
      </c>
      <c r="AA1530" s="445"/>
      <c r="AB1530" s="445"/>
      <c r="AC1530" s="447" t="str">
        <f t="shared" si="76"/>
        <v/>
      </c>
      <c r="AD1530" s="448" t="str">
        <f t="shared" si="77"/>
        <v/>
      </c>
      <c r="AE1530" s="446" t="str">
        <f>IF(放飛紀錄表[[#This Row],[模組啟動時間]]="","",公式對照表!$A$2)</f>
        <v/>
      </c>
      <c r="AF1530" s="449" t="str">
        <f>IF(AC1530="","",IF(AND(AA1530&gt;Y1530,AA1530&lt;Z1530),[1]公式對照表!$C$2,IF(AC1530="-",[1]公式對照表!$C$3,IF(AC1530&lt;AE1530,[1]公式對照表!$C$4,IF(AC1530&gt;AE1530,[1]公式對照表!$C$5)))))</f>
        <v/>
      </c>
      <c r="AG1530" s="442"/>
      <c r="AH1530" s="442"/>
      <c r="AI1530" s="442"/>
      <c r="AJ1530" s="442"/>
      <c r="AK1530" s="2"/>
    </row>
    <row r="1531" spans="1:37" ht="17.25" customHeight="1">
      <c r="A1531" s="443"/>
      <c r="B1531" s="444"/>
      <c r="C1531" s="23"/>
      <c r="D1531" s="23"/>
      <c r="E1531" s="23"/>
      <c r="F1531" s="262"/>
      <c r="G1531" s="262"/>
      <c r="H1531" s="262"/>
      <c r="I1531" s="264"/>
      <c r="J1531" s="23"/>
      <c r="K1531" s="23"/>
      <c r="L1531" s="36" t="str">
        <f>IFERROR(VLOOKUP(放飛紀錄!$K1531,#REF!,2,FALSE),"")</f>
        <v/>
      </c>
      <c r="M1531" s="36"/>
      <c r="N1531" s="36"/>
      <c r="O1531" s="36"/>
      <c r="P1531" s="36"/>
      <c r="Q1531" s="36"/>
      <c r="R1531" s="36"/>
      <c r="S1531" s="36"/>
      <c r="T1531" s="36"/>
      <c r="U1531" s="23"/>
      <c r="V1531" s="23"/>
      <c r="W1531" s="23"/>
      <c r="X1531" s="23"/>
      <c r="Y1531" s="445"/>
      <c r="Z1531" s="446" t="str">
        <f>IF(放飛紀錄!$Y1531="","",放飛紀錄!$Y1531+公式對照表!B$2)</f>
        <v/>
      </c>
      <c r="AA1531" s="445"/>
      <c r="AB1531" s="445"/>
      <c r="AC1531" s="447" t="str">
        <f t="shared" si="76"/>
        <v/>
      </c>
      <c r="AD1531" s="448" t="str">
        <f t="shared" si="77"/>
        <v/>
      </c>
      <c r="AE1531" s="446" t="str">
        <f>IF(放飛紀錄表[[#This Row],[模組啟動時間]]="","",公式對照表!$A$2)</f>
        <v/>
      </c>
      <c r="AF1531" s="449" t="str">
        <f>IF(AC1531="","",IF(AND(AA1531&gt;Y1531,AA1531&lt;Z1531),[1]公式對照表!$C$2,IF(AC1531="-",[1]公式對照表!$C$3,IF(AC1531&lt;AE1531,[1]公式對照表!$C$4,IF(AC1531&gt;AE1531,[1]公式對照表!$C$5)))))</f>
        <v/>
      </c>
      <c r="AG1531" s="442"/>
      <c r="AH1531" s="442"/>
      <c r="AI1531" s="442"/>
      <c r="AJ1531" s="442"/>
      <c r="AK1531" s="2"/>
    </row>
    <row r="1532" spans="1:37" ht="17.25" customHeight="1">
      <c r="A1532" s="443"/>
      <c r="B1532" s="444"/>
      <c r="C1532" s="23"/>
      <c r="D1532" s="23"/>
      <c r="E1532" s="23"/>
      <c r="F1532" s="262"/>
      <c r="G1532" s="262"/>
      <c r="H1532" s="262"/>
      <c r="I1532" s="264"/>
      <c r="J1532" s="23"/>
      <c r="K1532" s="23"/>
      <c r="L1532" s="36" t="str">
        <f>IFERROR(VLOOKUP(放飛紀錄!$K1532,#REF!,2,FALSE),"")</f>
        <v/>
      </c>
      <c r="M1532" s="36"/>
      <c r="N1532" s="36"/>
      <c r="O1532" s="36"/>
      <c r="P1532" s="36"/>
      <c r="Q1532" s="36"/>
      <c r="R1532" s="36"/>
      <c r="S1532" s="36"/>
      <c r="T1532" s="36"/>
      <c r="U1532" s="23"/>
      <c r="V1532" s="23"/>
      <c r="W1532" s="23"/>
      <c r="X1532" s="23"/>
      <c r="Y1532" s="445"/>
      <c r="Z1532" s="446" t="str">
        <f>IF(放飛紀錄!$Y1532="","",放飛紀錄!$Y1532+公式對照表!B$2)</f>
        <v/>
      </c>
      <c r="AA1532" s="445"/>
      <c r="AB1532" s="445"/>
      <c r="AC1532" s="447" t="str">
        <f t="shared" si="76"/>
        <v/>
      </c>
      <c r="AD1532" s="448" t="str">
        <f t="shared" si="77"/>
        <v/>
      </c>
      <c r="AE1532" s="446" t="str">
        <f>IF(放飛紀錄表[[#This Row],[模組啟動時間]]="","",公式對照表!$A$2)</f>
        <v/>
      </c>
      <c r="AF1532" s="449" t="str">
        <f>IF(AC1532="","",IF(AND(AA1532&gt;Y1532,AA1532&lt;Z1532),[1]公式對照表!$C$2,IF(AC1532="-",[1]公式對照表!$C$3,IF(AC1532&lt;AE1532,[1]公式對照表!$C$4,IF(AC1532&gt;AE1532,[1]公式對照表!$C$5)))))</f>
        <v/>
      </c>
      <c r="AG1532" s="442"/>
      <c r="AH1532" s="442"/>
      <c r="AI1532" s="442"/>
      <c r="AJ1532" s="442"/>
      <c r="AK1532" s="2"/>
    </row>
    <row r="1533" spans="1:37" ht="17.25" customHeight="1">
      <c r="A1533" s="443"/>
      <c r="B1533" s="444"/>
      <c r="C1533" s="23"/>
      <c r="D1533" s="23"/>
      <c r="E1533" s="23"/>
      <c r="F1533" s="262"/>
      <c r="G1533" s="262"/>
      <c r="H1533" s="262"/>
      <c r="I1533" s="264"/>
      <c r="J1533" s="23"/>
      <c r="K1533" s="23"/>
      <c r="L1533" s="36" t="str">
        <f>IFERROR(VLOOKUP(放飛紀錄!$K1533,#REF!,2,FALSE),"")</f>
        <v/>
      </c>
      <c r="M1533" s="36"/>
      <c r="N1533" s="36"/>
      <c r="O1533" s="36"/>
      <c r="P1533" s="36"/>
      <c r="Q1533" s="36"/>
      <c r="R1533" s="36"/>
      <c r="S1533" s="36"/>
      <c r="T1533" s="36"/>
      <c r="U1533" s="23"/>
      <c r="V1533" s="23"/>
      <c r="W1533" s="23"/>
      <c r="X1533" s="23"/>
      <c r="Y1533" s="445"/>
      <c r="Z1533" s="446" t="str">
        <f>IF(放飛紀錄!$Y1533="","",放飛紀錄!$Y1533+公式對照表!B$2)</f>
        <v/>
      </c>
      <c r="AA1533" s="445"/>
      <c r="AB1533" s="445"/>
      <c r="AC1533" s="447" t="str">
        <f t="shared" si="76"/>
        <v/>
      </c>
      <c r="AD1533" s="448" t="str">
        <f t="shared" si="77"/>
        <v/>
      </c>
      <c r="AE1533" s="446" t="str">
        <f>IF(放飛紀錄表[[#This Row],[模組啟動時間]]="","",公式對照表!$A$2)</f>
        <v/>
      </c>
      <c r="AF1533" s="449" t="str">
        <f>IF(AC1533="","",IF(AND(AA1533&gt;Y1533,AA1533&lt;Z1533),[1]公式對照表!$C$2,IF(AC1533="-",[1]公式對照表!$C$3,IF(AC1533&lt;AE1533,[1]公式對照表!$C$4,IF(AC1533&gt;AE1533,[1]公式對照表!$C$5)))))</f>
        <v/>
      </c>
      <c r="AG1533" s="442"/>
      <c r="AH1533" s="442"/>
      <c r="AI1533" s="442"/>
      <c r="AJ1533" s="442"/>
      <c r="AK1533" s="2"/>
    </row>
    <row r="1534" spans="1:37" ht="17.25" customHeight="1">
      <c r="A1534" s="443"/>
      <c r="B1534" s="444"/>
      <c r="C1534" s="23"/>
      <c r="D1534" s="23"/>
      <c r="E1534" s="23"/>
      <c r="F1534" s="262"/>
      <c r="G1534" s="262"/>
      <c r="H1534" s="262"/>
      <c r="I1534" s="264"/>
      <c r="J1534" s="23"/>
      <c r="K1534" s="23"/>
      <c r="L1534" s="36" t="str">
        <f>IFERROR(VLOOKUP(放飛紀錄!$K1534,#REF!,2,FALSE),"")</f>
        <v/>
      </c>
      <c r="M1534" s="36"/>
      <c r="N1534" s="36"/>
      <c r="O1534" s="36"/>
      <c r="P1534" s="36"/>
      <c r="Q1534" s="36"/>
      <c r="R1534" s="36"/>
      <c r="S1534" s="36"/>
      <c r="T1534" s="36"/>
      <c r="U1534" s="23"/>
      <c r="V1534" s="23"/>
      <c r="W1534" s="23"/>
      <c r="X1534" s="23"/>
      <c r="Y1534" s="445"/>
      <c r="Z1534" s="446" t="str">
        <f>IF(放飛紀錄!$Y1534="","",放飛紀錄!$Y1534+公式對照表!B$2)</f>
        <v/>
      </c>
      <c r="AA1534" s="445"/>
      <c r="AB1534" s="445"/>
      <c r="AC1534" s="447" t="str">
        <f t="shared" si="76"/>
        <v/>
      </c>
      <c r="AD1534" s="448" t="str">
        <f t="shared" si="77"/>
        <v/>
      </c>
      <c r="AE1534" s="446" t="str">
        <f>IF(放飛紀錄表[[#This Row],[模組啟動時間]]="","",公式對照表!$A$2)</f>
        <v/>
      </c>
      <c r="AF1534" s="449" t="str">
        <f>IF(AC1534="","",IF(AND(AA1534&gt;Y1534,AA1534&lt;Z1534),[1]公式對照表!$C$2,IF(AC1534="-",[1]公式對照表!$C$3,IF(AC1534&lt;AE1534,[1]公式對照表!$C$4,IF(AC1534&gt;AE1534,[1]公式對照表!$C$5)))))</f>
        <v/>
      </c>
      <c r="AG1534" s="442"/>
      <c r="AH1534" s="442"/>
      <c r="AI1534" s="442"/>
      <c r="AJ1534" s="442"/>
      <c r="AK1534" s="2"/>
    </row>
    <row r="1535" spans="1:37" ht="17.25" customHeight="1">
      <c r="A1535" s="443"/>
      <c r="B1535" s="444"/>
      <c r="C1535" s="23"/>
      <c r="D1535" s="23"/>
      <c r="E1535" s="23"/>
      <c r="F1535" s="262"/>
      <c r="G1535" s="262"/>
      <c r="H1535" s="262"/>
      <c r="I1535" s="264"/>
      <c r="J1535" s="23"/>
      <c r="K1535" s="23"/>
      <c r="L1535" s="36" t="str">
        <f>IFERROR(VLOOKUP(放飛紀錄!$K1535,#REF!,2,FALSE),"")</f>
        <v/>
      </c>
      <c r="M1535" s="36"/>
      <c r="N1535" s="36"/>
      <c r="O1535" s="36"/>
      <c r="P1535" s="36"/>
      <c r="Q1535" s="36"/>
      <c r="R1535" s="36"/>
      <c r="S1535" s="36"/>
      <c r="T1535" s="36"/>
      <c r="U1535" s="23"/>
      <c r="V1535" s="23"/>
      <c r="W1535" s="23"/>
      <c r="X1535" s="23"/>
      <c r="Y1535" s="445"/>
      <c r="Z1535" s="446" t="str">
        <f>IF(放飛紀錄!$Y1535="","",放飛紀錄!$Y1535+公式對照表!B$2)</f>
        <v/>
      </c>
      <c r="AA1535" s="445"/>
      <c r="AB1535" s="445"/>
      <c r="AC1535" s="447" t="str">
        <f t="shared" si="76"/>
        <v/>
      </c>
      <c r="AD1535" s="448" t="str">
        <f t="shared" si="77"/>
        <v/>
      </c>
      <c r="AE1535" s="446" t="str">
        <f>IF(放飛紀錄表[[#This Row],[模組啟動時間]]="","",公式對照表!$A$2)</f>
        <v/>
      </c>
      <c r="AF1535" s="449" t="str">
        <f>IF(AC1535="","",IF(AND(AA1535&gt;Y1535,AA1535&lt;Z1535),[1]公式對照表!$C$2,IF(AC1535="-",[1]公式對照表!$C$3,IF(AC1535&lt;AE1535,[1]公式對照表!$C$4,IF(AC1535&gt;AE1535,[1]公式對照表!$C$5)))))</f>
        <v/>
      </c>
      <c r="AG1535" s="442"/>
      <c r="AH1535" s="442"/>
      <c r="AI1535" s="442"/>
      <c r="AJ1535" s="442"/>
      <c r="AK1535" s="2"/>
    </row>
    <row r="1536" spans="1:37" ht="17.25" customHeight="1">
      <c r="A1536" s="443"/>
      <c r="B1536" s="444"/>
      <c r="C1536" s="23"/>
      <c r="D1536" s="23"/>
      <c r="E1536" s="23"/>
      <c r="F1536" s="262"/>
      <c r="G1536" s="262"/>
      <c r="H1536" s="262"/>
      <c r="I1536" s="264"/>
      <c r="J1536" s="23"/>
      <c r="K1536" s="23"/>
      <c r="L1536" s="36" t="str">
        <f>IFERROR(VLOOKUP(放飛紀錄!$K1536,#REF!,2,FALSE),"")</f>
        <v/>
      </c>
      <c r="M1536" s="36"/>
      <c r="N1536" s="36"/>
      <c r="O1536" s="36"/>
      <c r="P1536" s="36"/>
      <c r="Q1536" s="36"/>
      <c r="R1536" s="36"/>
      <c r="S1536" s="36"/>
      <c r="T1536" s="36"/>
      <c r="U1536" s="23"/>
      <c r="V1536" s="23"/>
      <c r="W1536" s="23"/>
      <c r="X1536" s="23"/>
      <c r="Y1536" s="445"/>
      <c r="Z1536" s="446" t="str">
        <f>IF(放飛紀錄!$Y1536="","",放飛紀錄!$Y1536+公式對照表!B$2)</f>
        <v/>
      </c>
      <c r="AA1536" s="445"/>
      <c r="AB1536" s="445"/>
      <c r="AC1536" s="447" t="str">
        <f t="shared" si="76"/>
        <v/>
      </c>
      <c r="AD1536" s="448" t="str">
        <f t="shared" si="77"/>
        <v/>
      </c>
      <c r="AE1536" s="446" t="str">
        <f>IF(放飛紀錄表[[#This Row],[模組啟動時間]]="","",公式對照表!$A$2)</f>
        <v/>
      </c>
      <c r="AF1536" s="449" t="str">
        <f>IF(AC1536="","",IF(AND(AA1536&gt;Y1536,AA1536&lt;Z1536),[1]公式對照表!$C$2,IF(AC1536="-",[1]公式對照表!$C$3,IF(AC1536&lt;AE1536,[1]公式對照表!$C$4,IF(AC1536&gt;AE1536,[1]公式對照表!$C$5)))))</f>
        <v/>
      </c>
      <c r="AG1536" s="442"/>
      <c r="AH1536" s="442"/>
      <c r="AI1536" s="442"/>
      <c r="AJ1536" s="442"/>
      <c r="AK1536" s="2"/>
    </row>
    <row r="1537" spans="1:37" ht="17.25" customHeight="1">
      <c r="A1537" s="443"/>
      <c r="B1537" s="444"/>
      <c r="C1537" s="23"/>
      <c r="D1537" s="23"/>
      <c r="E1537" s="23"/>
      <c r="F1537" s="262"/>
      <c r="G1537" s="262"/>
      <c r="H1537" s="262"/>
      <c r="I1537" s="264"/>
      <c r="J1537" s="23"/>
      <c r="K1537" s="23"/>
      <c r="L1537" s="36" t="str">
        <f>IFERROR(VLOOKUP(放飛紀錄!$K1537,#REF!,2,FALSE),"")</f>
        <v/>
      </c>
      <c r="M1537" s="36"/>
      <c r="N1537" s="36"/>
      <c r="O1537" s="36"/>
      <c r="P1537" s="36"/>
      <c r="Q1537" s="36"/>
      <c r="R1537" s="36"/>
      <c r="S1537" s="36"/>
      <c r="T1537" s="36"/>
      <c r="U1537" s="23"/>
      <c r="V1537" s="23"/>
      <c r="W1537" s="23"/>
      <c r="X1537" s="23"/>
      <c r="Y1537" s="445"/>
      <c r="Z1537" s="446" t="str">
        <f>IF(放飛紀錄!$Y1537="","",放飛紀錄!$Y1537+公式對照表!B$2)</f>
        <v/>
      </c>
      <c r="AA1537" s="445"/>
      <c r="AB1537" s="445"/>
      <c r="AC1537" s="447" t="str">
        <f t="shared" si="76"/>
        <v/>
      </c>
      <c r="AD1537" s="448" t="str">
        <f t="shared" si="77"/>
        <v/>
      </c>
      <c r="AE1537" s="446" t="str">
        <f>IF(放飛紀錄表[[#This Row],[模組啟動時間]]="","",公式對照表!$A$2)</f>
        <v/>
      </c>
      <c r="AF1537" s="449" t="str">
        <f>IF(AC1537="","",IF(AND(AA1537&gt;Y1537,AA1537&lt;Z1537),[1]公式對照表!$C$2,IF(AC1537="-",[1]公式對照表!$C$3,IF(AC1537&lt;AE1537,[1]公式對照表!$C$4,IF(AC1537&gt;AE1537,[1]公式對照表!$C$5)))))</f>
        <v/>
      </c>
      <c r="AG1537" s="442"/>
      <c r="AH1537" s="442"/>
      <c r="AI1537" s="442"/>
      <c r="AJ1537" s="442"/>
      <c r="AK1537" s="2"/>
    </row>
    <row r="1538" spans="1:37" ht="17.25" customHeight="1">
      <c r="A1538" s="443"/>
      <c r="B1538" s="444"/>
      <c r="C1538" s="23"/>
      <c r="D1538" s="23"/>
      <c r="E1538" s="23"/>
      <c r="F1538" s="262"/>
      <c r="G1538" s="262"/>
      <c r="H1538" s="262"/>
      <c r="I1538" s="264"/>
      <c r="J1538" s="23"/>
      <c r="K1538" s="23"/>
      <c r="L1538" s="36" t="str">
        <f>IFERROR(VLOOKUP(放飛紀錄!$K1538,#REF!,2,FALSE),"")</f>
        <v/>
      </c>
      <c r="M1538" s="36"/>
      <c r="N1538" s="36"/>
      <c r="O1538" s="36"/>
      <c r="P1538" s="36"/>
      <c r="Q1538" s="36"/>
      <c r="R1538" s="36"/>
      <c r="S1538" s="36"/>
      <c r="T1538" s="36"/>
      <c r="U1538" s="23"/>
      <c r="V1538" s="23"/>
      <c r="W1538" s="23"/>
      <c r="X1538" s="23"/>
      <c r="Y1538" s="445"/>
      <c r="Z1538" s="446" t="str">
        <f>IF(放飛紀錄!$Y1538="","",放飛紀錄!$Y1538+公式對照表!B$2)</f>
        <v/>
      </c>
      <c r="AA1538" s="445"/>
      <c r="AB1538" s="445"/>
      <c r="AC1538" s="447" t="str">
        <f t="shared" si="76"/>
        <v/>
      </c>
      <c r="AD1538" s="448" t="str">
        <f t="shared" si="77"/>
        <v/>
      </c>
      <c r="AE1538" s="446" t="str">
        <f>IF(放飛紀錄表[[#This Row],[模組啟動時間]]="","",公式對照表!$A$2)</f>
        <v/>
      </c>
      <c r="AF1538" s="449" t="str">
        <f>IF(AC1538="","",IF(AND(AA1538&gt;Y1538,AA1538&lt;Z1538),[1]公式對照表!$C$2,IF(AC1538="-",[1]公式對照表!$C$3,IF(AC1538&lt;AE1538,[1]公式對照表!$C$4,IF(AC1538&gt;AE1538,[1]公式對照表!$C$5)))))</f>
        <v/>
      </c>
      <c r="AG1538" s="442"/>
      <c r="AH1538" s="442"/>
      <c r="AI1538" s="442"/>
      <c r="AJ1538" s="442"/>
      <c r="AK1538" s="2"/>
    </row>
    <row r="1539" spans="1:37" ht="17.25" customHeight="1">
      <c r="A1539" s="443"/>
      <c r="B1539" s="444"/>
      <c r="C1539" s="23"/>
      <c r="D1539" s="23"/>
      <c r="E1539" s="23"/>
      <c r="F1539" s="262"/>
      <c r="G1539" s="262"/>
      <c r="H1539" s="262"/>
      <c r="I1539" s="264"/>
      <c r="J1539" s="23"/>
      <c r="K1539" s="23"/>
      <c r="L1539" s="36" t="str">
        <f>IFERROR(VLOOKUP(放飛紀錄!$K1539,#REF!,2,FALSE),"")</f>
        <v/>
      </c>
      <c r="M1539" s="36"/>
      <c r="N1539" s="36"/>
      <c r="O1539" s="36"/>
      <c r="P1539" s="36"/>
      <c r="Q1539" s="36"/>
      <c r="R1539" s="36"/>
      <c r="S1539" s="36"/>
      <c r="T1539" s="36"/>
      <c r="U1539" s="23"/>
      <c r="V1539" s="23"/>
      <c r="W1539" s="23"/>
      <c r="X1539" s="23"/>
      <c r="Y1539" s="445"/>
      <c r="Z1539" s="446" t="str">
        <f>IF(放飛紀錄!$Y1539="","",放飛紀錄!$Y1539+公式對照表!B$2)</f>
        <v/>
      </c>
      <c r="AA1539" s="445"/>
      <c r="AB1539" s="445"/>
      <c r="AC1539" s="447" t="str">
        <f t="shared" si="76"/>
        <v/>
      </c>
      <c r="AD1539" s="448" t="str">
        <f t="shared" si="77"/>
        <v/>
      </c>
      <c r="AE1539" s="446" t="str">
        <f>IF(放飛紀錄表[[#This Row],[模組啟動時間]]="","",公式對照表!$A$2)</f>
        <v/>
      </c>
      <c r="AF1539" s="449" t="str">
        <f>IF(AC1539="","",IF(AND(AA1539&gt;Y1539,AA1539&lt;Z1539),[1]公式對照表!$C$2,IF(AC1539="-",[1]公式對照表!$C$3,IF(AC1539&lt;AE1539,[1]公式對照表!$C$4,IF(AC1539&gt;AE1539,[1]公式對照表!$C$5)))))</f>
        <v/>
      </c>
      <c r="AG1539" s="442"/>
      <c r="AH1539" s="442"/>
      <c r="AI1539" s="442"/>
      <c r="AJ1539" s="442"/>
      <c r="AK1539" s="2"/>
    </row>
    <row r="1540" spans="1:37" ht="17.25" customHeight="1">
      <c r="A1540" s="443"/>
      <c r="B1540" s="444"/>
      <c r="C1540" s="23"/>
      <c r="D1540" s="23"/>
      <c r="E1540" s="23"/>
      <c r="F1540" s="262"/>
      <c r="G1540" s="262"/>
      <c r="H1540" s="262"/>
      <c r="I1540" s="264"/>
      <c r="J1540" s="23"/>
      <c r="K1540" s="23"/>
      <c r="L1540" s="36" t="str">
        <f>IFERROR(VLOOKUP(放飛紀錄!$K1540,#REF!,2,FALSE),"")</f>
        <v/>
      </c>
      <c r="M1540" s="36"/>
      <c r="N1540" s="36"/>
      <c r="O1540" s="36"/>
      <c r="P1540" s="36"/>
      <c r="Q1540" s="36"/>
      <c r="R1540" s="36"/>
      <c r="S1540" s="36"/>
      <c r="T1540" s="36"/>
      <c r="U1540" s="23"/>
      <c r="V1540" s="23"/>
      <c r="W1540" s="23"/>
      <c r="X1540" s="23"/>
      <c r="Y1540" s="445"/>
      <c r="Z1540" s="446" t="str">
        <f>IF(放飛紀錄!$Y1540="","",放飛紀錄!$Y1540+公式對照表!B$2)</f>
        <v/>
      </c>
      <c r="AA1540" s="445"/>
      <c r="AB1540" s="445"/>
      <c r="AC1540" s="447" t="str">
        <f t="shared" si="76"/>
        <v/>
      </c>
      <c r="AD1540" s="448" t="str">
        <f t="shared" si="77"/>
        <v/>
      </c>
      <c r="AE1540" s="446" t="str">
        <f>IF(放飛紀錄表[[#This Row],[模組啟動時間]]="","",公式對照表!$A$2)</f>
        <v/>
      </c>
      <c r="AF1540" s="449" t="str">
        <f>IF(AC1540="","",IF(AND(AA1540&gt;Y1540,AA1540&lt;Z1540),[1]公式對照表!$C$2,IF(AC1540="-",[1]公式對照表!$C$3,IF(AC1540&lt;AE1540,[1]公式對照表!$C$4,IF(AC1540&gt;AE1540,[1]公式對照表!$C$5)))))</f>
        <v/>
      </c>
      <c r="AG1540" s="442"/>
      <c r="AH1540" s="442"/>
      <c r="AI1540" s="442"/>
      <c r="AJ1540" s="442"/>
      <c r="AK1540" s="2"/>
    </row>
    <row r="1541" spans="1:37" ht="17.25" customHeight="1">
      <c r="A1541" s="443"/>
      <c r="B1541" s="444"/>
      <c r="C1541" s="23"/>
      <c r="D1541" s="23"/>
      <c r="E1541" s="23"/>
      <c r="F1541" s="262"/>
      <c r="G1541" s="262"/>
      <c r="H1541" s="262"/>
      <c r="I1541" s="264"/>
      <c r="J1541" s="23"/>
      <c r="K1541" s="23"/>
      <c r="L1541" s="36" t="str">
        <f>IFERROR(VLOOKUP(放飛紀錄!$K1541,#REF!,2,FALSE),"")</f>
        <v/>
      </c>
      <c r="M1541" s="36"/>
      <c r="N1541" s="36"/>
      <c r="O1541" s="36"/>
      <c r="P1541" s="36"/>
      <c r="Q1541" s="36"/>
      <c r="R1541" s="36"/>
      <c r="S1541" s="36"/>
      <c r="T1541" s="36"/>
      <c r="U1541" s="23"/>
      <c r="V1541" s="23"/>
      <c r="W1541" s="23"/>
      <c r="X1541" s="23"/>
      <c r="Y1541" s="445"/>
      <c r="Z1541" s="446" t="str">
        <f>IF(放飛紀錄!$Y1541="","",放飛紀錄!$Y1541+公式對照表!B$2)</f>
        <v/>
      </c>
      <c r="AA1541" s="445"/>
      <c r="AB1541" s="445"/>
      <c r="AC1541" s="447" t="str">
        <f t="shared" si="76"/>
        <v/>
      </c>
      <c r="AD1541" s="448" t="str">
        <f t="shared" si="77"/>
        <v/>
      </c>
      <c r="AE1541" s="446" t="str">
        <f>IF(放飛紀錄表[[#This Row],[模組啟動時間]]="","",公式對照表!$A$2)</f>
        <v/>
      </c>
      <c r="AF1541" s="449" t="str">
        <f>IF(AC1541="","",IF(AND(AA1541&gt;Y1541,AA1541&lt;Z1541),[1]公式對照表!$C$2,IF(AC1541="-",[1]公式對照表!$C$3,IF(AC1541&lt;AE1541,[1]公式對照表!$C$4,IF(AC1541&gt;AE1541,[1]公式對照表!$C$5)))))</f>
        <v/>
      </c>
      <c r="AG1541" s="442"/>
      <c r="AH1541" s="442"/>
      <c r="AI1541" s="442"/>
      <c r="AJ1541" s="442"/>
      <c r="AK1541" s="2"/>
    </row>
    <row r="1542" spans="1:37" ht="17.25" customHeight="1">
      <c r="A1542" s="443"/>
      <c r="B1542" s="444"/>
      <c r="C1542" s="23"/>
      <c r="D1542" s="23"/>
      <c r="E1542" s="23"/>
      <c r="F1542" s="262"/>
      <c r="G1542" s="262"/>
      <c r="H1542" s="262"/>
      <c r="I1542" s="264"/>
      <c r="J1542" s="23"/>
      <c r="K1542" s="23"/>
      <c r="L1542" s="36" t="str">
        <f>IFERROR(VLOOKUP(放飛紀錄!$K1542,#REF!,2,FALSE),"")</f>
        <v/>
      </c>
      <c r="M1542" s="36"/>
      <c r="N1542" s="36"/>
      <c r="O1542" s="36"/>
      <c r="P1542" s="36"/>
      <c r="Q1542" s="36"/>
      <c r="R1542" s="36"/>
      <c r="S1542" s="36"/>
      <c r="T1542" s="36"/>
      <c r="U1542" s="23"/>
      <c r="V1542" s="23"/>
      <c r="W1542" s="23"/>
      <c r="X1542" s="23"/>
      <c r="Y1542" s="445"/>
      <c r="Z1542" s="446" t="str">
        <f>IF(放飛紀錄!$Y1542="","",放飛紀錄!$Y1542+公式對照表!B$2)</f>
        <v/>
      </c>
      <c r="AA1542" s="445"/>
      <c r="AB1542" s="445"/>
      <c r="AC1542" s="447" t="str">
        <f t="shared" si="76"/>
        <v/>
      </c>
      <c r="AD1542" s="448" t="str">
        <f t="shared" si="77"/>
        <v/>
      </c>
      <c r="AE1542" s="446" t="str">
        <f>IF(放飛紀錄表[[#This Row],[模組啟動時間]]="","",公式對照表!$A$2)</f>
        <v/>
      </c>
      <c r="AF1542" s="449" t="str">
        <f>IF(AC1542="","",IF(AND(AA1542&gt;Y1542,AA1542&lt;Z1542),[1]公式對照表!$C$2,IF(AC1542="-",[1]公式對照表!$C$3,IF(AC1542&lt;AE1542,[1]公式對照表!$C$4,IF(AC1542&gt;AE1542,[1]公式對照表!$C$5)))))</f>
        <v/>
      </c>
      <c r="AG1542" s="442"/>
      <c r="AH1542" s="442"/>
      <c r="AI1542" s="442"/>
      <c r="AJ1542" s="442"/>
      <c r="AK1542" s="2"/>
    </row>
    <row r="1543" spans="1:37" ht="17.25" customHeight="1">
      <c r="A1543" s="443"/>
      <c r="B1543" s="444"/>
      <c r="C1543" s="23"/>
      <c r="D1543" s="23"/>
      <c r="E1543" s="23"/>
      <c r="F1543" s="262"/>
      <c r="G1543" s="262"/>
      <c r="H1543" s="262"/>
      <c r="I1543" s="264"/>
      <c r="J1543" s="23"/>
      <c r="K1543" s="23"/>
      <c r="L1543" s="36" t="str">
        <f>IFERROR(VLOOKUP(放飛紀錄!$K1543,#REF!,2,FALSE),"")</f>
        <v/>
      </c>
      <c r="M1543" s="36"/>
      <c r="N1543" s="36"/>
      <c r="O1543" s="36"/>
      <c r="P1543" s="36"/>
      <c r="Q1543" s="36"/>
      <c r="R1543" s="36"/>
      <c r="S1543" s="36"/>
      <c r="T1543" s="36"/>
      <c r="U1543" s="23"/>
      <c r="V1543" s="23"/>
      <c r="W1543" s="23"/>
      <c r="X1543" s="23"/>
      <c r="Y1543" s="445"/>
      <c r="Z1543" s="446" t="str">
        <f>IF(放飛紀錄!$Y1543="","",放飛紀錄!$Y1543+公式對照表!B$2)</f>
        <v/>
      </c>
      <c r="AA1543" s="445"/>
      <c r="AB1543" s="445"/>
      <c r="AC1543" s="447" t="str">
        <f t="shared" si="76"/>
        <v/>
      </c>
      <c r="AD1543" s="448" t="str">
        <f t="shared" si="77"/>
        <v/>
      </c>
      <c r="AE1543" s="446" t="str">
        <f>IF(放飛紀錄表[[#This Row],[模組啟動時間]]="","",公式對照表!$A$2)</f>
        <v/>
      </c>
      <c r="AF1543" s="449" t="str">
        <f>IF(AC1543="","",IF(AND(AA1543&gt;Y1543,AA1543&lt;Z1543),[1]公式對照表!$C$2,IF(AC1543="-",[1]公式對照表!$C$3,IF(AC1543&lt;AE1543,[1]公式對照表!$C$4,IF(AC1543&gt;AE1543,[1]公式對照表!$C$5)))))</f>
        <v/>
      </c>
      <c r="AG1543" s="442"/>
      <c r="AH1543" s="442"/>
      <c r="AI1543" s="442"/>
      <c r="AJ1543" s="442"/>
      <c r="AK1543" s="2"/>
    </row>
    <row r="1544" spans="1:37" ht="17.25" customHeight="1">
      <c r="A1544" s="443"/>
      <c r="B1544" s="444"/>
      <c r="C1544" s="23"/>
      <c r="D1544" s="23"/>
      <c r="E1544" s="23"/>
      <c r="F1544" s="262"/>
      <c r="G1544" s="262"/>
      <c r="H1544" s="262"/>
      <c r="I1544" s="264"/>
      <c r="J1544" s="23"/>
      <c r="K1544" s="23"/>
      <c r="L1544" s="36" t="str">
        <f>IFERROR(VLOOKUP(放飛紀錄!$K1544,#REF!,2,FALSE),"")</f>
        <v/>
      </c>
      <c r="M1544" s="36"/>
      <c r="N1544" s="36"/>
      <c r="O1544" s="36"/>
      <c r="P1544" s="36"/>
      <c r="Q1544" s="36"/>
      <c r="R1544" s="36"/>
      <c r="S1544" s="36"/>
      <c r="T1544" s="36"/>
      <c r="U1544" s="23"/>
      <c r="V1544" s="23"/>
      <c r="W1544" s="23"/>
      <c r="X1544" s="23"/>
      <c r="Y1544" s="445"/>
      <c r="Z1544" s="446" t="str">
        <f>IF(放飛紀錄!$Y1544="","",放飛紀錄!$Y1544+公式對照表!B$2)</f>
        <v/>
      </c>
      <c r="AA1544" s="445"/>
      <c r="AB1544" s="445"/>
      <c r="AC1544" s="447" t="str">
        <f t="shared" si="76"/>
        <v/>
      </c>
      <c r="AD1544" s="448" t="str">
        <f t="shared" si="77"/>
        <v/>
      </c>
      <c r="AE1544" s="446" t="str">
        <f>IF(放飛紀錄表[[#This Row],[模組啟動時間]]="","",公式對照表!$A$2)</f>
        <v/>
      </c>
      <c r="AF1544" s="449" t="str">
        <f>IF(AC1544="","",IF(AND(AA1544&gt;Y1544,AA1544&lt;Z1544),[1]公式對照表!$C$2,IF(AC1544="-",[1]公式對照表!$C$3,IF(AC1544&lt;AE1544,[1]公式對照表!$C$4,IF(AC1544&gt;AE1544,[1]公式對照表!$C$5)))))</f>
        <v/>
      </c>
      <c r="AG1544" s="442"/>
      <c r="AH1544" s="442"/>
      <c r="AI1544" s="442"/>
      <c r="AJ1544" s="442"/>
      <c r="AK1544" s="2"/>
    </row>
    <row r="1545" spans="1:37" ht="17.25" customHeight="1">
      <c r="A1545" s="443"/>
      <c r="B1545" s="444"/>
      <c r="C1545" s="23"/>
      <c r="D1545" s="23"/>
      <c r="E1545" s="23"/>
      <c r="F1545" s="262"/>
      <c r="G1545" s="262"/>
      <c r="H1545" s="262"/>
      <c r="I1545" s="264"/>
      <c r="J1545" s="23"/>
      <c r="K1545" s="23"/>
      <c r="L1545" s="36" t="str">
        <f>IFERROR(VLOOKUP(放飛紀錄!$K1545,#REF!,2,FALSE),"")</f>
        <v/>
      </c>
      <c r="M1545" s="36"/>
      <c r="N1545" s="36"/>
      <c r="O1545" s="36"/>
      <c r="P1545" s="36"/>
      <c r="Q1545" s="36"/>
      <c r="R1545" s="36"/>
      <c r="S1545" s="36"/>
      <c r="T1545" s="36"/>
      <c r="U1545" s="23"/>
      <c r="V1545" s="23"/>
      <c r="W1545" s="23"/>
      <c r="X1545" s="23"/>
      <c r="Y1545" s="445"/>
      <c r="Z1545" s="446" t="str">
        <f>IF(放飛紀錄!$Y1545="","",放飛紀錄!$Y1545+公式對照表!B$2)</f>
        <v/>
      </c>
      <c r="AA1545" s="445"/>
      <c r="AB1545" s="445"/>
      <c r="AC1545" s="447" t="str">
        <f t="shared" si="76"/>
        <v/>
      </c>
      <c r="AD1545" s="448" t="str">
        <f t="shared" si="77"/>
        <v/>
      </c>
      <c r="AE1545" s="446" t="str">
        <f>IF(放飛紀錄表[[#This Row],[模組啟動時間]]="","",公式對照表!$A$2)</f>
        <v/>
      </c>
      <c r="AF1545" s="449" t="str">
        <f>IF(AC1545="","",IF(AND(AA1545&gt;Y1545,AA1545&lt;Z1545),[1]公式對照表!$C$2,IF(AC1545="-",[1]公式對照表!$C$3,IF(AC1545&lt;AE1545,[1]公式對照表!$C$4,IF(AC1545&gt;AE1545,[1]公式對照表!$C$5)))))</f>
        <v/>
      </c>
      <c r="AG1545" s="442"/>
      <c r="AH1545" s="442"/>
      <c r="AI1545" s="442"/>
      <c r="AJ1545" s="442"/>
      <c r="AK1545" s="2"/>
    </row>
    <row r="1546" spans="1:37" ht="17.25" customHeight="1">
      <c r="A1546" s="443"/>
      <c r="B1546" s="444"/>
      <c r="C1546" s="23"/>
      <c r="D1546" s="23"/>
      <c r="E1546" s="23"/>
      <c r="F1546" s="262"/>
      <c r="G1546" s="262"/>
      <c r="H1546" s="262"/>
      <c r="I1546" s="264"/>
      <c r="J1546" s="23"/>
      <c r="K1546" s="23"/>
      <c r="L1546" s="36" t="str">
        <f>IFERROR(VLOOKUP(放飛紀錄!$K1546,#REF!,2,FALSE),"")</f>
        <v/>
      </c>
      <c r="M1546" s="36"/>
      <c r="N1546" s="36"/>
      <c r="O1546" s="36"/>
      <c r="P1546" s="36"/>
      <c r="Q1546" s="36"/>
      <c r="R1546" s="36"/>
      <c r="S1546" s="36"/>
      <c r="T1546" s="36"/>
      <c r="U1546" s="23"/>
      <c r="V1546" s="23"/>
      <c r="W1546" s="23"/>
      <c r="X1546" s="23"/>
      <c r="Y1546" s="445"/>
      <c r="Z1546" s="446" t="str">
        <f>IF(放飛紀錄!$Y1546="","",放飛紀錄!$Y1546+公式對照表!B$2)</f>
        <v/>
      </c>
      <c r="AA1546" s="445"/>
      <c r="AB1546" s="445"/>
      <c r="AC1546" s="447" t="str">
        <f t="shared" si="76"/>
        <v/>
      </c>
      <c r="AD1546" s="448" t="str">
        <f t="shared" si="77"/>
        <v/>
      </c>
      <c r="AE1546" s="446" t="str">
        <f>IF(放飛紀錄表[[#This Row],[模組啟動時間]]="","",公式對照表!$A$2)</f>
        <v/>
      </c>
      <c r="AF1546" s="449" t="str">
        <f>IF(AC1546="","",IF(AND(AA1546&gt;Y1546,AA1546&lt;Z1546),[1]公式對照表!$C$2,IF(AC1546="-",[1]公式對照表!$C$3,IF(AC1546&lt;AE1546,[1]公式對照表!$C$4,IF(AC1546&gt;AE1546,[1]公式對照表!$C$5)))))</f>
        <v/>
      </c>
      <c r="AG1546" s="442"/>
      <c r="AH1546" s="442"/>
      <c r="AI1546" s="442"/>
      <c r="AJ1546" s="442"/>
      <c r="AK1546" s="2"/>
    </row>
    <row r="1547" spans="1:37" ht="17.25" customHeight="1">
      <c r="A1547" s="443"/>
      <c r="B1547" s="444"/>
      <c r="C1547" s="23"/>
      <c r="D1547" s="23"/>
      <c r="E1547" s="23"/>
      <c r="F1547" s="262"/>
      <c r="G1547" s="262"/>
      <c r="H1547" s="262"/>
      <c r="I1547" s="264"/>
      <c r="J1547" s="23"/>
      <c r="K1547" s="23"/>
      <c r="L1547" s="36" t="str">
        <f>IFERROR(VLOOKUP(放飛紀錄!$K1547,#REF!,2,FALSE),"")</f>
        <v/>
      </c>
      <c r="M1547" s="36"/>
      <c r="N1547" s="36"/>
      <c r="O1547" s="36"/>
      <c r="P1547" s="36"/>
      <c r="Q1547" s="36"/>
      <c r="R1547" s="36"/>
      <c r="S1547" s="36"/>
      <c r="T1547" s="36"/>
      <c r="U1547" s="23"/>
      <c r="V1547" s="23"/>
      <c r="W1547" s="23"/>
      <c r="X1547" s="23"/>
      <c r="Y1547" s="445"/>
      <c r="Z1547" s="446" t="str">
        <f>IF(放飛紀錄!$Y1547="","",放飛紀錄!$Y1547+公式對照表!B$2)</f>
        <v/>
      </c>
      <c r="AA1547" s="445"/>
      <c r="AB1547" s="445"/>
      <c r="AC1547" s="447" t="str">
        <f t="shared" si="76"/>
        <v/>
      </c>
      <c r="AD1547" s="448" t="str">
        <f t="shared" si="77"/>
        <v/>
      </c>
      <c r="AE1547" s="446" t="str">
        <f>IF(放飛紀錄表[[#This Row],[模組啟動時間]]="","",公式對照表!$A$2)</f>
        <v/>
      </c>
      <c r="AF1547" s="449" t="str">
        <f>IF(AC1547="","",IF(AND(AA1547&gt;Y1547,AA1547&lt;Z1547),[1]公式對照表!$C$2,IF(AC1547="-",[1]公式對照表!$C$3,IF(AC1547&lt;AE1547,[1]公式對照表!$C$4,IF(AC1547&gt;AE1547,[1]公式對照表!$C$5)))))</f>
        <v/>
      </c>
      <c r="AG1547" s="442"/>
      <c r="AH1547" s="442"/>
      <c r="AI1547" s="442"/>
      <c r="AJ1547" s="442"/>
      <c r="AK1547" s="2"/>
    </row>
    <row r="1548" spans="1:37" ht="17.25" customHeight="1">
      <c r="A1548" s="443"/>
      <c r="B1548" s="444"/>
      <c r="C1548" s="23"/>
      <c r="D1548" s="23"/>
      <c r="E1548" s="23"/>
      <c r="F1548" s="262"/>
      <c r="G1548" s="262"/>
      <c r="H1548" s="262"/>
      <c r="I1548" s="264"/>
      <c r="J1548" s="23"/>
      <c r="K1548" s="23"/>
      <c r="L1548" s="36" t="str">
        <f>IFERROR(VLOOKUP(放飛紀錄!$K1548,#REF!,2,FALSE),"")</f>
        <v/>
      </c>
      <c r="M1548" s="36"/>
      <c r="N1548" s="36"/>
      <c r="O1548" s="36"/>
      <c r="P1548" s="36"/>
      <c r="Q1548" s="36"/>
      <c r="R1548" s="36"/>
      <c r="S1548" s="36"/>
      <c r="T1548" s="36"/>
      <c r="U1548" s="23"/>
      <c r="V1548" s="23"/>
      <c r="W1548" s="23"/>
      <c r="X1548" s="23"/>
      <c r="Y1548" s="445"/>
      <c r="Z1548" s="446" t="str">
        <f>IF(放飛紀錄!$Y1548="","",放飛紀錄!$Y1548+公式對照表!B$2)</f>
        <v/>
      </c>
      <c r="AA1548" s="445"/>
      <c r="AB1548" s="445"/>
      <c r="AC1548" s="447" t="str">
        <f t="shared" si="76"/>
        <v/>
      </c>
      <c r="AD1548" s="448" t="str">
        <f t="shared" si="77"/>
        <v/>
      </c>
      <c r="AE1548" s="446" t="str">
        <f>IF(放飛紀錄表[[#This Row],[模組啟動時間]]="","",公式對照表!$A$2)</f>
        <v/>
      </c>
      <c r="AF1548" s="449" t="str">
        <f>IF(AC1548="","",IF(AND(AA1548&gt;Y1548,AA1548&lt;Z1548),[1]公式對照表!$C$2,IF(AC1548="-",[1]公式對照表!$C$3,IF(AC1548&lt;AE1548,[1]公式對照表!$C$4,IF(AC1548&gt;AE1548,[1]公式對照表!$C$5)))))</f>
        <v/>
      </c>
      <c r="AG1548" s="442"/>
      <c r="AH1548" s="442"/>
      <c r="AI1548" s="442"/>
      <c r="AJ1548" s="442"/>
      <c r="AK1548" s="2"/>
    </row>
    <row r="1549" spans="1:37" ht="17.25" customHeight="1">
      <c r="A1549" s="443"/>
      <c r="B1549" s="444"/>
      <c r="C1549" s="23"/>
      <c r="D1549" s="23"/>
      <c r="E1549" s="23"/>
      <c r="F1549" s="262"/>
      <c r="G1549" s="262"/>
      <c r="H1549" s="262"/>
      <c r="I1549" s="264"/>
      <c r="J1549" s="23"/>
      <c r="K1549" s="23"/>
      <c r="L1549" s="36" t="str">
        <f>IFERROR(VLOOKUP(放飛紀錄!$K1549,#REF!,2,FALSE),"")</f>
        <v/>
      </c>
      <c r="M1549" s="36"/>
      <c r="N1549" s="36"/>
      <c r="O1549" s="36"/>
      <c r="P1549" s="36"/>
      <c r="Q1549" s="36"/>
      <c r="R1549" s="36"/>
      <c r="S1549" s="36"/>
      <c r="T1549" s="36"/>
      <c r="U1549" s="23"/>
      <c r="V1549" s="23"/>
      <c r="W1549" s="23"/>
      <c r="X1549" s="23"/>
      <c r="Y1549" s="445"/>
      <c r="Z1549" s="446" t="str">
        <f>IF(放飛紀錄!$Y1549="","",放飛紀錄!$Y1549+公式對照表!B$2)</f>
        <v/>
      </c>
      <c r="AA1549" s="445"/>
      <c r="AB1549" s="445"/>
      <c r="AC1549" s="447" t="str">
        <f t="shared" si="76"/>
        <v/>
      </c>
      <c r="AD1549" s="448" t="str">
        <f t="shared" si="77"/>
        <v/>
      </c>
      <c r="AE1549" s="446" t="str">
        <f>IF(放飛紀錄表[[#This Row],[模組啟動時間]]="","",公式對照表!$A$2)</f>
        <v/>
      </c>
      <c r="AF1549" s="449" t="str">
        <f>IF(AC1549="","",IF(AND(AA1549&gt;Y1549,AA1549&lt;Z1549),[1]公式對照表!$C$2,IF(AC1549="-",[1]公式對照表!$C$3,IF(AC1549&lt;AE1549,[1]公式對照表!$C$4,IF(AC1549&gt;AE1549,[1]公式對照表!$C$5)))))</f>
        <v/>
      </c>
      <c r="AG1549" s="442"/>
      <c r="AH1549" s="442"/>
      <c r="AI1549" s="442"/>
      <c r="AJ1549" s="442"/>
      <c r="AK1549" s="2"/>
    </row>
    <row r="1550" spans="1:37" ht="17.25" customHeight="1">
      <c r="A1550" s="443"/>
      <c r="B1550" s="444"/>
      <c r="C1550" s="23"/>
      <c r="D1550" s="23"/>
      <c r="E1550" s="23"/>
      <c r="F1550" s="262"/>
      <c r="G1550" s="262"/>
      <c r="H1550" s="262"/>
      <c r="I1550" s="264"/>
      <c r="J1550" s="23"/>
      <c r="K1550" s="23"/>
      <c r="L1550" s="36" t="str">
        <f>IFERROR(VLOOKUP(放飛紀錄!$K1550,#REF!,2,FALSE),"")</f>
        <v/>
      </c>
      <c r="M1550" s="36"/>
      <c r="N1550" s="36"/>
      <c r="O1550" s="36"/>
      <c r="P1550" s="36"/>
      <c r="Q1550" s="36"/>
      <c r="R1550" s="36"/>
      <c r="S1550" s="36"/>
      <c r="T1550" s="36"/>
      <c r="U1550" s="23"/>
      <c r="V1550" s="23"/>
      <c r="W1550" s="23"/>
      <c r="X1550" s="23"/>
      <c r="Y1550" s="445"/>
      <c r="Z1550" s="446" t="str">
        <f>IF(放飛紀錄!$Y1550="","",放飛紀錄!$Y1550+公式對照表!B$2)</f>
        <v/>
      </c>
      <c r="AA1550" s="445"/>
      <c r="AB1550" s="445"/>
      <c r="AC1550" s="447" t="str">
        <f t="shared" si="76"/>
        <v/>
      </c>
      <c r="AD1550" s="448" t="str">
        <f t="shared" si="77"/>
        <v/>
      </c>
      <c r="AE1550" s="446" t="str">
        <f>IF(放飛紀錄表[[#This Row],[模組啟動時間]]="","",公式對照表!$A$2)</f>
        <v/>
      </c>
      <c r="AF1550" s="449" t="str">
        <f>IF(AC1550="","",IF(AND(AA1550&gt;Y1550,AA1550&lt;Z1550),[1]公式對照表!$C$2,IF(AC1550="-",[1]公式對照表!$C$3,IF(AC1550&lt;AE1550,[1]公式對照表!$C$4,IF(AC1550&gt;AE1550,[1]公式對照表!$C$5)))))</f>
        <v/>
      </c>
      <c r="AG1550" s="442"/>
      <c r="AH1550" s="442"/>
      <c r="AI1550" s="442"/>
      <c r="AJ1550" s="442"/>
      <c r="AK1550" s="2"/>
    </row>
    <row r="1551" spans="1:37" ht="17.25" customHeight="1">
      <c r="A1551" s="443"/>
      <c r="B1551" s="444"/>
      <c r="C1551" s="23"/>
      <c r="D1551" s="23"/>
      <c r="E1551" s="23"/>
      <c r="F1551" s="262"/>
      <c r="G1551" s="262"/>
      <c r="H1551" s="262"/>
      <c r="I1551" s="264"/>
      <c r="J1551" s="23"/>
      <c r="K1551" s="23"/>
      <c r="L1551" s="36" t="str">
        <f>IFERROR(VLOOKUP(放飛紀錄!$K1551,#REF!,2,FALSE),"")</f>
        <v/>
      </c>
      <c r="M1551" s="36"/>
      <c r="N1551" s="36"/>
      <c r="O1551" s="36"/>
      <c r="P1551" s="36"/>
      <c r="Q1551" s="36"/>
      <c r="R1551" s="36"/>
      <c r="S1551" s="36"/>
      <c r="T1551" s="36"/>
      <c r="U1551" s="23"/>
      <c r="V1551" s="23"/>
      <c r="W1551" s="23"/>
      <c r="X1551" s="23"/>
      <c r="Y1551" s="445"/>
      <c r="Z1551" s="446" t="str">
        <f>IF(放飛紀錄!$Y1551="","",放飛紀錄!$Y1551+公式對照表!B$2)</f>
        <v/>
      </c>
      <c r="AA1551" s="445"/>
      <c r="AB1551" s="445"/>
      <c r="AC1551" s="447" t="str">
        <f t="shared" si="76"/>
        <v/>
      </c>
      <c r="AD1551" s="448" t="str">
        <f t="shared" si="77"/>
        <v/>
      </c>
      <c r="AE1551" s="446" t="str">
        <f>IF(放飛紀錄表[[#This Row],[模組啟動時間]]="","",公式對照表!$A$2)</f>
        <v/>
      </c>
      <c r="AF1551" s="449" t="str">
        <f>IF(AC1551="","",IF(AND(AA1551&gt;Y1551,AA1551&lt;Z1551),[1]公式對照表!$C$2,IF(AC1551="-",[1]公式對照表!$C$3,IF(AC1551&lt;AE1551,[1]公式對照表!$C$4,IF(AC1551&gt;AE1551,[1]公式對照表!$C$5)))))</f>
        <v/>
      </c>
      <c r="AG1551" s="442"/>
      <c r="AH1551" s="442"/>
      <c r="AI1551" s="442"/>
      <c r="AJ1551" s="442"/>
      <c r="AK1551" s="2"/>
    </row>
    <row r="1552" spans="1:37" ht="17.25" customHeight="1">
      <c r="A1552" s="443"/>
      <c r="B1552" s="444"/>
      <c r="C1552" s="23"/>
      <c r="D1552" s="23"/>
      <c r="E1552" s="23"/>
      <c r="F1552" s="262"/>
      <c r="G1552" s="262"/>
      <c r="H1552" s="262"/>
      <c r="I1552" s="264"/>
      <c r="J1552" s="23"/>
      <c r="K1552" s="23"/>
      <c r="L1552" s="36" t="str">
        <f>IFERROR(VLOOKUP(放飛紀錄!$K1552,#REF!,2,FALSE),"")</f>
        <v/>
      </c>
      <c r="M1552" s="36"/>
      <c r="N1552" s="36"/>
      <c r="O1552" s="36"/>
      <c r="P1552" s="36"/>
      <c r="Q1552" s="36"/>
      <c r="R1552" s="36"/>
      <c r="S1552" s="36"/>
      <c r="T1552" s="36"/>
      <c r="U1552" s="23"/>
      <c r="V1552" s="23"/>
      <c r="W1552" s="23"/>
      <c r="X1552" s="23"/>
      <c r="Y1552" s="445"/>
      <c r="Z1552" s="446" t="str">
        <f>IF(放飛紀錄!$Y1552="","",放飛紀錄!$Y1552+公式對照表!B$2)</f>
        <v/>
      </c>
      <c r="AA1552" s="445"/>
      <c r="AB1552" s="445"/>
      <c r="AC1552" s="447" t="str">
        <f t="shared" si="76"/>
        <v/>
      </c>
      <c r="AD1552" s="448" t="str">
        <f t="shared" si="77"/>
        <v/>
      </c>
      <c r="AE1552" s="446" t="str">
        <f>IF(放飛紀錄表[[#This Row],[模組啟動時間]]="","",公式對照表!$A$2)</f>
        <v/>
      </c>
      <c r="AF1552" s="449" t="str">
        <f>IF(AC1552="","",IF(AND(AA1552&gt;Y1552,AA1552&lt;Z1552),[1]公式對照表!$C$2,IF(AC1552="-",[1]公式對照表!$C$3,IF(AC1552&lt;AE1552,[1]公式對照表!$C$4,IF(AC1552&gt;AE1552,[1]公式對照表!$C$5)))))</f>
        <v/>
      </c>
      <c r="AG1552" s="442"/>
      <c r="AH1552" s="442"/>
      <c r="AI1552" s="442"/>
      <c r="AJ1552" s="442"/>
      <c r="AK1552" s="2"/>
    </row>
    <row r="1553" spans="1:37" ht="17.25" customHeight="1">
      <c r="A1553" s="443"/>
      <c r="B1553" s="444"/>
      <c r="C1553" s="23"/>
      <c r="D1553" s="23"/>
      <c r="E1553" s="23"/>
      <c r="F1553" s="262"/>
      <c r="G1553" s="262"/>
      <c r="H1553" s="262"/>
      <c r="I1553" s="264"/>
      <c r="J1553" s="23"/>
      <c r="K1553" s="23"/>
      <c r="L1553" s="36" t="str">
        <f>IFERROR(VLOOKUP(放飛紀錄!$K1553,#REF!,2,FALSE),"")</f>
        <v/>
      </c>
      <c r="M1553" s="36"/>
      <c r="N1553" s="36"/>
      <c r="O1553" s="36"/>
      <c r="P1553" s="36"/>
      <c r="Q1553" s="36"/>
      <c r="R1553" s="36"/>
      <c r="S1553" s="36"/>
      <c r="T1553" s="36"/>
      <c r="U1553" s="23"/>
      <c r="V1553" s="23"/>
      <c r="W1553" s="23"/>
      <c r="X1553" s="23"/>
      <c r="Y1553" s="445"/>
      <c r="Z1553" s="446" t="str">
        <f>IF(放飛紀錄!$Y1553="","",放飛紀錄!$Y1553+公式對照表!B$2)</f>
        <v/>
      </c>
      <c r="AA1553" s="445"/>
      <c r="AB1553" s="445"/>
      <c r="AC1553" s="447" t="str">
        <f t="shared" si="76"/>
        <v/>
      </c>
      <c r="AD1553" s="448" t="str">
        <f t="shared" si="77"/>
        <v/>
      </c>
      <c r="AE1553" s="446" t="str">
        <f>IF(放飛紀錄表[[#This Row],[模組啟動時間]]="","",公式對照表!$A$2)</f>
        <v/>
      </c>
      <c r="AF1553" s="449" t="str">
        <f>IF(AC1553="","",IF(AND(AA1553&gt;Y1553,AA1553&lt;Z1553),[1]公式對照表!$C$2,IF(AC1553="-",[1]公式對照表!$C$3,IF(AC1553&lt;AE1553,[1]公式對照表!$C$4,IF(AC1553&gt;AE1553,[1]公式對照表!$C$5)))))</f>
        <v/>
      </c>
      <c r="AG1553" s="442"/>
      <c r="AH1553" s="442"/>
      <c r="AI1553" s="442"/>
      <c r="AJ1553" s="442"/>
      <c r="AK1553" s="2"/>
    </row>
    <row r="1554" spans="1:37" ht="17.25" customHeight="1">
      <c r="A1554" s="443"/>
      <c r="B1554" s="444"/>
      <c r="C1554" s="23"/>
      <c r="D1554" s="23"/>
      <c r="E1554" s="23"/>
      <c r="F1554" s="262"/>
      <c r="G1554" s="262"/>
      <c r="H1554" s="262"/>
      <c r="I1554" s="264"/>
      <c r="J1554" s="23"/>
      <c r="K1554" s="23"/>
      <c r="L1554" s="36" t="str">
        <f>IFERROR(VLOOKUP(放飛紀錄!$K1554,#REF!,2,FALSE),"")</f>
        <v/>
      </c>
      <c r="M1554" s="36"/>
      <c r="N1554" s="36"/>
      <c r="O1554" s="36"/>
      <c r="P1554" s="36"/>
      <c r="Q1554" s="36"/>
      <c r="R1554" s="36"/>
      <c r="S1554" s="36"/>
      <c r="T1554" s="36"/>
      <c r="U1554" s="23"/>
      <c r="V1554" s="23"/>
      <c r="W1554" s="23"/>
      <c r="X1554" s="23"/>
      <c r="Y1554" s="445"/>
      <c r="Z1554" s="446" t="str">
        <f>IF(放飛紀錄!$Y1554="","",放飛紀錄!$Y1554+公式對照表!B$2)</f>
        <v/>
      </c>
      <c r="AA1554" s="445"/>
      <c r="AB1554" s="445"/>
      <c r="AC1554" s="447" t="str">
        <f t="shared" si="76"/>
        <v/>
      </c>
      <c r="AD1554" s="448" t="str">
        <f t="shared" si="77"/>
        <v/>
      </c>
      <c r="AE1554" s="446" t="str">
        <f>IF(放飛紀錄表[[#This Row],[模組啟動時間]]="","",公式對照表!$A$2)</f>
        <v/>
      </c>
      <c r="AF1554" s="449" t="str">
        <f>IF(AC1554="","",IF(AND(AA1554&gt;Y1554,AA1554&lt;Z1554),[1]公式對照表!$C$2,IF(AC1554="-",[1]公式對照表!$C$3,IF(AC1554&lt;AE1554,[1]公式對照表!$C$4,IF(AC1554&gt;AE1554,[1]公式對照表!$C$5)))))</f>
        <v/>
      </c>
      <c r="AG1554" s="442"/>
      <c r="AH1554" s="442"/>
      <c r="AI1554" s="442"/>
      <c r="AJ1554" s="442"/>
      <c r="AK1554" s="2"/>
    </row>
    <row r="1555" spans="1:37" ht="17.25" customHeight="1">
      <c r="A1555" s="443"/>
      <c r="B1555" s="444"/>
      <c r="C1555" s="23"/>
      <c r="D1555" s="23"/>
      <c r="E1555" s="23"/>
      <c r="F1555" s="262"/>
      <c r="G1555" s="262"/>
      <c r="H1555" s="262"/>
      <c r="I1555" s="264"/>
      <c r="J1555" s="23"/>
      <c r="K1555" s="23"/>
      <c r="L1555" s="36" t="str">
        <f>IFERROR(VLOOKUP(放飛紀錄!$K1555,#REF!,2,FALSE),"")</f>
        <v/>
      </c>
      <c r="M1555" s="36"/>
      <c r="N1555" s="36"/>
      <c r="O1555" s="36"/>
      <c r="P1555" s="36"/>
      <c r="Q1555" s="36"/>
      <c r="R1555" s="36"/>
      <c r="S1555" s="36"/>
      <c r="T1555" s="36"/>
      <c r="U1555" s="23"/>
      <c r="V1555" s="23"/>
      <c r="W1555" s="23"/>
      <c r="X1555" s="23"/>
      <c r="Y1555" s="445"/>
      <c r="Z1555" s="446" t="str">
        <f>IF(放飛紀錄!$Y1555="","",放飛紀錄!$Y1555+公式對照表!B$2)</f>
        <v/>
      </c>
      <c r="AA1555" s="445"/>
      <c r="AB1555" s="445"/>
      <c r="AC1555" s="447" t="str">
        <f t="shared" si="76"/>
        <v/>
      </c>
      <c r="AD1555" s="448" t="str">
        <f t="shared" si="77"/>
        <v/>
      </c>
      <c r="AE1555" s="446" t="str">
        <f>IF(放飛紀錄表[[#This Row],[模組啟動時間]]="","",公式對照表!$A$2)</f>
        <v/>
      </c>
      <c r="AF1555" s="449" t="str">
        <f>IF(AC1555="","",IF(AND(AA1555&gt;Y1555,AA1555&lt;Z1555),[1]公式對照表!$C$2,IF(AC1555="-",[1]公式對照表!$C$3,IF(AC1555&lt;AE1555,[1]公式對照表!$C$4,IF(AC1555&gt;AE1555,[1]公式對照表!$C$5)))))</f>
        <v/>
      </c>
      <c r="AG1555" s="442"/>
      <c r="AH1555" s="442"/>
      <c r="AI1555" s="442"/>
      <c r="AJ1555" s="442"/>
      <c r="AK1555" s="2"/>
    </row>
    <row r="1556" spans="1:37" ht="17.25" customHeight="1">
      <c r="A1556" s="443"/>
      <c r="B1556" s="444"/>
      <c r="C1556" s="23"/>
      <c r="D1556" s="23"/>
      <c r="E1556" s="23"/>
      <c r="F1556" s="262"/>
      <c r="G1556" s="262"/>
      <c r="H1556" s="262"/>
      <c r="I1556" s="264"/>
      <c r="J1556" s="23"/>
      <c r="K1556" s="23"/>
      <c r="L1556" s="36" t="str">
        <f>IFERROR(VLOOKUP(放飛紀錄!$K1556,#REF!,2,FALSE),"")</f>
        <v/>
      </c>
      <c r="M1556" s="36"/>
      <c r="N1556" s="36"/>
      <c r="O1556" s="36"/>
      <c r="P1556" s="36"/>
      <c r="Q1556" s="36"/>
      <c r="R1556" s="36"/>
      <c r="S1556" s="36"/>
      <c r="T1556" s="36"/>
      <c r="U1556" s="23"/>
      <c r="V1556" s="23"/>
      <c r="W1556" s="23"/>
      <c r="X1556" s="23"/>
      <c r="Y1556" s="445"/>
      <c r="Z1556" s="446" t="str">
        <f>IF(放飛紀錄!$Y1556="","",放飛紀錄!$Y1556+公式對照表!B$2)</f>
        <v/>
      </c>
      <c r="AA1556" s="445"/>
      <c r="AB1556" s="445"/>
      <c r="AC1556" s="447" t="str">
        <f t="shared" si="76"/>
        <v/>
      </c>
      <c r="AD1556" s="448" t="str">
        <f t="shared" si="77"/>
        <v/>
      </c>
      <c r="AE1556" s="446" t="str">
        <f>IF(放飛紀錄表[[#This Row],[模組啟動時間]]="","",公式對照表!$A$2)</f>
        <v/>
      </c>
      <c r="AF1556" s="449" t="str">
        <f>IF(AC1556="","",IF(AND(AA1556&gt;Y1556,AA1556&lt;Z1556),[1]公式對照表!$C$2,IF(AC1556="-",[1]公式對照表!$C$3,IF(AC1556&lt;AE1556,[1]公式對照表!$C$4,IF(AC1556&gt;AE1556,[1]公式對照表!$C$5)))))</f>
        <v/>
      </c>
      <c r="AG1556" s="442"/>
      <c r="AH1556" s="442"/>
      <c r="AI1556" s="442"/>
      <c r="AJ1556" s="442"/>
      <c r="AK1556" s="2"/>
    </row>
    <row r="1557" spans="1:37" ht="17.25" customHeight="1">
      <c r="A1557" s="443"/>
      <c r="B1557" s="444"/>
      <c r="C1557" s="23"/>
      <c r="D1557" s="23"/>
      <c r="E1557" s="23"/>
      <c r="F1557" s="262"/>
      <c r="G1557" s="262"/>
      <c r="H1557" s="262"/>
      <c r="I1557" s="264"/>
      <c r="J1557" s="23"/>
      <c r="K1557" s="23"/>
      <c r="L1557" s="36" t="str">
        <f>IFERROR(VLOOKUP(放飛紀錄!$K1557,#REF!,2,FALSE),"")</f>
        <v/>
      </c>
      <c r="M1557" s="36"/>
      <c r="N1557" s="36"/>
      <c r="O1557" s="36"/>
      <c r="P1557" s="36"/>
      <c r="Q1557" s="36"/>
      <c r="R1557" s="36"/>
      <c r="S1557" s="36"/>
      <c r="T1557" s="36"/>
      <c r="U1557" s="23"/>
      <c r="V1557" s="23"/>
      <c r="W1557" s="23"/>
      <c r="X1557" s="23"/>
      <c r="Y1557" s="445"/>
      <c r="Z1557" s="446" t="str">
        <f>IF(放飛紀錄!$Y1557="","",放飛紀錄!$Y1557+公式對照表!B$2)</f>
        <v/>
      </c>
      <c r="AA1557" s="445"/>
      <c r="AB1557" s="445"/>
      <c r="AC1557" s="447" t="str">
        <f t="shared" si="76"/>
        <v/>
      </c>
      <c r="AD1557" s="448" t="str">
        <f t="shared" si="77"/>
        <v/>
      </c>
      <c r="AE1557" s="446" t="str">
        <f>IF(放飛紀錄表[[#This Row],[模組啟動時間]]="","",公式對照表!$A$2)</f>
        <v/>
      </c>
      <c r="AF1557" s="449" t="str">
        <f>IF(AC1557="","",IF(AND(AA1557&gt;Y1557,AA1557&lt;Z1557),[1]公式對照表!$C$2,IF(AC1557="-",[1]公式對照表!$C$3,IF(AC1557&lt;AE1557,[1]公式對照表!$C$4,IF(AC1557&gt;AE1557,[1]公式對照表!$C$5)))))</f>
        <v/>
      </c>
      <c r="AG1557" s="442"/>
      <c r="AH1557" s="442"/>
      <c r="AI1557" s="442"/>
      <c r="AJ1557" s="442"/>
      <c r="AK1557" s="2"/>
    </row>
    <row r="1558" spans="1:37" ht="17.25" customHeight="1">
      <c r="A1558" s="443"/>
      <c r="B1558" s="444"/>
      <c r="C1558" s="23"/>
      <c r="D1558" s="23"/>
      <c r="E1558" s="23"/>
      <c r="F1558" s="262"/>
      <c r="G1558" s="262"/>
      <c r="H1558" s="262"/>
      <c r="I1558" s="264"/>
      <c r="J1558" s="23"/>
      <c r="K1558" s="23"/>
      <c r="L1558" s="36" t="str">
        <f>IFERROR(VLOOKUP(放飛紀錄!$K1558,#REF!,2,FALSE),"")</f>
        <v/>
      </c>
      <c r="M1558" s="36"/>
      <c r="N1558" s="36"/>
      <c r="O1558" s="36"/>
      <c r="P1558" s="36"/>
      <c r="Q1558" s="36"/>
      <c r="R1558" s="36"/>
      <c r="S1558" s="36"/>
      <c r="T1558" s="36"/>
      <c r="U1558" s="23"/>
      <c r="V1558" s="23"/>
      <c r="W1558" s="23"/>
      <c r="X1558" s="23"/>
      <c r="Y1558" s="445"/>
      <c r="Z1558" s="446" t="str">
        <f>IF(放飛紀錄!$Y1558="","",放飛紀錄!$Y1558+公式對照表!B$2)</f>
        <v/>
      </c>
      <c r="AA1558" s="445"/>
      <c r="AB1558" s="445"/>
      <c r="AC1558" s="447" t="str">
        <f t="shared" si="76"/>
        <v/>
      </c>
      <c r="AD1558" s="448" t="str">
        <f t="shared" si="77"/>
        <v/>
      </c>
      <c r="AE1558" s="446" t="str">
        <f>IF(放飛紀錄表[[#This Row],[模組啟動時間]]="","",公式對照表!$A$2)</f>
        <v/>
      </c>
      <c r="AF1558" s="449" t="str">
        <f>IF(AC1558="","",IF(AND(AA1558&gt;Y1558,AA1558&lt;Z1558),[1]公式對照表!$C$2,IF(AC1558="-",[1]公式對照表!$C$3,IF(AC1558&lt;AE1558,[1]公式對照表!$C$4,IF(AC1558&gt;AE1558,[1]公式對照表!$C$5)))))</f>
        <v/>
      </c>
      <c r="AG1558" s="442"/>
      <c r="AH1558" s="442"/>
      <c r="AI1558" s="442"/>
      <c r="AJ1558" s="442"/>
      <c r="AK1558" s="2"/>
    </row>
    <row r="1559" spans="1:37" ht="17.25" customHeight="1">
      <c r="A1559" s="443"/>
      <c r="B1559" s="444"/>
      <c r="C1559" s="23"/>
      <c r="D1559" s="23"/>
      <c r="E1559" s="23"/>
      <c r="F1559" s="262"/>
      <c r="G1559" s="262"/>
      <c r="H1559" s="262"/>
      <c r="I1559" s="264"/>
      <c r="J1559" s="23"/>
      <c r="K1559" s="23"/>
      <c r="L1559" s="36" t="str">
        <f>IFERROR(VLOOKUP(放飛紀錄!$K1559,#REF!,2,FALSE),"")</f>
        <v/>
      </c>
      <c r="M1559" s="36"/>
      <c r="N1559" s="36"/>
      <c r="O1559" s="36"/>
      <c r="P1559" s="36"/>
      <c r="Q1559" s="36"/>
      <c r="R1559" s="36"/>
      <c r="S1559" s="36"/>
      <c r="T1559" s="36"/>
      <c r="U1559" s="23"/>
      <c r="V1559" s="23"/>
      <c r="W1559" s="23"/>
      <c r="X1559" s="23"/>
      <c r="Y1559" s="445"/>
      <c r="Z1559" s="446" t="str">
        <f>IF(放飛紀錄!$Y1559="","",放飛紀錄!$Y1559+公式對照表!B$2)</f>
        <v/>
      </c>
      <c r="AA1559" s="445"/>
      <c r="AB1559" s="445"/>
      <c r="AC1559" s="447" t="str">
        <f t="shared" si="76"/>
        <v/>
      </c>
      <c r="AD1559" s="448" t="str">
        <f t="shared" si="77"/>
        <v/>
      </c>
      <c r="AE1559" s="446" t="str">
        <f>IF(放飛紀錄表[[#This Row],[模組啟動時間]]="","",公式對照表!$A$2)</f>
        <v/>
      </c>
      <c r="AF1559" s="449" t="str">
        <f>IF(AC1559="","",IF(AND(AA1559&gt;Y1559,AA1559&lt;Z1559),[1]公式對照表!$C$2,IF(AC1559="-",[1]公式對照表!$C$3,IF(AC1559&lt;AE1559,[1]公式對照表!$C$4,IF(AC1559&gt;AE1559,[1]公式對照表!$C$5)))))</f>
        <v/>
      </c>
      <c r="AG1559" s="442"/>
      <c r="AH1559" s="442"/>
      <c r="AI1559" s="442"/>
      <c r="AJ1559" s="442"/>
      <c r="AK1559" s="2"/>
    </row>
    <row r="1560" spans="1:37" ht="17.25" customHeight="1">
      <c r="A1560" s="443"/>
      <c r="B1560" s="444"/>
      <c r="C1560" s="23"/>
      <c r="D1560" s="23"/>
      <c r="E1560" s="23"/>
      <c r="F1560" s="262"/>
      <c r="G1560" s="262"/>
      <c r="H1560" s="262"/>
      <c r="I1560" s="264"/>
      <c r="J1560" s="23"/>
      <c r="K1560" s="23"/>
      <c r="L1560" s="36" t="str">
        <f>IFERROR(VLOOKUP(放飛紀錄!$K1560,#REF!,2,FALSE),"")</f>
        <v/>
      </c>
      <c r="M1560" s="36"/>
      <c r="N1560" s="36"/>
      <c r="O1560" s="36"/>
      <c r="P1560" s="36"/>
      <c r="Q1560" s="36"/>
      <c r="R1560" s="36"/>
      <c r="S1560" s="36"/>
      <c r="T1560" s="36"/>
      <c r="U1560" s="23"/>
      <c r="V1560" s="23"/>
      <c r="W1560" s="23"/>
      <c r="X1560" s="23"/>
      <c r="Y1560" s="445"/>
      <c r="Z1560" s="446" t="str">
        <f>IF(放飛紀錄!$Y1560="","",放飛紀錄!$Y1560+公式對照表!B$2)</f>
        <v/>
      </c>
      <c r="AA1560" s="445"/>
      <c r="AB1560" s="445"/>
      <c r="AC1560" s="447" t="str">
        <f t="shared" si="76"/>
        <v/>
      </c>
      <c r="AD1560" s="448" t="str">
        <f t="shared" si="77"/>
        <v/>
      </c>
      <c r="AE1560" s="446" t="str">
        <f>IF(放飛紀錄表[[#This Row],[模組啟動時間]]="","",公式對照表!$A$2)</f>
        <v/>
      </c>
      <c r="AF1560" s="449" t="str">
        <f>IF(AC1560="","",IF(AND(AA1560&gt;Y1560,AA1560&lt;Z1560),[1]公式對照表!$C$2,IF(AC1560="-",[1]公式對照表!$C$3,IF(AC1560&lt;AE1560,[1]公式對照表!$C$4,IF(AC1560&gt;AE1560,[1]公式對照表!$C$5)))))</f>
        <v/>
      </c>
      <c r="AG1560" s="442"/>
      <c r="AH1560" s="442"/>
      <c r="AI1560" s="442"/>
      <c r="AJ1560" s="442"/>
      <c r="AK1560" s="2"/>
    </row>
    <row r="1561" spans="1:37" ht="17.25" customHeight="1">
      <c r="A1561" s="443"/>
      <c r="B1561" s="444"/>
      <c r="C1561" s="23"/>
      <c r="D1561" s="23"/>
      <c r="E1561" s="23"/>
      <c r="F1561" s="262"/>
      <c r="G1561" s="262"/>
      <c r="H1561" s="262"/>
      <c r="I1561" s="264"/>
      <c r="J1561" s="23"/>
      <c r="K1561" s="23"/>
      <c r="L1561" s="36" t="str">
        <f>IFERROR(VLOOKUP(放飛紀錄!$K1561,#REF!,2,FALSE),"")</f>
        <v/>
      </c>
      <c r="M1561" s="36"/>
      <c r="N1561" s="36"/>
      <c r="O1561" s="36"/>
      <c r="P1561" s="36"/>
      <c r="Q1561" s="36"/>
      <c r="R1561" s="36"/>
      <c r="S1561" s="36"/>
      <c r="T1561" s="36"/>
      <c r="U1561" s="23"/>
      <c r="V1561" s="23"/>
      <c r="W1561" s="23"/>
      <c r="X1561" s="23"/>
      <c r="Y1561" s="445"/>
      <c r="Z1561" s="446" t="str">
        <f>IF(放飛紀錄!$Y1561="","",放飛紀錄!$Y1561+公式對照表!B$2)</f>
        <v/>
      </c>
      <c r="AA1561" s="445"/>
      <c r="AB1561" s="445"/>
      <c r="AC1561" s="447" t="str">
        <f t="shared" si="76"/>
        <v/>
      </c>
      <c r="AD1561" s="448" t="str">
        <f t="shared" si="77"/>
        <v/>
      </c>
      <c r="AE1561" s="446" t="str">
        <f>IF(放飛紀錄表[[#This Row],[模組啟動時間]]="","",公式對照表!$A$2)</f>
        <v/>
      </c>
      <c r="AF1561" s="449" t="str">
        <f>IF(AC1561="","",IF(AND(AA1561&gt;Y1561,AA1561&lt;Z1561),[1]公式對照表!$C$2,IF(AC1561="-",[1]公式對照表!$C$3,IF(AC1561&lt;AE1561,[1]公式對照表!$C$4,IF(AC1561&gt;AE1561,[1]公式對照表!$C$5)))))</f>
        <v/>
      </c>
      <c r="AG1561" s="442"/>
      <c r="AH1561" s="442"/>
      <c r="AI1561" s="442"/>
      <c r="AJ1561" s="442"/>
      <c r="AK1561" s="2"/>
    </row>
    <row r="1562" spans="1:37" ht="17.25" customHeight="1">
      <c r="A1562" s="443"/>
      <c r="B1562" s="444"/>
      <c r="C1562" s="23"/>
      <c r="D1562" s="23"/>
      <c r="E1562" s="23"/>
      <c r="F1562" s="262"/>
      <c r="G1562" s="262"/>
      <c r="H1562" s="262"/>
      <c r="I1562" s="264"/>
      <c r="J1562" s="23"/>
      <c r="K1562" s="23"/>
      <c r="L1562" s="36" t="str">
        <f>IFERROR(VLOOKUP(放飛紀錄!$K1562,#REF!,2,FALSE),"")</f>
        <v/>
      </c>
      <c r="M1562" s="36"/>
      <c r="N1562" s="36"/>
      <c r="O1562" s="36"/>
      <c r="P1562" s="36"/>
      <c r="Q1562" s="36"/>
      <c r="R1562" s="36"/>
      <c r="S1562" s="36"/>
      <c r="T1562" s="36"/>
      <c r="U1562" s="23"/>
      <c r="V1562" s="23"/>
      <c r="W1562" s="23"/>
      <c r="X1562" s="23"/>
      <c r="Y1562" s="445"/>
      <c r="Z1562" s="446" t="str">
        <f>IF(放飛紀錄!$Y1562="","",放飛紀錄!$Y1562+公式對照表!B$2)</f>
        <v/>
      </c>
      <c r="AA1562" s="445"/>
      <c r="AB1562" s="445"/>
      <c r="AC1562" s="447" t="str">
        <f t="shared" si="76"/>
        <v/>
      </c>
      <c r="AD1562" s="448" t="str">
        <f t="shared" si="77"/>
        <v/>
      </c>
      <c r="AE1562" s="446" t="str">
        <f>IF(放飛紀錄表[[#This Row],[模組啟動時間]]="","",公式對照表!$A$2)</f>
        <v/>
      </c>
      <c r="AF1562" s="449" t="str">
        <f>IF(AC1562="","",IF(AND(AA1562&gt;Y1562,AA1562&lt;Z1562),[1]公式對照表!$C$2,IF(AC1562="-",[1]公式對照表!$C$3,IF(AC1562&lt;AE1562,[1]公式對照表!$C$4,IF(AC1562&gt;AE1562,[1]公式對照表!$C$5)))))</f>
        <v/>
      </c>
      <c r="AG1562" s="442"/>
      <c r="AH1562" s="442"/>
      <c r="AI1562" s="442"/>
      <c r="AJ1562" s="442"/>
      <c r="AK1562" s="2"/>
    </row>
    <row r="1563" spans="1:37" ht="17.25" customHeight="1">
      <c r="A1563" s="443"/>
      <c r="B1563" s="444"/>
      <c r="C1563" s="23"/>
      <c r="D1563" s="23"/>
      <c r="E1563" s="23"/>
      <c r="F1563" s="262"/>
      <c r="G1563" s="262"/>
      <c r="H1563" s="262"/>
      <c r="I1563" s="264"/>
      <c r="J1563" s="23"/>
      <c r="K1563" s="23"/>
      <c r="L1563" s="36" t="str">
        <f>IFERROR(VLOOKUP(放飛紀錄!$K1563,#REF!,2,FALSE),"")</f>
        <v/>
      </c>
      <c r="M1563" s="36"/>
      <c r="N1563" s="36"/>
      <c r="O1563" s="36"/>
      <c r="P1563" s="36"/>
      <c r="Q1563" s="36"/>
      <c r="R1563" s="36"/>
      <c r="S1563" s="36"/>
      <c r="T1563" s="36"/>
      <c r="U1563" s="23"/>
      <c r="V1563" s="23"/>
      <c r="W1563" s="23"/>
      <c r="X1563" s="23"/>
      <c r="Y1563" s="445"/>
      <c r="Z1563" s="446" t="str">
        <f>IF(放飛紀錄!$Y1563="","",放飛紀錄!$Y1563+公式對照表!B$2)</f>
        <v/>
      </c>
      <c r="AA1563" s="445"/>
      <c r="AB1563" s="445"/>
      <c r="AC1563" s="447" t="str">
        <f t="shared" si="76"/>
        <v/>
      </c>
      <c r="AD1563" s="448" t="str">
        <f t="shared" si="77"/>
        <v/>
      </c>
      <c r="AE1563" s="446" t="str">
        <f>IF(放飛紀錄表[[#This Row],[模組啟動時間]]="","",公式對照表!$A$2)</f>
        <v/>
      </c>
      <c r="AF1563" s="449" t="str">
        <f>IF(AC1563="","",IF(AND(AA1563&gt;Y1563,AA1563&lt;Z1563),[1]公式對照表!$C$2,IF(AC1563="-",[1]公式對照表!$C$3,IF(AC1563&lt;AE1563,[1]公式對照表!$C$4,IF(AC1563&gt;AE1563,[1]公式對照表!$C$5)))))</f>
        <v/>
      </c>
      <c r="AG1563" s="442"/>
      <c r="AH1563" s="442"/>
      <c r="AI1563" s="442"/>
      <c r="AJ1563" s="442"/>
      <c r="AK1563" s="2"/>
    </row>
    <row r="1564" spans="1:37" ht="17.25" customHeight="1">
      <c r="A1564" s="443"/>
      <c r="B1564" s="444"/>
      <c r="C1564" s="23"/>
      <c r="D1564" s="23"/>
      <c r="E1564" s="23"/>
      <c r="F1564" s="262"/>
      <c r="G1564" s="262"/>
      <c r="H1564" s="262"/>
      <c r="I1564" s="264"/>
      <c r="J1564" s="23"/>
      <c r="K1564" s="23"/>
      <c r="L1564" s="36" t="str">
        <f>IFERROR(VLOOKUP(放飛紀錄!$K1564,#REF!,2,FALSE),"")</f>
        <v/>
      </c>
      <c r="M1564" s="36"/>
      <c r="N1564" s="36"/>
      <c r="O1564" s="36"/>
      <c r="P1564" s="36"/>
      <c r="Q1564" s="36"/>
      <c r="R1564" s="36"/>
      <c r="S1564" s="36"/>
      <c r="T1564" s="36"/>
      <c r="U1564" s="23"/>
      <c r="V1564" s="23"/>
      <c r="W1564" s="23"/>
      <c r="X1564" s="23"/>
      <c r="Y1564" s="445"/>
      <c r="Z1564" s="446" t="str">
        <f>IF(放飛紀錄!$Y1564="","",放飛紀錄!$Y1564+公式對照表!B$2)</f>
        <v/>
      </c>
      <c r="AA1564" s="445"/>
      <c r="AB1564" s="445"/>
      <c r="AC1564" s="447" t="str">
        <f t="shared" si="76"/>
        <v/>
      </c>
      <c r="AD1564" s="448" t="str">
        <f t="shared" si="77"/>
        <v/>
      </c>
      <c r="AE1564" s="446" t="str">
        <f>IF(放飛紀錄表[[#This Row],[模組啟動時間]]="","",公式對照表!$A$2)</f>
        <v/>
      </c>
      <c r="AF1564" s="449" t="str">
        <f>IF(AC1564="","",IF(AND(AA1564&gt;Y1564,AA1564&lt;Z1564),[1]公式對照表!$C$2,IF(AC1564="-",[1]公式對照表!$C$3,IF(AC1564&lt;AE1564,[1]公式對照表!$C$4,IF(AC1564&gt;AE1564,[1]公式對照表!$C$5)))))</f>
        <v/>
      </c>
      <c r="AG1564" s="442"/>
      <c r="AH1564" s="442"/>
      <c r="AI1564" s="442"/>
      <c r="AJ1564" s="442"/>
      <c r="AK1564" s="2"/>
    </row>
    <row r="1565" spans="1:37" ht="17.25" customHeight="1">
      <c r="A1565" s="443"/>
      <c r="B1565" s="444"/>
      <c r="C1565" s="23"/>
      <c r="D1565" s="23"/>
      <c r="E1565" s="23"/>
      <c r="F1565" s="262"/>
      <c r="G1565" s="262"/>
      <c r="H1565" s="262"/>
      <c r="I1565" s="264"/>
      <c r="J1565" s="23"/>
      <c r="K1565" s="23"/>
      <c r="L1565" s="36" t="str">
        <f>IFERROR(VLOOKUP(放飛紀錄!$K1565,#REF!,2,FALSE),"")</f>
        <v/>
      </c>
      <c r="M1565" s="36"/>
      <c r="N1565" s="36"/>
      <c r="O1565" s="36"/>
      <c r="P1565" s="36"/>
      <c r="Q1565" s="36"/>
      <c r="R1565" s="36"/>
      <c r="S1565" s="36"/>
      <c r="T1565" s="36"/>
      <c r="U1565" s="23"/>
      <c r="V1565" s="23"/>
      <c r="W1565" s="23"/>
      <c r="X1565" s="23"/>
      <c r="Y1565" s="445"/>
      <c r="Z1565" s="446" t="str">
        <f>IF(放飛紀錄!$Y1565="","",放飛紀錄!$Y1565+公式對照表!B$2)</f>
        <v/>
      </c>
      <c r="AA1565" s="445"/>
      <c r="AB1565" s="445"/>
      <c r="AC1565" s="447" t="str">
        <f t="shared" si="76"/>
        <v/>
      </c>
      <c r="AD1565" s="448" t="str">
        <f t="shared" si="77"/>
        <v/>
      </c>
      <c r="AE1565" s="446" t="str">
        <f>IF(放飛紀錄表[[#This Row],[模組啟動時間]]="","",公式對照表!$A$2)</f>
        <v/>
      </c>
      <c r="AF1565" s="449" t="str">
        <f>IF(AC1565="","",IF(AND(AA1565&gt;Y1565,AA1565&lt;Z1565),[1]公式對照表!$C$2,IF(AC1565="-",[1]公式對照表!$C$3,IF(AC1565&lt;AE1565,[1]公式對照表!$C$4,IF(AC1565&gt;AE1565,[1]公式對照表!$C$5)))))</f>
        <v/>
      </c>
      <c r="AG1565" s="442"/>
      <c r="AH1565" s="442"/>
      <c r="AI1565" s="442"/>
      <c r="AJ1565" s="442"/>
      <c r="AK1565" s="2"/>
    </row>
    <row r="1566" spans="1:37" ht="17.25" customHeight="1">
      <c r="A1566" s="443"/>
      <c r="B1566" s="444"/>
      <c r="C1566" s="23"/>
      <c r="D1566" s="23"/>
      <c r="E1566" s="23"/>
      <c r="F1566" s="262"/>
      <c r="G1566" s="262"/>
      <c r="H1566" s="262"/>
      <c r="I1566" s="264"/>
      <c r="J1566" s="23"/>
      <c r="K1566" s="23"/>
      <c r="L1566" s="36" t="str">
        <f>IFERROR(VLOOKUP(放飛紀錄!$K1566,#REF!,2,FALSE),"")</f>
        <v/>
      </c>
      <c r="M1566" s="36"/>
      <c r="N1566" s="36"/>
      <c r="O1566" s="36"/>
      <c r="P1566" s="36"/>
      <c r="Q1566" s="36"/>
      <c r="R1566" s="36"/>
      <c r="S1566" s="36"/>
      <c r="T1566" s="36"/>
      <c r="U1566" s="23"/>
      <c r="V1566" s="23"/>
      <c r="W1566" s="23"/>
      <c r="X1566" s="23"/>
      <c r="Y1566" s="445"/>
      <c r="Z1566" s="446" t="str">
        <f>IF(放飛紀錄!$Y1566="","",放飛紀錄!$Y1566+公式對照表!B$2)</f>
        <v/>
      </c>
      <c r="AA1566" s="445"/>
      <c r="AB1566" s="445"/>
      <c r="AC1566" s="447" t="str">
        <f t="shared" si="76"/>
        <v/>
      </c>
      <c r="AD1566" s="448" t="str">
        <f t="shared" si="77"/>
        <v/>
      </c>
      <c r="AE1566" s="446" t="str">
        <f>IF(放飛紀錄表[[#This Row],[模組啟動時間]]="","",公式對照表!$A$2)</f>
        <v/>
      </c>
      <c r="AF1566" s="449" t="str">
        <f>IF(AC1566="","",IF(AND(AA1566&gt;Y1566,AA1566&lt;Z1566),[1]公式對照表!$C$2,IF(AC1566="-",[1]公式對照表!$C$3,IF(AC1566&lt;AE1566,[1]公式對照表!$C$4,IF(AC1566&gt;AE1566,[1]公式對照表!$C$5)))))</f>
        <v/>
      </c>
      <c r="AG1566" s="442"/>
      <c r="AH1566" s="442"/>
      <c r="AI1566" s="442"/>
      <c r="AJ1566" s="442"/>
      <c r="AK1566" s="2"/>
    </row>
    <row r="1567" spans="1:37" ht="17.25" customHeight="1">
      <c r="A1567" s="443"/>
      <c r="B1567" s="444"/>
      <c r="C1567" s="23"/>
      <c r="D1567" s="23"/>
      <c r="E1567" s="23"/>
      <c r="F1567" s="262"/>
      <c r="G1567" s="262"/>
      <c r="H1567" s="262"/>
      <c r="I1567" s="264"/>
      <c r="J1567" s="23"/>
      <c r="K1567" s="23"/>
      <c r="L1567" s="36" t="str">
        <f>IFERROR(VLOOKUP(放飛紀錄!$K1567,#REF!,2,FALSE),"")</f>
        <v/>
      </c>
      <c r="M1567" s="36"/>
      <c r="N1567" s="36"/>
      <c r="O1567" s="36"/>
      <c r="P1567" s="36"/>
      <c r="Q1567" s="36"/>
      <c r="R1567" s="36"/>
      <c r="S1567" s="36"/>
      <c r="T1567" s="36"/>
      <c r="U1567" s="23"/>
      <c r="V1567" s="23"/>
      <c r="W1567" s="23"/>
      <c r="X1567" s="23"/>
      <c r="Y1567" s="445"/>
      <c r="Z1567" s="446" t="str">
        <f>IF(放飛紀錄!$Y1567="","",放飛紀錄!$Y1567+公式對照表!B$2)</f>
        <v/>
      </c>
      <c r="AA1567" s="445"/>
      <c r="AB1567" s="445"/>
      <c r="AC1567" s="447" t="str">
        <f t="shared" si="76"/>
        <v/>
      </c>
      <c r="AD1567" s="448" t="str">
        <f t="shared" si="77"/>
        <v/>
      </c>
      <c r="AE1567" s="446" t="str">
        <f>IF(放飛紀錄表[[#This Row],[模組啟動時間]]="","",公式對照表!$A$2)</f>
        <v/>
      </c>
      <c r="AF1567" s="449" t="str">
        <f>IF(AC1567="","",IF(AND(AA1567&gt;Y1567,AA1567&lt;Z1567),[1]公式對照表!$C$2,IF(AC1567="-",[1]公式對照表!$C$3,IF(AC1567&lt;AE1567,[1]公式對照表!$C$4,IF(AC1567&gt;AE1567,[1]公式對照表!$C$5)))))</f>
        <v/>
      </c>
      <c r="AG1567" s="442"/>
      <c r="AH1567" s="442"/>
      <c r="AI1567" s="442"/>
      <c r="AJ1567" s="442"/>
      <c r="AK1567" s="2"/>
    </row>
    <row r="1568" spans="1:37" ht="17.25" customHeight="1">
      <c r="A1568" s="443"/>
      <c r="B1568" s="444"/>
      <c r="C1568" s="23"/>
      <c r="D1568" s="23"/>
      <c r="E1568" s="23"/>
      <c r="F1568" s="262"/>
      <c r="G1568" s="262"/>
      <c r="H1568" s="262"/>
      <c r="I1568" s="264"/>
      <c r="J1568" s="23"/>
      <c r="K1568" s="23"/>
      <c r="L1568" s="36" t="str">
        <f>IFERROR(VLOOKUP(放飛紀錄!$K1568,#REF!,2,FALSE),"")</f>
        <v/>
      </c>
      <c r="M1568" s="36"/>
      <c r="N1568" s="36"/>
      <c r="O1568" s="36"/>
      <c r="P1568" s="36"/>
      <c r="Q1568" s="36"/>
      <c r="R1568" s="36"/>
      <c r="S1568" s="36"/>
      <c r="T1568" s="36"/>
      <c r="U1568" s="23"/>
      <c r="V1568" s="23"/>
      <c r="W1568" s="23"/>
      <c r="X1568" s="23"/>
      <c r="Y1568" s="445"/>
      <c r="Z1568" s="446" t="str">
        <f>IF(放飛紀錄!$Y1568="","",放飛紀錄!$Y1568+公式對照表!B$2)</f>
        <v/>
      </c>
      <c r="AA1568" s="445"/>
      <c r="AB1568" s="445"/>
      <c r="AC1568" s="447" t="str">
        <f t="shared" si="76"/>
        <v/>
      </c>
      <c r="AD1568" s="448" t="str">
        <f t="shared" si="77"/>
        <v/>
      </c>
      <c r="AE1568" s="446" t="str">
        <f>IF(放飛紀錄表[[#This Row],[模組啟動時間]]="","",公式對照表!$A$2)</f>
        <v/>
      </c>
      <c r="AF1568" s="449" t="str">
        <f>IF(AC1568="","",IF(AND(AA1568&gt;Y1568,AA1568&lt;Z1568),[1]公式對照表!$C$2,IF(AC1568="-",[1]公式對照表!$C$3,IF(AC1568&lt;AE1568,[1]公式對照表!$C$4,IF(AC1568&gt;AE1568,[1]公式對照表!$C$5)))))</f>
        <v/>
      </c>
      <c r="AG1568" s="442"/>
      <c r="AH1568" s="442"/>
      <c r="AI1568" s="442"/>
      <c r="AJ1568" s="442"/>
      <c r="AK1568" s="2"/>
    </row>
    <row r="1569" spans="1:37" ht="17.25" customHeight="1">
      <c r="A1569" s="443"/>
      <c r="B1569" s="444"/>
      <c r="C1569" s="23"/>
      <c r="D1569" s="23"/>
      <c r="E1569" s="23"/>
      <c r="F1569" s="262"/>
      <c r="G1569" s="262"/>
      <c r="H1569" s="262"/>
      <c r="I1569" s="264"/>
      <c r="J1569" s="23"/>
      <c r="K1569" s="23"/>
      <c r="L1569" s="36" t="str">
        <f>IFERROR(VLOOKUP(放飛紀錄!$K1569,#REF!,2,FALSE),"")</f>
        <v/>
      </c>
      <c r="M1569" s="36"/>
      <c r="N1569" s="36"/>
      <c r="O1569" s="36"/>
      <c r="P1569" s="36"/>
      <c r="Q1569" s="36"/>
      <c r="R1569" s="36"/>
      <c r="S1569" s="36"/>
      <c r="T1569" s="36"/>
      <c r="U1569" s="23"/>
      <c r="V1569" s="23"/>
      <c r="W1569" s="23"/>
      <c r="X1569" s="23"/>
      <c r="Y1569" s="445"/>
      <c r="Z1569" s="446" t="str">
        <f>IF(放飛紀錄!$Y1569="","",放飛紀錄!$Y1569+公式對照表!B$2)</f>
        <v/>
      </c>
      <c r="AA1569" s="445"/>
      <c r="AB1569" s="445"/>
      <c r="AC1569" s="447" t="str">
        <f t="shared" si="76"/>
        <v/>
      </c>
      <c r="AD1569" s="448" t="str">
        <f t="shared" si="77"/>
        <v/>
      </c>
      <c r="AE1569" s="446" t="str">
        <f>IF(放飛紀錄表[[#This Row],[模組啟動時間]]="","",公式對照表!$A$2)</f>
        <v/>
      </c>
      <c r="AF1569" s="449" t="str">
        <f>IF(AC1569="","",IF(AND(AA1569&gt;Y1569,AA1569&lt;Z1569),[1]公式對照表!$C$2,IF(AC1569="-",[1]公式對照表!$C$3,IF(AC1569&lt;AE1569,[1]公式對照表!$C$4,IF(AC1569&gt;AE1569,[1]公式對照表!$C$5)))))</f>
        <v/>
      </c>
      <c r="AG1569" s="442"/>
      <c r="AH1569" s="442"/>
      <c r="AI1569" s="442"/>
      <c r="AJ1569" s="442"/>
      <c r="AK1569" s="2"/>
    </row>
    <row r="1570" spans="1:37" ht="17.25" customHeight="1">
      <c r="A1570" s="443"/>
      <c r="B1570" s="444"/>
      <c r="C1570" s="23"/>
      <c r="D1570" s="23"/>
      <c r="E1570" s="23"/>
      <c r="F1570" s="262"/>
      <c r="G1570" s="262"/>
      <c r="H1570" s="262"/>
      <c r="I1570" s="264"/>
      <c r="J1570" s="23"/>
      <c r="K1570" s="23"/>
      <c r="L1570" s="36" t="str">
        <f>IFERROR(VLOOKUP(放飛紀錄!$K1570,#REF!,2,FALSE),"")</f>
        <v/>
      </c>
      <c r="M1570" s="36"/>
      <c r="N1570" s="36"/>
      <c r="O1570" s="36"/>
      <c r="P1570" s="36"/>
      <c r="Q1570" s="36"/>
      <c r="R1570" s="36"/>
      <c r="S1570" s="36"/>
      <c r="T1570" s="36"/>
      <c r="U1570" s="23"/>
      <c r="V1570" s="23"/>
      <c r="W1570" s="23"/>
      <c r="X1570" s="23"/>
      <c r="Y1570" s="445"/>
      <c r="Z1570" s="446" t="str">
        <f>IF(放飛紀錄!$Y1570="","",放飛紀錄!$Y1570+公式對照表!B$2)</f>
        <v/>
      </c>
      <c r="AA1570" s="445"/>
      <c r="AB1570" s="445"/>
      <c r="AC1570" s="447" t="str">
        <f t="shared" si="76"/>
        <v/>
      </c>
      <c r="AD1570" s="448" t="str">
        <f t="shared" si="77"/>
        <v/>
      </c>
      <c r="AE1570" s="446" t="str">
        <f>IF(放飛紀錄表[[#This Row],[模組啟動時間]]="","",公式對照表!$A$2)</f>
        <v/>
      </c>
      <c r="AF1570" s="449" t="str">
        <f>IF(AC1570="","",IF(AND(AA1570&gt;Y1570,AA1570&lt;Z1570),[1]公式對照表!$C$2,IF(AC1570="-",[1]公式對照表!$C$3,IF(AC1570&lt;AE1570,[1]公式對照表!$C$4,IF(AC1570&gt;AE1570,[1]公式對照表!$C$5)))))</f>
        <v/>
      </c>
      <c r="AG1570" s="442"/>
      <c r="AH1570" s="442"/>
      <c r="AI1570" s="442"/>
      <c r="AJ1570" s="442"/>
      <c r="AK1570" s="2"/>
    </row>
    <row r="1571" spans="1:37" ht="17.25" customHeight="1">
      <c r="A1571" s="443"/>
      <c r="B1571" s="444"/>
      <c r="C1571" s="23"/>
      <c r="D1571" s="23"/>
      <c r="E1571" s="23"/>
      <c r="F1571" s="262"/>
      <c r="G1571" s="262"/>
      <c r="H1571" s="262"/>
      <c r="I1571" s="264"/>
      <c r="J1571" s="23"/>
      <c r="K1571" s="23"/>
      <c r="L1571" s="36" t="str">
        <f>IFERROR(VLOOKUP(放飛紀錄!$K1571,#REF!,2,FALSE),"")</f>
        <v/>
      </c>
      <c r="M1571" s="36"/>
      <c r="N1571" s="36"/>
      <c r="O1571" s="36"/>
      <c r="P1571" s="36"/>
      <c r="Q1571" s="36"/>
      <c r="R1571" s="36"/>
      <c r="S1571" s="36"/>
      <c r="T1571" s="36"/>
      <c r="U1571" s="23"/>
      <c r="V1571" s="23"/>
      <c r="W1571" s="23"/>
      <c r="X1571" s="23"/>
      <c r="Y1571" s="445"/>
      <c r="Z1571" s="446" t="str">
        <f>IF(放飛紀錄!$Y1571="","",放飛紀錄!$Y1571+公式對照表!B$2)</f>
        <v/>
      </c>
      <c r="AA1571" s="445"/>
      <c r="AB1571" s="445"/>
      <c r="AC1571" s="447" t="str">
        <f t="shared" si="76"/>
        <v/>
      </c>
      <c r="AD1571" s="448" t="str">
        <f t="shared" si="77"/>
        <v/>
      </c>
      <c r="AE1571" s="446" t="str">
        <f>IF(放飛紀錄表[[#This Row],[模組啟動時間]]="","",公式對照表!$A$2)</f>
        <v/>
      </c>
      <c r="AF1571" s="449" t="str">
        <f>IF(AC1571="","",IF(AND(AA1571&gt;Y1571,AA1571&lt;Z1571),[1]公式對照表!$C$2,IF(AC1571="-",[1]公式對照表!$C$3,IF(AC1571&lt;AE1571,[1]公式對照表!$C$4,IF(AC1571&gt;AE1571,[1]公式對照表!$C$5)))))</f>
        <v/>
      </c>
      <c r="AG1571" s="442"/>
      <c r="AH1571" s="442"/>
      <c r="AI1571" s="442"/>
      <c r="AJ1571" s="442"/>
      <c r="AK1571" s="2"/>
    </row>
    <row r="1572" spans="1:37" ht="17.25" customHeight="1">
      <c r="A1572" s="443"/>
      <c r="B1572" s="444"/>
      <c r="C1572" s="23"/>
      <c r="D1572" s="23"/>
      <c r="E1572" s="23"/>
      <c r="F1572" s="262"/>
      <c r="G1572" s="262"/>
      <c r="H1572" s="262"/>
      <c r="I1572" s="264"/>
      <c r="J1572" s="23"/>
      <c r="K1572" s="23"/>
      <c r="L1572" s="36" t="str">
        <f>IFERROR(VLOOKUP(放飛紀錄!$K1572,#REF!,2,FALSE),"")</f>
        <v/>
      </c>
      <c r="M1572" s="36"/>
      <c r="N1572" s="36"/>
      <c r="O1572" s="36"/>
      <c r="P1572" s="36"/>
      <c r="Q1572" s="36"/>
      <c r="R1572" s="36"/>
      <c r="S1572" s="36"/>
      <c r="T1572" s="36"/>
      <c r="U1572" s="23"/>
      <c r="V1572" s="23"/>
      <c r="W1572" s="23"/>
      <c r="X1572" s="23"/>
      <c r="Y1572" s="445"/>
      <c r="Z1572" s="446" t="str">
        <f>IF(放飛紀錄!$Y1572="","",放飛紀錄!$Y1572+公式對照表!B$2)</f>
        <v/>
      </c>
      <c r="AA1572" s="445"/>
      <c r="AB1572" s="445"/>
      <c r="AC1572" s="447" t="str">
        <f t="shared" si="76"/>
        <v/>
      </c>
      <c r="AD1572" s="448" t="str">
        <f t="shared" si="77"/>
        <v/>
      </c>
      <c r="AE1572" s="446" t="str">
        <f>IF(放飛紀錄表[[#This Row],[模組啟動時間]]="","",公式對照表!$A$2)</f>
        <v/>
      </c>
      <c r="AF1572" s="449" t="str">
        <f>IF(AC1572="","",IF(AND(AA1572&gt;Y1572,AA1572&lt;Z1572),[1]公式對照表!$C$2,IF(AC1572="-",[1]公式對照表!$C$3,IF(AC1572&lt;AE1572,[1]公式對照表!$C$4,IF(AC1572&gt;AE1572,[1]公式對照表!$C$5)))))</f>
        <v/>
      </c>
      <c r="AG1572" s="442"/>
      <c r="AH1572" s="442"/>
      <c r="AI1572" s="442"/>
      <c r="AJ1572" s="442"/>
      <c r="AK1572" s="2"/>
    </row>
    <row r="1573" spans="1:37" ht="17.25" customHeight="1">
      <c r="A1573" s="443"/>
      <c r="B1573" s="444"/>
      <c r="C1573" s="23"/>
      <c r="D1573" s="23"/>
      <c r="E1573" s="23"/>
      <c r="F1573" s="262"/>
      <c r="G1573" s="262"/>
      <c r="H1573" s="262"/>
      <c r="I1573" s="264"/>
      <c r="J1573" s="23"/>
      <c r="K1573" s="23"/>
      <c r="L1573" s="36" t="str">
        <f>IFERROR(VLOOKUP(放飛紀錄!$K1573,#REF!,2,FALSE),"")</f>
        <v/>
      </c>
      <c r="M1573" s="36"/>
      <c r="N1573" s="36"/>
      <c r="O1573" s="36"/>
      <c r="P1573" s="36"/>
      <c r="Q1573" s="36"/>
      <c r="R1573" s="36"/>
      <c r="S1573" s="36"/>
      <c r="T1573" s="36"/>
      <c r="U1573" s="23"/>
      <c r="V1573" s="23"/>
      <c r="W1573" s="23"/>
      <c r="X1573" s="23"/>
      <c r="Y1573" s="445"/>
      <c r="Z1573" s="446" t="str">
        <f>IF(放飛紀錄!$Y1573="","",放飛紀錄!$Y1573+公式對照表!B$2)</f>
        <v/>
      </c>
      <c r="AA1573" s="445"/>
      <c r="AB1573" s="445"/>
      <c r="AC1573" s="447" t="str">
        <f t="shared" si="76"/>
        <v/>
      </c>
      <c r="AD1573" s="448" t="str">
        <f t="shared" si="77"/>
        <v/>
      </c>
      <c r="AE1573" s="446" t="str">
        <f>IF(放飛紀錄表[[#This Row],[模組啟動時間]]="","",公式對照表!$A$2)</f>
        <v/>
      </c>
      <c r="AF1573" s="449" t="str">
        <f>IF(AC1573="","",IF(AND(AA1573&gt;Y1573,AA1573&lt;Z1573),[1]公式對照表!$C$2,IF(AC1573="-",[1]公式對照表!$C$3,IF(AC1573&lt;AE1573,[1]公式對照表!$C$4,IF(AC1573&gt;AE1573,[1]公式對照表!$C$5)))))</f>
        <v/>
      </c>
      <c r="AG1573" s="442"/>
      <c r="AH1573" s="442"/>
      <c r="AI1573" s="442"/>
      <c r="AJ1573" s="442"/>
      <c r="AK1573" s="2"/>
    </row>
    <row r="1574" spans="1:37" ht="17.25" customHeight="1">
      <c r="A1574" s="443"/>
      <c r="B1574" s="444"/>
      <c r="C1574" s="23"/>
      <c r="D1574" s="23"/>
      <c r="E1574" s="23"/>
      <c r="F1574" s="262"/>
      <c r="G1574" s="262"/>
      <c r="H1574" s="262"/>
      <c r="I1574" s="264"/>
      <c r="J1574" s="23"/>
      <c r="K1574" s="23"/>
      <c r="L1574" s="36" t="str">
        <f>IFERROR(VLOOKUP(放飛紀錄!$K1574,#REF!,2,FALSE),"")</f>
        <v/>
      </c>
      <c r="M1574" s="36"/>
      <c r="N1574" s="36"/>
      <c r="O1574" s="36"/>
      <c r="P1574" s="36"/>
      <c r="Q1574" s="36"/>
      <c r="R1574" s="36"/>
      <c r="S1574" s="36"/>
      <c r="T1574" s="36"/>
      <c r="U1574" s="23"/>
      <c r="V1574" s="23"/>
      <c r="W1574" s="23"/>
      <c r="X1574" s="23"/>
      <c r="Y1574" s="445"/>
      <c r="Z1574" s="446" t="str">
        <f>IF(放飛紀錄!$Y1574="","",放飛紀錄!$Y1574+公式對照表!B$2)</f>
        <v/>
      </c>
      <c r="AA1574" s="445"/>
      <c r="AB1574" s="445"/>
      <c r="AC1574" s="447" t="str">
        <f t="shared" si="76"/>
        <v/>
      </c>
      <c r="AD1574" s="448" t="str">
        <f t="shared" si="77"/>
        <v/>
      </c>
      <c r="AE1574" s="446" t="str">
        <f>IF(放飛紀錄表[[#This Row],[模組啟動時間]]="","",公式對照表!$A$2)</f>
        <v/>
      </c>
      <c r="AF1574" s="449" t="str">
        <f>IF(AC1574="","",IF(AND(AA1574&gt;Y1574,AA1574&lt;Z1574),[1]公式對照表!$C$2,IF(AC1574="-",[1]公式對照表!$C$3,IF(AC1574&lt;AE1574,[1]公式對照表!$C$4,IF(AC1574&gt;AE1574,[1]公式對照表!$C$5)))))</f>
        <v/>
      </c>
      <c r="AG1574" s="442"/>
      <c r="AH1574" s="442"/>
      <c r="AI1574" s="442"/>
      <c r="AJ1574" s="442"/>
      <c r="AK1574" s="2"/>
    </row>
    <row r="1575" spans="1:37" ht="17.25" customHeight="1">
      <c r="A1575" s="443"/>
      <c r="B1575" s="444"/>
      <c r="C1575" s="23"/>
      <c r="D1575" s="23"/>
      <c r="E1575" s="23"/>
      <c r="F1575" s="262"/>
      <c r="G1575" s="262"/>
      <c r="H1575" s="262"/>
      <c r="I1575" s="264"/>
      <c r="J1575" s="23"/>
      <c r="K1575" s="23"/>
      <c r="L1575" s="36" t="str">
        <f>IFERROR(VLOOKUP(放飛紀錄!$K1575,#REF!,2,FALSE),"")</f>
        <v/>
      </c>
      <c r="M1575" s="36"/>
      <c r="N1575" s="36"/>
      <c r="O1575" s="36"/>
      <c r="P1575" s="36"/>
      <c r="Q1575" s="36"/>
      <c r="R1575" s="36"/>
      <c r="S1575" s="36"/>
      <c r="T1575" s="36"/>
      <c r="U1575" s="23"/>
      <c r="V1575" s="23"/>
      <c r="W1575" s="23"/>
      <c r="X1575" s="23"/>
      <c r="Y1575" s="445"/>
      <c r="Z1575" s="446" t="str">
        <f>IF(放飛紀錄!$Y1575="","",放飛紀錄!$Y1575+公式對照表!B$2)</f>
        <v/>
      </c>
      <c r="AA1575" s="445"/>
      <c r="AB1575" s="445"/>
      <c r="AC1575" s="447" t="str">
        <f t="shared" si="76"/>
        <v/>
      </c>
      <c r="AD1575" s="448" t="str">
        <f t="shared" si="77"/>
        <v/>
      </c>
      <c r="AE1575" s="446" t="str">
        <f>IF(放飛紀錄表[[#This Row],[模組啟動時間]]="","",公式對照表!$A$2)</f>
        <v/>
      </c>
      <c r="AF1575" s="449" t="str">
        <f>IF(AC1575="","",IF(AND(AA1575&gt;Y1575,AA1575&lt;Z1575),[1]公式對照表!$C$2,IF(AC1575="-",[1]公式對照表!$C$3,IF(AC1575&lt;AE1575,[1]公式對照表!$C$4,IF(AC1575&gt;AE1575,[1]公式對照表!$C$5)))))</f>
        <v/>
      </c>
      <c r="AG1575" s="442"/>
      <c r="AH1575" s="442"/>
      <c r="AI1575" s="442"/>
      <c r="AJ1575" s="442"/>
      <c r="AK1575" s="2"/>
    </row>
    <row r="1576" spans="1:37" ht="17.25" customHeight="1">
      <c r="A1576" s="443"/>
      <c r="B1576" s="444"/>
      <c r="C1576" s="23"/>
      <c r="D1576" s="23"/>
      <c r="E1576" s="23"/>
      <c r="F1576" s="262"/>
      <c r="G1576" s="262"/>
      <c r="H1576" s="262"/>
      <c r="I1576" s="264"/>
      <c r="J1576" s="23"/>
      <c r="K1576" s="23"/>
      <c r="L1576" s="36" t="str">
        <f>IFERROR(VLOOKUP(放飛紀錄!$K1576,#REF!,2,FALSE),"")</f>
        <v/>
      </c>
      <c r="M1576" s="36"/>
      <c r="N1576" s="36"/>
      <c r="O1576" s="36"/>
      <c r="P1576" s="36"/>
      <c r="Q1576" s="36"/>
      <c r="R1576" s="36"/>
      <c r="S1576" s="36"/>
      <c r="T1576" s="36"/>
      <c r="U1576" s="23"/>
      <c r="V1576" s="23"/>
      <c r="W1576" s="23"/>
      <c r="X1576" s="23"/>
      <c r="Y1576" s="445"/>
      <c r="Z1576" s="446" t="str">
        <f>IF(放飛紀錄!$Y1576="","",放飛紀錄!$Y1576+公式對照表!B$2)</f>
        <v/>
      </c>
      <c r="AA1576" s="445"/>
      <c r="AB1576" s="445"/>
      <c r="AC1576" s="447" t="str">
        <f t="shared" si="76"/>
        <v/>
      </c>
      <c r="AD1576" s="448" t="str">
        <f t="shared" si="77"/>
        <v/>
      </c>
      <c r="AE1576" s="446" t="str">
        <f>IF(放飛紀錄表[[#This Row],[模組啟動時間]]="","",公式對照表!$A$2)</f>
        <v/>
      </c>
      <c r="AF1576" s="449" t="str">
        <f>IF(AC1576="","",IF(AND(AA1576&gt;Y1576,AA1576&lt;Z1576),[1]公式對照表!$C$2,IF(AC1576="-",[1]公式對照表!$C$3,IF(AC1576&lt;AE1576,[1]公式對照表!$C$4,IF(AC1576&gt;AE1576,[1]公式對照表!$C$5)))))</f>
        <v/>
      </c>
      <c r="AG1576" s="442"/>
      <c r="AH1576" s="442"/>
      <c r="AI1576" s="442"/>
      <c r="AJ1576" s="442"/>
      <c r="AK1576" s="2"/>
    </row>
    <row r="1577" spans="1:37" ht="17.25" customHeight="1">
      <c r="A1577" s="443"/>
      <c r="B1577" s="444"/>
      <c r="C1577" s="23"/>
      <c r="D1577" s="23"/>
      <c r="E1577" s="23"/>
      <c r="F1577" s="262"/>
      <c r="G1577" s="262"/>
      <c r="H1577" s="262"/>
      <c r="I1577" s="264"/>
      <c r="J1577" s="23"/>
      <c r="K1577" s="23"/>
      <c r="L1577" s="36" t="str">
        <f>IFERROR(VLOOKUP(放飛紀錄!$K1577,#REF!,2,FALSE),"")</f>
        <v/>
      </c>
      <c r="M1577" s="36"/>
      <c r="N1577" s="36"/>
      <c r="O1577" s="36"/>
      <c r="P1577" s="36"/>
      <c r="Q1577" s="36"/>
      <c r="R1577" s="36"/>
      <c r="S1577" s="36"/>
      <c r="T1577" s="36"/>
      <c r="U1577" s="23"/>
      <c r="V1577" s="23"/>
      <c r="W1577" s="23"/>
      <c r="X1577" s="23"/>
      <c r="Y1577" s="445"/>
      <c r="Z1577" s="446" t="str">
        <f>IF(放飛紀錄!$Y1577="","",放飛紀錄!$Y1577+公式對照表!B$2)</f>
        <v/>
      </c>
      <c r="AA1577" s="445"/>
      <c r="AB1577" s="445"/>
      <c r="AC1577" s="447" t="str">
        <f t="shared" si="76"/>
        <v/>
      </c>
      <c r="AD1577" s="448" t="str">
        <f t="shared" si="77"/>
        <v/>
      </c>
      <c r="AE1577" s="446" t="str">
        <f>IF(放飛紀錄表[[#This Row],[模組啟動時間]]="","",公式對照表!$A$2)</f>
        <v/>
      </c>
      <c r="AF1577" s="449" t="str">
        <f>IF(AC1577="","",IF(AND(AA1577&gt;Y1577,AA1577&lt;Z1577),[1]公式對照表!$C$2,IF(AC1577="-",[1]公式對照表!$C$3,IF(AC1577&lt;AE1577,[1]公式對照表!$C$4,IF(AC1577&gt;AE1577,[1]公式對照表!$C$5)))))</f>
        <v/>
      </c>
      <c r="AG1577" s="442"/>
      <c r="AH1577" s="442"/>
      <c r="AI1577" s="442"/>
      <c r="AJ1577" s="442"/>
      <c r="AK1577" s="2"/>
    </row>
    <row r="1578" spans="1:37" ht="17.25" customHeight="1">
      <c r="A1578" s="443"/>
      <c r="B1578" s="444"/>
      <c r="C1578" s="23"/>
      <c r="D1578" s="23"/>
      <c r="E1578" s="23"/>
      <c r="F1578" s="262"/>
      <c r="G1578" s="262"/>
      <c r="H1578" s="262"/>
      <c r="I1578" s="264"/>
      <c r="J1578" s="23"/>
      <c r="K1578" s="23"/>
      <c r="L1578" s="36" t="str">
        <f>IFERROR(VLOOKUP(放飛紀錄!$K1578,#REF!,2,FALSE),"")</f>
        <v/>
      </c>
      <c r="M1578" s="36"/>
      <c r="N1578" s="36"/>
      <c r="O1578" s="36"/>
      <c r="P1578" s="36"/>
      <c r="Q1578" s="36"/>
      <c r="R1578" s="36"/>
      <c r="S1578" s="36"/>
      <c r="T1578" s="36"/>
      <c r="U1578" s="23"/>
      <c r="V1578" s="23"/>
      <c r="W1578" s="23"/>
      <c r="X1578" s="23"/>
      <c r="Y1578" s="445"/>
      <c r="Z1578" s="446" t="str">
        <f>IF(放飛紀錄!$Y1578="","",放飛紀錄!$Y1578+公式對照表!B$2)</f>
        <v/>
      </c>
      <c r="AA1578" s="445"/>
      <c r="AB1578" s="445"/>
      <c r="AC1578" s="447" t="str">
        <f t="shared" si="76"/>
        <v/>
      </c>
      <c r="AD1578" s="448" t="str">
        <f t="shared" si="77"/>
        <v/>
      </c>
      <c r="AE1578" s="446" t="str">
        <f>IF(放飛紀錄表[[#This Row],[模組啟動時間]]="","",公式對照表!$A$2)</f>
        <v/>
      </c>
      <c r="AF1578" s="449" t="str">
        <f>IF(AC1578="","",IF(AND(AA1578&gt;Y1578,AA1578&lt;Z1578),[1]公式對照表!$C$2,IF(AC1578="-",[1]公式對照表!$C$3,IF(AC1578&lt;AE1578,[1]公式對照表!$C$4,IF(AC1578&gt;AE1578,[1]公式對照表!$C$5)))))</f>
        <v/>
      </c>
      <c r="AG1578" s="442"/>
      <c r="AH1578" s="442"/>
      <c r="AI1578" s="442"/>
      <c r="AJ1578" s="442"/>
      <c r="AK1578" s="2"/>
    </row>
    <row r="1579" spans="1:37" ht="17.25" customHeight="1">
      <c r="A1579" s="443"/>
      <c r="B1579" s="444"/>
      <c r="C1579" s="23"/>
      <c r="D1579" s="23"/>
      <c r="E1579" s="23"/>
      <c r="F1579" s="262"/>
      <c r="G1579" s="262"/>
      <c r="H1579" s="262"/>
      <c r="I1579" s="264"/>
      <c r="J1579" s="23"/>
      <c r="K1579" s="23"/>
      <c r="L1579" s="36" t="str">
        <f>IFERROR(VLOOKUP(放飛紀錄!$K1579,#REF!,2,FALSE),"")</f>
        <v/>
      </c>
      <c r="M1579" s="36"/>
      <c r="N1579" s="36"/>
      <c r="O1579" s="36"/>
      <c r="P1579" s="36"/>
      <c r="Q1579" s="36"/>
      <c r="R1579" s="36"/>
      <c r="S1579" s="36"/>
      <c r="T1579" s="36"/>
      <c r="U1579" s="23"/>
      <c r="V1579" s="23"/>
      <c r="W1579" s="23"/>
      <c r="X1579" s="23"/>
      <c r="Y1579" s="445"/>
      <c r="Z1579" s="446" t="str">
        <f>IF(放飛紀錄!$Y1579="","",放飛紀錄!$Y1579+公式對照表!B$2)</f>
        <v/>
      </c>
      <c r="AA1579" s="445"/>
      <c r="AB1579" s="445"/>
      <c r="AC1579" s="447" t="str">
        <f t="shared" si="76"/>
        <v/>
      </c>
      <c r="AD1579" s="448" t="str">
        <f t="shared" si="77"/>
        <v/>
      </c>
      <c r="AE1579" s="446" t="str">
        <f>IF(放飛紀錄表[[#This Row],[模組啟動時間]]="","",公式對照表!$A$2)</f>
        <v/>
      </c>
      <c r="AF1579" s="449" t="str">
        <f>IF(AC1579="","",IF(AND(AA1579&gt;Y1579,AA1579&lt;Z1579),[1]公式對照表!$C$2,IF(AC1579="-",[1]公式對照表!$C$3,IF(AC1579&lt;AE1579,[1]公式對照表!$C$4,IF(AC1579&gt;AE1579,[1]公式對照表!$C$5)))))</f>
        <v/>
      </c>
      <c r="AG1579" s="442"/>
      <c r="AH1579" s="442"/>
      <c r="AI1579" s="442"/>
      <c r="AJ1579" s="442"/>
      <c r="AK1579" s="2"/>
    </row>
    <row r="1580" spans="1:37" ht="17.25" customHeight="1">
      <c r="A1580" s="443"/>
      <c r="B1580" s="444"/>
      <c r="C1580" s="23"/>
      <c r="D1580" s="23"/>
      <c r="E1580" s="23"/>
      <c r="F1580" s="262"/>
      <c r="G1580" s="262"/>
      <c r="H1580" s="262"/>
      <c r="I1580" s="264"/>
      <c r="J1580" s="23"/>
      <c r="K1580" s="23"/>
      <c r="L1580" s="36" t="str">
        <f>IFERROR(VLOOKUP(放飛紀錄!$K1580,#REF!,2,FALSE),"")</f>
        <v/>
      </c>
      <c r="M1580" s="36"/>
      <c r="N1580" s="36"/>
      <c r="O1580" s="36"/>
      <c r="P1580" s="36"/>
      <c r="Q1580" s="36"/>
      <c r="R1580" s="36"/>
      <c r="S1580" s="36"/>
      <c r="T1580" s="36"/>
      <c r="U1580" s="23"/>
      <c r="V1580" s="23"/>
      <c r="W1580" s="23"/>
      <c r="X1580" s="23"/>
      <c r="Y1580" s="445"/>
      <c r="Z1580" s="446" t="str">
        <f>IF(放飛紀錄!$Y1580="","",放飛紀錄!$Y1580+公式對照表!B$2)</f>
        <v/>
      </c>
      <c r="AA1580" s="445"/>
      <c r="AB1580" s="445"/>
      <c r="AC1580" s="447" t="str">
        <f t="shared" si="76"/>
        <v/>
      </c>
      <c r="AD1580" s="448" t="str">
        <f t="shared" si="77"/>
        <v/>
      </c>
      <c r="AE1580" s="446" t="str">
        <f>IF(放飛紀錄表[[#This Row],[模組啟動時間]]="","",公式對照表!$A$2)</f>
        <v/>
      </c>
      <c r="AF1580" s="449" t="str">
        <f>IF(AC1580="","",IF(AND(AA1580&gt;Y1580,AA1580&lt;Z1580),[1]公式對照表!$C$2,IF(AC1580="-",[1]公式對照表!$C$3,IF(AC1580&lt;AE1580,[1]公式對照表!$C$4,IF(AC1580&gt;AE1580,[1]公式對照表!$C$5)))))</f>
        <v/>
      </c>
      <c r="AG1580" s="442"/>
      <c r="AH1580" s="442"/>
      <c r="AI1580" s="442"/>
      <c r="AJ1580" s="442"/>
      <c r="AK1580" s="2"/>
    </row>
    <row r="1581" spans="1:37" ht="17.25" customHeight="1">
      <c r="A1581" s="443"/>
      <c r="B1581" s="444"/>
      <c r="C1581" s="23"/>
      <c r="D1581" s="23"/>
      <c r="E1581" s="23"/>
      <c r="F1581" s="262"/>
      <c r="G1581" s="262"/>
      <c r="H1581" s="262"/>
      <c r="I1581" s="264"/>
      <c r="J1581" s="23"/>
      <c r="K1581" s="23"/>
      <c r="L1581" s="36" t="str">
        <f>IFERROR(VLOOKUP(放飛紀錄!$K1581,#REF!,2,FALSE),"")</f>
        <v/>
      </c>
      <c r="M1581" s="36"/>
      <c r="N1581" s="36"/>
      <c r="O1581" s="36"/>
      <c r="P1581" s="36"/>
      <c r="Q1581" s="36"/>
      <c r="R1581" s="36"/>
      <c r="S1581" s="36"/>
      <c r="T1581" s="36"/>
      <c r="U1581" s="23"/>
      <c r="V1581" s="23"/>
      <c r="W1581" s="23"/>
      <c r="X1581" s="23"/>
      <c r="Y1581" s="445"/>
      <c r="Z1581" s="446" t="str">
        <f>IF(放飛紀錄!$Y1581="","",放飛紀錄!$Y1581+公式對照表!B$2)</f>
        <v/>
      </c>
      <c r="AA1581" s="445"/>
      <c r="AB1581" s="445"/>
      <c r="AC1581" s="447" t="str">
        <f t="shared" si="76"/>
        <v/>
      </c>
      <c r="AD1581" s="448" t="str">
        <f t="shared" si="77"/>
        <v/>
      </c>
      <c r="AE1581" s="446" t="str">
        <f>IF(放飛紀錄表[[#This Row],[模組啟動時間]]="","",公式對照表!$A$2)</f>
        <v/>
      </c>
      <c r="AF1581" s="449" t="str">
        <f>IF(AC1581="","",IF(AND(AA1581&gt;Y1581,AA1581&lt;Z1581),[1]公式對照表!$C$2,IF(AC1581="-",[1]公式對照表!$C$3,IF(AC1581&lt;AE1581,[1]公式對照表!$C$4,IF(AC1581&gt;AE1581,[1]公式對照表!$C$5)))))</f>
        <v/>
      </c>
      <c r="AG1581" s="442"/>
      <c r="AH1581" s="442"/>
      <c r="AI1581" s="442"/>
      <c r="AJ1581" s="442"/>
      <c r="AK1581" s="2"/>
    </row>
    <row r="1582" spans="1:37" ht="17.25" customHeight="1">
      <c r="A1582" s="443"/>
      <c r="B1582" s="444"/>
      <c r="C1582" s="23"/>
      <c r="D1582" s="23"/>
      <c r="E1582" s="23"/>
      <c r="F1582" s="262"/>
      <c r="G1582" s="262"/>
      <c r="H1582" s="262"/>
      <c r="I1582" s="264"/>
      <c r="J1582" s="23"/>
      <c r="K1582" s="23"/>
      <c r="L1582" s="36" t="str">
        <f>IFERROR(VLOOKUP(放飛紀錄!$K1582,#REF!,2,FALSE),"")</f>
        <v/>
      </c>
      <c r="M1582" s="36"/>
      <c r="N1582" s="36"/>
      <c r="O1582" s="36"/>
      <c r="P1582" s="36"/>
      <c r="Q1582" s="36"/>
      <c r="R1582" s="36"/>
      <c r="S1582" s="36"/>
      <c r="T1582" s="36"/>
      <c r="U1582" s="23"/>
      <c r="V1582" s="23"/>
      <c r="W1582" s="23"/>
      <c r="X1582" s="23"/>
      <c r="Y1582" s="445"/>
      <c r="Z1582" s="446" t="str">
        <f>IF(放飛紀錄!$Y1582="","",放飛紀錄!$Y1582+公式對照表!B$2)</f>
        <v/>
      </c>
      <c r="AA1582" s="445"/>
      <c r="AB1582" s="445"/>
      <c r="AC1582" s="447" t="str">
        <f t="shared" si="76"/>
        <v/>
      </c>
      <c r="AD1582" s="448" t="str">
        <f t="shared" si="77"/>
        <v/>
      </c>
      <c r="AE1582" s="446" t="str">
        <f>IF(放飛紀錄表[[#This Row],[模組啟動時間]]="","",公式對照表!$A$2)</f>
        <v/>
      </c>
      <c r="AF1582" s="449" t="str">
        <f>IF(AC1582="","",IF(AND(AA1582&gt;Y1582,AA1582&lt;Z1582),[1]公式對照表!$C$2,IF(AC1582="-",[1]公式對照表!$C$3,IF(AC1582&lt;AE1582,[1]公式對照表!$C$4,IF(AC1582&gt;AE1582,[1]公式對照表!$C$5)))))</f>
        <v/>
      </c>
      <c r="AG1582" s="442"/>
      <c r="AH1582" s="442"/>
      <c r="AI1582" s="442"/>
      <c r="AJ1582" s="442"/>
      <c r="AK1582" s="2"/>
    </row>
    <row r="1583" spans="1:37" ht="17.25" customHeight="1">
      <c r="A1583" s="443"/>
      <c r="B1583" s="444"/>
      <c r="C1583" s="23"/>
      <c r="D1583" s="23"/>
      <c r="E1583" s="23"/>
      <c r="F1583" s="262"/>
      <c r="G1583" s="262"/>
      <c r="H1583" s="262"/>
      <c r="I1583" s="264"/>
      <c r="J1583" s="23"/>
      <c r="K1583" s="23"/>
      <c r="L1583" s="36" t="str">
        <f>IFERROR(VLOOKUP(放飛紀錄!$K1583,#REF!,2,FALSE),"")</f>
        <v/>
      </c>
      <c r="M1583" s="36"/>
      <c r="N1583" s="36"/>
      <c r="O1583" s="36"/>
      <c r="P1583" s="36"/>
      <c r="Q1583" s="36"/>
      <c r="R1583" s="36"/>
      <c r="S1583" s="36"/>
      <c r="T1583" s="36"/>
      <c r="U1583" s="23"/>
      <c r="V1583" s="23"/>
      <c r="W1583" s="23"/>
      <c r="X1583" s="23"/>
      <c r="Y1583" s="445"/>
      <c r="Z1583" s="446" t="str">
        <f>IF(放飛紀錄!$Y1583="","",放飛紀錄!$Y1583+公式對照表!B$2)</f>
        <v/>
      </c>
      <c r="AA1583" s="445"/>
      <c r="AB1583" s="445"/>
      <c r="AC1583" s="447" t="str">
        <f t="shared" si="76"/>
        <v/>
      </c>
      <c r="AD1583" s="448" t="str">
        <f t="shared" si="77"/>
        <v/>
      </c>
      <c r="AE1583" s="446" t="str">
        <f>IF(放飛紀錄表[[#This Row],[模組啟動時間]]="","",公式對照表!$A$2)</f>
        <v/>
      </c>
      <c r="AF1583" s="449" t="str">
        <f>IF(AC1583="","",IF(AND(AA1583&gt;Y1583,AA1583&lt;Z1583),[1]公式對照表!$C$2,IF(AC1583="-",[1]公式對照表!$C$3,IF(AC1583&lt;AE1583,[1]公式對照表!$C$4,IF(AC1583&gt;AE1583,[1]公式對照表!$C$5)))))</f>
        <v/>
      </c>
      <c r="AG1583" s="442"/>
      <c r="AH1583" s="442"/>
      <c r="AI1583" s="442"/>
      <c r="AJ1583" s="442"/>
      <c r="AK1583" s="2"/>
    </row>
    <row r="1584" spans="1:37" ht="17.25" customHeight="1">
      <c r="A1584" s="443"/>
      <c r="B1584" s="444"/>
      <c r="C1584" s="23"/>
      <c r="D1584" s="23"/>
      <c r="E1584" s="23"/>
      <c r="F1584" s="262"/>
      <c r="G1584" s="262"/>
      <c r="H1584" s="262"/>
      <c r="I1584" s="264"/>
      <c r="J1584" s="23"/>
      <c r="K1584" s="23"/>
      <c r="L1584" s="36" t="str">
        <f>IFERROR(VLOOKUP(放飛紀錄!$K1584,#REF!,2,FALSE),"")</f>
        <v/>
      </c>
      <c r="M1584" s="36"/>
      <c r="N1584" s="36"/>
      <c r="O1584" s="36"/>
      <c r="P1584" s="36"/>
      <c r="Q1584" s="36"/>
      <c r="R1584" s="36"/>
      <c r="S1584" s="36"/>
      <c r="T1584" s="36"/>
      <c r="U1584" s="23"/>
      <c r="V1584" s="23"/>
      <c r="W1584" s="23"/>
      <c r="X1584" s="23"/>
      <c r="Y1584" s="445"/>
      <c r="Z1584" s="446" t="str">
        <f>IF(放飛紀錄!$Y1584="","",放飛紀錄!$Y1584+公式對照表!B$2)</f>
        <v/>
      </c>
      <c r="AA1584" s="445"/>
      <c r="AB1584" s="445"/>
      <c r="AC1584" s="447" t="str">
        <f t="shared" si="76"/>
        <v/>
      </c>
      <c r="AD1584" s="448" t="str">
        <f t="shared" si="77"/>
        <v/>
      </c>
      <c r="AE1584" s="446" t="str">
        <f>IF(放飛紀錄表[[#This Row],[模組啟動時間]]="","",公式對照表!$A$2)</f>
        <v/>
      </c>
      <c r="AF1584" s="449" t="str">
        <f>IF(AC1584="","",IF(AND(AA1584&gt;Y1584,AA1584&lt;Z1584),[1]公式對照表!$C$2,IF(AC1584="-",[1]公式對照表!$C$3,IF(AC1584&lt;AE1584,[1]公式對照表!$C$4,IF(AC1584&gt;AE1584,[1]公式對照表!$C$5)))))</f>
        <v/>
      </c>
      <c r="AG1584" s="442"/>
      <c r="AH1584" s="442"/>
      <c r="AI1584" s="442"/>
      <c r="AJ1584" s="442"/>
      <c r="AK1584" s="2"/>
    </row>
    <row r="1585" spans="1:37" ht="17.25" customHeight="1">
      <c r="A1585" s="443"/>
      <c r="B1585" s="444"/>
      <c r="C1585" s="23"/>
      <c r="D1585" s="23"/>
      <c r="E1585" s="23"/>
      <c r="F1585" s="262"/>
      <c r="G1585" s="262"/>
      <c r="H1585" s="262"/>
      <c r="I1585" s="264"/>
      <c r="J1585" s="23"/>
      <c r="K1585" s="23"/>
      <c r="L1585" s="36" t="str">
        <f>IFERROR(VLOOKUP(放飛紀錄!$K1585,#REF!,2,FALSE),"")</f>
        <v/>
      </c>
      <c r="M1585" s="36"/>
      <c r="N1585" s="36"/>
      <c r="O1585" s="36"/>
      <c r="P1585" s="36"/>
      <c r="Q1585" s="36"/>
      <c r="R1585" s="36"/>
      <c r="S1585" s="36"/>
      <c r="T1585" s="36"/>
      <c r="U1585" s="23"/>
      <c r="V1585" s="23"/>
      <c r="W1585" s="23"/>
      <c r="X1585" s="23"/>
      <c r="Y1585" s="445"/>
      <c r="Z1585" s="446" t="str">
        <f>IF(放飛紀錄!$Y1585="","",放飛紀錄!$Y1585+公式對照表!B$2)</f>
        <v/>
      </c>
      <c r="AA1585" s="445"/>
      <c r="AB1585" s="445"/>
      <c r="AC1585" s="447" t="str">
        <f t="shared" si="76"/>
        <v/>
      </c>
      <c r="AD1585" s="448" t="str">
        <f t="shared" si="77"/>
        <v/>
      </c>
      <c r="AE1585" s="446" t="str">
        <f>IF(放飛紀錄表[[#This Row],[模組啟動時間]]="","",公式對照表!$A$2)</f>
        <v/>
      </c>
      <c r="AF1585" s="449" t="str">
        <f>IF(AC1585="","",IF(AND(AA1585&gt;Y1585,AA1585&lt;Z1585),[1]公式對照表!$C$2,IF(AC1585="-",[1]公式對照表!$C$3,IF(AC1585&lt;AE1585,[1]公式對照表!$C$4,IF(AC1585&gt;AE1585,[1]公式對照表!$C$5)))))</f>
        <v/>
      </c>
      <c r="AG1585" s="442"/>
      <c r="AH1585" s="442"/>
      <c r="AI1585" s="442"/>
      <c r="AJ1585" s="442"/>
      <c r="AK1585" s="2"/>
    </row>
    <row r="1586" spans="1:37" ht="17.25" customHeight="1">
      <c r="A1586" s="443"/>
      <c r="B1586" s="444"/>
      <c r="C1586" s="23"/>
      <c r="D1586" s="23"/>
      <c r="E1586" s="23"/>
      <c r="F1586" s="262"/>
      <c r="G1586" s="262"/>
      <c r="H1586" s="262"/>
      <c r="I1586" s="264"/>
      <c r="J1586" s="23"/>
      <c r="K1586" s="23"/>
      <c r="L1586" s="36" t="str">
        <f>IFERROR(VLOOKUP(放飛紀錄!$K1586,#REF!,2,FALSE),"")</f>
        <v/>
      </c>
      <c r="M1586" s="36"/>
      <c r="N1586" s="36"/>
      <c r="O1586" s="36"/>
      <c r="P1586" s="36"/>
      <c r="Q1586" s="36"/>
      <c r="R1586" s="36"/>
      <c r="S1586" s="36"/>
      <c r="T1586" s="36"/>
      <c r="U1586" s="23"/>
      <c r="V1586" s="23"/>
      <c r="W1586" s="23"/>
      <c r="X1586" s="23"/>
      <c r="Y1586" s="445"/>
      <c r="Z1586" s="446" t="str">
        <f>IF(放飛紀錄!$Y1586="","",放飛紀錄!$Y1586+公式對照表!B$2)</f>
        <v/>
      </c>
      <c r="AA1586" s="445"/>
      <c r="AB1586" s="445"/>
      <c r="AC1586" s="447" t="str">
        <f t="shared" si="76"/>
        <v/>
      </c>
      <c r="AD1586" s="448" t="str">
        <f t="shared" si="77"/>
        <v/>
      </c>
      <c r="AE1586" s="446" t="str">
        <f>IF(放飛紀錄表[[#This Row],[模組啟動時間]]="","",公式對照表!$A$2)</f>
        <v/>
      </c>
      <c r="AF1586" s="449" t="str">
        <f>IF(AC1586="","",IF(AND(AA1586&gt;Y1586,AA1586&lt;Z1586),[1]公式對照表!$C$2,IF(AC1586="-",[1]公式對照表!$C$3,IF(AC1586&lt;AE1586,[1]公式對照表!$C$4,IF(AC1586&gt;AE1586,[1]公式對照表!$C$5)))))</f>
        <v/>
      </c>
      <c r="AG1586" s="442"/>
      <c r="AH1586" s="442"/>
      <c r="AI1586" s="442"/>
      <c r="AJ1586" s="442"/>
      <c r="AK1586" s="2"/>
    </row>
    <row r="1587" spans="1:37" ht="17.25" customHeight="1">
      <c r="A1587" s="443"/>
      <c r="B1587" s="444"/>
      <c r="C1587" s="23"/>
      <c r="D1587" s="23"/>
      <c r="E1587" s="23"/>
      <c r="F1587" s="262"/>
      <c r="G1587" s="262"/>
      <c r="H1587" s="262"/>
      <c r="I1587" s="264"/>
      <c r="J1587" s="23"/>
      <c r="K1587" s="23"/>
      <c r="L1587" s="36" t="str">
        <f>IFERROR(VLOOKUP(放飛紀錄!$K1587,#REF!,2,FALSE),"")</f>
        <v/>
      </c>
      <c r="M1587" s="36"/>
      <c r="N1587" s="36"/>
      <c r="O1587" s="36"/>
      <c r="P1587" s="36"/>
      <c r="Q1587" s="36"/>
      <c r="R1587" s="36"/>
      <c r="S1587" s="36"/>
      <c r="T1587" s="36"/>
      <c r="U1587" s="23"/>
      <c r="V1587" s="23"/>
      <c r="W1587" s="23"/>
      <c r="X1587" s="23"/>
      <c r="Y1587" s="445"/>
      <c r="Z1587" s="446" t="str">
        <f>IF(放飛紀錄!$Y1587="","",放飛紀錄!$Y1587+公式對照表!B$2)</f>
        <v/>
      </c>
      <c r="AA1587" s="445"/>
      <c r="AB1587" s="445"/>
      <c r="AC1587" s="447" t="str">
        <f t="shared" si="76"/>
        <v/>
      </c>
      <c r="AD1587" s="448" t="str">
        <f t="shared" si="77"/>
        <v/>
      </c>
      <c r="AE1587" s="446" t="str">
        <f>IF(放飛紀錄表[[#This Row],[模組啟動時間]]="","",公式對照表!$A$2)</f>
        <v/>
      </c>
      <c r="AF1587" s="449" t="str">
        <f>IF(AC1587="","",IF(AND(AA1587&gt;Y1587,AA1587&lt;Z1587),[1]公式對照表!$C$2,IF(AC1587="-",[1]公式對照表!$C$3,IF(AC1587&lt;AE1587,[1]公式對照表!$C$4,IF(AC1587&gt;AE1587,[1]公式對照表!$C$5)))))</f>
        <v/>
      </c>
      <c r="AG1587" s="442"/>
      <c r="AH1587" s="442"/>
      <c r="AI1587" s="442"/>
      <c r="AJ1587" s="442"/>
      <c r="AK1587" s="2"/>
    </row>
    <row r="1588" spans="1:37" ht="17.25" customHeight="1">
      <c r="A1588" s="443"/>
      <c r="B1588" s="444"/>
      <c r="C1588" s="23"/>
      <c r="D1588" s="23"/>
      <c r="E1588" s="23"/>
      <c r="F1588" s="262"/>
      <c r="G1588" s="262"/>
      <c r="H1588" s="262"/>
      <c r="I1588" s="264"/>
      <c r="J1588" s="23"/>
      <c r="K1588" s="23"/>
      <c r="L1588" s="36" t="str">
        <f>IFERROR(VLOOKUP(放飛紀錄!$K1588,#REF!,2,FALSE),"")</f>
        <v/>
      </c>
      <c r="M1588" s="36"/>
      <c r="N1588" s="36"/>
      <c r="O1588" s="36"/>
      <c r="P1588" s="36"/>
      <c r="Q1588" s="36"/>
      <c r="R1588" s="36"/>
      <c r="S1588" s="36"/>
      <c r="T1588" s="36"/>
      <c r="U1588" s="23"/>
      <c r="V1588" s="23"/>
      <c r="W1588" s="23"/>
      <c r="X1588" s="23"/>
      <c r="Y1588" s="445"/>
      <c r="Z1588" s="446" t="str">
        <f>IF(放飛紀錄!$Y1588="","",放飛紀錄!$Y1588+公式對照表!B$2)</f>
        <v/>
      </c>
      <c r="AA1588" s="445"/>
      <c r="AB1588" s="445"/>
      <c r="AC1588" s="447" t="str">
        <f t="shared" si="76"/>
        <v/>
      </c>
      <c r="AD1588" s="448" t="str">
        <f t="shared" si="77"/>
        <v/>
      </c>
      <c r="AE1588" s="446" t="str">
        <f>IF(放飛紀錄表[[#This Row],[模組啟動時間]]="","",公式對照表!$A$2)</f>
        <v/>
      </c>
      <c r="AF1588" s="449" t="str">
        <f>IF(AC1588="","",IF(AND(AA1588&gt;Y1588,AA1588&lt;Z1588),[1]公式對照表!$C$2,IF(AC1588="-",[1]公式對照表!$C$3,IF(AC1588&lt;AE1588,[1]公式對照表!$C$4,IF(AC1588&gt;AE1588,[1]公式對照表!$C$5)))))</f>
        <v/>
      </c>
      <c r="AG1588" s="442"/>
      <c r="AH1588" s="442"/>
      <c r="AI1588" s="442"/>
      <c r="AJ1588" s="442"/>
      <c r="AK1588" s="2"/>
    </row>
    <row r="1589" spans="1:37" ht="17.25" customHeight="1">
      <c r="A1589" s="443"/>
      <c r="B1589" s="444"/>
      <c r="C1589" s="23"/>
      <c r="D1589" s="23"/>
      <c r="E1589" s="23"/>
      <c r="F1589" s="262"/>
      <c r="G1589" s="262"/>
      <c r="H1589" s="262"/>
      <c r="I1589" s="264"/>
      <c r="J1589" s="23"/>
      <c r="K1589" s="23"/>
      <c r="L1589" s="36" t="str">
        <f>IFERROR(VLOOKUP(放飛紀錄!$K1589,#REF!,2,FALSE),"")</f>
        <v/>
      </c>
      <c r="M1589" s="36"/>
      <c r="N1589" s="36"/>
      <c r="O1589" s="36"/>
      <c r="P1589" s="36"/>
      <c r="Q1589" s="36"/>
      <c r="R1589" s="36"/>
      <c r="S1589" s="36"/>
      <c r="T1589" s="36"/>
      <c r="U1589" s="23"/>
      <c r="V1589" s="23"/>
      <c r="W1589" s="23"/>
      <c r="X1589" s="23"/>
      <c r="Y1589" s="445"/>
      <c r="Z1589" s="446" t="str">
        <f>IF(放飛紀錄!$Y1589="","",放飛紀錄!$Y1589+公式對照表!B$2)</f>
        <v/>
      </c>
      <c r="AA1589" s="445"/>
      <c r="AB1589" s="445"/>
      <c r="AC1589" s="447" t="str">
        <f t="shared" ref="AC1589:AC1652" si="78">IF(AB1589="","",IF(AA1589="-","-",AB1589-Z1589))</f>
        <v/>
      </c>
      <c r="AD1589" s="448" t="str">
        <f t="shared" ref="AD1589:AD1652" si="79">IF(OR(AC1589="-",AC1589=""),"",((MINUTE(AC1589)*60)+SECOND(AC1589)))</f>
        <v/>
      </c>
      <c r="AE1589" s="446" t="str">
        <f>IF(放飛紀錄表[[#This Row],[模組啟動時間]]="","",公式對照表!$A$2)</f>
        <v/>
      </c>
      <c r="AF1589" s="449" t="str">
        <f>IF(AC1589="","",IF(AND(AA1589&gt;Y1589,AA1589&lt;Z1589),[1]公式對照表!$C$2,IF(AC1589="-",[1]公式對照表!$C$3,IF(AC1589&lt;AE1589,[1]公式對照表!$C$4,IF(AC1589&gt;AE1589,[1]公式對照表!$C$5)))))</f>
        <v/>
      </c>
      <c r="AG1589" s="442"/>
      <c r="AH1589" s="442"/>
      <c r="AI1589" s="442"/>
      <c r="AJ1589" s="442"/>
      <c r="AK1589" s="2"/>
    </row>
    <row r="1590" spans="1:37" ht="17.25" customHeight="1">
      <c r="A1590" s="443"/>
      <c r="B1590" s="444"/>
      <c r="C1590" s="23"/>
      <c r="D1590" s="23"/>
      <c r="E1590" s="23"/>
      <c r="F1590" s="262"/>
      <c r="G1590" s="262"/>
      <c r="H1590" s="262"/>
      <c r="I1590" s="264"/>
      <c r="J1590" s="23"/>
      <c r="K1590" s="23"/>
      <c r="L1590" s="36" t="str">
        <f>IFERROR(VLOOKUP(放飛紀錄!$K1590,#REF!,2,FALSE),"")</f>
        <v/>
      </c>
      <c r="M1590" s="36"/>
      <c r="N1590" s="36"/>
      <c r="O1590" s="36"/>
      <c r="P1590" s="36"/>
      <c r="Q1590" s="36"/>
      <c r="R1590" s="36"/>
      <c r="S1590" s="36"/>
      <c r="T1590" s="36"/>
      <c r="U1590" s="23"/>
      <c r="V1590" s="23"/>
      <c r="W1590" s="23"/>
      <c r="X1590" s="23"/>
      <c r="Y1590" s="445"/>
      <c r="Z1590" s="446" t="str">
        <f>IF(放飛紀錄!$Y1590="","",放飛紀錄!$Y1590+公式對照表!B$2)</f>
        <v/>
      </c>
      <c r="AA1590" s="445"/>
      <c r="AB1590" s="445"/>
      <c r="AC1590" s="447" t="str">
        <f t="shared" si="78"/>
        <v/>
      </c>
      <c r="AD1590" s="448" t="str">
        <f t="shared" si="79"/>
        <v/>
      </c>
      <c r="AE1590" s="446" t="str">
        <f>IF(放飛紀錄表[[#This Row],[模組啟動時間]]="","",公式對照表!$A$2)</f>
        <v/>
      </c>
      <c r="AF1590" s="449" t="str">
        <f>IF(AC1590="","",IF(AND(AA1590&gt;Y1590,AA1590&lt;Z1590),[1]公式對照表!$C$2,IF(AC1590="-",[1]公式對照表!$C$3,IF(AC1590&lt;AE1590,[1]公式對照表!$C$4,IF(AC1590&gt;AE1590,[1]公式對照表!$C$5)))))</f>
        <v/>
      </c>
      <c r="AG1590" s="442"/>
      <c r="AH1590" s="442"/>
      <c r="AI1590" s="442"/>
      <c r="AJ1590" s="442"/>
      <c r="AK1590" s="2"/>
    </row>
    <row r="1591" spans="1:37" ht="17.25" customHeight="1">
      <c r="A1591" s="443"/>
      <c r="B1591" s="444"/>
      <c r="C1591" s="23"/>
      <c r="D1591" s="23"/>
      <c r="E1591" s="23"/>
      <c r="F1591" s="262"/>
      <c r="G1591" s="262"/>
      <c r="H1591" s="262"/>
      <c r="I1591" s="264"/>
      <c r="J1591" s="23"/>
      <c r="K1591" s="23"/>
      <c r="L1591" s="36" t="str">
        <f>IFERROR(VLOOKUP(放飛紀錄!$K1591,#REF!,2,FALSE),"")</f>
        <v/>
      </c>
      <c r="M1591" s="36"/>
      <c r="N1591" s="36"/>
      <c r="O1591" s="36"/>
      <c r="P1591" s="36"/>
      <c r="Q1591" s="36"/>
      <c r="R1591" s="36"/>
      <c r="S1591" s="36"/>
      <c r="T1591" s="36"/>
      <c r="U1591" s="23"/>
      <c r="V1591" s="23"/>
      <c r="W1591" s="23"/>
      <c r="X1591" s="23"/>
      <c r="Y1591" s="445"/>
      <c r="Z1591" s="446" t="str">
        <f>IF(放飛紀錄!$Y1591="","",放飛紀錄!$Y1591+公式對照表!B$2)</f>
        <v/>
      </c>
      <c r="AA1591" s="445"/>
      <c r="AB1591" s="445"/>
      <c r="AC1591" s="447" t="str">
        <f t="shared" si="78"/>
        <v/>
      </c>
      <c r="AD1591" s="448" t="str">
        <f t="shared" si="79"/>
        <v/>
      </c>
      <c r="AE1591" s="446" t="str">
        <f>IF(放飛紀錄表[[#This Row],[模組啟動時間]]="","",公式對照表!$A$2)</f>
        <v/>
      </c>
      <c r="AF1591" s="449" t="str">
        <f>IF(AC1591="","",IF(AND(AA1591&gt;Y1591,AA1591&lt;Z1591),[1]公式對照表!$C$2,IF(AC1591="-",[1]公式對照表!$C$3,IF(AC1591&lt;AE1591,[1]公式對照表!$C$4,IF(AC1591&gt;AE1591,[1]公式對照表!$C$5)))))</f>
        <v/>
      </c>
      <c r="AG1591" s="442"/>
      <c r="AH1591" s="442"/>
      <c r="AI1591" s="442"/>
      <c r="AJ1591" s="442"/>
      <c r="AK1591" s="2"/>
    </row>
    <row r="1592" spans="1:37" ht="17.25" customHeight="1">
      <c r="A1592" s="443"/>
      <c r="B1592" s="444"/>
      <c r="C1592" s="23"/>
      <c r="D1592" s="23"/>
      <c r="E1592" s="23"/>
      <c r="F1592" s="262"/>
      <c r="G1592" s="262"/>
      <c r="H1592" s="262"/>
      <c r="I1592" s="264"/>
      <c r="J1592" s="23"/>
      <c r="K1592" s="23"/>
      <c r="L1592" s="36" t="str">
        <f>IFERROR(VLOOKUP(放飛紀錄!$K1592,#REF!,2,FALSE),"")</f>
        <v/>
      </c>
      <c r="M1592" s="36"/>
      <c r="N1592" s="36"/>
      <c r="O1592" s="36"/>
      <c r="P1592" s="36"/>
      <c r="Q1592" s="36"/>
      <c r="R1592" s="36"/>
      <c r="S1592" s="36"/>
      <c r="T1592" s="36"/>
      <c r="U1592" s="23"/>
      <c r="V1592" s="23"/>
      <c r="W1592" s="23"/>
      <c r="X1592" s="23"/>
      <c r="Y1592" s="445"/>
      <c r="Z1592" s="446" t="str">
        <f>IF(放飛紀錄!$Y1592="","",放飛紀錄!$Y1592+公式對照表!B$2)</f>
        <v/>
      </c>
      <c r="AA1592" s="445"/>
      <c r="AB1592" s="445"/>
      <c r="AC1592" s="447" t="str">
        <f t="shared" si="78"/>
        <v/>
      </c>
      <c r="AD1592" s="448" t="str">
        <f t="shared" si="79"/>
        <v/>
      </c>
      <c r="AE1592" s="446" t="str">
        <f>IF(放飛紀錄表[[#This Row],[模組啟動時間]]="","",公式對照表!$A$2)</f>
        <v/>
      </c>
      <c r="AF1592" s="449" t="str">
        <f>IF(AC1592="","",IF(AND(AA1592&gt;Y1592,AA1592&lt;Z1592),[1]公式對照表!$C$2,IF(AC1592="-",[1]公式對照表!$C$3,IF(AC1592&lt;AE1592,[1]公式對照表!$C$4,IF(AC1592&gt;AE1592,[1]公式對照表!$C$5)))))</f>
        <v/>
      </c>
      <c r="AG1592" s="442"/>
      <c r="AH1592" s="442"/>
      <c r="AI1592" s="442"/>
      <c r="AJ1592" s="442"/>
      <c r="AK1592" s="2"/>
    </row>
    <row r="1593" spans="1:37" ht="17.25" customHeight="1">
      <c r="A1593" s="443"/>
      <c r="B1593" s="444"/>
      <c r="C1593" s="23"/>
      <c r="D1593" s="23"/>
      <c r="E1593" s="23"/>
      <c r="F1593" s="262"/>
      <c r="G1593" s="262"/>
      <c r="H1593" s="262"/>
      <c r="I1593" s="264"/>
      <c r="J1593" s="23"/>
      <c r="K1593" s="23"/>
      <c r="L1593" s="36" t="str">
        <f>IFERROR(VLOOKUP(放飛紀錄!$K1593,#REF!,2,FALSE),"")</f>
        <v/>
      </c>
      <c r="M1593" s="36"/>
      <c r="N1593" s="36"/>
      <c r="O1593" s="36"/>
      <c r="P1593" s="36"/>
      <c r="Q1593" s="36"/>
      <c r="R1593" s="36"/>
      <c r="S1593" s="36"/>
      <c r="T1593" s="36"/>
      <c r="U1593" s="23"/>
      <c r="V1593" s="23"/>
      <c r="W1593" s="23"/>
      <c r="X1593" s="23"/>
      <c r="Y1593" s="445"/>
      <c r="Z1593" s="446" t="str">
        <f>IF(放飛紀錄!$Y1593="","",放飛紀錄!$Y1593+公式對照表!B$2)</f>
        <v/>
      </c>
      <c r="AA1593" s="445"/>
      <c r="AB1593" s="445"/>
      <c r="AC1593" s="447" t="str">
        <f t="shared" si="78"/>
        <v/>
      </c>
      <c r="AD1593" s="448" t="str">
        <f t="shared" si="79"/>
        <v/>
      </c>
      <c r="AE1593" s="446" t="str">
        <f>IF(放飛紀錄表[[#This Row],[模組啟動時間]]="","",公式對照表!$A$2)</f>
        <v/>
      </c>
      <c r="AF1593" s="449" t="str">
        <f>IF(AC1593="","",IF(AND(AA1593&gt;Y1593,AA1593&lt;Z1593),[1]公式對照表!$C$2,IF(AC1593="-",[1]公式對照表!$C$3,IF(AC1593&lt;AE1593,[1]公式對照表!$C$4,IF(AC1593&gt;AE1593,[1]公式對照表!$C$5)))))</f>
        <v/>
      </c>
      <c r="AG1593" s="442"/>
      <c r="AH1593" s="442"/>
      <c r="AI1593" s="442"/>
      <c r="AJ1593" s="442"/>
      <c r="AK1593" s="2"/>
    </row>
    <row r="1594" spans="1:37" ht="17.25" customHeight="1">
      <c r="A1594" s="443"/>
      <c r="B1594" s="444"/>
      <c r="C1594" s="23"/>
      <c r="D1594" s="23"/>
      <c r="E1594" s="23"/>
      <c r="F1594" s="262"/>
      <c r="G1594" s="262"/>
      <c r="H1594" s="262"/>
      <c r="I1594" s="264"/>
      <c r="J1594" s="23"/>
      <c r="K1594" s="23"/>
      <c r="L1594" s="36" t="str">
        <f>IFERROR(VLOOKUP(放飛紀錄!$K1594,#REF!,2,FALSE),"")</f>
        <v/>
      </c>
      <c r="M1594" s="36"/>
      <c r="N1594" s="36"/>
      <c r="O1594" s="36"/>
      <c r="P1594" s="36"/>
      <c r="Q1594" s="36"/>
      <c r="R1594" s="36"/>
      <c r="S1594" s="36"/>
      <c r="T1594" s="36"/>
      <c r="U1594" s="23"/>
      <c r="V1594" s="23"/>
      <c r="W1594" s="23"/>
      <c r="X1594" s="23"/>
      <c r="Y1594" s="445"/>
      <c r="Z1594" s="446" t="str">
        <f>IF(放飛紀錄!$Y1594="","",放飛紀錄!$Y1594+公式對照表!B$2)</f>
        <v/>
      </c>
      <c r="AA1594" s="445"/>
      <c r="AB1594" s="445"/>
      <c r="AC1594" s="447" t="str">
        <f t="shared" si="78"/>
        <v/>
      </c>
      <c r="AD1594" s="448" t="str">
        <f t="shared" si="79"/>
        <v/>
      </c>
      <c r="AE1594" s="446" t="str">
        <f>IF(放飛紀錄表[[#This Row],[模組啟動時間]]="","",公式對照表!$A$2)</f>
        <v/>
      </c>
      <c r="AF1594" s="449" t="str">
        <f>IF(AC1594="","",IF(AND(AA1594&gt;Y1594,AA1594&lt;Z1594),[1]公式對照表!$C$2,IF(AC1594="-",[1]公式對照表!$C$3,IF(AC1594&lt;AE1594,[1]公式對照表!$C$4,IF(AC1594&gt;AE1594,[1]公式對照表!$C$5)))))</f>
        <v/>
      </c>
      <c r="AG1594" s="442"/>
      <c r="AH1594" s="442"/>
      <c r="AI1594" s="442"/>
      <c r="AJ1594" s="442"/>
      <c r="AK1594" s="2"/>
    </row>
    <row r="1595" spans="1:37" ht="17.25" customHeight="1">
      <c r="A1595" s="443"/>
      <c r="B1595" s="444"/>
      <c r="C1595" s="23"/>
      <c r="D1595" s="23"/>
      <c r="E1595" s="23"/>
      <c r="F1595" s="262"/>
      <c r="G1595" s="262"/>
      <c r="H1595" s="262"/>
      <c r="I1595" s="264"/>
      <c r="J1595" s="23"/>
      <c r="K1595" s="23"/>
      <c r="L1595" s="36" t="str">
        <f>IFERROR(VLOOKUP(放飛紀錄!$K1595,#REF!,2,FALSE),"")</f>
        <v/>
      </c>
      <c r="M1595" s="36"/>
      <c r="N1595" s="36"/>
      <c r="O1595" s="36"/>
      <c r="P1595" s="36"/>
      <c r="Q1595" s="36"/>
      <c r="R1595" s="36"/>
      <c r="S1595" s="36"/>
      <c r="T1595" s="36"/>
      <c r="U1595" s="23"/>
      <c r="V1595" s="23"/>
      <c r="W1595" s="23"/>
      <c r="X1595" s="23"/>
      <c r="Y1595" s="445"/>
      <c r="Z1595" s="446" t="str">
        <f>IF(放飛紀錄!$Y1595="","",放飛紀錄!$Y1595+公式對照表!B$2)</f>
        <v/>
      </c>
      <c r="AA1595" s="445"/>
      <c r="AB1595" s="445"/>
      <c r="AC1595" s="447" t="str">
        <f t="shared" si="78"/>
        <v/>
      </c>
      <c r="AD1595" s="448" t="str">
        <f t="shared" si="79"/>
        <v/>
      </c>
      <c r="AE1595" s="446" t="str">
        <f>IF(放飛紀錄表[[#This Row],[模組啟動時間]]="","",公式對照表!$A$2)</f>
        <v/>
      </c>
      <c r="AF1595" s="449" t="str">
        <f>IF(AC1595="","",IF(AND(AA1595&gt;Y1595,AA1595&lt;Z1595),[1]公式對照表!$C$2,IF(AC1595="-",[1]公式對照表!$C$3,IF(AC1595&lt;AE1595,[1]公式對照表!$C$4,IF(AC1595&gt;AE1595,[1]公式對照表!$C$5)))))</f>
        <v/>
      </c>
      <c r="AG1595" s="442"/>
      <c r="AH1595" s="442"/>
      <c r="AI1595" s="442"/>
      <c r="AJ1595" s="442"/>
      <c r="AK1595" s="2"/>
    </row>
    <row r="1596" spans="1:37" ht="17.25" customHeight="1">
      <c r="A1596" s="443"/>
      <c r="B1596" s="444"/>
      <c r="C1596" s="23"/>
      <c r="D1596" s="23"/>
      <c r="E1596" s="23"/>
      <c r="F1596" s="262"/>
      <c r="G1596" s="262"/>
      <c r="H1596" s="262"/>
      <c r="I1596" s="264"/>
      <c r="J1596" s="23"/>
      <c r="K1596" s="23"/>
      <c r="L1596" s="36" t="str">
        <f>IFERROR(VLOOKUP(放飛紀錄!$K1596,#REF!,2,FALSE),"")</f>
        <v/>
      </c>
      <c r="M1596" s="36"/>
      <c r="N1596" s="36"/>
      <c r="O1596" s="36"/>
      <c r="P1596" s="36"/>
      <c r="Q1596" s="36"/>
      <c r="R1596" s="36"/>
      <c r="S1596" s="36"/>
      <c r="T1596" s="36"/>
      <c r="U1596" s="23"/>
      <c r="V1596" s="23"/>
      <c r="W1596" s="23"/>
      <c r="X1596" s="23"/>
      <c r="Y1596" s="445"/>
      <c r="Z1596" s="446" t="str">
        <f>IF(放飛紀錄!$Y1596="","",放飛紀錄!$Y1596+公式對照表!B$2)</f>
        <v/>
      </c>
      <c r="AA1596" s="445"/>
      <c r="AB1596" s="445"/>
      <c r="AC1596" s="447" t="str">
        <f t="shared" si="78"/>
        <v/>
      </c>
      <c r="AD1596" s="448" t="str">
        <f t="shared" si="79"/>
        <v/>
      </c>
      <c r="AE1596" s="446" t="str">
        <f>IF(放飛紀錄表[[#This Row],[模組啟動時間]]="","",公式對照表!$A$2)</f>
        <v/>
      </c>
      <c r="AF1596" s="449" t="str">
        <f>IF(AC1596="","",IF(AND(AA1596&gt;Y1596,AA1596&lt;Z1596),[1]公式對照表!$C$2,IF(AC1596="-",[1]公式對照表!$C$3,IF(AC1596&lt;AE1596,[1]公式對照表!$C$4,IF(AC1596&gt;AE1596,[1]公式對照表!$C$5)))))</f>
        <v/>
      </c>
      <c r="AG1596" s="442"/>
      <c r="AH1596" s="442"/>
      <c r="AI1596" s="442"/>
      <c r="AJ1596" s="442"/>
      <c r="AK1596" s="2"/>
    </row>
    <row r="1597" spans="1:37" ht="17.25" customHeight="1">
      <c r="A1597" s="443"/>
      <c r="B1597" s="444"/>
      <c r="C1597" s="23"/>
      <c r="D1597" s="23"/>
      <c r="E1597" s="23"/>
      <c r="F1597" s="262"/>
      <c r="G1597" s="262"/>
      <c r="H1597" s="262"/>
      <c r="I1597" s="264"/>
      <c r="J1597" s="23"/>
      <c r="K1597" s="23"/>
      <c r="L1597" s="36" t="str">
        <f>IFERROR(VLOOKUP(放飛紀錄!$K1597,#REF!,2,FALSE),"")</f>
        <v/>
      </c>
      <c r="M1597" s="36"/>
      <c r="N1597" s="36"/>
      <c r="O1597" s="36"/>
      <c r="P1597" s="36"/>
      <c r="Q1597" s="36"/>
      <c r="R1597" s="36"/>
      <c r="S1597" s="36"/>
      <c r="T1597" s="36"/>
      <c r="U1597" s="23"/>
      <c r="V1597" s="23"/>
      <c r="W1597" s="23"/>
      <c r="X1597" s="23"/>
      <c r="Y1597" s="445"/>
      <c r="Z1597" s="446" t="str">
        <f>IF(放飛紀錄!$Y1597="","",放飛紀錄!$Y1597+公式對照表!B$2)</f>
        <v/>
      </c>
      <c r="AA1597" s="445"/>
      <c r="AB1597" s="445"/>
      <c r="AC1597" s="447" t="str">
        <f t="shared" si="78"/>
        <v/>
      </c>
      <c r="AD1597" s="448" t="str">
        <f t="shared" si="79"/>
        <v/>
      </c>
      <c r="AE1597" s="446" t="str">
        <f>IF(放飛紀錄表[[#This Row],[模組啟動時間]]="","",公式對照表!$A$2)</f>
        <v/>
      </c>
      <c r="AF1597" s="449" t="str">
        <f>IF(AC1597="","",IF(AND(AA1597&gt;Y1597,AA1597&lt;Z1597),[1]公式對照表!$C$2,IF(AC1597="-",[1]公式對照表!$C$3,IF(AC1597&lt;AE1597,[1]公式對照表!$C$4,IF(AC1597&gt;AE1597,[1]公式對照表!$C$5)))))</f>
        <v/>
      </c>
      <c r="AG1597" s="442"/>
      <c r="AH1597" s="442"/>
      <c r="AI1597" s="442"/>
      <c r="AJ1597" s="442"/>
      <c r="AK1597" s="2"/>
    </row>
    <row r="1598" spans="1:37" ht="17.25" customHeight="1">
      <c r="A1598" s="443"/>
      <c r="B1598" s="444"/>
      <c r="C1598" s="23"/>
      <c r="D1598" s="23"/>
      <c r="E1598" s="23"/>
      <c r="F1598" s="262"/>
      <c r="G1598" s="262"/>
      <c r="H1598" s="262"/>
      <c r="I1598" s="264"/>
      <c r="J1598" s="23"/>
      <c r="K1598" s="23"/>
      <c r="L1598" s="36" t="str">
        <f>IFERROR(VLOOKUP(放飛紀錄!$K1598,#REF!,2,FALSE),"")</f>
        <v/>
      </c>
      <c r="M1598" s="36"/>
      <c r="N1598" s="36"/>
      <c r="O1598" s="36"/>
      <c r="P1598" s="36"/>
      <c r="Q1598" s="36"/>
      <c r="R1598" s="36"/>
      <c r="S1598" s="36"/>
      <c r="T1598" s="36"/>
      <c r="U1598" s="23"/>
      <c r="V1598" s="23"/>
      <c r="W1598" s="23"/>
      <c r="X1598" s="23"/>
      <c r="Y1598" s="445"/>
      <c r="Z1598" s="446" t="str">
        <f>IF(放飛紀錄!$Y1598="","",放飛紀錄!$Y1598+公式對照表!B$2)</f>
        <v/>
      </c>
      <c r="AA1598" s="445"/>
      <c r="AB1598" s="445"/>
      <c r="AC1598" s="447" t="str">
        <f t="shared" si="78"/>
        <v/>
      </c>
      <c r="AD1598" s="448" t="str">
        <f t="shared" si="79"/>
        <v/>
      </c>
      <c r="AE1598" s="446" t="str">
        <f>IF(放飛紀錄表[[#This Row],[模組啟動時間]]="","",公式對照表!$A$2)</f>
        <v/>
      </c>
      <c r="AF1598" s="449" t="str">
        <f>IF(AC1598="","",IF(AND(AA1598&gt;Y1598,AA1598&lt;Z1598),[1]公式對照表!$C$2,IF(AC1598="-",[1]公式對照表!$C$3,IF(AC1598&lt;AE1598,[1]公式對照表!$C$4,IF(AC1598&gt;AE1598,[1]公式對照表!$C$5)))))</f>
        <v/>
      </c>
      <c r="AG1598" s="442"/>
      <c r="AH1598" s="442"/>
      <c r="AI1598" s="442"/>
      <c r="AJ1598" s="442"/>
      <c r="AK1598" s="2"/>
    </row>
    <row r="1599" spans="1:37" ht="17.25" customHeight="1">
      <c r="A1599" s="443"/>
      <c r="B1599" s="444"/>
      <c r="C1599" s="23"/>
      <c r="D1599" s="23"/>
      <c r="E1599" s="23"/>
      <c r="F1599" s="262"/>
      <c r="G1599" s="262"/>
      <c r="H1599" s="262"/>
      <c r="I1599" s="264"/>
      <c r="J1599" s="23"/>
      <c r="K1599" s="23"/>
      <c r="L1599" s="36" t="str">
        <f>IFERROR(VLOOKUP(放飛紀錄!$K1599,#REF!,2,FALSE),"")</f>
        <v/>
      </c>
      <c r="M1599" s="36"/>
      <c r="N1599" s="36"/>
      <c r="O1599" s="36"/>
      <c r="P1599" s="36"/>
      <c r="Q1599" s="36"/>
      <c r="R1599" s="36"/>
      <c r="S1599" s="36"/>
      <c r="T1599" s="36"/>
      <c r="U1599" s="23"/>
      <c r="V1599" s="23"/>
      <c r="W1599" s="23"/>
      <c r="X1599" s="23"/>
      <c r="Y1599" s="445"/>
      <c r="Z1599" s="446" t="str">
        <f>IF(放飛紀錄!$Y1599="","",放飛紀錄!$Y1599+公式對照表!B$2)</f>
        <v/>
      </c>
      <c r="AA1599" s="445"/>
      <c r="AB1599" s="445"/>
      <c r="AC1599" s="447" t="str">
        <f t="shared" si="78"/>
        <v/>
      </c>
      <c r="AD1599" s="448" t="str">
        <f t="shared" si="79"/>
        <v/>
      </c>
      <c r="AE1599" s="446" t="str">
        <f>IF(放飛紀錄表[[#This Row],[模組啟動時間]]="","",公式對照表!$A$2)</f>
        <v/>
      </c>
      <c r="AF1599" s="449" t="str">
        <f>IF(AC1599="","",IF(AND(AA1599&gt;Y1599,AA1599&lt;Z1599),[1]公式對照表!$C$2,IF(AC1599="-",[1]公式對照表!$C$3,IF(AC1599&lt;AE1599,[1]公式對照表!$C$4,IF(AC1599&gt;AE1599,[1]公式對照表!$C$5)))))</f>
        <v/>
      </c>
      <c r="AG1599" s="442"/>
      <c r="AH1599" s="442"/>
      <c r="AI1599" s="442"/>
      <c r="AJ1599" s="442"/>
      <c r="AK1599" s="2"/>
    </row>
    <row r="1600" spans="1:37" ht="17.25" customHeight="1">
      <c r="A1600" s="443"/>
      <c r="B1600" s="444"/>
      <c r="C1600" s="23"/>
      <c r="D1600" s="23"/>
      <c r="E1600" s="23"/>
      <c r="F1600" s="262"/>
      <c r="G1600" s="262"/>
      <c r="H1600" s="262"/>
      <c r="I1600" s="264"/>
      <c r="J1600" s="23"/>
      <c r="K1600" s="23"/>
      <c r="L1600" s="36" t="str">
        <f>IFERROR(VLOOKUP(放飛紀錄!$K1600,#REF!,2,FALSE),"")</f>
        <v/>
      </c>
      <c r="M1600" s="36"/>
      <c r="N1600" s="36"/>
      <c r="O1600" s="36"/>
      <c r="P1600" s="36"/>
      <c r="Q1600" s="36"/>
      <c r="R1600" s="36"/>
      <c r="S1600" s="36"/>
      <c r="T1600" s="36"/>
      <c r="U1600" s="23"/>
      <c r="V1600" s="23"/>
      <c r="W1600" s="23"/>
      <c r="X1600" s="23"/>
      <c r="Y1600" s="445"/>
      <c r="Z1600" s="446" t="str">
        <f>IF(放飛紀錄!$Y1600="","",放飛紀錄!$Y1600+公式對照表!B$2)</f>
        <v/>
      </c>
      <c r="AA1600" s="445"/>
      <c r="AB1600" s="445"/>
      <c r="AC1600" s="447" t="str">
        <f t="shared" si="78"/>
        <v/>
      </c>
      <c r="AD1600" s="448" t="str">
        <f t="shared" si="79"/>
        <v/>
      </c>
      <c r="AE1600" s="446" t="str">
        <f>IF(放飛紀錄表[[#This Row],[模組啟動時間]]="","",公式對照表!$A$2)</f>
        <v/>
      </c>
      <c r="AF1600" s="449" t="str">
        <f>IF(AC1600="","",IF(AND(AA1600&gt;Y1600,AA1600&lt;Z1600),[1]公式對照表!$C$2,IF(AC1600="-",[1]公式對照表!$C$3,IF(AC1600&lt;AE1600,[1]公式對照表!$C$4,IF(AC1600&gt;AE1600,[1]公式對照表!$C$5)))))</f>
        <v/>
      </c>
      <c r="AG1600" s="442"/>
      <c r="AH1600" s="442"/>
      <c r="AI1600" s="442"/>
      <c r="AJ1600" s="442"/>
      <c r="AK1600" s="2"/>
    </row>
    <row r="1601" spans="1:37" ht="17.25" customHeight="1">
      <c r="A1601" s="443"/>
      <c r="B1601" s="444"/>
      <c r="C1601" s="23"/>
      <c r="D1601" s="23"/>
      <c r="E1601" s="23"/>
      <c r="F1601" s="262"/>
      <c r="G1601" s="262"/>
      <c r="H1601" s="262"/>
      <c r="I1601" s="264"/>
      <c r="J1601" s="23"/>
      <c r="K1601" s="23"/>
      <c r="L1601" s="36" t="str">
        <f>IFERROR(VLOOKUP(放飛紀錄!$K1601,#REF!,2,FALSE),"")</f>
        <v/>
      </c>
      <c r="M1601" s="36"/>
      <c r="N1601" s="36"/>
      <c r="O1601" s="36"/>
      <c r="P1601" s="36"/>
      <c r="Q1601" s="36"/>
      <c r="R1601" s="36"/>
      <c r="S1601" s="36"/>
      <c r="T1601" s="36"/>
      <c r="U1601" s="23"/>
      <c r="V1601" s="23"/>
      <c r="W1601" s="23"/>
      <c r="X1601" s="23"/>
      <c r="Y1601" s="445"/>
      <c r="Z1601" s="446" t="str">
        <f>IF(放飛紀錄!$Y1601="","",放飛紀錄!$Y1601+公式對照表!B$2)</f>
        <v/>
      </c>
      <c r="AA1601" s="445"/>
      <c r="AB1601" s="445"/>
      <c r="AC1601" s="447" t="str">
        <f t="shared" si="78"/>
        <v/>
      </c>
      <c r="AD1601" s="448" t="str">
        <f t="shared" si="79"/>
        <v/>
      </c>
      <c r="AE1601" s="446" t="str">
        <f>IF(放飛紀錄表[[#This Row],[模組啟動時間]]="","",公式對照表!$A$2)</f>
        <v/>
      </c>
      <c r="AF1601" s="449" t="str">
        <f>IF(AC1601="","",IF(AND(AA1601&gt;Y1601,AA1601&lt;Z1601),[1]公式對照表!$C$2,IF(AC1601="-",[1]公式對照表!$C$3,IF(AC1601&lt;AE1601,[1]公式對照表!$C$4,IF(AC1601&gt;AE1601,[1]公式對照表!$C$5)))))</f>
        <v/>
      </c>
      <c r="AG1601" s="442"/>
      <c r="AH1601" s="442"/>
      <c r="AI1601" s="442"/>
      <c r="AJ1601" s="442"/>
      <c r="AK1601" s="2"/>
    </row>
    <row r="1602" spans="1:37" ht="17.25" customHeight="1">
      <c r="A1602" s="443"/>
      <c r="B1602" s="444"/>
      <c r="C1602" s="23"/>
      <c r="D1602" s="23"/>
      <c r="E1602" s="23"/>
      <c r="F1602" s="262"/>
      <c r="G1602" s="262"/>
      <c r="H1602" s="262"/>
      <c r="I1602" s="264"/>
      <c r="J1602" s="23"/>
      <c r="K1602" s="23"/>
      <c r="L1602" s="36" t="str">
        <f>IFERROR(VLOOKUP(放飛紀錄!$K1602,#REF!,2,FALSE),"")</f>
        <v/>
      </c>
      <c r="M1602" s="36"/>
      <c r="N1602" s="36"/>
      <c r="O1602" s="36"/>
      <c r="P1602" s="36"/>
      <c r="Q1602" s="36"/>
      <c r="R1602" s="36"/>
      <c r="S1602" s="36"/>
      <c r="T1602" s="36"/>
      <c r="U1602" s="23"/>
      <c r="V1602" s="23"/>
      <c r="W1602" s="23"/>
      <c r="X1602" s="23"/>
      <c r="Y1602" s="445"/>
      <c r="Z1602" s="446" t="str">
        <f>IF(放飛紀錄!$Y1602="","",放飛紀錄!$Y1602+公式對照表!B$2)</f>
        <v/>
      </c>
      <c r="AA1602" s="445"/>
      <c r="AB1602" s="445"/>
      <c r="AC1602" s="447" t="str">
        <f t="shared" si="78"/>
        <v/>
      </c>
      <c r="AD1602" s="448" t="str">
        <f t="shared" si="79"/>
        <v/>
      </c>
      <c r="AE1602" s="446" t="str">
        <f>IF(放飛紀錄表[[#This Row],[模組啟動時間]]="","",公式對照表!$A$2)</f>
        <v/>
      </c>
      <c r="AF1602" s="449" t="str">
        <f>IF(AC1602="","",IF(AND(AA1602&gt;Y1602,AA1602&lt;Z1602),[1]公式對照表!$C$2,IF(AC1602="-",[1]公式對照表!$C$3,IF(AC1602&lt;AE1602,[1]公式對照表!$C$4,IF(AC1602&gt;AE1602,[1]公式對照表!$C$5)))))</f>
        <v/>
      </c>
      <c r="AG1602" s="442"/>
      <c r="AH1602" s="442"/>
      <c r="AI1602" s="442"/>
      <c r="AJ1602" s="442"/>
      <c r="AK1602" s="2"/>
    </row>
    <row r="1603" spans="1:37" ht="17.25" customHeight="1">
      <c r="A1603" s="443"/>
      <c r="B1603" s="444"/>
      <c r="C1603" s="23"/>
      <c r="D1603" s="23"/>
      <c r="E1603" s="23"/>
      <c r="F1603" s="262"/>
      <c r="G1603" s="262"/>
      <c r="H1603" s="262"/>
      <c r="I1603" s="264"/>
      <c r="J1603" s="23"/>
      <c r="K1603" s="23"/>
      <c r="L1603" s="36" t="str">
        <f>IFERROR(VLOOKUP(放飛紀錄!$K1603,#REF!,2,FALSE),"")</f>
        <v/>
      </c>
      <c r="M1603" s="36"/>
      <c r="N1603" s="36"/>
      <c r="O1603" s="36"/>
      <c r="P1603" s="36"/>
      <c r="Q1603" s="36"/>
      <c r="R1603" s="36"/>
      <c r="S1603" s="36"/>
      <c r="T1603" s="36"/>
      <c r="U1603" s="23"/>
      <c r="V1603" s="23"/>
      <c r="W1603" s="23"/>
      <c r="X1603" s="23"/>
      <c r="Y1603" s="445"/>
      <c r="Z1603" s="446" t="str">
        <f>IF(放飛紀錄!$Y1603="","",放飛紀錄!$Y1603+公式對照表!B$2)</f>
        <v/>
      </c>
      <c r="AA1603" s="445"/>
      <c r="AB1603" s="445"/>
      <c r="AC1603" s="447" t="str">
        <f t="shared" si="78"/>
        <v/>
      </c>
      <c r="AD1603" s="448" t="str">
        <f t="shared" si="79"/>
        <v/>
      </c>
      <c r="AE1603" s="446" t="str">
        <f>IF(放飛紀錄表[[#This Row],[模組啟動時間]]="","",公式對照表!$A$2)</f>
        <v/>
      </c>
      <c r="AF1603" s="449" t="str">
        <f>IF(AC1603="","",IF(AND(AA1603&gt;Y1603,AA1603&lt;Z1603),[1]公式對照表!$C$2,IF(AC1603="-",[1]公式對照表!$C$3,IF(AC1603&lt;AE1603,[1]公式對照表!$C$4,IF(AC1603&gt;AE1603,[1]公式對照表!$C$5)))))</f>
        <v/>
      </c>
      <c r="AG1603" s="442"/>
      <c r="AH1603" s="442"/>
      <c r="AI1603" s="442"/>
      <c r="AJ1603" s="442"/>
      <c r="AK1603" s="2"/>
    </row>
    <row r="1604" spans="1:37" ht="17.25" customHeight="1">
      <c r="A1604" s="443"/>
      <c r="B1604" s="444"/>
      <c r="C1604" s="23"/>
      <c r="D1604" s="23"/>
      <c r="E1604" s="23"/>
      <c r="F1604" s="262"/>
      <c r="G1604" s="262"/>
      <c r="H1604" s="262"/>
      <c r="I1604" s="264"/>
      <c r="J1604" s="23"/>
      <c r="K1604" s="23"/>
      <c r="L1604" s="36" t="str">
        <f>IFERROR(VLOOKUP(放飛紀錄!$K1604,#REF!,2,FALSE),"")</f>
        <v/>
      </c>
      <c r="M1604" s="36"/>
      <c r="N1604" s="36"/>
      <c r="O1604" s="36"/>
      <c r="P1604" s="36"/>
      <c r="Q1604" s="36"/>
      <c r="R1604" s="36"/>
      <c r="S1604" s="36"/>
      <c r="T1604" s="36"/>
      <c r="U1604" s="23"/>
      <c r="V1604" s="23"/>
      <c r="W1604" s="23"/>
      <c r="X1604" s="23"/>
      <c r="Y1604" s="445"/>
      <c r="Z1604" s="446" t="str">
        <f>IF(放飛紀錄!$Y1604="","",放飛紀錄!$Y1604+公式對照表!B$2)</f>
        <v/>
      </c>
      <c r="AA1604" s="445"/>
      <c r="AB1604" s="445"/>
      <c r="AC1604" s="447" t="str">
        <f t="shared" si="78"/>
        <v/>
      </c>
      <c r="AD1604" s="448" t="str">
        <f t="shared" si="79"/>
        <v/>
      </c>
      <c r="AE1604" s="446" t="str">
        <f>IF(放飛紀錄表[[#This Row],[模組啟動時間]]="","",公式對照表!$A$2)</f>
        <v/>
      </c>
      <c r="AF1604" s="449" t="str">
        <f>IF(AC1604="","",IF(AND(AA1604&gt;Y1604,AA1604&lt;Z1604),[1]公式對照表!$C$2,IF(AC1604="-",[1]公式對照表!$C$3,IF(AC1604&lt;AE1604,[1]公式對照表!$C$4,IF(AC1604&gt;AE1604,[1]公式對照表!$C$5)))))</f>
        <v/>
      </c>
      <c r="AG1604" s="442"/>
      <c r="AH1604" s="442"/>
      <c r="AI1604" s="442"/>
      <c r="AJ1604" s="442"/>
      <c r="AK1604" s="2"/>
    </row>
    <row r="1605" spans="1:37" ht="17.25" customHeight="1">
      <c r="A1605" s="443"/>
      <c r="B1605" s="444"/>
      <c r="C1605" s="23"/>
      <c r="D1605" s="23"/>
      <c r="E1605" s="23"/>
      <c r="F1605" s="262"/>
      <c r="G1605" s="262"/>
      <c r="H1605" s="262"/>
      <c r="I1605" s="264"/>
      <c r="J1605" s="23"/>
      <c r="K1605" s="23"/>
      <c r="L1605" s="36" t="str">
        <f>IFERROR(VLOOKUP(放飛紀錄!$K1605,#REF!,2,FALSE),"")</f>
        <v/>
      </c>
      <c r="M1605" s="36"/>
      <c r="N1605" s="36"/>
      <c r="O1605" s="36"/>
      <c r="P1605" s="36"/>
      <c r="Q1605" s="36"/>
      <c r="R1605" s="36"/>
      <c r="S1605" s="36"/>
      <c r="T1605" s="36"/>
      <c r="U1605" s="23"/>
      <c r="V1605" s="23"/>
      <c r="W1605" s="23"/>
      <c r="X1605" s="23"/>
      <c r="Y1605" s="445"/>
      <c r="Z1605" s="446" t="str">
        <f>IF(放飛紀錄!$Y1605="","",放飛紀錄!$Y1605+公式對照表!B$2)</f>
        <v/>
      </c>
      <c r="AA1605" s="445"/>
      <c r="AB1605" s="445"/>
      <c r="AC1605" s="447" t="str">
        <f t="shared" si="78"/>
        <v/>
      </c>
      <c r="AD1605" s="448" t="str">
        <f t="shared" si="79"/>
        <v/>
      </c>
      <c r="AE1605" s="446" t="str">
        <f>IF(放飛紀錄表[[#This Row],[模組啟動時間]]="","",公式對照表!$A$2)</f>
        <v/>
      </c>
      <c r="AF1605" s="449" t="str">
        <f>IF(AC1605="","",IF(AND(AA1605&gt;Y1605,AA1605&lt;Z1605),[1]公式對照表!$C$2,IF(AC1605="-",[1]公式對照表!$C$3,IF(AC1605&lt;AE1605,[1]公式對照表!$C$4,IF(AC1605&gt;AE1605,[1]公式對照表!$C$5)))))</f>
        <v/>
      </c>
      <c r="AG1605" s="442"/>
      <c r="AH1605" s="442"/>
      <c r="AI1605" s="442"/>
      <c r="AJ1605" s="442"/>
      <c r="AK1605" s="2"/>
    </row>
    <row r="1606" spans="1:37" ht="17.25" customHeight="1">
      <c r="A1606" s="443"/>
      <c r="B1606" s="444"/>
      <c r="C1606" s="23"/>
      <c r="D1606" s="23"/>
      <c r="E1606" s="23"/>
      <c r="F1606" s="262"/>
      <c r="G1606" s="262"/>
      <c r="H1606" s="262"/>
      <c r="I1606" s="264"/>
      <c r="J1606" s="23"/>
      <c r="K1606" s="23"/>
      <c r="L1606" s="36" t="str">
        <f>IFERROR(VLOOKUP(放飛紀錄!$K1606,#REF!,2,FALSE),"")</f>
        <v/>
      </c>
      <c r="M1606" s="36"/>
      <c r="N1606" s="36"/>
      <c r="O1606" s="36"/>
      <c r="P1606" s="36"/>
      <c r="Q1606" s="36"/>
      <c r="R1606" s="36"/>
      <c r="S1606" s="36"/>
      <c r="T1606" s="36"/>
      <c r="U1606" s="23"/>
      <c r="V1606" s="23"/>
      <c r="W1606" s="23"/>
      <c r="X1606" s="23"/>
      <c r="Y1606" s="445"/>
      <c r="Z1606" s="446" t="str">
        <f>IF(放飛紀錄!$Y1606="","",放飛紀錄!$Y1606+公式對照表!B$2)</f>
        <v/>
      </c>
      <c r="AA1606" s="445"/>
      <c r="AB1606" s="445"/>
      <c r="AC1606" s="447" t="str">
        <f t="shared" si="78"/>
        <v/>
      </c>
      <c r="AD1606" s="448" t="str">
        <f t="shared" si="79"/>
        <v/>
      </c>
      <c r="AE1606" s="446" t="str">
        <f>IF(放飛紀錄表[[#This Row],[模組啟動時間]]="","",公式對照表!$A$2)</f>
        <v/>
      </c>
      <c r="AF1606" s="449" t="str">
        <f>IF(AC1606="","",IF(AND(AA1606&gt;Y1606,AA1606&lt;Z1606),[1]公式對照表!$C$2,IF(AC1606="-",[1]公式對照表!$C$3,IF(AC1606&lt;AE1606,[1]公式對照表!$C$4,IF(AC1606&gt;AE1606,[1]公式對照表!$C$5)))))</f>
        <v/>
      </c>
      <c r="AG1606" s="442"/>
      <c r="AH1606" s="442"/>
      <c r="AI1606" s="442"/>
      <c r="AJ1606" s="442"/>
      <c r="AK1606" s="2"/>
    </row>
    <row r="1607" spans="1:37" ht="17.25" customHeight="1">
      <c r="A1607" s="443"/>
      <c r="B1607" s="444"/>
      <c r="C1607" s="23"/>
      <c r="D1607" s="23"/>
      <c r="E1607" s="23"/>
      <c r="F1607" s="262"/>
      <c r="G1607" s="262"/>
      <c r="H1607" s="262"/>
      <c r="I1607" s="264"/>
      <c r="J1607" s="23"/>
      <c r="K1607" s="23"/>
      <c r="L1607" s="36" t="str">
        <f>IFERROR(VLOOKUP(放飛紀錄!$K1607,#REF!,2,FALSE),"")</f>
        <v/>
      </c>
      <c r="M1607" s="36"/>
      <c r="N1607" s="36"/>
      <c r="O1607" s="36"/>
      <c r="P1607" s="36"/>
      <c r="Q1607" s="36"/>
      <c r="R1607" s="36"/>
      <c r="S1607" s="36"/>
      <c r="T1607" s="36"/>
      <c r="U1607" s="23"/>
      <c r="V1607" s="23"/>
      <c r="W1607" s="23"/>
      <c r="X1607" s="23"/>
      <c r="Y1607" s="445"/>
      <c r="Z1607" s="446" t="str">
        <f>IF(放飛紀錄!$Y1607="","",放飛紀錄!$Y1607+公式對照表!B$2)</f>
        <v/>
      </c>
      <c r="AA1607" s="445"/>
      <c r="AB1607" s="445"/>
      <c r="AC1607" s="447" t="str">
        <f t="shared" si="78"/>
        <v/>
      </c>
      <c r="AD1607" s="448" t="str">
        <f t="shared" si="79"/>
        <v/>
      </c>
      <c r="AE1607" s="446" t="str">
        <f>IF(放飛紀錄表[[#This Row],[模組啟動時間]]="","",公式對照表!$A$2)</f>
        <v/>
      </c>
      <c r="AF1607" s="449" t="str">
        <f>IF(AC1607="","",IF(AND(AA1607&gt;Y1607,AA1607&lt;Z1607),[1]公式對照表!$C$2,IF(AC1607="-",[1]公式對照表!$C$3,IF(AC1607&lt;AE1607,[1]公式對照表!$C$4,IF(AC1607&gt;AE1607,[1]公式對照表!$C$5)))))</f>
        <v/>
      </c>
      <c r="AG1607" s="442"/>
      <c r="AH1607" s="442"/>
      <c r="AI1607" s="442"/>
      <c r="AJ1607" s="442"/>
      <c r="AK1607" s="2"/>
    </row>
    <row r="1608" spans="1:37" ht="17.25" customHeight="1">
      <c r="A1608" s="443"/>
      <c r="B1608" s="444"/>
      <c r="C1608" s="23"/>
      <c r="D1608" s="23"/>
      <c r="E1608" s="23"/>
      <c r="F1608" s="262"/>
      <c r="G1608" s="262"/>
      <c r="H1608" s="262"/>
      <c r="I1608" s="264"/>
      <c r="J1608" s="23"/>
      <c r="K1608" s="23"/>
      <c r="L1608" s="36" t="str">
        <f>IFERROR(VLOOKUP(放飛紀錄!$K1608,#REF!,2,FALSE),"")</f>
        <v/>
      </c>
      <c r="M1608" s="36"/>
      <c r="N1608" s="36"/>
      <c r="O1608" s="36"/>
      <c r="P1608" s="36"/>
      <c r="Q1608" s="36"/>
      <c r="R1608" s="36"/>
      <c r="S1608" s="36"/>
      <c r="T1608" s="36"/>
      <c r="U1608" s="23"/>
      <c r="V1608" s="23"/>
      <c r="W1608" s="23"/>
      <c r="X1608" s="23"/>
      <c r="Y1608" s="445"/>
      <c r="Z1608" s="446" t="str">
        <f>IF(放飛紀錄!$Y1608="","",放飛紀錄!$Y1608+公式對照表!B$2)</f>
        <v/>
      </c>
      <c r="AA1608" s="445"/>
      <c r="AB1608" s="445"/>
      <c r="AC1608" s="447" t="str">
        <f t="shared" si="78"/>
        <v/>
      </c>
      <c r="AD1608" s="448" t="str">
        <f t="shared" si="79"/>
        <v/>
      </c>
      <c r="AE1608" s="446" t="str">
        <f>IF(放飛紀錄表[[#This Row],[模組啟動時間]]="","",公式對照表!$A$2)</f>
        <v/>
      </c>
      <c r="AF1608" s="449" t="str">
        <f>IF(AC1608="","",IF(AND(AA1608&gt;Y1608,AA1608&lt;Z1608),[1]公式對照表!$C$2,IF(AC1608="-",[1]公式對照表!$C$3,IF(AC1608&lt;AE1608,[1]公式對照表!$C$4,IF(AC1608&gt;AE1608,[1]公式對照表!$C$5)))))</f>
        <v/>
      </c>
      <c r="AG1608" s="442"/>
      <c r="AH1608" s="442"/>
      <c r="AI1608" s="442"/>
      <c r="AJ1608" s="442"/>
      <c r="AK1608" s="2"/>
    </row>
    <row r="1609" spans="1:37" ht="17.25" customHeight="1">
      <c r="A1609" s="443"/>
      <c r="B1609" s="444"/>
      <c r="C1609" s="23"/>
      <c r="D1609" s="23"/>
      <c r="E1609" s="23"/>
      <c r="F1609" s="262"/>
      <c r="G1609" s="262"/>
      <c r="H1609" s="262"/>
      <c r="I1609" s="264"/>
      <c r="J1609" s="23"/>
      <c r="K1609" s="23"/>
      <c r="L1609" s="36" t="str">
        <f>IFERROR(VLOOKUP(放飛紀錄!$K1609,#REF!,2,FALSE),"")</f>
        <v/>
      </c>
      <c r="M1609" s="36"/>
      <c r="N1609" s="36"/>
      <c r="O1609" s="36"/>
      <c r="P1609" s="36"/>
      <c r="Q1609" s="36"/>
      <c r="R1609" s="36"/>
      <c r="S1609" s="36"/>
      <c r="T1609" s="36"/>
      <c r="U1609" s="23"/>
      <c r="V1609" s="23"/>
      <c r="W1609" s="23"/>
      <c r="X1609" s="23"/>
      <c r="Y1609" s="445"/>
      <c r="Z1609" s="446" t="str">
        <f>IF(放飛紀錄!$Y1609="","",放飛紀錄!$Y1609+公式對照表!B$2)</f>
        <v/>
      </c>
      <c r="AA1609" s="445"/>
      <c r="AB1609" s="445"/>
      <c r="AC1609" s="447" t="str">
        <f t="shared" si="78"/>
        <v/>
      </c>
      <c r="AD1609" s="448" t="str">
        <f t="shared" si="79"/>
        <v/>
      </c>
      <c r="AE1609" s="446" t="str">
        <f>IF(放飛紀錄表[[#This Row],[模組啟動時間]]="","",公式對照表!$A$2)</f>
        <v/>
      </c>
      <c r="AF1609" s="449" t="str">
        <f>IF(AC1609="","",IF(AND(AA1609&gt;Y1609,AA1609&lt;Z1609),[1]公式對照表!$C$2,IF(AC1609="-",[1]公式對照表!$C$3,IF(AC1609&lt;AE1609,[1]公式對照表!$C$4,IF(AC1609&gt;AE1609,[1]公式對照表!$C$5)))))</f>
        <v/>
      </c>
      <c r="AG1609" s="442"/>
      <c r="AH1609" s="442"/>
      <c r="AI1609" s="442"/>
      <c r="AJ1609" s="442"/>
      <c r="AK1609" s="2"/>
    </row>
    <row r="1610" spans="1:37" ht="17.25" customHeight="1">
      <c r="A1610" s="443"/>
      <c r="B1610" s="444"/>
      <c r="C1610" s="23"/>
      <c r="D1610" s="23"/>
      <c r="E1610" s="23"/>
      <c r="F1610" s="262"/>
      <c r="G1610" s="262"/>
      <c r="H1610" s="262"/>
      <c r="I1610" s="264"/>
      <c r="J1610" s="23"/>
      <c r="K1610" s="23"/>
      <c r="L1610" s="36" t="str">
        <f>IFERROR(VLOOKUP(放飛紀錄!$K1610,#REF!,2,FALSE),"")</f>
        <v/>
      </c>
      <c r="M1610" s="36"/>
      <c r="N1610" s="36"/>
      <c r="O1610" s="36"/>
      <c r="P1610" s="36"/>
      <c r="Q1610" s="36"/>
      <c r="R1610" s="36"/>
      <c r="S1610" s="36"/>
      <c r="T1610" s="36"/>
      <c r="U1610" s="23"/>
      <c r="V1610" s="23"/>
      <c r="W1610" s="23"/>
      <c r="X1610" s="23"/>
      <c r="Y1610" s="445"/>
      <c r="Z1610" s="446" t="str">
        <f>IF(放飛紀錄!$Y1610="","",放飛紀錄!$Y1610+公式對照表!B$2)</f>
        <v/>
      </c>
      <c r="AA1610" s="445"/>
      <c r="AB1610" s="445"/>
      <c r="AC1610" s="447" t="str">
        <f t="shared" si="78"/>
        <v/>
      </c>
      <c r="AD1610" s="448" t="str">
        <f t="shared" si="79"/>
        <v/>
      </c>
      <c r="AE1610" s="446" t="str">
        <f>IF(放飛紀錄表[[#This Row],[模組啟動時間]]="","",公式對照表!$A$2)</f>
        <v/>
      </c>
      <c r="AF1610" s="449" t="str">
        <f>IF(AC1610="","",IF(AND(AA1610&gt;Y1610,AA1610&lt;Z1610),[1]公式對照表!$C$2,IF(AC1610="-",[1]公式對照表!$C$3,IF(AC1610&lt;AE1610,[1]公式對照表!$C$4,IF(AC1610&gt;AE1610,[1]公式對照表!$C$5)))))</f>
        <v/>
      </c>
      <c r="AG1610" s="442"/>
      <c r="AH1610" s="442"/>
      <c r="AI1610" s="442"/>
      <c r="AJ1610" s="442"/>
      <c r="AK1610" s="2"/>
    </row>
    <row r="1611" spans="1:37" ht="17.25" customHeight="1">
      <c r="A1611" s="443"/>
      <c r="B1611" s="444"/>
      <c r="C1611" s="23"/>
      <c r="D1611" s="23"/>
      <c r="E1611" s="23"/>
      <c r="F1611" s="262"/>
      <c r="G1611" s="262"/>
      <c r="H1611" s="262"/>
      <c r="I1611" s="264"/>
      <c r="J1611" s="23"/>
      <c r="K1611" s="23"/>
      <c r="L1611" s="36" t="str">
        <f>IFERROR(VLOOKUP(放飛紀錄!$K1611,#REF!,2,FALSE),"")</f>
        <v/>
      </c>
      <c r="M1611" s="36"/>
      <c r="N1611" s="36"/>
      <c r="O1611" s="36"/>
      <c r="P1611" s="36"/>
      <c r="Q1611" s="36"/>
      <c r="R1611" s="36"/>
      <c r="S1611" s="36"/>
      <c r="T1611" s="36"/>
      <c r="U1611" s="23"/>
      <c r="V1611" s="23"/>
      <c r="W1611" s="23"/>
      <c r="X1611" s="23"/>
      <c r="Y1611" s="445"/>
      <c r="Z1611" s="446" t="str">
        <f>IF(放飛紀錄!$Y1611="","",放飛紀錄!$Y1611+公式對照表!B$2)</f>
        <v/>
      </c>
      <c r="AA1611" s="445"/>
      <c r="AB1611" s="445"/>
      <c r="AC1611" s="447" t="str">
        <f t="shared" si="78"/>
        <v/>
      </c>
      <c r="AD1611" s="448" t="str">
        <f t="shared" si="79"/>
        <v/>
      </c>
      <c r="AE1611" s="446" t="str">
        <f>IF(放飛紀錄表[[#This Row],[模組啟動時間]]="","",公式對照表!$A$2)</f>
        <v/>
      </c>
      <c r="AF1611" s="449" t="str">
        <f>IF(AC1611="","",IF(AND(AA1611&gt;Y1611,AA1611&lt;Z1611),[1]公式對照表!$C$2,IF(AC1611="-",[1]公式對照表!$C$3,IF(AC1611&lt;AE1611,[1]公式對照表!$C$4,IF(AC1611&gt;AE1611,[1]公式對照表!$C$5)))))</f>
        <v/>
      </c>
      <c r="AG1611" s="442"/>
      <c r="AH1611" s="442"/>
      <c r="AI1611" s="442"/>
      <c r="AJ1611" s="442"/>
      <c r="AK1611" s="2"/>
    </row>
    <row r="1612" spans="1:37" ht="17.25" customHeight="1">
      <c r="A1612" s="443"/>
      <c r="B1612" s="444"/>
      <c r="C1612" s="23"/>
      <c r="D1612" s="23"/>
      <c r="E1612" s="23"/>
      <c r="F1612" s="262"/>
      <c r="G1612" s="262"/>
      <c r="H1612" s="262"/>
      <c r="I1612" s="264"/>
      <c r="J1612" s="23"/>
      <c r="K1612" s="23"/>
      <c r="L1612" s="36" t="str">
        <f>IFERROR(VLOOKUP(放飛紀錄!$K1612,#REF!,2,FALSE),"")</f>
        <v/>
      </c>
      <c r="M1612" s="36"/>
      <c r="N1612" s="36"/>
      <c r="O1612" s="36"/>
      <c r="P1612" s="36"/>
      <c r="Q1612" s="36"/>
      <c r="R1612" s="36"/>
      <c r="S1612" s="36"/>
      <c r="T1612" s="36"/>
      <c r="U1612" s="23"/>
      <c r="V1612" s="23"/>
      <c r="W1612" s="23"/>
      <c r="X1612" s="23"/>
      <c r="Y1612" s="445"/>
      <c r="Z1612" s="446" t="str">
        <f>IF(放飛紀錄!$Y1612="","",放飛紀錄!$Y1612+公式對照表!B$2)</f>
        <v/>
      </c>
      <c r="AA1612" s="445"/>
      <c r="AB1612" s="445"/>
      <c r="AC1612" s="447" t="str">
        <f t="shared" si="78"/>
        <v/>
      </c>
      <c r="AD1612" s="448" t="str">
        <f t="shared" si="79"/>
        <v/>
      </c>
      <c r="AE1612" s="446" t="str">
        <f>IF(放飛紀錄表[[#This Row],[模組啟動時間]]="","",公式對照表!$A$2)</f>
        <v/>
      </c>
      <c r="AF1612" s="449" t="str">
        <f>IF(AC1612="","",IF(AND(AA1612&gt;Y1612,AA1612&lt;Z1612),[1]公式對照表!$C$2,IF(AC1612="-",[1]公式對照表!$C$3,IF(AC1612&lt;AE1612,[1]公式對照表!$C$4,IF(AC1612&gt;AE1612,[1]公式對照表!$C$5)))))</f>
        <v/>
      </c>
      <c r="AG1612" s="442"/>
      <c r="AH1612" s="442"/>
      <c r="AI1612" s="442"/>
      <c r="AJ1612" s="442"/>
      <c r="AK1612" s="2"/>
    </row>
    <row r="1613" spans="1:37" ht="17.25" customHeight="1">
      <c r="A1613" s="443"/>
      <c r="B1613" s="444"/>
      <c r="C1613" s="23"/>
      <c r="D1613" s="23"/>
      <c r="E1613" s="23"/>
      <c r="F1613" s="262"/>
      <c r="G1613" s="262"/>
      <c r="H1613" s="262"/>
      <c r="I1613" s="264"/>
      <c r="J1613" s="23"/>
      <c r="K1613" s="23"/>
      <c r="L1613" s="36" t="str">
        <f>IFERROR(VLOOKUP(放飛紀錄!$K1613,#REF!,2,FALSE),"")</f>
        <v/>
      </c>
      <c r="M1613" s="36"/>
      <c r="N1613" s="36"/>
      <c r="O1613" s="36"/>
      <c r="P1613" s="36"/>
      <c r="Q1613" s="36"/>
      <c r="R1613" s="36"/>
      <c r="S1613" s="36"/>
      <c r="T1613" s="36"/>
      <c r="U1613" s="23"/>
      <c r="V1613" s="23"/>
      <c r="W1613" s="23"/>
      <c r="X1613" s="23"/>
      <c r="Y1613" s="445"/>
      <c r="Z1613" s="446" t="str">
        <f>IF(放飛紀錄!$Y1613="","",放飛紀錄!$Y1613+公式對照表!B$2)</f>
        <v/>
      </c>
      <c r="AA1613" s="445"/>
      <c r="AB1613" s="445"/>
      <c r="AC1613" s="447" t="str">
        <f t="shared" si="78"/>
        <v/>
      </c>
      <c r="AD1613" s="448" t="str">
        <f t="shared" si="79"/>
        <v/>
      </c>
      <c r="AE1613" s="446" t="str">
        <f>IF(放飛紀錄表[[#This Row],[模組啟動時間]]="","",公式對照表!$A$2)</f>
        <v/>
      </c>
      <c r="AF1613" s="449" t="str">
        <f>IF(AC1613="","",IF(AND(AA1613&gt;Y1613,AA1613&lt;Z1613),[1]公式對照表!$C$2,IF(AC1613="-",[1]公式對照表!$C$3,IF(AC1613&lt;AE1613,[1]公式對照表!$C$4,IF(AC1613&gt;AE1613,[1]公式對照表!$C$5)))))</f>
        <v/>
      </c>
      <c r="AG1613" s="442"/>
      <c r="AH1613" s="442"/>
      <c r="AI1613" s="442"/>
      <c r="AJ1613" s="442"/>
      <c r="AK1613" s="2"/>
    </row>
    <row r="1614" spans="1:37" ht="17.25" customHeight="1">
      <c r="A1614" s="443"/>
      <c r="B1614" s="444"/>
      <c r="C1614" s="23"/>
      <c r="D1614" s="23"/>
      <c r="E1614" s="23"/>
      <c r="F1614" s="262"/>
      <c r="G1614" s="262"/>
      <c r="H1614" s="262"/>
      <c r="I1614" s="264"/>
      <c r="J1614" s="23"/>
      <c r="K1614" s="23"/>
      <c r="L1614" s="36" t="str">
        <f>IFERROR(VLOOKUP(放飛紀錄!$K1614,#REF!,2,FALSE),"")</f>
        <v/>
      </c>
      <c r="M1614" s="36"/>
      <c r="N1614" s="36"/>
      <c r="O1614" s="36"/>
      <c r="P1614" s="36"/>
      <c r="Q1614" s="36"/>
      <c r="R1614" s="36"/>
      <c r="S1614" s="36"/>
      <c r="T1614" s="36"/>
      <c r="U1614" s="23"/>
      <c r="V1614" s="23"/>
      <c r="W1614" s="23"/>
      <c r="X1614" s="23"/>
      <c r="Y1614" s="445"/>
      <c r="Z1614" s="446" t="str">
        <f>IF(放飛紀錄!$Y1614="","",放飛紀錄!$Y1614+公式對照表!B$2)</f>
        <v/>
      </c>
      <c r="AA1614" s="445"/>
      <c r="AB1614" s="445"/>
      <c r="AC1614" s="447" t="str">
        <f t="shared" si="78"/>
        <v/>
      </c>
      <c r="AD1614" s="448" t="str">
        <f t="shared" si="79"/>
        <v/>
      </c>
      <c r="AE1614" s="446" t="str">
        <f>IF(放飛紀錄表[[#This Row],[模組啟動時間]]="","",公式對照表!$A$2)</f>
        <v/>
      </c>
      <c r="AF1614" s="449" t="str">
        <f>IF(AC1614="","",IF(AND(AA1614&gt;Y1614,AA1614&lt;Z1614),[1]公式對照表!$C$2,IF(AC1614="-",[1]公式對照表!$C$3,IF(AC1614&lt;AE1614,[1]公式對照表!$C$4,IF(AC1614&gt;AE1614,[1]公式對照表!$C$5)))))</f>
        <v/>
      </c>
      <c r="AG1614" s="442"/>
      <c r="AH1614" s="442"/>
      <c r="AI1614" s="442"/>
      <c r="AJ1614" s="442"/>
      <c r="AK1614" s="2"/>
    </row>
    <row r="1615" spans="1:37" ht="17.25" customHeight="1">
      <c r="A1615" s="443"/>
      <c r="B1615" s="444"/>
      <c r="C1615" s="23"/>
      <c r="D1615" s="23"/>
      <c r="E1615" s="23"/>
      <c r="F1615" s="262"/>
      <c r="G1615" s="262"/>
      <c r="H1615" s="262"/>
      <c r="I1615" s="264"/>
      <c r="J1615" s="23"/>
      <c r="K1615" s="23"/>
      <c r="L1615" s="36" t="str">
        <f>IFERROR(VLOOKUP(放飛紀錄!$K1615,#REF!,2,FALSE),"")</f>
        <v/>
      </c>
      <c r="M1615" s="36"/>
      <c r="N1615" s="36"/>
      <c r="O1615" s="36"/>
      <c r="P1615" s="36"/>
      <c r="Q1615" s="36"/>
      <c r="R1615" s="36"/>
      <c r="S1615" s="36"/>
      <c r="T1615" s="36"/>
      <c r="U1615" s="23"/>
      <c r="V1615" s="23"/>
      <c r="W1615" s="23"/>
      <c r="X1615" s="23"/>
      <c r="Y1615" s="445"/>
      <c r="Z1615" s="446" t="str">
        <f>IF(放飛紀錄!$Y1615="","",放飛紀錄!$Y1615+公式對照表!B$2)</f>
        <v/>
      </c>
      <c r="AA1615" s="445"/>
      <c r="AB1615" s="445"/>
      <c r="AC1615" s="447" t="str">
        <f t="shared" si="78"/>
        <v/>
      </c>
      <c r="AD1615" s="448" t="str">
        <f t="shared" si="79"/>
        <v/>
      </c>
      <c r="AE1615" s="446" t="str">
        <f>IF(放飛紀錄表[[#This Row],[模組啟動時間]]="","",公式對照表!$A$2)</f>
        <v/>
      </c>
      <c r="AF1615" s="449" t="str">
        <f>IF(AC1615="","",IF(AND(AA1615&gt;Y1615,AA1615&lt;Z1615),[1]公式對照表!$C$2,IF(AC1615="-",[1]公式對照表!$C$3,IF(AC1615&lt;AE1615,[1]公式對照表!$C$4,IF(AC1615&gt;AE1615,[1]公式對照表!$C$5)))))</f>
        <v/>
      </c>
      <c r="AG1615" s="442"/>
      <c r="AH1615" s="442"/>
      <c r="AI1615" s="442"/>
      <c r="AJ1615" s="442"/>
      <c r="AK1615" s="2"/>
    </row>
    <row r="1616" spans="1:37" ht="17.25" customHeight="1">
      <c r="A1616" s="443"/>
      <c r="B1616" s="444"/>
      <c r="C1616" s="23"/>
      <c r="D1616" s="23"/>
      <c r="E1616" s="23"/>
      <c r="F1616" s="262"/>
      <c r="G1616" s="262"/>
      <c r="H1616" s="262"/>
      <c r="I1616" s="264"/>
      <c r="J1616" s="23"/>
      <c r="K1616" s="23"/>
      <c r="L1616" s="36" t="str">
        <f>IFERROR(VLOOKUP(放飛紀錄!$K1616,#REF!,2,FALSE),"")</f>
        <v/>
      </c>
      <c r="M1616" s="36"/>
      <c r="N1616" s="36"/>
      <c r="O1616" s="36"/>
      <c r="P1616" s="36"/>
      <c r="Q1616" s="36"/>
      <c r="R1616" s="36"/>
      <c r="S1616" s="36"/>
      <c r="T1616" s="36"/>
      <c r="U1616" s="23"/>
      <c r="V1616" s="23"/>
      <c r="W1616" s="23"/>
      <c r="X1616" s="23"/>
      <c r="Y1616" s="445"/>
      <c r="Z1616" s="446" t="str">
        <f>IF(放飛紀錄!$Y1616="","",放飛紀錄!$Y1616+公式對照表!B$2)</f>
        <v/>
      </c>
      <c r="AA1616" s="445"/>
      <c r="AB1616" s="445"/>
      <c r="AC1616" s="447" t="str">
        <f t="shared" si="78"/>
        <v/>
      </c>
      <c r="AD1616" s="448" t="str">
        <f t="shared" si="79"/>
        <v/>
      </c>
      <c r="AE1616" s="446" t="str">
        <f>IF(放飛紀錄表[[#This Row],[模組啟動時間]]="","",公式對照表!$A$2)</f>
        <v/>
      </c>
      <c r="AF1616" s="449" t="str">
        <f>IF(AC1616="","",IF(AND(AA1616&gt;Y1616,AA1616&lt;Z1616),[1]公式對照表!$C$2,IF(AC1616="-",[1]公式對照表!$C$3,IF(AC1616&lt;AE1616,[1]公式對照表!$C$4,IF(AC1616&gt;AE1616,[1]公式對照表!$C$5)))))</f>
        <v/>
      </c>
      <c r="AG1616" s="442"/>
      <c r="AH1616" s="442"/>
      <c r="AI1616" s="442"/>
      <c r="AJ1616" s="442"/>
      <c r="AK1616" s="2"/>
    </row>
    <row r="1617" spans="1:37" ht="17.25" customHeight="1">
      <c r="A1617" s="443"/>
      <c r="B1617" s="444"/>
      <c r="C1617" s="23"/>
      <c r="D1617" s="23"/>
      <c r="E1617" s="23"/>
      <c r="F1617" s="262"/>
      <c r="G1617" s="262"/>
      <c r="H1617" s="262"/>
      <c r="I1617" s="264"/>
      <c r="J1617" s="23"/>
      <c r="K1617" s="23"/>
      <c r="L1617" s="36" t="str">
        <f>IFERROR(VLOOKUP(放飛紀錄!$K1617,#REF!,2,FALSE),"")</f>
        <v/>
      </c>
      <c r="M1617" s="36"/>
      <c r="N1617" s="36"/>
      <c r="O1617" s="36"/>
      <c r="P1617" s="36"/>
      <c r="Q1617" s="36"/>
      <c r="R1617" s="36"/>
      <c r="S1617" s="36"/>
      <c r="T1617" s="36"/>
      <c r="U1617" s="23"/>
      <c r="V1617" s="23"/>
      <c r="W1617" s="23"/>
      <c r="X1617" s="23"/>
      <c r="Y1617" s="445"/>
      <c r="Z1617" s="446" t="str">
        <f>IF(放飛紀錄!$Y1617="","",放飛紀錄!$Y1617+公式對照表!B$2)</f>
        <v/>
      </c>
      <c r="AA1617" s="445"/>
      <c r="AB1617" s="445"/>
      <c r="AC1617" s="447" t="str">
        <f t="shared" si="78"/>
        <v/>
      </c>
      <c r="AD1617" s="448" t="str">
        <f t="shared" si="79"/>
        <v/>
      </c>
      <c r="AE1617" s="446" t="str">
        <f>IF(放飛紀錄表[[#This Row],[模組啟動時間]]="","",公式對照表!$A$2)</f>
        <v/>
      </c>
      <c r="AF1617" s="449" t="str">
        <f>IF(AC1617="","",IF(AND(AA1617&gt;Y1617,AA1617&lt;Z1617),[1]公式對照表!$C$2,IF(AC1617="-",[1]公式對照表!$C$3,IF(AC1617&lt;AE1617,[1]公式對照表!$C$4,IF(AC1617&gt;AE1617,[1]公式對照表!$C$5)))))</f>
        <v/>
      </c>
      <c r="AG1617" s="442"/>
      <c r="AH1617" s="442"/>
      <c r="AI1617" s="442"/>
      <c r="AJ1617" s="442"/>
      <c r="AK1617" s="2"/>
    </row>
    <row r="1618" spans="1:37" ht="17.25" customHeight="1">
      <c r="A1618" s="443"/>
      <c r="B1618" s="444"/>
      <c r="C1618" s="23"/>
      <c r="D1618" s="23"/>
      <c r="E1618" s="23"/>
      <c r="F1618" s="262"/>
      <c r="G1618" s="262"/>
      <c r="H1618" s="262"/>
      <c r="I1618" s="264"/>
      <c r="J1618" s="23"/>
      <c r="K1618" s="23"/>
      <c r="L1618" s="36" t="str">
        <f>IFERROR(VLOOKUP(放飛紀錄!$K1618,#REF!,2,FALSE),"")</f>
        <v/>
      </c>
      <c r="M1618" s="36"/>
      <c r="N1618" s="36"/>
      <c r="O1618" s="36"/>
      <c r="P1618" s="36"/>
      <c r="Q1618" s="36"/>
      <c r="R1618" s="36"/>
      <c r="S1618" s="36"/>
      <c r="T1618" s="36"/>
      <c r="U1618" s="23"/>
      <c r="V1618" s="23"/>
      <c r="W1618" s="23"/>
      <c r="X1618" s="23"/>
      <c r="Y1618" s="445"/>
      <c r="Z1618" s="446" t="str">
        <f>IF(放飛紀錄!$Y1618="","",放飛紀錄!$Y1618+公式對照表!B$2)</f>
        <v/>
      </c>
      <c r="AA1618" s="445"/>
      <c r="AB1618" s="445"/>
      <c r="AC1618" s="447" t="str">
        <f t="shared" si="78"/>
        <v/>
      </c>
      <c r="AD1618" s="448" t="str">
        <f t="shared" si="79"/>
        <v/>
      </c>
      <c r="AE1618" s="446" t="str">
        <f>IF(放飛紀錄表[[#This Row],[模組啟動時間]]="","",公式對照表!$A$2)</f>
        <v/>
      </c>
      <c r="AF1618" s="449" t="str">
        <f>IF(AC1618="","",IF(AND(AA1618&gt;Y1618,AA1618&lt;Z1618),[1]公式對照表!$C$2,IF(AC1618="-",[1]公式對照表!$C$3,IF(AC1618&lt;AE1618,[1]公式對照表!$C$4,IF(AC1618&gt;AE1618,[1]公式對照表!$C$5)))))</f>
        <v/>
      </c>
      <c r="AG1618" s="442"/>
      <c r="AH1618" s="442"/>
      <c r="AI1618" s="442"/>
      <c r="AJ1618" s="442"/>
      <c r="AK1618" s="2"/>
    </row>
    <row r="1619" spans="1:37" ht="17.25" customHeight="1">
      <c r="A1619" s="443"/>
      <c r="B1619" s="444"/>
      <c r="C1619" s="23"/>
      <c r="D1619" s="23"/>
      <c r="E1619" s="23"/>
      <c r="F1619" s="262"/>
      <c r="G1619" s="262"/>
      <c r="H1619" s="262"/>
      <c r="I1619" s="264"/>
      <c r="J1619" s="23"/>
      <c r="K1619" s="23"/>
      <c r="L1619" s="36" t="str">
        <f>IFERROR(VLOOKUP(放飛紀錄!$K1619,#REF!,2,FALSE),"")</f>
        <v/>
      </c>
      <c r="M1619" s="36"/>
      <c r="N1619" s="36"/>
      <c r="O1619" s="36"/>
      <c r="P1619" s="36"/>
      <c r="Q1619" s="36"/>
      <c r="R1619" s="36"/>
      <c r="S1619" s="36"/>
      <c r="T1619" s="36"/>
      <c r="U1619" s="23"/>
      <c r="V1619" s="23"/>
      <c r="W1619" s="23"/>
      <c r="X1619" s="23"/>
      <c r="Y1619" s="445"/>
      <c r="Z1619" s="446" t="str">
        <f>IF(放飛紀錄!$Y1619="","",放飛紀錄!$Y1619+公式對照表!B$2)</f>
        <v/>
      </c>
      <c r="AA1619" s="445"/>
      <c r="AB1619" s="445"/>
      <c r="AC1619" s="447" t="str">
        <f t="shared" si="78"/>
        <v/>
      </c>
      <c r="AD1619" s="448" t="str">
        <f t="shared" si="79"/>
        <v/>
      </c>
      <c r="AE1619" s="446" t="str">
        <f>IF(放飛紀錄表[[#This Row],[模組啟動時間]]="","",公式對照表!$A$2)</f>
        <v/>
      </c>
      <c r="AF1619" s="449" t="str">
        <f>IF(AC1619="","",IF(AND(AA1619&gt;Y1619,AA1619&lt;Z1619),[1]公式對照表!$C$2,IF(AC1619="-",[1]公式對照表!$C$3,IF(AC1619&lt;AE1619,[1]公式對照表!$C$4,IF(AC1619&gt;AE1619,[1]公式對照表!$C$5)))))</f>
        <v/>
      </c>
      <c r="AG1619" s="442"/>
      <c r="AH1619" s="442"/>
      <c r="AI1619" s="442"/>
      <c r="AJ1619" s="442"/>
      <c r="AK1619" s="2"/>
    </row>
    <row r="1620" spans="1:37" ht="17.25" customHeight="1">
      <c r="A1620" s="443"/>
      <c r="B1620" s="444"/>
      <c r="C1620" s="23"/>
      <c r="D1620" s="23"/>
      <c r="E1620" s="23"/>
      <c r="F1620" s="262"/>
      <c r="G1620" s="262"/>
      <c r="H1620" s="262"/>
      <c r="I1620" s="264"/>
      <c r="J1620" s="23"/>
      <c r="K1620" s="23"/>
      <c r="L1620" s="36" t="str">
        <f>IFERROR(VLOOKUP(放飛紀錄!$K1620,#REF!,2,FALSE),"")</f>
        <v/>
      </c>
      <c r="M1620" s="36"/>
      <c r="N1620" s="36"/>
      <c r="O1620" s="36"/>
      <c r="P1620" s="36"/>
      <c r="Q1620" s="36"/>
      <c r="R1620" s="36"/>
      <c r="S1620" s="36"/>
      <c r="T1620" s="36"/>
      <c r="U1620" s="23"/>
      <c r="V1620" s="23"/>
      <c r="W1620" s="23"/>
      <c r="X1620" s="23"/>
      <c r="Y1620" s="445"/>
      <c r="Z1620" s="446" t="str">
        <f>IF(放飛紀錄!$Y1620="","",放飛紀錄!$Y1620+公式對照表!B$2)</f>
        <v/>
      </c>
      <c r="AA1620" s="445"/>
      <c r="AB1620" s="445"/>
      <c r="AC1620" s="447" t="str">
        <f t="shared" si="78"/>
        <v/>
      </c>
      <c r="AD1620" s="448" t="str">
        <f t="shared" si="79"/>
        <v/>
      </c>
      <c r="AE1620" s="446" t="str">
        <f>IF(放飛紀錄表[[#This Row],[模組啟動時間]]="","",公式對照表!$A$2)</f>
        <v/>
      </c>
      <c r="AF1620" s="449" t="str">
        <f>IF(AC1620="","",IF(AND(AA1620&gt;Y1620,AA1620&lt;Z1620),[1]公式對照表!$C$2,IF(AC1620="-",[1]公式對照表!$C$3,IF(AC1620&lt;AE1620,[1]公式對照表!$C$4,IF(AC1620&gt;AE1620,[1]公式對照表!$C$5)))))</f>
        <v/>
      </c>
      <c r="AG1620" s="442"/>
      <c r="AH1620" s="442"/>
      <c r="AI1620" s="442"/>
      <c r="AJ1620" s="442"/>
      <c r="AK1620" s="2"/>
    </row>
    <row r="1621" spans="1:37" ht="17.25" customHeight="1">
      <c r="A1621" s="443"/>
      <c r="B1621" s="444"/>
      <c r="C1621" s="23"/>
      <c r="D1621" s="23"/>
      <c r="E1621" s="23"/>
      <c r="F1621" s="262"/>
      <c r="G1621" s="262"/>
      <c r="H1621" s="262"/>
      <c r="I1621" s="264"/>
      <c r="J1621" s="23"/>
      <c r="K1621" s="23"/>
      <c r="L1621" s="36" t="str">
        <f>IFERROR(VLOOKUP(放飛紀錄!$K1621,#REF!,2,FALSE),"")</f>
        <v/>
      </c>
      <c r="M1621" s="36"/>
      <c r="N1621" s="36"/>
      <c r="O1621" s="36"/>
      <c r="P1621" s="36"/>
      <c r="Q1621" s="36"/>
      <c r="R1621" s="36"/>
      <c r="S1621" s="36"/>
      <c r="T1621" s="36"/>
      <c r="U1621" s="23"/>
      <c r="V1621" s="23"/>
      <c r="W1621" s="23"/>
      <c r="X1621" s="23"/>
      <c r="Y1621" s="445"/>
      <c r="Z1621" s="446" t="str">
        <f>IF(放飛紀錄!$Y1621="","",放飛紀錄!$Y1621+公式對照表!B$2)</f>
        <v/>
      </c>
      <c r="AA1621" s="445"/>
      <c r="AB1621" s="445"/>
      <c r="AC1621" s="447" t="str">
        <f t="shared" si="78"/>
        <v/>
      </c>
      <c r="AD1621" s="448" t="str">
        <f t="shared" si="79"/>
        <v/>
      </c>
      <c r="AE1621" s="446" t="str">
        <f>IF(放飛紀錄表[[#This Row],[模組啟動時間]]="","",公式對照表!$A$2)</f>
        <v/>
      </c>
      <c r="AF1621" s="449" t="str">
        <f>IF(AC1621="","",IF(AND(AA1621&gt;Y1621,AA1621&lt;Z1621),[1]公式對照表!$C$2,IF(AC1621="-",[1]公式對照表!$C$3,IF(AC1621&lt;AE1621,[1]公式對照表!$C$4,IF(AC1621&gt;AE1621,[1]公式對照表!$C$5)))))</f>
        <v/>
      </c>
      <c r="AG1621" s="442"/>
      <c r="AH1621" s="442"/>
      <c r="AI1621" s="442"/>
      <c r="AJ1621" s="442"/>
      <c r="AK1621" s="2"/>
    </row>
    <row r="1622" spans="1:37" ht="17.25" customHeight="1">
      <c r="A1622" s="443"/>
      <c r="B1622" s="444"/>
      <c r="C1622" s="23"/>
      <c r="D1622" s="23"/>
      <c r="E1622" s="23"/>
      <c r="F1622" s="262"/>
      <c r="G1622" s="262"/>
      <c r="H1622" s="262"/>
      <c r="I1622" s="264"/>
      <c r="J1622" s="23"/>
      <c r="K1622" s="23"/>
      <c r="L1622" s="36" t="str">
        <f>IFERROR(VLOOKUP(放飛紀錄!$K1622,#REF!,2,FALSE),"")</f>
        <v/>
      </c>
      <c r="M1622" s="36"/>
      <c r="N1622" s="36"/>
      <c r="O1622" s="36"/>
      <c r="P1622" s="36"/>
      <c r="Q1622" s="36"/>
      <c r="R1622" s="36"/>
      <c r="S1622" s="36"/>
      <c r="T1622" s="36"/>
      <c r="U1622" s="23"/>
      <c r="V1622" s="23"/>
      <c r="W1622" s="23"/>
      <c r="X1622" s="23"/>
      <c r="Y1622" s="445"/>
      <c r="Z1622" s="446" t="str">
        <f>IF(放飛紀錄!$Y1622="","",放飛紀錄!$Y1622+公式對照表!B$2)</f>
        <v/>
      </c>
      <c r="AA1622" s="445"/>
      <c r="AB1622" s="445"/>
      <c r="AC1622" s="447" t="str">
        <f t="shared" si="78"/>
        <v/>
      </c>
      <c r="AD1622" s="448" t="str">
        <f t="shared" si="79"/>
        <v/>
      </c>
      <c r="AE1622" s="446" t="str">
        <f>IF(放飛紀錄表[[#This Row],[模組啟動時間]]="","",公式對照表!$A$2)</f>
        <v/>
      </c>
      <c r="AF1622" s="449" t="str">
        <f>IF(AC1622="","",IF(AND(AA1622&gt;Y1622,AA1622&lt;Z1622),[1]公式對照表!$C$2,IF(AC1622="-",[1]公式對照表!$C$3,IF(AC1622&lt;AE1622,[1]公式對照表!$C$4,IF(AC1622&gt;AE1622,[1]公式對照表!$C$5)))))</f>
        <v/>
      </c>
      <c r="AG1622" s="442"/>
      <c r="AH1622" s="442"/>
      <c r="AI1622" s="442"/>
      <c r="AJ1622" s="442"/>
      <c r="AK1622" s="2"/>
    </row>
    <row r="1623" spans="1:37" ht="17.25" customHeight="1">
      <c r="A1623" s="443"/>
      <c r="B1623" s="444"/>
      <c r="C1623" s="23"/>
      <c r="D1623" s="23"/>
      <c r="E1623" s="23"/>
      <c r="F1623" s="262"/>
      <c r="G1623" s="262"/>
      <c r="H1623" s="262"/>
      <c r="I1623" s="264"/>
      <c r="J1623" s="23"/>
      <c r="K1623" s="23"/>
      <c r="L1623" s="36" t="str">
        <f>IFERROR(VLOOKUP(放飛紀錄!$K1623,#REF!,2,FALSE),"")</f>
        <v/>
      </c>
      <c r="M1623" s="36"/>
      <c r="N1623" s="36"/>
      <c r="O1623" s="36"/>
      <c r="P1623" s="36"/>
      <c r="Q1623" s="36"/>
      <c r="R1623" s="36"/>
      <c r="S1623" s="36"/>
      <c r="T1623" s="36"/>
      <c r="U1623" s="23"/>
      <c r="V1623" s="23"/>
      <c r="W1623" s="23"/>
      <c r="X1623" s="23"/>
      <c r="Y1623" s="445"/>
      <c r="Z1623" s="446" t="str">
        <f>IF(放飛紀錄!$Y1623="","",放飛紀錄!$Y1623+公式對照表!B$2)</f>
        <v/>
      </c>
      <c r="AA1623" s="445"/>
      <c r="AB1623" s="445"/>
      <c r="AC1623" s="447" t="str">
        <f t="shared" si="78"/>
        <v/>
      </c>
      <c r="AD1623" s="448" t="str">
        <f t="shared" si="79"/>
        <v/>
      </c>
      <c r="AE1623" s="446" t="str">
        <f>IF(放飛紀錄表[[#This Row],[模組啟動時間]]="","",公式對照表!$A$2)</f>
        <v/>
      </c>
      <c r="AF1623" s="449" t="str">
        <f>IF(AC1623="","",IF(AND(AA1623&gt;Y1623,AA1623&lt;Z1623),[1]公式對照表!$C$2,IF(AC1623="-",[1]公式對照表!$C$3,IF(AC1623&lt;AE1623,[1]公式對照表!$C$4,IF(AC1623&gt;AE1623,[1]公式對照表!$C$5)))))</f>
        <v/>
      </c>
      <c r="AG1623" s="442"/>
      <c r="AH1623" s="442"/>
      <c r="AI1623" s="442"/>
      <c r="AJ1623" s="442"/>
      <c r="AK1623" s="2"/>
    </row>
    <row r="1624" spans="1:37" ht="17.25" customHeight="1">
      <c r="A1624" s="443"/>
      <c r="B1624" s="444"/>
      <c r="C1624" s="23"/>
      <c r="D1624" s="23"/>
      <c r="E1624" s="23"/>
      <c r="F1624" s="262"/>
      <c r="G1624" s="262"/>
      <c r="H1624" s="262"/>
      <c r="I1624" s="264"/>
      <c r="J1624" s="23"/>
      <c r="K1624" s="23"/>
      <c r="L1624" s="36" t="str">
        <f>IFERROR(VLOOKUP(放飛紀錄!$K1624,#REF!,2,FALSE),"")</f>
        <v/>
      </c>
      <c r="M1624" s="36"/>
      <c r="N1624" s="36"/>
      <c r="O1624" s="36"/>
      <c r="P1624" s="36"/>
      <c r="Q1624" s="36"/>
      <c r="R1624" s="36"/>
      <c r="S1624" s="36"/>
      <c r="T1624" s="36"/>
      <c r="U1624" s="23"/>
      <c r="V1624" s="23"/>
      <c r="W1624" s="23"/>
      <c r="X1624" s="23"/>
      <c r="Y1624" s="445"/>
      <c r="Z1624" s="446" t="str">
        <f>IF(放飛紀錄!$Y1624="","",放飛紀錄!$Y1624+公式對照表!B$2)</f>
        <v/>
      </c>
      <c r="AA1624" s="445"/>
      <c r="AB1624" s="445"/>
      <c r="AC1624" s="447" t="str">
        <f t="shared" si="78"/>
        <v/>
      </c>
      <c r="AD1624" s="448" t="str">
        <f t="shared" si="79"/>
        <v/>
      </c>
      <c r="AE1624" s="446" t="str">
        <f>IF(放飛紀錄表[[#This Row],[模組啟動時間]]="","",公式對照表!$A$2)</f>
        <v/>
      </c>
      <c r="AF1624" s="449" t="str">
        <f>IF(AC1624="","",IF(AND(AA1624&gt;Y1624,AA1624&lt;Z1624),[1]公式對照表!$C$2,IF(AC1624="-",[1]公式對照表!$C$3,IF(AC1624&lt;AE1624,[1]公式對照表!$C$4,IF(AC1624&gt;AE1624,[1]公式對照表!$C$5)))))</f>
        <v/>
      </c>
      <c r="AG1624" s="442"/>
      <c r="AH1624" s="442"/>
      <c r="AI1624" s="442"/>
      <c r="AJ1624" s="442"/>
      <c r="AK1624" s="2"/>
    </row>
    <row r="1625" spans="1:37" ht="17.25" customHeight="1">
      <c r="A1625" s="443"/>
      <c r="B1625" s="444"/>
      <c r="C1625" s="23"/>
      <c r="D1625" s="23"/>
      <c r="E1625" s="23"/>
      <c r="F1625" s="262"/>
      <c r="G1625" s="262"/>
      <c r="H1625" s="262"/>
      <c r="I1625" s="264"/>
      <c r="J1625" s="23"/>
      <c r="K1625" s="23"/>
      <c r="L1625" s="36" t="str">
        <f>IFERROR(VLOOKUP(放飛紀錄!$K1625,#REF!,2,FALSE),"")</f>
        <v/>
      </c>
      <c r="M1625" s="36"/>
      <c r="N1625" s="36"/>
      <c r="O1625" s="36"/>
      <c r="P1625" s="36"/>
      <c r="Q1625" s="36"/>
      <c r="R1625" s="36"/>
      <c r="S1625" s="36"/>
      <c r="T1625" s="36"/>
      <c r="U1625" s="23"/>
      <c r="V1625" s="23"/>
      <c r="W1625" s="23"/>
      <c r="X1625" s="23"/>
      <c r="Y1625" s="445"/>
      <c r="Z1625" s="446" t="str">
        <f>IF(放飛紀錄!$Y1625="","",放飛紀錄!$Y1625+公式對照表!B$2)</f>
        <v/>
      </c>
      <c r="AA1625" s="445"/>
      <c r="AB1625" s="445"/>
      <c r="AC1625" s="447" t="str">
        <f t="shared" si="78"/>
        <v/>
      </c>
      <c r="AD1625" s="448" t="str">
        <f t="shared" si="79"/>
        <v/>
      </c>
      <c r="AE1625" s="446" t="str">
        <f>IF(放飛紀錄表[[#This Row],[模組啟動時間]]="","",公式對照表!$A$2)</f>
        <v/>
      </c>
      <c r="AF1625" s="449" t="str">
        <f>IF(AC1625="","",IF(AND(AA1625&gt;Y1625,AA1625&lt;Z1625),[1]公式對照表!$C$2,IF(AC1625="-",[1]公式對照表!$C$3,IF(AC1625&lt;AE1625,[1]公式對照表!$C$4,IF(AC1625&gt;AE1625,[1]公式對照表!$C$5)))))</f>
        <v/>
      </c>
      <c r="AG1625" s="442"/>
      <c r="AH1625" s="442"/>
      <c r="AI1625" s="442"/>
      <c r="AJ1625" s="442"/>
      <c r="AK1625" s="2"/>
    </row>
    <row r="1626" spans="1:37" ht="17.25" customHeight="1">
      <c r="A1626" s="443"/>
      <c r="B1626" s="444"/>
      <c r="C1626" s="23"/>
      <c r="D1626" s="23"/>
      <c r="E1626" s="23"/>
      <c r="F1626" s="262"/>
      <c r="G1626" s="262"/>
      <c r="H1626" s="262"/>
      <c r="I1626" s="264"/>
      <c r="J1626" s="23"/>
      <c r="K1626" s="23"/>
      <c r="L1626" s="36" t="str">
        <f>IFERROR(VLOOKUP(放飛紀錄!$K1626,#REF!,2,FALSE),"")</f>
        <v/>
      </c>
      <c r="M1626" s="36"/>
      <c r="N1626" s="36"/>
      <c r="O1626" s="36"/>
      <c r="P1626" s="36"/>
      <c r="Q1626" s="36"/>
      <c r="R1626" s="36"/>
      <c r="S1626" s="36"/>
      <c r="T1626" s="36"/>
      <c r="U1626" s="23"/>
      <c r="V1626" s="23"/>
      <c r="W1626" s="23"/>
      <c r="X1626" s="23"/>
      <c r="Y1626" s="445"/>
      <c r="Z1626" s="446" t="str">
        <f>IF(放飛紀錄!$Y1626="","",放飛紀錄!$Y1626+公式對照表!B$2)</f>
        <v/>
      </c>
      <c r="AA1626" s="445"/>
      <c r="AB1626" s="445"/>
      <c r="AC1626" s="447" t="str">
        <f t="shared" si="78"/>
        <v/>
      </c>
      <c r="AD1626" s="448" t="str">
        <f t="shared" si="79"/>
        <v/>
      </c>
      <c r="AE1626" s="446" t="str">
        <f>IF(放飛紀錄表[[#This Row],[模組啟動時間]]="","",公式對照表!$A$2)</f>
        <v/>
      </c>
      <c r="AF1626" s="449" t="str">
        <f>IF(AC1626="","",IF(AND(AA1626&gt;Y1626,AA1626&lt;Z1626),[1]公式對照表!$C$2,IF(AC1626="-",[1]公式對照表!$C$3,IF(AC1626&lt;AE1626,[1]公式對照表!$C$4,IF(AC1626&gt;AE1626,[1]公式對照表!$C$5)))))</f>
        <v/>
      </c>
      <c r="AG1626" s="442"/>
      <c r="AH1626" s="442"/>
      <c r="AI1626" s="442"/>
      <c r="AJ1626" s="442"/>
      <c r="AK1626" s="2"/>
    </row>
    <row r="1627" spans="1:37" ht="17.25" customHeight="1">
      <c r="A1627" s="443"/>
      <c r="B1627" s="444"/>
      <c r="C1627" s="23"/>
      <c r="D1627" s="23"/>
      <c r="E1627" s="23"/>
      <c r="F1627" s="262"/>
      <c r="G1627" s="262"/>
      <c r="H1627" s="262"/>
      <c r="I1627" s="264"/>
      <c r="J1627" s="23"/>
      <c r="K1627" s="23"/>
      <c r="L1627" s="36" t="str">
        <f>IFERROR(VLOOKUP(放飛紀錄!$K1627,#REF!,2,FALSE),"")</f>
        <v/>
      </c>
      <c r="M1627" s="36"/>
      <c r="N1627" s="36"/>
      <c r="O1627" s="36"/>
      <c r="P1627" s="36"/>
      <c r="Q1627" s="36"/>
      <c r="R1627" s="36"/>
      <c r="S1627" s="36"/>
      <c r="T1627" s="36"/>
      <c r="U1627" s="23"/>
      <c r="V1627" s="23"/>
      <c r="W1627" s="23"/>
      <c r="X1627" s="23"/>
      <c r="Y1627" s="445"/>
      <c r="Z1627" s="446" t="str">
        <f>IF(放飛紀錄!$Y1627="","",放飛紀錄!$Y1627+公式對照表!B$2)</f>
        <v/>
      </c>
      <c r="AA1627" s="445"/>
      <c r="AB1627" s="445"/>
      <c r="AC1627" s="447" t="str">
        <f t="shared" si="78"/>
        <v/>
      </c>
      <c r="AD1627" s="448" t="str">
        <f t="shared" si="79"/>
        <v/>
      </c>
      <c r="AE1627" s="446" t="str">
        <f>IF(放飛紀錄表[[#This Row],[模組啟動時間]]="","",公式對照表!$A$2)</f>
        <v/>
      </c>
      <c r="AF1627" s="449" t="str">
        <f>IF(AC1627="","",IF(AND(AA1627&gt;Y1627,AA1627&lt;Z1627),[1]公式對照表!$C$2,IF(AC1627="-",[1]公式對照表!$C$3,IF(AC1627&lt;AE1627,[1]公式對照表!$C$4,IF(AC1627&gt;AE1627,[1]公式對照表!$C$5)))))</f>
        <v/>
      </c>
      <c r="AG1627" s="442"/>
      <c r="AH1627" s="442"/>
      <c r="AI1627" s="442"/>
      <c r="AJ1627" s="442"/>
      <c r="AK1627" s="2"/>
    </row>
    <row r="1628" spans="1:37" ht="17.25" customHeight="1">
      <c r="A1628" s="443"/>
      <c r="B1628" s="444"/>
      <c r="C1628" s="23"/>
      <c r="D1628" s="23"/>
      <c r="E1628" s="23"/>
      <c r="F1628" s="262"/>
      <c r="G1628" s="262"/>
      <c r="H1628" s="262"/>
      <c r="I1628" s="264"/>
      <c r="J1628" s="23"/>
      <c r="K1628" s="23"/>
      <c r="L1628" s="36" t="str">
        <f>IFERROR(VLOOKUP(放飛紀錄!$K1628,#REF!,2,FALSE),"")</f>
        <v/>
      </c>
      <c r="M1628" s="36"/>
      <c r="N1628" s="36"/>
      <c r="O1628" s="36"/>
      <c r="P1628" s="36"/>
      <c r="Q1628" s="36"/>
      <c r="R1628" s="36"/>
      <c r="S1628" s="36"/>
      <c r="T1628" s="36"/>
      <c r="U1628" s="23"/>
      <c r="V1628" s="23"/>
      <c r="W1628" s="23"/>
      <c r="X1628" s="23"/>
      <c r="Y1628" s="445"/>
      <c r="Z1628" s="446" t="str">
        <f>IF(放飛紀錄!$Y1628="","",放飛紀錄!$Y1628+公式對照表!B$2)</f>
        <v/>
      </c>
      <c r="AA1628" s="445"/>
      <c r="AB1628" s="445"/>
      <c r="AC1628" s="447" t="str">
        <f t="shared" si="78"/>
        <v/>
      </c>
      <c r="AD1628" s="448" t="str">
        <f t="shared" si="79"/>
        <v/>
      </c>
      <c r="AE1628" s="446" t="str">
        <f>IF(放飛紀錄表[[#This Row],[模組啟動時間]]="","",公式對照表!$A$2)</f>
        <v/>
      </c>
      <c r="AF1628" s="449" t="str">
        <f>IF(AC1628="","",IF(AND(AA1628&gt;Y1628,AA1628&lt;Z1628),[1]公式對照表!$C$2,IF(AC1628="-",[1]公式對照表!$C$3,IF(AC1628&lt;AE1628,[1]公式對照表!$C$4,IF(AC1628&gt;AE1628,[1]公式對照表!$C$5)))))</f>
        <v/>
      </c>
      <c r="AG1628" s="442"/>
      <c r="AH1628" s="442"/>
      <c r="AI1628" s="442"/>
      <c r="AJ1628" s="442"/>
      <c r="AK1628" s="2"/>
    </row>
    <row r="1629" spans="1:37" ht="17.25" customHeight="1">
      <c r="A1629" s="443"/>
      <c r="B1629" s="444"/>
      <c r="C1629" s="23"/>
      <c r="D1629" s="23"/>
      <c r="E1629" s="23"/>
      <c r="F1629" s="262"/>
      <c r="G1629" s="262"/>
      <c r="H1629" s="262"/>
      <c r="I1629" s="264"/>
      <c r="J1629" s="23"/>
      <c r="K1629" s="23"/>
      <c r="L1629" s="36" t="str">
        <f>IFERROR(VLOOKUP(放飛紀錄!$K1629,#REF!,2,FALSE),"")</f>
        <v/>
      </c>
      <c r="M1629" s="36"/>
      <c r="N1629" s="36"/>
      <c r="O1629" s="36"/>
      <c r="P1629" s="36"/>
      <c r="Q1629" s="36"/>
      <c r="R1629" s="36"/>
      <c r="S1629" s="36"/>
      <c r="T1629" s="36"/>
      <c r="U1629" s="23"/>
      <c r="V1629" s="23"/>
      <c r="W1629" s="23"/>
      <c r="X1629" s="23"/>
      <c r="Y1629" s="445"/>
      <c r="Z1629" s="446" t="str">
        <f>IF(放飛紀錄!$Y1629="","",放飛紀錄!$Y1629+公式對照表!B$2)</f>
        <v/>
      </c>
      <c r="AA1629" s="445"/>
      <c r="AB1629" s="445"/>
      <c r="AC1629" s="447" t="str">
        <f t="shared" si="78"/>
        <v/>
      </c>
      <c r="AD1629" s="448" t="str">
        <f t="shared" si="79"/>
        <v/>
      </c>
      <c r="AE1629" s="446" t="str">
        <f>IF(放飛紀錄表[[#This Row],[模組啟動時間]]="","",公式對照表!$A$2)</f>
        <v/>
      </c>
      <c r="AF1629" s="449" t="str">
        <f>IF(AC1629="","",IF(AND(AA1629&gt;Y1629,AA1629&lt;Z1629),[1]公式對照表!$C$2,IF(AC1629="-",[1]公式對照表!$C$3,IF(AC1629&lt;AE1629,[1]公式對照表!$C$4,IF(AC1629&gt;AE1629,[1]公式對照表!$C$5)))))</f>
        <v/>
      </c>
      <c r="AG1629" s="442"/>
      <c r="AH1629" s="442"/>
      <c r="AI1629" s="442"/>
      <c r="AJ1629" s="442"/>
      <c r="AK1629" s="2"/>
    </row>
    <row r="1630" spans="1:37" ht="17.25" customHeight="1">
      <c r="A1630" s="443"/>
      <c r="B1630" s="444"/>
      <c r="C1630" s="23"/>
      <c r="D1630" s="23"/>
      <c r="E1630" s="23"/>
      <c r="F1630" s="262"/>
      <c r="G1630" s="262"/>
      <c r="H1630" s="262"/>
      <c r="I1630" s="264"/>
      <c r="J1630" s="23"/>
      <c r="K1630" s="23"/>
      <c r="L1630" s="36" t="str">
        <f>IFERROR(VLOOKUP(放飛紀錄!$K1630,#REF!,2,FALSE),"")</f>
        <v/>
      </c>
      <c r="M1630" s="36"/>
      <c r="N1630" s="36"/>
      <c r="O1630" s="36"/>
      <c r="P1630" s="36"/>
      <c r="Q1630" s="36"/>
      <c r="R1630" s="36"/>
      <c r="S1630" s="36"/>
      <c r="T1630" s="36"/>
      <c r="U1630" s="23"/>
      <c r="V1630" s="23"/>
      <c r="W1630" s="23"/>
      <c r="X1630" s="23"/>
      <c r="Y1630" s="445"/>
      <c r="Z1630" s="446" t="str">
        <f>IF(放飛紀錄!$Y1630="","",放飛紀錄!$Y1630+公式對照表!B$2)</f>
        <v/>
      </c>
      <c r="AA1630" s="445"/>
      <c r="AB1630" s="445"/>
      <c r="AC1630" s="447" t="str">
        <f t="shared" si="78"/>
        <v/>
      </c>
      <c r="AD1630" s="448" t="str">
        <f t="shared" si="79"/>
        <v/>
      </c>
      <c r="AE1630" s="446" t="str">
        <f>IF(放飛紀錄表[[#This Row],[模組啟動時間]]="","",公式對照表!$A$2)</f>
        <v/>
      </c>
      <c r="AF1630" s="449" t="str">
        <f>IF(AC1630="","",IF(AND(AA1630&gt;Y1630,AA1630&lt;Z1630),[1]公式對照表!$C$2,IF(AC1630="-",[1]公式對照表!$C$3,IF(AC1630&lt;AE1630,[1]公式對照表!$C$4,IF(AC1630&gt;AE1630,[1]公式對照表!$C$5)))))</f>
        <v/>
      </c>
      <c r="AG1630" s="442"/>
      <c r="AH1630" s="442"/>
      <c r="AI1630" s="442"/>
      <c r="AJ1630" s="442"/>
      <c r="AK1630" s="2"/>
    </row>
    <row r="1631" spans="1:37" ht="17.25" customHeight="1">
      <c r="A1631" s="443"/>
      <c r="B1631" s="444"/>
      <c r="C1631" s="23"/>
      <c r="D1631" s="23"/>
      <c r="E1631" s="23"/>
      <c r="F1631" s="262"/>
      <c r="G1631" s="262"/>
      <c r="H1631" s="262"/>
      <c r="I1631" s="264"/>
      <c r="J1631" s="23"/>
      <c r="K1631" s="23"/>
      <c r="L1631" s="36" t="str">
        <f>IFERROR(VLOOKUP(放飛紀錄!$K1631,#REF!,2,FALSE),"")</f>
        <v/>
      </c>
      <c r="M1631" s="36"/>
      <c r="N1631" s="36"/>
      <c r="O1631" s="36"/>
      <c r="P1631" s="36"/>
      <c r="Q1631" s="36"/>
      <c r="R1631" s="36"/>
      <c r="S1631" s="36"/>
      <c r="T1631" s="36"/>
      <c r="U1631" s="23"/>
      <c r="V1631" s="23"/>
      <c r="W1631" s="23"/>
      <c r="X1631" s="23"/>
      <c r="Y1631" s="445"/>
      <c r="Z1631" s="446" t="str">
        <f>IF(放飛紀錄!$Y1631="","",放飛紀錄!$Y1631+公式對照表!B$2)</f>
        <v/>
      </c>
      <c r="AA1631" s="445"/>
      <c r="AB1631" s="445"/>
      <c r="AC1631" s="447" t="str">
        <f t="shared" si="78"/>
        <v/>
      </c>
      <c r="AD1631" s="448" t="str">
        <f t="shared" si="79"/>
        <v/>
      </c>
      <c r="AE1631" s="446" t="str">
        <f>IF(放飛紀錄表[[#This Row],[模組啟動時間]]="","",公式對照表!$A$2)</f>
        <v/>
      </c>
      <c r="AF1631" s="449" t="str">
        <f>IF(AC1631="","",IF(AND(AA1631&gt;Y1631,AA1631&lt;Z1631),[1]公式對照表!$C$2,IF(AC1631="-",[1]公式對照表!$C$3,IF(AC1631&lt;AE1631,[1]公式對照表!$C$4,IF(AC1631&gt;AE1631,[1]公式對照表!$C$5)))))</f>
        <v/>
      </c>
      <c r="AG1631" s="442"/>
      <c r="AH1631" s="442"/>
      <c r="AI1631" s="442"/>
      <c r="AJ1631" s="442"/>
      <c r="AK1631" s="2"/>
    </row>
    <row r="1632" spans="1:37" ht="17.25" customHeight="1">
      <c r="A1632" s="443"/>
      <c r="B1632" s="444"/>
      <c r="C1632" s="23"/>
      <c r="D1632" s="23"/>
      <c r="E1632" s="23"/>
      <c r="F1632" s="262"/>
      <c r="G1632" s="262"/>
      <c r="H1632" s="262"/>
      <c r="I1632" s="264"/>
      <c r="J1632" s="23"/>
      <c r="K1632" s="23"/>
      <c r="L1632" s="36" t="str">
        <f>IFERROR(VLOOKUP(放飛紀錄!$K1632,#REF!,2,FALSE),"")</f>
        <v/>
      </c>
      <c r="M1632" s="36"/>
      <c r="N1632" s="36"/>
      <c r="O1632" s="36"/>
      <c r="P1632" s="36"/>
      <c r="Q1632" s="36"/>
      <c r="R1632" s="36"/>
      <c r="S1632" s="36"/>
      <c r="T1632" s="36"/>
      <c r="U1632" s="23"/>
      <c r="V1632" s="23"/>
      <c r="W1632" s="23"/>
      <c r="X1632" s="23"/>
      <c r="Y1632" s="445"/>
      <c r="Z1632" s="446" t="str">
        <f>IF(放飛紀錄!$Y1632="","",放飛紀錄!$Y1632+公式對照表!B$2)</f>
        <v/>
      </c>
      <c r="AA1632" s="445"/>
      <c r="AB1632" s="445"/>
      <c r="AC1632" s="447" t="str">
        <f t="shared" si="78"/>
        <v/>
      </c>
      <c r="AD1632" s="448" t="str">
        <f t="shared" si="79"/>
        <v/>
      </c>
      <c r="AE1632" s="446" t="str">
        <f>IF(放飛紀錄表[[#This Row],[模組啟動時間]]="","",公式對照表!$A$2)</f>
        <v/>
      </c>
      <c r="AF1632" s="449" t="str">
        <f>IF(AC1632="","",IF(AND(AA1632&gt;Y1632,AA1632&lt;Z1632),[1]公式對照表!$C$2,IF(AC1632="-",[1]公式對照表!$C$3,IF(AC1632&lt;AE1632,[1]公式對照表!$C$4,IF(AC1632&gt;AE1632,[1]公式對照表!$C$5)))))</f>
        <v/>
      </c>
      <c r="AG1632" s="442"/>
      <c r="AH1632" s="442"/>
      <c r="AI1632" s="442"/>
      <c r="AJ1632" s="442"/>
      <c r="AK1632" s="2"/>
    </row>
    <row r="1633" spans="1:37" ht="17.25" customHeight="1">
      <c r="A1633" s="443"/>
      <c r="B1633" s="444"/>
      <c r="C1633" s="23"/>
      <c r="D1633" s="23"/>
      <c r="E1633" s="23"/>
      <c r="F1633" s="262"/>
      <c r="G1633" s="262"/>
      <c r="H1633" s="262"/>
      <c r="I1633" s="264"/>
      <c r="J1633" s="23"/>
      <c r="K1633" s="23"/>
      <c r="L1633" s="36" t="str">
        <f>IFERROR(VLOOKUP(放飛紀錄!$K1633,#REF!,2,FALSE),"")</f>
        <v/>
      </c>
      <c r="M1633" s="36"/>
      <c r="N1633" s="36"/>
      <c r="O1633" s="36"/>
      <c r="P1633" s="36"/>
      <c r="Q1633" s="36"/>
      <c r="R1633" s="36"/>
      <c r="S1633" s="36"/>
      <c r="T1633" s="36"/>
      <c r="U1633" s="23"/>
      <c r="V1633" s="23"/>
      <c r="W1633" s="23"/>
      <c r="X1633" s="23"/>
      <c r="Y1633" s="445"/>
      <c r="Z1633" s="446" t="str">
        <f>IF(放飛紀錄!$Y1633="","",放飛紀錄!$Y1633+公式對照表!B$2)</f>
        <v/>
      </c>
      <c r="AA1633" s="445"/>
      <c r="AB1633" s="445"/>
      <c r="AC1633" s="447" t="str">
        <f t="shared" si="78"/>
        <v/>
      </c>
      <c r="AD1633" s="448" t="str">
        <f t="shared" si="79"/>
        <v/>
      </c>
      <c r="AE1633" s="446" t="str">
        <f>IF(放飛紀錄表[[#This Row],[模組啟動時間]]="","",公式對照表!$A$2)</f>
        <v/>
      </c>
      <c r="AF1633" s="449" t="str">
        <f>IF(AC1633="","",IF(AND(AA1633&gt;Y1633,AA1633&lt;Z1633),[1]公式對照表!$C$2,IF(AC1633="-",[1]公式對照表!$C$3,IF(AC1633&lt;AE1633,[1]公式對照表!$C$4,IF(AC1633&gt;AE1633,[1]公式對照表!$C$5)))))</f>
        <v/>
      </c>
      <c r="AG1633" s="442"/>
      <c r="AH1633" s="442"/>
      <c r="AI1633" s="442"/>
      <c r="AJ1633" s="442"/>
      <c r="AK1633" s="2"/>
    </row>
    <row r="1634" spans="1:37" ht="17.25" customHeight="1">
      <c r="A1634" s="443"/>
      <c r="B1634" s="444"/>
      <c r="C1634" s="23"/>
      <c r="D1634" s="23"/>
      <c r="E1634" s="23"/>
      <c r="F1634" s="262"/>
      <c r="G1634" s="262"/>
      <c r="H1634" s="262"/>
      <c r="I1634" s="264"/>
      <c r="J1634" s="23"/>
      <c r="K1634" s="23"/>
      <c r="L1634" s="36" t="str">
        <f>IFERROR(VLOOKUP(放飛紀錄!$K1634,#REF!,2,FALSE),"")</f>
        <v/>
      </c>
      <c r="M1634" s="36"/>
      <c r="N1634" s="36"/>
      <c r="O1634" s="36"/>
      <c r="P1634" s="36"/>
      <c r="Q1634" s="36"/>
      <c r="R1634" s="36"/>
      <c r="S1634" s="36"/>
      <c r="T1634" s="36"/>
      <c r="U1634" s="23"/>
      <c r="V1634" s="23"/>
      <c r="W1634" s="23"/>
      <c r="X1634" s="23"/>
      <c r="Y1634" s="445"/>
      <c r="Z1634" s="446" t="str">
        <f>IF(放飛紀錄!$Y1634="","",放飛紀錄!$Y1634+公式對照表!B$2)</f>
        <v/>
      </c>
      <c r="AA1634" s="445"/>
      <c r="AB1634" s="445"/>
      <c r="AC1634" s="447" t="str">
        <f t="shared" si="78"/>
        <v/>
      </c>
      <c r="AD1634" s="448" t="str">
        <f t="shared" si="79"/>
        <v/>
      </c>
      <c r="AE1634" s="446" t="str">
        <f>IF(放飛紀錄表[[#This Row],[模組啟動時間]]="","",公式對照表!$A$2)</f>
        <v/>
      </c>
      <c r="AF1634" s="449" t="str">
        <f>IF(AC1634="","",IF(AND(AA1634&gt;Y1634,AA1634&lt;Z1634),[1]公式對照表!$C$2,IF(AC1634="-",[1]公式對照表!$C$3,IF(AC1634&lt;AE1634,[1]公式對照表!$C$4,IF(AC1634&gt;AE1634,[1]公式對照表!$C$5)))))</f>
        <v/>
      </c>
      <c r="AG1634" s="442"/>
      <c r="AH1634" s="442"/>
      <c r="AI1634" s="442"/>
      <c r="AJ1634" s="442"/>
      <c r="AK1634" s="2"/>
    </row>
    <row r="1635" spans="1:37" ht="17.25" customHeight="1">
      <c r="A1635" s="443"/>
      <c r="B1635" s="444"/>
      <c r="C1635" s="23"/>
      <c r="D1635" s="23"/>
      <c r="E1635" s="23"/>
      <c r="F1635" s="262"/>
      <c r="G1635" s="262"/>
      <c r="H1635" s="262"/>
      <c r="I1635" s="264"/>
      <c r="J1635" s="23"/>
      <c r="K1635" s="23"/>
      <c r="L1635" s="36" t="str">
        <f>IFERROR(VLOOKUP(放飛紀錄!$K1635,#REF!,2,FALSE),"")</f>
        <v/>
      </c>
      <c r="M1635" s="36"/>
      <c r="N1635" s="36"/>
      <c r="O1635" s="36"/>
      <c r="P1635" s="36"/>
      <c r="Q1635" s="36"/>
      <c r="R1635" s="36"/>
      <c r="S1635" s="36"/>
      <c r="T1635" s="36"/>
      <c r="U1635" s="23"/>
      <c r="V1635" s="23"/>
      <c r="W1635" s="23"/>
      <c r="X1635" s="23"/>
      <c r="Y1635" s="445"/>
      <c r="Z1635" s="446" t="str">
        <f>IF(放飛紀錄!$Y1635="","",放飛紀錄!$Y1635+公式對照表!B$2)</f>
        <v/>
      </c>
      <c r="AA1635" s="445"/>
      <c r="AB1635" s="445"/>
      <c r="AC1635" s="447" t="str">
        <f t="shared" si="78"/>
        <v/>
      </c>
      <c r="AD1635" s="448" t="str">
        <f t="shared" si="79"/>
        <v/>
      </c>
      <c r="AE1635" s="446" t="str">
        <f>IF(放飛紀錄表[[#This Row],[模組啟動時間]]="","",公式對照表!$A$2)</f>
        <v/>
      </c>
      <c r="AF1635" s="449" t="str">
        <f>IF(AC1635="","",IF(AND(AA1635&gt;Y1635,AA1635&lt;Z1635),[1]公式對照表!$C$2,IF(AC1635="-",[1]公式對照表!$C$3,IF(AC1635&lt;AE1635,[1]公式對照表!$C$4,IF(AC1635&gt;AE1635,[1]公式對照表!$C$5)))))</f>
        <v/>
      </c>
      <c r="AG1635" s="442"/>
      <c r="AH1635" s="442"/>
      <c r="AI1635" s="442"/>
      <c r="AJ1635" s="442"/>
      <c r="AK1635" s="2"/>
    </row>
    <row r="1636" spans="1:37" ht="17.25" customHeight="1">
      <c r="A1636" s="443"/>
      <c r="B1636" s="444"/>
      <c r="C1636" s="23"/>
      <c r="D1636" s="23"/>
      <c r="E1636" s="23"/>
      <c r="F1636" s="262"/>
      <c r="G1636" s="262"/>
      <c r="H1636" s="262"/>
      <c r="I1636" s="264"/>
      <c r="J1636" s="23"/>
      <c r="K1636" s="23"/>
      <c r="L1636" s="36" t="str">
        <f>IFERROR(VLOOKUP(放飛紀錄!$K1636,#REF!,2,FALSE),"")</f>
        <v/>
      </c>
      <c r="M1636" s="36"/>
      <c r="N1636" s="36"/>
      <c r="O1636" s="36"/>
      <c r="P1636" s="36"/>
      <c r="Q1636" s="36"/>
      <c r="R1636" s="36"/>
      <c r="S1636" s="36"/>
      <c r="T1636" s="36"/>
      <c r="U1636" s="23"/>
      <c r="V1636" s="23"/>
      <c r="W1636" s="23"/>
      <c r="X1636" s="23"/>
      <c r="Y1636" s="445"/>
      <c r="Z1636" s="446" t="str">
        <f>IF(放飛紀錄!$Y1636="","",放飛紀錄!$Y1636+公式對照表!B$2)</f>
        <v/>
      </c>
      <c r="AA1636" s="445"/>
      <c r="AB1636" s="445"/>
      <c r="AC1636" s="447" t="str">
        <f t="shared" si="78"/>
        <v/>
      </c>
      <c r="AD1636" s="448" t="str">
        <f t="shared" si="79"/>
        <v/>
      </c>
      <c r="AE1636" s="446" t="str">
        <f>IF(放飛紀錄表[[#This Row],[模組啟動時間]]="","",公式對照表!$A$2)</f>
        <v/>
      </c>
      <c r="AF1636" s="449" t="str">
        <f>IF(AC1636="","",IF(AND(AA1636&gt;Y1636,AA1636&lt;Z1636),[1]公式對照表!$C$2,IF(AC1636="-",[1]公式對照表!$C$3,IF(AC1636&lt;AE1636,[1]公式對照表!$C$4,IF(AC1636&gt;AE1636,[1]公式對照表!$C$5)))))</f>
        <v/>
      </c>
      <c r="AG1636" s="442"/>
      <c r="AH1636" s="442"/>
      <c r="AI1636" s="442"/>
      <c r="AJ1636" s="442"/>
      <c r="AK1636" s="2"/>
    </row>
    <row r="1637" spans="1:37" ht="17.25" customHeight="1">
      <c r="A1637" s="443"/>
      <c r="B1637" s="444"/>
      <c r="C1637" s="23"/>
      <c r="D1637" s="23"/>
      <c r="E1637" s="23"/>
      <c r="F1637" s="262"/>
      <c r="G1637" s="262"/>
      <c r="H1637" s="262"/>
      <c r="I1637" s="264"/>
      <c r="J1637" s="23"/>
      <c r="K1637" s="23"/>
      <c r="L1637" s="36" t="str">
        <f>IFERROR(VLOOKUP(放飛紀錄!$K1637,#REF!,2,FALSE),"")</f>
        <v/>
      </c>
      <c r="M1637" s="36"/>
      <c r="N1637" s="36"/>
      <c r="O1637" s="36"/>
      <c r="P1637" s="36"/>
      <c r="Q1637" s="36"/>
      <c r="R1637" s="36"/>
      <c r="S1637" s="36"/>
      <c r="T1637" s="36"/>
      <c r="U1637" s="23"/>
      <c r="V1637" s="23"/>
      <c r="W1637" s="23"/>
      <c r="X1637" s="23"/>
      <c r="Y1637" s="445"/>
      <c r="Z1637" s="446" t="str">
        <f>IF(放飛紀錄!$Y1637="","",放飛紀錄!$Y1637+公式對照表!B$2)</f>
        <v/>
      </c>
      <c r="AA1637" s="445"/>
      <c r="AB1637" s="445"/>
      <c r="AC1637" s="447" t="str">
        <f t="shared" si="78"/>
        <v/>
      </c>
      <c r="AD1637" s="448" t="str">
        <f t="shared" si="79"/>
        <v/>
      </c>
      <c r="AE1637" s="446" t="str">
        <f>IF(放飛紀錄表[[#This Row],[模組啟動時間]]="","",公式對照表!$A$2)</f>
        <v/>
      </c>
      <c r="AF1637" s="449" t="str">
        <f>IF(AC1637="","",IF(AND(AA1637&gt;Y1637,AA1637&lt;Z1637),[1]公式對照表!$C$2,IF(AC1637="-",[1]公式對照表!$C$3,IF(AC1637&lt;AE1637,[1]公式對照表!$C$4,IF(AC1637&gt;AE1637,[1]公式對照表!$C$5)))))</f>
        <v/>
      </c>
      <c r="AG1637" s="442"/>
      <c r="AH1637" s="442"/>
      <c r="AI1637" s="442"/>
      <c r="AJ1637" s="442"/>
      <c r="AK1637" s="2"/>
    </row>
    <row r="1638" spans="1:37" ht="17.25" customHeight="1">
      <c r="A1638" s="443"/>
      <c r="B1638" s="444"/>
      <c r="C1638" s="23"/>
      <c r="D1638" s="23"/>
      <c r="E1638" s="23"/>
      <c r="F1638" s="262"/>
      <c r="G1638" s="262"/>
      <c r="H1638" s="262"/>
      <c r="I1638" s="264"/>
      <c r="J1638" s="23"/>
      <c r="K1638" s="23"/>
      <c r="L1638" s="36" t="str">
        <f>IFERROR(VLOOKUP(放飛紀錄!$K1638,#REF!,2,FALSE),"")</f>
        <v/>
      </c>
      <c r="M1638" s="36"/>
      <c r="N1638" s="36"/>
      <c r="O1638" s="36"/>
      <c r="P1638" s="36"/>
      <c r="Q1638" s="36"/>
      <c r="R1638" s="36"/>
      <c r="S1638" s="36"/>
      <c r="T1638" s="36"/>
      <c r="U1638" s="23"/>
      <c r="V1638" s="23"/>
      <c r="W1638" s="23"/>
      <c r="X1638" s="23"/>
      <c r="Y1638" s="445"/>
      <c r="Z1638" s="446" t="str">
        <f>IF(放飛紀錄!$Y1638="","",放飛紀錄!$Y1638+公式對照表!B$2)</f>
        <v/>
      </c>
      <c r="AA1638" s="445"/>
      <c r="AB1638" s="445"/>
      <c r="AC1638" s="447" t="str">
        <f t="shared" si="78"/>
        <v/>
      </c>
      <c r="AD1638" s="448" t="str">
        <f t="shared" si="79"/>
        <v/>
      </c>
      <c r="AE1638" s="446" t="str">
        <f>IF(放飛紀錄表[[#This Row],[模組啟動時間]]="","",公式對照表!$A$2)</f>
        <v/>
      </c>
      <c r="AF1638" s="449" t="str">
        <f>IF(AC1638="","",IF(AND(AA1638&gt;Y1638,AA1638&lt;Z1638),[1]公式對照表!$C$2,IF(AC1638="-",[1]公式對照表!$C$3,IF(AC1638&lt;AE1638,[1]公式對照表!$C$4,IF(AC1638&gt;AE1638,[1]公式對照表!$C$5)))))</f>
        <v/>
      </c>
      <c r="AG1638" s="442"/>
      <c r="AH1638" s="442"/>
      <c r="AI1638" s="442"/>
      <c r="AJ1638" s="442"/>
      <c r="AK1638" s="2"/>
    </row>
    <row r="1639" spans="1:37" ht="17.25" customHeight="1">
      <c r="A1639" s="443"/>
      <c r="B1639" s="444"/>
      <c r="C1639" s="23"/>
      <c r="D1639" s="23"/>
      <c r="E1639" s="23"/>
      <c r="F1639" s="262"/>
      <c r="G1639" s="262"/>
      <c r="H1639" s="262"/>
      <c r="I1639" s="264"/>
      <c r="J1639" s="23"/>
      <c r="K1639" s="23"/>
      <c r="L1639" s="36" t="str">
        <f>IFERROR(VLOOKUP(放飛紀錄!$K1639,#REF!,2,FALSE),"")</f>
        <v/>
      </c>
      <c r="M1639" s="36"/>
      <c r="N1639" s="36"/>
      <c r="O1639" s="36"/>
      <c r="P1639" s="36"/>
      <c r="Q1639" s="36"/>
      <c r="R1639" s="36"/>
      <c r="S1639" s="36"/>
      <c r="T1639" s="36"/>
      <c r="U1639" s="23"/>
      <c r="V1639" s="23"/>
      <c r="W1639" s="23"/>
      <c r="X1639" s="23"/>
      <c r="Y1639" s="445"/>
      <c r="Z1639" s="446" t="str">
        <f>IF(放飛紀錄!$Y1639="","",放飛紀錄!$Y1639+公式對照表!B$2)</f>
        <v/>
      </c>
      <c r="AA1639" s="445"/>
      <c r="AB1639" s="445"/>
      <c r="AC1639" s="447" t="str">
        <f t="shared" si="78"/>
        <v/>
      </c>
      <c r="AD1639" s="448" t="str">
        <f t="shared" si="79"/>
        <v/>
      </c>
      <c r="AE1639" s="446" t="str">
        <f>IF(放飛紀錄表[[#This Row],[模組啟動時間]]="","",公式對照表!$A$2)</f>
        <v/>
      </c>
      <c r="AF1639" s="449" t="str">
        <f>IF(AC1639="","",IF(AND(AA1639&gt;Y1639,AA1639&lt;Z1639),[1]公式對照表!$C$2,IF(AC1639="-",[1]公式對照表!$C$3,IF(AC1639&lt;AE1639,[1]公式對照表!$C$4,IF(AC1639&gt;AE1639,[1]公式對照表!$C$5)))))</f>
        <v/>
      </c>
      <c r="AG1639" s="442"/>
      <c r="AH1639" s="442"/>
      <c r="AI1639" s="442"/>
      <c r="AJ1639" s="442"/>
      <c r="AK1639" s="2"/>
    </row>
    <row r="1640" spans="1:37" ht="17.25" customHeight="1">
      <c r="A1640" s="443"/>
      <c r="B1640" s="444"/>
      <c r="C1640" s="23"/>
      <c r="D1640" s="23"/>
      <c r="E1640" s="23"/>
      <c r="F1640" s="262"/>
      <c r="G1640" s="262"/>
      <c r="H1640" s="262"/>
      <c r="I1640" s="264"/>
      <c r="J1640" s="23"/>
      <c r="K1640" s="23"/>
      <c r="L1640" s="36" t="str">
        <f>IFERROR(VLOOKUP(放飛紀錄!$K1640,#REF!,2,FALSE),"")</f>
        <v/>
      </c>
      <c r="M1640" s="36"/>
      <c r="N1640" s="36"/>
      <c r="O1640" s="36"/>
      <c r="P1640" s="36"/>
      <c r="Q1640" s="36"/>
      <c r="R1640" s="36"/>
      <c r="S1640" s="36"/>
      <c r="T1640" s="36"/>
      <c r="U1640" s="23"/>
      <c r="V1640" s="23"/>
      <c r="W1640" s="23"/>
      <c r="X1640" s="23"/>
      <c r="Y1640" s="445"/>
      <c r="Z1640" s="446" t="str">
        <f>IF(放飛紀錄!$Y1640="","",放飛紀錄!$Y1640+公式對照表!B$2)</f>
        <v/>
      </c>
      <c r="AA1640" s="445"/>
      <c r="AB1640" s="445"/>
      <c r="AC1640" s="447" t="str">
        <f t="shared" si="78"/>
        <v/>
      </c>
      <c r="AD1640" s="448" t="str">
        <f t="shared" si="79"/>
        <v/>
      </c>
      <c r="AE1640" s="446" t="str">
        <f>IF(放飛紀錄表[[#This Row],[模組啟動時間]]="","",公式對照表!$A$2)</f>
        <v/>
      </c>
      <c r="AF1640" s="449" t="str">
        <f>IF(AC1640="","",IF(AND(AA1640&gt;Y1640,AA1640&lt;Z1640),[1]公式對照表!$C$2,IF(AC1640="-",[1]公式對照表!$C$3,IF(AC1640&lt;AE1640,[1]公式對照表!$C$4,IF(AC1640&gt;AE1640,[1]公式對照表!$C$5)))))</f>
        <v/>
      </c>
      <c r="AG1640" s="442"/>
      <c r="AH1640" s="442"/>
      <c r="AI1640" s="442"/>
      <c r="AJ1640" s="442"/>
      <c r="AK1640" s="2"/>
    </row>
    <row r="1641" spans="1:37" ht="17.25" customHeight="1">
      <c r="A1641" s="443"/>
      <c r="B1641" s="444"/>
      <c r="C1641" s="23"/>
      <c r="D1641" s="23"/>
      <c r="E1641" s="23"/>
      <c r="F1641" s="262"/>
      <c r="G1641" s="262"/>
      <c r="H1641" s="262"/>
      <c r="I1641" s="264"/>
      <c r="J1641" s="23"/>
      <c r="K1641" s="23"/>
      <c r="L1641" s="36" t="str">
        <f>IFERROR(VLOOKUP(放飛紀錄!$K1641,#REF!,2,FALSE),"")</f>
        <v/>
      </c>
      <c r="M1641" s="36"/>
      <c r="N1641" s="36"/>
      <c r="O1641" s="36"/>
      <c r="P1641" s="36"/>
      <c r="Q1641" s="36"/>
      <c r="R1641" s="36"/>
      <c r="S1641" s="36"/>
      <c r="T1641" s="36"/>
      <c r="U1641" s="23"/>
      <c r="V1641" s="23"/>
      <c r="W1641" s="23"/>
      <c r="X1641" s="23"/>
      <c r="Y1641" s="445"/>
      <c r="Z1641" s="446" t="str">
        <f>IF(放飛紀錄!$Y1641="","",放飛紀錄!$Y1641+公式對照表!B$2)</f>
        <v/>
      </c>
      <c r="AA1641" s="445"/>
      <c r="AB1641" s="445"/>
      <c r="AC1641" s="447" t="str">
        <f t="shared" si="78"/>
        <v/>
      </c>
      <c r="AD1641" s="448" t="str">
        <f t="shared" si="79"/>
        <v/>
      </c>
      <c r="AE1641" s="446" t="str">
        <f>IF(放飛紀錄表[[#This Row],[模組啟動時間]]="","",公式對照表!$A$2)</f>
        <v/>
      </c>
      <c r="AF1641" s="449" t="str">
        <f>IF(AC1641="","",IF(AND(AA1641&gt;Y1641,AA1641&lt;Z1641),[1]公式對照表!$C$2,IF(AC1641="-",[1]公式對照表!$C$3,IF(AC1641&lt;AE1641,[1]公式對照表!$C$4,IF(AC1641&gt;AE1641,[1]公式對照表!$C$5)))))</f>
        <v/>
      </c>
      <c r="AG1641" s="442"/>
      <c r="AH1641" s="442"/>
      <c r="AI1641" s="442"/>
      <c r="AJ1641" s="442"/>
      <c r="AK1641" s="2"/>
    </row>
    <row r="1642" spans="1:37" ht="17.25" customHeight="1">
      <c r="A1642" s="443"/>
      <c r="B1642" s="444"/>
      <c r="C1642" s="23"/>
      <c r="D1642" s="23"/>
      <c r="E1642" s="23"/>
      <c r="F1642" s="262"/>
      <c r="G1642" s="262"/>
      <c r="H1642" s="262"/>
      <c r="I1642" s="264"/>
      <c r="J1642" s="23"/>
      <c r="K1642" s="23"/>
      <c r="L1642" s="36" t="str">
        <f>IFERROR(VLOOKUP(放飛紀錄!$K1642,#REF!,2,FALSE),"")</f>
        <v/>
      </c>
      <c r="M1642" s="36"/>
      <c r="N1642" s="36"/>
      <c r="O1642" s="36"/>
      <c r="P1642" s="36"/>
      <c r="Q1642" s="36"/>
      <c r="R1642" s="36"/>
      <c r="S1642" s="36"/>
      <c r="T1642" s="36"/>
      <c r="U1642" s="23"/>
      <c r="V1642" s="23"/>
      <c r="W1642" s="23"/>
      <c r="X1642" s="23"/>
      <c r="Y1642" s="445"/>
      <c r="Z1642" s="446" t="str">
        <f>IF(放飛紀錄!$Y1642="","",放飛紀錄!$Y1642+公式對照表!B$2)</f>
        <v/>
      </c>
      <c r="AA1642" s="445"/>
      <c r="AB1642" s="445"/>
      <c r="AC1642" s="447" t="str">
        <f t="shared" si="78"/>
        <v/>
      </c>
      <c r="AD1642" s="448" t="str">
        <f t="shared" si="79"/>
        <v/>
      </c>
      <c r="AE1642" s="446" t="str">
        <f>IF(放飛紀錄表[[#This Row],[模組啟動時間]]="","",公式對照表!$A$2)</f>
        <v/>
      </c>
      <c r="AF1642" s="449" t="str">
        <f>IF(AC1642="","",IF(AND(AA1642&gt;Y1642,AA1642&lt;Z1642),[1]公式對照表!$C$2,IF(AC1642="-",[1]公式對照表!$C$3,IF(AC1642&lt;AE1642,[1]公式對照表!$C$4,IF(AC1642&gt;AE1642,[1]公式對照表!$C$5)))))</f>
        <v/>
      </c>
      <c r="AG1642" s="442"/>
      <c r="AH1642" s="442"/>
      <c r="AI1642" s="442"/>
      <c r="AJ1642" s="442"/>
      <c r="AK1642" s="2"/>
    </row>
    <row r="1643" spans="1:37" ht="17.25" customHeight="1">
      <c r="A1643" s="443"/>
      <c r="B1643" s="444"/>
      <c r="C1643" s="23"/>
      <c r="D1643" s="23"/>
      <c r="E1643" s="23"/>
      <c r="F1643" s="262"/>
      <c r="G1643" s="262"/>
      <c r="H1643" s="262"/>
      <c r="I1643" s="264"/>
      <c r="J1643" s="23"/>
      <c r="K1643" s="23"/>
      <c r="L1643" s="36" t="str">
        <f>IFERROR(VLOOKUP(放飛紀錄!$K1643,#REF!,2,FALSE),"")</f>
        <v/>
      </c>
      <c r="M1643" s="36"/>
      <c r="N1643" s="36"/>
      <c r="O1643" s="36"/>
      <c r="P1643" s="36"/>
      <c r="Q1643" s="36"/>
      <c r="R1643" s="36"/>
      <c r="S1643" s="36"/>
      <c r="T1643" s="36"/>
      <c r="U1643" s="23"/>
      <c r="V1643" s="23"/>
      <c r="W1643" s="23"/>
      <c r="X1643" s="23"/>
      <c r="Y1643" s="445"/>
      <c r="Z1643" s="446" t="str">
        <f>IF(放飛紀錄!$Y1643="","",放飛紀錄!$Y1643+公式對照表!B$2)</f>
        <v/>
      </c>
      <c r="AA1643" s="445"/>
      <c r="AB1643" s="445"/>
      <c r="AC1643" s="447" t="str">
        <f t="shared" si="78"/>
        <v/>
      </c>
      <c r="AD1643" s="448" t="str">
        <f t="shared" si="79"/>
        <v/>
      </c>
      <c r="AE1643" s="446" t="str">
        <f>IF(放飛紀錄表[[#This Row],[模組啟動時間]]="","",公式對照表!$A$2)</f>
        <v/>
      </c>
      <c r="AF1643" s="449" t="str">
        <f>IF(AC1643="","",IF(AND(AA1643&gt;Y1643,AA1643&lt;Z1643),[1]公式對照表!$C$2,IF(AC1643="-",[1]公式對照表!$C$3,IF(AC1643&lt;AE1643,[1]公式對照表!$C$4,IF(AC1643&gt;AE1643,[1]公式對照表!$C$5)))))</f>
        <v/>
      </c>
      <c r="AG1643" s="442"/>
      <c r="AH1643" s="442"/>
      <c r="AI1643" s="442"/>
      <c r="AJ1643" s="442"/>
      <c r="AK1643" s="2"/>
    </row>
    <row r="1644" spans="1:37" ht="17.25" customHeight="1">
      <c r="A1644" s="443"/>
      <c r="B1644" s="444"/>
      <c r="C1644" s="23"/>
      <c r="D1644" s="23"/>
      <c r="E1644" s="23"/>
      <c r="F1644" s="262"/>
      <c r="G1644" s="262"/>
      <c r="H1644" s="262"/>
      <c r="I1644" s="264"/>
      <c r="J1644" s="23"/>
      <c r="K1644" s="23"/>
      <c r="L1644" s="36" t="str">
        <f>IFERROR(VLOOKUP(放飛紀錄!$K1644,#REF!,2,FALSE),"")</f>
        <v/>
      </c>
      <c r="M1644" s="36"/>
      <c r="N1644" s="36"/>
      <c r="O1644" s="36"/>
      <c r="P1644" s="36"/>
      <c r="Q1644" s="36"/>
      <c r="R1644" s="36"/>
      <c r="S1644" s="36"/>
      <c r="T1644" s="36"/>
      <c r="U1644" s="23"/>
      <c r="V1644" s="23"/>
      <c r="W1644" s="23"/>
      <c r="X1644" s="23"/>
      <c r="Y1644" s="445"/>
      <c r="Z1644" s="446" t="str">
        <f>IF(放飛紀錄!$Y1644="","",放飛紀錄!$Y1644+公式對照表!B$2)</f>
        <v/>
      </c>
      <c r="AA1644" s="445"/>
      <c r="AB1644" s="445"/>
      <c r="AC1644" s="447" t="str">
        <f t="shared" si="78"/>
        <v/>
      </c>
      <c r="AD1644" s="448" t="str">
        <f t="shared" si="79"/>
        <v/>
      </c>
      <c r="AE1644" s="446" t="str">
        <f>IF(放飛紀錄表[[#This Row],[模組啟動時間]]="","",公式對照表!$A$2)</f>
        <v/>
      </c>
      <c r="AF1644" s="449" t="str">
        <f>IF(AC1644="","",IF(AND(AA1644&gt;Y1644,AA1644&lt;Z1644),[1]公式對照表!$C$2,IF(AC1644="-",[1]公式對照表!$C$3,IF(AC1644&lt;AE1644,[1]公式對照表!$C$4,IF(AC1644&gt;AE1644,[1]公式對照表!$C$5)))))</f>
        <v/>
      </c>
      <c r="AG1644" s="442"/>
      <c r="AH1644" s="442"/>
      <c r="AI1644" s="442"/>
      <c r="AJ1644" s="442"/>
      <c r="AK1644" s="2"/>
    </row>
    <row r="1645" spans="1:37" ht="17.25" customHeight="1">
      <c r="A1645" s="443"/>
      <c r="B1645" s="444"/>
      <c r="C1645" s="23"/>
      <c r="D1645" s="23"/>
      <c r="E1645" s="23"/>
      <c r="F1645" s="262"/>
      <c r="G1645" s="262"/>
      <c r="H1645" s="262"/>
      <c r="I1645" s="264"/>
      <c r="J1645" s="23"/>
      <c r="K1645" s="23"/>
      <c r="L1645" s="36" t="str">
        <f>IFERROR(VLOOKUP(放飛紀錄!$K1645,#REF!,2,FALSE),"")</f>
        <v/>
      </c>
      <c r="M1645" s="36"/>
      <c r="N1645" s="36"/>
      <c r="O1645" s="36"/>
      <c r="P1645" s="36"/>
      <c r="Q1645" s="36"/>
      <c r="R1645" s="36"/>
      <c r="S1645" s="36"/>
      <c r="T1645" s="36"/>
      <c r="U1645" s="23"/>
      <c r="V1645" s="23"/>
      <c r="W1645" s="23"/>
      <c r="X1645" s="23"/>
      <c r="Y1645" s="445"/>
      <c r="Z1645" s="446" t="str">
        <f>IF(放飛紀錄!$Y1645="","",放飛紀錄!$Y1645+公式對照表!B$2)</f>
        <v/>
      </c>
      <c r="AA1645" s="445"/>
      <c r="AB1645" s="445"/>
      <c r="AC1645" s="447" t="str">
        <f t="shared" si="78"/>
        <v/>
      </c>
      <c r="AD1645" s="448" t="str">
        <f t="shared" si="79"/>
        <v/>
      </c>
      <c r="AE1645" s="446" t="str">
        <f>IF(放飛紀錄表[[#This Row],[模組啟動時間]]="","",公式對照表!$A$2)</f>
        <v/>
      </c>
      <c r="AF1645" s="449" t="str">
        <f>IF(AC1645="","",IF(AND(AA1645&gt;Y1645,AA1645&lt;Z1645),[1]公式對照表!$C$2,IF(AC1645="-",[1]公式對照表!$C$3,IF(AC1645&lt;AE1645,[1]公式對照表!$C$4,IF(AC1645&gt;AE1645,[1]公式對照表!$C$5)))))</f>
        <v/>
      </c>
      <c r="AG1645" s="442"/>
      <c r="AH1645" s="442"/>
      <c r="AI1645" s="442"/>
      <c r="AJ1645" s="442"/>
      <c r="AK1645" s="2"/>
    </row>
    <row r="1646" spans="1:37" ht="17.25" customHeight="1">
      <c r="A1646" s="443"/>
      <c r="B1646" s="444"/>
      <c r="C1646" s="23"/>
      <c r="D1646" s="23"/>
      <c r="E1646" s="23"/>
      <c r="F1646" s="262"/>
      <c r="G1646" s="262"/>
      <c r="H1646" s="262"/>
      <c r="I1646" s="264"/>
      <c r="J1646" s="23"/>
      <c r="K1646" s="23"/>
      <c r="L1646" s="36" t="str">
        <f>IFERROR(VLOOKUP(放飛紀錄!$K1646,#REF!,2,FALSE),"")</f>
        <v/>
      </c>
      <c r="M1646" s="36"/>
      <c r="N1646" s="36"/>
      <c r="O1646" s="36"/>
      <c r="P1646" s="36"/>
      <c r="Q1646" s="36"/>
      <c r="R1646" s="36"/>
      <c r="S1646" s="36"/>
      <c r="T1646" s="36"/>
      <c r="U1646" s="23"/>
      <c r="V1646" s="23"/>
      <c r="W1646" s="23"/>
      <c r="X1646" s="23"/>
      <c r="Y1646" s="445"/>
      <c r="Z1646" s="446" t="str">
        <f>IF(放飛紀錄!$Y1646="","",放飛紀錄!$Y1646+公式對照表!B$2)</f>
        <v/>
      </c>
      <c r="AA1646" s="445"/>
      <c r="AB1646" s="445"/>
      <c r="AC1646" s="447" t="str">
        <f t="shared" si="78"/>
        <v/>
      </c>
      <c r="AD1646" s="448" t="str">
        <f t="shared" si="79"/>
        <v/>
      </c>
      <c r="AE1646" s="446" t="str">
        <f>IF(放飛紀錄表[[#This Row],[模組啟動時間]]="","",公式對照表!$A$2)</f>
        <v/>
      </c>
      <c r="AF1646" s="449" t="str">
        <f>IF(AC1646="","",IF(AND(AA1646&gt;Y1646,AA1646&lt;Z1646),[1]公式對照表!$C$2,IF(AC1646="-",[1]公式對照表!$C$3,IF(AC1646&lt;AE1646,[1]公式對照表!$C$4,IF(AC1646&gt;AE1646,[1]公式對照表!$C$5)))))</f>
        <v/>
      </c>
      <c r="AG1646" s="442"/>
      <c r="AH1646" s="442"/>
      <c r="AI1646" s="442"/>
      <c r="AJ1646" s="442"/>
      <c r="AK1646" s="2"/>
    </row>
    <row r="1647" spans="1:37" ht="17.25" customHeight="1">
      <c r="A1647" s="443"/>
      <c r="B1647" s="444"/>
      <c r="C1647" s="23"/>
      <c r="D1647" s="23"/>
      <c r="E1647" s="23"/>
      <c r="F1647" s="262"/>
      <c r="G1647" s="262"/>
      <c r="H1647" s="262"/>
      <c r="I1647" s="264"/>
      <c r="J1647" s="23"/>
      <c r="K1647" s="23"/>
      <c r="L1647" s="36" t="str">
        <f>IFERROR(VLOOKUP(放飛紀錄!$K1647,#REF!,2,FALSE),"")</f>
        <v/>
      </c>
      <c r="M1647" s="36"/>
      <c r="N1647" s="36"/>
      <c r="O1647" s="36"/>
      <c r="P1647" s="36"/>
      <c r="Q1647" s="36"/>
      <c r="R1647" s="36"/>
      <c r="S1647" s="36"/>
      <c r="T1647" s="36"/>
      <c r="U1647" s="23"/>
      <c r="V1647" s="23"/>
      <c r="W1647" s="23"/>
      <c r="X1647" s="23"/>
      <c r="Y1647" s="445"/>
      <c r="Z1647" s="446" t="str">
        <f>IF(放飛紀錄!$Y1647="","",放飛紀錄!$Y1647+公式對照表!B$2)</f>
        <v/>
      </c>
      <c r="AA1647" s="445"/>
      <c r="AB1647" s="445"/>
      <c r="AC1647" s="447" t="str">
        <f t="shared" si="78"/>
        <v/>
      </c>
      <c r="AD1647" s="448" t="str">
        <f t="shared" si="79"/>
        <v/>
      </c>
      <c r="AE1647" s="446" t="str">
        <f>IF(放飛紀錄表[[#This Row],[模組啟動時間]]="","",公式對照表!$A$2)</f>
        <v/>
      </c>
      <c r="AF1647" s="449" t="str">
        <f>IF(AC1647="","",IF(AND(AA1647&gt;Y1647,AA1647&lt;Z1647),[1]公式對照表!$C$2,IF(AC1647="-",[1]公式對照表!$C$3,IF(AC1647&lt;AE1647,[1]公式對照表!$C$4,IF(AC1647&gt;AE1647,[1]公式對照表!$C$5)))))</f>
        <v/>
      </c>
      <c r="AG1647" s="442"/>
      <c r="AH1647" s="442"/>
      <c r="AI1647" s="442"/>
      <c r="AJ1647" s="442"/>
      <c r="AK1647" s="2"/>
    </row>
    <row r="1648" spans="1:37" ht="17.25" customHeight="1">
      <c r="A1648" s="443"/>
      <c r="B1648" s="444"/>
      <c r="C1648" s="23"/>
      <c r="D1648" s="23"/>
      <c r="E1648" s="23"/>
      <c r="F1648" s="262"/>
      <c r="G1648" s="262"/>
      <c r="H1648" s="262"/>
      <c r="I1648" s="264"/>
      <c r="J1648" s="23"/>
      <c r="K1648" s="23"/>
      <c r="L1648" s="36" t="str">
        <f>IFERROR(VLOOKUP(放飛紀錄!$K1648,#REF!,2,FALSE),"")</f>
        <v/>
      </c>
      <c r="M1648" s="36"/>
      <c r="N1648" s="36"/>
      <c r="O1648" s="36"/>
      <c r="P1648" s="36"/>
      <c r="Q1648" s="36"/>
      <c r="R1648" s="36"/>
      <c r="S1648" s="36"/>
      <c r="T1648" s="36"/>
      <c r="U1648" s="23"/>
      <c r="V1648" s="23"/>
      <c r="W1648" s="23"/>
      <c r="X1648" s="23"/>
      <c r="Y1648" s="445"/>
      <c r="Z1648" s="446" t="str">
        <f>IF(放飛紀錄!$Y1648="","",放飛紀錄!$Y1648+公式對照表!B$2)</f>
        <v/>
      </c>
      <c r="AA1648" s="445"/>
      <c r="AB1648" s="445"/>
      <c r="AC1648" s="447" t="str">
        <f t="shared" si="78"/>
        <v/>
      </c>
      <c r="AD1648" s="448" t="str">
        <f t="shared" si="79"/>
        <v/>
      </c>
      <c r="AE1648" s="446" t="str">
        <f>IF(放飛紀錄表[[#This Row],[模組啟動時間]]="","",公式對照表!$A$2)</f>
        <v/>
      </c>
      <c r="AF1648" s="449" t="str">
        <f>IF(AC1648="","",IF(AND(AA1648&gt;Y1648,AA1648&lt;Z1648),[1]公式對照表!$C$2,IF(AC1648="-",[1]公式對照表!$C$3,IF(AC1648&lt;AE1648,[1]公式對照表!$C$4,IF(AC1648&gt;AE1648,[1]公式對照表!$C$5)))))</f>
        <v/>
      </c>
      <c r="AG1648" s="442"/>
      <c r="AH1648" s="442"/>
      <c r="AI1648" s="442"/>
      <c r="AJ1648" s="442"/>
      <c r="AK1648" s="2"/>
    </row>
    <row r="1649" spans="1:37" ht="17.25" customHeight="1">
      <c r="A1649" s="443"/>
      <c r="B1649" s="444"/>
      <c r="C1649" s="23"/>
      <c r="D1649" s="23"/>
      <c r="E1649" s="23"/>
      <c r="F1649" s="262"/>
      <c r="G1649" s="262"/>
      <c r="H1649" s="262"/>
      <c r="I1649" s="264"/>
      <c r="J1649" s="23"/>
      <c r="K1649" s="23"/>
      <c r="L1649" s="36" t="str">
        <f>IFERROR(VLOOKUP(放飛紀錄!$K1649,#REF!,2,FALSE),"")</f>
        <v/>
      </c>
      <c r="M1649" s="36"/>
      <c r="N1649" s="36"/>
      <c r="O1649" s="36"/>
      <c r="P1649" s="36"/>
      <c r="Q1649" s="36"/>
      <c r="R1649" s="36"/>
      <c r="S1649" s="36"/>
      <c r="T1649" s="36"/>
      <c r="U1649" s="23"/>
      <c r="V1649" s="23"/>
      <c r="W1649" s="23"/>
      <c r="X1649" s="23"/>
      <c r="Y1649" s="445"/>
      <c r="Z1649" s="446" t="str">
        <f>IF(放飛紀錄!$Y1649="","",放飛紀錄!$Y1649+公式對照表!B$2)</f>
        <v/>
      </c>
      <c r="AA1649" s="445"/>
      <c r="AB1649" s="445"/>
      <c r="AC1649" s="447" t="str">
        <f t="shared" si="78"/>
        <v/>
      </c>
      <c r="AD1649" s="448" t="str">
        <f t="shared" si="79"/>
        <v/>
      </c>
      <c r="AE1649" s="446" t="str">
        <f>IF(放飛紀錄表[[#This Row],[模組啟動時間]]="","",公式對照表!$A$2)</f>
        <v/>
      </c>
      <c r="AF1649" s="449" t="str">
        <f>IF(AC1649="","",IF(AND(AA1649&gt;Y1649,AA1649&lt;Z1649),[1]公式對照表!$C$2,IF(AC1649="-",[1]公式對照表!$C$3,IF(AC1649&lt;AE1649,[1]公式對照表!$C$4,IF(AC1649&gt;AE1649,[1]公式對照表!$C$5)))))</f>
        <v/>
      </c>
      <c r="AG1649" s="442"/>
      <c r="AH1649" s="442"/>
      <c r="AI1649" s="442"/>
      <c r="AJ1649" s="442"/>
      <c r="AK1649" s="2"/>
    </row>
    <row r="1650" spans="1:37" ht="17.25" customHeight="1">
      <c r="A1650" s="443"/>
      <c r="B1650" s="444"/>
      <c r="C1650" s="23"/>
      <c r="D1650" s="23"/>
      <c r="E1650" s="23"/>
      <c r="F1650" s="262"/>
      <c r="G1650" s="262"/>
      <c r="H1650" s="262"/>
      <c r="I1650" s="264"/>
      <c r="J1650" s="23"/>
      <c r="K1650" s="23"/>
      <c r="L1650" s="36" t="str">
        <f>IFERROR(VLOOKUP(放飛紀錄!$K1650,#REF!,2,FALSE),"")</f>
        <v/>
      </c>
      <c r="M1650" s="36"/>
      <c r="N1650" s="36"/>
      <c r="O1650" s="36"/>
      <c r="P1650" s="36"/>
      <c r="Q1650" s="36"/>
      <c r="R1650" s="36"/>
      <c r="S1650" s="36"/>
      <c r="T1650" s="36"/>
      <c r="U1650" s="23"/>
      <c r="V1650" s="23"/>
      <c r="W1650" s="23"/>
      <c r="X1650" s="23"/>
      <c r="Y1650" s="445"/>
      <c r="Z1650" s="446" t="str">
        <f>IF(放飛紀錄!$Y1650="","",放飛紀錄!$Y1650+公式對照表!B$2)</f>
        <v/>
      </c>
      <c r="AA1650" s="445"/>
      <c r="AB1650" s="445"/>
      <c r="AC1650" s="447" t="str">
        <f t="shared" si="78"/>
        <v/>
      </c>
      <c r="AD1650" s="448" t="str">
        <f t="shared" si="79"/>
        <v/>
      </c>
      <c r="AE1650" s="446" t="str">
        <f>IF(放飛紀錄表[[#This Row],[模組啟動時間]]="","",公式對照表!$A$2)</f>
        <v/>
      </c>
      <c r="AF1650" s="449" t="str">
        <f>IF(AC1650="","",IF(AND(AA1650&gt;Y1650,AA1650&lt;Z1650),[1]公式對照表!$C$2,IF(AC1650="-",[1]公式對照表!$C$3,IF(AC1650&lt;AE1650,[1]公式對照表!$C$4,IF(AC1650&gt;AE1650,[1]公式對照表!$C$5)))))</f>
        <v/>
      </c>
      <c r="AG1650" s="442"/>
      <c r="AH1650" s="442"/>
      <c r="AI1650" s="442"/>
      <c r="AJ1650" s="442"/>
      <c r="AK1650" s="2"/>
    </row>
    <row r="1651" spans="1:37" ht="17.25" customHeight="1">
      <c r="A1651" s="443"/>
      <c r="B1651" s="444"/>
      <c r="C1651" s="23"/>
      <c r="D1651" s="23"/>
      <c r="E1651" s="23"/>
      <c r="F1651" s="262"/>
      <c r="G1651" s="262"/>
      <c r="H1651" s="262"/>
      <c r="I1651" s="264"/>
      <c r="J1651" s="23"/>
      <c r="K1651" s="23"/>
      <c r="L1651" s="36" t="str">
        <f>IFERROR(VLOOKUP(放飛紀錄!$K1651,#REF!,2,FALSE),"")</f>
        <v/>
      </c>
      <c r="M1651" s="36"/>
      <c r="N1651" s="36"/>
      <c r="O1651" s="36"/>
      <c r="P1651" s="36"/>
      <c r="Q1651" s="36"/>
      <c r="R1651" s="36"/>
      <c r="S1651" s="36"/>
      <c r="T1651" s="36"/>
      <c r="U1651" s="23"/>
      <c r="V1651" s="23"/>
      <c r="W1651" s="23"/>
      <c r="X1651" s="23"/>
      <c r="Y1651" s="445"/>
      <c r="Z1651" s="446" t="str">
        <f>IF(放飛紀錄!$Y1651="","",放飛紀錄!$Y1651+公式對照表!B$2)</f>
        <v/>
      </c>
      <c r="AA1651" s="445"/>
      <c r="AB1651" s="445"/>
      <c r="AC1651" s="447" t="str">
        <f t="shared" si="78"/>
        <v/>
      </c>
      <c r="AD1651" s="448" t="str">
        <f t="shared" si="79"/>
        <v/>
      </c>
      <c r="AE1651" s="446" t="str">
        <f>IF(放飛紀錄表[[#This Row],[模組啟動時間]]="","",公式對照表!$A$2)</f>
        <v/>
      </c>
      <c r="AF1651" s="449" t="str">
        <f>IF(AC1651="","",IF(AND(AA1651&gt;Y1651,AA1651&lt;Z1651),[1]公式對照表!$C$2,IF(AC1651="-",[1]公式對照表!$C$3,IF(AC1651&lt;AE1651,[1]公式對照表!$C$4,IF(AC1651&gt;AE1651,[1]公式對照表!$C$5)))))</f>
        <v/>
      </c>
      <c r="AG1651" s="442"/>
      <c r="AH1651" s="442"/>
      <c r="AI1651" s="442"/>
      <c r="AJ1651" s="442"/>
      <c r="AK1651" s="2"/>
    </row>
    <row r="1652" spans="1:37" ht="17.25" customHeight="1">
      <c r="A1652" s="443"/>
      <c r="B1652" s="444"/>
      <c r="C1652" s="23"/>
      <c r="D1652" s="23"/>
      <c r="E1652" s="23"/>
      <c r="F1652" s="262"/>
      <c r="G1652" s="262"/>
      <c r="H1652" s="262"/>
      <c r="I1652" s="264"/>
      <c r="J1652" s="23"/>
      <c r="K1652" s="23"/>
      <c r="L1652" s="36" t="str">
        <f>IFERROR(VLOOKUP(放飛紀錄!$K1652,#REF!,2,FALSE),"")</f>
        <v/>
      </c>
      <c r="M1652" s="36"/>
      <c r="N1652" s="36"/>
      <c r="O1652" s="36"/>
      <c r="P1652" s="36"/>
      <c r="Q1652" s="36"/>
      <c r="R1652" s="36"/>
      <c r="S1652" s="36"/>
      <c r="T1652" s="36"/>
      <c r="U1652" s="23"/>
      <c r="V1652" s="23"/>
      <c r="W1652" s="23"/>
      <c r="X1652" s="23"/>
      <c r="Y1652" s="445"/>
      <c r="Z1652" s="446" t="str">
        <f>IF(放飛紀錄!$Y1652="","",放飛紀錄!$Y1652+公式對照表!B$2)</f>
        <v/>
      </c>
      <c r="AA1652" s="445"/>
      <c r="AB1652" s="445"/>
      <c r="AC1652" s="447" t="str">
        <f t="shared" si="78"/>
        <v/>
      </c>
      <c r="AD1652" s="448" t="str">
        <f t="shared" si="79"/>
        <v/>
      </c>
      <c r="AE1652" s="446" t="str">
        <f>IF(放飛紀錄表[[#This Row],[模組啟動時間]]="","",公式對照表!$A$2)</f>
        <v/>
      </c>
      <c r="AF1652" s="449" t="str">
        <f>IF(AC1652="","",IF(AND(AA1652&gt;Y1652,AA1652&lt;Z1652),[1]公式對照表!$C$2,IF(AC1652="-",[1]公式對照表!$C$3,IF(AC1652&lt;AE1652,[1]公式對照表!$C$4,IF(AC1652&gt;AE1652,[1]公式對照表!$C$5)))))</f>
        <v/>
      </c>
      <c r="AG1652" s="442"/>
      <c r="AH1652" s="442"/>
      <c r="AI1652" s="442"/>
      <c r="AJ1652" s="442"/>
      <c r="AK1652" s="2"/>
    </row>
    <row r="1653" spans="1:37" ht="17.25" customHeight="1">
      <c r="A1653" s="443"/>
      <c r="B1653" s="444"/>
      <c r="C1653" s="23"/>
      <c r="D1653" s="23"/>
      <c r="E1653" s="23"/>
      <c r="F1653" s="262"/>
      <c r="G1653" s="262"/>
      <c r="H1653" s="262"/>
      <c r="I1653" s="264"/>
      <c r="J1653" s="23"/>
      <c r="K1653" s="23"/>
      <c r="L1653" s="36" t="str">
        <f>IFERROR(VLOOKUP(放飛紀錄!$K1653,#REF!,2,FALSE),"")</f>
        <v/>
      </c>
      <c r="M1653" s="36"/>
      <c r="N1653" s="36"/>
      <c r="O1653" s="36"/>
      <c r="P1653" s="36"/>
      <c r="Q1653" s="36"/>
      <c r="R1653" s="36"/>
      <c r="S1653" s="36"/>
      <c r="T1653" s="36"/>
      <c r="U1653" s="23"/>
      <c r="V1653" s="23"/>
      <c r="W1653" s="23"/>
      <c r="X1653" s="23"/>
      <c r="Y1653" s="445"/>
      <c r="Z1653" s="446" t="str">
        <f>IF(放飛紀錄!$Y1653="","",放飛紀錄!$Y1653+公式對照表!B$2)</f>
        <v/>
      </c>
      <c r="AA1653" s="445"/>
      <c r="AB1653" s="445"/>
      <c r="AC1653" s="447" t="str">
        <f t="shared" ref="AC1653:AC1716" si="80">IF(AB1653="","",IF(AA1653="-","-",AB1653-Z1653))</f>
        <v/>
      </c>
      <c r="AD1653" s="448" t="str">
        <f t="shared" ref="AD1653:AD1716" si="81">IF(OR(AC1653="-",AC1653=""),"",((MINUTE(AC1653)*60)+SECOND(AC1653)))</f>
        <v/>
      </c>
      <c r="AE1653" s="446" t="str">
        <f>IF(放飛紀錄表[[#This Row],[模組啟動時間]]="","",公式對照表!$A$2)</f>
        <v/>
      </c>
      <c r="AF1653" s="449" t="str">
        <f>IF(AC1653="","",IF(AND(AA1653&gt;Y1653,AA1653&lt;Z1653),[1]公式對照表!$C$2,IF(AC1653="-",[1]公式對照表!$C$3,IF(AC1653&lt;AE1653,[1]公式對照表!$C$4,IF(AC1653&gt;AE1653,[1]公式對照表!$C$5)))))</f>
        <v/>
      </c>
      <c r="AG1653" s="442"/>
      <c r="AH1653" s="442"/>
      <c r="AI1653" s="442"/>
      <c r="AJ1653" s="442"/>
      <c r="AK1653" s="2"/>
    </row>
    <row r="1654" spans="1:37" ht="17.25" customHeight="1">
      <c r="A1654" s="443"/>
      <c r="B1654" s="444"/>
      <c r="C1654" s="23"/>
      <c r="D1654" s="23"/>
      <c r="E1654" s="23"/>
      <c r="F1654" s="262"/>
      <c r="G1654" s="262"/>
      <c r="H1654" s="262"/>
      <c r="I1654" s="264"/>
      <c r="J1654" s="23"/>
      <c r="K1654" s="23"/>
      <c r="L1654" s="36" t="str">
        <f>IFERROR(VLOOKUP(放飛紀錄!$K1654,#REF!,2,FALSE),"")</f>
        <v/>
      </c>
      <c r="M1654" s="36"/>
      <c r="N1654" s="36"/>
      <c r="O1654" s="36"/>
      <c r="P1654" s="36"/>
      <c r="Q1654" s="36"/>
      <c r="R1654" s="36"/>
      <c r="S1654" s="36"/>
      <c r="T1654" s="36"/>
      <c r="U1654" s="23"/>
      <c r="V1654" s="23"/>
      <c r="W1654" s="23"/>
      <c r="X1654" s="23"/>
      <c r="Y1654" s="445"/>
      <c r="Z1654" s="446" t="str">
        <f>IF(放飛紀錄!$Y1654="","",放飛紀錄!$Y1654+公式對照表!B$2)</f>
        <v/>
      </c>
      <c r="AA1654" s="445"/>
      <c r="AB1654" s="445"/>
      <c r="AC1654" s="447" t="str">
        <f t="shared" si="80"/>
        <v/>
      </c>
      <c r="AD1654" s="448" t="str">
        <f t="shared" si="81"/>
        <v/>
      </c>
      <c r="AE1654" s="446" t="str">
        <f>IF(放飛紀錄表[[#This Row],[模組啟動時間]]="","",公式對照表!$A$2)</f>
        <v/>
      </c>
      <c r="AF1654" s="449" t="str">
        <f>IF(AC1654="","",IF(AND(AA1654&gt;Y1654,AA1654&lt;Z1654),[1]公式對照表!$C$2,IF(AC1654="-",[1]公式對照表!$C$3,IF(AC1654&lt;AE1654,[1]公式對照表!$C$4,IF(AC1654&gt;AE1654,[1]公式對照表!$C$5)))))</f>
        <v/>
      </c>
      <c r="AG1654" s="442"/>
      <c r="AH1654" s="442"/>
      <c r="AI1654" s="442"/>
      <c r="AJ1654" s="442"/>
      <c r="AK1654" s="2"/>
    </row>
    <row r="1655" spans="1:37" ht="17.25" customHeight="1">
      <c r="A1655" s="443"/>
      <c r="B1655" s="444"/>
      <c r="C1655" s="23"/>
      <c r="D1655" s="23"/>
      <c r="E1655" s="23"/>
      <c r="F1655" s="262"/>
      <c r="G1655" s="262"/>
      <c r="H1655" s="262"/>
      <c r="I1655" s="264"/>
      <c r="J1655" s="23"/>
      <c r="K1655" s="23"/>
      <c r="L1655" s="36" t="str">
        <f>IFERROR(VLOOKUP(放飛紀錄!$K1655,#REF!,2,FALSE),"")</f>
        <v/>
      </c>
      <c r="M1655" s="36"/>
      <c r="N1655" s="36"/>
      <c r="O1655" s="36"/>
      <c r="P1655" s="36"/>
      <c r="Q1655" s="36"/>
      <c r="R1655" s="36"/>
      <c r="S1655" s="36"/>
      <c r="T1655" s="36"/>
      <c r="U1655" s="23"/>
      <c r="V1655" s="23"/>
      <c r="W1655" s="23"/>
      <c r="X1655" s="23"/>
      <c r="Y1655" s="445"/>
      <c r="Z1655" s="446" t="str">
        <f>IF(放飛紀錄!$Y1655="","",放飛紀錄!$Y1655+公式對照表!B$2)</f>
        <v/>
      </c>
      <c r="AA1655" s="445"/>
      <c r="AB1655" s="445"/>
      <c r="AC1655" s="447" t="str">
        <f t="shared" si="80"/>
        <v/>
      </c>
      <c r="AD1655" s="448" t="str">
        <f t="shared" si="81"/>
        <v/>
      </c>
      <c r="AE1655" s="446" t="str">
        <f>IF(放飛紀錄表[[#This Row],[模組啟動時間]]="","",公式對照表!$A$2)</f>
        <v/>
      </c>
      <c r="AF1655" s="449" t="str">
        <f>IF(AC1655="","",IF(AND(AA1655&gt;Y1655,AA1655&lt;Z1655),[1]公式對照表!$C$2,IF(AC1655="-",[1]公式對照表!$C$3,IF(AC1655&lt;AE1655,[1]公式對照表!$C$4,IF(AC1655&gt;AE1655,[1]公式對照表!$C$5)))))</f>
        <v/>
      </c>
      <c r="AG1655" s="442"/>
      <c r="AH1655" s="442"/>
      <c r="AI1655" s="442"/>
      <c r="AJ1655" s="442"/>
      <c r="AK1655" s="2"/>
    </row>
    <row r="1656" spans="1:37" ht="17.25" customHeight="1">
      <c r="A1656" s="443"/>
      <c r="B1656" s="444"/>
      <c r="C1656" s="23"/>
      <c r="D1656" s="23"/>
      <c r="E1656" s="23"/>
      <c r="F1656" s="262"/>
      <c r="G1656" s="262"/>
      <c r="H1656" s="262"/>
      <c r="I1656" s="264"/>
      <c r="J1656" s="23"/>
      <c r="K1656" s="23"/>
      <c r="L1656" s="36" t="str">
        <f>IFERROR(VLOOKUP(放飛紀錄!$K1656,#REF!,2,FALSE),"")</f>
        <v/>
      </c>
      <c r="M1656" s="36"/>
      <c r="N1656" s="36"/>
      <c r="O1656" s="36"/>
      <c r="P1656" s="36"/>
      <c r="Q1656" s="36"/>
      <c r="R1656" s="36"/>
      <c r="S1656" s="36"/>
      <c r="T1656" s="36"/>
      <c r="U1656" s="23"/>
      <c r="V1656" s="23"/>
      <c r="W1656" s="23"/>
      <c r="X1656" s="23"/>
      <c r="Y1656" s="445"/>
      <c r="Z1656" s="446" t="str">
        <f>IF(放飛紀錄!$Y1656="","",放飛紀錄!$Y1656+公式對照表!B$2)</f>
        <v/>
      </c>
      <c r="AA1656" s="445"/>
      <c r="AB1656" s="445"/>
      <c r="AC1656" s="447" t="str">
        <f t="shared" si="80"/>
        <v/>
      </c>
      <c r="AD1656" s="448" t="str">
        <f t="shared" si="81"/>
        <v/>
      </c>
      <c r="AE1656" s="446" t="str">
        <f>IF(放飛紀錄表[[#This Row],[模組啟動時間]]="","",公式對照表!$A$2)</f>
        <v/>
      </c>
      <c r="AF1656" s="449" t="str">
        <f>IF(AC1656="","",IF(AND(AA1656&gt;Y1656,AA1656&lt;Z1656),[1]公式對照表!$C$2,IF(AC1656="-",[1]公式對照表!$C$3,IF(AC1656&lt;AE1656,[1]公式對照表!$C$4,IF(AC1656&gt;AE1656,[1]公式對照表!$C$5)))))</f>
        <v/>
      </c>
      <c r="AG1656" s="442"/>
      <c r="AH1656" s="442"/>
      <c r="AI1656" s="442"/>
      <c r="AJ1656" s="442"/>
      <c r="AK1656" s="2"/>
    </row>
    <row r="1657" spans="1:37" ht="17.25" customHeight="1">
      <c r="A1657" s="443"/>
      <c r="B1657" s="444"/>
      <c r="C1657" s="23"/>
      <c r="D1657" s="23"/>
      <c r="E1657" s="23"/>
      <c r="F1657" s="262"/>
      <c r="G1657" s="262"/>
      <c r="H1657" s="262"/>
      <c r="I1657" s="264"/>
      <c r="J1657" s="23"/>
      <c r="K1657" s="23"/>
      <c r="L1657" s="36" t="str">
        <f>IFERROR(VLOOKUP(放飛紀錄!$K1657,#REF!,2,FALSE),"")</f>
        <v/>
      </c>
      <c r="M1657" s="36"/>
      <c r="N1657" s="36"/>
      <c r="O1657" s="36"/>
      <c r="P1657" s="36"/>
      <c r="Q1657" s="36"/>
      <c r="R1657" s="36"/>
      <c r="S1657" s="36"/>
      <c r="T1657" s="36"/>
      <c r="U1657" s="23"/>
      <c r="V1657" s="23"/>
      <c r="W1657" s="23"/>
      <c r="X1657" s="23"/>
      <c r="Y1657" s="445"/>
      <c r="Z1657" s="446" t="str">
        <f>IF(放飛紀錄!$Y1657="","",放飛紀錄!$Y1657+公式對照表!B$2)</f>
        <v/>
      </c>
      <c r="AA1657" s="445"/>
      <c r="AB1657" s="445"/>
      <c r="AC1657" s="447" t="str">
        <f t="shared" si="80"/>
        <v/>
      </c>
      <c r="AD1657" s="448" t="str">
        <f t="shared" si="81"/>
        <v/>
      </c>
      <c r="AE1657" s="446" t="str">
        <f>IF(放飛紀錄表[[#This Row],[模組啟動時間]]="","",公式對照表!$A$2)</f>
        <v/>
      </c>
      <c r="AF1657" s="449" t="str">
        <f>IF(AC1657="","",IF(AND(AA1657&gt;Y1657,AA1657&lt;Z1657),[1]公式對照表!$C$2,IF(AC1657="-",[1]公式對照表!$C$3,IF(AC1657&lt;AE1657,[1]公式對照表!$C$4,IF(AC1657&gt;AE1657,[1]公式對照表!$C$5)))))</f>
        <v/>
      </c>
      <c r="AG1657" s="442"/>
      <c r="AH1657" s="442"/>
      <c r="AI1657" s="442"/>
      <c r="AJ1657" s="442"/>
      <c r="AK1657" s="2"/>
    </row>
    <row r="1658" spans="1:37" ht="17.25" customHeight="1">
      <c r="A1658" s="443"/>
      <c r="B1658" s="444"/>
      <c r="C1658" s="23"/>
      <c r="D1658" s="23"/>
      <c r="E1658" s="23"/>
      <c r="F1658" s="262"/>
      <c r="G1658" s="262"/>
      <c r="H1658" s="262"/>
      <c r="I1658" s="264"/>
      <c r="J1658" s="23"/>
      <c r="K1658" s="23"/>
      <c r="L1658" s="36" t="str">
        <f>IFERROR(VLOOKUP(放飛紀錄!$K1658,#REF!,2,FALSE),"")</f>
        <v/>
      </c>
      <c r="M1658" s="36"/>
      <c r="N1658" s="36"/>
      <c r="O1658" s="36"/>
      <c r="P1658" s="36"/>
      <c r="Q1658" s="36"/>
      <c r="R1658" s="36"/>
      <c r="S1658" s="36"/>
      <c r="T1658" s="36"/>
      <c r="U1658" s="23"/>
      <c r="V1658" s="23"/>
      <c r="W1658" s="23"/>
      <c r="X1658" s="23"/>
      <c r="Y1658" s="445"/>
      <c r="Z1658" s="446" t="str">
        <f>IF(放飛紀錄!$Y1658="","",放飛紀錄!$Y1658+公式對照表!B$2)</f>
        <v/>
      </c>
      <c r="AA1658" s="445"/>
      <c r="AB1658" s="445"/>
      <c r="AC1658" s="447" t="str">
        <f t="shared" si="80"/>
        <v/>
      </c>
      <c r="AD1658" s="448" t="str">
        <f t="shared" si="81"/>
        <v/>
      </c>
      <c r="AE1658" s="446" t="str">
        <f>IF(放飛紀錄表[[#This Row],[模組啟動時間]]="","",公式對照表!$A$2)</f>
        <v/>
      </c>
      <c r="AF1658" s="449" t="str">
        <f>IF(AC1658="","",IF(AND(AA1658&gt;Y1658,AA1658&lt;Z1658),[1]公式對照表!$C$2,IF(AC1658="-",[1]公式對照表!$C$3,IF(AC1658&lt;AE1658,[1]公式對照表!$C$4,IF(AC1658&gt;AE1658,[1]公式對照表!$C$5)))))</f>
        <v/>
      </c>
      <c r="AG1658" s="442"/>
      <c r="AH1658" s="442"/>
      <c r="AI1658" s="442"/>
      <c r="AJ1658" s="442"/>
      <c r="AK1658" s="2"/>
    </row>
    <row r="1659" spans="1:37" ht="17.25" customHeight="1">
      <c r="A1659" s="443"/>
      <c r="B1659" s="444"/>
      <c r="C1659" s="23"/>
      <c r="D1659" s="23"/>
      <c r="E1659" s="23"/>
      <c r="F1659" s="262"/>
      <c r="G1659" s="262"/>
      <c r="H1659" s="262"/>
      <c r="I1659" s="264"/>
      <c r="J1659" s="23"/>
      <c r="K1659" s="23"/>
      <c r="L1659" s="36" t="str">
        <f>IFERROR(VLOOKUP(放飛紀錄!$K1659,#REF!,2,FALSE),"")</f>
        <v/>
      </c>
      <c r="M1659" s="36"/>
      <c r="N1659" s="36"/>
      <c r="O1659" s="36"/>
      <c r="P1659" s="36"/>
      <c r="Q1659" s="36"/>
      <c r="R1659" s="36"/>
      <c r="S1659" s="36"/>
      <c r="T1659" s="36"/>
      <c r="U1659" s="23"/>
      <c r="V1659" s="23"/>
      <c r="W1659" s="23"/>
      <c r="X1659" s="23"/>
      <c r="Y1659" s="445"/>
      <c r="Z1659" s="446" t="str">
        <f>IF(放飛紀錄!$Y1659="","",放飛紀錄!$Y1659+公式對照表!B$2)</f>
        <v/>
      </c>
      <c r="AA1659" s="445"/>
      <c r="AB1659" s="445"/>
      <c r="AC1659" s="447" t="str">
        <f t="shared" si="80"/>
        <v/>
      </c>
      <c r="AD1659" s="448" t="str">
        <f t="shared" si="81"/>
        <v/>
      </c>
      <c r="AE1659" s="446" t="str">
        <f>IF(放飛紀錄表[[#This Row],[模組啟動時間]]="","",公式對照表!$A$2)</f>
        <v/>
      </c>
      <c r="AF1659" s="449" t="str">
        <f>IF(AC1659="","",IF(AND(AA1659&gt;Y1659,AA1659&lt;Z1659),[1]公式對照表!$C$2,IF(AC1659="-",[1]公式對照表!$C$3,IF(AC1659&lt;AE1659,[1]公式對照表!$C$4,IF(AC1659&gt;AE1659,[1]公式對照表!$C$5)))))</f>
        <v/>
      </c>
      <c r="AG1659" s="442"/>
      <c r="AH1659" s="442"/>
      <c r="AI1659" s="442"/>
      <c r="AJ1659" s="442"/>
      <c r="AK1659" s="2"/>
    </row>
    <row r="1660" spans="1:37" ht="17.25" customHeight="1">
      <c r="A1660" s="443"/>
      <c r="B1660" s="444"/>
      <c r="C1660" s="23"/>
      <c r="D1660" s="23"/>
      <c r="E1660" s="23"/>
      <c r="F1660" s="262"/>
      <c r="G1660" s="262"/>
      <c r="H1660" s="262"/>
      <c r="I1660" s="264"/>
      <c r="J1660" s="23"/>
      <c r="K1660" s="23"/>
      <c r="L1660" s="36" t="str">
        <f>IFERROR(VLOOKUP(放飛紀錄!$K1660,#REF!,2,FALSE),"")</f>
        <v/>
      </c>
      <c r="M1660" s="36"/>
      <c r="N1660" s="36"/>
      <c r="O1660" s="36"/>
      <c r="P1660" s="36"/>
      <c r="Q1660" s="36"/>
      <c r="R1660" s="36"/>
      <c r="S1660" s="36"/>
      <c r="T1660" s="36"/>
      <c r="U1660" s="23"/>
      <c r="V1660" s="23"/>
      <c r="W1660" s="23"/>
      <c r="X1660" s="23"/>
      <c r="Y1660" s="445"/>
      <c r="Z1660" s="446" t="str">
        <f>IF(放飛紀錄!$Y1660="","",放飛紀錄!$Y1660+公式對照表!B$2)</f>
        <v/>
      </c>
      <c r="AA1660" s="445"/>
      <c r="AB1660" s="445"/>
      <c r="AC1660" s="447" t="str">
        <f t="shared" si="80"/>
        <v/>
      </c>
      <c r="AD1660" s="448" t="str">
        <f t="shared" si="81"/>
        <v/>
      </c>
      <c r="AE1660" s="446" t="str">
        <f>IF(放飛紀錄表[[#This Row],[模組啟動時間]]="","",公式對照表!$A$2)</f>
        <v/>
      </c>
      <c r="AF1660" s="449" t="str">
        <f>IF(AC1660="","",IF(AND(AA1660&gt;Y1660,AA1660&lt;Z1660),[1]公式對照表!$C$2,IF(AC1660="-",[1]公式對照表!$C$3,IF(AC1660&lt;AE1660,[1]公式對照表!$C$4,IF(AC1660&gt;AE1660,[1]公式對照表!$C$5)))))</f>
        <v/>
      </c>
      <c r="AG1660" s="442"/>
      <c r="AH1660" s="442"/>
      <c r="AI1660" s="442"/>
      <c r="AJ1660" s="442"/>
      <c r="AK1660" s="2"/>
    </row>
    <row r="1661" spans="1:37" ht="17.25" customHeight="1">
      <c r="A1661" s="443"/>
      <c r="B1661" s="444"/>
      <c r="C1661" s="23"/>
      <c r="D1661" s="23"/>
      <c r="E1661" s="23"/>
      <c r="F1661" s="262"/>
      <c r="G1661" s="262"/>
      <c r="H1661" s="262"/>
      <c r="I1661" s="264"/>
      <c r="J1661" s="23"/>
      <c r="K1661" s="23"/>
      <c r="L1661" s="36" t="str">
        <f>IFERROR(VLOOKUP(放飛紀錄!$K1661,#REF!,2,FALSE),"")</f>
        <v/>
      </c>
      <c r="M1661" s="36"/>
      <c r="N1661" s="36"/>
      <c r="O1661" s="36"/>
      <c r="P1661" s="36"/>
      <c r="Q1661" s="36"/>
      <c r="R1661" s="36"/>
      <c r="S1661" s="36"/>
      <c r="T1661" s="36"/>
      <c r="U1661" s="23"/>
      <c r="V1661" s="23"/>
      <c r="W1661" s="23"/>
      <c r="X1661" s="23"/>
      <c r="Y1661" s="445"/>
      <c r="Z1661" s="446" t="str">
        <f>IF(放飛紀錄!$Y1661="","",放飛紀錄!$Y1661+公式對照表!B$2)</f>
        <v/>
      </c>
      <c r="AA1661" s="445"/>
      <c r="AB1661" s="445"/>
      <c r="AC1661" s="447" t="str">
        <f t="shared" si="80"/>
        <v/>
      </c>
      <c r="AD1661" s="448" t="str">
        <f t="shared" si="81"/>
        <v/>
      </c>
      <c r="AE1661" s="446" t="str">
        <f>IF(放飛紀錄表[[#This Row],[模組啟動時間]]="","",公式對照表!$A$2)</f>
        <v/>
      </c>
      <c r="AF1661" s="449" t="str">
        <f>IF(AC1661="","",IF(AND(AA1661&gt;Y1661,AA1661&lt;Z1661),[1]公式對照表!$C$2,IF(AC1661="-",[1]公式對照表!$C$3,IF(AC1661&lt;AE1661,[1]公式對照表!$C$4,IF(AC1661&gt;AE1661,[1]公式對照表!$C$5)))))</f>
        <v/>
      </c>
      <c r="AG1661" s="442"/>
      <c r="AH1661" s="442"/>
      <c r="AI1661" s="442"/>
      <c r="AJ1661" s="442"/>
      <c r="AK1661" s="2"/>
    </row>
    <row r="1662" spans="1:37" ht="17.25" customHeight="1">
      <c r="A1662" s="443"/>
      <c r="B1662" s="444"/>
      <c r="C1662" s="23"/>
      <c r="D1662" s="23"/>
      <c r="E1662" s="23"/>
      <c r="F1662" s="262"/>
      <c r="G1662" s="262"/>
      <c r="H1662" s="262"/>
      <c r="I1662" s="264"/>
      <c r="J1662" s="23"/>
      <c r="K1662" s="23"/>
      <c r="L1662" s="36" t="str">
        <f>IFERROR(VLOOKUP(放飛紀錄!$K1662,#REF!,2,FALSE),"")</f>
        <v/>
      </c>
      <c r="M1662" s="36"/>
      <c r="N1662" s="36"/>
      <c r="O1662" s="36"/>
      <c r="P1662" s="36"/>
      <c r="Q1662" s="36"/>
      <c r="R1662" s="36"/>
      <c r="S1662" s="36"/>
      <c r="T1662" s="36"/>
      <c r="U1662" s="23"/>
      <c r="V1662" s="23"/>
      <c r="W1662" s="23"/>
      <c r="X1662" s="23"/>
      <c r="Y1662" s="445"/>
      <c r="Z1662" s="446" t="str">
        <f>IF(放飛紀錄!$Y1662="","",放飛紀錄!$Y1662+公式對照表!B$2)</f>
        <v/>
      </c>
      <c r="AA1662" s="445"/>
      <c r="AB1662" s="445"/>
      <c r="AC1662" s="447" t="str">
        <f t="shared" si="80"/>
        <v/>
      </c>
      <c r="AD1662" s="448" t="str">
        <f t="shared" si="81"/>
        <v/>
      </c>
      <c r="AE1662" s="446" t="str">
        <f>IF(放飛紀錄表[[#This Row],[模組啟動時間]]="","",公式對照表!$A$2)</f>
        <v/>
      </c>
      <c r="AF1662" s="449" t="str">
        <f>IF(AC1662="","",IF(AND(AA1662&gt;Y1662,AA1662&lt;Z1662),[1]公式對照表!$C$2,IF(AC1662="-",[1]公式對照表!$C$3,IF(AC1662&lt;AE1662,[1]公式對照表!$C$4,IF(AC1662&gt;AE1662,[1]公式對照表!$C$5)))))</f>
        <v/>
      </c>
      <c r="AG1662" s="442"/>
      <c r="AH1662" s="442"/>
      <c r="AI1662" s="442"/>
      <c r="AJ1662" s="442"/>
      <c r="AK1662" s="2"/>
    </row>
    <row r="1663" spans="1:37" ht="17.25" customHeight="1">
      <c r="A1663" s="443"/>
      <c r="B1663" s="444"/>
      <c r="C1663" s="23"/>
      <c r="D1663" s="23"/>
      <c r="E1663" s="23"/>
      <c r="F1663" s="262"/>
      <c r="G1663" s="262"/>
      <c r="H1663" s="262"/>
      <c r="I1663" s="264"/>
      <c r="J1663" s="23"/>
      <c r="K1663" s="23"/>
      <c r="L1663" s="36" t="str">
        <f>IFERROR(VLOOKUP(放飛紀錄!$K1663,#REF!,2,FALSE),"")</f>
        <v/>
      </c>
      <c r="M1663" s="36"/>
      <c r="N1663" s="36"/>
      <c r="O1663" s="36"/>
      <c r="P1663" s="36"/>
      <c r="Q1663" s="36"/>
      <c r="R1663" s="36"/>
      <c r="S1663" s="36"/>
      <c r="T1663" s="36"/>
      <c r="U1663" s="23"/>
      <c r="V1663" s="23"/>
      <c r="W1663" s="23"/>
      <c r="X1663" s="23"/>
      <c r="Y1663" s="445"/>
      <c r="Z1663" s="446" t="str">
        <f>IF(放飛紀錄!$Y1663="","",放飛紀錄!$Y1663+公式對照表!B$2)</f>
        <v/>
      </c>
      <c r="AA1663" s="445"/>
      <c r="AB1663" s="445"/>
      <c r="AC1663" s="447" t="str">
        <f t="shared" si="80"/>
        <v/>
      </c>
      <c r="AD1663" s="448" t="str">
        <f t="shared" si="81"/>
        <v/>
      </c>
      <c r="AE1663" s="446" t="str">
        <f>IF(放飛紀錄表[[#This Row],[模組啟動時間]]="","",公式對照表!$A$2)</f>
        <v/>
      </c>
      <c r="AF1663" s="449" t="str">
        <f>IF(AC1663="","",IF(AND(AA1663&gt;Y1663,AA1663&lt;Z1663),[1]公式對照表!$C$2,IF(AC1663="-",[1]公式對照表!$C$3,IF(AC1663&lt;AE1663,[1]公式對照表!$C$4,IF(AC1663&gt;AE1663,[1]公式對照表!$C$5)))))</f>
        <v/>
      </c>
      <c r="AG1663" s="442"/>
      <c r="AH1663" s="442"/>
      <c r="AI1663" s="442"/>
      <c r="AJ1663" s="442"/>
      <c r="AK1663" s="2"/>
    </row>
    <row r="1664" spans="1:37" ht="17.25" customHeight="1">
      <c r="A1664" s="443"/>
      <c r="B1664" s="444"/>
      <c r="C1664" s="23"/>
      <c r="D1664" s="23"/>
      <c r="E1664" s="23"/>
      <c r="F1664" s="262"/>
      <c r="G1664" s="262"/>
      <c r="H1664" s="262"/>
      <c r="I1664" s="264"/>
      <c r="J1664" s="23"/>
      <c r="K1664" s="23"/>
      <c r="L1664" s="36" t="str">
        <f>IFERROR(VLOOKUP(放飛紀錄!$K1664,#REF!,2,FALSE),"")</f>
        <v/>
      </c>
      <c r="M1664" s="36"/>
      <c r="N1664" s="36"/>
      <c r="O1664" s="36"/>
      <c r="P1664" s="36"/>
      <c r="Q1664" s="36"/>
      <c r="R1664" s="36"/>
      <c r="S1664" s="36"/>
      <c r="T1664" s="36"/>
      <c r="U1664" s="23"/>
      <c r="V1664" s="23"/>
      <c r="W1664" s="23"/>
      <c r="X1664" s="23"/>
      <c r="Y1664" s="445"/>
      <c r="Z1664" s="446" t="str">
        <f>IF(放飛紀錄!$Y1664="","",放飛紀錄!$Y1664+公式對照表!B$2)</f>
        <v/>
      </c>
      <c r="AA1664" s="445"/>
      <c r="AB1664" s="445"/>
      <c r="AC1664" s="447" t="str">
        <f t="shared" si="80"/>
        <v/>
      </c>
      <c r="AD1664" s="448" t="str">
        <f t="shared" si="81"/>
        <v/>
      </c>
      <c r="AE1664" s="446" t="str">
        <f>IF(放飛紀錄表[[#This Row],[模組啟動時間]]="","",公式對照表!$A$2)</f>
        <v/>
      </c>
      <c r="AF1664" s="449" t="str">
        <f>IF(AC1664="","",IF(AND(AA1664&gt;Y1664,AA1664&lt;Z1664),[1]公式對照表!$C$2,IF(AC1664="-",[1]公式對照表!$C$3,IF(AC1664&lt;AE1664,[1]公式對照表!$C$4,IF(AC1664&gt;AE1664,[1]公式對照表!$C$5)))))</f>
        <v/>
      </c>
      <c r="AG1664" s="442"/>
      <c r="AH1664" s="442"/>
      <c r="AI1664" s="442"/>
      <c r="AJ1664" s="442"/>
      <c r="AK1664" s="2"/>
    </row>
    <row r="1665" spans="1:37" ht="17.25" customHeight="1">
      <c r="A1665" s="443"/>
      <c r="B1665" s="444"/>
      <c r="C1665" s="23"/>
      <c r="D1665" s="23"/>
      <c r="E1665" s="23"/>
      <c r="F1665" s="262"/>
      <c r="G1665" s="262"/>
      <c r="H1665" s="262"/>
      <c r="I1665" s="264"/>
      <c r="J1665" s="23"/>
      <c r="K1665" s="23"/>
      <c r="L1665" s="36" t="str">
        <f>IFERROR(VLOOKUP(放飛紀錄!$K1665,#REF!,2,FALSE),"")</f>
        <v/>
      </c>
      <c r="M1665" s="36"/>
      <c r="N1665" s="36"/>
      <c r="O1665" s="36"/>
      <c r="P1665" s="36"/>
      <c r="Q1665" s="36"/>
      <c r="R1665" s="36"/>
      <c r="S1665" s="36"/>
      <c r="T1665" s="36"/>
      <c r="U1665" s="23"/>
      <c r="V1665" s="23"/>
      <c r="W1665" s="23"/>
      <c r="X1665" s="23"/>
      <c r="Y1665" s="445"/>
      <c r="Z1665" s="446" t="str">
        <f>IF(放飛紀錄!$Y1665="","",放飛紀錄!$Y1665+公式對照表!B$2)</f>
        <v/>
      </c>
      <c r="AA1665" s="445"/>
      <c r="AB1665" s="445"/>
      <c r="AC1665" s="447" t="str">
        <f t="shared" si="80"/>
        <v/>
      </c>
      <c r="AD1665" s="448" t="str">
        <f t="shared" si="81"/>
        <v/>
      </c>
      <c r="AE1665" s="446" t="str">
        <f>IF(放飛紀錄表[[#This Row],[模組啟動時間]]="","",公式對照表!$A$2)</f>
        <v/>
      </c>
      <c r="AF1665" s="449" t="str">
        <f>IF(AC1665="","",IF(AND(AA1665&gt;Y1665,AA1665&lt;Z1665),[1]公式對照表!$C$2,IF(AC1665="-",[1]公式對照表!$C$3,IF(AC1665&lt;AE1665,[1]公式對照表!$C$4,IF(AC1665&gt;AE1665,[1]公式對照表!$C$5)))))</f>
        <v/>
      </c>
      <c r="AG1665" s="442"/>
      <c r="AH1665" s="442"/>
      <c r="AI1665" s="442"/>
      <c r="AJ1665" s="442"/>
      <c r="AK1665" s="2"/>
    </row>
    <row r="1666" spans="1:37" ht="17.25" customHeight="1">
      <c r="A1666" s="443"/>
      <c r="B1666" s="444"/>
      <c r="C1666" s="23"/>
      <c r="D1666" s="23"/>
      <c r="E1666" s="23"/>
      <c r="F1666" s="262"/>
      <c r="G1666" s="262"/>
      <c r="H1666" s="262"/>
      <c r="I1666" s="264"/>
      <c r="J1666" s="23"/>
      <c r="K1666" s="23"/>
      <c r="L1666" s="36" t="str">
        <f>IFERROR(VLOOKUP(放飛紀錄!$K1666,#REF!,2,FALSE),"")</f>
        <v/>
      </c>
      <c r="M1666" s="36"/>
      <c r="N1666" s="36"/>
      <c r="O1666" s="36"/>
      <c r="P1666" s="36"/>
      <c r="Q1666" s="36"/>
      <c r="R1666" s="36"/>
      <c r="S1666" s="36"/>
      <c r="T1666" s="36"/>
      <c r="U1666" s="23"/>
      <c r="V1666" s="23"/>
      <c r="W1666" s="23"/>
      <c r="X1666" s="23"/>
      <c r="Y1666" s="445"/>
      <c r="Z1666" s="446" t="str">
        <f>IF(放飛紀錄!$Y1666="","",放飛紀錄!$Y1666+公式對照表!B$2)</f>
        <v/>
      </c>
      <c r="AA1666" s="445"/>
      <c r="AB1666" s="445"/>
      <c r="AC1666" s="447" t="str">
        <f t="shared" si="80"/>
        <v/>
      </c>
      <c r="AD1666" s="448" t="str">
        <f t="shared" si="81"/>
        <v/>
      </c>
      <c r="AE1666" s="446" t="str">
        <f>IF(放飛紀錄表[[#This Row],[模組啟動時間]]="","",公式對照表!$A$2)</f>
        <v/>
      </c>
      <c r="AF1666" s="449" t="str">
        <f>IF(AC1666="","",IF(AND(AA1666&gt;Y1666,AA1666&lt;Z1666),[1]公式對照表!$C$2,IF(AC1666="-",[1]公式對照表!$C$3,IF(AC1666&lt;AE1666,[1]公式對照表!$C$4,IF(AC1666&gt;AE1666,[1]公式對照表!$C$5)))))</f>
        <v/>
      </c>
      <c r="AG1666" s="442"/>
      <c r="AH1666" s="442"/>
      <c r="AI1666" s="442"/>
      <c r="AJ1666" s="442"/>
      <c r="AK1666" s="2"/>
    </row>
    <row r="1667" spans="1:37" ht="17.25" customHeight="1">
      <c r="A1667" s="443"/>
      <c r="B1667" s="444"/>
      <c r="C1667" s="23"/>
      <c r="D1667" s="23"/>
      <c r="E1667" s="23"/>
      <c r="F1667" s="262"/>
      <c r="G1667" s="262"/>
      <c r="H1667" s="262"/>
      <c r="I1667" s="264"/>
      <c r="J1667" s="23"/>
      <c r="K1667" s="23"/>
      <c r="L1667" s="36" t="str">
        <f>IFERROR(VLOOKUP(放飛紀錄!$K1667,#REF!,2,FALSE),"")</f>
        <v/>
      </c>
      <c r="M1667" s="36"/>
      <c r="N1667" s="36"/>
      <c r="O1667" s="36"/>
      <c r="P1667" s="36"/>
      <c r="Q1667" s="36"/>
      <c r="R1667" s="36"/>
      <c r="S1667" s="36"/>
      <c r="T1667" s="36"/>
      <c r="U1667" s="23"/>
      <c r="V1667" s="23"/>
      <c r="W1667" s="23"/>
      <c r="X1667" s="23"/>
      <c r="Y1667" s="445"/>
      <c r="Z1667" s="446" t="str">
        <f>IF(放飛紀錄!$Y1667="","",放飛紀錄!$Y1667+公式對照表!B$2)</f>
        <v/>
      </c>
      <c r="AA1667" s="445"/>
      <c r="AB1667" s="445"/>
      <c r="AC1667" s="447" t="str">
        <f t="shared" si="80"/>
        <v/>
      </c>
      <c r="AD1667" s="448" t="str">
        <f t="shared" si="81"/>
        <v/>
      </c>
      <c r="AE1667" s="446" t="str">
        <f>IF(放飛紀錄表[[#This Row],[模組啟動時間]]="","",公式對照表!$A$2)</f>
        <v/>
      </c>
      <c r="AF1667" s="449" t="str">
        <f>IF(AC1667="","",IF(AND(AA1667&gt;Y1667,AA1667&lt;Z1667),[1]公式對照表!$C$2,IF(AC1667="-",[1]公式對照表!$C$3,IF(AC1667&lt;AE1667,[1]公式對照表!$C$4,IF(AC1667&gt;AE1667,[1]公式對照表!$C$5)))))</f>
        <v/>
      </c>
      <c r="AG1667" s="442"/>
      <c r="AH1667" s="442"/>
      <c r="AI1667" s="442"/>
      <c r="AJ1667" s="442"/>
      <c r="AK1667" s="2"/>
    </row>
    <row r="1668" spans="1:37" ht="17.25" customHeight="1">
      <c r="A1668" s="443"/>
      <c r="B1668" s="444"/>
      <c r="C1668" s="23"/>
      <c r="D1668" s="23"/>
      <c r="E1668" s="23"/>
      <c r="F1668" s="262"/>
      <c r="G1668" s="262"/>
      <c r="H1668" s="262"/>
      <c r="I1668" s="264"/>
      <c r="J1668" s="23"/>
      <c r="K1668" s="23"/>
      <c r="L1668" s="36" t="str">
        <f>IFERROR(VLOOKUP(放飛紀錄!$K1668,#REF!,2,FALSE),"")</f>
        <v/>
      </c>
      <c r="M1668" s="36"/>
      <c r="N1668" s="36"/>
      <c r="O1668" s="36"/>
      <c r="P1668" s="36"/>
      <c r="Q1668" s="36"/>
      <c r="R1668" s="36"/>
      <c r="S1668" s="36"/>
      <c r="T1668" s="36"/>
      <c r="U1668" s="23"/>
      <c r="V1668" s="23"/>
      <c r="W1668" s="23"/>
      <c r="X1668" s="23"/>
      <c r="Y1668" s="445"/>
      <c r="Z1668" s="446" t="str">
        <f>IF(放飛紀錄!$Y1668="","",放飛紀錄!$Y1668+公式對照表!B$2)</f>
        <v/>
      </c>
      <c r="AA1668" s="445"/>
      <c r="AB1668" s="445"/>
      <c r="AC1668" s="447" t="str">
        <f t="shared" si="80"/>
        <v/>
      </c>
      <c r="AD1668" s="448" t="str">
        <f t="shared" si="81"/>
        <v/>
      </c>
      <c r="AE1668" s="446" t="str">
        <f>IF(放飛紀錄表[[#This Row],[模組啟動時間]]="","",公式對照表!$A$2)</f>
        <v/>
      </c>
      <c r="AF1668" s="449" t="str">
        <f>IF(AC1668="","",IF(AND(AA1668&gt;Y1668,AA1668&lt;Z1668),[1]公式對照表!$C$2,IF(AC1668="-",[1]公式對照表!$C$3,IF(AC1668&lt;AE1668,[1]公式對照表!$C$4,IF(AC1668&gt;AE1668,[1]公式對照表!$C$5)))))</f>
        <v/>
      </c>
      <c r="AG1668" s="442"/>
      <c r="AH1668" s="442"/>
      <c r="AI1668" s="442"/>
      <c r="AJ1668" s="442"/>
      <c r="AK1668" s="2"/>
    </row>
    <row r="1669" spans="1:37" ht="17.25" customHeight="1">
      <c r="A1669" s="443"/>
      <c r="B1669" s="444"/>
      <c r="C1669" s="23"/>
      <c r="D1669" s="23"/>
      <c r="E1669" s="23"/>
      <c r="F1669" s="262"/>
      <c r="G1669" s="262"/>
      <c r="H1669" s="262"/>
      <c r="I1669" s="264"/>
      <c r="J1669" s="23"/>
      <c r="K1669" s="23"/>
      <c r="L1669" s="36" t="str">
        <f>IFERROR(VLOOKUP(放飛紀錄!$K1669,#REF!,2,FALSE),"")</f>
        <v/>
      </c>
      <c r="M1669" s="36"/>
      <c r="N1669" s="36"/>
      <c r="O1669" s="36"/>
      <c r="P1669" s="36"/>
      <c r="Q1669" s="36"/>
      <c r="R1669" s="36"/>
      <c r="S1669" s="36"/>
      <c r="T1669" s="36"/>
      <c r="U1669" s="23"/>
      <c r="V1669" s="23"/>
      <c r="W1669" s="23"/>
      <c r="X1669" s="23"/>
      <c r="Y1669" s="445"/>
      <c r="Z1669" s="446" t="str">
        <f>IF(放飛紀錄!$Y1669="","",放飛紀錄!$Y1669+公式對照表!B$2)</f>
        <v/>
      </c>
      <c r="AA1669" s="445"/>
      <c r="AB1669" s="445"/>
      <c r="AC1669" s="447" t="str">
        <f t="shared" si="80"/>
        <v/>
      </c>
      <c r="AD1669" s="448" t="str">
        <f t="shared" si="81"/>
        <v/>
      </c>
      <c r="AE1669" s="446" t="str">
        <f>IF(放飛紀錄表[[#This Row],[模組啟動時間]]="","",公式對照表!$A$2)</f>
        <v/>
      </c>
      <c r="AF1669" s="449" t="str">
        <f>IF(AC1669="","",IF(AND(AA1669&gt;Y1669,AA1669&lt;Z1669),[1]公式對照表!$C$2,IF(AC1669="-",[1]公式對照表!$C$3,IF(AC1669&lt;AE1669,[1]公式對照表!$C$4,IF(AC1669&gt;AE1669,[1]公式對照表!$C$5)))))</f>
        <v/>
      </c>
      <c r="AG1669" s="442"/>
      <c r="AH1669" s="442"/>
      <c r="AI1669" s="442"/>
      <c r="AJ1669" s="442"/>
      <c r="AK1669" s="2"/>
    </row>
    <row r="1670" spans="1:37" ht="17.25" customHeight="1">
      <c r="A1670" s="443"/>
      <c r="B1670" s="444"/>
      <c r="C1670" s="23"/>
      <c r="D1670" s="23"/>
      <c r="E1670" s="23"/>
      <c r="F1670" s="262"/>
      <c r="G1670" s="262"/>
      <c r="H1670" s="262"/>
      <c r="I1670" s="264"/>
      <c r="J1670" s="23"/>
      <c r="K1670" s="23"/>
      <c r="L1670" s="36" t="str">
        <f>IFERROR(VLOOKUP(放飛紀錄!$K1670,#REF!,2,FALSE),"")</f>
        <v/>
      </c>
      <c r="M1670" s="36"/>
      <c r="N1670" s="36"/>
      <c r="O1670" s="36"/>
      <c r="P1670" s="36"/>
      <c r="Q1670" s="36"/>
      <c r="R1670" s="36"/>
      <c r="S1670" s="36"/>
      <c r="T1670" s="36"/>
      <c r="U1670" s="23"/>
      <c r="V1670" s="23"/>
      <c r="W1670" s="23"/>
      <c r="X1670" s="23"/>
      <c r="Y1670" s="445"/>
      <c r="Z1670" s="446" t="str">
        <f>IF(放飛紀錄!$Y1670="","",放飛紀錄!$Y1670+公式對照表!B$2)</f>
        <v/>
      </c>
      <c r="AA1670" s="445"/>
      <c r="AB1670" s="445"/>
      <c r="AC1670" s="447" t="str">
        <f t="shared" si="80"/>
        <v/>
      </c>
      <c r="AD1670" s="448" t="str">
        <f t="shared" si="81"/>
        <v/>
      </c>
      <c r="AE1670" s="446" t="str">
        <f>IF(放飛紀錄表[[#This Row],[模組啟動時間]]="","",公式對照表!$A$2)</f>
        <v/>
      </c>
      <c r="AF1670" s="449" t="str">
        <f>IF(AC1670="","",IF(AND(AA1670&gt;Y1670,AA1670&lt;Z1670),[1]公式對照表!$C$2,IF(AC1670="-",[1]公式對照表!$C$3,IF(AC1670&lt;AE1670,[1]公式對照表!$C$4,IF(AC1670&gt;AE1670,[1]公式對照表!$C$5)))))</f>
        <v/>
      </c>
      <c r="AG1670" s="442"/>
      <c r="AH1670" s="442"/>
      <c r="AI1670" s="442"/>
      <c r="AJ1670" s="442"/>
      <c r="AK1670" s="2"/>
    </row>
    <row r="1671" spans="1:37" ht="17.25" customHeight="1">
      <c r="A1671" s="443"/>
      <c r="B1671" s="444"/>
      <c r="C1671" s="23"/>
      <c r="D1671" s="23"/>
      <c r="E1671" s="23"/>
      <c r="F1671" s="262"/>
      <c r="G1671" s="262"/>
      <c r="H1671" s="262"/>
      <c r="I1671" s="264"/>
      <c r="J1671" s="23"/>
      <c r="K1671" s="23"/>
      <c r="L1671" s="36" t="str">
        <f>IFERROR(VLOOKUP(放飛紀錄!$K1671,#REF!,2,FALSE),"")</f>
        <v/>
      </c>
      <c r="M1671" s="36"/>
      <c r="N1671" s="36"/>
      <c r="O1671" s="36"/>
      <c r="P1671" s="36"/>
      <c r="Q1671" s="36"/>
      <c r="R1671" s="36"/>
      <c r="S1671" s="36"/>
      <c r="T1671" s="36"/>
      <c r="U1671" s="23"/>
      <c r="V1671" s="23"/>
      <c r="W1671" s="23"/>
      <c r="X1671" s="23"/>
      <c r="Y1671" s="445"/>
      <c r="Z1671" s="446" t="str">
        <f>IF(放飛紀錄!$Y1671="","",放飛紀錄!$Y1671+公式對照表!B$2)</f>
        <v/>
      </c>
      <c r="AA1671" s="445"/>
      <c r="AB1671" s="445"/>
      <c r="AC1671" s="447" t="str">
        <f t="shared" si="80"/>
        <v/>
      </c>
      <c r="AD1671" s="448" t="str">
        <f t="shared" si="81"/>
        <v/>
      </c>
      <c r="AE1671" s="446" t="str">
        <f>IF(放飛紀錄表[[#This Row],[模組啟動時間]]="","",公式對照表!$A$2)</f>
        <v/>
      </c>
      <c r="AF1671" s="449" t="str">
        <f>IF(AC1671="","",IF(AND(AA1671&gt;Y1671,AA1671&lt;Z1671),[1]公式對照表!$C$2,IF(AC1671="-",[1]公式對照表!$C$3,IF(AC1671&lt;AE1671,[1]公式對照表!$C$4,IF(AC1671&gt;AE1671,[1]公式對照表!$C$5)))))</f>
        <v/>
      </c>
      <c r="AG1671" s="442"/>
      <c r="AH1671" s="442"/>
      <c r="AI1671" s="442"/>
      <c r="AJ1671" s="442"/>
      <c r="AK1671" s="2"/>
    </row>
    <row r="1672" spans="1:37" ht="17.25" customHeight="1">
      <c r="A1672" s="443"/>
      <c r="B1672" s="444"/>
      <c r="C1672" s="23"/>
      <c r="D1672" s="23"/>
      <c r="E1672" s="23"/>
      <c r="F1672" s="262"/>
      <c r="G1672" s="262"/>
      <c r="H1672" s="262"/>
      <c r="I1672" s="264"/>
      <c r="J1672" s="23"/>
      <c r="K1672" s="23"/>
      <c r="L1672" s="36" t="str">
        <f>IFERROR(VLOOKUP(放飛紀錄!$K1672,#REF!,2,FALSE),"")</f>
        <v/>
      </c>
      <c r="M1672" s="36"/>
      <c r="N1672" s="36"/>
      <c r="O1672" s="36"/>
      <c r="P1672" s="36"/>
      <c r="Q1672" s="36"/>
      <c r="R1672" s="36"/>
      <c r="S1672" s="36"/>
      <c r="T1672" s="36"/>
      <c r="U1672" s="23"/>
      <c r="V1672" s="23"/>
      <c r="W1672" s="23"/>
      <c r="X1672" s="23"/>
      <c r="Y1672" s="445"/>
      <c r="Z1672" s="446" t="str">
        <f>IF(放飛紀錄!$Y1672="","",放飛紀錄!$Y1672+公式對照表!B$2)</f>
        <v/>
      </c>
      <c r="AA1672" s="445"/>
      <c r="AB1672" s="445"/>
      <c r="AC1672" s="447" t="str">
        <f t="shared" si="80"/>
        <v/>
      </c>
      <c r="AD1672" s="448" t="str">
        <f t="shared" si="81"/>
        <v/>
      </c>
      <c r="AE1672" s="446" t="str">
        <f>IF(放飛紀錄表[[#This Row],[模組啟動時間]]="","",公式對照表!$A$2)</f>
        <v/>
      </c>
      <c r="AF1672" s="449" t="str">
        <f>IF(AC1672="","",IF(AND(AA1672&gt;Y1672,AA1672&lt;Z1672),[1]公式對照表!$C$2,IF(AC1672="-",[1]公式對照表!$C$3,IF(AC1672&lt;AE1672,[1]公式對照表!$C$4,IF(AC1672&gt;AE1672,[1]公式對照表!$C$5)))))</f>
        <v/>
      </c>
      <c r="AG1672" s="442"/>
      <c r="AH1672" s="442"/>
      <c r="AI1672" s="442"/>
      <c r="AJ1672" s="442"/>
      <c r="AK1672" s="2"/>
    </row>
    <row r="1673" spans="1:37" ht="17.25" customHeight="1">
      <c r="A1673" s="443"/>
      <c r="B1673" s="444"/>
      <c r="C1673" s="23"/>
      <c r="D1673" s="23"/>
      <c r="E1673" s="23"/>
      <c r="F1673" s="262"/>
      <c r="G1673" s="262"/>
      <c r="H1673" s="262"/>
      <c r="I1673" s="264"/>
      <c r="J1673" s="23"/>
      <c r="K1673" s="23"/>
      <c r="L1673" s="36" t="str">
        <f>IFERROR(VLOOKUP(放飛紀錄!$K1673,#REF!,2,FALSE),"")</f>
        <v/>
      </c>
      <c r="M1673" s="36"/>
      <c r="N1673" s="36"/>
      <c r="O1673" s="36"/>
      <c r="P1673" s="36"/>
      <c r="Q1673" s="36"/>
      <c r="R1673" s="36"/>
      <c r="S1673" s="36"/>
      <c r="T1673" s="36"/>
      <c r="U1673" s="23"/>
      <c r="V1673" s="23"/>
      <c r="W1673" s="23"/>
      <c r="X1673" s="23"/>
      <c r="Y1673" s="445"/>
      <c r="Z1673" s="446" t="str">
        <f>IF(放飛紀錄!$Y1673="","",放飛紀錄!$Y1673+公式對照表!B$2)</f>
        <v/>
      </c>
      <c r="AA1673" s="445"/>
      <c r="AB1673" s="445"/>
      <c r="AC1673" s="447" t="str">
        <f t="shared" si="80"/>
        <v/>
      </c>
      <c r="AD1673" s="448" t="str">
        <f t="shared" si="81"/>
        <v/>
      </c>
      <c r="AE1673" s="446" t="str">
        <f>IF(放飛紀錄表[[#This Row],[模組啟動時間]]="","",公式對照表!$A$2)</f>
        <v/>
      </c>
      <c r="AF1673" s="449" t="str">
        <f>IF(AC1673="","",IF(AND(AA1673&gt;Y1673,AA1673&lt;Z1673),[1]公式對照表!$C$2,IF(AC1673="-",[1]公式對照表!$C$3,IF(AC1673&lt;AE1673,[1]公式對照表!$C$4,IF(AC1673&gt;AE1673,[1]公式對照表!$C$5)))))</f>
        <v/>
      </c>
      <c r="AG1673" s="442"/>
      <c r="AH1673" s="442"/>
      <c r="AI1673" s="442"/>
      <c r="AJ1673" s="442"/>
      <c r="AK1673" s="2"/>
    </row>
    <row r="1674" spans="1:37" ht="17.25" customHeight="1">
      <c r="A1674" s="443"/>
      <c r="B1674" s="444"/>
      <c r="C1674" s="23"/>
      <c r="D1674" s="23"/>
      <c r="E1674" s="23"/>
      <c r="F1674" s="262"/>
      <c r="G1674" s="262"/>
      <c r="H1674" s="262"/>
      <c r="I1674" s="264"/>
      <c r="J1674" s="23"/>
      <c r="K1674" s="23"/>
      <c r="L1674" s="36" t="str">
        <f>IFERROR(VLOOKUP(放飛紀錄!$K1674,#REF!,2,FALSE),"")</f>
        <v/>
      </c>
      <c r="M1674" s="36"/>
      <c r="N1674" s="36"/>
      <c r="O1674" s="36"/>
      <c r="P1674" s="36"/>
      <c r="Q1674" s="36"/>
      <c r="R1674" s="36"/>
      <c r="S1674" s="36"/>
      <c r="T1674" s="36"/>
      <c r="U1674" s="23"/>
      <c r="V1674" s="23"/>
      <c r="W1674" s="23"/>
      <c r="X1674" s="23"/>
      <c r="Y1674" s="445"/>
      <c r="Z1674" s="446" t="str">
        <f>IF(放飛紀錄!$Y1674="","",放飛紀錄!$Y1674+公式對照表!B$2)</f>
        <v/>
      </c>
      <c r="AA1674" s="445"/>
      <c r="AB1674" s="445"/>
      <c r="AC1674" s="447" t="str">
        <f t="shared" si="80"/>
        <v/>
      </c>
      <c r="AD1674" s="448" t="str">
        <f t="shared" si="81"/>
        <v/>
      </c>
      <c r="AE1674" s="446" t="str">
        <f>IF(放飛紀錄表[[#This Row],[模組啟動時間]]="","",公式對照表!$A$2)</f>
        <v/>
      </c>
      <c r="AF1674" s="449" t="str">
        <f>IF(AC1674="","",IF(AND(AA1674&gt;Y1674,AA1674&lt;Z1674),[1]公式對照表!$C$2,IF(AC1674="-",[1]公式對照表!$C$3,IF(AC1674&lt;AE1674,[1]公式對照表!$C$4,IF(AC1674&gt;AE1674,[1]公式對照表!$C$5)))))</f>
        <v/>
      </c>
      <c r="AG1674" s="442"/>
      <c r="AH1674" s="442"/>
      <c r="AI1674" s="442"/>
      <c r="AJ1674" s="442"/>
      <c r="AK1674" s="2"/>
    </row>
    <row r="1675" spans="1:37" ht="17.25" customHeight="1">
      <c r="A1675" s="443"/>
      <c r="B1675" s="444"/>
      <c r="C1675" s="23"/>
      <c r="D1675" s="23"/>
      <c r="E1675" s="23"/>
      <c r="F1675" s="262"/>
      <c r="G1675" s="262"/>
      <c r="H1675" s="262"/>
      <c r="I1675" s="264"/>
      <c r="J1675" s="23"/>
      <c r="K1675" s="23"/>
      <c r="L1675" s="36" t="str">
        <f>IFERROR(VLOOKUP(放飛紀錄!$K1675,#REF!,2,FALSE),"")</f>
        <v/>
      </c>
      <c r="M1675" s="36"/>
      <c r="N1675" s="36"/>
      <c r="O1675" s="36"/>
      <c r="P1675" s="36"/>
      <c r="Q1675" s="36"/>
      <c r="R1675" s="36"/>
      <c r="S1675" s="36"/>
      <c r="T1675" s="36"/>
      <c r="U1675" s="23"/>
      <c r="V1675" s="23"/>
      <c r="W1675" s="23"/>
      <c r="X1675" s="23"/>
      <c r="Y1675" s="445"/>
      <c r="Z1675" s="446" t="str">
        <f>IF(放飛紀錄!$Y1675="","",放飛紀錄!$Y1675+公式對照表!B$2)</f>
        <v/>
      </c>
      <c r="AA1675" s="445"/>
      <c r="AB1675" s="445"/>
      <c r="AC1675" s="447" t="str">
        <f t="shared" si="80"/>
        <v/>
      </c>
      <c r="AD1675" s="448" t="str">
        <f t="shared" si="81"/>
        <v/>
      </c>
      <c r="AE1675" s="446" t="str">
        <f>IF(放飛紀錄表[[#This Row],[模組啟動時間]]="","",公式對照表!$A$2)</f>
        <v/>
      </c>
      <c r="AF1675" s="449" t="str">
        <f>IF(AC1675="","",IF(AND(AA1675&gt;Y1675,AA1675&lt;Z1675),[1]公式對照表!$C$2,IF(AC1675="-",[1]公式對照表!$C$3,IF(AC1675&lt;AE1675,[1]公式對照表!$C$4,IF(AC1675&gt;AE1675,[1]公式對照表!$C$5)))))</f>
        <v/>
      </c>
      <c r="AG1675" s="442"/>
      <c r="AH1675" s="442"/>
      <c r="AI1675" s="442"/>
      <c r="AJ1675" s="442"/>
      <c r="AK1675" s="2"/>
    </row>
    <row r="1676" spans="1:37" ht="17.25" customHeight="1">
      <c r="A1676" s="443"/>
      <c r="B1676" s="444"/>
      <c r="C1676" s="23"/>
      <c r="D1676" s="23"/>
      <c r="E1676" s="23"/>
      <c r="F1676" s="262"/>
      <c r="G1676" s="262"/>
      <c r="H1676" s="262"/>
      <c r="I1676" s="264"/>
      <c r="J1676" s="23"/>
      <c r="K1676" s="23"/>
      <c r="L1676" s="36" t="str">
        <f>IFERROR(VLOOKUP(放飛紀錄!$K1676,#REF!,2,FALSE),"")</f>
        <v/>
      </c>
      <c r="M1676" s="36"/>
      <c r="N1676" s="36"/>
      <c r="O1676" s="36"/>
      <c r="P1676" s="36"/>
      <c r="Q1676" s="36"/>
      <c r="R1676" s="36"/>
      <c r="S1676" s="36"/>
      <c r="T1676" s="36"/>
      <c r="U1676" s="23"/>
      <c r="V1676" s="23"/>
      <c r="W1676" s="23"/>
      <c r="X1676" s="23"/>
      <c r="Y1676" s="445"/>
      <c r="Z1676" s="446" t="str">
        <f>IF(放飛紀錄!$Y1676="","",放飛紀錄!$Y1676+公式對照表!B$2)</f>
        <v/>
      </c>
      <c r="AA1676" s="445"/>
      <c r="AB1676" s="445"/>
      <c r="AC1676" s="447" t="str">
        <f t="shared" si="80"/>
        <v/>
      </c>
      <c r="AD1676" s="448" t="str">
        <f t="shared" si="81"/>
        <v/>
      </c>
      <c r="AE1676" s="446" t="str">
        <f>IF(放飛紀錄表[[#This Row],[模組啟動時間]]="","",公式對照表!$A$2)</f>
        <v/>
      </c>
      <c r="AF1676" s="449" t="str">
        <f>IF(AC1676="","",IF(AND(AA1676&gt;Y1676,AA1676&lt;Z1676),[1]公式對照表!$C$2,IF(AC1676="-",[1]公式對照表!$C$3,IF(AC1676&lt;AE1676,[1]公式對照表!$C$4,IF(AC1676&gt;AE1676,[1]公式對照表!$C$5)))))</f>
        <v/>
      </c>
      <c r="AG1676" s="442"/>
      <c r="AH1676" s="442"/>
      <c r="AI1676" s="442"/>
      <c r="AJ1676" s="442"/>
      <c r="AK1676" s="2"/>
    </row>
    <row r="1677" spans="1:37" ht="17.25" customHeight="1">
      <c r="A1677" s="443"/>
      <c r="B1677" s="444"/>
      <c r="C1677" s="23"/>
      <c r="D1677" s="23"/>
      <c r="E1677" s="23"/>
      <c r="F1677" s="262"/>
      <c r="G1677" s="262"/>
      <c r="H1677" s="262"/>
      <c r="I1677" s="264"/>
      <c r="J1677" s="23"/>
      <c r="K1677" s="23"/>
      <c r="L1677" s="36" t="str">
        <f>IFERROR(VLOOKUP(放飛紀錄!$K1677,#REF!,2,FALSE),"")</f>
        <v/>
      </c>
      <c r="M1677" s="36"/>
      <c r="N1677" s="36"/>
      <c r="O1677" s="36"/>
      <c r="P1677" s="36"/>
      <c r="Q1677" s="36"/>
      <c r="R1677" s="36"/>
      <c r="S1677" s="36"/>
      <c r="T1677" s="36"/>
      <c r="U1677" s="23"/>
      <c r="V1677" s="23"/>
      <c r="W1677" s="23"/>
      <c r="X1677" s="23"/>
      <c r="Y1677" s="445"/>
      <c r="Z1677" s="446" t="str">
        <f>IF(放飛紀錄!$Y1677="","",放飛紀錄!$Y1677+公式對照表!B$2)</f>
        <v/>
      </c>
      <c r="AA1677" s="445"/>
      <c r="AB1677" s="445"/>
      <c r="AC1677" s="447" t="str">
        <f t="shared" si="80"/>
        <v/>
      </c>
      <c r="AD1677" s="448" t="str">
        <f t="shared" si="81"/>
        <v/>
      </c>
      <c r="AE1677" s="446" t="str">
        <f>IF(放飛紀錄表[[#This Row],[模組啟動時間]]="","",公式對照表!$A$2)</f>
        <v/>
      </c>
      <c r="AF1677" s="449" t="str">
        <f>IF(AC1677="","",IF(AND(AA1677&gt;Y1677,AA1677&lt;Z1677),[1]公式對照表!$C$2,IF(AC1677="-",[1]公式對照表!$C$3,IF(AC1677&lt;AE1677,[1]公式對照表!$C$4,IF(AC1677&gt;AE1677,[1]公式對照表!$C$5)))))</f>
        <v/>
      </c>
      <c r="AG1677" s="442"/>
      <c r="AH1677" s="442"/>
      <c r="AI1677" s="442"/>
      <c r="AJ1677" s="442"/>
      <c r="AK1677" s="2"/>
    </row>
    <row r="1678" spans="1:37" ht="17.25" customHeight="1">
      <c r="A1678" s="443"/>
      <c r="B1678" s="444"/>
      <c r="C1678" s="23"/>
      <c r="D1678" s="23"/>
      <c r="E1678" s="23"/>
      <c r="F1678" s="262"/>
      <c r="G1678" s="262"/>
      <c r="H1678" s="262"/>
      <c r="I1678" s="264"/>
      <c r="J1678" s="23"/>
      <c r="K1678" s="23"/>
      <c r="L1678" s="36" t="str">
        <f>IFERROR(VLOOKUP(放飛紀錄!$K1678,#REF!,2,FALSE),"")</f>
        <v/>
      </c>
      <c r="M1678" s="36"/>
      <c r="N1678" s="36"/>
      <c r="O1678" s="36"/>
      <c r="P1678" s="36"/>
      <c r="Q1678" s="36"/>
      <c r="R1678" s="36"/>
      <c r="S1678" s="36"/>
      <c r="T1678" s="36"/>
      <c r="U1678" s="23"/>
      <c r="V1678" s="23"/>
      <c r="W1678" s="23"/>
      <c r="X1678" s="23"/>
      <c r="Y1678" s="445"/>
      <c r="Z1678" s="446" t="str">
        <f>IF(放飛紀錄!$Y1678="","",放飛紀錄!$Y1678+公式對照表!B$2)</f>
        <v/>
      </c>
      <c r="AA1678" s="445"/>
      <c r="AB1678" s="445"/>
      <c r="AC1678" s="447" t="str">
        <f t="shared" si="80"/>
        <v/>
      </c>
      <c r="AD1678" s="448" t="str">
        <f t="shared" si="81"/>
        <v/>
      </c>
      <c r="AE1678" s="446" t="str">
        <f>IF(放飛紀錄表[[#This Row],[模組啟動時間]]="","",公式對照表!$A$2)</f>
        <v/>
      </c>
      <c r="AF1678" s="449" t="str">
        <f>IF(AC1678="","",IF(AND(AA1678&gt;Y1678,AA1678&lt;Z1678),[1]公式對照表!$C$2,IF(AC1678="-",[1]公式對照表!$C$3,IF(AC1678&lt;AE1678,[1]公式對照表!$C$4,IF(AC1678&gt;AE1678,[1]公式對照表!$C$5)))))</f>
        <v/>
      </c>
      <c r="AG1678" s="442"/>
      <c r="AH1678" s="442"/>
      <c r="AI1678" s="442"/>
      <c r="AJ1678" s="442"/>
      <c r="AK1678" s="2"/>
    </row>
    <row r="1679" spans="1:37" ht="17.25" customHeight="1">
      <c r="A1679" s="443"/>
      <c r="B1679" s="444"/>
      <c r="C1679" s="23"/>
      <c r="D1679" s="23"/>
      <c r="E1679" s="23"/>
      <c r="F1679" s="262"/>
      <c r="G1679" s="262"/>
      <c r="H1679" s="262"/>
      <c r="I1679" s="264"/>
      <c r="J1679" s="23"/>
      <c r="K1679" s="23"/>
      <c r="L1679" s="36" t="str">
        <f>IFERROR(VLOOKUP(放飛紀錄!$K1679,#REF!,2,FALSE),"")</f>
        <v/>
      </c>
      <c r="M1679" s="36"/>
      <c r="N1679" s="36"/>
      <c r="O1679" s="36"/>
      <c r="P1679" s="36"/>
      <c r="Q1679" s="36"/>
      <c r="R1679" s="36"/>
      <c r="S1679" s="36"/>
      <c r="T1679" s="36"/>
      <c r="U1679" s="23"/>
      <c r="V1679" s="23"/>
      <c r="W1679" s="23"/>
      <c r="X1679" s="23"/>
      <c r="Y1679" s="445"/>
      <c r="Z1679" s="446" t="str">
        <f>IF(放飛紀錄!$Y1679="","",放飛紀錄!$Y1679+公式對照表!B$2)</f>
        <v/>
      </c>
      <c r="AA1679" s="445"/>
      <c r="AB1679" s="445"/>
      <c r="AC1679" s="447" t="str">
        <f t="shared" si="80"/>
        <v/>
      </c>
      <c r="AD1679" s="448" t="str">
        <f t="shared" si="81"/>
        <v/>
      </c>
      <c r="AE1679" s="446" t="str">
        <f>IF(放飛紀錄表[[#This Row],[模組啟動時間]]="","",公式對照表!$A$2)</f>
        <v/>
      </c>
      <c r="AF1679" s="449" t="str">
        <f>IF(AC1679="","",IF(AND(AA1679&gt;Y1679,AA1679&lt;Z1679),[1]公式對照表!$C$2,IF(AC1679="-",[1]公式對照表!$C$3,IF(AC1679&lt;AE1679,[1]公式對照表!$C$4,IF(AC1679&gt;AE1679,[1]公式對照表!$C$5)))))</f>
        <v/>
      </c>
      <c r="AG1679" s="442"/>
      <c r="AH1679" s="442"/>
      <c r="AI1679" s="442"/>
      <c r="AJ1679" s="442"/>
      <c r="AK1679" s="2"/>
    </row>
    <row r="1680" spans="1:37" ht="17.25" customHeight="1">
      <c r="A1680" s="443"/>
      <c r="B1680" s="444"/>
      <c r="C1680" s="23"/>
      <c r="D1680" s="23"/>
      <c r="E1680" s="23"/>
      <c r="F1680" s="262"/>
      <c r="G1680" s="262"/>
      <c r="H1680" s="262"/>
      <c r="I1680" s="264"/>
      <c r="J1680" s="23"/>
      <c r="K1680" s="23"/>
      <c r="L1680" s="36" t="str">
        <f>IFERROR(VLOOKUP(放飛紀錄!$K1680,#REF!,2,FALSE),"")</f>
        <v/>
      </c>
      <c r="M1680" s="36"/>
      <c r="N1680" s="36"/>
      <c r="O1680" s="36"/>
      <c r="P1680" s="36"/>
      <c r="Q1680" s="36"/>
      <c r="R1680" s="36"/>
      <c r="S1680" s="36"/>
      <c r="T1680" s="36"/>
      <c r="U1680" s="23"/>
      <c r="V1680" s="23"/>
      <c r="W1680" s="23"/>
      <c r="X1680" s="23"/>
      <c r="Y1680" s="445"/>
      <c r="Z1680" s="446" t="str">
        <f>IF(放飛紀錄!$Y1680="","",放飛紀錄!$Y1680+公式對照表!B$2)</f>
        <v/>
      </c>
      <c r="AA1680" s="445"/>
      <c r="AB1680" s="445"/>
      <c r="AC1680" s="447" t="str">
        <f t="shared" si="80"/>
        <v/>
      </c>
      <c r="AD1680" s="448" t="str">
        <f t="shared" si="81"/>
        <v/>
      </c>
      <c r="AE1680" s="446" t="str">
        <f>IF(放飛紀錄表[[#This Row],[模組啟動時間]]="","",公式對照表!$A$2)</f>
        <v/>
      </c>
      <c r="AF1680" s="449" t="str">
        <f>IF(AC1680="","",IF(AND(AA1680&gt;Y1680,AA1680&lt;Z1680),[1]公式對照表!$C$2,IF(AC1680="-",[1]公式對照表!$C$3,IF(AC1680&lt;AE1680,[1]公式對照表!$C$4,IF(AC1680&gt;AE1680,[1]公式對照表!$C$5)))))</f>
        <v/>
      </c>
      <c r="AG1680" s="442"/>
      <c r="AH1680" s="442"/>
      <c r="AI1680" s="442"/>
      <c r="AJ1680" s="442"/>
      <c r="AK1680" s="2"/>
    </row>
    <row r="1681" spans="1:37" ht="17.25" customHeight="1">
      <c r="A1681" s="443"/>
      <c r="B1681" s="444"/>
      <c r="C1681" s="23"/>
      <c r="D1681" s="23"/>
      <c r="E1681" s="23"/>
      <c r="F1681" s="262"/>
      <c r="G1681" s="262"/>
      <c r="H1681" s="262"/>
      <c r="I1681" s="264"/>
      <c r="J1681" s="23"/>
      <c r="K1681" s="23"/>
      <c r="L1681" s="36" t="str">
        <f>IFERROR(VLOOKUP(放飛紀錄!$K1681,#REF!,2,FALSE),"")</f>
        <v/>
      </c>
      <c r="M1681" s="36"/>
      <c r="N1681" s="36"/>
      <c r="O1681" s="36"/>
      <c r="P1681" s="36"/>
      <c r="Q1681" s="36"/>
      <c r="R1681" s="36"/>
      <c r="S1681" s="36"/>
      <c r="T1681" s="36"/>
      <c r="U1681" s="23"/>
      <c r="V1681" s="23"/>
      <c r="W1681" s="23"/>
      <c r="X1681" s="23"/>
      <c r="Y1681" s="445"/>
      <c r="Z1681" s="446" t="str">
        <f>IF(放飛紀錄!$Y1681="","",放飛紀錄!$Y1681+公式對照表!B$2)</f>
        <v/>
      </c>
      <c r="AA1681" s="445"/>
      <c r="AB1681" s="445"/>
      <c r="AC1681" s="447" t="str">
        <f t="shared" si="80"/>
        <v/>
      </c>
      <c r="AD1681" s="448" t="str">
        <f t="shared" si="81"/>
        <v/>
      </c>
      <c r="AE1681" s="446" t="str">
        <f>IF(放飛紀錄表[[#This Row],[模組啟動時間]]="","",公式對照表!$A$2)</f>
        <v/>
      </c>
      <c r="AF1681" s="449" t="str">
        <f>IF(AC1681="","",IF(AND(AA1681&gt;Y1681,AA1681&lt;Z1681),[1]公式對照表!$C$2,IF(AC1681="-",[1]公式對照表!$C$3,IF(AC1681&lt;AE1681,[1]公式對照表!$C$4,IF(AC1681&gt;AE1681,[1]公式對照表!$C$5)))))</f>
        <v/>
      </c>
      <c r="AG1681" s="442"/>
      <c r="AH1681" s="442"/>
      <c r="AI1681" s="442"/>
      <c r="AJ1681" s="442"/>
      <c r="AK1681" s="2"/>
    </row>
    <row r="1682" spans="1:37" ht="17.25" customHeight="1">
      <c r="A1682" s="443"/>
      <c r="B1682" s="444"/>
      <c r="C1682" s="23"/>
      <c r="D1682" s="23"/>
      <c r="E1682" s="23"/>
      <c r="F1682" s="262"/>
      <c r="G1682" s="262"/>
      <c r="H1682" s="262"/>
      <c r="I1682" s="264"/>
      <c r="J1682" s="23"/>
      <c r="K1682" s="23"/>
      <c r="L1682" s="36" t="str">
        <f>IFERROR(VLOOKUP(放飛紀錄!$K1682,#REF!,2,FALSE),"")</f>
        <v/>
      </c>
      <c r="M1682" s="36"/>
      <c r="N1682" s="36"/>
      <c r="O1682" s="36"/>
      <c r="P1682" s="36"/>
      <c r="Q1682" s="36"/>
      <c r="R1682" s="36"/>
      <c r="S1682" s="36"/>
      <c r="T1682" s="36"/>
      <c r="U1682" s="23"/>
      <c r="V1682" s="23"/>
      <c r="W1682" s="23"/>
      <c r="X1682" s="23"/>
      <c r="Y1682" s="445"/>
      <c r="Z1682" s="446" t="str">
        <f>IF(放飛紀錄!$Y1682="","",放飛紀錄!$Y1682+公式對照表!B$2)</f>
        <v/>
      </c>
      <c r="AA1682" s="445"/>
      <c r="AB1682" s="445"/>
      <c r="AC1682" s="447" t="str">
        <f t="shared" si="80"/>
        <v/>
      </c>
      <c r="AD1682" s="448" t="str">
        <f t="shared" si="81"/>
        <v/>
      </c>
      <c r="AE1682" s="446" t="str">
        <f>IF(放飛紀錄表[[#This Row],[模組啟動時間]]="","",公式對照表!$A$2)</f>
        <v/>
      </c>
      <c r="AF1682" s="449" t="str">
        <f>IF(AC1682="","",IF(AND(AA1682&gt;Y1682,AA1682&lt;Z1682),[1]公式對照表!$C$2,IF(AC1682="-",[1]公式對照表!$C$3,IF(AC1682&lt;AE1682,[1]公式對照表!$C$4,IF(AC1682&gt;AE1682,[1]公式對照表!$C$5)))))</f>
        <v/>
      </c>
      <c r="AG1682" s="442"/>
      <c r="AH1682" s="442"/>
      <c r="AI1682" s="442"/>
      <c r="AJ1682" s="442"/>
      <c r="AK1682" s="2"/>
    </row>
    <row r="1683" spans="1:37" ht="17.25" customHeight="1">
      <c r="A1683" s="443"/>
      <c r="B1683" s="444"/>
      <c r="C1683" s="23"/>
      <c r="D1683" s="23"/>
      <c r="E1683" s="23"/>
      <c r="F1683" s="262"/>
      <c r="G1683" s="262"/>
      <c r="H1683" s="262"/>
      <c r="I1683" s="264"/>
      <c r="J1683" s="23"/>
      <c r="K1683" s="23"/>
      <c r="L1683" s="36" t="str">
        <f>IFERROR(VLOOKUP(放飛紀錄!$K1683,#REF!,2,FALSE),"")</f>
        <v/>
      </c>
      <c r="M1683" s="36"/>
      <c r="N1683" s="36"/>
      <c r="O1683" s="36"/>
      <c r="P1683" s="36"/>
      <c r="Q1683" s="36"/>
      <c r="R1683" s="36"/>
      <c r="S1683" s="36"/>
      <c r="T1683" s="36"/>
      <c r="U1683" s="23"/>
      <c r="V1683" s="23"/>
      <c r="W1683" s="23"/>
      <c r="X1683" s="23"/>
      <c r="Y1683" s="445"/>
      <c r="Z1683" s="446" t="str">
        <f>IF(放飛紀錄!$Y1683="","",放飛紀錄!$Y1683+公式對照表!B$2)</f>
        <v/>
      </c>
      <c r="AA1683" s="445"/>
      <c r="AB1683" s="445"/>
      <c r="AC1683" s="447" t="str">
        <f t="shared" si="80"/>
        <v/>
      </c>
      <c r="AD1683" s="448" t="str">
        <f t="shared" si="81"/>
        <v/>
      </c>
      <c r="AE1683" s="446" t="str">
        <f>IF(放飛紀錄表[[#This Row],[模組啟動時間]]="","",公式對照表!$A$2)</f>
        <v/>
      </c>
      <c r="AF1683" s="449" t="str">
        <f>IF(AC1683="","",IF(AND(AA1683&gt;Y1683,AA1683&lt;Z1683),[1]公式對照表!$C$2,IF(AC1683="-",[1]公式對照表!$C$3,IF(AC1683&lt;AE1683,[1]公式對照表!$C$4,IF(AC1683&gt;AE1683,[1]公式對照表!$C$5)))))</f>
        <v/>
      </c>
      <c r="AG1683" s="442"/>
      <c r="AH1683" s="442"/>
      <c r="AI1683" s="442"/>
      <c r="AJ1683" s="442"/>
      <c r="AK1683" s="2"/>
    </row>
    <row r="1684" spans="1:37" ht="17.25" customHeight="1">
      <c r="A1684" s="443"/>
      <c r="B1684" s="444"/>
      <c r="C1684" s="23"/>
      <c r="D1684" s="23"/>
      <c r="E1684" s="23"/>
      <c r="F1684" s="262"/>
      <c r="G1684" s="262"/>
      <c r="H1684" s="262"/>
      <c r="I1684" s="264"/>
      <c r="J1684" s="23"/>
      <c r="K1684" s="23"/>
      <c r="L1684" s="36" t="str">
        <f>IFERROR(VLOOKUP(放飛紀錄!$K1684,#REF!,2,FALSE),"")</f>
        <v/>
      </c>
      <c r="M1684" s="36"/>
      <c r="N1684" s="36"/>
      <c r="O1684" s="36"/>
      <c r="P1684" s="36"/>
      <c r="Q1684" s="36"/>
      <c r="R1684" s="36"/>
      <c r="S1684" s="36"/>
      <c r="T1684" s="36"/>
      <c r="U1684" s="23"/>
      <c r="V1684" s="23"/>
      <c r="W1684" s="23"/>
      <c r="X1684" s="23"/>
      <c r="Y1684" s="445"/>
      <c r="Z1684" s="446" t="str">
        <f>IF(放飛紀錄!$Y1684="","",放飛紀錄!$Y1684+公式對照表!B$2)</f>
        <v/>
      </c>
      <c r="AA1684" s="445"/>
      <c r="AB1684" s="445"/>
      <c r="AC1684" s="447" t="str">
        <f t="shared" si="80"/>
        <v/>
      </c>
      <c r="AD1684" s="448" t="str">
        <f t="shared" si="81"/>
        <v/>
      </c>
      <c r="AE1684" s="446" t="str">
        <f>IF(放飛紀錄表[[#This Row],[模組啟動時間]]="","",公式對照表!$A$2)</f>
        <v/>
      </c>
      <c r="AF1684" s="449" t="str">
        <f>IF(AC1684="","",IF(AND(AA1684&gt;Y1684,AA1684&lt;Z1684),[1]公式對照表!$C$2,IF(AC1684="-",[1]公式對照表!$C$3,IF(AC1684&lt;AE1684,[1]公式對照表!$C$4,IF(AC1684&gt;AE1684,[1]公式對照表!$C$5)))))</f>
        <v/>
      </c>
      <c r="AG1684" s="442"/>
      <c r="AH1684" s="442"/>
      <c r="AI1684" s="442"/>
      <c r="AJ1684" s="442"/>
      <c r="AK1684" s="2"/>
    </row>
    <row r="1685" spans="1:37" ht="17.25" customHeight="1">
      <c r="A1685" s="443"/>
      <c r="B1685" s="444"/>
      <c r="C1685" s="23"/>
      <c r="D1685" s="23"/>
      <c r="E1685" s="23"/>
      <c r="F1685" s="262"/>
      <c r="G1685" s="262"/>
      <c r="H1685" s="262"/>
      <c r="I1685" s="264"/>
      <c r="J1685" s="23"/>
      <c r="K1685" s="23"/>
      <c r="L1685" s="36" t="str">
        <f>IFERROR(VLOOKUP(放飛紀錄!$K1685,#REF!,2,FALSE),"")</f>
        <v/>
      </c>
      <c r="M1685" s="36"/>
      <c r="N1685" s="36"/>
      <c r="O1685" s="36"/>
      <c r="P1685" s="36"/>
      <c r="Q1685" s="36"/>
      <c r="R1685" s="36"/>
      <c r="S1685" s="36"/>
      <c r="T1685" s="36"/>
      <c r="U1685" s="23"/>
      <c r="V1685" s="23"/>
      <c r="W1685" s="23"/>
      <c r="X1685" s="23"/>
      <c r="Y1685" s="445"/>
      <c r="Z1685" s="446" t="str">
        <f>IF(放飛紀錄!$Y1685="","",放飛紀錄!$Y1685+公式對照表!B$2)</f>
        <v/>
      </c>
      <c r="AA1685" s="445"/>
      <c r="AB1685" s="445"/>
      <c r="AC1685" s="447" t="str">
        <f t="shared" si="80"/>
        <v/>
      </c>
      <c r="AD1685" s="448" t="str">
        <f t="shared" si="81"/>
        <v/>
      </c>
      <c r="AE1685" s="446" t="str">
        <f>IF(放飛紀錄表[[#This Row],[模組啟動時間]]="","",公式對照表!$A$2)</f>
        <v/>
      </c>
      <c r="AF1685" s="449" t="str">
        <f>IF(AC1685="","",IF(AND(AA1685&gt;Y1685,AA1685&lt;Z1685),[1]公式對照表!$C$2,IF(AC1685="-",[1]公式對照表!$C$3,IF(AC1685&lt;AE1685,[1]公式對照表!$C$4,IF(AC1685&gt;AE1685,[1]公式對照表!$C$5)))))</f>
        <v/>
      </c>
      <c r="AG1685" s="442"/>
      <c r="AH1685" s="442"/>
      <c r="AI1685" s="442"/>
      <c r="AJ1685" s="442"/>
      <c r="AK1685" s="2"/>
    </row>
    <row r="1686" spans="1:37" ht="17.25" customHeight="1">
      <c r="A1686" s="443"/>
      <c r="B1686" s="444"/>
      <c r="C1686" s="23"/>
      <c r="D1686" s="23"/>
      <c r="E1686" s="23"/>
      <c r="F1686" s="262"/>
      <c r="G1686" s="262"/>
      <c r="H1686" s="262"/>
      <c r="I1686" s="264"/>
      <c r="J1686" s="23"/>
      <c r="K1686" s="23"/>
      <c r="L1686" s="36" t="str">
        <f>IFERROR(VLOOKUP(放飛紀錄!$K1686,#REF!,2,FALSE),"")</f>
        <v/>
      </c>
      <c r="M1686" s="36"/>
      <c r="N1686" s="36"/>
      <c r="O1686" s="36"/>
      <c r="P1686" s="36"/>
      <c r="Q1686" s="36"/>
      <c r="R1686" s="36"/>
      <c r="S1686" s="36"/>
      <c r="T1686" s="36"/>
      <c r="U1686" s="23"/>
      <c r="V1686" s="23"/>
      <c r="W1686" s="23"/>
      <c r="X1686" s="23"/>
      <c r="Y1686" s="445"/>
      <c r="Z1686" s="446" t="str">
        <f>IF(放飛紀錄!$Y1686="","",放飛紀錄!$Y1686+公式對照表!B$2)</f>
        <v/>
      </c>
      <c r="AA1686" s="445"/>
      <c r="AB1686" s="445"/>
      <c r="AC1686" s="447" t="str">
        <f t="shared" si="80"/>
        <v/>
      </c>
      <c r="AD1686" s="448" t="str">
        <f t="shared" si="81"/>
        <v/>
      </c>
      <c r="AE1686" s="446" t="str">
        <f>IF(放飛紀錄表[[#This Row],[模組啟動時間]]="","",公式對照表!$A$2)</f>
        <v/>
      </c>
      <c r="AF1686" s="449" t="str">
        <f>IF(AC1686="","",IF(AND(AA1686&gt;Y1686,AA1686&lt;Z1686),[1]公式對照表!$C$2,IF(AC1686="-",[1]公式對照表!$C$3,IF(AC1686&lt;AE1686,[1]公式對照表!$C$4,IF(AC1686&gt;AE1686,[1]公式對照表!$C$5)))))</f>
        <v/>
      </c>
      <c r="AG1686" s="442"/>
      <c r="AH1686" s="442"/>
      <c r="AI1686" s="442"/>
      <c r="AJ1686" s="442"/>
      <c r="AK1686" s="2"/>
    </row>
    <row r="1687" spans="1:37" ht="17.25" customHeight="1">
      <c r="A1687" s="443"/>
      <c r="B1687" s="444"/>
      <c r="C1687" s="23"/>
      <c r="D1687" s="23"/>
      <c r="E1687" s="23"/>
      <c r="F1687" s="262"/>
      <c r="G1687" s="262"/>
      <c r="H1687" s="262"/>
      <c r="I1687" s="264"/>
      <c r="J1687" s="23"/>
      <c r="K1687" s="23"/>
      <c r="L1687" s="36" t="str">
        <f>IFERROR(VLOOKUP(放飛紀錄!$K1687,#REF!,2,FALSE),"")</f>
        <v/>
      </c>
      <c r="M1687" s="36"/>
      <c r="N1687" s="36"/>
      <c r="O1687" s="36"/>
      <c r="P1687" s="36"/>
      <c r="Q1687" s="36"/>
      <c r="R1687" s="36"/>
      <c r="S1687" s="36"/>
      <c r="T1687" s="36"/>
      <c r="U1687" s="23"/>
      <c r="V1687" s="23"/>
      <c r="W1687" s="23"/>
      <c r="X1687" s="23"/>
      <c r="Y1687" s="445"/>
      <c r="Z1687" s="446" t="str">
        <f>IF(放飛紀錄!$Y1687="","",放飛紀錄!$Y1687+公式對照表!B$2)</f>
        <v/>
      </c>
      <c r="AA1687" s="445"/>
      <c r="AB1687" s="445"/>
      <c r="AC1687" s="447" t="str">
        <f t="shared" si="80"/>
        <v/>
      </c>
      <c r="AD1687" s="448" t="str">
        <f t="shared" si="81"/>
        <v/>
      </c>
      <c r="AE1687" s="446" t="str">
        <f>IF(放飛紀錄表[[#This Row],[模組啟動時間]]="","",公式對照表!$A$2)</f>
        <v/>
      </c>
      <c r="AF1687" s="449" t="str">
        <f>IF(AC1687="","",IF(AND(AA1687&gt;Y1687,AA1687&lt;Z1687),[1]公式對照表!$C$2,IF(AC1687="-",[1]公式對照表!$C$3,IF(AC1687&lt;AE1687,[1]公式對照表!$C$4,IF(AC1687&gt;AE1687,[1]公式對照表!$C$5)))))</f>
        <v/>
      </c>
      <c r="AG1687" s="442"/>
      <c r="AH1687" s="442"/>
      <c r="AI1687" s="442"/>
      <c r="AJ1687" s="442"/>
      <c r="AK1687" s="2"/>
    </row>
    <row r="1688" spans="1:37" ht="17.25" customHeight="1">
      <c r="A1688" s="443"/>
      <c r="B1688" s="444"/>
      <c r="C1688" s="23"/>
      <c r="D1688" s="23"/>
      <c r="E1688" s="23"/>
      <c r="F1688" s="262"/>
      <c r="G1688" s="262"/>
      <c r="H1688" s="262"/>
      <c r="I1688" s="264"/>
      <c r="J1688" s="23"/>
      <c r="K1688" s="23"/>
      <c r="L1688" s="36" t="str">
        <f>IFERROR(VLOOKUP(放飛紀錄!$K1688,#REF!,2,FALSE),"")</f>
        <v/>
      </c>
      <c r="M1688" s="36"/>
      <c r="N1688" s="36"/>
      <c r="O1688" s="36"/>
      <c r="P1688" s="36"/>
      <c r="Q1688" s="36"/>
      <c r="R1688" s="36"/>
      <c r="S1688" s="36"/>
      <c r="T1688" s="36"/>
      <c r="U1688" s="23"/>
      <c r="V1688" s="23"/>
      <c r="W1688" s="23"/>
      <c r="X1688" s="23"/>
      <c r="Y1688" s="445"/>
      <c r="Z1688" s="446" t="str">
        <f>IF(放飛紀錄!$Y1688="","",放飛紀錄!$Y1688+公式對照表!B$2)</f>
        <v/>
      </c>
      <c r="AA1688" s="445"/>
      <c r="AB1688" s="445"/>
      <c r="AC1688" s="447" t="str">
        <f t="shared" si="80"/>
        <v/>
      </c>
      <c r="AD1688" s="448" t="str">
        <f t="shared" si="81"/>
        <v/>
      </c>
      <c r="AE1688" s="446" t="str">
        <f>IF(放飛紀錄表[[#This Row],[模組啟動時間]]="","",公式對照表!$A$2)</f>
        <v/>
      </c>
      <c r="AF1688" s="449" t="str">
        <f>IF(AC1688="","",IF(AND(AA1688&gt;Y1688,AA1688&lt;Z1688),[1]公式對照表!$C$2,IF(AC1688="-",[1]公式對照表!$C$3,IF(AC1688&lt;AE1688,[1]公式對照表!$C$4,IF(AC1688&gt;AE1688,[1]公式對照表!$C$5)))))</f>
        <v/>
      </c>
      <c r="AG1688" s="442"/>
      <c r="AH1688" s="442"/>
      <c r="AI1688" s="442"/>
      <c r="AJ1688" s="442"/>
      <c r="AK1688" s="2"/>
    </row>
    <row r="1689" spans="1:37" ht="17.25" customHeight="1">
      <c r="A1689" s="443"/>
      <c r="B1689" s="444"/>
      <c r="C1689" s="23"/>
      <c r="D1689" s="23"/>
      <c r="E1689" s="23"/>
      <c r="F1689" s="262"/>
      <c r="G1689" s="262"/>
      <c r="H1689" s="262"/>
      <c r="I1689" s="264"/>
      <c r="J1689" s="23"/>
      <c r="K1689" s="23"/>
      <c r="L1689" s="36" t="str">
        <f>IFERROR(VLOOKUP(放飛紀錄!$K1689,#REF!,2,FALSE),"")</f>
        <v/>
      </c>
      <c r="M1689" s="36"/>
      <c r="N1689" s="36"/>
      <c r="O1689" s="36"/>
      <c r="P1689" s="36"/>
      <c r="Q1689" s="36"/>
      <c r="R1689" s="36"/>
      <c r="S1689" s="36"/>
      <c r="T1689" s="36"/>
      <c r="U1689" s="23"/>
      <c r="V1689" s="23"/>
      <c r="W1689" s="23"/>
      <c r="X1689" s="23"/>
      <c r="Y1689" s="445"/>
      <c r="Z1689" s="446" t="str">
        <f>IF(放飛紀錄!$Y1689="","",放飛紀錄!$Y1689+公式對照表!B$2)</f>
        <v/>
      </c>
      <c r="AA1689" s="445"/>
      <c r="AB1689" s="445"/>
      <c r="AC1689" s="447" t="str">
        <f t="shared" si="80"/>
        <v/>
      </c>
      <c r="AD1689" s="448" t="str">
        <f t="shared" si="81"/>
        <v/>
      </c>
      <c r="AE1689" s="446" t="str">
        <f>IF(放飛紀錄表[[#This Row],[模組啟動時間]]="","",公式對照表!$A$2)</f>
        <v/>
      </c>
      <c r="AF1689" s="449" t="str">
        <f>IF(AC1689="","",IF(AND(AA1689&gt;Y1689,AA1689&lt;Z1689),[1]公式對照表!$C$2,IF(AC1689="-",[1]公式對照表!$C$3,IF(AC1689&lt;AE1689,[1]公式對照表!$C$4,IF(AC1689&gt;AE1689,[1]公式對照表!$C$5)))))</f>
        <v/>
      </c>
      <c r="AG1689" s="442"/>
      <c r="AH1689" s="442"/>
      <c r="AI1689" s="442"/>
      <c r="AJ1689" s="442"/>
      <c r="AK1689" s="2"/>
    </row>
    <row r="1690" spans="1:37" ht="17.25" customHeight="1">
      <c r="A1690" s="443"/>
      <c r="B1690" s="444"/>
      <c r="C1690" s="23"/>
      <c r="D1690" s="23"/>
      <c r="E1690" s="23"/>
      <c r="F1690" s="262"/>
      <c r="G1690" s="262"/>
      <c r="H1690" s="262"/>
      <c r="I1690" s="264"/>
      <c r="J1690" s="23"/>
      <c r="K1690" s="23"/>
      <c r="L1690" s="36" t="str">
        <f>IFERROR(VLOOKUP(放飛紀錄!$K1690,#REF!,2,FALSE),"")</f>
        <v/>
      </c>
      <c r="M1690" s="36"/>
      <c r="N1690" s="36"/>
      <c r="O1690" s="36"/>
      <c r="P1690" s="36"/>
      <c r="Q1690" s="36"/>
      <c r="R1690" s="36"/>
      <c r="S1690" s="36"/>
      <c r="T1690" s="36"/>
      <c r="U1690" s="23"/>
      <c r="V1690" s="23"/>
      <c r="W1690" s="23"/>
      <c r="X1690" s="23"/>
      <c r="Y1690" s="445"/>
      <c r="Z1690" s="446" t="str">
        <f>IF(放飛紀錄!$Y1690="","",放飛紀錄!$Y1690+公式對照表!B$2)</f>
        <v/>
      </c>
      <c r="AA1690" s="445"/>
      <c r="AB1690" s="445"/>
      <c r="AC1690" s="447" t="str">
        <f t="shared" si="80"/>
        <v/>
      </c>
      <c r="AD1690" s="448" t="str">
        <f t="shared" si="81"/>
        <v/>
      </c>
      <c r="AE1690" s="446" t="str">
        <f>IF(放飛紀錄表[[#This Row],[模組啟動時間]]="","",公式對照表!$A$2)</f>
        <v/>
      </c>
      <c r="AF1690" s="449" t="str">
        <f>IF(AC1690="","",IF(AND(AA1690&gt;Y1690,AA1690&lt;Z1690),[1]公式對照表!$C$2,IF(AC1690="-",[1]公式對照表!$C$3,IF(AC1690&lt;AE1690,[1]公式對照表!$C$4,IF(AC1690&gt;AE1690,[1]公式對照表!$C$5)))))</f>
        <v/>
      </c>
      <c r="AG1690" s="442"/>
      <c r="AH1690" s="442"/>
      <c r="AI1690" s="442"/>
      <c r="AJ1690" s="442"/>
      <c r="AK1690" s="2"/>
    </row>
    <row r="1691" spans="1:37" ht="17.25" customHeight="1">
      <c r="A1691" s="443"/>
      <c r="B1691" s="444"/>
      <c r="C1691" s="23"/>
      <c r="D1691" s="23"/>
      <c r="E1691" s="23"/>
      <c r="F1691" s="262"/>
      <c r="G1691" s="262"/>
      <c r="H1691" s="262"/>
      <c r="I1691" s="264"/>
      <c r="J1691" s="23"/>
      <c r="K1691" s="23"/>
      <c r="L1691" s="36" t="str">
        <f>IFERROR(VLOOKUP(放飛紀錄!$K1691,#REF!,2,FALSE),"")</f>
        <v/>
      </c>
      <c r="M1691" s="36"/>
      <c r="N1691" s="36"/>
      <c r="O1691" s="36"/>
      <c r="P1691" s="36"/>
      <c r="Q1691" s="36"/>
      <c r="R1691" s="36"/>
      <c r="S1691" s="36"/>
      <c r="T1691" s="36"/>
      <c r="U1691" s="23"/>
      <c r="V1691" s="23"/>
      <c r="W1691" s="23"/>
      <c r="X1691" s="23"/>
      <c r="Y1691" s="445"/>
      <c r="Z1691" s="446" t="str">
        <f>IF(放飛紀錄!$Y1691="","",放飛紀錄!$Y1691+公式對照表!B$2)</f>
        <v/>
      </c>
      <c r="AA1691" s="445"/>
      <c r="AB1691" s="445"/>
      <c r="AC1691" s="447" t="str">
        <f t="shared" si="80"/>
        <v/>
      </c>
      <c r="AD1691" s="448" t="str">
        <f t="shared" si="81"/>
        <v/>
      </c>
      <c r="AE1691" s="446" t="str">
        <f>IF(放飛紀錄表[[#This Row],[模組啟動時間]]="","",公式對照表!$A$2)</f>
        <v/>
      </c>
      <c r="AF1691" s="449" t="str">
        <f>IF(AC1691="","",IF(AND(AA1691&gt;Y1691,AA1691&lt;Z1691),[1]公式對照表!$C$2,IF(AC1691="-",[1]公式對照表!$C$3,IF(AC1691&lt;AE1691,[1]公式對照表!$C$4,IF(AC1691&gt;AE1691,[1]公式對照表!$C$5)))))</f>
        <v/>
      </c>
      <c r="AG1691" s="442"/>
      <c r="AH1691" s="442"/>
      <c r="AI1691" s="442"/>
      <c r="AJ1691" s="442"/>
      <c r="AK1691" s="2"/>
    </row>
    <row r="1692" spans="1:37" ht="17.25" customHeight="1">
      <c r="A1692" s="443"/>
      <c r="B1692" s="444"/>
      <c r="C1692" s="23"/>
      <c r="D1692" s="23"/>
      <c r="E1692" s="23"/>
      <c r="F1692" s="262"/>
      <c r="G1692" s="262"/>
      <c r="H1692" s="262"/>
      <c r="I1692" s="264"/>
      <c r="J1692" s="23"/>
      <c r="K1692" s="23"/>
      <c r="L1692" s="36" t="str">
        <f>IFERROR(VLOOKUP(放飛紀錄!$K1692,#REF!,2,FALSE),"")</f>
        <v/>
      </c>
      <c r="M1692" s="36"/>
      <c r="N1692" s="36"/>
      <c r="O1692" s="36"/>
      <c r="P1692" s="36"/>
      <c r="Q1692" s="36"/>
      <c r="R1692" s="36"/>
      <c r="S1692" s="36"/>
      <c r="T1692" s="36"/>
      <c r="U1692" s="23"/>
      <c r="V1692" s="23"/>
      <c r="W1692" s="23"/>
      <c r="X1692" s="23"/>
      <c r="Y1692" s="445"/>
      <c r="Z1692" s="446" t="str">
        <f>IF(放飛紀錄!$Y1692="","",放飛紀錄!$Y1692+公式對照表!B$2)</f>
        <v/>
      </c>
      <c r="AA1692" s="445"/>
      <c r="AB1692" s="445"/>
      <c r="AC1692" s="447" t="str">
        <f t="shared" si="80"/>
        <v/>
      </c>
      <c r="AD1692" s="448" t="str">
        <f t="shared" si="81"/>
        <v/>
      </c>
      <c r="AE1692" s="446" t="str">
        <f>IF(放飛紀錄表[[#This Row],[模組啟動時間]]="","",公式對照表!$A$2)</f>
        <v/>
      </c>
      <c r="AF1692" s="449" t="str">
        <f>IF(AC1692="","",IF(AND(AA1692&gt;Y1692,AA1692&lt;Z1692),[1]公式對照表!$C$2,IF(AC1692="-",[1]公式對照表!$C$3,IF(AC1692&lt;AE1692,[1]公式對照表!$C$4,IF(AC1692&gt;AE1692,[1]公式對照表!$C$5)))))</f>
        <v/>
      </c>
      <c r="AG1692" s="442"/>
      <c r="AH1692" s="442"/>
      <c r="AI1692" s="442"/>
      <c r="AJ1692" s="442"/>
      <c r="AK1692" s="2"/>
    </row>
    <row r="1693" spans="1:37" ht="17.25" customHeight="1">
      <c r="A1693" s="443"/>
      <c r="B1693" s="444"/>
      <c r="C1693" s="23"/>
      <c r="D1693" s="23"/>
      <c r="E1693" s="23"/>
      <c r="F1693" s="262"/>
      <c r="G1693" s="262"/>
      <c r="H1693" s="262"/>
      <c r="I1693" s="264"/>
      <c r="J1693" s="23"/>
      <c r="K1693" s="23"/>
      <c r="L1693" s="36" t="str">
        <f>IFERROR(VLOOKUP(放飛紀錄!$K1693,#REF!,2,FALSE),"")</f>
        <v/>
      </c>
      <c r="M1693" s="36"/>
      <c r="N1693" s="36"/>
      <c r="O1693" s="36"/>
      <c r="P1693" s="36"/>
      <c r="Q1693" s="36"/>
      <c r="R1693" s="36"/>
      <c r="S1693" s="36"/>
      <c r="T1693" s="36"/>
      <c r="U1693" s="23"/>
      <c r="V1693" s="23"/>
      <c r="W1693" s="23"/>
      <c r="X1693" s="23"/>
      <c r="Y1693" s="445"/>
      <c r="Z1693" s="446" t="str">
        <f>IF(放飛紀錄!$Y1693="","",放飛紀錄!$Y1693+公式對照表!B$2)</f>
        <v/>
      </c>
      <c r="AA1693" s="445"/>
      <c r="AB1693" s="445"/>
      <c r="AC1693" s="447" t="str">
        <f t="shared" si="80"/>
        <v/>
      </c>
      <c r="AD1693" s="448" t="str">
        <f t="shared" si="81"/>
        <v/>
      </c>
      <c r="AE1693" s="446" t="str">
        <f>IF(放飛紀錄表[[#This Row],[模組啟動時間]]="","",公式對照表!$A$2)</f>
        <v/>
      </c>
      <c r="AF1693" s="449" t="str">
        <f>IF(AC1693="","",IF(AND(AA1693&gt;Y1693,AA1693&lt;Z1693),[1]公式對照表!$C$2,IF(AC1693="-",[1]公式對照表!$C$3,IF(AC1693&lt;AE1693,[1]公式對照表!$C$4,IF(AC1693&gt;AE1693,[1]公式對照表!$C$5)))))</f>
        <v/>
      </c>
      <c r="AG1693" s="442"/>
      <c r="AH1693" s="442"/>
      <c r="AI1693" s="442"/>
      <c r="AJ1693" s="442"/>
      <c r="AK1693" s="2"/>
    </row>
    <row r="1694" spans="1:37" ht="17.25" customHeight="1">
      <c r="A1694" s="443"/>
      <c r="B1694" s="444"/>
      <c r="C1694" s="23"/>
      <c r="D1694" s="23"/>
      <c r="E1694" s="23"/>
      <c r="F1694" s="262"/>
      <c r="G1694" s="262"/>
      <c r="H1694" s="262"/>
      <c r="I1694" s="264"/>
      <c r="J1694" s="23"/>
      <c r="K1694" s="23"/>
      <c r="L1694" s="36" t="str">
        <f>IFERROR(VLOOKUP(放飛紀錄!$K1694,#REF!,2,FALSE),"")</f>
        <v/>
      </c>
      <c r="M1694" s="36"/>
      <c r="N1694" s="36"/>
      <c r="O1694" s="36"/>
      <c r="P1694" s="36"/>
      <c r="Q1694" s="36"/>
      <c r="R1694" s="36"/>
      <c r="S1694" s="36"/>
      <c r="T1694" s="36"/>
      <c r="U1694" s="23"/>
      <c r="V1694" s="23"/>
      <c r="W1694" s="23"/>
      <c r="X1694" s="23"/>
      <c r="Y1694" s="445"/>
      <c r="Z1694" s="446" t="str">
        <f>IF(放飛紀錄!$Y1694="","",放飛紀錄!$Y1694+公式對照表!B$2)</f>
        <v/>
      </c>
      <c r="AA1694" s="445"/>
      <c r="AB1694" s="445"/>
      <c r="AC1694" s="447" t="str">
        <f t="shared" si="80"/>
        <v/>
      </c>
      <c r="AD1694" s="448" t="str">
        <f t="shared" si="81"/>
        <v/>
      </c>
      <c r="AE1694" s="446" t="str">
        <f>IF(放飛紀錄表[[#This Row],[模組啟動時間]]="","",公式對照表!$A$2)</f>
        <v/>
      </c>
      <c r="AF1694" s="449" t="str">
        <f>IF(AC1694="","",IF(AND(AA1694&gt;Y1694,AA1694&lt;Z1694),[1]公式對照表!$C$2,IF(AC1694="-",[1]公式對照表!$C$3,IF(AC1694&lt;AE1694,[1]公式對照表!$C$4,IF(AC1694&gt;AE1694,[1]公式對照表!$C$5)))))</f>
        <v/>
      </c>
      <c r="AG1694" s="442"/>
      <c r="AH1694" s="442"/>
      <c r="AI1694" s="442"/>
      <c r="AJ1694" s="442"/>
      <c r="AK1694" s="2"/>
    </row>
    <row r="1695" spans="1:37" ht="17.25" customHeight="1">
      <c r="A1695" s="443"/>
      <c r="B1695" s="444"/>
      <c r="C1695" s="23"/>
      <c r="D1695" s="23"/>
      <c r="E1695" s="23"/>
      <c r="F1695" s="262"/>
      <c r="G1695" s="262"/>
      <c r="H1695" s="262"/>
      <c r="I1695" s="264"/>
      <c r="J1695" s="23"/>
      <c r="K1695" s="23"/>
      <c r="L1695" s="36" t="str">
        <f>IFERROR(VLOOKUP(放飛紀錄!$K1695,#REF!,2,FALSE),"")</f>
        <v/>
      </c>
      <c r="M1695" s="36"/>
      <c r="N1695" s="36"/>
      <c r="O1695" s="36"/>
      <c r="P1695" s="36"/>
      <c r="Q1695" s="36"/>
      <c r="R1695" s="36"/>
      <c r="S1695" s="36"/>
      <c r="T1695" s="36"/>
      <c r="U1695" s="23"/>
      <c r="V1695" s="23"/>
      <c r="W1695" s="23"/>
      <c r="X1695" s="23"/>
      <c r="Y1695" s="445"/>
      <c r="Z1695" s="446" t="str">
        <f>IF(放飛紀錄!$Y1695="","",放飛紀錄!$Y1695+公式對照表!B$2)</f>
        <v/>
      </c>
      <c r="AA1695" s="445"/>
      <c r="AB1695" s="445"/>
      <c r="AC1695" s="447" t="str">
        <f t="shared" si="80"/>
        <v/>
      </c>
      <c r="AD1695" s="448" t="str">
        <f t="shared" si="81"/>
        <v/>
      </c>
      <c r="AE1695" s="446" t="str">
        <f>IF(放飛紀錄表[[#This Row],[模組啟動時間]]="","",公式對照表!$A$2)</f>
        <v/>
      </c>
      <c r="AF1695" s="449" t="str">
        <f>IF(AC1695="","",IF(AND(AA1695&gt;Y1695,AA1695&lt;Z1695),[1]公式對照表!$C$2,IF(AC1695="-",[1]公式對照表!$C$3,IF(AC1695&lt;AE1695,[1]公式對照表!$C$4,IF(AC1695&gt;AE1695,[1]公式對照表!$C$5)))))</f>
        <v/>
      </c>
      <c r="AG1695" s="442"/>
      <c r="AH1695" s="442"/>
      <c r="AI1695" s="442"/>
      <c r="AJ1695" s="442"/>
      <c r="AK1695" s="2"/>
    </row>
    <row r="1696" spans="1:37" ht="17.25" customHeight="1">
      <c r="A1696" s="443"/>
      <c r="B1696" s="444"/>
      <c r="C1696" s="23"/>
      <c r="D1696" s="23"/>
      <c r="E1696" s="23"/>
      <c r="F1696" s="262"/>
      <c r="G1696" s="262"/>
      <c r="H1696" s="262"/>
      <c r="I1696" s="264"/>
      <c r="J1696" s="23"/>
      <c r="K1696" s="23"/>
      <c r="L1696" s="36" t="str">
        <f>IFERROR(VLOOKUP(放飛紀錄!$K1696,#REF!,2,FALSE),"")</f>
        <v/>
      </c>
      <c r="M1696" s="36"/>
      <c r="N1696" s="36"/>
      <c r="O1696" s="36"/>
      <c r="P1696" s="36"/>
      <c r="Q1696" s="36"/>
      <c r="R1696" s="36"/>
      <c r="S1696" s="36"/>
      <c r="T1696" s="36"/>
      <c r="U1696" s="23"/>
      <c r="V1696" s="23"/>
      <c r="W1696" s="23"/>
      <c r="X1696" s="23"/>
      <c r="Y1696" s="445"/>
      <c r="Z1696" s="446" t="str">
        <f>IF(放飛紀錄!$Y1696="","",放飛紀錄!$Y1696+公式對照表!B$2)</f>
        <v/>
      </c>
      <c r="AA1696" s="445"/>
      <c r="AB1696" s="445"/>
      <c r="AC1696" s="447" t="str">
        <f t="shared" si="80"/>
        <v/>
      </c>
      <c r="AD1696" s="448" t="str">
        <f t="shared" si="81"/>
        <v/>
      </c>
      <c r="AE1696" s="446" t="str">
        <f>IF(放飛紀錄表[[#This Row],[模組啟動時間]]="","",公式對照表!$A$2)</f>
        <v/>
      </c>
      <c r="AF1696" s="449" t="str">
        <f>IF(AC1696="","",IF(AND(AA1696&gt;Y1696,AA1696&lt;Z1696),[1]公式對照表!$C$2,IF(AC1696="-",[1]公式對照表!$C$3,IF(AC1696&lt;AE1696,[1]公式對照表!$C$4,IF(AC1696&gt;AE1696,[1]公式對照表!$C$5)))))</f>
        <v/>
      </c>
      <c r="AG1696" s="442"/>
      <c r="AH1696" s="442"/>
      <c r="AI1696" s="442"/>
      <c r="AJ1696" s="442"/>
      <c r="AK1696" s="2"/>
    </row>
    <row r="1697" spans="1:37" ht="17.25" customHeight="1">
      <c r="A1697" s="443"/>
      <c r="B1697" s="444"/>
      <c r="C1697" s="23"/>
      <c r="D1697" s="23"/>
      <c r="E1697" s="23"/>
      <c r="F1697" s="262"/>
      <c r="G1697" s="262"/>
      <c r="H1697" s="262"/>
      <c r="I1697" s="264"/>
      <c r="J1697" s="23"/>
      <c r="K1697" s="23"/>
      <c r="L1697" s="36" t="str">
        <f>IFERROR(VLOOKUP(放飛紀錄!$K1697,#REF!,2,FALSE),"")</f>
        <v/>
      </c>
      <c r="M1697" s="36"/>
      <c r="N1697" s="36"/>
      <c r="O1697" s="36"/>
      <c r="P1697" s="36"/>
      <c r="Q1697" s="36"/>
      <c r="R1697" s="36"/>
      <c r="S1697" s="36"/>
      <c r="T1697" s="36"/>
      <c r="U1697" s="23"/>
      <c r="V1697" s="23"/>
      <c r="W1697" s="23"/>
      <c r="X1697" s="23"/>
      <c r="Y1697" s="445"/>
      <c r="Z1697" s="446" t="str">
        <f>IF(放飛紀錄!$Y1697="","",放飛紀錄!$Y1697+公式對照表!B$2)</f>
        <v/>
      </c>
      <c r="AA1697" s="445"/>
      <c r="AB1697" s="445"/>
      <c r="AC1697" s="447" t="str">
        <f t="shared" si="80"/>
        <v/>
      </c>
      <c r="AD1697" s="448" t="str">
        <f t="shared" si="81"/>
        <v/>
      </c>
      <c r="AE1697" s="446" t="str">
        <f>IF(放飛紀錄表[[#This Row],[模組啟動時間]]="","",公式對照表!$A$2)</f>
        <v/>
      </c>
      <c r="AF1697" s="449" t="str">
        <f>IF(AC1697="","",IF(AND(AA1697&gt;Y1697,AA1697&lt;Z1697),[1]公式對照表!$C$2,IF(AC1697="-",[1]公式對照表!$C$3,IF(AC1697&lt;AE1697,[1]公式對照表!$C$4,IF(AC1697&gt;AE1697,[1]公式對照表!$C$5)))))</f>
        <v/>
      </c>
      <c r="AG1697" s="442"/>
      <c r="AH1697" s="442"/>
      <c r="AI1697" s="442"/>
      <c r="AJ1697" s="442"/>
      <c r="AK1697" s="2"/>
    </row>
    <row r="1698" spans="1:37" ht="17.25" customHeight="1">
      <c r="A1698" s="443"/>
      <c r="B1698" s="444"/>
      <c r="C1698" s="23"/>
      <c r="D1698" s="23"/>
      <c r="E1698" s="23"/>
      <c r="F1698" s="262"/>
      <c r="G1698" s="262"/>
      <c r="H1698" s="262"/>
      <c r="I1698" s="264"/>
      <c r="J1698" s="23"/>
      <c r="K1698" s="23"/>
      <c r="L1698" s="36" t="str">
        <f>IFERROR(VLOOKUP(放飛紀錄!$K1698,#REF!,2,FALSE),"")</f>
        <v/>
      </c>
      <c r="M1698" s="36"/>
      <c r="N1698" s="36"/>
      <c r="O1698" s="36"/>
      <c r="P1698" s="36"/>
      <c r="Q1698" s="36"/>
      <c r="R1698" s="36"/>
      <c r="S1698" s="36"/>
      <c r="T1698" s="36"/>
      <c r="U1698" s="23"/>
      <c r="V1698" s="23"/>
      <c r="W1698" s="23"/>
      <c r="X1698" s="23"/>
      <c r="Y1698" s="445"/>
      <c r="Z1698" s="446" t="str">
        <f>IF(放飛紀錄!$Y1698="","",放飛紀錄!$Y1698+公式對照表!B$2)</f>
        <v/>
      </c>
      <c r="AA1698" s="445"/>
      <c r="AB1698" s="445"/>
      <c r="AC1698" s="447" t="str">
        <f t="shared" si="80"/>
        <v/>
      </c>
      <c r="AD1698" s="448" t="str">
        <f t="shared" si="81"/>
        <v/>
      </c>
      <c r="AE1698" s="446" t="str">
        <f>IF(放飛紀錄表[[#This Row],[模組啟動時間]]="","",公式對照表!$A$2)</f>
        <v/>
      </c>
      <c r="AF1698" s="449" t="str">
        <f>IF(AC1698="","",IF(AND(AA1698&gt;Y1698,AA1698&lt;Z1698),[1]公式對照表!$C$2,IF(AC1698="-",[1]公式對照表!$C$3,IF(AC1698&lt;AE1698,[1]公式對照表!$C$4,IF(AC1698&gt;AE1698,[1]公式對照表!$C$5)))))</f>
        <v/>
      </c>
      <c r="AG1698" s="442"/>
      <c r="AH1698" s="442"/>
      <c r="AI1698" s="442"/>
      <c r="AJ1698" s="442"/>
      <c r="AK1698" s="2"/>
    </row>
    <row r="1699" spans="1:37" ht="17.25" customHeight="1">
      <c r="A1699" s="443"/>
      <c r="B1699" s="444"/>
      <c r="C1699" s="23"/>
      <c r="D1699" s="23"/>
      <c r="E1699" s="23"/>
      <c r="F1699" s="262"/>
      <c r="G1699" s="262"/>
      <c r="H1699" s="262"/>
      <c r="I1699" s="264"/>
      <c r="J1699" s="23"/>
      <c r="K1699" s="23"/>
      <c r="L1699" s="36" t="str">
        <f>IFERROR(VLOOKUP(放飛紀錄!$K1699,#REF!,2,FALSE),"")</f>
        <v/>
      </c>
      <c r="M1699" s="36"/>
      <c r="N1699" s="36"/>
      <c r="O1699" s="36"/>
      <c r="P1699" s="36"/>
      <c r="Q1699" s="36"/>
      <c r="R1699" s="36"/>
      <c r="S1699" s="36"/>
      <c r="T1699" s="36"/>
      <c r="U1699" s="23"/>
      <c r="V1699" s="23"/>
      <c r="W1699" s="23"/>
      <c r="X1699" s="23"/>
      <c r="Y1699" s="445"/>
      <c r="Z1699" s="446" t="str">
        <f>IF(放飛紀錄!$Y1699="","",放飛紀錄!$Y1699+公式對照表!B$2)</f>
        <v/>
      </c>
      <c r="AA1699" s="445"/>
      <c r="AB1699" s="445"/>
      <c r="AC1699" s="447" t="str">
        <f t="shared" si="80"/>
        <v/>
      </c>
      <c r="AD1699" s="448" t="str">
        <f t="shared" si="81"/>
        <v/>
      </c>
      <c r="AE1699" s="446" t="str">
        <f>IF(放飛紀錄表[[#This Row],[模組啟動時間]]="","",公式對照表!$A$2)</f>
        <v/>
      </c>
      <c r="AF1699" s="449" t="str">
        <f>IF(AC1699="","",IF(AND(AA1699&gt;Y1699,AA1699&lt;Z1699),[1]公式對照表!$C$2,IF(AC1699="-",[1]公式對照表!$C$3,IF(AC1699&lt;AE1699,[1]公式對照表!$C$4,IF(AC1699&gt;AE1699,[1]公式對照表!$C$5)))))</f>
        <v/>
      </c>
      <c r="AG1699" s="442"/>
      <c r="AH1699" s="442"/>
      <c r="AI1699" s="442"/>
      <c r="AJ1699" s="442"/>
      <c r="AK1699" s="2"/>
    </row>
    <row r="1700" spans="1:37" ht="17.25" customHeight="1">
      <c r="A1700" s="443"/>
      <c r="B1700" s="444"/>
      <c r="C1700" s="23"/>
      <c r="D1700" s="23"/>
      <c r="E1700" s="23"/>
      <c r="F1700" s="262"/>
      <c r="G1700" s="262"/>
      <c r="H1700" s="262"/>
      <c r="I1700" s="264"/>
      <c r="J1700" s="23"/>
      <c r="K1700" s="23"/>
      <c r="L1700" s="36" t="str">
        <f>IFERROR(VLOOKUP(放飛紀錄!$K1700,#REF!,2,FALSE),"")</f>
        <v/>
      </c>
      <c r="M1700" s="36"/>
      <c r="N1700" s="36"/>
      <c r="O1700" s="36"/>
      <c r="P1700" s="36"/>
      <c r="Q1700" s="36"/>
      <c r="R1700" s="36"/>
      <c r="S1700" s="36"/>
      <c r="T1700" s="36"/>
      <c r="U1700" s="23"/>
      <c r="V1700" s="23"/>
      <c r="W1700" s="23"/>
      <c r="X1700" s="23"/>
      <c r="Y1700" s="445"/>
      <c r="Z1700" s="446" t="str">
        <f>IF(放飛紀錄!$Y1700="","",放飛紀錄!$Y1700+公式對照表!B$2)</f>
        <v/>
      </c>
      <c r="AA1700" s="445"/>
      <c r="AB1700" s="445"/>
      <c r="AC1700" s="447" t="str">
        <f t="shared" si="80"/>
        <v/>
      </c>
      <c r="AD1700" s="448" t="str">
        <f t="shared" si="81"/>
        <v/>
      </c>
      <c r="AE1700" s="446" t="str">
        <f>IF(放飛紀錄表[[#This Row],[模組啟動時間]]="","",公式對照表!$A$2)</f>
        <v/>
      </c>
      <c r="AF1700" s="449" t="str">
        <f>IF(AC1700="","",IF(AND(AA1700&gt;Y1700,AA1700&lt;Z1700),[1]公式對照表!$C$2,IF(AC1700="-",[1]公式對照表!$C$3,IF(AC1700&lt;AE1700,[1]公式對照表!$C$4,IF(AC1700&gt;AE1700,[1]公式對照表!$C$5)))))</f>
        <v/>
      </c>
      <c r="AG1700" s="442"/>
      <c r="AH1700" s="442"/>
      <c r="AI1700" s="442"/>
      <c r="AJ1700" s="442"/>
      <c r="AK1700" s="2"/>
    </row>
    <row r="1701" spans="1:37" ht="17.25" customHeight="1">
      <c r="A1701" s="443"/>
      <c r="B1701" s="444"/>
      <c r="C1701" s="23"/>
      <c r="D1701" s="23"/>
      <c r="E1701" s="23"/>
      <c r="F1701" s="262"/>
      <c r="G1701" s="262"/>
      <c r="H1701" s="262"/>
      <c r="I1701" s="264"/>
      <c r="J1701" s="23"/>
      <c r="K1701" s="23"/>
      <c r="L1701" s="36" t="str">
        <f>IFERROR(VLOOKUP(放飛紀錄!$K1701,#REF!,2,FALSE),"")</f>
        <v/>
      </c>
      <c r="M1701" s="36"/>
      <c r="N1701" s="36"/>
      <c r="O1701" s="36"/>
      <c r="P1701" s="36"/>
      <c r="Q1701" s="36"/>
      <c r="R1701" s="36"/>
      <c r="S1701" s="36"/>
      <c r="T1701" s="36"/>
      <c r="U1701" s="23"/>
      <c r="V1701" s="23"/>
      <c r="W1701" s="23"/>
      <c r="X1701" s="23"/>
      <c r="Y1701" s="445"/>
      <c r="Z1701" s="446" t="str">
        <f>IF(放飛紀錄!$Y1701="","",放飛紀錄!$Y1701+公式對照表!B$2)</f>
        <v/>
      </c>
      <c r="AA1701" s="445"/>
      <c r="AB1701" s="445"/>
      <c r="AC1701" s="447" t="str">
        <f t="shared" si="80"/>
        <v/>
      </c>
      <c r="AD1701" s="448" t="str">
        <f t="shared" si="81"/>
        <v/>
      </c>
      <c r="AE1701" s="446" t="str">
        <f>IF(放飛紀錄表[[#This Row],[模組啟動時間]]="","",公式對照表!$A$2)</f>
        <v/>
      </c>
      <c r="AF1701" s="449" t="str">
        <f>IF(AC1701="","",IF(AND(AA1701&gt;Y1701,AA1701&lt;Z1701),[1]公式對照表!$C$2,IF(AC1701="-",[1]公式對照表!$C$3,IF(AC1701&lt;AE1701,[1]公式對照表!$C$4,IF(AC1701&gt;AE1701,[1]公式對照表!$C$5)))))</f>
        <v/>
      </c>
      <c r="AG1701" s="442"/>
      <c r="AH1701" s="442"/>
      <c r="AI1701" s="442"/>
      <c r="AJ1701" s="442"/>
      <c r="AK1701" s="2"/>
    </row>
    <row r="1702" spans="1:37" ht="17.25" customHeight="1">
      <c r="A1702" s="443"/>
      <c r="B1702" s="444"/>
      <c r="C1702" s="23"/>
      <c r="D1702" s="23"/>
      <c r="E1702" s="23"/>
      <c r="F1702" s="262"/>
      <c r="G1702" s="262"/>
      <c r="H1702" s="262"/>
      <c r="I1702" s="264"/>
      <c r="J1702" s="23"/>
      <c r="K1702" s="23"/>
      <c r="L1702" s="36" t="str">
        <f>IFERROR(VLOOKUP(放飛紀錄!$K1702,#REF!,2,FALSE),"")</f>
        <v/>
      </c>
      <c r="M1702" s="36"/>
      <c r="N1702" s="36"/>
      <c r="O1702" s="36"/>
      <c r="P1702" s="36"/>
      <c r="Q1702" s="36"/>
      <c r="R1702" s="36"/>
      <c r="S1702" s="36"/>
      <c r="T1702" s="36"/>
      <c r="U1702" s="23"/>
      <c r="V1702" s="23"/>
      <c r="W1702" s="23"/>
      <c r="X1702" s="23"/>
      <c r="Y1702" s="445"/>
      <c r="Z1702" s="446" t="str">
        <f>IF(放飛紀錄!$Y1702="","",放飛紀錄!$Y1702+公式對照表!B$2)</f>
        <v/>
      </c>
      <c r="AA1702" s="445"/>
      <c r="AB1702" s="445"/>
      <c r="AC1702" s="447" t="str">
        <f t="shared" si="80"/>
        <v/>
      </c>
      <c r="AD1702" s="448" t="str">
        <f t="shared" si="81"/>
        <v/>
      </c>
      <c r="AE1702" s="446" t="str">
        <f>IF(放飛紀錄表[[#This Row],[模組啟動時間]]="","",公式對照表!$A$2)</f>
        <v/>
      </c>
      <c r="AF1702" s="449" t="str">
        <f>IF(AC1702="","",IF(AND(AA1702&gt;Y1702,AA1702&lt;Z1702),[1]公式對照表!$C$2,IF(AC1702="-",[1]公式對照表!$C$3,IF(AC1702&lt;AE1702,[1]公式對照表!$C$4,IF(AC1702&gt;AE1702,[1]公式對照表!$C$5)))))</f>
        <v/>
      </c>
      <c r="AG1702" s="442"/>
      <c r="AH1702" s="442"/>
      <c r="AI1702" s="442"/>
      <c r="AJ1702" s="442"/>
      <c r="AK1702" s="2"/>
    </row>
    <row r="1703" spans="1:37" ht="17.25" customHeight="1">
      <c r="A1703" s="443"/>
      <c r="B1703" s="444"/>
      <c r="C1703" s="23"/>
      <c r="D1703" s="23"/>
      <c r="E1703" s="23"/>
      <c r="F1703" s="262"/>
      <c r="G1703" s="262"/>
      <c r="H1703" s="262"/>
      <c r="I1703" s="264"/>
      <c r="J1703" s="23"/>
      <c r="K1703" s="23"/>
      <c r="L1703" s="36" t="str">
        <f>IFERROR(VLOOKUP(放飛紀錄!$K1703,#REF!,2,FALSE),"")</f>
        <v/>
      </c>
      <c r="M1703" s="36"/>
      <c r="N1703" s="36"/>
      <c r="O1703" s="36"/>
      <c r="P1703" s="36"/>
      <c r="Q1703" s="36"/>
      <c r="R1703" s="36"/>
      <c r="S1703" s="36"/>
      <c r="T1703" s="36"/>
      <c r="U1703" s="23"/>
      <c r="V1703" s="23"/>
      <c r="W1703" s="23"/>
      <c r="X1703" s="23"/>
      <c r="Y1703" s="445"/>
      <c r="Z1703" s="446" t="str">
        <f>IF(放飛紀錄!$Y1703="","",放飛紀錄!$Y1703+公式對照表!B$2)</f>
        <v/>
      </c>
      <c r="AA1703" s="445"/>
      <c r="AB1703" s="445"/>
      <c r="AC1703" s="447" t="str">
        <f t="shared" si="80"/>
        <v/>
      </c>
      <c r="AD1703" s="448" t="str">
        <f t="shared" si="81"/>
        <v/>
      </c>
      <c r="AE1703" s="446" t="str">
        <f>IF(放飛紀錄表[[#This Row],[模組啟動時間]]="","",公式對照表!$A$2)</f>
        <v/>
      </c>
      <c r="AF1703" s="449" t="str">
        <f>IF(AC1703="","",IF(AND(AA1703&gt;Y1703,AA1703&lt;Z1703),[1]公式對照表!$C$2,IF(AC1703="-",[1]公式對照表!$C$3,IF(AC1703&lt;AE1703,[1]公式對照表!$C$4,IF(AC1703&gt;AE1703,[1]公式對照表!$C$5)))))</f>
        <v/>
      </c>
      <c r="AG1703" s="442"/>
      <c r="AH1703" s="442"/>
      <c r="AI1703" s="442"/>
      <c r="AJ1703" s="442"/>
      <c r="AK1703" s="2"/>
    </row>
    <row r="1704" spans="1:37" ht="17.25" customHeight="1">
      <c r="A1704" s="443"/>
      <c r="B1704" s="444"/>
      <c r="C1704" s="23"/>
      <c r="D1704" s="23"/>
      <c r="E1704" s="23"/>
      <c r="F1704" s="262"/>
      <c r="G1704" s="262"/>
      <c r="H1704" s="262"/>
      <c r="I1704" s="264"/>
      <c r="J1704" s="23"/>
      <c r="K1704" s="23"/>
      <c r="L1704" s="36" t="str">
        <f>IFERROR(VLOOKUP(放飛紀錄!$K1704,#REF!,2,FALSE),"")</f>
        <v/>
      </c>
      <c r="M1704" s="36"/>
      <c r="N1704" s="36"/>
      <c r="O1704" s="36"/>
      <c r="P1704" s="36"/>
      <c r="Q1704" s="36"/>
      <c r="R1704" s="36"/>
      <c r="S1704" s="36"/>
      <c r="T1704" s="36"/>
      <c r="U1704" s="23"/>
      <c r="V1704" s="23"/>
      <c r="W1704" s="23"/>
      <c r="X1704" s="23"/>
      <c r="Y1704" s="445"/>
      <c r="Z1704" s="446" t="str">
        <f>IF(放飛紀錄!$Y1704="","",放飛紀錄!$Y1704+公式對照表!B$2)</f>
        <v/>
      </c>
      <c r="AA1704" s="445"/>
      <c r="AB1704" s="445"/>
      <c r="AC1704" s="447" t="str">
        <f t="shared" si="80"/>
        <v/>
      </c>
      <c r="AD1704" s="448" t="str">
        <f t="shared" si="81"/>
        <v/>
      </c>
      <c r="AE1704" s="446" t="str">
        <f>IF(放飛紀錄表[[#This Row],[模組啟動時間]]="","",公式對照表!$A$2)</f>
        <v/>
      </c>
      <c r="AF1704" s="449" t="str">
        <f>IF(AC1704="","",IF(AND(AA1704&gt;Y1704,AA1704&lt;Z1704),[1]公式對照表!$C$2,IF(AC1704="-",[1]公式對照表!$C$3,IF(AC1704&lt;AE1704,[1]公式對照表!$C$4,IF(AC1704&gt;AE1704,[1]公式對照表!$C$5)))))</f>
        <v/>
      </c>
      <c r="AG1704" s="442"/>
      <c r="AH1704" s="442"/>
      <c r="AI1704" s="442"/>
      <c r="AJ1704" s="442"/>
      <c r="AK1704" s="2"/>
    </row>
    <row r="1705" spans="1:37" ht="17.25" customHeight="1">
      <c r="A1705" s="443"/>
      <c r="B1705" s="444"/>
      <c r="C1705" s="23"/>
      <c r="D1705" s="23"/>
      <c r="E1705" s="23"/>
      <c r="F1705" s="262"/>
      <c r="G1705" s="262"/>
      <c r="H1705" s="262"/>
      <c r="I1705" s="264"/>
      <c r="J1705" s="23"/>
      <c r="K1705" s="23"/>
      <c r="L1705" s="36" t="str">
        <f>IFERROR(VLOOKUP(放飛紀錄!$K1705,#REF!,2,FALSE),"")</f>
        <v/>
      </c>
      <c r="M1705" s="36"/>
      <c r="N1705" s="36"/>
      <c r="O1705" s="36"/>
      <c r="P1705" s="36"/>
      <c r="Q1705" s="36"/>
      <c r="R1705" s="36"/>
      <c r="S1705" s="36"/>
      <c r="T1705" s="36"/>
      <c r="U1705" s="23"/>
      <c r="V1705" s="23"/>
      <c r="W1705" s="23"/>
      <c r="X1705" s="23"/>
      <c r="Y1705" s="445"/>
      <c r="Z1705" s="446" t="str">
        <f>IF(放飛紀錄!$Y1705="","",放飛紀錄!$Y1705+公式對照表!B$2)</f>
        <v/>
      </c>
      <c r="AA1705" s="445"/>
      <c r="AB1705" s="445"/>
      <c r="AC1705" s="447" t="str">
        <f t="shared" si="80"/>
        <v/>
      </c>
      <c r="AD1705" s="448" t="str">
        <f t="shared" si="81"/>
        <v/>
      </c>
      <c r="AE1705" s="446" t="str">
        <f>IF(放飛紀錄表[[#This Row],[模組啟動時間]]="","",公式對照表!$A$2)</f>
        <v/>
      </c>
      <c r="AF1705" s="449" t="str">
        <f>IF(AC1705="","",IF(AND(AA1705&gt;Y1705,AA1705&lt;Z1705),[1]公式對照表!$C$2,IF(AC1705="-",[1]公式對照表!$C$3,IF(AC1705&lt;AE1705,[1]公式對照表!$C$4,IF(AC1705&gt;AE1705,[1]公式對照表!$C$5)))))</f>
        <v/>
      </c>
      <c r="AG1705" s="442"/>
      <c r="AH1705" s="442"/>
      <c r="AI1705" s="442"/>
      <c r="AJ1705" s="442"/>
      <c r="AK1705" s="2"/>
    </row>
    <row r="1706" spans="1:37" ht="17.25" customHeight="1">
      <c r="A1706" s="443"/>
      <c r="B1706" s="444"/>
      <c r="C1706" s="23"/>
      <c r="D1706" s="23"/>
      <c r="E1706" s="23"/>
      <c r="F1706" s="262"/>
      <c r="G1706" s="262"/>
      <c r="H1706" s="262"/>
      <c r="I1706" s="264"/>
      <c r="J1706" s="23"/>
      <c r="K1706" s="23"/>
      <c r="L1706" s="36" t="str">
        <f>IFERROR(VLOOKUP(放飛紀錄!$K1706,#REF!,2,FALSE),"")</f>
        <v/>
      </c>
      <c r="M1706" s="36"/>
      <c r="N1706" s="36"/>
      <c r="O1706" s="36"/>
      <c r="P1706" s="36"/>
      <c r="Q1706" s="36"/>
      <c r="R1706" s="36"/>
      <c r="S1706" s="36"/>
      <c r="T1706" s="36"/>
      <c r="U1706" s="23"/>
      <c r="V1706" s="23"/>
      <c r="W1706" s="23"/>
      <c r="X1706" s="23"/>
      <c r="Y1706" s="445"/>
      <c r="Z1706" s="446" t="str">
        <f>IF(放飛紀錄!$Y1706="","",放飛紀錄!$Y1706+公式對照表!B$2)</f>
        <v/>
      </c>
      <c r="AA1706" s="445"/>
      <c r="AB1706" s="445"/>
      <c r="AC1706" s="447" t="str">
        <f t="shared" si="80"/>
        <v/>
      </c>
      <c r="AD1706" s="448" t="str">
        <f t="shared" si="81"/>
        <v/>
      </c>
      <c r="AE1706" s="446" t="str">
        <f>IF(放飛紀錄表[[#This Row],[模組啟動時間]]="","",公式對照表!$A$2)</f>
        <v/>
      </c>
      <c r="AF1706" s="449" t="str">
        <f>IF(AC1706="","",IF(AND(AA1706&gt;Y1706,AA1706&lt;Z1706),[1]公式對照表!$C$2,IF(AC1706="-",[1]公式對照表!$C$3,IF(AC1706&lt;AE1706,[1]公式對照表!$C$4,IF(AC1706&gt;AE1706,[1]公式對照表!$C$5)))))</f>
        <v/>
      </c>
      <c r="AG1706" s="442"/>
      <c r="AH1706" s="442"/>
      <c r="AI1706" s="442"/>
      <c r="AJ1706" s="442"/>
      <c r="AK1706" s="2"/>
    </row>
    <row r="1707" spans="1:37" ht="17.25" customHeight="1">
      <c r="A1707" s="443"/>
      <c r="B1707" s="444"/>
      <c r="C1707" s="23"/>
      <c r="D1707" s="23"/>
      <c r="E1707" s="23"/>
      <c r="F1707" s="262"/>
      <c r="G1707" s="262"/>
      <c r="H1707" s="262"/>
      <c r="I1707" s="264"/>
      <c r="J1707" s="23"/>
      <c r="K1707" s="23"/>
      <c r="L1707" s="36" t="str">
        <f>IFERROR(VLOOKUP(放飛紀錄!$K1707,#REF!,2,FALSE),"")</f>
        <v/>
      </c>
      <c r="M1707" s="36"/>
      <c r="N1707" s="36"/>
      <c r="O1707" s="36"/>
      <c r="P1707" s="36"/>
      <c r="Q1707" s="36"/>
      <c r="R1707" s="36"/>
      <c r="S1707" s="36"/>
      <c r="T1707" s="36"/>
      <c r="U1707" s="23"/>
      <c r="V1707" s="23"/>
      <c r="W1707" s="23"/>
      <c r="X1707" s="23"/>
      <c r="Y1707" s="445"/>
      <c r="Z1707" s="446" t="str">
        <f>IF(放飛紀錄!$Y1707="","",放飛紀錄!$Y1707+公式對照表!B$2)</f>
        <v/>
      </c>
      <c r="AA1707" s="445"/>
      <c r="AB1707" s="445"/>
      <c r="AC1707" s="447" t="str">
        <f t="shared" si="80"/>
        <v/>
      </c>
      <c r="AD1707" s="448" t="str">
        <f t="shared" si="81"/>
        <v/>
      </c>
      <c r="AE1707" s="446" t="str">
        <f>IF(放飛紀錄表[[#This Row],[模組啟動時間]]="","",公式對照表!$A$2)</f>
        <v/>
      </c>
      <c r="AF1707" s="449" t="str">
        <f>IF(AC1707="","",IF(AND(AA1707&gt;Y1707,AA1707&lt;Z1707),[1]公式對照表!$C$2,IF(AC1707="-",[1]公式對照表!$C$3,IF(AC1707&lt;AE1707,[1]公式對照表!$C$4,IF(AC1707&gt;AE1707,[1]公式對照表!$C$5)))))</f>
        <v/>
      </c>
      <c r="AG1707" s="442"/>
      <c r="AH1707" s="442"/>
      <c r="AI1707" s="442"/>
      <c r="AJ1707" s="442"/>
      <c r="AK1707" s="2"/>
    </row>
    <row r="1708" spans="1:37" ht="17.25" customHeight="1">
      <c r="A1708" s="443"/>
      <c r="B1708" s="444"/>
      <c r="C1708" s="23"/>
      <c r="D1708" s="23"/>
      <c r="E1708" s="23"/>
      <c r="F1708" s="262"/>
      <c r="G1708" s="262"/>
      <c r="H1708" s="262"/>
      <c r="I1708" s="264"/>
      <c r="J1708" s="23"/>
      <c r="K1708" s="23"/>
      <c r="L1708" s="36" t="str">
        <f>IFERROR(VLOOKUP(放飛紀錄!$K1708,#REF!,2,FALSE),"")</f>
        <v/>
      </c>
      <c r="M1708" s="36"/>
      <c r="N1708" s="36"/>
      <c r="O1708" s="36"/>
      <c r="P1708" s="36"/>
      <c r="Q1708" s="36"/>
      <c r="R1708" s="36"/>
      <c r="S1708" s="36"/>
      <c r="T1708" s="36"/>
      <c r="U1708" s="23"/>
      <c r="V1708" s="23"/>
      <c r="W1708" s="23"/>
      <c r="X1708" s="23"/>
      <c r="Y1708" s="445"/>
      <c r="Z1708" s="446" t="str">
        <f>IF(放飛紀錄!$Y1708="","",放飛紀錄!$Y1708+公式對照表!B$2)</f>
        <v/>
      </c>
      <c r="AA1708" s="445"/>
      <c r="AB1708" s="445"/>
      <c r="AC1708" s="447" t="str">
        <f t="shared" si="80"/>
        <v/>
      </c>
      <c r="AD1708" s="448" t="str">
        <f t="shared" si="81"/>
        <v/>
      </c>
      <c r="AE1708" s="446" t="str">
        <f>IF(放飛紀錄表[[#This Row],[模組啟動時間]]="","",公式對照表!$A$2)</f>
        <v/>
      </c>
      <c r="AF1708" s="449" t="str">
        <f>IF(AC1708="","",IF(AND(AA1708&gt;Y1708,AA1708&lt;Z1708),[1]公式對照表!$C$2,IF(AC1708="-",[1]公式對照表!$C$3,IF(AC1708&lt;AE1708,[1]公式對照表!$C$4,IF(AC1708&gt;AE1708,[1]公式對照表!$C$5)))))</f>
        <v/>
      </c>
      <c r="AG1708" s="442"/>
      <c r="AH1708" s="442"/>
      <c r="AI1708" s="442"/>
      <c r="AJ1708" s="442"/>
      <c r="AK1708" s="2"/>
    </row>
    <row r="1709" spans="1:37" ht="17.25" customHeight="1">
      <c r="A1709" s="443"/>
      <c r="B1709" s="444"/>
      <c r="C1709" s="23"/>
      <c r="D1709" s="23"/>
      <c r="E1709" s="23"/>
      <c r="F1709" s="262"/>
      <c r="G1709" s="262"/>
      <c r="H1709" s="262"/>
      <c r="I1709" s="264"/>
      <c r="J1709" s="23"/>
      <c r="K1709" s="23"/>
      <c r="L1709" s="36" t="str">
        <f>IFERROR(VLOOKUP(放飛紀錄!$K1709,#REF!,2,FALSE),"")</f>
        <v/>
      </c>
      <c r="M1709" s="36"/>
      <c r="N1709" s="36"/>
      <c r="O1709" s="36"/>
      <c r="P1709" s="36"/>
      <c r="Q1709" s="36"/>
      <c r="R1709" s="36"/>
      <c r="S1709" s="36"/>
      <c r="T1709" s="36"/>
      <c r="U1709" s="23"/>
      <c r="V1709" s="23"/>
      <c r="W1709" s="23"/>
      <c r="X1709" s="23"/>
      <c r="Y1709" s="445"/>
      <c r="Z1709" s="446" t="str">
        <f>IF(放飛紀錄!$Y1709="","",放飛紀錄!$Y1709+公式對照表!B$2)</f>
        <v/>
      </c>
      <c r="AA1709" s="445"/>
      <c r="AB1709" s="445"/>
      <c r="AC1709" s="447" t="str">
        <f t="shared" si="80"/>
        <v/>
      </c>
      <c r="AD1709" s="448" t="str">
        <f t="shared" si="81"/>
        <v/>
      </c>
      <c r="AE1709" s="446" t="str">
        <f>IF(放飛紀錄表[[#This Row],[模組啟動時間]]="","",公式對照表!$A$2)</f>
        <v/>
      </c>
      <c r="AF1709" s="449" t="str">
        <f>IF(AC1709="","",IF(AND(AA1709&gt;Y1709,AA1709&lt;Z1709),[1]公式對照表!$C$2,IF(AC1709="-",[1]公式對照表!$C$3,IF(AC1709&lt;AE1709,[1]公式對照表!$C$4,IF(AC1709&gt;AE1709,[1]公式對照表!$C$5)))))</f>
        <v/>
      </c>
      <c r="AG1709" s="442"/>
      <c r="AH1709" s="442"/>
      <c r="AI1709" s="442"/>
      <c r="AJ1709" s="442"/>
      <c r="AK1709" s="2"/>
    </row>
    <row r="1710" spans="1:37" ht="17.25" customHeight="1">
      <c r="A1710" s="443"/>
      <c r="B1710" s="444"/>
      <c r="C1710" s="23"/>
      <c r="D1710" s="23"/>
      <c r="E1710" s="23"/>
      <c r="F1710" s="262"/>
      <c r="G1710" s="262"/>
      <c r="H1710" s="262"/>
      <c r="I1710" s="264"/>
      <c r="J1710" s="23"/>
      <c r="K1710" s="23"/>
      <c r="L1710" s="36" t="str">
        <f>IFERROR(VLOOKUP(放飛紀錄!$K1710,#REF!,2,FALSE),"")</f>
        <v/>
      </c>
      <c r="M1710" s="36"/>
      <c r="N1710" s="36"/>
      <c r="O1710" s="36"/>
      <c r="P1710" s="36"/>
      <c r="Q1710" s="36"/>
      <c r="R1710" s="36"/>
      <c r="S1710" s="36"/>
      <c r="T1710" s="36"/>
      <c r="U1710" s="23"/>
      <c r="V1710" s="23"/>
      <c r="W1710" s="23"/>
      <c r="X1710" s="23"/>
      <c r="Y1710" s="445"/>
      <c r="Z1710" s="446" t="str">
        <f>IF(放飛紀錄!$Y1710="","",放飛紀錄!$Y1710+公式對照表!B$2)</f>
        <v/>
      </c>
      <c r="AA1710" s="445"/>
      <c r="AB1710" s="445"/>
      <c r="AC1710" s="447" t="str">
        <f t="shared" si="80"/>
        <v/>
      </c>
      <c r="AD1710" s="448" t="str">
        <f t="shared" si="81"/>
        <v/>
      </c>
      <c r="AE1710" s="446" t="str">
        <f>IF(放飛紀錄表[[#This Row],[模組啟動時間]]="","",公式對照表!$A$2)</f>
        <v/>
      </c>
      <c r="AF1710" s="449" t="str">
        <f>IF(AC1710="","",IF(AND(AA1710&gt;Y1710,AA1710&lt;Z1710),[1]公式對照表!$C$2,IF(AC1710="-",[1]公式對照表!$C$3,IF(AC1710&lt;AE1710,[1]公式對照表!$C$4,IF(AC1710&gt;AE1710,[1]公式對照表!$C$5)))))</f>
        <v/>
      </c>
      <c r="AG1710" s="442"/>
      <c r="AH1710" s="442"/>
      <c r="AI1710" s="442"/>
      <c r="AJ1710" s="442"/>
      <c r="AK1710" s="2"/>
    </row>
    <row r="1711" spans="1:37" ht="17.25" customHeight="1">
      <c r="A1711" s="443"/>
      <c r="B1711" s="444"/>
      <c r="C1711" s="23"/>
      <c r="D1711" s="23"/>
      <c r="E1711" s="23"/>
      <c r="F1711" s="262"/>
      <c r="G1711" s="262"/>
      <c r="H1711" s="262"/>
      <c r="I1711" s="264"/>
      <c r="J1711" s="23"/>
      <c r="K1711" s="23"/>
      <c r="L1711" s="36" t="str">
        <f>IFERROR(VLOOKUP(放飛紀錄!$K1711,#REF!,2,FALSE),"")</f>
        <v/>
      </c>
      <c r="M1711" s="36"/>
      <c r="N1711" s="36"/>
      <c r="O1711" s="36"/>
      <c r="P1711" s="36"/>
      <c r="Q1711" s="36"/>
      <c r="R1711" s="36"/>
      <c r="S1711" s="36"/>
      <c r="T1711" s="36"/>
      <c r="U1711" s="23"/>
      <c r="V1711" s="23"/>
      <c r="W1711" s="23"/>
      <c r="X1711" s="23"/>
      <c r="Y1711" s="445"/>
      <c r="Z1711" s="446" t="str">
        <f>IF(放飛紀錄!$Y1711="","",放飛紀錄!$Y1711+公式對照表!B$2)</f>
        <v/>
      </c>
      <c r="AA1711" s="445"/>
      <c r="AB1711" s="445"/>
      <c r="AC1711" s="447" t="str">
        <f t="shared" si="80"/>
        <v/>
      </c>
      <c r="AD1711" s="448" t="str">
        <f t="shared" si="81"/>
        <v/>
      </c>
      <c r="AE1711" s="446" t="str">
        <f>IF(放飛紀錄表[[#This Row],[模組啟動時間]]="","",公式對照表!$A$2)</f>
        <v/>
      </c>
      <c r="AF1711" s="449" t="str">
        <f>IF(AC1711="","",IF(AND(AA1711&gt;Y1711,AA1711&lt;Z1711),[1]公式對照表!$C$2,IF(AC1711="-",[1]公式對照表!$C$3,IF(AC1711&lt;AE1711,[1]公式對照表!$C$4,IF(AC1711&gt;AE1711,[1]公式對照表!$C$5)))))</f>
        <v/>
      </c>
      <c r="AG1711" s="442"/>
      <c r="AH1711" s="442"/>
      <c r="AI1711" s="442"/>
      <c r="AJ1711" s="442"/>
      <c r="AK1711" s="2"/>
    </row>
    <row r="1712" spans="1:37" ht="17.25" customHeight="1">
      <c r="A1712" s="443"/>
      <c r="B1712" s="444"/>
      <c r="C1712" s="23"/>
      <c r="D1712" s="23"/>
      <c r="E1712" s="23"/>
      <c r="F1712" s="262"/>
      <c r="G1712" s="262"/>
      <c r="H1712" s="262"/>
      <c r="I1712" s="264"/>
      <c r="J1712" s="23"/>
      <c r="K1712" s="23"/>
      <c r="L1712" s="36" t="str">
        <f>IFERROR(VLOOKUP(放飛紀錄!$K1712,#REF!,2,FALSE),"")</f>
        <v/>
      </c>
      <c r="M1712" s="36"/>
      <c r="N1712" s="36"/>
      <c r="O1712" s="36"/>
      <c r="P1712" s="36"/>
      <c r="Q1712" s="36"/>
      <c r="R1712" s="36"/>
      <c r="S1712" s="36"/>
      <c r="T1712" s="36"/>
      <c r="U1712" s="23"/>
      <c r="V1712" s="23"/>
      <c r="W1712" s="23"/>
      <c r="X1712" s="23"/>
      <c r="Y1712" s="445"/>
      <c r="Z1712" s="446" t="str">
        <f>IF(放飛紀錄!$Y1712="","",放飛紀錄!$Y1712+公式對照表!B$2)</f>
        <v/>
      </c>
      <c r="AA1712" s="445"/>
      <c r="AB1712" s="445"/>
      <c r="AC1712" s="447" t="str">
        <f t="shared" si="80"/>
        <v/>
      </c>
      <c r="AD1712" s="448" t="str">
        <f t="shared" si="81"/>
        <v/>
      </c>
      <c r="AE1712" s="446" t="str">
        <f>IF(放飛紀錄表[[#This Row],[模組啟動時間]]="","",公式對照表!$A$2)</f>
        <v/>
      </c>
      <c r="AF1712" s="449" t="str">
        <f>IF(AC1712="","",IF(AND(AA1712&gt;Y1712,AA1712&lt;Z1712),[1]公式對照表!$C$2,IF(AC1712="-",[1]公式對照表!$C$3,IF(AC1712&lt;AE1712,[1]公式對照表!$C$4,IF(AC1712&gt;AE1712,[1]公式對照表!$C$5)))))</f>
        <v/>
      </c>
      <c r="AG1712" s="442"/>
      <c r="AH1712" s="442"/>
      <c r="AI1712" s="442"/>
      <c r="AJ1712" s="442"/>
      <c r="AK1712" s="2"/>
    </row>
    <row r="1713" spans="1:37" ht="17.25" customHeight="1">
      <c r="A1713" s="443"/>
      <c r="B1713" s="444"/>
      <c r="C1713" s="23"/>
      <c r="D1713" s="23"/>
      <c r="E1713" s="23"/>
      <c r="F1713" s="262"/>
      <c r="G1713" s="262"/>
      <c r="H1713" s="262"/>
      <c r="I1713" s="264"/>
      <c r="J1713" s="23"/>
      <c r="K1713" s="23"/>
      <c r="L1713" s="36" t="str">
        <f>IFERROR(VLOOKUP(放飛紀錄!$K1713,#REF!,2,FALSE),"")</f>
        <v/>
      </c>
      <c r="M1713" s="36"/>
      <c r="N1713" s="36"/>
      <c r="O1713" s="36"/>
      <c r="P1713" s="36"/>
      <c r="Q1713" s="36"/>
      <c r="R1713" s="36"/>
      <c r="S1713" s="36"/>
      <c r="T1713" s="36"/>
      <c r="U1713" s="23"/>
      <c r="V1713" s="23"/>
      <c r="W1713" s="23"/>
      <c r="X1713" s="23"/>
      <c r="Y1713" s="445"/>
      <c r="Z1713" s="446" t="str">
        <f>IF(放飛紀錄!$Y1713="","",放飛紀錄!$Y1713+公式對照表!B$2)</f>
        <v/>
      </c>
      <c r="AA1713" s="445"/>
      <c r="AB1713" s="445"/>
      <c r="AC1713" s="447" t="str">
        <f t="shared" si="80"/>
        <v/>
      </c>
      <c r="AD1713" s="448" t="str">
        <f t="shared" si="81"/>
        <v/>
      </c>
      <c r="AE1713" s="446" t="str">
        <f>IF(放飛紀錄表[[#This Row],[模組啟動時間]]="","",公式對照表!$A$2)</f>
        <v/>
      </c>
      <c r="AF1713" s="449" t="str">
        <f>IF(AC1713="","",IF(AND(AA1713&gt;Y1713,AA1713&lt;Z1713),[1]公式對照表!$C$2,IF(AC1713="-",[1]公式對照表!$C$3,IF(AC1713&lt;AE1713,[1]公式對照表!$C$4,IF(AC1713&gt;AE1713,[1]公式對照表!$C$5)))))</f>
        <v/>
      </c>
      <c r="AG1713" s="442"/>
      <c r="AH1713" s="442"/>
      <c r="AI1713" s="442"/>
      <c r="AJ1713" s="442"/>
      <c r="AK1713" s="2"/>
    </row>
    <row r="1714" spans="1:37" ht="17.25" customHeight="1">
      <c r="A1714" s="443"/>
      <c r="B1714" s="444"/>
      <c r="C1714" s="23"/>
      <c r="D1714" s="23"/>
      <c r="E1714" s="23"/>
      <c r="F1714" s="262"/>
      <c r="G1714" s="262"/>
      <c r="H1714" s="262"/>
      <c r="I1714" s="264"/>
      <c r="J1714" s="23"/>
      <c r="K1714" s="23"/>
      <c r="L1714" s="36" t="str">
        <f>IFERROR(VLOOKUP(放飛紀錄!$K1714,#REF!,2,FALSE),"")</f>
        <v/>
      </c>
      <c r="M1714" s="36"/>
      <c r="N1714" s="36"/>
      <c r="O1714" s="36"/>
      <c r="P1714" s="36"/>
      <c r="Q1714" s="36"/>
      <c r="R1714" s="36"/>
      <c r="S1714" s="36"/>
      <c r="T1714" s="36"/>
      <c r="U1714" s="23"/>
      <c r="V1714" s="23"/>
      <c r="W1714" s="23"/>
      <c r="X1714" s="23"/>
      <c r="Y1714" s="445"/>
      <c r="Z1714" s="446" t="str">
        <f>IF(放飛紀錄!$Y1714="","",放飛紀錄!$Y1714+公式對照表!B$2)</f>
        <v/>
      </c>
      <c r="AA1714" s="445"/>
      <c r="AB1714" s="445"/>
      <c r="AC1714" s="447" t="str">
        <f t="shared" si="80"/>
        <v/>
      </c>
      <c r="AD1714" s="448" t="str">
        <f t="shared" si="81"/>
        <v/>
      </c>
      <c r="AE1714" s="446" t="str">
        <f>IF(放飛紀錄表[[#This Row],[模組啟動時間]]="","",公式對照表!$A$2)</f>
        <v/>
      </c>
      <c r="AF1714" s="449" t="str">
        <f>IF(AC1714="","",IF(AND(AA1714&gt;Y1714,AA1714&lt;Z1714),[1]公式對照表!$C$2,IF(AC1714="-",[1]公式對照表!$C$3,IF(AC1714&lt;AE1714,[1]公式對照表!$C$4,IF(AC1714&gt;AE1714,[1]公式對照表!$C$5)))))</f>
        <v/>
      </c>
      <c r="AG1714" s="442"/>
      <c r="AH1714" s="442"/>
      <c r="AI1714" s="442"/>
      <c r="AJ1714" s="442"/>
      <c r="AK1714" s="2"/>
    </row>
    <row r="1715" spans="1:37" ht="17.25" customHeight="1">
      <c r="A1715" s="443"/>
      <c r="B1715" s="444"/>
      <c r="C1715" s="23"/>
      <c r="D1715" s="23"/>
      <c r="E1715" s="23"/>
      <c r="F1715" s="262"/>
      <c r="G1715" s="262"/>
      <c r="H1715" s="262"/>
      <c r="I1715" s="264"/>
      <c r="J1715" s="23"/>
      <c r="K1715" s="23"/>
      <c r="L1715" s="36" t="str">
        <f>IFERROR(VLOOKUP(放飛紀錄!$K1715,#REF!,2,FALSE),"")</f>
        <v/>
      </c>
      <c r="M1715" s="36"/>
      <c r="N1715" s="36"/>
      <c r="O1715" s="36"/>
      <c r="P1715" s="36"/>
      <c r="Q1715" s="36"/>
      <c r="R1715" s="36"/>
      <c r="S1715" s="36"/>
      <c r="T1715" s="36"/>
      <c r="U1715" s="23"/>
      <c r="V1715" s="23"/>
      <c r="W1715" s="23"/>
      <c r="X1715" s="23"/>
      <c r="Y1715" s="445"/>
      <c r="Z1715" s="446" t="str">
        <f>IF(放飛紀錄!$Y1715="","",放飛紀錄!$Y1715+公式對照表!B$2)</f>
        <v/>
      </c>
      <c r="AA1715" s="445"/>
      <c r="AB1715" s="445"/>
      <c r="AC1715" s="447" t="str">
        <f t="shared" si="80"/>
        <v/>
      </c>
      <c r="AD1715" s="448" t="str">
        <f t="shared" si="81"/>
        <v/>
      </c>
      <c r="AE1715" s="446" t="str">
        <f>IF(放飛紀錄表[[#This Row],[模組啟動時間]]="","",公式對照表!$A$2)</f>
        <v/>
      </c>
      <c r="AF1715" s="449" t="str">
        <f>IF(AC1715="","",IF(AND(AA1715&gt;Y1715,AA1715&lt;Z1715),[1]公式對照表!$C$2,IF(AC1715="-",[1]公式對照表!$C$3,IF(AC1715&lt;AE1715,[1]公式對照表!$C$4,IF(AC1715&gt;AE1715,[1]公式對照表!$C$5)))))</f>
        <v/>
      </c>
      <c r="AG1715" s="442"/>
      <c r="AH1715" s="442"/>
      <c r="AI1715" s="442"/>
      <c r="AJ1715" s="442"/>
      <c r="AK1715" s="2"/>
    </row>
    <row r="1716" spans="1:37" ht="17.25" customHeight="1">
      <c r="A1716" s="443"/>
      <c r="B1716" s="444"/>
      <c r="C1716" s="23"/>
      <c r="D1716" s="23"/>
      <c r="E1716" s="23"/>
      <c r="F1716" s="262"/>
      <c r="G1716" s="262"/>
      <c r="H1716" s="262"/>
      <c r="I1716" s="264"/>
      <c r="J1716" s="23"/>
      <c r="K1716" s="23"/>
      <c r="L1716" s="36" t="str">
        <f>IFERROR(VLOOKUP(放飛紀錄!$K1716,#REF!,2,FALSE),"")</f>
        <v/>
      </c>
      <c r="M1716" s="36"/>
      <c r="N1716" s="36"/>
      <c r="O1716" s="36"/>
      <c r="P1716" s="36"/>
      <c r="Q1716" s="36"/>
      <c r="R1716" s="36"/>
      <c r="S1716" s="36"/>
      <c r="T1716" s="36"/>
      <c r="U1716" s="23"/>
      <c r="V1716" s="23"/>
      <c r="W1716" s="23"/>
      <c r="X1716" s="23"/>
      <c r="Y1716" s="445"/>
      <c r="Z1716" s="446" t="str">
        <f>IF(放飛紀錄!$Y1716="","",放飛紀錄!$Y1716+公式對照表!B$2)</f>
        <v/>
      </c>
      <c r="AA1716" s="445"/>
      <c r="AB1716" s="445"/>
      <c r="AC1716" s="447" t="str">
        <f t="shared" si="80"/>
        <v/>
      </c>
      <c r="AD1716" s="448" t="str">
        <f t="shared" si="81"/>
        <v/>
      </c>
      <c r="AE1716" s="446" t="str">
        <f>IF(放飛紀錄表[[#This Row],[模組啟動時間]]="","",公式對照表!$A$2)</f>
        <v/>
      </c>
      <c r="AF1716" s="449" t="str">
        <f>IF(AC1716="","",IF(AND(AA1716&gt;Y1716,AA1716&lt;Z1716),[1]公式對照表!$C$2,IF(AC1716="-",[1]公式對照表!$C$3,IF(AC1716&lt;AE1716,[1]公式對照表!$C$4,IF(AC1716&gt;AE1716,[1]公式對照表!$C$5)))))</f>
        <v/>
      </c>
      <c r="AG1716" s="442"/>
      <c r="AH1716" s="442"/>
      <c r="AI1716" s="442"/>
      <c r="AJ1716" s="442"/>
      <c r="AK1716" s="2"/>
    </row>
    <row r="1717" spans="1:37" ht="17.25" customHeight="1">
      <c r="A1717" s="443"/>
      <c r="B1717" s="444"/>
      <c r="C1717" s="23"/>
      <c r="D1717" s="23"/>
      <c r="E1717" s="23"/>
      <c r="F1717" s="262"/>
      <c r="G1717" s="262"/>
      <c r="H1717" s="262"/>
      <c r="I1717" s="264"/>
      <c r="J1717" s="23"/>
      <c r="K1717" s="23"/>
      <c r="L1717" s="36" t="str">
        <f>IFERROR(VLOOKUP(放飛紀錄!$K1717,#REF!,2,FALSE),"")</f>
        <v/>
      </c>
      <c r="M1717" s="36"/>
      <c r="N1717" s="36"/>
      <c r="O1717" s="36"/>
      <c r="P1717" s="36"/>
      <c r="Q1717" s="36"/>
      <c r="R1717" s="36"/>
      <c r="S1717" s="36"/>
      <c r="T1717" s="36"/>
      <c r="U1717" s="23"/>
      <c r="V1717" s="23"/>
      <c r="W1717" s="23"/>
      <c r="X1717" s="23"/>
      <c r="Y1717" s="445"/>
      <c r="Z1717" s="446" t="str">
        <f>IF(放飛紀錄!$Y1717="","",放飛紀錄!$Y1717+公式對照表!B$2)</f>
        <v/>
      </c>
      <c r="AA1717" s="445"/>
      <c r="AB1717" s="445"/>
      <c r="AC1717" s="447" t="str">
        <f t="shared" ref="AC1717:AC1780" si="82">IF(AB1717="","",IF(AA1717="-","-",AB1717-Z1717))</f>
        <v/>
      </c>
      <c r="AD1717" s="448" t="str">
        <f t="shared" ref="AD1717:AD1780" si="83">IF(OR(AC1717="-",AC1717=""),"",((MINUTE(AC1717)*60)+SECOND(AC1717)))</f>
        <v/>
      </c>
      <c r="AE1717" s="446" t="str">
        <f>IF(放飛紀錄表[[#This Row],[模組啟動時間]]="","",公式對照表!$A$2)</f>
        <v/>
      </c>
      <c r="AF1717" s="449" t="str">
        <f>IF(AC1717="","",IF(AND(AA1717&gt;Y1717,AA1717&lt;Z1717),[1]公式對照表!$C$2,IF(AC1717="-",[1]公式對照表!$C$3,IF(AC1717&lt;AE1717,[1]公式對照表!$C$4,IF(AC1717&gt;AE1717,[1]公式對照表!$C$5)))))</f>
        <v/>
      </c>
      <c r="AG1717" s="442"/>
      <c r="AH1717" s="442"/>
      <c r="AI1717" s="442"/>
      <c r="AJ1717" s="442"/>
      <c r="AK1717" s="2"/>
    </row>
    <row r="1718" spans="1:37" ht="17.25" customHeight="1">
      <c r="A1718" s="443"/>
      <c r="B1718" s="444"/>
      <c r="C1718" s="23"/>
      <c r="D1718" s="23"/>
      <c r="E1718" s="23"/>
      <c r="F1718" s="262"/>
      <c r="G1718" s="262"/>
      <c r="H1718" s="262"/>
      <c r="I1718" s="264"/>
      <c r="J1718" s="23"/>
      <c r="K1718" s="23"/>
      <c r="L1718" s="36" t="str">
        <f>IFERROR(VLOOKUP(放飛紀錄!$K1718,#REF!,2,FALSE),"")</f>
        <v/>
      </c>
      <c r="M1718" s="36"/>
      <c r="N1718" s="36"/>
      <c r="O1718" s="36"/>
      <c r="P1718" s="36"/>
      <c r="Q1718" s="36"/>
      <c r="R1718" s="36"/>
      <c r="S1718" s="36"/>
      <c r="T1718" s="36"/>
      <c r="U1718" s="23"/>
      <c r="V1718" s="23"/>
      <c r="W1718" s="23"/>
      <c r="X1718" s="23"/>
      <c r="Y1718" s="445"/>
      <c r="Z1718" s="446" t="str">
        <f>IF(放飛紀錄!$Y1718="","",放飛紀錄!$Y1718+公式對照表!B$2)</f>
        <v/>
      </c>
      <c r="AA1718" s="445"/>
      <c r="AB1718" s="445"/>
      <c r="AC1718" s="447" t="str">
        <f t="shared" si="82"/>
        <v/>
      </c>
      <c r="AD1718" s="448" t="str">
        <f t="shared" si="83"/>
        <v/>
      </c>
      <c r="AE1718" s="446" t="str">
        <f>IF(放飛紀錄表[[#This Row],[模組啟動時間]]="","",公式對照表!$A$2)</f>
        <v/>
      </c>
      <c r="AF1718" s="449" t="str">
        <f>IF(AC1718="","",IF(AND(AA1718&gt;Y1718,AA1718&lt;Z1718),[1]公式對照表!$C$2,IF(AC1718="-",[1]公式對照表!$C$3,IF(AC1718&lt;AE1718,[1]公式對照表!$C$4,IF(AC1718&gt;AE1718,[1]公式對照表!$C$5)))))</f>
        <v/>
      </c>
      <c r="AG1718" s="442"/>
      <c r="AH1718" s="442"/>
      <c r="AI1718" s="442"/>
      <c r="AJ1718" s="442"/>
      <c r="AK1718" s="2"/>
    </row>
    <row r="1719" spans="1:37" ht="17.25" customHeight="1">
      <c r="A1719" s="443"/>
      <c r="B1719" s="444"/>
      <c r="C1719" s="23"/>
      <c r="D1719" s="23"/>
      <c r="E1719" s="23"/>
      <c r="F1719" s="262"/>
      <c r="G1719" s="262"/>
      <c r="H1719" s="262"/>
      <c r="I1719" s="264"/>
      <c r="J1719" s="23"/>
      <c r="K1719" s="23"/>
      <c r="L1719" s="36" t="str">
        <f>IFERROR(VLOOKUP(放飛紀錄!$K1719,#REF!,2,FALSE),"")</f>
        <v/>
      </c>
      <c r="M1719" s="36"/>
      <c r="N1719" s="36"/>
      <c r="O1719" s="36"/>
      <c r="P1719" s="36"/>
      <c r="Q1719" s="36"/>
      <c r="R1719" s="36"/>
      <c r="S1719" s="36"/>
      <c r="T1719" s="36"/>
      <c r="U1719" s="23"/>
      <c r="V1719" s="23"/>
      <c r="W1719" s="23"/>
      <c r="X1719" s="23"/>
      <c r="Y1719" s="445"/>
      <c r="Z1719" s="446" t="str">
        <f>IF(放飛紀錄!$Y1719="","",放飛紀錄!$Y1719+公式對照表!B$2)</f>
        <v/>
      </c>
      <c r="AA1719" s="445"/>
      <c r="AB1719" s="445"/>
      <c r="AC1719" s="447" t="str">
        <f t="shared" si="82"/>
        <v/>
      </c>
      <c r="AD1719" s="448" t="str">
        <f t="shared" si="83"/>
        <v/>
      </c>
      <c r="AE1719" s="446" t="str">
        <f>IF(放飛紀錄表[[#This Row],[模組啟動時間]]="","",公式對照表!$A$2)</f>
        <v/>
      </c>
      <c r="AF1719" s="449" t="str">
        <f>IF(AC1719="","",IF(AND(AA1719&gt;Y1719,AA1719&lt;Z1719),[1]公式對照表!$C$2,IF(AC1719="-",[1]公式對照表!$C$3,IF(AC1719&lt;AE1719,[1]公式對照表!$C$4,IF(AC1719&gt;AE1719,[1]公式對照表!$C$5)))))</f>
        <v/>
      </c>
      <c r="AG1719" s="442"/>
      <c r="AH1719" s="442"/>
      <c r="AI1719" s="442"/>
      <c r="AJ1719" s="442"/>
      <c r="AK1719" s="2"/>
    </row>
    <row r="1720" spans="1:37" ht="17.25" customHeight="1">
      <c r="A1720" s="443"/>
      <c r="B1720" s="444"/>
      <c r="C1720" s="23"/>
      <c r="D1720" s="23"/>
      <c r="E1720" s="23"/>
      <c r="F1720" s="262"/>
      <c r="G1720" s="262"/>
      <c r="H1720" s="262"/>
      <c r="I1720" s="264"/>
      <c r="J1720" s="23"/>
      <c r="K1720" s="23"/>
      <c r="L1720" s="36" t="str">
        <f>IFERROR(VLOOKUP(放飛紀錄!$K1720,#REF!,2,FALSE),"")</f>
        <v/>
      </c>
      <c r="M1720" s="36"/>
      <c r="N1720" s="36"/>
      <c r="O1720" s="36"/>
      <c r="P1720" s="36"/>
      <c r="Q1720" s="36"/>
      <c r="R1720" s="36"/>
      <c r="S1720" s="36"/>
      <c r="T1720" s="36"/>
      <c r="U1720" s="23"/>
      <c r="V1720" s="23"/>
      <c r="W1720" s="23"/>
      <c r="X1720" s="23"/>
      <c r="Y1720" s="445"/>
      <c r="Z1720" s="446" t="str">
        <f>IF(放飛紀錄!$Y1720="","",放飛紀錄!$Y1720+公式對照表!B$2)</f>
        <v/>
      </c>
      <c r="AA1720" s="445"/>
      <c r="AB1720" s="445"/>
      <c r="AC1720" s="447" t="str">
        <f t="shared" si="82"/>
        <v/>
      </c>
      <c r="AD1720" s="448" t="str">
        <f t="shared" si="83"/>
        <v/>
      </c>
      <c r="AE1720" s="446" t="str">
        <f>IF(放飛紀錄表[[#This Row],[模組啟動時間]]="","",公式對照表!$A$2)</f>
        <v/>
      </c>
      <c r="AF1720" s="449" t="str">
        <f>IF(AC1720="","",IF(AND(AA1720&gt;Y1720,AA1720&lt;Z1720),[1]公式對照表!$C$2,IF(AC1720="-",[1]公式對照表!$C$3,IF(AC1720&lt;AE1720,[1]公式對照表!$C$4,IF(AC1720&gt;AE1720,[1]公式對照表!$C$5)))))</f>
        <v/>
      </c>
      <c r="AG1720" s="442"/>
      <c r="AH1720" s="442"/>
      <c r="AI1720" s="442"/>
      <c r="AJ1720" s="442"/>
      <c r="AK1720" s="2"/>
    </row>
    <row r="1721" spans="1:37" ht="17.25" customHeight="1">
      <c r="A1721" s="443"/>
      <c r="B1721" s="444"/>
      <c r="C1721" s="23"/>
      <c r="D1721" s="23"/>
      <c r="E1721" s="23"/>
      <c r="F1721" s="262"/>
      <c r="G1721" s="262"/>
      <c r="H1721" s="262"/>
      <c r="I1721" s="264"/>
      <c r="J1721" s="23"/>
      <c r="K1721" s="23"/>
      <c r="L1721" s="36" t="str">
        <f>IFERROR(VLOOKUP(放飛紀錄!$K1721,#REF!,2,FALSE),"")</f>
        <v/>
      </c>
      <c r="M1721" s="36"/>
      <c r="N1721" s="36"/>
      <c r="O1721" s="36"/>
      <c r="P1721" s="36"/>
      <c r="Q1721" s="36"/>
      <c r="R1721" s="36"/>
      <c r="S1721" s="36"/>
      <c r="T1721" s="36"/>
      <c r="U1721" s="23"/>
      <c r="V1721" s="23"/>
      <c r="W1721" s="23"/>
      <c r="X1721" s="23"/>
      <c r="Y1721" s="445"/>
      <c r="Z1721" s="446" t="str">
        <f>IF(放飛紀錄!$Y1721="","",放飛紀錄!$Y1721+公式對照表!B$2)</f>
        <v/>
      </c>
      <c r="AA1721" s="445"/>
      <c r="AB1721" s="445"/>
      <c r="AC1721" s="447" t="str">
        <f t="shared" si="82"/>
        <v/>
      </c>
      <c r="AD1721" s="448" t="str">
        <f t="shared" si="83"/>
        <v/>
      </c>
      <c r="AE1721" s="446" t="str">
        <f>IF(放飛紀錄表[[#This Row],[模組啟動時間]]="","",公式對照表!$A$2)</f>
        <v/>
      </c>
      <c r="AF1721" s="449" t="str">
        <f>IF(AC1721="","",IF(AND(AA1721&gt;Y1721,AA1721&lt;Z1721),[1]公式對照表!$C$2,IF(AC1721="-",[1]公式對照表!$C$3,IF(AC1721&lt;AE1721,[1]公式對照表!$C$4,IF(AC1721&gt;AE1721,[1]公式對照表!$C$5)))))</f>
        <v/>
      </c>
      <c r="AG1721" s="442"/>
      <c r="AH1721" s="442"/>
      <c r="AI1721" s="442"/>
      <c r="AJ1721" s="442"/>
      <c r="AK1721" s="2"/>
    </row>
    <row r="1722" spans="1:37" ht="17.25" customHeight="1">
      <c r="A1722" s="443"/>
      <c r="B1722" s="444"/>
      <c r="C1722" s="23"/>
      <c r="D1722" s="23"/>
      <c r="E1722" s="23"/>
      <c r="F1722" s="262"/>
      <c r="G1722" s="262"/>
      <c r="H1722" s="262"/>
      <c r="I1722" s="264"/>
      <c r="J1722" s="23"/>
      <c r="K1722" s="23"/>
      <c r="L1722" s="36" t="str">
        <f>IFERROR(VLOOKUP(放飛紀錄!$K1722,#REF!,2,FALSE),"")</f>
        <v/>
      </c>
      <c r="M1722" s="36"/>
      <c r="N1722" s="36"/>
      <c r="O1722" s="36"/>
      <c r="P1722" s="36"/>
      <c r="Q1722" s="36"/>
      <c r="R1722" s="36"/>
      <c r="S1722" s="36"/>
      <c r="T1722" s="36"/>
      <c r="U1722" s="23"/>
      <c r="V1722" s="23"/>
      <c r="W1722" s="23"/>
      <c r="X1722" s="23"/>
      <c r="Y1722" s="445"/>
      <c r="Z1722" s="446" t="str">
        <f>IF(放飛紀錄!$Y1722="","",放飛紀錄!$Y1722+公式對照表!B$2)</f>
        <v/>
      </c>
      <c r="AA1722" s="445"/>
      <c r="AB1722" s="445"/>
      <c r="AC1722" s="447" t="str">
        <f t="shared" si="82"/>
        <v/>
      </c>
      <c r="AD1722" s="448" t="str">
        <f t="shared" si="83"/>
        <v/>
      </c>
      <c r="AE1722" s="446" t="str">
        <f>IF(放飛紀錄表[[#This Row],[模組啟動時間]]="","",公式對照表!$A$2)</f>
        <v/>
      </c>
      <c r="AF1722" s="449" t="str">
        <f>IF(AC1722="","",IF(AND(AA1722&gt;Y1722,AA1722&lt;Z1722),[1]公式對照表!$C$2,IF(AC1722="-",[1]公式對照表!$C$3,IF(AC1722&lt;AE1722,[1]公式對照表!$C$4,IF(AC1722&gt;AE1722,[1]公式對照表!$C$5)))))</f>
        <v/>
      </c>
      <c r="AG1722" s="442"/>
      <c r="AH1722" s="442"/>
      <c r="AI1722" s="442"/>
      <c r="AJ1722" s="442"/>
      <c r="AK1722" s="2"/>
    </row>
    <row r="1723" spans="1:37" ht="17.25" customHeight="1">
      <c r="A1723" s="443"/>
      <c r="B1723" s="444"/>
      <c r="C1723" s="23"/>
      <c r="D1723" s="23"/>
      <c r="E1723" s="23"/>
      <c r="F1723" s="262"/>
      <c r="G1723" s="262"/>
      <c r="H1723" s="262"/>
      <c r="I1723" s="264"/>
      <c r="J1723" s="23"/>
      <c r="K1723" s="23"/>
      <c r="L1723" s="36" t="str">
        <f>IFERROR(VLOOKUP(放飛紀錄!$K1723,#REF!,2,FALSE),"")</f>
        <v/>
      </c>
      <c r="M1723" s="36"/>
      <c r="N1723" s="36"/>
      <c r="O1723" s="36"/>
      <c r="P1723" s="36"/>
      <c r="Q1723" s="36"/>
      <c r="R1723" s="36"/>
      <c r="S1723" s="36"/>
      <c r="T1723" s="36"/>
      <c r="U1723" s="23"/>
      <c r="V1723" s="23"/>
      <c r="W1723" s="23"/>
      <c r="X1723" s="23"/>
      <c r="Y1723" s="445"/>
      <c r="Z1723" s="446" t="str">
        <f>IF(放飛紀錄!$Y1723="","",放飛紀錄!$Y1723+公式對照表!B$2)</f>
        <v/>
      </c>
      <c r="AA1723" s="445"/>
      <c r="AB1723" s="445"/>
      <c r="AC1723" s="447" t="str">
        <f t="shared" si="82"/>
        <v/>
      </c>
      <c r="AD1723" s="448" t="str">
        <f t="shared" si="83"/>
        <v/>
      </c>
      <c r="AE1723" s="446" t="str">
        <f>IF(放飛紀錄表[[#This Row],[模組啟動時間]]="","",公式對照表!$A$2)</f>
        <v/>
      </c>
      <c r="AF1723" s="449" t="str">
        <f>IF(AC1723="","",IF(AND(AA1723&gt;Y1723,AA1723&lt;Z1723),[1]公式對照表!$C$2,IF(AC1723="-",[1]公式對照表!$C$3,IF(AC1723&lt;AE1723,[1]公式對照表!$C$4,IF(AC1723&gt;AE1723,[1]公式對照表!$C$5)))))</f>
        <v/>
      </c>
      <c r="AG1723" s="442"/>
      <c r="AH1723" s="442"/>
      <c r="AI1723" s="442"/>
      <c r="AJ1723" s="442"/>
      <c r="AK1723" s="2"/>
    </row>
    <row r="1724" spans="1:37" ht="17.25" customHeight="1">
      <c r="A1724" s="443"/>
      <c r="B1724" s="444"/>
      <c r="C1724" s="23"/>
      <c r="D1724" s="23"/>
      <c r="E1724" s="23"/>
      <c r="F1724" s="262"/>
      <c r="G1724" s="262"/>
      <c r="H1724" s="262"/>
      <c r="I1724" s="264"/>
      <c r="J1724" s="23"/>
      <c r="K1724" s="23"/>
      <c r="L1724" s="36" t="str">
        <f>IFERROR(VLOOKUP(放飛紀錄!$K1724,#REF!,2,FALSE),"")</f>
        <v/>
      </c>
      <c r="M1724" s="36"/>
      <c r="N1724" s="36"/>
      <c r="O1724" s="36"/>
      <c r="P1724" s="36"/>
      <c r="Q1724" s="36"/>
      <c r="R1724" s="36"/>
      <c r="S1724" s="36"/>
      <c r="T1724" s="36"/>
      <c r="U1724" s="23"/>
      <c r="V1724" s="23"/>
      <c r="W1724" s="23"/>
      <c r="X1724" s="23"/>
      <c r="Y1724" s="445"/>
      <c r="Z1724" s="446" t="str">
        <f>IF(放飛紀錄!$Y1724="","",放飛紀錄!$Y1724+公式對照表!B$2)</f>
        <v/>
      </c>
      <c r="AA1724" s="445"/>
      <c r="AB1724" s="445"/>
      <c r="AC1724" s="447" t="str">
        <f t="shared" si="82"/>
        <v/>
      </c>
      <c r="AD1724" s="448" t="str">
        <f t="shared" si="83"/>
        <v/>
      </c>
      <c r="AE1724" s="446" t="str">
        <f>IF(放飛紀錄表[[#This Row],[模組啟動時間]]="","",公式對照表!$A$2)</f>
        <v/>
      </c>
      <c r="AF1724" s="449" t="str">
        <f>IF(AC1724="","",IF(AND(AA1724&gt;Y1724,AA1724&lt;Z1724),[1]公式對照表!$C$2,IF(AC1724="-",[1]公式對照表!$C$3,IF(AC1724&lt;AE1724,[1]公式對照表!$C$4,IF(AC1724&gt;AE1724,[1]公式對照表!$C$5)))))</f>
        <v/>
      </c>
      <c r="AG1724" s="442"/>
      <c r="AH1724" s="442"/>
      <c r="AI1724" s="442"/>
      <c r="AJ1724" s="442"/>
      <c r="AK1724" s="2"/>
    </row>
    <row r="1725" spans="1:37" ht="17.25" customHeight="1">
      <c r="A1725" s="443"/>
      <c r="B1725" s="444"/>
      <c r="C1725" s="23"/>
      <c r="D1725" s="23"/>
      <c r="E1725" s="23"/>
      <c r="F1725" s="262"/>
      <c r="G1725" s="262"/>
      <c r="H1725" s="262"/>
      <c r="I1725" s="264"/>
      <c r="J1725" s="23"/>
      <c r="K1725" s="23"/>
      <c r="L1725" s="36" t="str">
        <f>IFERROR(VLOOKUP(放飛紀錄!$K1725,#REF!,2,FALSE),"")</f>
        <v/>
      </c>
      <c r="M1725" s="36"/>
      <c r="N1725" s="36"/>
      <c r="O1725" s="36"/>
      <c r="P1725" s="36"/>
      <c r="Q1725" s="36"/>
      <c r="R1725" s="36"/>
      <c r="S1725" s="36"/>
      <c r="T1725" s="36"/>
      <c r="U1725" s="23"/>
      <c r="V1725" s="23"/>
      <c r="W1725" s="23"/>
      <c r="X1725" s="23"/>
      <c r="Y1725" s="445"/>
      <c r="Z1725" s="446" t="str">
        <f>IF(放飛紀錄!$Y1725="","",放飛紀錄!$Y1725+公式對照表!B$2)</f>
        <v/>
      </c>
      <c r="AA1725" s="445"/>
      <c r="AB1725" s="445"/>
      <c r="AC1725" s="447" t="str">
        <f t="shared" si="82"/>
        <v/>
      </c>
      <c r="AD1725" s="448" t="str">
        <f t="shared" si="83"/>
        <v/>
      </c>
      <c r="AE1725" s="446" t="str">
        <f>IF(放飛紀錄表[[#This Row],[模組啟動時間]]="","",公式對照表!$A$2)</f>
        <v/>
      </c>
      <c r="AF1725" s="449" t="str">
        <f>IF(AC1725="","",IF(AND(AA1725&gt;Y1725,AA1725&lt;Z1725),[1]公式對照表!$C$2,IF(AC1725="-",[1]公式對照表!$C$3,IF(AC1725&lt;AE1725,[1]公式對照表!$C$4,IF(AC1725&gt;AE1725,[1]公式對照表!$C$5)))))</f>
        <v/>
      </c>
      <c r="AG1725" s="442"/>
      <c r="AH1725" s="442"/>
      <c r="AI1725" s="442"/>
      <c r="AJ1725" s="442"/>
      <c r="AK1725" s="2"/>
    </row>
    <row r="1726" spans="1:37" ht="17.25" customHeight="1">
      <c r="A1726" s="443"/>
      <c r="B1726" s="444"/>
      <c r="C1726" s="23"/>
      <c r="D1726" s="23"/>
      <c r="E1726" s="23"/>
      <c r="F1726" s="262"/>
      <c r="G1726" s="262"/>
      <c r="H1726" s="262"/>
      <c r="I1726" s="264"/>
      <c r="J1726" s="23"/>
      <c r="K1726" s="23"/>
      <c r="L1726" s="36" t="str">
        <f>IFERROR(VLOOKUP(放飛紀錄!$K1726,#REF!,2,FALSE),"")</f>
        <v/>
      </c>
      <c r="M1726" s="36"/>
      <c r="N1726" s="36"/>
      <c r="O1726" s="36"/>
      <c r="P1726" s="36"/>
      <c r="Q1726" s="36"/>
      <c r="R1726" s="36"/>
      <c r="S1726" s="36"/>
      <c r="T1726" s="36"/>
      <c r="U1726" s="23"/>
      <c r="V1726" s="23"/>
      <c r="W1726" s="23"/>
      <c r="X1726" s="23"/>
      <c r="Y1726" s="445"/>
      <c r="Z1726" s="446" t="str">
        <f>IF(放飛紀錄!$Y1726="","",放飛紀錄!$Y1726+公式對照表!B$2)</f>
        <v/>
      </c>
      <c r="AA1726" s="445"/>
      <c r="AB1726" s="445"/>
      <c r="AC1726" s="447" t="str">
        <f t="shared" si="82"/>
        <v/>
      </c>
      <c r="AD1726" s="448" t="str">
        <f t="shared" si="83"/>
        <v/>
      </c>
      <c r="AE1726" s="446" t="str">
        <f>IF(放飛紀錄表[[#This Row],[模組啟動時間]]="","",公式對照表!$A$2)</f>
        <v/>
      </c>
      <c r="AF1726" s="449" t="str">
        <f>IF(AC1726="","",IF(AND(AA1726&gt;Y1726,AA1726&lt;Z1726),[1]公式對照表!$C$2,IF(AC1726="-",[1]公式對照表!$C$3,IF(AC1726&lt;AE1726,[1]公式對照表!$C$4,IF(AC1726&gt;AE1726,[1]公式對照表!$C$5)))))</f>
        <v/>
      </c>
      <c r="AG1726" s="442"/>
      <c r="AH1726" s="442"/>
      <c r="AI1726" s="442"/>
      <c r="AJ1726" s="442"/>
      <c r="AK1726" s="2"/>
    </row>
    <row r="1727" spans="1:37" ht="17.25" customHeight="1">
      <c r="A1727" s="443"/>
      <c r="B1727" s="444"/>
      <c r="C1727" s="23"/>
      <c r="D1727" s="23"/>
      <c r="E1727" s="23"/>
      <c r="F1727" s="262"/>
      <c r="G1727" s="262"/>
      <c r="H1727" s="262"/>
      <c r="I1727" s="264"/>
      <c r="J1727" s="23"/>
      <c r="K1727" s="23"/>
      <c r="L1727" s="36" t="str">
        <f>IFERROR(VLOOKUP(放飛紀錄!$K1727,#REF!,2,FALSE),"")</f>
        <v/>
      </c>
      <c r="M1727" s="36"/>
      <c r="N1727" s="36"/>
      <c r="O1727" s="36"/>
      <c r="P1727" s="36"/>
      <c r="Q1727" s="36"/>
      <c r="R1727" s="36"/>
      <c r="S1727" s="36"/>
      <c r="T1727" s="36"/>
      <c r="U1727" s="23"/>
      <c r="V1727" s="23"/>
      <c r="W1727" s="23"/>
      <c r="X1727" s="23"/>
      <c r="Y1727" s="445"/>
      <c r="Z1727" s="446" t="str">
        <f>IF(放飛紀錄!$Y1727="","",放飛紀錄!$Y1727+公式對照表!B$2)</f>
        <v/>
      </c>
      <c r="AA1727" s="445"/>
      <c r="AB1727" s="445"/>
      <c r="AC1727" s="447" t="str">
        <f t="shared" si="82"/>
        <v/>
      </c>
      <c r="AD1727" s="448" t="str">
        <f t="shared" si="83"/>
        <v/>
      </c>
      <c r="AE1727" s="446" t="str">
        <f>IF(放飛紀錄表[[#This Row],[模組啟動時間]]="","",公式對照表!$A$2)</f>
        <v/>
      </c>
      <c r="AF1727" s="449" t="str">
        <f>IF(AC1727="","",IF(AND(AA1727&gt;Y1727,AA1727&lt;Z1727),[1]公式對照表!$C$2,IF(AC1727="-",[1]公式對照表!$C$3,IF(AC1727&lt;AE1727,[1]公式對照表!$C$4,IF(AC1727&gt;AE1727,[1]公式對照表!$C$5)))))</f>
        <v/>
      </c>
      <c r="AG1727" s="442"/>
      <c r="AH1727" s="442"/>
      <c r="AI1727" s="442"/>
      <c r="AJ1727" s="442"/>
      <c r="AK1727" s="2"/>
    </row>
    <row r="1728" spans="1:37" ht="17.25" customHeight="1">
      <c r="A1728" s="443"/>
      <c r="B1728" s="444"/>
      <c r="C1728" s="23"/>
      <c r="D1728" s="23"/>
      <c r="E1728" s="23"/>
      <c r="F1728" s="262"/>
      <c r="G1728" s="262"/>
      <c r="H1728" s="262"/>
      <c r="I1728" s="264"/>
      <c r="J1728" s="23"/>
      <c r="K1728" s="23"/>
      <c r="L1728" s="36" t="str">
        <f>IFERROR(VLOOKUP(放飛紀錄!$K1728,#REF!,2,FALSE),"")</f>
        <v/>
      </c>
      <c r="M1728" s="36"/>
      <c r="N1728" s="36"/>
      <c r="O1728" s="36"/>
      <c r="P1728" s="36"/>
      <c r="Q1728" s="36"/>
      <c r="R1728" s="36"/>
      <c r="S1728" s="36"/>
      <c r="T1728" s="36"/>
      <c r="U1728" s="23"/>
      <c r="V1728" s="23"/>
      <c r="W1728" s="23"/>
      <c r="X1728" s="23"/>
      <c r="Y1728" s="445"/>
      <c r="Z1728" s="446" t="str">
        <f>IF(放飛紀錄!$Y1728="","",放飛紀錄!$Y1728+公式對照表!B$2)</f>
        <v/>
      </c>
      <c r="AA1728" s="445"/>
      <c r="AB1728" s="445"/>
      <c r="AC1728" s="447" t="str">
        <f t="shared" si="82"/>
        <v/>
      </c>
      <c r="AD1728" s="448" t="str">
        <f t="shared" si="83"/>
        <v/>
      </c>
      <c r="AE1728" s="446" t="str">
        <f>IF(放飛紀錄表[[#This Row],[模組啟動時間]]="","",公式對照表!$A$2)</f>
        <v/>
      </c>
      <c r="AF1728" s="449" t="str">
        <f>IF(AC1728="","",IF(AND(AA1728&gt;Y1728,AA1728&lt;Z1728),[1]公式對照表!$C$2,IF(AC1728="-",[1]公式對照表!$C$3,IF(AC1728&lt;AE1728,[1]公式對照表!$C$4,IF(AC1728&gt;AE1728,[1]公式對照表!$C$5)))))</f>
        <v/>
      </c>
      <c r="AG1728" s="442"/>
      <c r="AH1728" s="442"/>
      <c r="AI1728" s="442"/>
      <c r="AJ1728" s="442"/>
      <c r="AK1728" s="2"/>
    </row>
    <row r="1729" spans="1:37" ht="17.25" customHeight="1">
      <c r="A1729" s="443"/>
      <c r="B1729" s="444"/>
      <c r="C1729" s="23"/>
      <c r="D1729" s="23"/>
      <c r="E1729" s="23"/>
      <c r="F1729" s="262"/>
      <c r="G1729" s="262"/>
      <c r="H1729" s="262"/>
      <c r="I1729" s="264"/>
      <c r="J1729" s="23"/>
      <c r="K1729" s="23"/>
      <c r="L1729" s="36" t="str">
        <f>IFERROR(VLOOKUP(放飛紀錄!$K1729,#REF!,2,FALSE),"")</f>
        <v/>
      </c>
      <c r="M1729" s="36"/>
      <c r="N1729" s="36"/>
      <c r="O1729" s="36"/>
      <c r="P1729" s="36"/>
      <c r="Q1729" s="36"/>
      <c r="R1729" s="36"/>
      <c r="S1729" s="36"/>
      <c r="T1729" s="36"/>
      <c r="U1729" s="23"/>
      <c r="V1729" s="23"/>
      <c r="W1729" s="23"/>
      <c r="X1729" s="23"/>
      <c r="Y1729" s="445"/>
      <c r="Z1729" s="446" t="str">
        <f>IF(放飛紀錄!$Y1729="","",放飛紀錄!$Y1729+公式對照表!B$2)</f>
        <v/>
      </c>
      <c r="AA1729" s="445"/>
      <c r="AB1729" s="445"/>
      <c r="AC1729" s="447" t="str">
        <f t="shared" si="82"/>
        <v/>
      </c>
      <c r="AD1729" s="448" t="str">
        <f t="shared" si="83"/>
        <v/>
      </c>
      <c r="AE1729" s="446" t="str">
        <f>IF(放飛紀錄表[[#This Row],[模組啟動時間]]="","",公式對照表!$A$2)</f>
        <v/>
      </c>
      <c r="AF1729" s="449" t="str">
        <f>IF(AC1729="","",IF(AND(AA1729&gt;Y1729,AA1729&lt;Z1729),[1]公式對照表!$C$2,IF(AC1729="-",[1]公式對照表!$C$3,IF(AC1729&lt;AE1729,[1]公式對照表!$C$4,IF(AC1729&gt;AE1729,[1]公式對照表!$C$5)))))</f>
        <v/>
      </c>
      <c r="AG1729" s="442"/>
      <c r="AH1729" s="442"/>
      <c r="AI1729" s="442"/>
      <c r="AJ1729" s="442"/>
      <c r="AK1729" s="2"/>
    </row>
    <row r="1730" spans="1:37" ht="17.25" customHeight="1">
      <c r="A1730" s="443"/>
      <c r="B1730" s="444"/>
      <c r="C1730" s="23"/>
      <c r="D1730" s="23"/>
      <c r="E1730" s="23"/>
      <c r="F1730" s="262"/>
      <c r="G1730" s="262"/>
      <c r="H1730" s="262"/>
      <c r="I1730" s="264"/>
      <c r="J1730" s="23"/>
      <c r="K1730" s="23"/>
      <c r="L1730" s="36" t="str">
        <f>IFERROR(VLOOKUP(放飛紀錄!$K1730,#REF!,2,FALSE),"")</f>
        <v/>
      </c>
      <c r="M1730" s="36"/>
      <c r="N1730" s="36"/>
      <c r="O1730" s="36"/>
      <c r="P1730" s="36"/>
      <c r="Q1730" s="36"/>
      <c r="R1730" s="36"/>
      <c r="S1730" s="36"/>
      <c r="T1730" s="36"/>
      <c r="U1730" s="23"/>
      <c r="V1730" s="23"/>
      <c r="W1730" s="23"/>
      <c r="X1730" s="23"/>
      <c r="Y1730" s="445"/>
      <c r="Z1730" s="446" t="str">
        <f>IF(放飛紀錄!$Y1730="","",放飛紀錄!$Y1730+公式對照表!B$2)</f>
        <v/>
      </c>
      <c r="AA1730" s="445"/>
      <c r="AB1730" s="445"/>
      <c r="AC1730" s="447" t="str">
        <f t="shared" si="82"/>
        <v/>
      </c>
      <c r="AD1730" s="448" t="str">
        <f t="shared" si="83"/>
        <v/>
      </c>
      <c r="AE1730" s="446" t="str">
        <f>IF(放飛紀錄表[[#This Row],[模組啟動時間]]="","",公式對照表!$A$2)</f>
        <v/>
      </c>
      <c r="AF1730" s="449" t="str">
        <f>IF(AC1730="","",IF(AND(AA1730&gt;Y1730,AA1730&lt;Z1730),[1]公式對照表!$C$2,IF(AC1730="-",[1]公式對照表!$C$3,IF(AC1730&lt;AE1730,[1]公式對照表!$C$4,IF(AC1730&gt;AE1730,[1]公式對照表!$C$5)))))</f>
        <v/>
      </c>
      <c r="AG1730" s="442"/>
      <c r="AH1730" s="442"/>
      <c r="AI1730" s="442"/>
      <c r="AJ1730" s="442"/>
      <c r="AK1730" s="2"/>
    </row>
    <row r="1731" spans="1:37" ht="17.25" customHeight="1">
      <c r="A1731" s="443"/>
      <c r="B1731" s="444"/>
      <c r="C1731" s="23"/>
      <c r="D1731" s="23"/>
      <c r="E1731" s="23"/>
      <c r="F1731" s="262"/>
      <c r="G1731" s="262"/>
      <c r="H1731" s="262"/>
      <c r="I1731" s="264"/>
      <c r="J1731" s="23"/>
      <c r="K1731" s="23"/>
      <c r="L1731" s="36" t="str">
        <f>IFERROR(VLOOKUP(放飛紀錄!$K1731,#REF!,2,FALSE),"")</f>
        <v/>
      </c>
      <c r="M1731" s="36"/>
      <c r="N1731" s="36"/>
      <c r="O1731" s="36"/>
      <c r="P1731" s="36"/>
      <c r="Q1731" s="36"/>
      <c r="R1731" s="36"/>
      <c r="S1731" s="36"/>
      <c r="T1731" s="36"/>
      <c r="U1731" s="23"/>
      <c r="V1731" s="23"/>
      <c r="W1731" s="23"/>
      <c r="X1731" s="23"/>
      <c r="Y1731" s="445"/>
      <c r="Z1731" s="446" t="str">
        <f>IF(放飛紀錄!$Y1731="","",放飛紀錄!$Y1731+公式對照表!B$2)</f>
        <v/>
      </c>
      <c r="AA1731" s="445"/>
      <c r="AB1731" s="445"/>
      <c r="AC1731" s="447" t="str">
        <f t="shared" si="82"/>
        <v/>
      </c>
      <c r="AD1731" s="448" t="str">
        <f t="shared" si="83"/>
        <v/>
      </c>
      <c r="AE1731" s="446" t="str">
        <f>IF(放飛紀錄表[[#This Row],[模組啟動時間]]="","",公式對照表!$A$2)</f>
        <v/>
      </c>
      <c r="AF1731" s="449" t="str">
        <f>IF(AC1731="","",IF(AND(AA1731&gt;Y1731,AA1731&lt;Z1731),[1]公式對照表!$C$2,IF(AC1731="-",[1]公式對照表!$C$3,IF(AC1731&lt;AE1731,[1]公式對照表!$C$4,IF(AC1731&gt;AE1731,[1]公式對照表!$C$5)))))</f>
        <v/>
      </c>
      <c r="AG1731" s="442"/>
      <c r="AH1731" s="442"/>
      <c r="AI1731" s="442"/>
      <c r="AJ1731" s="442"/>
      <c r="AK1731" s="2"/>
    </row>
    <row r="1732" spans="1:37" ht="17.25" customHeight="1">
      <c r="A1732" s="443"/>
      <c r="B1732" s="444"/>
      <c r="C1732" s="23"/>
      <c r="D1732" s="23"/>
      <c r="E1732" s="23"/>
      <c r="F1732" s="262"/>
      <c r="G1732" s="262"/>
      <c r="H1732" s="262"/>
      <c r="I1732" s="264"/>
      <c r="J1732" s="23"/>
      <c r="K1732" s="23"/>
      <c r="L1732" s="36" t="str">
        <f>IFERROR(VLOOKUP(放飛紀錄!$K1732,#REF!,2,FALSE),"")</f>
        <v/>
      </c>
      <c r="M1732" s="36"/>
      <c r="N1732" s="36"/>
      <c r="O1732" s="36"/>
      <c r="P1732" s="36"/>
      <c r="Q1732" s="36"/>
      <c r="R1732" s="36"/>
      <c r="S1732" s="36"/>
      <c r="T1732" s="36"/>
      <c r="U1732" s="23"/>
      <c r="V1732" s="23"/>
      <c r="W1732" s="23"/>
      <c r="X1732" s="23"/>
      <c r="Y1732" s="445"/>
      <c r="Z1732" s="446" t="str">
        <f>IF(放飛紀錄!$Y1732="","",放飛紀錄!$Y1732+公式對照表!B$2)</f>
        <v/>
      </c>
      <c r="AA1732" s="445"/>
      <c r="AB1732" s="445"/>
      <c r="AC1732" s="447" t="str">
        <f t="shared" si="82"/>
        <v/>
      </c>
      <c r="AD1732" s="448" t="str">
        <f t="shared" si="83"/>
        <v/>
      </c>
      <c r="AE1732" s="446" t="str">
        <f>IF(放飛紀錄表[[#This Row],[模組啟動時間]]="","",公式對照表!$A$2)</f>
        <v/>
      </c>
      <c r="AF1732" s="449" t="str">
        <f>IF(AC1732="","",IF(AND(AA1732&gt;Y1732,AA1732&lt;Z1732),[1]公式對照表!$C$2,IF(AC1732="-",[1]公式對照表!$C$3,IF(AC1732&lt;AE1732,[1]公式對照表!$C$4,IF(AC1732&gt;AE1732,[1]公式對照表!$C$5)))))</f>
        <v/>
      </c>
      <c r="AG1732" s="442"/>
      <c r="AH1732" s="442"/>
      <c r="AI1732" s="442"/>
      <c r="AJ1732" s="442"/>
      <c r="AK1732" s="2"/>
    </row>
    <row r="1733" spans="1:37" ht="17.25" customHeight="1">
      <c r="A1733" s="443"/>
      <c r="B1733" s="444"/>
      <c r="C1733" s="23"/>
      <c r="D1733" s="23"/>
      <c r="E1733" s="23"/>
      <c r="F1733" s="262"/>
      <c r="G1733" s="262"/>
      <c r="H1733" s="262"/>
      <c r="I1733" s="264"/>
      <c r="J1733" s="23"/>
      <c r="K1733" s="23"/>
      <c r="L1733" s="36" t="str">
        <f>IFERROR(VLOOKUP(放飛紀錄!$K1733,#REF!,2,FALSE),"")</f>
        <v/>
      </c>
      <c r="M1733" s="36"/>
      <c r="N1733" s="36"/>
      <c r="O1733" s="36"/>
      <c r="P1733" s="36"/>
      <c r="Q1733" s="36"/>
      <c r="R1733" s="36"/>
      <c r="S1733" s="36"/>
      <c r="T1733" s="36"/>
      <c r="U1733" s="23"/>
      <c r="V1733" s="23"/>
      <c r="W1733" s="23"/>
      <c r="X1733" s="23"/>
      <c r="Y1733" s="445"/>
      <c r="Z1733" s="446" t="str">
        <f>IF(放飛紀錄!$Y1733="","",放飛紀錄!$Y1733+公式對照表!B$2)</f>
        <v/>
      </c>
      <c r="AA1733" s="445"/>
      <c r="AB1733" s="445"/>
      <c r="AC1733" s="447" t="str">
        <f t="shared" si="82"/>
        <v/>
      </c>
      <c r="AD1733" s="448" t="str">
        <f t="shared" si="83"/>
        <v/>
      </c>
      <c r="AE1733" s="446" t="str">
        <f>IF(放飛紀錄表[[#This Row],[模組啟動時間]]="","",公式對照表!$A$2)</f>
        <v/>
      </c>
      <c r="AF1733" s="449" t="str">
        <f>IF(AC1733="","",IF(AND(AA1733&gt;Y1733,AA1733&lt;Z1733),[1]公式對照表!$C$2,IF(AC1733="-",[1]公式對照表!$C$3,IF(AC1733&lt;AE1733,[1]公式對照表!$C$4,IF(AC1733&gt;AE1733,[1]公式對照表!$C$5)))))</f>
        <v/>
      </c>
      <c r="AG1733" s="442"/>
      <c r="AH1733" s="442"/>
      <c r="AI1733" s="442"/>
      <c r="AJ1733" s="442"/>
      <c r="AK1733" s="2"/>
    </row>
    <row r="1734" spans="1:37" ht="17.25" customHeight="1">
      <c r="A1734" s="443"/>
      <c r="B1734" s="444"/>
      <c r="C1734" s="23"/>
      <c r="D1734" s="23"/>
      <c r="E1734" s="23"/>
      <c r="F1734" s="262"/>
      <c r="G1734" s="262"/>
      <c r="H1734" s="262"/>
      <c r="I1734" s="264"/>
      <c r="J1734" s="23"/>
      <c r="K1734" s="23"/>
      <c r="L1734" s="36" t="str">
        <f>IFERROR(VLOOKUP(放飛紀錄!$K1734,#REF!,2,FALSE),"")</f>
        <v/>
      </c>
      <c r="M1734" s="36"/>
      <c r="N1734" s="36"/>
      <c r="O1734" s="36"/>
      <c r="P1734" s="36"/>
      <c r="Q1734" s="36"/>
      <c r="R1734" s="36"/>
      <c r="S1734" s="36"/>
      <c r="T1734" s="36"/>
      <c r="U1734" s="23"/>
      <c r="V1734" s="23"/>
      <c r="W1734" s="23"/>
      <c r="X1734" s="23"/>
      <c r="Y1734" s="445"/>
      <c r="Z1734" s="446" t="str">
        <f>IF(放飛紀錄!$Y1734="","",放飛紀錄!$Y1734+公式對照表!B$2)</f>
        <v/>
      </c>
      <c r="AA1734" s="445"/>
      <c r="AB1734" s="445"/>
      <c r="AC1734" s="447" t="str">
        <f t="shared" si="82"/>
        <v/>
      </c>
      <c r="AD1734" s="448" t="str">
        <f t="shared" si="83"/>
        <v/>
      </c>
      <c r="AE1734" s="446" t="str">
        <f>IF(放飛紀錄表[[#This Row],[模組啟動時間]]="","",公式對照表!$A$2)</f>
        <v/>
      </c>
      <c r="AF1734" s="449" t="str">
        <f>IF(AC1734="","",IF(AND(AA1734&gt;Y1734,AA1734&lt;Z1734),[1]公式對照表!$C$2,IF(AC1734="-",[1]公式對照表!$C$3,IF(AC1734&lt;AE1734,[1]公式對照表!$C$4,IF(AC1734&gt;AE1734,[1]公式對照表!$C$5)))))</f>
        <v/>
      </c>
      <c r="AG1734" s="442"/>
      <c r="AH1734" s="442"/>
      <c r="AI1734" s="442"/>
      <c r="AJ1734" s="442"/>
      <c r="AK1734" s="2"/>
    </row>
    <row r="1735" spans="1:37" ht="17.25" customHeight="1">
      <c r="A1735" s="443"/>
      <c r="B1735" s="444"/>
      <c r="C1735" s="23"/>
      <c r="D1735" s="23"/>
      <c r="E1735" s="23"/>
      <c r="F1735" s="262"/>
      <c r="G1735" s="262"/>
      <c r="H1735" s="262"/>
      <c r="I1735" s="264"/>
      <c r="J1735" s="23"/>
      <c r="K1735" s="23"/>
      <c r="L1735" s="36" t="str">
        <f>IFERROR(VLOOKUP(放飛紀錄!$K1735,#REF!,2,FALSE),"")</f>
        <v/>
      </c>
      <c r="M1735" s="36"/>
      <c r="N1735" s="36"/>
      <c r="O1735" s="36"/>
      <c r="P1735" s="36"/>
      <c r="Q1735" s="36"/>
      <c r="R1735" s="36"/>
      <c r="S1735" s="36"/>
      <c r="T1735" s="36"/>
      <c r="U1735" s="23"/>
      <c r="V1735" s="23"/>
      <c r="W1735" s="23"/>
      <c r="X1735" s="23"/>
      <c r="Y1735" s="445"/>
      <c r="Z1735" s="446" t="str">
        <f>IF(放飛紀錄!$Y1735="","",放飛紀錄!$Y1735+公式對照表!B$2)</f>
        <v/>
      </c>
      <c r="AA1735" s="445"/>
      <c r="AB1735" s="445"/>
      <c r="AC1735" s="447" t="str">
        <f t="shared" si="82"/>
        <v/>
      </c>
      <c r="AD1735" s="448" t="str">
        <f t="shared" si="83"/>
        <v/>
      </c>
      <c r="AE1735" s="446" t="str">
        <f>IF(放飛紀錄表[[#This Row],[模組啟動時間]]="","",公式對照表!$A$2)</f>
        <v/>
      </c>
      <c r="AF1735" s="449" t="str">
        <f>IF(AC1735="","",IF(AND(AA1735&gt;Y1735,AA1735&lt;Z1735),[1]公式對照表!$C$2,IF(AC1735="-",[1]公式對照表!$C$3,IF(AC1735&lt;AE1735,[1]公式對照表!$C$4,IF(AC1735&gt;AE1735,[1]公式對照表!$C$5)))))</f>
        <v/>
      </c>
      <c r="AG1735" s="442"/>
      <c r="AH1735" s="442"/>
      <c r="AI1735" s="442"/>
      <c r="AJ1735" s="442"/>
      <c r="AK1735" s="2"/>
    </row>
    <row r="1736" spans="1:37" ht="17.25" customHeight="1">
      <c r="A1736" s="443"/>
      <c r="B1736" s="444"/>
      <c r="C1736" s="23"/>
      <c r="D1736" s="23"/>
      <c r="E1736" s="23"/>
      <c r="F1736" s="262"/>
      <c r="G1736" s="262"/>
      <c r="H1736" s="262"/>
      <c r="I1736" s="264"/>
      <c r="J1736" s="23"/>
      <c r="K1736" s="23"/>
      <c r="L1736" s="36" t="str">
        <f>IFERROR(VLOOKUP(放飛紀錄!$K1736,#REF!,2,FALSE),"")</f>
        <v/>
      </c>
      <c r="M1736" s="36"/>
      <c r="N1736" s="36"/>
      <c r="O1736" s="36"/>
      <c r="P1736" s="36"/>
      <c r="Q1736" s="36"/>
      <c r="R1736" s="36"/>
      <c r="S1736" s="36"/>
      <c r="T1736" s="36"/>
      <c r="U1736" s="23"/>
      <c r="V1736" s="23"/>
      <c r="W1736" s="23"/>
      <c r="X1736" s="23"/>
      <c r="Y1736" s="445"/>
      <c r="Z1736" s="446" t="str">
        <f>IF(放飛紀錄!$Y1736="","",放飛紀錄!$Y1736+公式對照表!B$2)</f>
        <v/>
      </c>
      <c r="AA1736" s="445"/>
      <c r="AB1736" s="445"/>
      <c r="AC1736" s="447" t="str">
        <f t="shared" si="82"/>
        <v/>
      </c>
      <c r="AD1736" s="448" t="str">
        <f t="shared" si="83"/>
        <v/>
      </c>
      <c r="AE1736" s="446" t="str">
        <f>IF(放飛紀錄表[[#This Row],[模組啟動時間]]="","",公式對照表!$A$2)</f>
        <v/>
      </c>
      <c r="AF1736" s="449" t="str">
        <f>IF(AC1736="","",IF(AND(AA1736&gt;Y1736,AA1736&lt;Z1736),[1]公式對照表!$C$2,IF(AC1736="-",[1]公式對照表!$C$3,IF(AC1736&lt;AE1736,[1]公式對照表!$C$4,IF(AC1736&gt;AE1736,[1]公式對照表!$C$5)))))</f>
        <v/>
      </c>
      <c r="AG1736" s="442"/>
      <c r="AH1736" s="442"/>
      <c r="AI1736" s="442"/>
      <c r="AJ1736" s="442"/>
      <c r="AK1736" s="2"/>
    </row>
    <row r="1737" spans="1:37" ht="17.25" customHeight="1">
      <c r="A1737" s="443"/>
      <c r="B1737" s="444"/>
      <c r="C1737" s="23"/>
      <c r="D1737" s="23"/>
      <c r="E1737" s="23"/>
      <c r="F1737" s="262"/>
      <c r="G1737" s="262"/>
      <c r="H1737" s="262"/>
      <c r="I1737" s="264"/>
      <c r="J1737" s="23"/>
      <c r="K1737" s="23"/>
      <c r="L1737" s="36" t="str">
        <f>IFERROR(VLOOKUP(放飛紀錄!$K1737,#REF!,2,FALSE),"")</f>
        <v/>
      </c>
      <c r="M1737" s="36"/>
      <c r="N1737" s="36"/>
      <c r="O1737" s="36"/>
      <c r="P1737" s="36"/>
      <c r="Q1737" s="36"/>
      <c r="R1737" s="36"/>
      <c r="S1737" s="36"/>
      <c r="T1737" s="36"/>
      <c r="U1737" s="23"/>
      <c r="V1737" s="23"/>
      <c r="W1737" s="23"/>
      <c r="X1737" s="23"/>
      <c r="Y1737" s="445"/>
      <c r="Z1737" s="446" t="str">
        <f>IF(放飛紀錄!$Y1737="","",放飛紀錄!$Y1737+公式對照表!B$2)</f>
        <v/>
      </c>
      <c r="AA1737" s="445"/>
      <c r="AB1737" s="445"/>
      <c r="AC1737" s="447" t="str">
        <f t="shared" si="82"/>
        <v/>
      </c>
      <c r="AD1737" s="448" t="str">
        <f t="shared" si="83"/>
        <v/>
      </c>
      <c r="AE1737" s="446" t="str">
        <f>IF(放飛紀錄表[[#This Row],[模組啟動時間]]="","",公式對照表!$A$2)</f>
        <v/>
      </c>
      <c r="AF1737" s="449" t="str">
        <f>IF(AC1737="","",IF(AND(AA1737&gt;Y1737,AA1737&lt;Z1737),[1]公式對照表!$C$2,IF(AC1737="-",[1]公式對照表!$C$3,IF(AC1737&lt;AE1737,[1]公式對照表!$C$4,IF(AC1737&gt;AE1737,[1]公式對照表!$C$5)))))</f>
        <v/>
      </c>
      <c r="AG1737" s="442"/>
      <c r="AH1737" s="442"/>
      <c r="AI1737" s="442"/>
      <c r="AJ1737" s="442"/>
      <c r="AK1737" s="2"/>
    </row>
    <row r="1738" spans="1:37" ht="17.25" customHeight="1">
      <c r="A1738" s="443"/>
      <c r="B1738" s="444"/>
      <c r="C1738" s="23"/>
      <c r="D1738" s="23"/>
      <c r="E1738" s="23"/>
      <c r="F1738" s="262"/>
      <c r="G1738" s="262"/>
      <c r="H1738" s="262"/>
      <c r="I1738" s="264"/>
      <c r="J1738" s="23"/>
      <c r="K1738" s="23"/>
      <c r="L1738" s="36" t="str">
        <f>IFERROR(VLOOKUP(放飛紀錄!$K1738,#REF!,2,FALSE),"")</f>
        <v/>
      </c>
      <c r="M1738" s="36"/>
      <c r="N1738" s="36"/>
      <c r="O1738" s="36"/>
      <c r="P1738" s="36"/>
      <c r="Q1738" s="36"/>
      <c r="R1738" s="36"/>
      <c r="S1738" s="36"/>
      <c r="T1738" s="36"/>
      <c r="U1738" s="23"/>
      <c r="V1738" s="23"/>
      <c r="W1738" s="23"/>
      <c r="X1738" s="23"/>
      <c r="Y1738" s="445"/>
      <c r="Z1738" s="446" t="str">
        <f>IF(放飛紀錄!$Y1738="","",放飛紀錄!$Y1738+公式對照表!B$2)</f>
        <v/>
      </c>
      <c r="AA1738" s="445"/>
      <c r="AB1738" s="445"/>
      <c r="AC1738" s="447" t="str">
        <f t="shared" si="82"/>
        <v/>
      </c>
      <c r="AD1738" s="448" t="str">
        <f t="shared" si="83"/>
        <v/>
      </c>
      <c r="AE1738" s="446" t="str">
        <f>IF(放飛紀錄表[[#This Row],[模組啟動時間]]="","",公式對照表!$A$2)</f>
        <v/>
      </c>
      <c r="AF1738" s="449" t="str">
        <f>IF(AC1738="","",IF(AND(AA1738&gt;Y1738,AA1738&lt;Z1738),[1]公式對照表!$C$2,IF(AC1738="-",[1]公式對照表!$C$3,IF(AC1738&lt;AE1738,[1]公式對照表!$C$4,IF(AC1738&gt;AE1738,[1]公式對照表!$C$5)))))</f>
        <v/>
      </c>
      <c r="AG1738" s="442"/>
      <c r="AH1738" s="442"/>
      <c r="AI1738" s="442"/>
      <c r="AJ1738" s="442"/>
      <c r="AK1738" s="2"/>
    </row>
    <row r="1739" spans="1:37" ht="17.25" customHeight="1">
      <c r="A1739" s="443"/>
      <c r="B1739" s="444"/>
      <c r="C1739" s="23"/>
      <c r="D1739" s="23"/>
      <c r="E1739" s="23"/>
      <c r="F1739" s="262"/>
      <c r="G1739" s="262"/>
      <c r="H1739" s="262"/>
      <c r="I1739" s="264"/>
      <c r="J1739" s="23"/>
      <c r="K1739" s="23"/>
      <c r="L1739" s="36" t="str">
        <f>IFERROR(VLOOKUP(放飛紀錄!$K1739,#REF!,2,FALSE),"")</f>
        <v/>
      </c>
      <c r="M1739" s="36"/>
      <c r="N1739" s="36"/>
      <c r="O1739" s="36"/>
      <c r="P1739" s="36"/>
      <c r="Q1739" s="36"/>
      <c r="R1739" s="36"/>
      <c r="S1739" s="36"/>
      <c r="T1739" s="36"/>
      <c r="U1739" s="23"/>
      <c r="V1739" s="23"/>
      <c r="W1739" s="23"/>
      <c r="X1739" s="23"/>
      <c r="Y1739" s="445"/>
      <c r="Z1739" s="446" t="str">
        <f>IF(放飛紀錄!$Y1739="","",放飛紀錄!$Y1739+公式對照表!B$2)</f>
        <v/>
      </c>
      <c r="AA1739" s="445"/>
      <c r="AB1739" s="445"/>
      <c r="AC1739" s="447" t="str">
        <f t="shared" si="82"/>
        <v/>
      </c>
      <c r="AD1739" s="448" t="str">
        <f t="shared" si="83"/>
        <v/>
      </c>
      <c r="AE1739" s="446" t="str">
        <f>IF(放飛紀錄表[[#This Row],[模組啟動時間]]="","",公式對照表!$A$2)</f>
        <v/>
      </c>
      <c r="AF1739" s="449" t="str">
        <f>IF(AC1739="","",IF(AND(AA1739&gt;Y1739,AA1739&lt;Z1739),[1]公式對照表!$C$2,IF(AC1739="-",[1]公式對照表!$C$3,IF(AC1739&lt;AE1739,[1]公式對照表!$C$4,IF(AC1739&gt;AE1739,[1]公式對照表!$C$5)))))</f>
        <v/>
      </c>
      <c r="AG1739" s="442"/>
      <c r="AH1739" s="442"/>
      <c r="AI1739" s="442"/>
      <c r="AJ1739" s="442"/>
      <c r="AK1739" s="2"/>
    </row>
    <row r="1740" spans="1:37" ht="17.25" customHeight="1">
      <c r="A1740" s="443"/>
      <c r="B1740" s="444"/>
      <c r="C1740" s="23"/>
      <c r="D1740" s="23"/>
      <c r="E1740" s="23"/>
      <c r="F1740" s="262"/>
      <c r="G1740" s="262"/>
      <c r="H1740" s="262"/>
      <c r="I1740" s="264"/>
      <c r="J1740" s="23"/>
      <c r="K1740" s="23"/>
      <c r="L1740" s="36" t="str">
        <f>IFERROR(VLOOKUP(放飛紀錄!$K1740,#REF!,2,FALSE),"")</f>
        <v/>
      </c>
      <c r="M1740" s="36"/>
      <c r="N1740" s="36"/>
      <c r="O1740" s="36"/>
      <c r="P1740" s="36"/>
      <c r="Q1740" s="36"/>
      <c r="R1740" s="36"/>
      <c r="S1740" s="36"/>
      <c r="T1740" s="36"/>
      <c r="U1740" s="23"/>
      <c r="V1740" s="23"/>
      <c r="W1740" s="23"/>
      <c r="X1740" s="23"/>
      <c r="Y1740" s="445"/>
      <c r="Z1740" s="446" t="str">
        <f>IF(放飛紀錄!$Y1740="","",放飛紀錄!$Y1740+公式對照表!B$2)</f>
        <v/>
      </c>
      <c r="AA1740" s="445"/>
      <c r="AB1740" s="445"/>
      <c r="AC1740" s="447" t="str">
        <f t="shared" si="82"/>
        <v/>
      </c>
      <c r="AD1740" s="448" t="str">
        <f t="shared" si="83"/>
        <v/>
      </c>
      <c r="AE1740" s="446" t="str">
        <f>IF(放飛紀錄表[[#This Row],[模組啟動時間]]="","",公式對照表!$A$2)</f>
        <v/>
      </c>
      <c r="AF1740" s="449" t="str">
        <f>IF(AC1740="","",IF(AND(AA1740&gt;Y1740,AA1740&lt;Z1740),[1]公式對照表!$C$2,IF(AC1740="-",[1]公式對照表!$C$3,IF(AC1740&lt;AE1740,[1]公式對照表!$C$4,IF(AC1740&gt;AE1740,[1]公式對照表!$C$5)))))</f>
        <v/>
      </c>
      <c r="AG1740" s="442"/>
      <c r="AH1740" s="442"/>
      <c r="AI1740" s="442"/>
      <c r="AJ1740" s="442"/>
      <c r="AK1740" s="2"/>
    </row>
    <row r="1741" spans="1:37" ht="17.25" customHeight="1">
      <c r="A1741" s="443"/>
      <c r="B1741" s="444"/>
      <c r="C1741" s="23"/>
      <c r="D1741" s="23"/>
      <c r="E1741" s="23"/>
      <c r="F1741" s="262"/>
      <c r="G1741" s="262"/>
      <c r="H1741" s="262"/>
      <c r="I1741" s="264"/>
      <c r="J1741" s="23"/>
      <c r="K1741" s="23"/>
      <c r="L1741" s="36" t="str">
        <f>IFERROR(VLOOKUP(放飛紀錄!$K1741,#REF!,2,FALSE),"")</f>
        <v/>
      </c>
      <c r="M1741" s="36"/>
      <c r="N1741" s="36"/>
      <c r="O1741" s="36"/>
      <c r="P1741" s="36"/>
      <c r="Q1741" s="36"/>
      <c r="R1741" s="36"/>
      <c r="S1741" s="36"/>
      <c r="T1741" s="36"/>
      <c r="U1741" s="23"/>
      <c r="V1741" s="23"/>
      <c r="W1741" s="23"/>
      <c r="X1741" s="23"/>
      <c r="Y1741" s="445"/>
      <c r="Z1741" s="446" t="str">
        <f>IF(放飛紀錄!$Y1741="","",放飛紀錄!$Y1741+公式對照表!B$2)</f>
        <v/>
      </c>
      <c r="AA1741" s="445"/>
      <c r="AB1741" s="445"/>
      <c r="AC1741" s="447" t="str">
        <f t="shared" si="82"/>
        <v/>
      </c>
      <c r="AD1741" s="448" t="str">
        <f t="shared" si="83"/>
        <v/>
      </c>
      <c r="AE1741" s="446" t="str">
        <f>IF(放飛紀錄表[[#This Row],[模組啟動時間]]="","",公式對照表!$A$2)</f>
        <v/>
      </c>
      <c r="AF1741" s="449" t="str">
        <f>IF(AC1741="","",IF(AND(AA1741&gt;Y1741,AA1741&lt;Z1741),[1]公式對照表!$C$2,IF(AC1741="-",[1]公式對照表!$C$3,IF(AC1741&lt;AE1741,[1]公式對照表!$C$4,IF(AC1741&gt;AE1741,[1]公式對照表!$C$5)))))</f>
        <v/>
      </c>
      <c r="AG1741" s="442"/>
      <c r="AH1741" s="442"/>
      <c r="AI1741" s="442"/>
      <c r="AJ1741" s="442"/>
      <c r="AK1741" s="2"/>
    </row>
    <row r="1742" spans="1:37" ht="17.25" customHeight="1">
      <c r="A1742" s="443"/>
      <c r="B1742" s="444"/>
      <c r="C1742" s="23"/>
      <c r="D1742" s="23"/>
      <c r="E1742" s="23"/>
      <c r="F1742" s="262"/>
      <c r="G1742" s="262"/>
      <c r="H1742" s="262"/>
      <c r="I1742" s="264"/>
      <c r="J1742" s="23"/>
      <c r="K1742" s="23"/>
      <c r="L1742" s="36" t="str">
        <f>IFERROR(VLOOKUP(放飛紀錄!$K1742,#REF!,2,FALSE),"")</f>
        <v/>
      </c>
      <c r="M1742" s="36"/>
      <c r="N1742" s="36"/>
      <c r="O1742" s="36"/>
      <c r="P1742" s="36"/>
      <c r="Q1742" s="36"/>
      <c r="R1742" s="36"/>
      <c r="S1742" s="36"/>
      <c r="T1742" s="36"/>
      <c r="U1742" s="23"/>
      <c r="V1742" s="23"/>
      <c r="W1742" s="23"/>
      <c r="X1742" s="23"/>
      <c r="Y1742" s="445"/>
      <c r="Z1742" s="446" t="str">
        <f>IF(放飛紀錄!$Y1742="","",放飛紀錄!$Y1742+公式對照表!B$2)</f>
        <v/>
      </c>
      <c r="AA1742" s="445"/>
      <c r="AB1742" s="445"/>
      <c r="AC1742" s="447" t="str">
        <f t="shared" si="82"/>
        <v/>
      </c>
      <c r="AD1742" s="448" t="str">
        <f t="shared" si="83"/>
        <v/>
      </c>
      <c r="AE1742" s="446" t="str">
        <f>IF(放飛紀錄表[[#This Row],[模組啟動時間]]="","",公式對照表!$A$2)</f>
        <v/>
      </c>
      <c r="AF1742" s="449" t="str">
        <f>IF(AC1742="","",IF(AND(AA1742&gt;Y1742,AA1742&lt;Z1742),[1]公式對照表!$C$2,IF(AC1742="-",[1]公式對照表!$C$3,IF(AC1742&lt;AE1742,[1]公式對照表!$C$4,IF(AC1742&gt;AE1742,[1]公式對照表!$C$5)))))</f>
        <v/>
      </c>
      <c r="AG1742" s="442"/>
      <c r="AH1742" s="442"/>
      <c r="AI1742" s="442"/>
      <c r="AJ1742" s="442"/>
      <c r="AK1742" s="2"/>
    </row>
    <row r="1743" spans="1:37" ht="17.25" customHeight="1">
      <c r="A1743" s="443"/>
      <c r="B1743" s="444"/>
      <c r="C1743" s="23"/>
      <c r="D1743" s="23"/>
      <c r="E1743" s="23"/>
      <c r="F1743" s="262"/>
      <c r="G1743" s="262"/>
      <c r="H1743" s="262"/>
      <c r="I1743" s="264"/>
      <c r="J1743" s="23"/>
      <c r="K1743" s="23"/>
      <c r="L1743" s="36" t="str">
        <f>IFERROR(VLOOKUP(放飛紀錄!$K1743,#REF!,2,FALSE),"")</f>
        <v/>
      </c>
      <c r="M1743" s="36"/>
      <c r="N1743" s="36"/>
      <c r="O1743" s="36"/>
      <c r="P1743" s="36"/>
      <c r="Q1743" s="36"/>
      <c r="R1743" s="36"/>
      <c r="S1743" s="36"/>
      <c r="T1743" s="36"/>
      <c r="U1743" s="23"/>
      <c r="V1743" s="23"/>
      <c r="W1743" s="23"/>
      <c r="X1743" s="23"/>
      <c r="Y1743" s="445"/>
      <c r="Z1743" s="446" t="str">
        <f>IF(放飛紀錄!$Y1743="","",放飛紀錄!$Y1743+公式對照表!B$2)</f>
        <v/>
      </c>
      <c r="AA1743" s="445"/>
      <c r="AB1743" s="445"/>
      <c r="AC1743" s="447" t="str">
        <f t="shared" si="82"/>
        <v/>
      </c>
      <c r="AD1743" s="448" t="str">
        <f t="shared" si="83"/>
        <v/>
      </c>
      <c r="AE1743" s="446" t="str">
        <f>IF(放飛紀錄表[[#This Row],[模組啟動時間]]="","",公式對照表!$A$2)</f>
        <v/>
      </c>
      <c r="AF1743" s="449" t="str">
        <f>IF(AC1743="","",IF(AND(AA1743&gt;Y1743,AA1743&lt;Z1743),[1]公式對照表!$C$2,IF(AC1743="-",[1]公式對照表!$C$3,IF(AC1743&lt;AE1743,[1]公式對照表!$C$4,IF(AC1743&gt;AE1743,[1]公式對照表!$C$5)))))</f>
        <v/>
      </c>
      <c r="AG1743" s="442"/>
      <c r="AH1743" s="442"/>
      <c r="AI1743" s="442"/>
      <c r="AJ1743" s="442"/>
      <c r="AK1743" s="2"/>
    </row>
    <row r="1744" spans="1:37" ht="17.25" customHeight="1">
      <c r="A1744" s="443"/>
      <c r="B1744" s="444"/>
      <c r="C1744" s="23"/>
      <c r="D1744" s="23"/>
      <c r="E1744" s="23"/>
      <c r="F1744" s="262"/>
      <c r="G1744" s="262"/>
      <c r="H1744" s="262"/>
      <c r="I1744" s="264"/>
      <c r="J1744" s="23"/>
      <c r="K1744" s="23"/>
      <c r="L1744" s="36" t="str">
        <f>IFERROR(VLOOKUP(放飛紀錄!$K1744,#REF!,2,FALSE),"")</f>
        <v/>
      </c>
      <c r="M1744" s="36"/>
      <c r="N1744" s="36"/>
      <c r="O1744" s="36"/>
      <c r="P1744" s="36"/>
      <c r="Q1744" s="36"/>
      <c r="R1744" s="36"/>
      <c r="S1744" s="36"/>
      <c r="T1744" s="36"/>
      <c r="U1744" s="23"/>
      <c r="V1744" s="23"/>
      <c r="W1744" s="23"/>
      <c r="X1744" s="23"/>
      <c r="Y1744" s="445"/>
      <c r="Z1744" s="446" t="str">
        <f>IF(放飛紀錄!$Y1744="","",放飛紀錄!$Y1744+公式對照表!B$2)</f>
        <v/>
      </c>
      <c r="AA1744" s="445"/>
      <c r="AB1744" s="445"/>
      <c r="AC1744" s="447" t="str">
        <f t="shared" si="82"/>
        <v/>
      </c>
      <c r="AD1744" s="448" t="str">
        <f t="shared" si="83"/>
        <v/>
      </c>
      <c r="AE1744" s="446" t="str">
        <f>IF(放飛紀錄表[[#This Row],[模組啟動時間]]="","",公式對照表!$A$2)</f>
        <v/>
      </c>
      <c r="AF1744" s="449" t="str">
        <f>IF(AC1744="","",IF(AND(AA1744&gt;Y1744,AA1744&lt;Z1744),[1]公式對照表!$C$2,IF(AC1744="-",[1]公式對照表!$C$3,IF(AC1744&lt;AE1744,[1]公式對照表!$C$4,IF(AC1744&gt;AE1744,[1]公式對照表!$C$5)))))</f>
        <v/>
      </c>
      <c r="AG1744" s="442"/>
      <c r="AH1744" s="442"/>
      <c r="AI1744" s="442"/>
      <c r="AJ1744" s="442"/>
      <c r="AK1744" s="2"/>
    </row>
    <row r="1745" spans="1:37" ht="17.25" customHeight="1">
      <c r="A1745" s="443"/>
      <c r="B1745" s="444"/>
      <c r="C1745" s="23"/>
      <c r="D1745" s="23"/>
      <c r="E1745" s="23"/>
      <c r="F1745" s="262"/>
      <c r="G1745" s="262"/>
      <c r="H1745" s="262"/>
      <c r="I1745" s="264"/>
      <c r="J1745" s="23"/>
      <c r="K1745" s="23"/>
      <c r="L1745" s="36" t="str">
        <f>IFERROR(VLOOKUP(放飛紀錄!$K1745,#REF!,2,FALSE),"")</f>
        <v/>
      </c>
      <c r="M1745" s="36"/>
      <c r="N1745" s="36"/>
      <c r="O1745" s="36"/>
      <c r="P1745" s="36"/>
      <c r="Q1745" s="36"/>
      <c r="R1745" s="36"/>
      <c r="S1745" s="36"/>
      <c r="T1745" s="36"/>
      <c r="U1745" s="23"/>
      <c r="V1745" s="23"/>
      <c r="W1745" s="23"/>
      <c r="X1745" s="23"/>
      <c r="Y1745" s="445"/>
      <c r="Z1745" s="446" t="str">
        <f>IF(放飛紀錄!$Y1745="","",放飛紀錄!$Y1745+公式對照表!B$2)</f>
        <v/>
      </c>
      <c r="AA1745" s="445"/>
      <c r="AB1745" s="445"/>
      <c r="AC1745" s="447" t="str">
        <f t="shared" si="82"/>
        <v/>
      </c>
      <c r="AD1745" s="448" t="str">
        <f t="shared" si="83"/>
        <v/>
      </c>
      <c r="AE1745" s="446" t="str">
        <f>IF(放飛紀錄表[[#This Row],[模組啟動時間]]="","",公式對照表!$A$2)</f>
        <v/>
      </c>
      <c r="AF1745" s="449" t="str">
        <f>IF(AC1745="","",IF(AND(AA1745&gt;Y1745,AA1745&lt;Z1745),[1]公式對照表!$C$2,IF(AC1745="-",[1]公式對照表!$C$3,IF(AC1745&lt;AE1745,[1]公式對照表!$C$4,IF(AC1745&gt;AE1745,[1]公式對照表!$C$5)))))</f>
        <v/>
      </c>
      <c r="AG1745" s="442"/>
      <c r="AH1745" s="442"/>
      <c r="AI1745" s="442"/>
      <c r="AJ1745" s="442"/>
      <c r="AK1745" s="2"/>
    </row>
    <row r="1746" spans="1:37" ht="17.25" customHeight="1">
      <c r="A1746" s="443"/>
      <c r="B1746" s="444"/>
      <c r="C1746" s="23"/>
      <c r="D1746" s="23"/>
      <c r="E1746" s="23"/>
      <c r="F1746" s="262"/>
      <c r="G1746" s="262"/>
      <c r="H1746" s="262"/>
      <c r="I1746" s="264"/>
      <c r="J1746" s="23"/>
      <c r="K1746" s="23"/>
      <c r="L1746" s="36" t="str">
        <f>IFERROR(VLOOKUP(放飛紀錄!$K1746,#REF!,2,FALSE),"")</f>
        <v/>
      </c>
      <c r="M1746" s="36"/>
      <c r="N1746" s="36"/>
      <c r="O1746" s="36"/>
      <c r="P1746" s="36"/>
      <c r="Q1746" s="36"/>
      <c r="R1746" s="36"/>
      <c r="S1746" s="36"/>
      <c r="T1746" s="36"/>
      <c r="U1746" s="23"/>
      <c r="V1746" s="23"/>
      <c r="W1746" s="23"/>
      <c r="X1746" s="23"/>
      <c r="Y1746" s="445"/>
      <c r="Z1746" s="446" t="str">
        <f>IF(放飛紀錄!$Y1746="","",放飛紀錄!$Y1746+公式對照表!B$2)</f>
        <v/>
      </c>
      <c r="AA1746" s="445"/>
      <c r="AB1746" s="445"/>
      <c r="AC1746" s="447" t="str">
        <f t="shared" si="82"/>
        <v/>
      </c>
      <c r="AD1746" s="448" t="str">
        <f t="shared" si="83"/>
        <v/>
      </c>
      <c r="AE1746" s="446" t="str">
        <f>IF(放飛紀錄表[[#This Row],[模組啟動時間]]="","",公式對照表!$A$2)</f>
        <v/>
      </c>
      <c r="AF1746" s="449" t="str">
        <f>IF(AC1746="","",IF(AND(AA1746&gt;Y1746,AA1746&lt;Z1746),[1]公式對照表!$C$2,IF(AC1746="-",[1]公式對照表!$C$3,IF(AC1746&lt;AE1746,[1]公式對照表!$C$4,IF(AC1746&gt;AE1746,[1]公式對照表!$C$5)))))</f>
        <v/>
      </c>
      <c r="AG1746" s="442"/>
      <c r="AH1746" s="442"/>
      <c r="AI1746" s="442"/>
      <c r="AJ1746" s="442"/>
      <c r="AK1746" s="2"/>
    </row>
    <row r="1747" spans="1:37" ht="17.25" customHeight="1">
      <c r="A1747" s="443"/>
      <c r="B1747" s="444"/>
      <c r="C1747" s="23"/>
      <c r="D1747" s="23"/>
      <c r="E1747" s="23"/>
      <c r="F1747" s="262"/>
      <c r="G1747" s="262"/>
      <c r="H1747" s="262"/>
      <c r="I1747" s="264"/>
      <c r="J1747" s="23"/>
      <c r="K1747" s="23"/>
      <c r="L1747" s="36" t="str">
        <f>IFERROR(VLOOKUP(放飛紀錄!$K1747,#REF!,2,FALSE),"")</f>
        <v/>
      </c>
      <c r="M1747" s="36"/>
      <c r="N1747" s="36"/>
      <c r="O1747" s="36"/>
      <c r="P1747" s="36"/>
      <c r="Q1747" s="36"/>
      <c r="R1747" s="36"/>
      <c r="S1747" s="36"/>
      <c r="T1747" s="36"/>
      <c r="U1747" s="23"/>
      <c r="V1747" s="23"/>
      <c r="W1747" s="23"/>
      <c r="X1747" s="23"/>
      <c r="Y1747" s="445"/>
      <c r="Z1747" s="446" t="str">
        <f>IF(放飛紀錄!$Y1747="","",放飛紀錄!$Y1747+公式對照表!B$2)</f>
        <v/>
      </c>
      <c r="AA1747" s="445"/>
      <c r="AB1747" s="445"/>
      <c r="AC1747" s="447" t="str">
        <f t="shared" si="82"/>
        <v/>
      </c>
      <c r="AD1747" s="448" t="str">
        <f t="shared" si="83"/>
        <v/>
      </c>
      <c r="AE1747" s="446" t="str">
        <f>IF(放飛紀錄表[[#This Row],[模組啟動時間]]="","",公式對照表!$A$2)</f>
        <v/>
      </c>
      <c r="AF1747" s="449" t="str">
        <f>IF(AC1747="","",IF(AND(AA1747&gt;Y1747,AA1747&lt;Z1747),[1]公式對照表!$C$2,IF(AC1747="-",[1]公式對照表!$C$3,IF(AC1747&lt;AE1747,[1]公式對照表!$C$4,IF(AC1747&gt;AE1747,[1]公式對照表!$C$5)))))</f>
        <v/>
      </c>
      <c r="AG1747" s="442"/>
      <c r="AH1747" s="442"/>
      <c r="AI1747" s="442"/>
      <c r="AJ1747" s="442"/>
      <c r="AK1747" s="2"/>
    </row>
    <row r="1748" spans="1:37" ht="17.25" customHeight="1">
      <c r="A1748" s="443"/>
      <c r="B1748" s="444"/>
      <c r="C1748" s="23"/>
      <c r="D1748" s="23"/>
      <c r="E1748" s="23"/>
      <c r="F1748" s="262"/>
      <c r="G1748" s="262"/>
      <c r="H1748" s="262"/>
      <c r="I1748" s="264"/>
      <c r="J1748" s="23"/>
      <c r="K1748" s="23"/>
      <c r="L1748" s="36" t="str">
        <f>IFERROR(VLOOKUP(放飛紀錄!$K1748,#REF!,2,FALSE),"")</f>
        <v/>
      </c>
      <c r="M1748" s="36"/>
      <c r="N1748" s="36"/>
      <c r="O1748" s="36"/>
      <c r="P1748" s="36"/>
      <c r="Q1748" s="36"/>
      <c r="R1748" s="36"/>
      <c r="S1748" s="36"/>
      <c r="T1748" s="36"/>
      <c r="U1748" s="23"/>
      <c r="V1748" s="23"/>
      <c r="W1748" s="23"/>
      <c r="X1748" s="23"/>
      <c r="Y1748" s="445"/>
      <c r="Z1748" s="446" t="str">
        <f>IF(放飛紀錄!$Y1748="","",放飛紀錄!$Y1748+公式對照表!B$2)</f>
        <v/>
      </c>
      <c r="AA1748" s="445"/>
      <c r="AB1748" s="445"/>
      <c r="AC1748" s="447" t="str">
        <f t="shared" si="82"/>
        <v/>
      </c>
      <c r="AD1748" s="448" t="str">
        <f t="shared" si="83"/>
        <v/>
      </c>
      <c r="AE1748" s="446" t="str">
        <f>IF(放飛紀錄表[[#This Row],[模組啟動時間]]="","",公式對照表!$A$2)</f>
        <v/>
      </c>
      <c r="AF1748" s="449" t="str">
        <f>IF(AC1748="","",IF(AND(AA1748&gt;Y1748,AA1748&lt;Z1748),[1]公式對照表!$C$2,IF(AC1748="-",[1]公式對照表!$C$3,IF(AC1748&lt;AE1748,[1]公式對照表!$C$4,IF(AC1748&gt;AE1748,[1]公式對照表!$C$5)))))</f>
        <v/>
      </c>
      <c r="AG1748" s="442"/>
      <c r="AH1748" s="442"/>
      <c r="AI1748" s="442"/>
      <c r="AJ1748" s="442"/>
      <c r="AK1748" s="2"/>
    </row>
    <row r="1749" spans="1:37" ht="17.25" customHeight="1">
      <c r="A1749" s="443"/>
      <c r="B1749" s="444"/>
      <c r="C1749" s="23"/>
      <c r="D1749" s="23"/>
      <c r="E1749" s="23"/>
      <c r="F1749" s="262"/>
      <c r="G1749" s="262"/>
      <c r="H1749" s="262"/>
      <c r="I1749" s="264"/>
      <c r="J1749" s="23"/>
      <c r="K1749" s="23"/>
      <c r="L1749" s="36" t="str">
        <f>IFERROR(VLOOKUP(放飛紀錄!$K1749,#REF!,2,FALSE),"")</f>
        <v/>
      </c>
      <c r="M1749" s="36"/>
      <c r="N1749" s="36"/>
      <c r="O1749" s="36"/>
      <c r="P1749" s="36"/>
      <c r="Q1749" s="36"/>
      <c r="R1749" s="36"/>
      <c r="S1749" s="36"/>
      <c r="T1749" s="36"/>
      <c r="U1749" s="23"/>
      <c r="V1749" s="23"/>
      <c r="W1749" s="23"/>
      <c r="X1749" s="23"/>
      <c r="Y1749" s="445"/>
      <c r="Z1749" s="446" t="str">
        <f>IF(放飛紀錄!$Y1749="","",放飛紀錄!$Y1749+公式對照表!B$2)</f>
        <v/>
      </c>
      <c r="AA1749" s="445"/>
      <c r="AB1749" s="445"/>
      <c r="AC1749" s="447" t="str">
        <f t="shared" si="82"/>
        <v/>
      </c>
      <c r="AD1749" s="448" t="str">
        <f t="shared" si="83"/>
        <v/>
      </c>
      <c r="AE1749" s="446" t="str">
        <f>IF(放飛紀錄表[[#This Row],[模組啟動時間]]="","",公式對照表!$A$2)</f>
        <v/>
      </c>
      <c r="AF1749" s="449" t="str">
        <f>IF(AC1749="","",IF(AND(AA1749&gt;Y1749,AA1749&lt;Z1749),[1]公式對照表!$C$2,IF(AC1749="-",[1]公式對照表!$C$3,IF(AC1749&lt;AE1749,[1]公式對照表!$C$4,IF(AC1749&gt;AE1749,[1]公式對照表!$C$5)))))</f>
        <v/>
      </c>
      <c r="AG1749" s="442"/>
      <c r="AH1749" s="442"/>
      <c r="AI1749" s="442"/>
      <c r="AJ1749" s="442"/>
      <c r="AK1749" s="2"/>
    </row>
    <row r="1750" spans="1:37" ht="17.25" customHeight="1">
      <c r="A1750" s="443"/>
      <c r="B1750" s="444"/>
      <c r="C1750" s="23"/>
      <c r="D1750" s="23"/>
      <c r="E1750" s="23"/>
      <c r="F1750" s="262"/>
      <c r="G1750" s="262"/>
      <c r="H1750" s="262"/>
      <c r="I1750" s="264"/>
      <c r="J1750" s="23"/>
      <c r="K1750" s="23"/>
      <c r="L1750" s="36" t="str">
        <f>IFERROR(VLOOKUP(放飛紀錄!$K1750,#REF!,2,FALSE),"")</f>
        <v/>
      </c>
      <c r="M1750" s="36"/>
      <c r="N1750" s="36"/>
      <c r="O1750" s="36"/>
      <c r="P1750" s="36"/>
      <c r="Q1750" s="36"/>
      <c r="R1750" s="36"/>
      <c r="S1750" s="36"/>
      <c r="T1750" s="36"/>
      <c r="U1750" s="23"/>
      <c r="V1750" s="23"/>
      <c r="W1750" s="23"/>
      <c r="X1750" s="23"/>
      <c r="Y1750" s="445"/>
      <c r="Z1750" s="446" t="str">
        <f>IF(放飛紀錄!$Y1750="","",放飛紀錄!$Y1750+公式對照表!B$2)</f>
        <v/>
      </c>
      <c r="AA1750" s="445"/>
      <c r="AB1750" s="445"/>
      <c r="AC1750" s="447" t="str">
        <f t="shared" si="82"/>
        <v/>
      </c>
      <c r="AD1750" s="448" t="str">
        <f t="shared" si="83"/>
        <v/>
      </c>
      <c r="AE1750" s="446" t="str">
        <f>IF(放飛紀錄表[[#This Row],[模組啟動時間]]="","",公式對照表!$A$2)</f>
        <v/>
      </c>
      <c r="AF1750" s="449" t="str">
        <f>IF(AC1750="","",IF(AND(AA1750&gt;Y1750,AA1750&lt;Z1750),[1]公式對照表!$C$2,IF(AC1750="-",[1]公式對照表!$C$3,IF(AC1750&lt;AE1750,[1]公式對照表!$C$4,IF(AC1750&gt;AE1750,[1]公式對照表!$C$5)))))</f>
        <v/>
      </c>
      <c r="AG1750" s="442"/>
      <c r="AH1750" s="442"/>
      <c r="AI1750" s="442"/>
      <c r="AJ1750" s="442"/>
      <c r="AK1750" s="2"/>
    </row>
    <row r="1751" spans="1:37" ht="17.25" customHeight="1">
      <c r="A1751" s="443"/>
      <c r="B1751" s="444"/>
      <c r="C1751" s="23"/>
      <c r="D1751" s="23"/>
      <c r="E1751" s="23"/>
      <c r="F1751" s="262"/>
      <c r="G1751" s="262"/>
      <c r="H1751" s="262"/>
      <c r="I1751" s="264"/>
      <c r="J1751" s="23"/>
      <c r="K1751" s="23"/>
      <c r="L1751" s="36" t="str">
        <f>IFERROR(VLOOKUP(放飛紀錄!$K1751,#REF!,2,FALSE),"")</f>
        <v/>
      </c>
      <c r="M1751" s="36"/>
      <c r="N1751" s="36"/>
      <c r="O1751" s="36"/>
      <c r="P1751" s="36"/>
      <c r="Q1751" s="36"/>
      <c r="R1751" s="36"/>
      <c r="S1751" s="36"/>
      <c r="T1751" s="36"/>
      <c r="U1751" s="23"/>
      <c r="V1751" s="23"/>
      <c r="W1751" s="23"/>
      <c r="X1751" s="23"/>
      <c r="Y1751" s="445"/>
      <c r="Z1751" s="446" t="str">
        <f>IF(放飛紀錄!$Y1751="","",放飛紀錄!$Y1751+公式對照表!B$2)</f>
        <v/>
      </c>
      <c r="AA1751" s="445"/>
      <c r="AB1751" s="445"/>
      <c r="AC1751" s="447" t="str">
        <f t="shared" si="82"/>
        <v/>
      </c>
      <c r="AD1751" s="448" t="str">
        <f t="shared" si="83"/>
        <v/>
      </c>
      <c r="AE1751" s="446" t="str">
        <f>IF(放飛紀錄表[[#This Row],[模組啟動時間]]="","",公式對照表!$A$2)</f>
        <v/>
      </c>
      <c r="AF1751" s="449" t="str">
        <f>IF(AC1751="","",IF(AND(AA1751&gt;Y1751,AA1751&lt;Z1751),[1]公式對照表!$C$2,IF(AC1751="-",[1]公式對照表!$C$3,IF(AC1751&lt;AE1751,[1]公式對照表!$C$4,IF(AC1751&gt;AE1751,[1]公式對照表!$C$5)))))</f>
        <v/>
      </c>
      <c r="AG1751" s="442"/>
      <c r="AH1751" s="442"/>
      <c r="AI1751" s="442"/>
      <c r="AJ1751" s="442"/>
      <c r="AK1751" s="2"/>
    </row>
    <row r="1752" spans="1:37" ht="17.25" customHeight="1">
      <c r="A1752" s="443"/>
      <c r="B1752" s="444"/>
      <c r="C1752" s="23"/>
      <c r="D1752" s="23"/>
      <c r="E1752" s="23"/>
      <c r="F1752" s="262"/>
      <c r="G1752" s="262"/>
      <c r="H1752" s="262"/>
      <c r="I1752" s="264"/>
      <c r="J1752" s="23"/>
      <c r="K1752" s="23"/>
      <c r="L1752" s="36" t="str">
        <f>IFERROR(VLOOKUP(放飛紀錄!$K1752,#REF!,2,FALSE),"")</f>
        <v/>
      </c>
      <c r="M1752" s="36"/>
      <c r="N1752" s="36"/>
      <c r="O1752" s="36"/>
      <c r="P1752" s="36"/>
      <c r="Q1752" s="36"/>
      <c r="R1752" s="36"/>
      <c r="S1752" s="36"/>
      <c r="T1752" s="36"/>
      <c r="U1752" s="23"/>
      <c r="V1752" s="23"/>
      <c r="W1752" s="23"/>
      <c r="X1752" s="23"/>
      <c r="Y1752" s="445"/>
      <c r="Z1752" s="446" t="str">
        <f>IF(放飛紀錄!$Y1752="","",放飛紀錄!$Y1752+公式對照表!B$2)</f>
        <v/>
      </c>
      <c r="AA1752" s="445"/>
      <c r="AB1752" s="445"/>
      <c r="AC1752" s="447" t="str">
        <f t="shared" si="82"/>
        <v/>
      </c>
      <c r="AD1752" s="448" t="str">
        <f t="shared" si="83"/>
        <v/>
      </c>
      <c r="AE1752" s="446" t="str">
        <f>IF(放飛紀錄表[[#This Row],[模組啟動時間]]="","",公式對照表!$A$2)</f>
        <v/>
      </c>
      <c r="AF1752" s="449" t="str">
        <f>IF(AC1752="","",IF(AND(AA1752&gt;Y1752,AA1752&lt;Z1752),[1]公式對照表!$C$2,IF(AC1752="-",[1]公式對照表!$C$3,IF(AC1752&lt;AE1752,[1]公式對照表!$C$4,IF(AC1752&gt;AE1752,[1]公式對照表!$C$5)))))</f>
        <v/>
      </c>
      <c r="AG1752" s="442"/>
      <c r="AH1752" s="442"/>
      <c r="AI1752" s="442"/>
      <c r="AJ1752" s="442"/>
      <c r="AK1752" s="2"/>
    </row>
    <row r="1753" spans="1:37" ht="17.25" customHeight="1">
      <c r="A1753" s="443"/>
      <c r="B1753" s="444"/>
      <c r="C1753" s="23"/>
      <c r="D1753" s="23"/>
      <c r="E1753" s="23"/>
      <c r="F1753" s="262"/>
      <c r="G1753" s="262"/>
      <c r="H1753" s="262"/>
      <c r="I1753" s="264"/>
      <c r="J1753" s="23"/>
      <c r="K1753" s="23"/>
      <c r="L1753" s="36" t="str">
        <f>IFERROR(VLOOKUP(放飛紀錄!$K1753,#REF!,2,FALSE),"")</f>
        <v/>
      </c>
      <c r="M1753" s="36"/>
      <c r="N1753" s="36"/>
      <c r="O1753" s="36"/>
      <c r="P1753" s="36"/>
      <c r="Q1753" s="36"/>
      <c r="R1753" s="36"/>
      <c r="S1753" s="36"/>
      <c r="T1753" s="36"/>
      <c r="U1753" s="23"/>
      <c r="V1753" s="23"/>
      <c r="W1753" s="23"/>
      <c r="X1753" s="23"/>
      <c r="Y1753" s="445"/>
      <c r="Z1753" s="446" t="str">
        <f>IF(放飛紀錄!$Y1753="","",放飛紀錄!$Y1753+公式對照表!B$2)</f>
        <v/>
      </c>
      <c r="AA1753" s="445"/>
      <c r="AB1753" s="445"/>
      <c r="AC1753" s="447" t="str">
        <f t="shared" si="82"/>
        <v/>
      </c>
      <c r="AD1753" s="448" t="str">
        <f t="shared" si="83"/>
        <v/>
      </c>
      <c r="AE1753" s="446" t="str">
        <f>IF(放飛紀錄表[[#This Row],[模組啟動時間]]="","",公式對照表!$A$2)</f>
        <v/>
      </c>
      <c r="AF1753" s="449" t="str">
        <f>IF(AC1753="","",IF(AND(AA1753&gt;Y1753,AA1753&lt;Z1753),[1]公式對照表!$C$2,IF(AC1753="-",[1]公式對照表!$C$3,IF(AC1753&lt;AE1753,[1]公式對照表!$C$4,IF(AC1753&gt;AE1753,[1]公式對照表!$C$5)))))</f>
        <v/>
      </c>
      <c r="AG1753" s="442"/>
      <c r="AH1753" s="442"/>
      <c r="AI1753" s="442"/>
      <c r="AJ1753" s="442"/>
      <c r="AK1753" s="2"/>
    </row>
    <row r="1754" spans="1:37" ht="17.25" customHeight="1">
      <c r="A1754" s="443"/>
      <c r="B1754" s="444"/>
      <c r="C1754" s="23"/>
      <c r="D1754" s="23"/>
      <c r="E1754" s="23"/>
      <c r="F1754" s="262"/>
      <c r="G1754" s="262"/>
      <c r="H1754" s="262"/>
      <c r="I1754" s="264"/>
      <c r="J1754" s="23"/>
      <c r="K1754" s="23"/>
      <c r="L1754" s="36" t="str">
        <f>IFERROR(VLOOKUP(放飛紀錄!$K1754,#REF!,2,FALSE),"")</f>
        <v/>
      </c>
      <c r="M1754" s="36"/>
      <c r="N1754" s="36"/>
      <c r="O1754" s="36"/>
      <c r="P1754" s="36"/>
      <c r="Q1754" s="36"/>
      <c r="R1754" s="36"/>
      <c r="S1754" s="36"/>
      <c r="T1754" s="36"/>
      <c r="U1754" s="23"/>
      <c r="V1754" s="23"/>
      <c r="W1754" s="23"/>
      <c r="X1754" s="23"/>
      <c r="Y1754" s="445"/>
      <c r="Z1754" s="446" t="str">
        <f>IF(放飛紀錄!$Y1754="","",放飛紀錄!$Y1754+公式對照表!B$2)</f>
        <v/>
      </c>
      <c r="AA1754" s="445"/>
      <c r="AB1754" s="445"/>
      <c r="AC1754" s="447" t="str">
        <f t="shared" si="82"/>
        <v/>
      </c>
      <c r="AD1754" s="448" t="str">
        <f t="shared" si="83"/>
        <v/>
      </c>
      <c r="AE1754" s="446" t="str">
        <f>IF(放飛紀錄表[[#This Row],[模組啟動時間]]="","",公式對照表!$A$2)</f>
        <v/>
      </c>
      <c r="AF1754" s="449" t="str">
        <f>IF(AC1754="","",IF(AND(AA1754&gt;Y1754,AA1754&lt;Z1754),[1]公式對照表!$C$2,IF(AC1754="-",[1]公式對照表!$C$3,IF(AC1754&lt;AE1754,[1]公式對照表!$C$4,IF(AC1754&gt;AE1754,[1]公式對照表!$C$5)))))</f>
        <v/>
      </c>
      <c r="AG1754" s="442"/>
      <c r="AH1754" s="442"/>
      <c r="AI1754" s="442"/>
      <c r="AJ1754" s="442"/>
      <c r="AK1754" s="2"/>
    </row>
    <row r="1755" spans="1:37" ht="17.25" customHeight="1">
      <c r="A1755" s="443"/>
      <c r="B1755" s="444"/>
      <c r="C1755" s="23"/>
      <c r="D1755" s="23"/>
      <c r="E1755" s="23"/>
      <c r="F1755" s="262"/>
      <c r="G1755" s="262"/>
      <c r="H1755" s="262"/>
      <c r="I1755" s="264"/>
      <c r="J1755" s="23"/>
      <c r="K1755" s="23"/>
      <c r="L1755" s="36" t="str">
        <f>IFERROR(VLOOKUP(放飛紀錄!$K1755,#REF!,2,FALSE),"")</f>
        <v/>
      </c>
      <c r="M1755" s="36"/>
      <c r="N1755" s="36"/>
      <c r="O1755" s="36"/>
      <c r="P1755" s="36"/>
      <c r="Q1755" s="36"/>
      <c r="R1755" s="36"/>
      <c r="S1755" s="36"/>
      <c r="T1755" s="36"/>
      <c r="U1755" s="23"/>
      <c r="V1755" s="23"/>
      <c r="W1755" s="23"/>
      <c r="X1755" s="23"/>
      <c r="Y1755" s="445"/>
      <c r="Z1755" s="446" t="str">
        <f>IF(放飛紀錄!$Y1755="","",放飛紀錄!$Y1755+公式對照表!B$2)</f>
        <v/>
      </c>
      <c r="AA1755" s="445"/>
      <c r="AB1755" s="445"/>
      <c r="AC1755" s="447" t="str">
        <f t="shared" si="82"/>
        <v/>
      </c>
      <c r="AD1755" s="448" t="str">
        <f t="shared" si="83"/>
        <v/>
      </c>
      <c r="AE1755" s="446" t="str">
        <f>IF(放飛紀錄表[[#This Row],[模組啟動時間]]="","",公式對照表!$A$2)</f>
        <v/>
      </c>
      <c r="AF1755" s="449" t="str">
        <f>IF(AC1755="","",IF(AND(AA1755&gt;Y1755,AA1755&lt;Z1755),[1]公式對照表!$C$2,IF(AC1755="-",[1]公式對照表!$C$3,IF(AC1755&lt;AE1755,[1]公式對照表!$C$4,IF(AC1755&gt;AE1755,[1]公式對照表!$C$5)))))</f>
        <v/>
      </c>
      <c r="AG1755" s="442"/>
      <c r="AH1755" s="442"/>
      <c r="AI1755" s="442"/>
      <c r="AJ1755" s="442"/>
      <c r="AK1755" s="2"/>
    </row>
    <row r="1756" spans="1:37" ht="17.25" customHeight="1">
      <c r="A1756" s="443"/>
      <c r="B1756" s="444"/>
      <c r="C1756" s="23"/>
      <c r="D1756" s="23"/>
      <c r="E1756" s="23"/>
      <c r="F1756" s="262"/>
      <c r="G1756" s="262"/>
      <c r="H1756" s="262"/>
      <c r="I1756" s="264"/>
      <c r="J1756" s="23"/>
      <c r="K1756" s="23"/>
      <c r="L1756" s="36" t="str">
        <f>IFERROR(VLOOKUP(放飛紀錄!$K1756,#REF!,2,FALSE),"")</f>
        <v/>
      </c>
      <c r="M1756" s="36"/>
      <c r="N1756" s="36"/>
      <c r="O1756" s="36"/>
      <c r="P1756" s="36"/>
      <c r="Q1756" s="36"/>
      <c r="R1756" s="36"/>
      <c r="S1756" s="36"/>
      <c r="T1756" s="36"/>
      <c r="U1756" s="23"/>
      <c r="V1756" s="23"/>
      <c r="W1756" s="23"/>
      <c r="X1756" s="23"/>
      <c r="Y1756" s="445"/>
      <c r="Z1756" s="446" t="str">
        <f>IF(放飛紀錄!$Y1756="","",放飛紀錄!$Y1756+公式對照表!B$2)</f>
        <v/>
      </c>
      <c r="AA1756" s="445"/>
      <c r="AB1756" s="445"/>
      <c r="AC1756" s="447" t="str">
        <f t="shared" si="82"/>
        <v/>
      </c>
      <c r="AD1756" s="448" t="str">
        <f t="shared" si="83"/>
        <v/>
      </c>
      <c r="AE1756" s="446" t="str">
        <f>IF(放飛紀錄表[[#This Row],[模組啟動時間]]="","",公式對照表!$A$2)</f>
        <v/>
      </c>
      <c r="AF1756" s="449" t="str">
        <f>IF(AC1756="","",IF(AND(AA1756&gt;Y1756,AA1756&lt;Z1756),[1]公式對照表!$C$2,IF(AC1756="-",[1]公式對照表!$C$3,IF(AC1756&lt;AE1756,[1]公式對照表!$C$4,IF(AC1756&gt;AE1756,[1]公式對照表!$C$5)))))</f>
        <v/>
      </c>
      <c r="AG1756" s="442"/>
      <c r="AH1756" s="442"/>
      <c r="AI1756" s="442"/>
      <c r="AJ1756" s="442"/>
      <c r="AK1756" s="2"/>
    </row>
    <row r="1757" spans="1:37" ht="17.25" customHeight="1">
      <c r="A1757" s="443"/>
      <c r="B1757" s="444"/>
      <c r="C1757" s="23"/>
      <c r="D1757" s="23"/>
      <c r="E1757" s="23"/>
      <c r="F1757" s="262"/>
      <c r="G1757" s="262"/>
      <c r="H1757" s="262"/>
      <c r="I1757" s="264"/>
      <c r="J1757" s="23"/>
      <c r="K1757" s="23"/>
      <c r="L1757" s="36" t="str">
        <f>IFERROR(VLOOKUP(放飛紀錄!$K1757,#REF!,2,FALSE),"")</f>
        <v/>
      </c>
      <c r="M1757" s="36"/>
      <c r="N1757" s="36"/>
      <c r="O1757" s="36"/>
      <c r="P1757" s="36"/>
      <c r="Q1757" s="36"/>
      <c r="R1757" s="36"/>
      <c r="S1757" s="36"/>
      <c r="T1757" s="36"/>
      <c r="U1757" s="23"/>
      <c r="V1757" s="23"/>
      <c r="W1757" s="23"/>
      <c r="X1757" s="23"/>
      <c r="Y1757" s="445"/>
      <c r="Z1757" s="446" t="str">
        <f>IF(放飛紀錄!$Y1757="","",放飛紀錄!$Y1757+公式對照表!B$2)</f>
        <v/>
      </c>
      <c r="AA1757" s="445"/>
      <c r="AB1757" s="445"/>
      <c r="AC1757" s="447" t="str">
        <f t="shared" si="82"/>
        <v/>
      </c>
      <c r="AD1757" s="448" t="str">
        <f t="shared" si="83"/>
        <v/>
      </c>
      <c r="AE1757" s="446" t="str">
        <f>IF(放飛紀錄表[[#This Row],[模組啟動時間]]="","",公式對照表!$A$2)</f>
        <v/>
      </c>
      <c r="AF1757" s="449" t="str">
        <f>IF(AC1757="","",IF(AND(AA1757&gt;Y1757,AA1757&lt;Z1757),[1]公式對照表!$C$2,IF(AC1757="-",[1]公式對照表!$C$3,IF(AC1757&lt;AE1757,[1]公式對照表!$C$4,IF(AC1757&gt;AE1757,[1]公式對照表!$C$5)))))</f>
        <v/>
      </c>
      <c r="AG1757" s="442"/>
      <c r="AH1757" s="442"/>
      <c r="AI1757" s="442"/>
      <c r="AJ1757" s="442"/>
      <c r="AK1757" s="2"/>
    </row>
    <row r="1758" spans="1:37" ht="17.25" customHeight="1">
      <c r="A1758" s="443"/>
      <c r="B1758" s="444"/>
      <c r="C1758" s="23"/>
      <c r="D1758" s="23"/>
      <c r="E1758" s="23"/>
      <c r="F1758" s="262"/>
      <c r="G1758" s="262"/>
      <c r="H1758" s="262"/>
      <c r="I1758" s="264"/>
      <c r="J1758" s="23"/>
      <c r="K1758" s="23"/>
      <c r="L1758" s="36" t="str">
        <f>IFERROR(VLOOKUP(放飛紀錄!$K1758,#REF!,2,FALSE),"")</f>
        <v/>
      </c>
      <c r="M1758" s="36"/>
      <c r="N1758" s="36"/>
      <c r="O1758" s="36"/>
      <c r="P1758" s="36"/>
      <c r="Q1758" s="36"/>
      <c r="R1758" s="36"/>
      <c r="S1758" s="36"/>
      <c r="T1758" s="36"/>
      <c r="U1758" s="23"/>
      <c r="V1758" s="23"/>
      <c r="W1758" s="23"/>
      <c r="X1758" s="23"/>
      <c r="Y1758" s="445"/>
      <c r="Z1758" s="446" t="str">
        <f>IF(放飛紀錄!$Y1758="","",放飛紀錄!$Y1758+公式對照表!B$2)</f>
        <v/>
      </c>
      <c r="AA1758" s="445"/>
      <c r="AB1758" s="445"/>
      <c r="AC1758" s="447" t="str">
        <f t="shared" si="82"/>
        <v/>
      </c>
      <c r="AD1758" s="448" t="str">
        <f t="shared" si="83"/>
        <v/>
      </c>
      <c r="AE1758" s="446" t="str">
        <f>IF(放飛紀錄表[[#This Row],[模組啟動時間]]="","",公式對照表!$A$2)</f>
        <v/>
      </c>
      <c r="AF1758" s="449" t="str">
        <f>IF(AC1758="","",IF(AND(AA1758&gt;Y1758,AA1758&lt;Z1758),[1]公式對照表!$C$2,IF(AC1758="-",[1]公式對照表!$C$3,IF(AC1758&lt;AE1758,[1]公式對照表!$C$4,IF(AC1758&gt;AE1758,[1]公式對照表!$C$5)))))</f>
        <v/>
      </c>
      <c r="AG1758" s="442"/>
      <c r="AH1758" s="442"/>
      <c r="AI1758" s="442"/>
      <c r="AJ1758" s="442"/>
      <c r="AK1758" s="2"/>
    </row>
    <row r="1759" spans="1:37" ht="17.25" customHeight="1">
      <c r="A1759" s="443"/>
      <c r="B1759" s="444"/>
      <c r="C1759" s="23"/>
      <c r="D1759" s="23"/>
      <c r="E1759" s="23"/>
      <c r="F1759" s="262"/>
      <c r="G1759" s="262"/>
      <c r="H1759" s="262"/>
      <c r="I1759" s="264"/>
      <c r="J1759" s="23"/>
      <c r="K1759" s="23"/>
      <c r="L1759" s="36" t="str">
        <f>IFERROR(VLOOKUP(放飛紀錄!$K1759,#REF!,2,FALSE),"")</f>
        <v/>
      </c>
      <c r="M1759" s="36"/>
      <c r="N1759" s="36"/>
      <c r="O1759" s="36"/>
      <c r="P1759" s="36"/>
      <c r="Q1759" s="36"/>
      <c r="R1759" s="36"/>
      <c r="S1759" s="36"/>
      <c r="T1759" s="36"/>
      <c r="U1759" s="23"/>
      <c r="V1759" s="23"/>
      <c r="W1759" s="23"/>
      <c r="X1759" s="23"/>
      <c r="Y1759" s="445"/>
      <c r="Z1759" s="446" t="str">
        <f>IF(放飛紀錄!$Y1759="","",放飛紀錄!$Y1759+公式對照表!B$2)</f>
        <v/>
      </c>
      <c r="AA1759" s="445"/>
      <c r="AB1759" s="445"/>
      <c r="AC1759" s="447" t="str">
        <f t="shared" si="82"/>
        <v/>
      </c>
      <c r="AD1759" s="448" t="str">
        <f t="shared" si="83"/>
        <v/>
      </c>
      <c r="AE1759" s="446" t="str">
        <f>IF(放飛紀錄表[[#This Row],[模組啟動時間]]="","",公式對照表!$A$2)</f>
        <v/>
      </c>
      <c r="AF1759" s="449" t="str">
        <f>IF(AC1759="","",IF(AND(AA1759&gt;Y1759,AA1759&lt;Z1759),[1]公式對照表!$C$2,IF(AC1759="-",[1]公式對照表!$C$3,IF(AC1759&lt;AE1759,[1]公式對照表!$C$4,IF(AC1759&gt;AE1759,[1]公式對照表!$C$5)))))</f>
        <v/>
      </c>
      <c r="AG1759" s="442"/>
      <c r="AH1759" s="442"/>
      <c r="AI1759" s="442"/>
      <c r="AJ1759" s="442"/>
      <c r="AK1759" s="2"/>
    </row>
    <row r="1760" spans="1:37" ht="17.25" customHeight="1">
      <c r="A1760" s="443"/>
      <c r="B1760" s="444"/>
      <c r="C1760" s="23"/>
      <c r="D1760" s="23"/>
      <c r="E1760" s="23"/>
      <c r="F1760" s="262"/>
      <c r="G1760" s="262"/>
      <c r="H1760" s="262"/>
      <c r="I1760" s="264"/>
      <c r="J1760" s="23"/>
      <c r="K1760" s="23"/>
      <c r="L1760" s="36" t="str">
        <f>IFERROR(VLOOKUP(放飛紀錄!$K1760,#REF!,2,FALSE),"")</f>
        <v/>
      </c>
      <c r="M1760" s="36"/>
      <c r="N1760" s="36"/>
      <c r="O1760" s="36"/>
      <c r="P1760" s="36"/>
      <c r="Q1760" s="36"/>
      <c r="R1760" s="36"/>
      <c r="S1760" s="36"/>
      <c r="T1760" s="36"/>
      <c r="U1760" s="23"/>
      <c r="V1760" s="23"/>
      <c r="W1760" s="23"/>
      <c r="X1760" s="23"/>
      <c r="Y1760" s="445"/>
      <c r="Z1760" s="446" t="str">
        <f>IF(放飛紀錄!$Y1760="","",放飛紀錄!$Y1760+公式對照表!B$2)</f>
        <v/>
      </c>
      <c r="AA1760" s="445"/>
      <c r="AB1760" s="445"/>
      <c r="AC1760" s="447" t="str">
        <f t="shared" si="82"/>
        <v/>
      </c>
      <c r="AD1760" s="448" t="str">
        <f t="shared" si="83"/>
        <v/>
      </c>
      <c r="AE1760" s="446" t="str">
        <f>IF(放飛紀錄表[[#This Row],[模組啟動時間]]="","",公式對照表!$A$2)</f>
        <v/>
      </c>
      <c r="AF1760" s="449" t="str">
        <f>IF(AC1760="","",IF(AND(AA1760&gt;Y1760,AA1760&lt;Z1760),[1]公式對照表!$C$2,IF(AC1760="-",[1]公式對照表!$C$3,IF(AC1760&lt;AE1760,[1]公式對照表!$C$4,IF(AC1760&gt;AE1760,[1]公式對照表!$C$5)))))</f>
        <v/>
      </c>
      <c r="AG1760" s="442"/>
      <c r="AH1760" s="442"/>
      <c r="AI1760" s="442"/>
      <c r="AJ1760" s="442"/>
      <c r="AK1760" s="2"/>
    </row>
    <row r="1761" spans="1:37" ht="17.25" customHeight="1">
      <c r="A1761" s="443"/>
      <c r="B1761" s="444"/>
      <c r="C1761" s="23"/>
      <c r="D1761" s="23"/>
      <c r="E1761" s="23"/>
      <c r="F1761" s="262"/>
      <c r="G1761" s="262"/>
      <c r="H1761" s="262"/>
      <c r="I1761" s="264"/>
      <c r="J1761" s="23"/>
      <c r="K1761" s="23"/>
      <c r="L1761" s="36" t="str">
        <f>IFERROR(VLOOKUP(放飛紀錄!$K1761,#REF!,2,FALSE),"")</f>
        <v/>
      </c>
      <c r="M1761" s="36"/>
      <c r="N1761" s="36"/>
      <c r="O1761" s="36"/>
      <c r="P1761" s="36"/>
      <c r="Q1761" s="36"/>
      <c r="R1761" s="36"/>
      <c r="S1761" s="36"/>
      <c r="T1761" s="36"/>
      <c r="U1761" s="23"/>
      <c r="V1761" s="23"/>
      <c r="W1761" s="23"/>
      <c r="X1761" s="23"/>
      <c r="Y1761" s="445"/>
      <c r="Z1761" s="446" t="str">
        <f>IF(放飛紀錄!$Y1761="","",放飛紀錄!$Y1761+公式對照表!B$2)</f>
        <v/>
      </c>
      <c r="AA1761" s="445"/>
      <c r="AB1761" s="445"/>
      <c r="AC1761" s="447" t="str">
        <f t="shared" si="82"/>
        <v/>
      </c>
      <c r="AD1761" s="448" t="str">
        <f t="shared" si="83"/>
        <v/>
      </c>
      <c r="AE1761" s="446" t="str">
        <f>IF(放飛紀錄表[[#This Row],[模組啟動時間]]="","",公式對照表!$A$2)</f>
        <v/>
      </c>
      <c r="AF1761" s="449" t="str">
        <f>IF(AC1761="","",IF(AND(AA1761&gt;Y1761,AA1761&lt;Z1761),[1]公式對照表!$C$2,IF(AC1761="-",[1]公式對照表!$C$3,IF(AC1761&lt;AE1761,[1]公式對照表!$C$4,IF(AC1761&gt;AE1761,[1]公式對照表!$C$5)))))</f>
        <v/>
      </c>
      <c r="AG1761" s="442"/>
      <c r="AH1761" s="442"/>
      <c r="AI1761" s="442"/>
      <c r="AJ1761" s="442"/>
      <c r="AK1761" s="2"/>
    </row>
    <row r="1762" spans="1:37" ht="17.25" customHeight="1">
      <c r="A1762" s="443"/>
      <c r="B1762" s="444"/>
      <c r="C1762" s="23"/>
      <c r="D1762" s="23"/>
      <c r="E1762" s="23"/>
      <c r="F1762" s="262"/>
      <c r="G1762" s="262"/>
      <c r="H1762" s="262"/>
      <c r="I1762" s="264"/>
      <c r="J1762" s="23"/>
      <c r="K1762" s="23"/>
      <c r="L1762" s="36" t="str">
        <f>IFERROR(VLOOKUP(放飛紀錄!$K1762,#REF!,2,FALSE),"")</f>
        <v/>
      </c>
      <c r="M1762" s="36"/>
      <c r="N1762" s="36"/>
      <c r="O1762" s="36"/>
      <c r="P1762" s="36"/>
      <c r="Q1762" s="36"/>
      <c r="R1762" s="36"/>
      <c r="S1762" s="36"/>
      <c r="T1762" s="36"/>
      <c r="U1762" s="23"/>
      <c r="V1762" s="23"/>
      <c r="W1762" s="23"/>
      <c r="X1762" s="23"/>
      <c r="Y1762" s="445"/>
      <c r="Z1762" s="446" t="str">
        <f>IF(放飛紀錄!$Y1762="","",放飛紀錄!$Y1762+公式對照表!B$2)</f>
        <v/>
      </c>
      <c r="AA1762" s="445"/>
      <c r="AB1762" s="445"/>
      <c r="AC1762" s="447" t="str">
        <f t="shared" si="82"/>
        <v/>
      </c>
      <c r="AD1762" s="448" t="str">
        <f t="shared" si="83"/>
        <v/>
      </c>
      <c r="AE1762" s="446" t="str">
        <f>IF(放飛紀錄表[[#This Row],[模組啟動時間]]="","",公式對照表!$A$2)</f>
        <v/>
      </c>
      <c r="AF1762" s="449" t="str">
        <f>IF(AC1762="","",IF(AND(AA1762&gt;Y1762,AA1762&lt;Z1762),[1]公式對照表!$C$2,IF(AC1762="-",[1]公式對照表!$C$3,IF(AC1762&lt;AE1762,[1]公式對照表!$C$4,IF(AC1762&gt;AE1762,[1]公式對照表!$C$5)))))</f>
        <v/>
      </c>
      <c r="AG1762" s="442"/>
      <c r="AH1762" s="442"/>
      <c r="AI1762" s="442"/>
      <c r="AJ1762" s="442"/>
      <c r="AK1762" s="2"/>
    </row>
    <row r="1763" spans="1:37" ht="17.25" customHeight="1">
      <c r="A1763" s="443"/>
      <c r="B1763" s="444"/>
      <c r="C1763" s="23"/>
      <c r="D1763" s="23"/>
      <c r="E1763" s="23"/>
      <c r="F1763" s="262"/>
      <c r="G1763" s="262"/>
      <c r="H1763" s="262"/>
      <c r="I1763" s="264"/>
      <c r="J1763" s="23"/>
      <c r="K1763" s="23"/>
      <c r="L1763" s="36" t="str">
        <f>IFERROR(VLOOKUP(放飛紀錄!$K1763,#REF!,2,FALSE),"")</f>
        <v/>
      </c>
      <c r="M1763" s="36"/>
      <c r="N1763" s="36"/>
      <c r="O1763" s="36"/>
      <c r="P1763" s="36"/>
      <c r="Q1763" s="36"/>
      <c r="R1763" s="36"/>
      <c r="S1763" s="36"/>
      <c r="T1763" s="36"/>
      <c r="U1763" s="23"/>
      <c r="V1763" s="23"/>
      <c r="W1763" s="23"/>
      <c r="X1763" s="23"/>
      <c r="Y1763" s="445"/>
      <c r="Z1763" s="446" t="str">
        <f>IF(放飛紀錄!$Y1763="","",放飛紀錄!$Y1763+公式對照表!B$2)</f>
        <v/>
      </c>
      <c r="AA1763" s="445"/>
      <c r="AB1763" s="445"/>
      <c r="AC1763" s="447" t="str">
        <f t="shared" si="82"/>
        <v/>
      </c>
      <c r="AD1763" s="448" t="str">
        <f t="shared" si="83"/>
        <v/>
      </c>
      <c r="AE1763" s="446" t="str">
        <f>IF(放飛紀錄表[[#This Row],[模組啟動時間]]="","",公式對照表!$A$2)</f>
        <v/>
      </c>
      <c r="AF1763" s="449" t="str">
        <f>IF(AC1763="","",IF(AND(AA1763&gt;Y1763,AA1763&lt;Z1763),[1]公式對照表!$C$2,IF(AC1763="-",[1]公式對照表!$C$3,IF(AC1763&lt;AE1763,[1]公式對照表!$C$4,IF(AC1763&gt;AE1763,[1]公式對照表!$C$5)))))</f>
        <v/>
      </c>
      <c r="AG1763" s="442"/>
      <c r="AH1763" s="442"/>
      <c r="AI1763" s="442"/>
      <c r="AJ1763" s="442"/>
      <c r="AK1763" s="2"/>
    </row>
    <row r="1764" spans="1:37" ht="17.25" customHeight="1">
      <c r="A1764" s="443"/>
      <c r="B1764" s="444"/>
      <c r="C1764" s="23"/>
      <c r="D1764" s="23"/>
      <c r="E1764" s="23"/>
      <c r="F1764" s="262"/>
      <c r="G1764" s="262"/>
      <c r="H1764" s="262"/>
      <c r="I1764" s="264"/>
      <c r="J1764" s="23"/>
      <c r="K1764" s="23"/>
      <c r="L1764" s="36" t="str">
        <f>IFERROR(VLOOKUP(放飛紀錄!$K1764,#REF!,2,FALSE),"")</f>
        <v/>
      </c>
      <c r="M1764" s="36"/>
      <c r="N1764" s="36"/>
      <c r="O1764" s="36"/>
      <c r="P1764" s="36"/>
      <c r="Q1764" s="36"/>
      <c r="R1764" s="36"/>
      <c r="S1764" s="36"/>
      <c r="T1764" s="36"/>
      <c r="U1764" s="23"/>
      <c r="V1764" s="23"/>
      <c r="W1764" s="23"/>
      <c r="X1764" s="23"/>
      <c r="Y1764" s="445"/>
      <c r="Z1764" s="446" t="str">
        <f>IF(放飛紀錄!$Y1764="","",放飛紀錄!$Y1764+公式對照表!B$2)</f>
        <v/>
      </c>
      <c r="AA1764" s="445"/>
      <c r="AB1764" s="445"/>
      <c r="AC1764" s="447" t="str">
        <f t="shared" si="82"/>
        <v/>
      </c>
      <c r="AD1764" s="448" t="str">
        <f t="shared" si="83"/>
        <v/>
      </c>
      <c r="AE1764" s="446" t="str">
        <f>IF(放飛紀錄表[[#This Row],[模組啟動時間]]="","",公式對照表!$A$2)</f>
        <v/>
      </c>
      <c r="AF1764" s="449" t="str">
        <f>IF(AC1764="","",IF(AND(AA1764&gt;Y1764,AA1764&lt;Z1764),[1]公式對照表!$C$2,IF(AC1764="-",[1]公式對照表!$C$3,IF(AC1764&lt;AE1764,[1]公式對照表!$C$4,IF(AC1764&gt;AE1764,[1]公式對照表!$C$5)))))</f>
        <v/>
      </c>
      <c r="AG1764" s="442"/>
      <c r="AH1764" s="442"/>
      <c r="AI1764" s="442"/>
      <c r="AJ1764" s="442"/>
      <c r="AK1764" s="2"/>
    </row>
    <row r="1765" spans="1:37" ht="17.25" customHeight="1">
      <c r="A1765" s="443"/>
      <c r="B1765" s="444"/>
      <c r="C1765" s="23"/>
      <c r="D1765" s="23"/>
      <c r="E1765" s="23"/>
      <c r="F1765" s="262"/>
      <c r="G1765" s="262"/>
      <c r="H1765" s="262"/>
      <c r="I1765" s="264"/>
      <c r="J1765" s="23"/>
      <c r="K1765" s="23"/>
      <c r="L1765" s="36" t="str">
        <f>IFERROR(VLOOKUP(放飛紀錄!$K1765,#REF!,2,FALSE),"")</f>
        <v/>
      </c>
      <c r="M1765" s="36"/>
      <c r="N1765" s="36"/>
      <c r="O1765" s="36"/>
      <c r="P1765" s="36"/>
      <c r="Q1765" s="36"/>
      <c r="R1765" s="36"/>
      <c r="S1765" s="36"/>
      <c r="T1765" s="36"/>
      <c r="U1765" s="23"/>
      <c r="V1765" s="23"/>
      <c r="W1765" s="23"/>
      <c r="X1765" s="23"/>
      <c r="Y1765" s="445"/>
      <c r="Z1765" s="446" t="str">
        <f>IF(放飛紀錄!$Y1765="","",放飛紀錄!$Y1765+公式對照表!B$2)</f>
        <v/>
      </c>
      <c r="AA1765" s="445"/>
      <c r="AB1765" s="445"/>
      <c r="AC1765" s="447" t="str">
        <f t="shared" si="82"/>
        <v/>
      </c>
      <c r="AD1765" s="448" t="str">
        <f t="shared" si="83"/>
        <v/>
      </c>
      <c r="AE1765" s="446" t="str">
        <f>IF(放飛紀錄表[[#This Row],[模組啟動時間]]="","",公式對照表!$A$2)</f>
        <v/>
      </c>
      <c r="AF1765" s="449" t="str">
        <f>IF(AC1765="","",IF(AND(AA1765&gt;Y1765,AA1765&lt;Z1765),[1]公式對照表!$C$2,IF(AC1765="-",[1]公式對照表!$C$3,IF(AC1765&lt;AE1765,[1]公式對照表!$C$4,IF(AC1765&gt;AE1765,[1]公式對照表!$C$5)))))</f>
        <v/>
      </c>
      <c r="AG1765" s="442"/>
      <c r="AH1765" s="442"/>
      <c r="AI1765" s="442"/>
      <c r="AJ1765" s="442"/>
      <c r="AK1765" s="2"/>
    </row>
    <row r="1766" spans="1:37" ht="17.25" customHeight="1">
      <c r="A1766" s="443"/>
      <c r="B1766" s="444"/>
      <c r="C1766" s="23"/>
      <c r="D1766" s="23"/>
      <c r="E1766" s="23"/>
      <c r="F1766" s="262"/>
      <c r="G1766" s="262"/>
      <c r="H1766" s="262"/>
      <c r="I1766" s="264"/>
      <c r="J1766" s="23"/>
      <c r="K1766" s="23"/>
      <c r="L1766" s="36" t="str">
        <f>IFERROR(VLOOKUP(放飛紀錄!$K1766,#REF!,2,FALSE),"")</f>
        <v/>
      </c>
      <c r="M1766" s="36"/>
      <c r="N1766" s="36"/>
      <c r="O1766" s="36"/>
      <c r="P1766" s="36"/>
      <c r="Q1766" s="36"/>
      <c r="R1766" s="36"/>
      <c r="S1766" s="36"/>
      <c r="T1766" s="36"/>
      <c r="U1766" s="23"/>
      <c r="V1766" s="23"/>
      <c r="W1766" s="23"/>
      <c r="X1766" s="23"/>
      <c r="Y1766" s="445"/>
      <c r="Z1766" s="446" t="str">
        <f>IF(放飛紀錄!$Y1766="","",放飛紀錄!$Y1766+公式對照表!B$2)</f>
        <v/>
      </c>
      <c r="AA1766" s="445"/>
      <c r="AB1766" s="445"/>
      <c r="AC1766" s="447" t="str">
        <f t="shared" si="82"/>
        <v/>
      </c>
      <c r="AD1766" s="448" t="str">
        <f t="shared" si="83"/>
        <v/>
      </c>
      <c r="AE1766" s="446" t="str">
        <f>IF(放飛紀錄表[[#This Row],[模組啟動時間]]="","",公式對照表!$A$2)</f>
        <v/>
      </c>
      <c r="AF1766" s="449" t="str">
        <f>IF(AC1766="","",IF(AND(AA1766&gt;Y1766,AA1766&lt;Z1766),[1]公式對照表!$C$2,IF(AC1766="-",[1]公式對照表!$C$3,IF(AC1766&lt;AE1766,[1]公式對照表!$C$4,IF(AC1766&gt;AE1766,[1]公式對照表!$C$5)))))</f>
        <v/>
      </c>
      <c r="AG1766" s="442"/>
      <c r="AH1766" s="442"/>
      <c r="AI1766" s="442"/>
      <c r="AJ1766" s="442"/>
      <c r="AK1766" s="2"/>
    </row>
    <row r="1767" spans="1:37" ht="17.25" customHeight="1">
      <c r="A1767" s="443"/>
      <c r="B1767" s="444"/>
      <c r="C1767" s="23"/>
      <c r="D1767" s="23"/>
      <c r="E1767" s="23"/>
      <c r="F1767" s="262"/>
      <c r="G1767" s="262"/>
      <c r="H1767" s="262"/>
      <c r="I1767" s="264"/>
      <c r="J1767" s="23"/>
      <c r="K1767" s="23"/>
      <c r="L1767" s="36" t="str">
        <f>IFERROR(VLOOKUP(放飛紀錄!$K1767,#REF!,2,FALSE),"")</f>
        <v/>
      </c>
      <c r="M1767" s="36"/>
      <c r="N1767" s="36"/>
      <c r="O1767" s="36"/>
      <c r="P1767" s="36"/>
      <c r="Q1767" s="36"/>
      <c r="R1767" s="36"/>
      <c r="S1767" s="36"/>
      <c r="T1767" s="36"/>
      <c r="U1767" s="23"/>
      <c r="V1767" s="23"/>
      <c r="W1767" s="23"/>
      <c r="X1767" s="23"/>
      <c r="Y1767" s="445"/>
      <c r="Z1767" s="446" t="str">
        <f>IF(放飛紀錄!$Y1767="","",放飛紀錄!$Y1767+公式對照表!B$2)</f>
        <v/>
      </c>
      <c r="AA1767" s="445"/>
      <c r="AB1767" s="445"/>
      <c r="AC1767" s="447" t="str">
        <f t="shared" si="82"/>
        <v/>
      </c>
      <c r="AD1767" s="448" t="str">
        <f t="shared" si="83"/>
        <v/>
      </c>
      <c r="AE1767" s="446" t="str">
        <f>IF(放飛紀錄表[[#This Row],[模組啟動時間]]="","",公式對照表!$A$2)</f>
        <v/>
      </c>
      <c r="AF1767" s="449" t="str">
        <f>IF(AC1767="","",IF(AND(AA1767&gt;Y1767,AA1767&lt;Z1767),[1]公式對照表!$C$2,IF(AC1767="-",[1]公式對照表!$C$3,IF(AC1767&lt;AE1767,[1]公式對照表!$C$4,IF(AC1767&gt;AE1767,[1]公式對照表!$C$5)))))</f>
        <v/>
      </c>
      <c r="AG1767" s="442"/>
      <c r="AH1767" s="442"/>
      <c r="AI1767" s="442"/>
      <c r="AJ1767" s="442"/>
      <c r="AK1767" s="2"/>
    </row>
    <row r="1768" spans="1:37" ht="17.25" customHeight="1">
      <c r="A1768" s="443"/>
      <c r="B1768" s="444"/>
      <c r="C1768" s="23"/>
      <c r="D1768" s="23"/>
      <c r="E1768" s="23"/>
      <c r="F1768" s="262"/>
      <c r="G1768" s="262"/>
      <c r="H1768" s="262"/>
      <c r="I1768" s="264"/>
      <c r="J1768" s="23"/>
      <c r="K1768" s="23"/>
      <c r="L1768" s="36" t="str">
        <f>IFERROR(VLOOKUP(放飛紀錄!$K1768,#REF!,2,FALSE),"")</f>
        <v/>
      </c>
      <c r="M1768" s="36"/>
      <c r="N1768" s="36"/>
      <c r="O1768" s="36"/>
      <c r="P1768" s="36"/>
      <c r="Q1768" s="36"/>
      <c r="R1768" s="36"/>
      <c r="S1768" s="36"/>
      <c r="T1768" s="36"/>
      <c r="U1768" s="23"/>
      <c r="V1768" s="23"/>
      <c r="W1768" s="23"/>
      <c r="X1768" s="23"/>
      <c r="Y1768" s="445"/>
      <c r="Z1768" s="446" t="str">
        <f>IF(放飛紀錄!$Y1768="","",放飛紀錄!$Y1768+公式對照表!B$2)</f>
        <v/>
      </c>
      <c r="AA1768" s="445"/>
      <c r="AB1768" s="445"/>
      <c r="AC1768" s="447" t="str">
        <f t="shared" si="82"/>
        <v/>
      </c>
      <c r="AD1768" s="448" t="str">
        <f t="shared" si="83"/>
        <v/>
      </c>
      <c r="AE1768" s="446" t="str">
        <f>IF(放飛紀錄表[[#This Row],[模組啟動時間]]="","",公式對照表!$A$2)</f>
        <v/>
      </c>
      <c r="AF1768" s="449" t="str">
        <f>IF(AC1768="","",IF(AND(AA1768&gt;Y1768,AA1768&lt;Z1768),[1]公式對照表!$C$2,IF(AC1768="-",[1]公式對照表!$C$3,IF(AC1768&lt;AE1768,[1]公式對照表!$C$4,IF(AC1768&gt;AE1768,[1]公式對照表!$C$5)))))</f>
        <v/>
      </c>
      <c r="AG1768" s="442"/>
      <c r="AH1768" s="442"/>
      <c r="AI1768" s="442"/>
      <c r="AJ1768" s="442"/>
      <c r="AK1768" s="2"/>
    </row>
    <row r="1769" spans="1:37" ht="17.25" customHeight="1">
      <c r="A1769" s="443"/>
      <c r="B1769" s="444"/>
      <c r="C1769" s="23"/>
      <c r="D1769" s="23"/>
      <c r="E1769" s="23"/>
      <c r="F1769" s="262"/>
      <c r="G1769" s="262"/>
      <c r="H1769" s="262"/>
      <c r="I1769" s="264"/>
      <c r="J1769" s="23"/>
      <c r="K1769" s="23"/>
      <c r="L1769" s="36" t="str">
        <f>IFERROR(VLOOKUP(放飛紀錄!$K1769,#REF!,2,FALSE),"")</f>
        <v/>
      </c>
      <c r="M1769" s="36"/>
      <c r="N1769" s="36"/>
      <c r="O1769" s="36"/>
      <c r="P1769" s="36"/>
      <c r="Q1769" s="36"/>
      <c r="R1769" s="36"/>
      <c r="S1769" s="36"/>
      <c r="T1769" s="36"/>
      <c r="U1769" s="23"/>
      <c r="V1769" s="23"/>
      <c r="W1769" s="23"/>
      <c r="X1769" s="23"/>
      <c r="Y1769" s="445"/>
      <c r="Z1769" s="446" t="str">
        <f>IF(放飛紀錄!$Y1769="","",放飛紀錄!$Y1769+公式對照表!B$2)</f>
        <v/>
      </c>
      <c r="AA1769" s="445"/>
      <c r="AB1769" s="445"/>
      <c r="AC1769" s="447" t="str">
        <f t="shared" si="82"/>
        <v/>
      </c>
      <c r="AD1769" s="448" t="str">
        <f t="shared" si="83"/>
        <v/>
      </c>
      <c r="AE1769" s="446" t="str">
        <f>IF(放飛紀錄表[[#This Row],[模組啟動時間]]="","",公式對照表!$A$2)</f>
        <v/>
      </c>
      <c r="AF1769" s="449" t="str">
        <f>IF(AC1769="","",IF(AND(AA1769&gt;Y1769,AA1769&lt;Z1769),[1]公式對照表!$C$2,IF(AC1769="-",[1]公式對照表!$C$3,IF(AC1769&lt;AE1769,[1]公式對照表!$C$4,IF(AC1769&gt;AE1769,[1]公式對照表!$C$5)))))</f>
        <v/>
      </c>
      <c r="AG1769" s="442"/>
      <c r="AH1769" s="442"/>
      <c r="AI1769" s="442"/>
      <c r="AJ1769" s="442"/>
      <c r="AK1769" s="2"/>
    </row>
    <row r="1770" spans="1:37" ht="17.25" customHeight="1">
      <c r="A1770" s="443"/>
      <c r="B1770" s="444"/>
      <c r="C1770" s="23"/>
      <c r="D1770" s="23"/>
      <c r="E1770" s="23"/>
      <c r="F1770" s="262"/>
      <c r="G1770" s="262"/>
      <c r="H1770" s="262"/>
      <c r="I1770" s="264"/>
      <c r="J1770" s="23"/>
      <c r="K1770" s="23"/>
      <c r="L1770" s="36" t="str">
        <f>IFERROR(VLOOKUP(放飛紀錄!$K1770,#REF!,2,FALSE),"")</f>
        <v/>
      </c>
      <c r="M1770" s="36"/>
      <c r="N1770" s="36"/>
      <c r="O1770" s="36"/>
      <c r="P1770" s="36"/>
      <c r="Q1770" s="36"/>
      <c r="R1770" s="36"/>
      <c r="S1770" s="36"/>
      <c r="T1770" s="36"/>
      <c r="U1770" s="23"/>
      <c r="V1770" s="23"/>
      <c r="W1770" s="23"/>
      <c r="X1770" s="23"/>
      <c r="Y1770" s="445"/>
      <c r="Z1770" s="446" t="str">
        <f>IF(放飛紀錄!$Y1770="","",放飛紀錄!$Y1770+公式對照表!B$2)</f>
        <v/>
      </c>
      <c r="AA1770" s="445"/>
      <c r="AB1770" s="445"/>
      <c r="AC1770" s="447" t="str">
        <f t="shared" si="82"/>
        <v/>
      </c>
      <c r="AD1770" s="448" t="str">
        <f t="shared" si="83"/>
        <v/>
      </c>
      <c r="AE1770" s="446" t="str">
        <f>IF(放飛紀錄表[[#This Row],[模組啟動時間]]="","",公式對照表!$A$2)</f>
        <v/>
      </c>
      <c r="AF1770" s="449" t="str">
        <f>IF(AC1770="","",IF(AND(AA1770&gt;Y1770,AA1770&lt;Z1770),[1]公式對照表!$C$2,IF(AC1770="-",[1]公式對照表!$C$3,IF(AC1770&lt;AE1770,[1]公式對照表!$C$4,IF(AC1770&gt;AE1770,[1]公式對照表!$C$5)))))</f>
        <v/>
      </c>
      <c r="AG1770" s="442"/>
      <c r="AH1770" s="442"/>
      <c r="AI1770" s="442"/>
      <c r="AJ1770" s="442"/>
      <c r="AK1770" s="2"/>
    </row>
    <row r="1771" spans="1:37" ht="17.25" customHeight="1">
      <c r="A1771" s="443"/>
      <c r="B1771" s="444"/>
      <c r="C1771" s="23"/>
      <c r="D1771" s="23"/>
      <c r="E1771" s="23"/>
      <c r="F1771" s="262"/>
      <c r="G1771" s="262"/>
      <c r="H1771" s="262"/>
      <c r="I1771" s="264"/>
      <c r="J1771" s="23"/>
      <c r="K1771" s="23"/>
      <c r="L1771" s="36" t="str">
        <f>IFERROR(VLOOKUP(放飛紀錄!$K1771,#REF!,2,FALSE),"")</f>
        <v/>
      </c>
      <c r="M1771" s="36"/>
      <c r="N1771" s="36"/>
      <c r="O1771" s="36"/>
      <c r="P1771" s="36"/>
      <c r="Q1771" s="36"/>
      <c r="R1771" s="36"/>
      <c r="S1771" s="36"/>
      <c r="T1771" s="36"/>
      <c r="U1771" s="23"/>
      <c r="V1771" s="23"/>
      <c r="W1771" s="23"/>
      <c r="X1771" s="23"/>
      <c r="Y1771" s="445"/>
      <c r="Z1771" s="446" t="str">
        <f>IF(放飛紀錄!$Y1771="","",放飛紀錄!$Y1771+公式對照表!B$2)</f>
        <v/>
      </c>
      <c r="AA1771" s="445"/>
      <c r="AB1771" s="445"/>
      <c r="AC1771" s="447" t="str">
        <f t="shared" si="82"/>
        <v/>
      </c>
      <c r="AD1771" s="448" t="str">
        <f t="shared" si="83"/>
        <v/>
      </c>
      <c r="AE1771" s="446" t="str">
        <f>IF(放飛紀錄表[[#This Row],[模組啟動時間]]="","",公式對照表!$A$2)</f>
        <v/>
      </c>
      <c r="AF1771" s="449" t="str">
        <f>IF(AC1771="","",IF(AND(AA1771&gt;Y1771,AA1771&lt;Z1771),[1]公式對照表!$C$2,IF(AC1771="-",[1]公式對照表!$C$3,IF(AC1771&lt;AE1771,[1]公式對照表!$C$4,IF(AC1771&gt;AE1771,[1]公式對照表!$C$5)))))</f>
        <v/>
      </c>
      <c r="AG1771" s="442"/>
      <c r="AH1771" s="442"/>
      <c r="AI1771" s="442"/>
      <c r="AJ1771" s="442"/>
      <c r="AK1771" s="2"/>
    </row>
    <row r="1772" spans="1:37" ht="17.25" customHeight="1">
      <c r="A1772" s="443"/>
      <c r="B1772" s="444"/>
      <c r="C1772" s="23"/>
      <c r="D1772" s="23"/>
      <c r="E1772" s="23"/>
      <c r="F1772" s="262"/>
      <c r="G1772" s="262"/>
      <c r="H1772" s="262"/>
      <c r="I1772" s="264"/>
      <c r="J1772" s="23"/>
      <c r="K1772" s="23"/>
      <c r="L1772" s="36" t="str">
        <f>IFERROR(VLOOKUP(放飛紀錄!$K1772,#REF!,2,FALSE),"")</f>
        <v/>
      </c>
      <c r="M1772" s="36"/>
      <c r="N1772" s="36"/>
      <c r="O1772" s="36"/>
      <c r="P1772" s="36"/>
      <c r="Q1772" s="36"/>
      <c r="R1772" s="36"/>
      <c r="S1772" s="36"/>
      <c r="T1772" s="36"/>
      <c r="U1772" s="23"/>
      <c r="V1772" s="23"/>
      <c r="W1772" s="23"/>
      <c r="X1772" s="23"/>
      <c r="Y1772" s="445"/>
      <c r="Z1772" s="446" t="str">
        <f>IF(放飛紀錄!$Y1772="","",放飛紀錄!$Y1772+公式對照表!B$2)</f>
        <v/>
      </c>
      <c r="AA1772" s="445"/>
      <c r="AB1772" s="445"/>
      <c r="AC1772" s="447" t="str">
        <f t="shared" si="82"/>
        <v/>
      </c>
      <c r="AD1772" s="448" t="str">
        <f t="shared" si="83"/>
        <v/>
      </c>
      <c r="AE1772" s="446" t="str">
        <f>IF(放飛紀錄表[[#This Row],[模組啟動時間]]="","",公式對照表!$A$2)</f>
        <v/>
      </c>
      <c r="AF1772" s="449" t="str">
        <f>IF(AC1772="","",IF(AND(AA1772&gt;Y1772,AA1772&lt;Z1772),[1]公式對照表!$C$2,IF(AC1772="-",[1]公式對照表!$C$3,IF(AC1772&lt;AE1772,[1]公式對照表!$C$4,IF(AC1772&gt;AE1772,[1]公式對照表!$C$5)))))</f>
        <v/>
      </c>
      <c r="AG1772" s="442"/>
      <c r="AH1772" s="442"/>
      <c r="AI1772" s="442"/>
      <c r="AJ1772" s="442"/>
      <c r="AK1772" s="2"/>
    </row>
    <row r="1773" spans="1:37" ht="17.25" customHeight="1">
      <c r="A1773" s="443"/>
      <c r="B1773" s="444"/>
      <c r="C1773" s="23"/>
      <c r="D1773" s="23"/>
      <c r="E1773" s="23"/>
      <c r="F1773" s="262"/>
      <c r="G1773" s="262"/>
      <c r="H1773" s="262"/>
      <c r="I1773" s="264"/>
      <c r="J1773" s="23"/>
      <c r="K1773" s="23"/>
      <c r="L1773" s="36" t="str">
        <f>IFERROR(VLOOKUP(放飛紀錄!$K1773,#REF!,2,FALSE),"")</f>
        <v/>
      </c>
      <c r="M1773" s="36"/>
      <c r="N1773" s="36"/>
      <c r="O1773" s="36"/>
      <c r="P1773" s="36"/>
      <c r="Q1773" s="36"/>
      <c r="R1773" s="36"/>
      <c r="S1773" s="36"/>
      <c r="T1773" s="36"/>
      <c r="U1773" s="23"/>
      <c r="V1773" s="23"/>
      <c r="W1773" s="23"/>
      <c r="X1773" s="23"/>
      <c r="Y1773" s="445"/>
      <c r="Z1773" s="446" t="str">
        <f>IF(放飛紀錄!$Y1773="","",放飛紀錄!$Y1773+公式對照表!B$2)</f>
        <v/>
      </c>
      <c r="AA1773" s="445"/>
      <c r="AB1773" s="445"/>
      <c r="AC1773" s="447" t="str">
        <f t="shared" si="82"/>
        <v/>
      </c>
      <c r="AD1773" s="448" t="str">
        <f t="shared" si="83"/>
        <v/>
      </c>
      <c r="AE1773" s="446" t="str">
        <f>IF(放飛紀錄表[[#This Row],[模組啟動時間]]="","",公式對照表!$A$2)</f>
        <v/>
      </c>
      <c r="AF1773" s="449" t="str">
        <f>IF(AC1773="","",IF(AND(AA1773&gt;Y1773,AA1773&lt;Z1773),[1]公式對照表!$C$2,IF(AC1773="-",[1]公式對照表!$C$3,IF(AC1773&lt;AE1773,[1]公式對照表!$C$4,IF(AC1773&gt;AE1773,[1]公式對照表!$C$5)))))</f>
        <v/>
      </c>
      <c r="AG1773" s="442"/>
      <c r="AH1773" s="442"/>
      <c r="AI1773" s="442"/>
      <c r="AJ1773" s="442"/>
      <c r="AK1773" s="2"/>
    </row>
    <row r="1774" spans="1:37" ht="17.25" customHeight="1">
      <c r="A1774" s="443"/>
      <c r="B1774" s="444"/>
      <c r="C1774" s="23"/>
      <c r="D1774" s="23"/>
      <c r="E1774" s="23"/>
      <c r="F1774" s="262"/>
      <c r="G1774" s="262"/>
      <c r="H1774" s="262"/>
      <c r="I1774" s="264"/>
      <c r="J1774" s="23"/>
      <c r="K1774" s="23"/>
      <c r="L1774" s="36" t="str">
        <f>IFERROR(VLOOKUP(放飛紀錄!$K1774,#REF!,2,FALSE),"")</f>
        <v/>
      </c>
      <c r="M1774" s="36"/>
      <c r="N1774" s="36"/>
      <c r="O1774" s="36"/>
      <c r="P1774" s="36"/>
      <c r="Q1774" s="36"/>
      <c r="R1774" s="36"/>
      <c r="S1774" s="36"/>
      <c r="T1774" s="36"/>
      <c r="U1774" s="23"/>
      <c r="V1774" s="23"/>
      <c r="W1774" s="23"/>
      <c r="X1774" s="23"/>
      <c r="Y1774" s="445"/>
      <c r="Z1774" s="446" t="str">
        <f>IF(放飛紀錄!$Y1774="","",放飛紀錄!$Y1774+公式對照表!B$2)</f>
        <v/>
      </c>
      <c r="AA1774" s="445"/>
      <c r="AB1774" s="445"/>
      <c r="AC1774" s="447" t="str">
        <f t="shared" si="82"/>
        <v/>
      </c>
      <c r="AD1774" s="448" t="str">
        <f t="shared" si="83"/>
        <v/>
      </c>
      <c r="AE1774" s="446" t="str">
        <f>IF(放飛紀錄表[[#This Row],[模組啟動時間]]="","",公式對照表!$A$2)</f>
        <v/>
      </c>
      <c r="AF1774" s="449" t="str">
        <f>IF(AC1774="","",IF(AND(AA1774&gt;Y1774,AA1774&lt;Z1774),[1]公式對照表!$C$2,IF(AC1774="-",[1]公式對照表!$C$3,IF(AC1774&lt;AE1774,[1]公式對照表!$C$4,IF(AC1774&gt;AE1774,[1]公式對照表!$C$5)))))</f>
        <v/>
      </c>
      <c r="AG1774" s="442"/>
      <c r="AH1774" s="442"/>
      <c r="AI1774" s="442"/>
      <c r="AJ1774" s="442"/>
      <c r="AK1774" s="2"/>
    </row>
    <row r="1775" spans="1:37" ht="17.25" customHeight="1">
      <c r="A1775" s="443"/>
      <c r="B1775" s="444"/>
      <c r="C1775" s="23"/>
      <c r="D1775" s="23"/>
      <c r="E1775" s="23"/>
      <c r="F1775" s="262"/>
      <c r="G1775" s="262"/>
      <c r="H1775" s="262"/>
      <c r="I1775" s="264"/>
      <c r="J1775" s="23"/>
      <c r="K1775" s="23"/>
      <c r="L1775" s="36" t="str">
        <f>IFERROR(VLOOKUP(放飛紀錄!$K1775,#REF!,2,FALSE),"")</f>
        <v/>
      </c>
      <c r="M1775" s="36"/>
      <c r="N1775" s="36"/>
      <c r="O1775" s="36"/>
      <c r="P1775" s="36"/>
      <c r="Q1775" s="36"/>
      <c r="R1775" s="36"/>
      <c r="S1775" s="36"/>
      <c r="T1775" s="36"/>
      <c r="U1775" s="23"/>
      <c r="V1775" s="23"/>
      <c r="W1775" s="23"/>
      <c r="X1775" s="23"/>
      <c r="Y1775" s="445"/>
      <c r="Z1775" s="446" t="str">
        <f>IF(放飛紀錄!$Y1775="","",放飛紀錄!$Y1775+公式對照表!B$2)</f>
        <v/>
      </c>
      <c r="AA1775" s="445"/>
      <c r="AB1775" s="445"/>
      <c r="AC1775" s="447" t="str">
        <f t="shared" si="82"/>
        <v/>
      </c>
      <c r="AD1775" s="448" t="str">
        <f t="shared" si="83"/>
        <v/>
      </c>
      <c r="AE1775" s="446" t="str">
        <f>IF(放飛紀錄表[[#This Row],[模組啟動時間]]="","",公式對照表!$A$2)</f>
        <v/>
      </c>
      <c r="AF1775" s="449" t="str">
        <f>IF(AC1775="","",IF(AND(AA1775&gt;Y1775,AA1775&lt;Z1775),[1]公式對照表!$C$2,IF(AC1775="-",[1]公式對照表!$C$3,IF(AC1775&lt;AE1775,[1]公式對照表!$C$4,IF(AC1775&gt;AE1775,[1]公式對照表!$C$5)))))</f>
        <v/>
      </c>
      <c r="AG1775" s="442"/>
      <c r="AH1775" s="442"/>
      <c r="AI1775" s="442"/>
      <c r="AJ1775" s="442"/>
      <c r="AK1775" s="2"/>
    </row>
    <row r="1776" spans="1:37" ht="17.25" customHeight="1">
      <c r="A1776" s="443"/>
      <c r="B1776" s="444"/>
      <c r="C1776" s="23"/>
      <c r="D1776" s="23"/>
      <c r="E1776" s="23"/>
      <c r="F1776" s="262"/>
      <c r="G1776" s="262"/>
      <c r="H1776" s="262"/>
      <c r="I1776" s="264"/>
      <c r="J1776" s="23"/>
      <c r="K1776" s="23"/>
      <c r="L1776" s="36" t="str">
        <f>IFERROR(VLOOKUP(放飛紀錄!$K1776,#REF!,2,FALSE),"")</f>
        <v/>
      </c>
      <c r="M1776" s="36"/>
      <c r="N1776" s="36"/>
      <c r="O1776" s="36"/>
      <c r="P1776" s="36"/>
      <c r="Q1776" s="36"/>
      <c r="R1776" s="36"/>
      <c r="S1776" s="36"/>
      <c r="T1776" s="36"/>
      <c r="U1776" s="23"/>
      <c r="V1776" s="23"/>
      <c r="W1776" s="23"/>
      <c r="X1776" s="23"/>
      <c r="Y1776" s="445"/>
      <c r="Z1776" s="446" t="str">
        <f>IF(放飛紀錄!$Y1776="","",放飛紀錄!$Y1776+公式對照表!B$2)</f>
        <v/>
      </c>
      <c r="AA1776" s="445"/>
      <c r="AB1776" s="445"/>
      <c r="AC1776" s="447" t="str">
        <f t="shared" si="82"/>
        <v/>
      </c>
      <c r="AD1776" s="448" t="str">
        <f t="shared" si="83"/>
        <v/>
      </c>
      <c r="AE1776" s="446" t="str">
        <f>IF(放飛紀錄表[[#This Row],[模組啟動時間]]="","",公式對照表!$A$2)</f>
        <v/>
      </c>
      <c r="AF1776" s="449" t="str">
        <f>IF(AC1776="","",IF(AND(AA1776&gt;Y1776,AA1776&lt;Z1776),[1]公式對照表!$C$2,IF(AC1776="-",[1]公式對照表!$C$3,IF(AC1776&lt;AE1776,[1]公式對照表!$C$4,IF(AC1776&gt;AE1776,[1]公式對照表!$C$5)))))</f>
        <v/>
      </c>
      <c r="AG1776" s="442"/>
      <c r="AH1776" s="442"/>
      <c r="AI1776" s="442"/>
      <c r="AJ1776" s="442"/>
      <c r="AK1776" s="2"/>
    </row>
    <row r="1777" spans="1:37" ht="17.25" customHeight="1">
      <c r="A1777" s="443"/>
      <c r="B1777" s="444"/>
      <c r="C1777" s="23"/>
      <c r="D1777" s="23"/>
      <c r="E1777" s="23"/>
      <c r="F1777" s="262"/>
      <c r="G1777" s="262"/>
      <c r="H1777" s="262"/>
      <c r="I1777" s="264"/>
      <c r="J1777" s="23"/>
      <c r="K1777" s="23"/>
      <c r="L1777" s="36" t="str">
        <f>IFERROR(VLOOKUP(放飛紀錄!$K1777,#REF!,2,FALSE),"")</f>
        <v/>
      </c>
      <c r="M1777" s="36"/>
      <c r="N1777" s="36"/>
      <c r="O1777" s="36"/>
      <c r="P1777" s="36"/>
      <c r="Q1777" s="36"/>
      <c r="R1777" s="36"/>
      <c r="S1777" s="36"/>
      <c r="T1777" s="36"/>
      <c r="U1777" s="23"/>
      <c r="V1777" s="23"/>
      <c r="W1777" s="23"/>
      <c r="X1777" s="23"/>
      <c r="Y1777" s="445"/>
      <c r="Z1777" s="446" t="str">
        <f>IF(放飛紀錄!$Y1777="","",放飛紀錄!$Y1777+公式對照表!B$2)</f>
        <v/>
      </c>
      <c r="AA1777" s="445"/>
      <c r="AB1777" s="445"/>
      <c r="AC1777" s="447" t="str">
        <f t="shared" si="82"/>
        <v/>
      </c>
      <c r="AD1777" s="448" t="str">
        <f t="shared" si="83"/>
        <v/>
      </c>
      <c r="AE1777" s="446" t="str">
        <f>IF(放飛紀錄表[[#This Row],[模組啟動時間]]="","",公式對照表!$A$2)</f>
        <v/>
      </c>
      <c r="AF1777" s="449" t="str">
        <f>IF(AC1777="","",IF(AND(AA1777&gt;Y1777,AA1777&lt;Z1777),[1]公式對照表!$C$2,IF(AC1777="-",[1]公式對照表!$C$3,IF(AC1777&lt;AE1777,[1]公式對照表!$C$4,IF(AC1777&gt;AE1777,[1]公式對照表!$C$5)))))</f>
        <v/>
      </c>
      <c r="AG1777" s="442"/>
      <c r="AH1777" s="442"/>
      <c r="AI1777" s="442"/>
      <c r="AJ1777" s="442"/>
      <c r="AK1777" s="2"/>
    </row>
    <row r="1778" spans="1:37" ht="17.25" customHeight="1">
      <c r="A1778" s="443"/>
      <c r="B1778" s="444"/>
      <c r="C1778" s="23"/>
      <c r="D1778" s="23"/>
      <c r="E1778" s="23"/>
      <c r="F1778" s="262"/>
      <c r="G1778" s="262"/>
      <c r="H1778" s="262"/>
      <c r="I1778" s="264"/>
      <c r="J1778" s="23"/>
      <c r="K1778" s="23"/>
      <c r="L1778" s="36" t="str">
        <f>IFERROR(VLOOKUP(放飛紀錄!$K1778,#REF!,2,FALSE),"")</f>
        <v/>
      </c>
      <c r="M1778" s="36"/>
      <c r="N1778" s="36"/>
      <c r="O1778" s="36"/>
      <c r="P1778" s="36"/>
      <c r="Q1778" s="36"/>
      <c r="R1778" s="36"/>
      <c r="S1778" s="36"/>
      <c r="T1778" s="36"/>
      <c r="U1778" s="23"/>
      <c r="V1778" s="23"/>
      <c r="W1778" s="23"/>
      <c r="X1778" s="23"/>
      <c r="Y1778" s="445"/>
      <c r="Z1778" s="446" t="str">
        <f>IF(放飛紀錄!$Y1778="","",放飛紀錄!$Y1778+公式對照表!B$2)</f>
        <v/>
      </c>
      <c r="AA1778" s="445"/>
      <c r="AB1778" s="445"/>
      <c r="AC1778" s="447" t="str">
        <f t="shared" si="82"/>
        <v/>
      </c>
      <c r="AD1778" s="448" t="str">
        <f t="shared" si="83"/>
        <v/>
      </c>
      <c r="AE1778" s="446" t="str">
        <f>IF(放飛紀錄表[[#This Row],[模組啟動時間]]="","",公式對照表!$A$2)</f>
        <v/>
      </c>
      <c r="AF1778" s="449" t="str">
        <f>IF(AC1778="","",IF(AND(AA1778&gt;Y1778,AA1778&lt;Z1778),[1]公式對照表!$C$2,IF(AC1778="-",[1]公式對照表!$C$3,IF(AC1778&lt;AE1778,[1]公式對照表!$C$4,IF(AC1778&gt;AE1778,[1]公式對照表!$C$5)))))</f>
        <v/>
      </c>
      <c r="AG1778" s="442"/>
      <c r="AH1778" s="442"/>
      <c r="AI1778" s="442"/>
      <c r="AJ1778" s="442"/>
      <c r="AK1778" s="2"/>
    </row>
    <row r="1779" spans="1:37" ht="17.25" customHeight="1">
      <c r="A1779" s="443"/>
      <c r="B1779" s="444"/>
      <c r="C1779" s="23"/>
      <c r="D1779" s="23"/>
      <c r="E1779" s="23"/>
      <c r="F1779" s="262"/>
      <c r="G1779" s="262"/>
      <c r="H1779" s="262"/>
      <c r="I1779" s="264"/>
      <c r="J1779" s="23"/>
      <c r="K1779" s="23"/>
      <c r="L1779" s="36" t="str">
        <f>IFERROR(VLOOKUP(放飛紀錄!$K1779,#REF!,2,FALSE),"")</f>
        <v/>
      </c>
      <c r="M1779" s="36"/>
      <c r="N1779" s="36"/>
      <c r="O1779" s="36"/>
      <c r="P1779" s="36"/>
      <c r="Q1779" s="36"/>
      <c r="R1779" s="36"/>
      <c r="S1779" s="36"/>
      <c r="T1779" s="36"/>
      <c r="U1779" s="23"/>
      <c r="V1779" s="23"/>
      <c r="W1779" s="23"/>
      <c r="X1779" s="23"/>
      <c r="Y1779" s="445"/>
      <c r="Z1779" s="446" t="str">
        <f>IF(放飛紀錄!$Y1779="","",放飛紀錄!$Y1779+公式對照表!B$2)</f>
        <v/>
      </c>
      <c r="AA1779" s="445"/>
      <c r="AB1779" s="445"/>
      <c r="AC1779" s="447" t="str">
        <f t="shared" si="82"/>
        <v/>
      </c>
      <c r="AD1779" s="448" t="str">
        <f t="shared" si="83"/>
        <v/>
      </c>
      <c r="AE1779" s="446" t="str">
        <f>IF(放飛紀錄表[[#This Row],[模組啟動時間]]="","",公式對照表!$A$2)</f>
        <v/>
      </c>
      <c r="AF1779" s="449" t="str">
        <f>IF(AC1779="","",IF(AND(AA1779&gt;Y1779,AA1779&lt;Z1779),[1]公式對照表!$C$2,IF(AC1779="-",[1]公式對照表!$C$3,IF(AC1779&lt;AE1779,[1]公式對照表!$C$4,IF(AC1779&gt;AE1779,[1]公式對照表!$C$5)))))</f>
        <v/>
      </c>
      <c r="AG1779" s="442"/>
      <c r="AH1779" s="442"/>
      <c r="AI1779" s="442"/>
      <c r="AJ1779" s="442"/>
      <c r="AK1779" s="2"/>
    </row>
    <row r="1780" spans="1:37" ht="17.25" customHeight="1">
      <c r="A1780" s="443"/>
      <c r="B1780" s="444"/>
      <c r="C1780" s="23"/>
      <c r="D1780" s="23"/>
      <c r="E1780" s="23"/>
      <c r="F1780" s="262"/>
      <c r="G1780" s="262"/>
      <c r="H1780" s="262"/>
      <c r="I1780" s="264"/>
      <c r="J1780" s="23"/>
      <c r="K1780" s="23"/>
      <c r="L1780" s="36" t="str">
        <f>IFERROR(VLOOKUP(放飛紀錄!$K1780,#REF!,2,FALSE),"")</f>
        <v/>
      </c>
      <c r="M1780" s="36"/>
      <c r="N1780" s="36"/>
      <c r="O1780" s="36"/>
      <c r="P1780" s="36"/>
      <c r="Q1780" s="36"/>
      <c r="R1780" s="36"/>
      <c r="S1780" s="36"/>
      <c r="T1780" s="36"/>
      <c r="U1780" s="23"/>
      <c r="V1780" s="23"/>
      <c r="W1780" s="23"/>
      <c r="X1780" s="23"/>
      <c r="Y1780" s="445"/>
      <c r="Z1780" s="446" t="str">
        <f>IF(放飛紀錄!$Y1780="","",放飛紀錄!$Y1780+公式對照表!B$2)</f>
        <v/>
      </c>
      <c r="AA1780" s="445"/>
      <c r="AB1780" s="445"/>
      <c r="AC1780" s="447" t="str">
        <f t="shared" si="82"/>
        <v/>
      </c>
      <c r="AD1780" s="448" t="str">
        <f t="shared" si="83"/>
        <v/>
      </c>
      <c r="AE1780" s="446" t="str">
        <f>IF(放飛紀錄表[[#This Row],[模組啟動時間]]="","",公式對照表!$A$2)</f>
        <v/>
      </c>
      <c r="AF1780" s="449" t="str">
        <f>IF(AC1780="","",IF(AND(AA1780&gt;Y1780,AA1780&lt;Z1780),[1]公式對照表!$C$2,IF(AC1780="-",[1]公式對照表!$C$3,IF(AC1780&lt;AE1780,[1]公式對照表!$C$4,IF(AC1780&gt;AE1780,[1]公式對照表!$C$5)))))</f>
        <v/>
      </c>
      <c r="AG1780" s="442"/>
      <c r="AH1780" s="442"/>
      <c r="AI1780" s="442"/>
      <c r="AJ1780" s="442"/>
      <c r="AK1780" s="2"/>
    </row>
    <row r="1781" spans="1:37" ht="17.25" customHeight="1">
      <c r="A1781" s="443"/>
      <c r="B1781" s="444"/>
      <c r="C1781" s="23"/>
      <c r="D1781" s="23"/>
      <c r="E1781" s="23"/>
      <c r="F1781" s="262"/>
      <c r="G1781" s="262"/>
      <c r="H1781" s="262"/>
      <c r="I1781" s="264"/>
      <c r="J1781" s="23"/>
      <c r="K1781" s="23"/>
      <c r="L1781" s="36" t="str">
        <f>IFERROR(VLOOKUP(放飛紀錄!$K1781,#REF!,2,FALSE),"")</f>
        <v/>
      </c>
      <c r="M1781" s="36"/>
      <c r="N1781" s="36"/>
      <c r="O1781" s="36"/>
      <c r="P1781" s="36"/>
      <c r="Q1781" s="36"/>
      <c r="R1781" s="36"/>
      <c r="S1781" s="36"/>
      <c r="T1781" s="36"/>
      <c r="U1781" s="23"/>
      <c r="V1781" s="23"/>
      <c r="W1781" s="23"/>
      <c r="X1781" s="23"/>
      <c r="Y1781" s="445"/>
      <c r="Z1781" s="446" t="str">
        <f>IF(放飛紀錄!$Y1781="","",放飛紀錄!$Y1781+公式對照表!B$2)</f>
        <v/>
      </c>
      <c r="AA1781" s="445"/>
      <c r="AB1781" s="445"/>
      <c r="AC1781" s="447" t="str">
        <f t="shared" ref="AC1781:AC1844" si="84">IF(AB1781="","",IF(AA1781="-","-",AB1781-Z1781))</f>
        <v/>
      </c>
      <c r="AD1781" s="448" t="str">
        <f t="shared" ref="AD1781:AD1844" si="85">IF(OR(AC1781="-",AC1781=""),"",((MINUTE(AC1781)*60)+SECOND(AC1781)))</f>
        <v/>
      </c>
      <c r="AE1781" s="446" t="str">
        <f>IF(放飛紀錄表[[#This Row],[模組啟動時間]]="","",公式對照表!$A$2)</f>
        <v/>
      </c>
      <c r="AF1781" s="449" t="str">
        <f>IF(AC1781="","",IF(AND(AA1781&gt;Y1781,AA1781&lt;Z1781),[1]公式對照表!$C$2,IF(AC1781="-",[1]公式對照表!$C$3,IF(AC1781&lt;AE1781,[1]公式對照表!$C$4,IF(AC1781&gt;AE1781,[1]公式對照表!$C$5)))))</f>
        <v/>
      </c>
      <c r="AG1781" s="442"/>
      <c r="AH1781" s="442"/>
      <c r="AI1781" s="442"/>
      <c r="AJ1781" s="442"/>
      <c r="AK1781" s="2"/>
    </row>
    <row r="1782" spans="1:37" ht="17.25" customHeight="1">
      <c r="A1782" s="443"/>
      <c r="B1782" s="444"/>
      <c r="C1782" s="23"/>
      <c r="D1782" s="23"/>
      <c r="E1782" s="23"/>
      <c r="F1782" s="262"/>
      <c r="G1782" s="262"/>
      <c r="H1782" s="262"/>
      <c r="I1782" s="264"/>
      <c r="J1782" s="23"/>
      <c r="K1782" s="23"/>
      <c r="L1782" s="36" t="str">
        <f>IFERROR(VLOOKUP(放飛紀錄!$K1782,#REF!,2,FALSE),"")</f>
        <v/>
      </c>
      <c r="M1782" s="36"/>
      <c r="N1782" s="36"/>
      <c r="O1782" s="36"/>
      <c r="P1782" s="36"/>
      <c r="Q1782" s="36"/>
      <c r="R1782" s="36"/>
      <c r="S1782" s="36"/>
      <c r="T1782" s="36"/>
      <c r="U1782" s="23"/>
      <c r="V1782" s="23"/>
      <c r="W1782" s="23"/>
      <c r="X1782" s="23"/>
      <c r="Y1782" s="445"/>
      <c r="Z1782" s="446" t="str">
        <f>IF(放飛紀錄!$Y1782="","",放飛紀錄!$Y1782+公式對照表!B$2)</f>
        <v/>
      </c>
      <c r="AA1782" s="445"/>
      <c r="AB1782" s="445"/>
      <c r="AC1782" s="447" t="str">
        <f t="shared" si="84"/>
        <v/>
      </c>
      <c r="AD1782" s="448" t="str">
        <f t="shared" si="85"/>
        <v/>
      </c>
      <c r="AE1782" s="446" t="str">
        <f>IF(放飛紀錄表[[#This Row],[模組啟動時間]]="","",公式對照表!$A$2)</f>
        <v/>
      </c>
      <c r="AF1782" s="449" t="str">
        <f>IF(AC1782="","",IF(AND(AA1782&gt;Y1782,AA1782&lt;Z1782),[1]公式對照表!$C$2,IF(AC1782="-",[1]公式對照表!$C$3,IF(AC1782&lt;AE1782,[1]公式對照表!$C$4,IF(AC1782&gt;AE1782,[1]公式對照表!$C$5)))))</f>
        <v/>
      </c>
      <c r="AG1782" s="442"/>
      <c r="AH1782" s="442"/>
      <c r="AI1782" s="442"/>
      <c r="AJ1782" s="442"/>
      <c r="AK1782" s="2"/>
    </row>
    <row r="1783" spans="1:37" ht="17.25" customHeight="1">
      <c r="A1783" s="443"/>
      <c r="B1783" s="444"/>
      <c r="C1783" s="23"/>
      <c r="D1783" s="23"/>
      <c r="E1783" s="23"/>
      <c r="F1783" s="262"/>
      <c r="G1783" s="262"/>
      <c r="H1783" s="262"/>
      <c r="I1783" s="264"/>
      <c r="J1783" s="23"/>
      <c r="K1783" s="23"/>
      <c r="L1783" s="36" t="str">
        <f>IFERROR(VLOOKUP(放飛紀錄!$K1783,#REF!,2,FALSE),"")</f>
        <v/>
      </c>
      <c r="M1783" s="36"/>
      <c r="N1783" s="36"/>
      <c r="O1783" s="36"/>
      <c r="P1783" s="36"/>
      <c r="Q1783" s="36"/>
      <c r="R1783" s="36"/>
      <c r="S1783" s="36"/>
      <c r="T1783" s="36"/>
      <c r="U1783" s="23"/>
      <c r="V1783" s="23"/>
      <c r="W1783" s="23"/>
      <c r="X1783" s="23"/>
      <c r="Y1783" s="445"/>
      <c r="Z1783" s="446" t="str">
        <f>IF(放飛紀錄!$Y1783="","",放飛紀錄!$Y1783+公式對照表!B$2)</f>
        <v/>
      </c>
      <c r="AA1783" s="445"/>
      <c r="AB1783" s="445"/>
      <c r="AC1783" s="447" t="str">
        <f t="shared" si="84"/>
        <v/>
      </c>
      <c r="AD1783" s="448" t="str">
        <f t="shared" si="85"/>
        <v/>
      </c>
      <c r="AE1783" s="446" t="str">
        <f>IF(放飛紀錄表[[#This Row],[模組啟動時間]]="","",公式對照表!$A$2)</f>
        <v/>
      </c>
      <c r="AF1783" s="449" t="str">
        <f>IF(AC1783="","",IF(AND(AA1783&gt;Y1783,AA1783&lt;Z1783),[1]公式對照表!$C$2,IF(AC1783="-",[1]公式對照表!$C$3,IF(AC1783&lt;AE1783,[1]公式對照表!$C$4,IF(AC1783&gt;AE1783,[1]公式對照表!$C$5)))))</f>
        <v/>
      </c>
      <c r="AG1783" s="442"/>
      <c r="AH1783" s="442"/>
      <c r="AI1783" s="442"/>
      <c r="AJ1783" s="442"/>
      <c r="AK1783" s="2"/>
    </row>
    <row r="1784" spans="1:37" ht="17.25" customHeight="1">
      <c r="A1784" s="443"/>
      <c r="B1784" s="444"/>
      <c r="C1784" s="23"/>
      <c r="D1784" s="23"/>
      <c r="E1784" s="23"/>
      <c r="F1784" s="262"/>
      <c r="G1784" s="262"/>
      <c r="H1784" s="262"/>
      <c r="I1784" s="264"/>
      <c r="J1784" s="23"/>
      <c r="K1784" s="23"/>
      <c r="L1784" s="36" t="str">
        <f>IFERROR(VLOOKUP(放飛紀錄!$K1784,#REF!,2,FALSE),"")</f>
        <v/>
      </c>
      <c r="M1784" s="36"/>
      <c r="N1784" s="36"/>
      <c r="O1784" s="36"/>
      <c r="P1784" s="36"/>
      <c r="Q1784" s="36"/>
      <c r="R1784" s="36"/>
      <c r="S1784" s="36"/>
      <c r="T1784" s="36"/>
      <c r="U1784" s="23"/>
      <c r="V1784" s="23"/>
      <c r="W1784" s="23"/>
      <c r="X1784" s="23"/>
      <c r="Y1784" s="445"/>
      <c r="Z1784" s="446" t="str">
        <f>IF(放飛紀錄!$Y1784="","",放飛紀錄!$Y1784+公式對照表!B$2)</f>
        <v/>
      </c>
      <c r="AA1784" s="445"/>
      <c r="AB1784" s="445"/>
      <c r="AC1784" s="447" t="str">
        <f t="shared" si="84"/>
        <v/>
      </c>
      <c r="AD1784" s="448" t="str">
        <f t="shared" si="85"/>
        <v/>
      </c>
      <c r="AE1784" s="446" t="str">
        <f>IF(放飛紀錄表[[#This Row],[模組啟動時間]]="","",公式對照表!$A$2)</f>
        <v/>
      </c>
      <c r="AF1784" s="449" t="str">
        <f>IF(AC1784="","",IF(AND(AA1784&gt;Y1784,AA1784&lt;Z1784),[1]公式對照表!$C$2,IF(AC1784="-",[1]公式對照表!$C$3,IF(AC1784&lt;AE1784,[1]公式對照表!$C$4,IF(AC1784&gt;AE1784,[1]公式對照表!$C$5)))))</f>
        <v/>
      </c>
      <c r="AG1784" s="442"/>
      <c r="AH1784" s="442"/>
      <c r="AI1784" s="442"/>
      <c r="AJ1784" s="442"/>
      <c r="AK1784" s="2"/>
    </row>
    <row r="1785" spans="1:37" ht="17.25" customHeight="1">
      <c r="A1785" s="443"/>
      <c r="B1785" s="444"/>
      <c r="C1785" s="23"/>
      <c r="D1785" s="23"/>
      <c r="E1785" s="23"/>
      <c r="F1785" s="262"/>
      <c r="G1785" s="262"/>
      <c r="H1785" s="262"/>
      <c r="I1785" s="264"/>
      <c r="J1785" s="23"/>
      <c r="K1785" s="23"/>
      <c r="L1785" s="36" t="str">
        <f>IFERROR(VLOOKUP(放飛紀錄!$K1785,#REF!,2,FALSE),"")</f>
        <v/>
      </c>
      <c r="M1785" s="36"/>
      <c r="N1785" s="36"/>
      <c r="O1785" s="36"/>
      <c r="P1785" s="36"/>
      <c r="Q1785" s="36"/>
      <c r="R1785" s="36"/>
      <c r="S1785" s="36"/>
      <c r="T1785" s="36"/>
      <c r="U1785" s="23"/>
      <c r="V1785" s="23"/>
      <c r="W1785" s="23"/>
      <c r="X1785" s="23"/>
      <c r="Y1785" s="445"/>
      <c r="Z1785" s="446" t="str">
        <f>IF(放飛紀錄!$Y1785="","",放飛紀錄!$Y1785+公式對照表!B$2)</f>
        <v/>
      </c>
      <c r="AA1785" s="445"/>
      <c r="AB1785" s="445"/>
      <c r="AC1785" s="447" t="str">
        <f t="shared" si="84"/>
        <v/>
      </c>
      <c r="AD1785" s="448" t="str">
        <f t="shared" si="85"/>
        <v/>
      </c>
      <c r="AE1785" s="446" t="str">
        <f>IF(放飛紀錄表[[#This Row],[模組啟動時間]]="","",公式對照表!$A$2)</f>
        <v/>
      </c>
      <c r="AF1785" s="449" t="str">
        <f>IF(AC1785="","",IF(AND(AA1785&gt;Y1785,AA1785&lt;Z1785),[1]公式對照表!$C$2,IF(AC1785="-",[1]公式對照表!$C$3,IF(AC1785&lt;AE1785,[1]公式對照表!$C$4,IF(AC1785&gt;AE1785,[1]公式對照表!$C$5)))))</f>
        <v/>
      </c>
      <c r="AG1785" s="442"/>
      <c r="AH1785" s="442"/>
      <c r="AI1785" s="442"/>
      <c r="AJ1785" s="442"/>
      <c r="AK1785" s="2"/>
    </row>
    <row r="1786" spans="1:37" ht="17.25" customHeight="1">
      <c r="A1786" s="443"/>
      <c r="B1786" s="444"/>
      <c r="C1786" s="23"/>
      <c r="D1786" s="23"/>
      <c r="E1786" s="23"/>
      <c r="F1786" s="262"/>
      <c r="G1786" s="262"/>
      <c r="H1786" s="262"/>
      <c r="I1786" s="264"/>
      <c r="J1786" s="23"/>
      <c r="K1786" s="23"/>
      <c r="L1786" s="36" t="str">
        <f>IFERROR(VLOOKUP(放飛紀錄!$K1786,#REF!,2,FALSE),"")</f>
        <v/>
      </c>
      <c r="M1786" s="36"/>
      <c r="N1786" s="36"/>
      <c r="O1786" s="36"/>
      <c r="P1786" s="36"/>
      <c r="Q1786" s="36"/>
      <c r="R1786" s="36"/>
      <c r="S1786" s="36"/>
      <c r="T1786" s="36"/>
      <c r="U1786" s="23"/>
      <c r="V1786" s="23"/>
      <c r="W1786" s="23"/>
      <c r="X1786" s="23"/>
      <c r="Y1786" s="445"/>
      <c r="Z1786" s="446" t="str">
        <f>IF(放飛紀錄!$Y1786="","",放飛紀錄!$Y1786+公式對照表!B$2)</f>
        <v/>
      </c>
      <c r="AA1786" s="445"/>
      <c r="AB1786" s="445"/>
      <c r="AC1786" s="447" t="str">
        <f t="shared" si="84"/>
        <v/>
      </c>
      <c r="AD1786" s="448" t="str">
        <f t="shared" si="85"/>
        <v/>
      </c>
      <c r="AE1786" s="446" t="str">
        <f>IF(放飛紀錄表[[#This Row],[模組啟動時間]]="","",公式對照表!$A$2)</f>
        <v/>
      </c>
      <c r="AF1786" s="449" t="str">
        <f>IF(AC1786="","",IF(AND(AA1786&gt;Y1786,AA1786&lt;Z1786),[1]公式對照表!$C$2,IF(AC1786="-",[1]公式對照表!$C$3,IF(AC1786&lt;AE1786,[1]公式對照表!$C$4,IF(AC1786&gt;AE1786,[1]公式對照表!$C$5)))))</f>
        <v/>
      </c>
      <c r="AG1786" s="442"/>
      <c r="AH1786" s="442"/>
      <c r="AI1786" s="442"/>
      <c r="AJ1786" s="442"/>
      <c r="AK1786" s="2"/>
    </row>
    <row r="1787" spans="1:37" ht="17.25" customHeight="1">
      <c r="A1787" s="443"/>
      <c r="B1787" s="444"/>
      <c r="C1787" s="23"/>
      <c r="D1787" s="23"/>
      <c r="E1787" s="23"/>
      <c r="F1787" s="262"/>
      <c r="G1787" s="262"/>
      <c r="H1787" s="262"/>
      <c r="I1787" s="264"/>
      <c r="J1787" s="23"/>
      <c r="K1787" s="23"/>
      <c r="L1787" s="36" t="str">
        <f>IFERROR(VLOOKUP(放飛紀錄!$K1787,#REF!,2,FALSE),"")</f>
        <v/>
      </c>
      <c r="M1787" s="36"/>
      <c r="N1787" s="36"/>
      <c r="O1787" s="36"/>
      <c r="P1787" s="36"/>
      <c r="Q1787" s="36"/>
      <c r="R1787" s="36"/>
      <c r="S1787" s="36"/>
      <c r="T1787" s="36"/>
      <c r="U1787" s="23"/>
      <c r="V1787" s="23"/>
      <c r="W1787" s="23"/>
      <c r="X1787" s="23"/>
      <c r="Y1787" s="445"/>
      <c r="Z1787" s="446" t="str">
        <f>IF(放飛紀錄!$Y1787="","",放飛紀錄!$Y1787+公式對照表!B$2)</f>
        <v/>
      </c>
      <c r="AA1787" s="445"/>
      <c r="AB1787" s="445"/>
      <c r="AC1787" s="447" t="str">
        <f t="shared" si="84"/>
        <v/>
      </c>
      <c r="AD1787" s="448" t="str">
        <f t="shared" si="85"/>
        <v/>
      </c>
      <c r="AE1787" s="446" t="str">
        <f>IF(放飛紀錄表[[#This Row],[模組啟動時間]]="","",公式對照表!$A$2)</f>
        <v/>
      </c>
      <c r="AF1787" s="449" t="str">
        <f>IF(AC1787="","",IF(AND(AA1787&gt;Y1787,AA1787&lt;Z1787),[1]公式對照表!$C$2,IF(AC1787="-",[1]公式對照表!$C$3,IF(AC1787&lt;AE1787,[1]公式對照表!$C$4,IF(AC1787&gt;AE1787,[1]公式對照表!$C$5)))))</f>
        <v/>
      </c>
      <c r="AG1787" s="442"/>
      <c r="AH1787" s="442"/>
      <c r="AI1787" s="442"/>
      <c r="AJ1787" s="442"/>
      <c r="AK1787" s="2"/>
    </row>
    <row r="1788" spans="1:37" ht="17.25" customHeight="1">
      <c r="A1788" s="443"/>
      <c r="B1788" s="444"/>
      <c r="C1788" s="23"/>
      <c r="D1788" s="23"/>
      <c r="E1788" s="23"/>
      <c r="F1788" s="262"/>
      <c r="G1788" s="262"/>
      <c r="H1788" s="262"/>
      <c r="I1788" s="264"/>
      <c r="J1788" s="23"/>
      <c r="K1788" s="23"/>
      <c r="L1788" s="36" t="str">
        <f>IFERROR(VLOOKUP(放飛紀錄!$K1788,#REF!,2,FALSE),"")</f>
        <v/>
      </c>
      <c r="M1788" s="36"/>
      <c r="N1788" s="36"/>
      <c r="O1788" s="36"/>
      <c r="P1788" s="36"/>
      <c r="Q1788" s="36"/>
      <c r="R1788" s="36"/>
      <c r="S1788" s="36"/>
      <c r="T1788" s="36"/>
      <c r="U1788" s="23"/>
      <c r="V1788" s="23"/>
      <c r="W1788" s="23"/>
      <c r="X1788" s="23"/>
      <c r="Y1788" s="445"/>
      <c r="Z1788" s="446" t="str">
        <f>IF(放飛紀錄!$Y1788="","",放飛紀錄!$Y1788+公式對照表!B$2)</f>
        <v/>
      </c>
      <c r="AA1788" s="445"/>
      <c r="AB1788" s="445"/>
      <c r="AC1788" s="447" t="str">
        <f t="shared" si="84"/>
        <v/>
      </c>
      <c r="AD1788" s="448" t="str">
        <f t="shared" si="85"/>
        <v/>
      </c>
      <c r="AE1788" s="446" t="str">
        <f>IF(放飛紀錄表[[#This Row],[模組啟動時間]]="","",公式對照表!$A$2)</f>
        <v/>
      </c>
      <c r="AF1788" s="449" t="str">
        <f>IF(AC1788="","",IF(AND(AA1788&gt;Y1788,AA1788&lt;Z1788),[1]公式對照表!$C$2,IF(AC1788="-",[1]公式對照表!$C$3,IF(AC1788&lt;AE1788,[1]公式對照表!$C$4,IF(AC1788&gt;AE1788,[1]公式對照表!$C$5)))))</f>
        <v/>
      </c>
      <c r="AG1788" s="442"/>
      <c r="AH1788" s="442"/>
      <c r="AI1788" s="442"/>
      <c r="AJ1788" s="442"/>
      <c r="AK1788" s="2"/>
    </row>
    <row r="1789" spans="1:37" ht="17.25" customHeight="1">
      <c r="A1789" s="443"/>
      <c r="B1789" s="444"/>
      <c r="C1789" s="23"/>
      <c r="D1789" s="23"/>
      <c r="E1789" s="23"/>
      <c r="F1789" s="262"/>
      <c r="G1789" s="262"/>
      <c r="H1789" s="262"/>
      <c r="I1789" s="264"/>
      <c r="J1789" s="23"/>
      <c r="K1789" s="23"/>
      <c r="L1789" s="36" t="str">
        <f>IFERROR(VLOOKUP(放飛紀錄!$K1789,#REF!,2,FALSE),"")</f>
        <v/>
      </c>
      <c r="M1789" s="36"/>
      <c r="N1789" s="36"/>
      <c r="O1789" s="36"/>
      <c r="P1789" s="36"/>
      <c r="Q1789" s="36"/>
      <c r="R1789" s="36"/>
      <c r="S1789" s="36"/>
      <c r="T1789" s="36"/>
      <c r="U1789" s="23"/>
      <c r="V1789" s="23"/>
      <c r="W1789" s="23"/>
      <c r="X1789" s="23"/>
      <c r="Y1789" s="445"/>
      <c r="Z1789" s="446" t="str">
        <f>IF(放飛紀錄!$Y1789="","",放飛紀錄!$Y1789+公式對照表!B$2)</f>
        <v/>
      </c>
      <c r="AA1789" s="445"/>
      <c r="AB1789" s="445"/>
      <c r="AC1789" s="447" t="str">
        <f t="shared" si="84"/>
        <v/>
      </c>
      <c r="AD1789" s="448" t="str">
        <f t="shared" si="85"/>
        <v/>
      </c>
      <c r="AE1789" s="446" t="str">
        <f>IF(放飛紀錄表[[#This Row],[模組啟動時間]]="","",公式對照表!$A$2)</f>
        <v/>
      </c>
      <c r="AF1789" s="449" t="str">
        <f>IF(AC1789="","",IF(AND(AA1789&gt;Y1789,AA1789&lt;Z1789),[1]公式對照表!$C$2,IF(AC1789="-",[1]公式對照表!$C$3,IF(AC1789&lt;AE1789,[1]公式對照表!$C$4,IF(AC1789&gt;AE1789,[1]公式對照表!$C$5)))))</f>
        <v/>
      </c>
      <c r="AG1789" s="442"/>
      <c r="AH1789" s="442"/>
      <c r="AI1789" s="442"/>
      <c r="AJ1789" s="442"/>
      <c r="AK1789" s="2"/>
    </row>
    <row r="1790" spans="1:37" ht="17.25" customHeight="1">
      <c r="A1790" s="443"/>
      <c r="B1790" s="444"/>
      <c r="C1790" s="23"/>
      <c r="D1790" s="23"/>
      <c r="E1790" s="23"/>
      <c r="F1790" s="262"/>
      <c r="G1790" s="262"/>
      <c r="H1790" s="262"/>
      <c r="I1790" s="264"/>
      <c r="J1790" s="23"/>
      <c r="K1790" s="23"/>
      <c r="L1790" s="36" t="str">
        <f>IFERROR(VLOOKUP(放飛紀錄!$K1790,#REF!,2,FALSE),"")</f>
        <v/>
      </c>
      <c r="M1790" s="36"/>
      <c r="N1790" s="36"/>
      <c r="O1790" s="36"/>
      <c r="P1790" s="36"/>
      <c r="Q1790" s="36"/>
      <c r="R1790" s="36"/>
      <c r="S1790" s="36"/>
      <c r="T1790" s="36"/>
      <c r="U1790" s="23"/>
      <c r="V1790" s="23"/>
      <c r="W1790" s="23"/>
      <c r="X1790" s="23"/>
      <c r="Y1790" s="445"/>
      <c r="Z1790" s="446" t="str">
        <f>IF(放飛紀錄!$Y1790="","",放飛紀錄!$Y1790+公式對照表!B$2)</f>
        <v/>
      </c>
      <c r="AA1790" s="445"/>
      <c r="AB1790" s="445"/>
      <c r="AC1790" s="447" t="str">
        <f t="shared" si="84"/>
        <v/>
      </c>
      <c r="AD1790" s="448" t="str">
        <f t="shared" si="85"/>
        <v/>
      </c>
      <c r="AE1790" s="446" t="str">
        <f>IF(放飛紀錄表[[#This Row],[模組啟動時間]]="","",公式對照表!$A$2)</f>
        <v/>
      </c>
      <c r="AF1790" s="449" t="str">
        <f>IF(AC1790="","",IF(AND(AA1790&gt;Y1790,AA1790&lt;Z1790),[1]公式對照表!$C$2,IF(AC1790="-",[1]公式對照表!$C$3,IF(AC1790&lt;AE1790,[1]公式對照表!$C$4,IF(AC1790&gt;AE1790,[1]公式對照表!$C$5)))))</f>
        <v/>
      </c>
      <c r="AG1790" s="442"/>
      <c r="AH1790" s="442"/>
      <c r="AI1790" s="442"/>
      <c r="AJ1790" s="442"/>
      <c r="AK1790" s="2"/>
    </row>
    <row r="1791" spans="1:37" ht="17.25" customHeight="1">
      <c r="A1791" s="443"/>
      <c r="B1791" s="444"/>
      <c r="C1791" s="23"/>
      <c r="D1791" s="23"/>
      <c r="E1791" s="23"/>
      <c r="F1791" s="262"/>
      <c r="G1791" s="262"/>
      <c r="H1791" s="262"/>
      <c r="I1791" s="264"/>
      <c r="J1791" s="23"/>
      <c r="K1791" s="23"/>
      <c r="L1791" s="36" t="str">
        <f>IFERROR(VLOOKUP(放飛紀錄!$K1791,#REF!,2,FALSE),"")</f>
        <v/>
      </c>
      <c r="M1791" s="36"/>
      <c r="N1791" s="36"/>
      <c r="O1791" s="36"/>
      <c r="P1791" s="36"/>
      <c r="Q1791" s="36"/>
      <c r="R1791" s="36"/>
      <c r="S1791" s="36"/>
      <c r="T1791" s="36"/>
      <c r="U1791" s="23"/>
      <c r="V1791" s="23"/>
      <c r="W1791" s="23"/>
      <c r="X1791" s="23"/>
      <c r="Y1791" s="445"/>
      <c r="Z1791" s="446" t="str">
        <f>IF(放飛紀錄!$Y1791="","",放飛紀錄!$Y1791+公式對照表!B$2)</f>
        <v/>
      </c>
      <c r="AA1791" s="445"/>
      <c r="AB1791" s="445"/>
      <c r="AC1791" s="447" t="str">
        <f t="shared" si="84"/>
        <v/>
      </c>
      <c r="AD1791" s="448" t="str">
        <f t="shared" si="85"/>
        <v/>
      </c>
      <c r="AE1791" s="446" t="str">
        <f>IF(放飛紀錄表[[#This Row],[模組啟動時間]]="","",公式對照表!$A$2)</f>
        <v/>
      </c>
      <c r="AF1791" s="449" t="str">
        <f>IF(AC1791="","",IF(AND(AA1791&gt;Y1791,AA1791&lt;Z1791),[1]公式對照表!$C$2,IF(AC1791="-",[1]公式對照表!$C$3,IF(AC1791&lt;AE1791,[1]公式對照表!$C$4,IF(AC1791&gt;AE1791,[1]公式對照表!$C$5)))))</f>
        <v/>
      </c>
      <c r="AG1791" s="442"/>
      <c r="AH1791" s="442"/>
      <c r="AI1791" s="442"/>
      <c r="AJ1791" s="442"/>
      <c r="AK1791" s="2"/>
    </row>
    <row r="1792" spans="1:37" ht="17.25" customHeight="1">
      <c r="A1792" s="443"/>
      <c r="B1792" s="444"/>
      <c r="C1792" s="23"/>
      <c r="D1792" s="23"/>
      <c r="E1792" s="23"/>
      <c r="F1792" s="262"/>
      <c r="G1792" s="262"/>
      <c r="H1792" s="262"/>
      <c r="I1792" s="264"/>
      <c r="J1792" s="23"/>
      <c r="K1792" s="23"/>
      <c r="L1792" s="36" t="str">
        <f>IFERROR(VLOOKUP(放飛紀錄!$K1792,#REF!,2,FALSE),"")</f>
        <v/>
      </c>
      <c r="M1792" s="36"/>
      <c r="N1792" s="36"/>
      <c r="O1792" s="36"/>
      <c r="P1792" s="36"/>
      <c r="Q1792" s="36"/>
      <c r="R1792" s="36"/>
      <c r="S1792" s="36"/>
      <c r="T1792" s="36"/>
      <c r="U1792" s="23"/>
      <c r="V1792" s="23"/>
      <c r="W1792" s="23"/>
      <c r="X1792" s="23"/>
      <c r="Y1792" s="445"/>
      <c r="Z1792" s="446" t="str">
        <f>IF(放飛紀錄!$Y1792="","",放飛紀錄!$Y1792+公式對照表!B$2)</f>
        <v/>
      </c>
      <c r="AA1792" s="445"/>
      <c r="AB1792" s="445"/>
      <c r="AC1792" s="447" t="str">
        <f t="shared" si="84"/>
        <v/>
      </c>
      <c r="AD1792" s="448" t="str">
        <f t="shared" si="85"/>
        <v/>
      </c>
      <c r="AE1792" s="446" t="str">
        <f>IF(放飛紀錄表[[#This Row],[模組啟動時間]]="","",公式對照表!$A$2)</f>
        <v/>
      </c>
      <c r="AF1792" s="449" t="str">
        <f>IF(AC1792="","",IF(AND(AA1792&gt;Y1792,AA1792&lt;Z1792),[1]公式對照表!$C$2,IF(AC1792="-",[1]公式對照表!$C$3,IF(AC1792&lt;AE1792,[1]公式對照表!$C$4,IF(AC1792&gt;AE1792,[1]公式對照表!$C$5)))))</f>
        <v/>
      </c>
      <c r="AG1792" s="442"/>
      <c r="AH1792" s="442"/>
      <c r="AI1792" s="442"/>
      <c r="AJ1792" s="442"/>
      <c r="AK1792" s="2"/>
    </row>
    <row r="1793" spans="1:37" ht="17.25" customHeight="1">
      <c r="A1793" s="443"/>
      <c r="B1793" s="444"/>
      <c r="C1793" s="23"/>
      <c r="D1793" s="23"/>
      <c r="E1793" s="23"/>
      <c r="F1793" s="262"/>
      <c r="G1793" s="262"/>
      <c r="H1793" s="262"/>
      <c r="I1793" s="264"/>
      <c r="J1793" s="23"/>
      <c r="K1793" s="23"/>
      <c r="L1793" s="36" t="str">
        <f>IFERROR(VLOOKUP(放飛紀錄!$K1793,#REF!,2,FALSE),"")</f>
        <v/>
      </c>
      <c r="M1793" s="36"/>
      <c r="N1793" s="36"/>
      <c r="O1793" s="36"/>
      <c r="P1793" s="36"/>
      <c r="Q1793" s="36"/>
      <c r="R1793" s="36"/>
      <c r="S1793" s="36"/>
      <c r="T1793" s="36"/>
      <c r="U1793" s="23"/>
      <c r="V1793" s="23"/>
      <c r="W1793" s="23"/>
      <c r="X1793" s="23"/>
      <c r="Y1793" s="445"/>
      <c r="Z1793" s="446" t="str">
        <f>IF(放飛紀錄!$Y1793="","",放飛紀錄!$Y1793+公式對照表!B$2)</f>
        <v/>
      </c>
      <c r="AA1793" s="445"/>
      <c r="AB1793" s="445"/>
      <c r="AC1793" s="447" t="str">
        <f t="shared" si="84"/>
        <v/>
      </c>
      <c r="AD1793" s="448" t="str">
        <f t="shared" si="85"/>
        <v/>
      </c>
      <c r="AE1793" s="446" t="str">
        <f>IF(放飛紀錄表[[#This Row],[模組啟動時間]]="","",公式對照表!$A$2)</f>
        <v/>
      </c>
      <c r="AF1793" s="449" t="str">
        <f>IF(AC1793="","",IF(AND(AA1793&gt;Y1793,AA1793&lt;Z1793),[1]公式對照表!$C$2,IF(AC1793="-",[1]公式對照表!$C$3,IF(AC1793&lt;AE1793,[1]公式對照表!$C$4,IF(AC1793&gt;AE1793,[1]公式對照表!$C$5)))))</f>
        <v/>
      </c>
      <c r="AG1793" s="442"/>
      <c r="AH1793" s="442"/>
      <c r="AI1793" s="442"/>
      <c r="AJ1793" s="442"/>
      <c r="AK1793" s="2"/>
    </row>
    <row r="1794" spans="1:37" ht="17.25" customHeight="1">
      <c r="A1794" s="443"/>
      <c r="B1794" s="444"/>
      <c r="C1794" s="23"/>
      <c r="D1794" s="23"/>
      <c r="E1794" s="23"/>
      <c r="F1794" s="262"/>
      <c r="G1794" s="262"/>
      <c r="H1794" s="262"/>
      <c r="I1794" s="264"/>
      <c r="J1794" s="23"/>
      <c r="K1794" s="23"/>
      <c r="L1794" s="36" t="str">
        <f>IFERROR(VLOOKUP(放飛紀錄!$K1794,#REF!,2,FALSE),"")</f>
        <v/>
      </c>
      <c r="M1794" s="36"/>
      <c r="N1794" s="36"/>
      <c r="O1794" s="36"/>
      <c r="P1794" s="36"/>
      <c r="Q1794" s="36"/>
      <c r="R1794" s="36"/>
      <c r="S1794" s="36"/>
      <c r="T1794" s="36"/>
      <c r="U1794" s="23"/>
      <c r="V1794" s="23"/>
      <c r="W1794" s="23"/>
      <c r="X1794" s="23"/>
      <c r="Y1794" s="445"/>
      <c r="Z1794" s="446" t="str">
        <f>IF(放飛紀錄!$Y1794="","",放飛紀錄!$Y1794+公式對照表!B$2)</f>
        <v/>
      </c>
      <c r="AA1794" s="445"/>
      <c r="AB1794" s="445"/>
      <c r="AC1794" s="447" t="str">
        <f t="shared" si="84"/>
        <v/>
      </c>
      <c r="AD1794" s="448" t="str">
        <f t="shared" si="85"/>
        <v/>
      </c>
      <c r="AE1794" s="446" t="str">
        <f>IF(放飛紀錄表[[#This Row],[模組啟動時間]]="","",公式對照表!$A$2)</f>
        <v/>
      </c>
      <c r="AF1794" s="449" t="str">
        <f>IF(AC1794="","",IF(AND(AA1794&gt;Y1794,AA1794&lt;Z1794),[1]公式對照表!$C$2,IF(AC1794="-",[1]公式對照表!$C$3,IF(AC1794&lt;AE1794,[1]公式對照表!$C$4,IF(AC1794&gt;AE1794,[1]公式對照表!$C$5)))))</f>
        <v/>
      </c>
      <c r="AG1794" s="442"/>
      <c r="AH1794" s="442"/>
      <c r="AI1794" s="442"/>
      <c r="AJ1794" s="442"/>
      <c r="AK1794" s="2"/>
    </row>
    <row r="1795" spans="1:37" ht="17.25" customHeight="1">
      <c r="A1795" s="443"/>
      <c r="B1795" s="444"/>
      <c r="C1795" s="23"/>
      <c r="D1795" s="23"/>
      <c r="E1795" s="23"/>
      <c r="F1795" s="262"/>
      <c r="G1795" s="262"/>
      <c r="H1795" s="262"/>
      <c r="I1795" s="264"/>
      <c r="J1795" s="23"/>
      <c r="K1795" s="23"/>
      <c r="L1795" s="36" t="str">
        <f>IFERROR(VLOOKUP(放飛紀錄!$K1795,#REF!,2,FALSE),"")</f>
        <v/>
      </c>
      <c r="M1795" s="36"/>
      <c r="N1795" s="36"/>
      <c r="O1795" s="36"/>
      <c r="P1795" s="36"/>
      <c r="Q1795" s="36"/>
      <c r="R1795" s="36"/>
      <c r="S1795" s="36"/>
      <c r="T1795" s="36"/>
      <c r="U1795" s="23"/>
      <c r="V1795" s="23"/>
      <c r="W1795" s="23"/>
      <c r="X1795" s="23"/>
      <c r="Y1795" s="445"/>
      <c r="Z1795" s="446" t="str">
        <f>IF(放飛紀錄!$Y1795="","",放飛紀錄!$Y1795+公式對照表!B$2)</f>
        <v/>
      </c>
      <c r="AA1795" s="445"/>
      <c r="AB1795" s="445"/>
      <c r="AC1795" s="447" t="str">
        <f t="shared" si="84"/>
        <v/>
      </c>
      <c r="AD1795" s="448" t="str">
        <f t="shared" si="85"/>
        <v/>
      </c>
      <c r="AE1795" s="446" t="str">
        <f>IF(放飛紀錄表[[#This Row],[模組啟動時間]]="","",公式對照表!$A$2)</f>
        <v/>
      </c>
      <c r="AF1795" s="449" t="str">
        <f>IF(AC1795="","",IF(AND(AA1795&gt;Y1795,AA1795&lt;Z1795),[1]公式對照表!$C$2,IF(AC1795="-",[1]公式對照表!$C$3,IF(AC1795&lt;AE1795,[1]公式對照表!$C$4,IF(AC1795&gt;AE1795,[1]公式對照表!$C$5)))))</f>
        <v/>
      </c>
      <c r="AG1795" s="442"/>
      <c r="AH1795" s="442"/>
      <c r="AI1795" s="442"/>
      <c r="AJ1795" s="442"/>
      <c r="AK1795" s="2"/>
    </row>
    <row r="1796" spans="1:37" ht="17.25" customHeight="1">
      <c r="A1796" s="443"/>
      <c r="B1796" s="444"/>
      <c r="C1796" s="23"/>
      <c r="D1796" s="23"/>
      <c r="E1796" s="23"/>
      <c r="F1796" s="262"/>
      <c r="G1796" s="262"/>
      <c r="H1796" s="262"/>
      <c r="I1796" s="264"/>
      <c r="J1796" s="23"/>
      <c r="K1796" s="23"/>
      <c r="L1796" s="36" t="str">
        <f>IFERROR(VLOOKUP(放飛紀錄!$K1796,#REF!,2,FALSE),"")</f>
        <v/>
      </c>
      <c r="M1796" s="36"/>
      <c r="N1796" s="36"/>
      <c r="O1796" s="36"/>
      <c r="P1796" s="36"/>
      <c r="Q1796" s="36"/>
      <c r="R1796" s="36"/>
      <c r="S1796" s="36"/>
      <c r="T1796" s="36"/>
      <c r="U1796" s="23"/>
      <c r="V1796" s="23"/>
      <c r="W1796" s="23"/>
      <c r="X1796" s="23"/>
      <c r="Y1796" s="445"/>
      <c r="Z1796" s="446" t="str">
        <f>IF(放飛紀錄!$Y1796="","",放飛紀錄!$Y1796+公式對照表!B$2)</f>
        <v/>
      </c>
      <c r="AA1796" s="445"/>
      <c r="AB1796" s="445"/>
      <c r="AC1796" s="447" t="str">
        <f t="shared" si="84"/>
        <v/>
      </c>
      <c r="AD1796" s="448" t="str">
        <f t="shared" si="85"/>
        <v/>
      </c>
      <c r="AE1796" s="446" t="str">
        <f>IF(放飛紀錄表[[#This Row],[模組啟動時間]]="","",公式對照表!$A$2)</f>
        <v/>
      </c>
      <c r="AF1796" s="449" t="str">
        <f>IF(AC1796="","",IF(AND(AA1796&gt;Y1796,AA1796&lt;Z1796),[1]公式對照表!$C$2,IF(AC1796="-",[1]公式對照表!$C$3,IF(AC1796&lt;AE1796,[1]公式對照表!$C$4,IF(AC1796&gt;AE1796,[1]公式對照表!$C$5)))))</f>
        <v/>
      </c>
      <c r="AG1796" s="442"/>
      <c r="AH1796" s="442"/>
      <c r="AI1796" s="442"/>
      <c r="AJ1796" s="442"/>
      <c r="AK1796" s="2"/>
    </row>
    <row r="1797" spans="1:37" ht="17.25" customHeight="1">
      <c r="A1797" s="443"/>
      <c r="B1797" s="444"/>
      <c r="C1797" s="23"/>
      <c r="D1797" s="23"/>
      <c r="E1797" s="23"/>
      <c r="F1797" s="262"/>
      <c r="G1797" s="262"/>
      <c r="H1797" s="262"/>
      <c r="I1797" s="264"/>
      <c r="J1797" s="23"/>
      <c r="K1797" s="23"/>
      <c r="L1797" s="36" t="str">
        <f>IFERROR(VLOOKUP(放飛紀錄!$K1797,#REF!,2,FALSE),"")</f>
        <v/>
      </c>
      <c r="M1797" s="36"/>
      <c r="N1797" s="36"/>
      <c r="O1797" s="36"/>
      <c r="P1797" s="36"/>
      <c r="Q1797" s="36"/>
      <c r="R1797" s="36"/>
      <c r="S1797" s="36"/>
      <c r="T1797" s="36"/>
      <c r="U1797" s="23"/>
      <c r="V1797" s="23"/>
      <c r="W1797" s="23"/>
      <c r="X1797" s="23"/>
      <c r="Y1797" s="445"/>
      <c r="Z1797" s="446" t="str">
        <f>IF(放飛紀錄!$Y1797="","",放飛紀錄!$Y1797+公式對照表!B$2)</f>
        <v/>
      </c>
      <c r="AA1797" s="445"/>
      <c r="AB1797" s="445"/>
      <c r="AC1797" s="447" t="str">
        <f t="shared" si="84"/>
        <v/>
      </c>
      <c r="AD1797" s="448" t="str">
        <f t="shared" si="85"/>
        <v/>
      </c>
      <c r="AE1797" s="446" t="str">
        <f>IF(放飛紀錄表[[#This Row],[模組啟動時間]]="","",公式對照表!$A$2)</f>
        <v/>
      </c>
      <c r="AF1797" s="449" t="str">
        <f>IF(AC1797="","",IF(AND(AA1797&gt;Y1797,AA1797&lt;Z1797),[1]公式對照表!$C$2,IF(AC1797="-",[1]公式對照表!$C$3,IF(AC1797&lt;AE1797,[1]公式對照表!$C$4,IF(AC1797&gt;AE1797,[1]公式對照表!$C$5)))))</f>
        <v/>
      </c>
      <c r="AG1797" s="442"/>
      <c r="AH1797" s="442"/>
      <c r="AI1797" s="442"/>
      <c r="AJ1797" s="442"/>
      <c r="AK1797" s="2"/>
    </row>
    <row r="1798" spans="1:37" ht="17.25" customHeight="1">
      <c r="A1798" s="443"/>
      <c r="B1798" s="444"/>
      <c r="C1798" s="23"/>
      <c r="D1798" s="23"/>
      <c r="E1798" s="23"/>
      <c r="F1798" s="262"/>
      <c r="G1798" s="262"/>
      <c r="H1798" s="262"/>
      <c r="I1798" s="264"/>
      <c r="J1798" s="23"/>
      <c r="K1798" s="23"/>
      <c r="L1798" s="36" t="str">
        <f>IFERROR(VLOOKUP(放飛紀錄!$K1798,#REF!,2,FALSE),"")</f>
        <v/>
      </c>
      <c r="M1798" s="36"/>
      <c r="N1798" s="36"/>
      <c r="O1798" s="36"/>
      <c r="P1798" s="36"/>
      <c r="Q1798" s="36"/>
      <c r="R1798" s="36"/>
      <c r="S1798" s="36"/>
      <c r="T1798" s="36"/>
      <c r="U1798" s="23"/>
      <c r="V1798" s="23"/>
      <c r="W1798" s="23"/>
      <c r="X1798" s="23"/>
      <c r="Y1798" s="445"/>
      <c r="Z1798" s="446" t="str">
        <f>IF(放飛紀錄!$Y1798="","",放飛紀錄!$Y1798+公式對照表!B$2)</f>
        <v/>
      </c>
      <c r="AA1798" s="445"/>
      <c r="AB1798" s="445"/>
      <c r="AC1798" s="447" t="str">
        <f t="shared" si="84"/>
        <v/>
      </c>
      <c r="AD1798" s="448" t="str">
        <f t="shared" si="85"/>
        <v/>
      </c>
      <c r="AE1798" s="446" t="str">
        <f>IF(放飛紀錄表[[#This Row],[模組啟動時間]]="","",公式對照表!$A$2)</f>
        <v/>
      </c>
      <c r="AF1798" s="449" t="str">
        <f>IF(AC1798="","",IF(AND(AA1798&gt;Y1798,AA1798&lt;Z1798),[1]公式對照表!$C$2,IF(AC1798="-",[1]公式對照表!$C$3,IF(AC1798&lt;AE1798,[1]公式對照表!$C$4,IF(AC1798&gt;AE1798,[1]公式對照表!$C$5)))))</f>
        <v/>
      </c>
      <c r="AG1798" s="442"/>
      <c r="AH1798" s="442"/>
      <c r="AI1798" s="442"/>
      <c r="AJ1798" s="442"/>
      <c r="AK1798" s="2"/>
    </row>
    <row r="1799" spans="1:37" ht="17.25" customHeight="1">
      <c r="A1799" s="443"/>
      <c r="B1799" s="444"/>
      <c r="C1799" s="23"/>
      <c r="D1799" s="23"/>
      <c r="E1799" s="23"/>
      <c r="F1799" s="262"/>
      <c r="G1799" s="262"/>
      <c r="H1799" s="262"/>
      <c r="I1799" s="264"/>
      <c r="J1799" s="23"/>
      <c r="K1799" s="23"/>
      <c r="L1799" s="36" t="str">
        <f>IFERROR(VLOOKUP(放飛紀錄!$K1799,#REF!,2,FALSE),"")</f>
        <v/>
      </c>
      <c r="M1799" s="36"/>
      <c r="N1799" s="36"/>
      <c r="O1799" s="36"/>
      <c r="P1799" s="36"/>
      <c r="Q1799" s="36"/>
      <c r="R1799" s="36"/>
      <c r="S1799" s="36"/>
      <c r="T1799" s="36"/>
      <c r="U1799" s="23"/>
      <c r="V1799" s="23"/>
      <c r="W1799" s="23"/>
      <c r="X1799" s="23"/>
      <c r="Y1799" s="445"/>
      <c r="Z1799" s="446" t="str">
        <f>IF(放飛紀錄!$Y1799="","",放飛紀錄!$Y1799+公式對照表!B$2)</f>
        <v/>
      </c>
      <c r="AA1799" s="445"/>
      <c r="AB1799" s="445"/>
      <c r="AC1799" s="447" t="str">
        <f t="shared" si="84"/>
        <v/>
      </c>
      <c r="AD1799" s="448" t="str">
        <f t="shared" si="85"/>
        <v/>
      </c>
      <c r="AE1799" s="446" t="str">
        <f>IF(放飛紀錄表[[#This Row],[模組啟動時間]]="","",公式對照表!$A$2)</f>
        <v/>
      </c>
      <c r="AF1799" s="449" t="str">
        <f>IF(AC1799="","",IF(AND(AA1799&gt;Y1799,AA1799&lt;Z1799),[1]公式對照表!$C$2,IF(AC1799="-",[1]公式對照表!$C$3,IF(AC1799&lt;AE1799,[1]公式對照表!$C$4,IF(AC1799&gt;AE1799,[1]公式對照表!$C$5)))))</f>
        <v/>
      </c>
      <c r="AG1799" s="442"/>
      <c r="AH1799" s="442"/>
      <c r="AI1799" s="442"/>
      <c r="AJ1799" s="442"/>
      <c r="AK1799" s="2"/>
    </row>
    <row r="1800" spans="1:37" ht="17.25" customHeight="1">
      <c r="A1800" s="443"/>
      <c r="B1800" s="444"/>
      <c r="C1800" s="23"/>
      <c r="D1800" s="23"/>
      <c r="E1800" s="23"/>
      <c r="F1800" s="262"/>
      <c r="G1800" s="262"/>
      <c r="H1800" s="262"/>
      <c r="I1800" s="264"/>
      <c r="J1800" s="23"/>
      <c r="K1800" s="23"/>
      <c r="L1800" s="36" t="str">
        <f>IFERROR(VLOOKUP(放飛紀錄!$K1800,#REF!,2,FALSE),"")</f>
        <v/>
      </c>
      <c r="M1800" s="36"/>
      <c r="N1800" s="36"/>
      <c r="O1800" s="36"/>
      <c r="P1800" s="36"/>
      <c r="Q1800" s="36"/>
      <c r="R1800" s="36"/>
      <c r="S1800" s="36"/>
      <c r="T1800" s="36"/>
      <c r="U1800" s="23"/>
      <c r="V1800" s="23"/>
      <c r="W1800" s="23"/>
      <c r="X1800" s="23"/>
      <c r="Y1800" s="445"/>
      <c r="Z1800" s="446" t="str">
        <f>IF(放飛紀錄!$Y1800="","",放飛紀錄!$Y1800+公式對照表!B$2)</f>
        <v/>
      </c>
      <c r="AA1800" s="445"/>
      <c r="AB1800" s="445"/>
      <c r="AC1800" s="447" t="str">
        <f t="shared" si="84"/>
        <v/>
      </c>
      <c r="AD1800" s="448" t="str">
        <f t="shared" si="85"/>
        <v/>
      </c>
      <c r="AE1800" s="446" t="str">
        <f>IF(放飛紀錄表[[#This Row],[模組啟動時間]]="","",公式對照表!$A$2)</f>
        <v/>
      </c>
      <c r="AF1800" s="449" t="str">
        <f>IF(AC1800="","",IF(AND(AA1800&gt;Y1800,AA1800&lt;Z1800),[1]公式對照表!$C$2,IF(AC1800="-",[1]公式對照表!$C$3,IF(AC1800&lt;AE1800,[1]公式對照表!$C$4,IF(AC1800&gt;AE1800,[1]公式對照表!$C$5)))))</f>
        <v/>
      </c>
      <c r="AG1800" s="442"/>
      <c r="AH1800" s="442"/>
      <c r="AI1800" s="442"/>
      <c r="AJ1800" s="442"/>
      <c r="AK1800" s="2"/>
    </row>
    <row r="1801" spans="1:37" ht="17.25" customHeight="1">
      <c r="A1801" s="443"/>
      <c r="B1801" s="444"/>
      <c r="C1801" s="23"/>
      <c r="D1801" s="23"/>
      <c r="E1801" s="23"/>
      <c r="F1801" s="262"/>
      <c r="G1801" s="262"/>
      <c r="H1801" s="262"/>
      <c r="I1801" s="264"/>
      <c r="J1801" s="23"/>
      <c r="K1801" s="23"/>
      <c r="L1801" s="36" t="str">
        <f>IFERROR(VLOOKUP(放飛紀錄!$K1801,#REF!,2,FALSE),"")</f>
        <v/>
      </c>
      <c r="M1801" s="36"/>
      <c r="N1801" s="36"/>
      <c r="O1801" s="36"/>
      <c r="P1801" s="36"/>
      <c r="Q1801" s="36"/>
      <c r="R1801" s="36"/>
      <c r="S1801" s="36"/>
      <c r="T1801" s="36"/>
      <c r="U1801" s="23"/>
      <c r="V1801" s="23"/>
      <c r="W1801" s="23"/>
      <c r="X1801" s="23"/>
      <c r="Y1801" s="445"/>
      <c r="Z1801" s="446" t="str">
        <f>IF(放飛紀錄!$Y1801="","",放飛紀錄!$Y1801+公式對照表!B$2)</f>
        <v/>
      </c>
      <c r="AA1801" s="445"/>
      <c r="AB1801" s="445"/>
      <c r="AC1801" s="447" t="str">
        <f t="shared" si="84"/>
        <v/>
      </c>
      <c r="AD1801" s="448" t="str">
        <f t="shared" si="85"/>
        <v/>
      </c>
      <c r="AE1801" s="446" t="str">
        <f>IF(放飛紀錄表[[#This Row],[模組啟動時間]]="","",公式對照表!$A$2)</f>
        <v/>
      </c>
      <c r="AF1801" s="449" t="str">
        <f>IF(AC1801="","",IF(AND(AA1801&gt;Y1801,AA1801&lt;Z1801),[1]公式對照表!$C$2,IF(AC1801="-",[1]公式對照表!$C$3,IF(AC1801&lt;AE1801,[1]公式對照表!$C$4,IF(AC1801&gt;AE1801,[1]公式對照表!$C$5)))))</f>
        <v/>
      </c>
      <c r="AG1801" s="442"/>
      <c r="AH1801" s="442"/>
      <c r="AI1801" s="442"/>
      <c r="AJ1801" s="442"/>
      <c r="AK1801" s="2"/>
    </row>
    <row r="1802" spans="1:37" ht="17.25" customHeight="1">
      <c r="A1802" s="443"/>
      <c r="B1802" s="444"/>
      <c r="C1802" s="23"/>
      <c r="D1802" s="23"/>
      <c r="E1802" s="23"/>
      <c r="F1802" s="262"/>
      <c r="G1802" s="262"/>
      <c r="H1802" s="262"/>
      <c r="I1802" s="264"/>
      <c r="J1802" s="23"/>
      <c r="K1802" s="23"/>
      <c r="L1802" s="36" t="str">
        <f>IFERROR(VLOOKUP(放飛紀錄!$K1802,#REF!,2,FALSE),"")</f>
        <v/>
      </c>
      <c r="M1802" s="36"/>
      <c r="N1802" s="36"/>
      <c r="O1802" s="36"/>
      <c r="P1802" s="36"/>
      <c r="Q1802" s="36"/>
      <c r="R1802" s="36"/>
      <c r="S1802" s="36"/>
      <c r="T1802" s="36"/>
      <c r="U1802" s="23"/>
      <c r="V1802" s="23"/>
      <c r="W1802" s="23"/>
      <c r="X1802" s="23"/>
      <c r="Y1802" s="445"/>
      <c r="Z1802" s="446" t="str">
        <f>IF(放飛紀錄!$Y1802="","",放飛紀錄!$Y1802+公式對照表!B$2)</f>
        <v/>
      </c>
      <c r="AA1802" s="445"/>
      <c r="AB1802" s="445"/>
      <c r="AC1802" s="447" t="str">
        <f t="shared" si="84"/>
        <v/>
      </c>
      <c r="AD1802" s="448" t="str">
        <f t="shared" si="85"/>
        <v/>
      </c>
      <c r="AE1802" s="446" t="str">
        <f>IF(放飛紀錄表[[#This Row],[模組啟動時間]]="","",公式對照表!$A$2)</f>
        <v/>
      </c>
      <c r="AF1802" s="449" t="str">
        <f>IF(AC1802="","",IF(AND(AA1802&gt;Y1802,AA1802&lt;Z1802),[1]公式對照表!$C$2,IF(AC1802="-",[1]公式對照表!$C$3,IF(AC1802&lt;AE1802,[1]公式對照表!$C$4,IF(AC1802&gt;AE1802,[1]公式對照表!$C$5)))))</f>
        <v/>
      </c>
      <c r="AG1802" s="442"/>
      <c r="AH1802" s="442"/>
      <c r="AI1802" s="442"/>
      <c r="AJ1802" s="442"/>
      <c r="AK1802" s="2"/>
    </row>
    <row r="1803" spans="1:37" ht="17.25" customHeight="1">
      <c r="A1803" s="443"/>
      <c r="B1803" s="444"/>
      <c r="C1803" s="23"/>
      <c r="D1803" s="23"/>
      <c r="E1803" s="23"/>
      <c r="F1803" s="262"/>
      <c r="G1803" s="262"/>
      <c r="H1803" s="262"/>
      <c r="I1803" s="264"/>
      <c r="J1803" s="23"/>
      <c r="K1803" s="23"/>
      <c r="L1803" s="36" t="str">
        <f>IFERROR(VLOOKUP(放飛紀錄!$K1803,#REF!,2,FALSE),"")</f>
        <v/>
      </c>
      <c r="M1803" s="36"/>
      <c r="N1803" s="36"/>
      <c r="O1803" s="36"/>
      <c r="P1803" s="36"/>
      <c r="Q1803" s="36"/>
      <c r="R1803" s="36"/>
      <c r="S1803" s="36"/>
      <c r="T1803" s="36"/>
      <c r="U1803" s="23"/>
      <c r="V1803" s="23"/>
      <c r="W1803" s="23"/>
      <c r="X1803" s="23"/>
      <c r="Y1803" s="445"/>
      <c r="Z1803" s="446" t="str">
        <f>IF(放飛紀錄!$Y1803="","",放飛紀錄!$Y1803+公式對照表!B$2)</f>
        <v/>
      </c>
      <c r="AA1803" s="445"/>
      <c r="AB1803" s="445"/>
      <c r="AC1803" s="447" t="str">
        <f t="shared" si="84"/>
        <v/>
      </c>
      <c r="AD1803" s="448" t="str">
        <f t="shared" si="85"/>
        <v/>
      </c>
      <c r="AE1803" s="446" t="str">
        <f>IF(放飛紀錄表[[#This Row],[模組啟動時間]]="","",公式對照表!$A$2)</f>
        <v/>
      </c>
      <c r="AF1803" s="449" t="str">
        <f>IF(AC1803="","",IF(AND(AA1803&gt;Y1803,AA1803&lt;Z1803),[1]公式對照表!$C$2,IF(AC1803="-",[1]公式對照表!$C$3,IF(AC1803&lt;AE1803,[1]公式對照表!$C$4,IF(AC1803&gt;AE1803,[1]公式對照表!$C$5)))))</f>
        <v/>
      </c>
      <c r="AG1803" s="442"/>
      <c r="AH1803" s="442"/>
      <c r="AI1803" s="442"/>
      <c r="AJ1803" s="442"/>
      <c r="AK1803" s="2"/>
    </row>
    <row r="1804" spans="1:37" ht="17.25" customHeight="1">
      <c r="A1804" s="443"/>
      <c r="B1804" s="444"/>
      <c r="C1804" s="23"/>
      <c r="D1804" s="23"/>
      <c r="E1804" s="23"/>
      <c r="F1804" s="262"/>
      <c r="G1804" s="262"/>
      <c r="H1804" s="262"/>
      <c r="I1804" s="264"/>
      <c r="J1804" s="23"/>
      <c r="K1804" s="23"/>
      <c r="L1804" s="36" t="str">
        <f>IFERROR(VLOOKUP(放飛紀錄!$K1804,#REF!,2,FALSE),"")</f>
        <v/>
      </c>
      <c r="M1804" s="36"/>
      <c r="N1804" s="36"/>
      <c r="O1804" s="36"/>
      <c r="P1804" s="36"/>
      <c r="Q1804" s="36"/>
      <c r="R1804" s="36"/>
      <c r="S1804" s="36"/>
      <c r="T1804" s="36"/>
      <c r="U1804" s="23"/>
      <c r="V1804" s="23"/>
      <c r="W1804" s="23"/>
      <c r="X1804" s="23"/>
      <c r="Y1804" s="445"/>
      <c r="Z1804" s="446" t="str">
        <f>IF(放飛紀錄!$Y1804="","",放飛紀錄!$Y1804+公式對照表!B$2)</f>
        <v/>
      </c>
      <c r="AA1804" s="445"/>
      <c r="AB1804" s="445"/>
      <c r="AC1804" s="447" t="str">
        <f t="shared" si="84"/>
        <v/>
      </c>
      <c r="AD1804" s="448" t="str">
        <f t="shared" si="85"/>
        <v/>
      </c>
      <c r="AE1804" s="446" t="str">
        <f>IF(放飛紀錄表[[#This Row],[模組啟動時間]]="","",公式對照表!$A$2)</f>
        <v/>
      </c>
      <c r="AF1804" s="449" t="str">
        <f>IF(AC1804="","",IF(AND(AA1804&gt;Y1804,AA1804&lt;Z1804),[1]公式對照表!$C$2,IF(AC1804="-",[1]公式對照表!$C$3,IF(AC1804&lt;AE1804,[1]公式對照表!$C$4,IF(AC1804&gt;AE1804,[1]公式對照表!$C$5)))))</f>
        <v/>
      </c>
      <c r="AG1804" s="442"/>
      <c r="AH1804" s="442"/>
      <c r="AI1804" s="442"/>
      <c r="AJ1804" s="442"/>
      <c r="AK1804" s="2"/>
    </row>
    <row r="1805" spans="1:37" ht="17.25" customHeight="1">
      <c r="A1805" s="443"/>
      <c r="B1805" s="444"/>
      <c r="C1805" s="23"/>
      <c r="D1805" s="23"/>
      <c r="E1805" s="23"/>
      <c r="F1805" s="262"/>
      <c r="G1805" s="262"/>
      <c r="H1805" s="262"/>
      <c r="I1805" s="264"/>
      <c r="J1805" s="23"/>
      <c r="K1805" s="23"/>
      <c r="L1805" s="36" t="str">
        <f>IFERROR(VLOOKUP(放飛紀錄!$K1805,#REF!,2,FALSE),"")</f>
        <v/>
      </c>
      <c r="M1805" s="36"/>
      <c r="N1805" s="36"/>
      <c r="O1805" s="36"/>
      <c r="P1805" s="36"/>
      <c r="Q1805" s="36"/>
      <c r="R1805" s="36"/>
      <c r="S1805" s="36"/>
      <c r="T1805" s="36"/>
      <c r="U1805" s="23"/>
      <c r="V1805" s="23"/>
      <c r="W1805" s="23"/>
      <c r="X1805" s="23"/>
      <c r="Y1805" s="445"/>
      <c r="Z1805" s="446" t="str">
        <f>IF(放飛紀錄!$Y1805="","",放飛紀錄!$Y1805+公式對照表!B$2)</f>
        <v/>
      </c>
      <c r="AA1805" s="445"/>
      <c r="AB1805" s="445"/>
      <c r="AC1805" s="447" t="str">
        <f t="shared" si="84"/>
        <v/>
      </c>
      <c r="AD1805" s="448" t="str">
        <f t="shared" si="85"/>
        <v/>
      </c>
      <c r="AE1805" s="446" t="str">
        <f>IF(放飛紀錄表[[#This Row],[模組啟動時間]]="","",公式對照表!$A$2)</f>
        <v/>
      </c>
      <c r="AF1805" s="449" t="str">
        <f>IF(AC1805="","",IF(AND(AA1805&gt;Y1805,AA1805&lt;Z1805),[1]公式對照表!$C$2,IF(AC1805="-",[1]公式對照表!$C$3,IF(AC1805&lt;AE1805,[1]公式對照表!$C$4,IF(AC1805&gt;AE1805,[1]公式對照表!$C$5)))))</f>
        <v/>
      </c>
      <c r="AG1805" s="442"/>
      <c r="AH1805" s="442"/>
      <c r="AI1805" s="442"/>
      <c r="AJ1805" s="442"/>
      <c r="AK1805" s="2"/>
    </row>
    <row r="1806" spans="1:37" ht="17.25" customHeight="1">
      <c r="A1806" s="443"/>
      <c r="B1806" s="444"/>
      <c r="C1806" s="23"/>
      <c r="D1806" s="23"/>
      <c r="E1806" s="23"/>
      <c r="F1806" s="262"/>
      <c r="G1806" s="262"/>
      <c r="H1806" s="262"/>
      <c r="I1806" s="264"/>
      <c r="J1806" s="23"/>
      <c r="K1806" s="23"/>
      <c r="L1806" s="36" t="str">
        <f>IFERROR(VLOOKUP(放飛紀錄!$K1806,#REF!,2,FALSE),"")</f>
        <v/>
      </c>
      <c r="M1806" s="36"/>
      <c r="N1806" s="36"/>
      <c r="O1806" s="36"/>
      <c r="P1806" s="36"/>
      <c r="Q1806" s="36"/>
      <c r="R1806" s="36"/>
      <c r="S1806" s="36"/>
      <c r="T1806" s="36"/>
      <c r="U1806" s="23"/>
      <c r="V1806" s="23"/>
      <c r="W1806" s="23"/>
      <c r="X1806" s="23"/>
      <c r="Y1806" s="445"/>
      <c r="Z1806" s="446" t="str">
        <f>IF(放飛紀錄!$Y1806="","",放飛紀錄!$Y1806+公式對照表!B$2)</f>
        <v/>
      </c>
      <c r="AA1806" s="445"/>
      <c r="AB1806" s="445"/>
      <c r="AC1806" s="447" t="str">
        <f t="shared" si="84"/>
        <v/>
      </c>
      <c r="AD1806" s="448" t="str">
        <f t="shared" si="85"/>
        <v/>
      </c>
      <c r="AE1806" s="446" t="str">
        <f>IF(放飛紀錄表[[#This Row],[模組啟動時間]]="","",公式對照表!$A$2)</f>
        <v/>
      </c>
      <c r="AF1806" s="449" t="str">
        <f>IF(AC1806="","",IF(AND(AA1806&gt;Y1806,AA1806&lt;Z1806),[1]公式對照表!$C$2,IF(AC1806="-",[1]公式對照表!$C$3,IF(AC1806&lt;AE1806,[1]公式對照表!$C$4,IF(AC1806&gt;AE1806,[1]公式對照表!$C$5)))))</f>
        <v/>
      </c>
      <c r="AG1806" s="442"/>
      <c r="AH1806" s="442"/>
      <c r="AI1806" s="442"/>
      <c r="AJ1806" s="442"/>
      <c r="AK1806" s="2"/>
    </row>
    <row r="1807" spans="1:37" ht="17.25" customHeight="1">
      <c r="A1807" s="443"/>
      <c r="B1807" s="444"/>
      <c r="C1807" s="23"/>
      <c r="D1807" s="23"/>
      <c r="E1807" s="23"/>
      <c r="F1807" s="262"/>
      <c r="G1807" s="262"/>
      <c r="H1807" s="262"/>
      <c r="I1807" s="264"/>
      <c r="J1807" s="23"/>
      <c r="K1807" s="23"/>
      <c r="L1807" s="36" t="str">
        <f>IFERROR(VLOOKUP(放飛紀錄!$K1807,#REF!,2,FALSE),"")</f>
        <v/>
      </c>
      <c r="M1807" s="36"/>
      <c r="N1807" s="36"/>
      <c r="O1807" s="36"/>
      <c r="P1807" s="36"/>
      <c r="Q1807" s="36"/>
      <c r="R1807" s="36"/>
      <c r="S1807" s="36"/>
      <c r="T1807" s="36"/>
      <c r="U1807" s="23"/>
      <c r="V1807" s="23"/>
      <c r="W1807" s="23"/>
      <c r="X1807" s="23"/>
      <c r="Y1807" s="445"/>
      <c r="Z1807" s="446" t="str">
        <f>IF(放飛紀錄!$Y1807="","",放飛紀錄!$Y1807+公式對照表!B$2)</f>
        <v/>
      </c>
      <c r="AA1807" s="445"/>
      <c r="AB1807" s="445"/>
      <c r="AC1807" s="447" t="str">
        <f t="shared" si="84"/>
        <v/>
      </c>
      <c r="AD1807" s="448" t="str">
        <f t="shared" si="85"/>
        <v/>
      </c>
      <c r="AE1807" s="446" t="str">
        <f>IF(放飛紀錄表[[#This Row],[模組啟動時間]]="","",公式對照表!$A$2)</f>
        <v/>
      </c>
      <c r="AF1807" s="449" t="str">
        <f>IF(AC1807="","",IF(AND(AA1807&gt;Y1807,AA1807&lt;Z1807),[1]公式對照表!$C$2,IF(AC1807="-",[1]公式對照表!$C$3,IF(AC1807&lt;AE1807,[1]公式對照表!$C$4,IF(AC1807&gt;AE1807,[1]公式對照表!$C$5)))))</f>
        <v/>
      </c>
      <c r="AG1807" s="442"/>
      <c r="AH1807" s="442"/>
      <c r="AI1807" s="442"/>
      <c r="AJ1807" s="442"/>
      <c r="AK1807" s="2"/>
    </row>
    <row r="1808" spans="1:37" ht="17.25" customHeight="1">
      <c r="A1808" s="443"/>
      <c r="B1808" s="444"/>
      <c r="C1808" s="23"/>
      <c r="D1808" s="23"/>
      <c r="E1808" s="23"/>
      <c r="F1808" s="262"/>
      <c r="G1808" s="262"/>
      <c r="H1808" s="262"/>
      <c r="I1808" s="264"/>
      <c r="J1808" s="23"/>
      <c r="K1808" s="23"/>
      <c r="L1808" s="36" t="str">
        <f>IFERROR(VLOOKUP(放飛紀錄!$K1808,#REF!,2,FALSE),"")</f>
        <v/>
      </c>
      <c r="M1808" s="36"/>
      <c r="N1808" s="36"/>
      <c r="O1808" s="36"/>
      <c r="P1808" s="36"/>
      <c r="Q1808" s="36"/>
      <c r="R1808" s="36"/>
      <c r="S1808" s="36"/>
      <c r="T1808" s="36"/>
      <c r="U1808" s="23"/>
      <c r="V1808" s="23"/>
      <c r="W1808" s="23"/>
      <c r="X1808" s="23"/>
      <c r="Y1808" s="445"/>
      <c r="Z1808" s="446" t="str">
        <f>IF(放飛紀錄!$Y1808="","",放飛紀錄!$Y1808+公式對照表!B$2)</f>
        <v/>
      </c>
      <c r="AA1808" s="445"/>
      <c r="AB1808" s="445"/>
      <c r="AC1808" s="447" t="str">
        <f t="shared" si="84"/>
        <v/>
      </c>
      <c r="AD1808" s="448" t="str">
        <f t="shared" si="85"/>
        <v/>
      </c>
      <c r="AE1808" s="446" t="str">
        <f>IF(放飛紀錄表[[#This Row],[模組啟動時間]]="","",公式對照表!$A$2)</f>
        <v/>
      </c>
      <c r="AF1808" s="449" t="str">
        <f>IF(AC1808="","",IF(AND(AA1808&gt;Y1808,AA1808&lt;Z1808),[1]公式對照表!$C$2,IF(AC1808="-",[1]公式對照表!$C$3,IF(AC1808&lt;AE1808,[1]公式對照表!$C$4,IF(AC1808&gt;AE1808,[1]公式對照表!$C$5)))))</f>
        <v/>
      </c>
      <c r="AG1808" s="442"/>
      <c r="AH1808" s="442"/>
      <c r="AI1808" s="442"/>
      <c r="AJ1808" s="442"/>
      <c r="AK1808" s="2"/>
    </row>
    <row r="1809" spans="1:37" ht="17.25" customHeight="1">
      <c r="A1809" s="443"/>
      <c r="B1809" s="444"/>
      <c r="C1809" s="23"/>
      <c r="D1809" s="23"/>
      <c r="E1809" s="23"/>
      <c r="F1809" s="262"/>
      <c r="G1809" s="262"/>
      <c r="H1809" s="262"/>
      <c r="I1809" s="264"/>
      <c r="J1809" s="23"/>
      <c r="K1809" s="23"/>
      <c r="L1809" s="36" t="str">
        <f>IFERROR(VLOOKUP(放飛紀錄!$K1809,#REF!,2,FALSE),"")</f>
        <v/>
      </c>
      <c r="M1809" s="36"/>
      <c r="N1809" s="36"/>
      <c r="O1809" s="36"/>
      <c r="P1809" s="36"/>
      <c r="Q1809" s="36"/>
      <c r="R1809" s="36"/>
      <c r="S1809" s="36"/>
      <c r="T1809" s="36"/>
      <c r="U1809" s="23"/>
      <c r="V1809" s="23"/>
      <c r="W1809" s="23"/>
      <c r="X1809" s="23"/>
      <c r="Y1809" s="445"/>
      <c r="Z1809" s="446" t="str">
        <f>IF(放飛紀錄!$Y1809="","",放飛紀錄!$Y1809+公式對照表!B$2)</f>
        <v/>
      </c>
      <c r="AA1809" s="445"/>
      <c r="AB1809" s="445"/>
      <c r="AC1809" s="447" t="str">
        <f t="shared" si="84"/>
        <v/>
      </c>
      <c r="AD1809" s="448" t="str">
        <f t="shared" si="85"/>
        <v/>
      </c>
      <c r="AE1809" s="446" t="str">
        <f>IF(放飛紀錄表[[#This Row],[模組啟動時間]]="","",公式對照表!$A$2)</f>
        <v/>
      </c>
      <c r="AF1809" s="449" t="str">
        <f>IF(AC1809="","",IF(AND(AA1809&gt;Y1809,AA1809&lt;Z1809),[1]公式對照表!$C$2,IF(AC1809="-",[1]公式對照表!$C$3,IF(AC1809&lt;AE1809,[1]公式對照表!$C$4,IF(AC1809&gt;AE1809,[1]公式對照表!$C$5)))))</f>
        <v/>
      </c>
      <c r="AG1809" s="442"/>
      <c r="AH1809" s="442"/>
      <c r="AI1809" s="442"/>
      <c r="AJ1809" s="442"/>
      <c r="AK1809" s="2"/>
    </row>
    <row r="1810" spans="1:37" ht="17.25" customHeight="1">
      <c r="A1810" s="443"/>
      <c r="B1810" s="444"/>
      <c r="C1810" s="23"/>
      <c r="D1810" s="23"/>
      <c r="E1810" s="23"/>
      <c r="F1810" s="262"/>
      <c r="G1810" s="262"/>
      <c r="H1810" s="262"/>
      <c r="I1810" s="264"/>
      <c r="J1810" s="23"/>
      <c r="K1810" s="23"/>
      <c r="L1810" s="36" t="str">
        <f>IFERROR(VLOOKUP(放飛紀錄!$K1810,#REF!,2,FALSE),"")</f>
        <v/>
      </c>
      <c r="M1810" s="36"/>
      <c r="N1810" s="36"/>
      <c r="O1810" s="36"/>
      <c r="P1810" s="36"/>
      <c r="Q1810" s="36"/>
      <c r="R1810" s="36"/>
      <c r="S1810" s="36"/>
      <c r="T1810" s="36"/>
      <c r="U1810" s="23"/>
      <c r="V1810" s="23"/>
      <c r="W1810" s="23"/>
      <c r="X1810" s="23"/>
      <c r="Y1810" s="445"/>
      <c r="Z1810" s="446" t="str">
        <f>IF(放飛紀錄!$Y1810="","",放飛紀錄!$Y1810+公式對照表!B$2)</f>
        <v/>
      </c>
      <c r="AA1810" s="445"/>
      <c r="AB1810" s="445"/>
      <c r="AC1810" s="447" t="str">
        <f t="shared" si="84"/>
        <v/>
      </c>
      <c r="AD1810" s="448" t="str">
        <f t="shared" si="85"/>
        <v/>
      </c>
      <c r="AE1810" s="446" t="str">
        <f>IF(放飛紀錄表[[#This Row],[模組啟動時間]]="","",公式對照表!$A$2)</f>
        <v/>
      </c>
      <c r="AF1810" s="449" t="str">
        <f>IF(AC1810="","",IF(AND(AA1810&gt;Y1810,AA1810&lt;Z1810),[1]公式對照表!$C$2,IF(AC1810="-",[1]公式對照表!$C$3,IF(AC1810&lt;AE1810,[1]公式對照表!$C$4,IF(AC1810&gt;AE1810,[1]公式對照表!$C$5)))))</f>
        <v/>
      </c>
      <c r="AG1810" s="442"/>
      <c r="AH1810" s="442"/>
      <c r="AI1810" s="442"/>
      <c r="AJ1810" s="442"/>
      <c r="AK1810" s="2"/>
    </row>
    <row r="1811" spans="1:37" ht="17.25" customHeight="1">
      <c r="A1811" s="443"/>
      <c r="B1811" s="444"/>
      <c r="C1811" s="23"/>
      <c r="D1811" s="23"/>
      <c r="E1811" s="23"/>
      <c r="F1811" s="262"/>
      <c r="G1811" s="262"/>
      <c r="H1811" s="262"/>
      <c r="I1811" s="264"/>
      <c r="J1811" s="23"/>
      <c r="K1811" s="23"/>
      <c r="L1811" s="36" t="str">
        <f>IFERROR(VLOOKUP(放飛紀錄!$K1811,#REF!,2,FALSE),"")</f>
        <v/>
      </c>
      <c r="M1811" s="36"/>
      <c r="N1811" s="36"/>
      <c r="O1811" s="36"/>
      <c r="P1811" s="36"/>
      <c r="Q1811" s="36"/>
      <c r="R1811" s="36"/>
      <c r="S1811" s="36"/>
      <c r="T1811" s="36"/>
      <c r="U1811" s="23"/>
      <c r="V1811" s="23"/>
      <c r="W1811" s="23"/>
      <c r="X1811" s="23"/>
      <c r="Y1811" s="445"/>
      <c r="Z1811" s="446" t="str">
        <f>IF(放飛紀錄!$Y1811="","",放飛紀錄!$Y1811+公式對照表!B$2)</f>
        <v/>
      </c>
      <c r="AA1811" s="445"/>
      <c r="AB1811" s="445"/>
      <c r="AC1811" s="447" t="str">
        <f t="shared" si="84"/>
        <v/>
      </c>
      <c r="AD1811" s="448" t="str">
        <f t="shared" si="85"/>
        <v/>
      </c>
      <c r="AE1811" s="446" t="str">
        <f>IF(放飛紀錄表[[#This Row],[模組啟動時間]]="","",公式對照表!$A$2)</f>
        <v/>
      </c>
      <c r="AF1811" s="449" t="str">
        <f>IF(AC1811="","",IF(AND(AA1811&gt;Y1811,AA1811&lt;Z1811),[1]公式對照表!$C$2,IF(AC1811="-",[1]公式對照表!$C$3,IF(AC1811&lt;AE1811,[1]公式對照表!$C$4,IF(AC1811&gt;AE1811,[1]公式對照表!$C$5)))))</f>
        <v/>
      </c>
      <c r="AG1811" s="442"/>
      <c r="AH1811" s="442"/>
      <c r="AI1811" s="442"/>
      <c r="AJ1811" s="442"/>
      <c r="AK1811" s="2"/>
    </row>
    <row r="1812" spans="1:37" ht="17.25" customHeight="1">
      <c r="A1812" s="443"/>
      <c r="B1812" s="444"/>
      <c r="C1812" s="23"/>
      <c r="D1812" s="23"/>
      <c r="E1812" s="23"/>
      <c r="F1812" s="262"/>
      <c r="G1812" s="262"/>
      <c r="H1812" s="262"/>
      <c r="I1812" s="264"/>
      <c r="J1812" s="23"/>
      <c r="K1812" s="23"/>
      <c r="L1812" s="36" t="str">
        <f>IFERROR(VLOOKUP(放飛紀錄!$K1812,#REF!,2,FALSE),"")</f>
        <v/>
      </c>
      <c r="M1812" s="36"/>
      <c r="N1812" s="36"/>
      <c r="O1812" s="36"/>
      <c r="P1812" s="36"/>
      <c r="Q1812" s="36"/>
      <c r="R1812" s="36"/>
      <c r="S1812" s="36"/>
      <c r="T1812" s="36"/>
      <c r="U1812" s="23"/>
      <c r="V1812" s="23"/>
      <c r="W1812" s="23"/>
      <c r="X1812" s="23"/>
      <c r="Y1812" s="445"/>
      <c r="Z1812" s="446" t="str">
        <f>IF(放飛紀錄!$Y1812="","",放飛紀錄!$Y1812+公式對照表!B$2)</f>
        <v/>
      </c>
      <c r="AA1812" s="445"/>
      <c r="AB1812" s="445"/>
      <c r="AC1812" s="447" t="str">
        <f t="shared" si="84"/>
        <v/>
      </c>
      <c r="AD1812" s="448" t="str">
        <f t="shared" si="85"/>
        <v/>
      </c>
      <c r="AE1812" s="446" t="str">
        <f>IF(放飛紀錄表[[#This Row],[模組啟動時間]]="","",公式對照表!$A$2)</f>
        <v/>
      </c>
      <c r="AF1812" s="449" t="str">
        <f>IF(AC1812="","",IF(AND(AA1812&gt;Y1812,AA1812&lt;Z1812),[1]公式對照表!$C$2,IF(AC1812="-",[1]公式對照表!$C$3,IF(AC1812&lt;AE1812,[1]公式對照表!$C$4,IF(AC1812&gt;AE1812,[1]公式對照表!$C$5)))))</f>
        <v/>
      </c>
      <c r="AG1812" s="442"/>
      <c r="AH1812" s="442"/>
      <c r="AI1812" s="442"/>
      <c r="AJ1812" s="442"/>
      <c r="AK1812" s="2"/>
    </row>
    <row r="1813" spans="1:37" ht="17.25" customHeight="1">
      <c r="A1813" s="443"/>
      <c r="B1813" s="444"/>
      <c r="C1813" s="23"/>
      <c r="D1813" s="23"/>
      <c r="E1813" s="23"/>
      <c r="F1813" s="262"/>
      <c r="G1813" s="262"/>
      <c r="H1813" s="262"/>
      <c r="I1813" s="264"/>
      <c r="J1813" s="23"/>
      <c r="K1813" s="23"/>
      <c r="L1813" s="36" t="str">
        <f>IFERROR(VLOOKUP(放飛紀錄!$K1813,#REF!,2,FALSE),"")</f>
        <v/>
      </c>
      <c r="M1813" s="36"/>
      <c r="N1813" s="36"/>
      <c r="O1813" s="36"/>
      <c r="P1813" s="36"/>
      <c r="Q1813" s="36"/>
      <c r="R1813" s="36"/>
      <c r="S1813" s="36"/>
      <c r="T1813" s="36"/>
      <c r="U1813" s="23"/>
      <c r="V1813" s="23"/>
      <c r="W1813" s="23"/>
      <c r="X1813" s="23"/>
      <c r="Y1813" s="445"/>
      <c r="Z1813" s="446" t="str">
        <f>IF(放飛紀錄!$Y1813="","",放飛紀錄!$Y1813+公式對照表!B$2)</f>
        <v/>
      </c>
      <c r="AA1813" s="445"/>
      <c r="AB1813" s="445"/>
      <c r="AC1813" s="447" t="str">
        <f t="shared" si="84"/>
        <v/>
      </c>
      <c r="AD1813" s="448" t="str">
        <f t="shared" si="85"/>
        <v/>
      </c>
      <c r="AE1813" s="446" t="str">
        <f>IF(放飛紀錄表[[#This Row],[模組啟動時間]]="","",公式對照表!$A$2)</f>
        <v/>
      </c>
      <c r="AF1813" s="449" t="str">
        <f>IF(AC1813="","",IF(AND(AA1813&gt;Y1813,AA1813&lt;Z1813),[1]公式對照表!$C$2,IF(AC1813="-",[1]公式對照表!$C$3,IF(AC1813&lt;AE1813,[1]公式對照表!$C$4,IF(AC1813&gt;AE1813,[1]公式對照表!$C$5)))))</f>
        <v/>
      </c>
      <c r="AG1813" s="442"/>
      <c r="AH1813" s="442"/>
      <c r="AI1813" s="442"/>
      <c r="AJ1813" s="442"/>
      <c r="AK1813" s="2"/>
    </row>
    <row r="1814" spans="1:37" ht="17.25" customHeight="1">
      <c r="A1814" s="443"/>
      <c r="B1814" s="444"/>
      <c r="C1814" s="23"/>
      <c r="D1814" s="23"/>
      <c r="E1814" s="23"/>
      <c r="F1814" s="262"/>
      <c r="G1814" s="262"/>
      <c r="H1814" s="262"/>
      <c r="I1814" s="264"/>
      <c r="J1814" s="23"/>
      <c r="K1814" s="23"/>
      <c r="L1814" s="36" t="str">
        <f>IFERROR(VLOOKUP(放飛紀錄!$K1814,#REF!,2,FALSE),"")</f>
        <v/>
      </c>
      <c r="M1814" s="36"/>
      <c r="N1814" s="36"/>
      <c r="O1814" s="36"/>
      <c r="P1814" s="36"/>
      <c r="Q1814" s="36"/>
      <c r="R1814" s="36"/>
      <c r="S1814" s="36"/>
      <c r="T1814" s="36"/>
      <c r="U1814" s="23"/>
      <c r="V1814" s="23"/>
      <c r="W1814" s="23"/>
      <c r="X1814" s="23"/>
      <c r="Y1814" s="445"/>
      <c r="Z1814" s="446" t="str">
        <f>IF(放飛紀錄!$Y1814="","",放飛紀錄!$Y1814+公式對照表!B$2)</f>
        <v/>
      </c>
      <c r="AA1814" s="445"/>
      <c r="AB1814" s="445"/>
      <c r="AC1814" s="447" t="str">
        <f t="shared" si="84"/>
        <v/>
      </c>
      <c r="AD1814" s="448" t="str">
        <f t="shared" si="85"/>
        <v/>
      </c>
      <c r="AE1814" s="446" t="str">
        <f>IF(放飛紀錄表[[#This Row],[模組啟動時間]]="","",公式對照表!$A$2)</f>
        <v/>
      </c>
      <c r="AF1814" s="449" t="str">
        <f>IF(AC1814="","",IF(AND(AA1814&gt;Y1814,AA1814&lt;Z1814),[1]公式對照表!$C$2,IF(AC1814="-",[1]公式對照表!$C$3,IF(AC1814&lt;AE1814,[1]公式對照表!$C$4,IF(AC1814&gt;AE1814,[1]公式對照表!$C$5)))))</f>
        <v/>
      </c>
      <c r="AG1814" s="442"/>
      <c r="AH1814" s="442"/>
      <c r="AI1814" s="442"/>
      <c r="AJ1814" s="442"/>
      <c r="AK1814" s="2"/>
    </row>
    <row r="1815" spans="1:37" ht="17.25" customHeight="1">
      <c r="A1815" s="443"/>
      <c r="B1815" s="444"/>
      <c r="C1815" s="23"/>
      <c r="D1815" s="23"/>
      <c r="E1815" s="23"/>
      <c r="F1815" s="262"/>
      <c r="G1815" s="262"/>
      <c r="H1815" s="262"/>
      <c r="I1815" s="264"/>
      <c r="J1815" s="23"/>
      <c r="K1815" s="23"/>
      <c r="L1815" s="36" t="str">
        <f>IFERROR(VLOOKUP(放飛紀錄!$K1815,#REF!,2,FALSE),"")</f>
        <v/>
      </c>
      <c r="M1815" s="36"/>
      <c r="N1815" s="36"/>
      <c r="O1815" s="36"/>
      <c r="P1815" s="36"/>
      <c r="Q1815" s="36"/>
      <c r="R1815" s="36"/>
      <c r="S1815" s="36"/>
      <c r="T1815" s="36"/>
      <c r="U1815" s="23"/>
      <c r="V1815" s="23"/>
      <c r="W1815" s="23"/>
      <c r="X1815" s="23"/>
      <c r="Y1815" s="445"/>
      <c r="Z1815" s="446" t="str">
        <f>IF(放飛紀錄!$Y1815="","",放飛紀錄!$Y1815+公式對照表!B$2)</f>
        <v/>
      </c>
      <c r="AA1815" s="445"/>
      <c r="AB1815" s="445"/>
      <c r="AC1815" s="447" t="str">
        <f t="shared" si="84"/>
        <v/>
      </c>
      <c r="AD1815" s="448" t="str">
        <f t="shared" si="85"/>
        <v/>
      </c>
      <c r="AE1815" s="446" t="str">
        <f>IF(放飛紀錄表[[#This Row],[模組啟動時間]]="","",公式對照表!$A$2)</f>
        <v/>
      </c>
      <c r="AF1815" s="449" t="str">
        <f>IF(AC1815="","",IF(AND(AA1815&gt;Y1815,AA1815&lt;Z1815),[1]公式對照表!$C$2,IF(AC1815="-",[1]公式對照表!$C$3,IF(AC1815&lt;AE1815,[1]公式對照表!$C$4,IF(AC1815&gt;AE1815,[1]公式對照表!$C$5)))))</f>
        <v/>
      </c>
      <c r="AG1815" s="442"/>
      <c r="AH1815" s="442"/>
      <c r="AI1815" s="442"/>
      <c r="AJ1815" s="442"/>
      <c r="AK1815" s="2"/>
    </row>
    <row r="1816" spans="1:37" ht="17.25" customHeight="1">
      <c r="A1816" s="443"/>
      <c r="B1816" s="444"/>
      <c r="C1816" s="23"/>
      <c r="D1816" s="23"/>
      <c r="E1816" s="23"/>
      <c r="F1816" s="262"/>
      <c r="G1816" s="262"/>
      <c r="H1816" s="262"/>
      <c r="I1816" s="264"/>
      <c r="J1816" s="23"/>
      <c r="K1816" s="23"/>
      <c r="L1816" s="36" t="str">
        <f>IFERROR(VLOOKUP(放飛紀錄!$K1816,#REF!,2,FALSE),"")</f>
        <v/>
      </c>
      <c r="M1816" s="36"/>
      <c r="N1816" s="36"/>
      <c r="O1816" s="36"/>
      <c r="P1816" s="36"/>
      <c r="Q1816" s="36"/>
      <c r="R1816" s="36"/>
      <c r="S1816" s="36"/>
      <c r="T1816" s="36"/>
      <c r="U1816" s="23"/>
      <c r="V1816" s="23"/>
      <c r="W1816" s="23"/>
      <c r="X1816" s="23"/>
      <c r="Y1816" s="445"/>
      <c r="Z1816" s="446" t="str">
        <f>IF(放飛紀錄!$Y1816="","",放飛紀錄!$Y1816+公式對照表!B$2)</f>
        <v/>
      </c>
      <c r="AA1816" s="445"/>
      <c r="AB1816" s="445"/>
      <c r="AC1816" s="447" t="str">
        <f t="shared" si="84"/>
        <v/>
      </c>
      <c r="AD1816" s="448" t="str">
        <f t="shared" si="85"/>
        <v/>
      </c>
      <c r="AE1816" s="446" t="str">
        <f>IF(放飛紀錄表[[#This Row],[模組啟動時間]]="","",公式對照表!$A$2)</f>
        <v/>
      </c>
      <c r="AF1816" s="449" t="str">
        <f>IF(AC1816="","",IF(AND(AA1816&gt;Y1816,AA1816&lt;Z1816),[1]公式對照表!$C$2,IF(AC1816="-",[1]公式對照表!$C$3,IF(AC1816&lt;AE1816,[1]公式對照表!$C$4,IF(AC1816&gt;AE1816,[1]公式對照表!$C$5)))))</f>
        <v/>
      </c>
      <c r="AG1816" s="442"/>
      <c r="AH1816" s="442"/>
      <c r="AI1816" s="442"/>
      <c r="AJ1816" s="442"/>
      <c r="AK1816" s="2"/>
    </row>
    <row r="1817" spans="1:37" ht="17.25" customHeight="1">
      <c r="A1817" s="443"/>
      <c r="B1817" s="444"/>
      <c r="C1817" s="23"/>
      <c r="D1817" s="23"/>
      <c r="E1817" s="23"/>
      <c r="F1817" s="262"/>
      <c r="G1817" s="262"/>
      <c r="H1817" s="262"/>
      <c r="I1817" s="264"/>
      <c r="J1817" s="23"/>
      <c r="K1817" s="23"/>
      <c r="L1817" s="36" t="str">
        <f>IFERROR(VLOOKUP(放飛紀錄!$K1817,#REF!,2,FALSE),"")</f>
        <v/>
      </c>
      <c r="M1817" s="36"/>
      <c r="N1817" s="36"/>
      <c r="O1817" s="36"/>
      <c r="P1817" s="36"/>
      <c r="Q1817" s="36"/>
      <c r="R1817" s="36"/>
      <c r="S1817" s="36"/>
      <c r="T1817" s="36"/>
      <c r="U1817" s="23"/>
      <c r="V1817" s="23"/>
      <c r="W1817" s="23"/>
      <c r="X1817" s="23"/>
      <c r="Y1817" s="445"/>
      <c r="Z1817" s="446" t="str">
        <f>IF(放飛紀錄!$Y1817="","",放飛紀錄!$Y1817+公式對照表!B$2)</f>
        <v/>
      </c>
      <c r="AA1817" s="445"/>
      <c r="AB1817" s="445"/>
      <c r="AC1817" s="447" t="str">
        <f t="shared" si="84"/>
        <v/>
      </c>
      <c r="AD1817" s="448" t="str">
        <f t="shared" si="85"/>
        <v/>
      </c>
      <c r="AE1817" s="446" t="str">
        <f>IF(放飛紀錄表[[#This Row],[模組啟動時間]]="","",公式對照表!$A$2)</f>
        <v/>
      </c>
      <c r="AF1817" s="449" t="str">
        <f>IF(AC1817="","",IF(AND(AA1817&gt;Y1817,AA1817&lt;Z1817),[1]公式對照表!$C$2,IF(AC1817="-",[1]公式對照表!$C$3,IF(AC1817&lt;AE1817,[1]公式對照表!$C$4,IF(AC1817&gt;AE1817,[1]公式對照表!$C$5)))))</f>
        <v/>
      </c>
      <c r="AG1817" s="442"/>
      <c r="AH1817" s="442"/>
      <c r="AI1817" s="442"/>
      <c r="AJ1817" s="442"/>
      <c r="AK1817" s="2"/>
    </row>
    <row r="1818" spans="1:37" ht="17.25" customHeight="1">
      <c r="A1818" s="443"/>
      <c r="B1818" s="444"/>
      <c r="C1818" s="23"/>
      <c r="D1818" s="23"/>
      <c r="E1818" s="23"/>
      <c r="F1818" s="262"/>
      <c r="G1818" s="262"/>
      <c r="H1818" s="262"/>
      <c r="I1818" s="264"/>
      <c r="J1818" s="23"/>
      <c r="K1818" s="23"/>
      <c r="L1818" s="36" t="str">
        <f>IFERROR(VLOOKUP(放飛紀錄!$K1818,#REF!,2,FALSE),"")</f>
        <v/>
      </c>
      <c r="M1818" s="36"/>
      <c r="N1818" s="36"/>
      <c r="O1818" s="36"/>
      <c r="P1818" s="36"/>
      <c r="Q1818" s="36"/>
      <c r="R1818" s="36"/>
      <c r="S1818" s="36"/>
      <c r="T1818" s="36"/>
      <c r="U1818" s="23"/>
      <c r="V1818" s="23"/>
      <c r="W1818" s="23"/>
      <c r="X1818" s="23"/>
      <c r="Y1818" s="445"/>
      <c r="Z1818" s="446" t="str">
        <f>IF(放飛紀錄!$Y1818="","",放飛紀錄!$Y1818+公式對照表!B$2)</f>
        <v/>
      </c>
      <c r="AA1818" s="445"/>
      <c r="AB1818" s="445"/>
      <c r="AC1818" s="447" t="str">
        <f t="shared" si="84"/>
        <v/>
      </c>
      <c r="AD1818" s="448" t="str">
        <f t="shared" si="85"/>
        <v/>
      </c>
      <c r="AE1818" s="446" t="str">
        <f>IF(放飛紀錄表[[#This Row],[模組啟動時間]]="","",公式對照表!$A$2)</f>
        <v/>
      </c>
      <c r="AF1818" s="449" t="str">
        <f>IF(AC1818="","",IF(AND(AA1818&gt;Y1818,AA1818&lt;Z1818),[1]公式對照表!$C$2,IF(AC1818="-",[1]公式對照表!$C$3,IF(AC1818&lt;AE1818,[1]公式對照表!$C$4,IF(AC1818&gt;AE1818,[1]公式對照表!$C$5)))))</f>
        <v/>
      </c>
      <c r="AG1818" s="442"/>
      <c r="AH1818" s="442"/>
      <c r="AI1818" s="442"/>
      <c r="AJ1818" s="442"/>
      <c r="AK1818" s="2"/>
    </row>
    <row r="1819" spans="1:37" ht="17.25" customHeight="1">
      <c r="A1819" s="443"/>
      <c r="B1819" s="444"/>
      <c r="C1819" s="23"/>
      <c r="D1819" s="23"/>
      <c r="E1819" s="23"/>
      <c r="F1819" s="262"/>
      <c r="G1819" s="262"/>
      <c r="H1819" s="262"/>
      <c r="I1819" s="264"/>
      <c r="J1819" s="23"/>
      <c r="K1819" s="23"/>
      <c r="L1819" s="36" t="str">
        <f>IFERROR(VLOOKUP(放飛紀錄!$K1819,#REF!,2,FALSE),"")</f>
        <v/>
      </c>
      <c r="M1819" s="36"/>
      <c r="N1819" s="36"/>
      <c r="O1819" s="36"/>
      <c r="P1819" s="36"/>
      <c r="Q1819" s="36"/>
      <c r="R1819" s="36"/>
      <c r="S1819" s="36"/>
      <c r="T1819" s="36"/>
      <c r="U1819" s="23"/>
      <c r="V1819" s="23"/>
      <c r="W1819" s="23"/>
      <c r="X1819" s="23"/>
      <c r="Y1819" s="445"/>
      <c r="Z1819" s="446" t="str">
        <f>IF(放飛紀錄!$Y1819="","",放飛紀錄!$Y1819+公式對照表!B$2)</f>
        <v/>
      </c>
      <c r="AA1819" s="445"/>
      <c r="AB1819" s="445"/>
      <c r="AC1819" s="447" t="str">
        <f t="shared" si="84"/>
        <v/>
      </c>
      <c r="AD1819" s="448" t="str">
        <f t="shared" si="85"/>
        <v/>
      </c>
      <c r="AE1819" s="446" t="str">
        <f>IF(放飛紀錄表[[#This Row],[模組啟動時間]]="","",公式對照表!$A$2)</f>
        <v/>
      </c>
      <c r="AF1819" s="449" t="str">
        <f>IF(AC1819="","",IF(AND(AA1819&gt;Y1819,AA1819&lt;Z1819),[1]公式對照表!$C$2,IF(AC1819="-",[1]公式對照表!$C$3,IF(AC1819&lt;AE1819,[1]公式對照表!$C$4,IF(AC1819&gt;AE1819,[1]公式對照表!$C$5)))))</f>
        <v/>
      </c>
      <c r="AG1819" s="442"/>
      <c r="AH1819" s="442"/>
      <c r="AI1819" s="442"/>
      <c r="AJ1819" s="442"/>
      <c r="AK1819" s="2"/>
    </row>
    <row r="1820" spans="1:37" ht="17.25" customHeight="1">
      <c r="A1820" s="443"/>
      <c r="B1820" s="444"/>
      <c r="C1820" s="23"/>
      <c r="D1820" s="23"/>
      <c r="E1820" s="23"/>
      <c r="F1820" s="262"/>
      <c r="G1820" s="262"/>
      <c r="H1820" s="262"/>
      <c r="I1820" s="264"/>
      <c r="J1820" s="23"/>
      <c r="K1820" s="23"/>
      <c r="L1820" s="36" t="str">
        <f>IFERROR(VLOOKUP(放飛紀錄!$K1820,#REF!,2,FALSE),"")</f>
        <v/>
      </c>
      <c r="M1820" s="36"/>
      <c r="N1820" s="36"/>
      <c r="O1820" s="36"/>
      <c r="P1820" s="36"/>
      <c r="Q1820" s="36"/>
      <c r="R1820" s="36"/>
      <c r="S1820" s="36"/>
      <c r="T1820" s="36"/>
      <c r="U1820" s="23"/>
      <c r="V1820" s="23"/>
      <c r="W1820" s="23"/>
      <c r="X1820" s="23"/>
      <c r="Y1820" s="445"/>
      <c r="Z1820" s="446" t="str">
        <f>IF(放飛紀錄!$Y1820="","",放飛紀錄!$Y1820+公式對照表!B$2)</f>
        <v/>
      </c>
      <c r="AA1820" s="445"/>
      <c r="AB1820" s="445"/>
      <c r="AC1820" s="447" t="str">
        <f t="shared" si="84"/>
        <v/>
      </c>
      <c r="AD1820" s="448" t="str">
        <f t="shared" si="85"/>
        <v/>
      </c>
      <c r="AE1820" s="446" t="str">
        <f>IF(放飛紀錄表[[#This Row],[模組啟動時間]]="","",公式對照表!$A$2)</f>
        <v/>
      </c>
      <c r="AF1820" s="449" t="str">
        <f>IF(AC1820="","",IF(AND(AA1820&gt;Y1820,AA1820&lt;Z1820),[1]公式對照表!$C$2,IF(AC1820="-",[1]公式對照表!$C$3,IF(AC1820&lt;AE1820,[1]公式對照表!$C$4,IF(AC1820&gt;AE1820,[1]公式對照表!$C$5)))))</f>
        <v/>
      </c>
      <c r="AG1820" s="442"/>
      <c r="AH1820" s="442"/>
      <c r="AI1820" s="442"/>
      <c r="AJ1820" s="442"/>
      <c r="AK1820" s="2"/>
    </row>
    <row r="1821" spans="1:37" ht="17.25" customHeight="1">
      <c r="A1821" s="443"/>
      <c r="B1821" s="444"/>
      <c r="C1821" s="23"/>
      <c r="D1821" s="23"/>
      <c r="E1821" s="23"/>
      <c r="F1821" s="262"/>
      <c r="G1821" s="262"/>
      <c r="H1821" s="262"/>
      <c r="I1821" s="264"/>
      <c r="J1821" s="23"/>
      <c r="K1821" s="23"/>
      <c r="L1821" s="36" t="str">
        <f>IFERROR(VLOOKUP(放飛紀錄!$K1821,#REF!,2,FALSE),"")</f>
        <v/>
      </c>
      <c r="M1821" s="36"/>
      <c r="N1821" s="36"/>
      <c r="O1821" s="36"/>
      <c r="P1821" s="36"/>
      <c r="Q1821" s="36"/>
      <c r="R1821" s="36"/>
      <c r="S1821" s="36"/>
      <c r="T1821" s="36"/>
      <c r="U1821" s="23"/>
      <c r="V1821" s="23"/>
      <c r="W1821" s="23"/>
      <c r="X1821" s="23"/>
      <c r="Y1821" s="445"/>
      <c r="Z1821" s="446" t="str">
        <f>IF(放飛紀錄!$Y1821="","",放飛紀錄!$Y1821+公式對照表!B$2)</f>
        <v/>
      </c>
      <c r="AA1821" s="445"/>
      <c r="AB1821" s="445"/>
      <c r="AC1821" s="447" t="str">
        <f t="shared" si="84"/>
        <v/>
      </c>
      <c r="AD1821" s="448" t="str">
        <f t="shared" si="85"/>
        <v/>
      </c>
      <c r="AE1821" s="446" t="str">
        <f>IF(放飛紀錄表[[#This Row],[模組啟動時間]]="","",公式對照表!$A$2)</f>
        <v/>
      </c>
      <c r="AF1821" s="449" t="str">
        <f>IF(AC1821="","",IF(AND(AA1821&gt;Y1821,AA1821&lt;Z1821),[1]公式對照表!$C$2,IF(AC1821="-",[1]公式對照表!$C$3,IF(AC1821&lt;AE1821,[1]公式對照表!$C$4,IF(AC1821&gt;AE1821,[1]公式對照表!$C$5)))))</f>
        <v/>
      </c>
      <c r="AG1821" s="442"/>
      <c r="AH1821" s="442"/>
      <c r="AI1821" s="442"/>
      <c r="AJ1821" s="442"/>
      <c r="AK1821" s="2"/>
    </row>
    <row r="1822" spans="1:37" ht="17.25" customHeight="1">
      <c r="A1822" s="443"/>
      <c r="B1822" s="444"/>
      <c r="C1822" s="23"/>
      <c r="D1822" s="23"/>
      <c r="E1822" s="23"/>
      <c r="F1822" s="262"/>
      <c r="G1822" s="262"/>
      <c r="H1822" s="262"/>
      <c r="I1822" s="264"/>
      <c r="J1822" s="23"/>
      <c r="K1822" s="23"/>
      <c r="L1822" s="36" t="str">
        <f>IFERROR(VLOOKUP(放飛紀錄!$K1822,#REF!,2,FALSE),"")</f>
        <v/>
      </c>
      <c r="M1822" s="36"/>
      <c r="N1822" s="36"/>
      <c r="O1822" s="36"/>
      <c r="P1822" s="36"/>
      <c r="Q1822" s="36"/>
      <c r="R1822" s="36"/>
      <c r="S1822" s="36"/>
      <c r="T1822" s="36"/>
      <c r="U1822" s="23"/>
      <c r="V1822" s="23"/>
      <c r="W1822" s="23"/>
      <c r="X1822" s="23"/>
      <c r="Y1822" s="445"/>
      <c r="Z1822" s="446" t="str">
        <f>IF(放飛紀錄!$Y1822="","",放飛紀錄!$Y1822+公式對照表!B$2)</f>
        <v/>
      </c>
      <c r="AA1822" s="445"/>
      <c r="AB1822" s="445"/>
      <c r="AC1822" s="447" t="str">
        <f t="shared" si="84"/>
        <v/>
      </c>
      <c r="AD1822" s="448" t="str">
        <f t="shared" si="85"/>
        <v/>
      </c>
      <c r="AE1822" s="446" t="str">
        <f>IF(放飛紀錄表[[#This Row],[模組啟動時間]]="","",公式對照表!$A$2)</f>
        <v/>
      </c>
      <c r="AF1822" s="449" t="str">
        <f>IF(AC1822="","",IF(AND(AA1822&gt;Y1822,AA1822&lt;Z1822),[1]公式對照表!$C$2,IF(AC1822="-",[1]公式對照表!$C$3,IF(AC1822&lt;AE1822,[1]公式對照表!$C$4,IF(AC1822&gt;AE1822,[1]公式對照表!$C$5)))))</f>
        <v/>
      </c>
      <c r="AG1822" s="442"/>
      <c r="AH1822" s="442"/>
      <c r="AI1822" s="442"/>
      <c r="AJ1822" s="442"/>
      <c r="AK1822" s="2"/>
    </row>
    <row r="1823" spans="1:37" ht="17.25" customHeight="1">
      <c r="A1823" s="443"/>
      <c r="B1823" s="444"/>
      <c r="C1823" s="23"/>
      <c r="D1823" s="23"/>
      <c r="E1823" s="23"/>
      <c r="F1823" s="262"/>
      <c r="G1823" s="262"/>
      <c r="H1823" s="262"/>
      <c r="I1823" s="264"/>
      <c r="J1823" s="23"/>
      <c r="K1823" s="23"/>
      <c r="L1823" s="36" t="str">
        <f>IFERROR(VLOOKUP(放飛紀錄!$K1823,#REF!,2,FALSE),"")</f>
        <v/>
      </c>
      <c r="M1823" s="36"/>
      <c r="N1823" s="36"/>
      <c r="O1823" s="36"/>
      <c r="P1823" s="36"/>
      <c r="Q1823" s="36"/>
      <c r="R1823" s="36"/>
      <c r="S1823" s="36"/>
      <c r="T1823" s="36"/>
      <c r="U1823" s="23"/>
      <c r="V1823" s="23"/>
      <c r="W1823" s="23"/>
      <c r="X1823" s="23"/>
      <c r="Y1823" s="445"/>
      <c r="Z1823" s="446" t="str">
        <f>IF(放飛紀錄!$Y1823="","",放飛紀錄!$Y1823+公式對照表!B$2)</f>
        <v/>
      </c>
      <c r="AA1823" s="445"/>
      <c r="AB1823" s="445"/>
      <c r="AC1823" s="447" t="str">
        <f t="shared" si="84"/>
        <v/>
      </c>
      <c r="AD1823" s="448" t="str">
        <f t="shared" si="85"/>
        <v/>
      </c>
      <c r="AE1823" s="446" t="str">
        <f>IF(放飛紀錄表[[#This Row],[模組啟動時間]]="","",公式對照表!$A$2)</f>
        <v/>
      </c>
      <c r="AF1823" s="449" t="str">
        <f>IF(AC1823="","",IF(AND(AA1823&gt;Y1823,AA1823&lt;Z1823),[1]公式對照表!$C$2,IF(AC1823="-",[1]公式對照表!$C$3,IF(AC1823&lt;AE1823,[1]公式對照表!$C$4,IF(AC1823&gt;AE1823,[1]公式對照表!$C$5)))))</f>
        <v/>
      </c>
      <c r="AG1823" s="442"/>
      <c r="AH1823" s="442"/>
      <c r="AI1823" s="442"/>
      <c r="AJ1823" s="442"/>
      <c r="AK1823" s="2"/>
    </row>
    <row r="1824" spans="1:37" ht="17.25" customHeight="1">
      <c r="A1824" s="443"/>
      <c r="B1824" s="444"/>
      <c r="C1824" s="23"/>
      <c r="D1824" s="23"/>
      <c r="E1824" s="23"/>
      <c r="F1824" s="262"/>
      <c r="G1824" s="262"/>
      <c r="H1824" s="262"/>
      <c r="I1824" s="264"/>
      <c r="J1824" s="23"/>
      <c r="K1824" s="23"/>
      <c r="L1824" s="36" t="str">
        <f>IFERROR(VLOOKUP(放飛紀錄!$K1824,#REF!,2,FALSE),"")</f>
        <v/>
      </c>
      <c r="M1824" s="36"/>
      <c r="N1824" s="36"/>
      <c r="O1824" s="36"/>
      <c r="P1824" s="36"/>
      <c r="Q1824" s="36"/>
      <c r="R1824" s="36"/>
      <c r="S1824" s="36"/>
      <c r="T1824" s="36"/>
      <c r="U1824" s="23"/>
      <c r="V1824" s="23"/>
      <c r="W1824" s="23"/>
      <c r="X1824" s="23"/>
      <c r="Y1824" s="445"/>
      <c r="Z1824" s="446" t="str">
        <f>IF(放飛紀錄!$Y1824="","",放飛紀錄!$Y1824+公式對照表!B$2)</f>
        <v/>
      </c>
      <c r="AA1824" s="445"/>
      <c r="AB1824" s="445"/>
      <c r="AC1824" s="447" t="str">
        <f t="shared" si="84"/>
        <v/>
      </c>
      <c r="AD1824" s="448" t="str">
        <f t="shared" si="85"/>
        <v/>
      </c>
      <c r="AE1824" s="446" t="str">
        <f>IF(放飛紀錄表[[#This Row],[模組啟動時間]]="","",公式對照表!$A$2)</f>
        <v/>
      </c>
      <c r="AF1824" s="449" t="str">
        <f>IF(AC1824="","",IF(AND(AA1824&gt;Y1824,AA1824&lt;Z1824),[1]公式對照表!$C$2,IF(AC1824="-",[1]公式對照表!$C$3,IF(AC1824&lt;AE1824,[1]公式對照表!$C$4,IF(AC1824&gt;AE1824,[1]公式對照表!$C$5)))))</f>
        <v/>
      </c>
      <c r="AG1824" s="442"/>
      <c r="AH1824" s="442"/>
      <c r="AI1824" s="442"/>
      <c r="AJ1824" s="442"/>
      <c r="AK1824" s="2"/>
    </row>
    <row r="1825" spans="1:37" ht="17.25" customHeight="1">
      <c r="A1825" s="443"/>
      <c r="B1825" s="444"/>
      <c r="C1825" s="23"/>
      <c r="D1825" s="23"/>
      <c r="E1825" s="23"/>
      <c r="F1825" s="262"/>
      <c r="G1825" s="262"/>
      <c r="H1825" s="262"/>
      <c r="I1825" s="264"/>
      <c r="J1825" s="23"/>
      <c r="K1825" s="23"/>
      <c r="L1825" s="36" t="str">
        <f>IFERROR(VLOOKUP(放飛紀錄!$K1825,#REF!,2,FALSE),"")</f>
        <v/>
      </c>
      <c r="M1825" s="36"/>
      <c r="N1825" s="36"/>
      <c r="O1825" s="36"/>
      <c r="P1825" s="36"/>
      <c r="Q1825" s="36"/>
      <c r="R1825" s="36"/>
      <c r="S1825" s="36"/>
      <c r="T1825" s="36"/>
      <c r="U1825" s="23"/>
      <c r="V1825" s="23"/>
      <c r="W1825" s="23"/>
      <c r="X1825" s="23"/>
      <c r="Y1825" s="445"/>
      <c r="Z1825" s="446" t="str">
        <f>IF(放飛紀錄!$Y1825="","",放飛紀錄!$Y1825+公式對照表!B$2)</f>
        <v/>
      </c>
      <c r="AA1825" s="445"/>
      <c r="AB1825" s="445"/>
      <c r="AC1825" s="447" t="str">
        <f t="shared" si="84"/>
        <v/>
      </c>
      <c r="AD1825" s="448" t="str">
        <f t="shared" si="85"/>
        <v/>
      </c>
      <c r="AE1825" s="446" t="str">
        <f>IF(放飛紀錄表[[#This Row],[模組啟動時間]]="","",公式對照表!$A$2)</f>
        <v/>
      </c>
      <c r="AF1825" s="449" t="str">
        <f>IF(AC1825="","",IF(AND(AA1825&gt;Y1825,AA1825&lt;Z1825),[1]公式對照表!$C$2,IF(AC1825="-",[1]公式對照表!$C$3,IF(AC1825&lt;AE1825,[1]公式對照表!$C$4,IF(AC1825&gt;AE1825,[1]公式對照表!$C$5)))))</f>
        <v/>
      </c>
      <c r="AG1825" s="442"/>
      <c r="AH1825" s="442"/>
      <c r="AI1825" s="442"/>
      <c r="AJ1825" s="442"/>
      <c r="AK1825" s="2"/>
    </row>
    <row r="1826" spans="1:37" ht="17.25" customHeight="1">
      <c r="A1826" s="443"/>
      <c r="B1826" s="444"/>
      <c r="C1826" s="23"/>
      <c r="D1826" s="23"/>
      <c r="E1826" s="23"/>
      <c r="F1826" s="262"/>
      <c r="G1826" s="262"/>
      <c r="H1826" s="262"/>
      <c r="I1826" s="264"/>
      <c r="J1826" s="23"/>
      <c r="K1826" s="23"/>
      <c r="L1826" s="36" t="str">
        <f>IFERROR(VLOOKUP(放飛紀錄!$K1826,#REF!,2,FALSE),"")</f>
        <v/>
      </c>
      <c r="M1826" s="36"/>
      <c r="N1826" s="36"/>
      <c r="O1826" s="36"/>
      <c r="P1826" s="36"/>
      <c r="Q1826" s="36"/>
      <c r="R1826" s="36"/>
      <c r="S1826" s="36"/>
      <c r="T1826" s="36"/>
      <c r="U1826" s="23"/>
      <c r="V1826" s="23"/>
      <c r="W1826" s="23"/>
      <c r="X1826" s="23"/>
      <c r="Y1826" s="445"/>
      <c r="Z1826" s="446" t="str">
        <f>IF(放飛紀錄!$Y1826="","",放飛紀錄!$Y1826+公式對照表!B$2)</f>
        <v/>
      </c>
      <c r="AA1826" s="445"/>
      <c r="AB1826" s="445"/>
      <c r="AC1826" s="447" t="str">
        <f t="shared" si="84"/>
        <v/>
      </c>
      <c r="AD1826" s="448" t="str">
        <f t="shared" si="85"/>
        <v/>
      </c>
      <c r="AE1826" s="446" t="str">
        <f>IF(放飛紀錄表[[#This Row],[模組啟動時間]]="","",公式對照表!$A$2)</f>
        <v/>
      </c>
      <c r="AF1826" s="449" t="str">
        <f>IF(AC1826="","",IF(AND(AA1826&gt;Y1826,AA1826&lt;Z1826),[1]公式對照表!$C$2,IF(AC1826="-",[1]公式對照表!$C$3,IF(AC1826&lt;AE1826,[1]公式對照表!$C$4,IF(AC1826&gt;AE1826,[1]公式對照表!$C$5)))))</f>
        <v/>
      </c>
      <c r="AG1826" s="442"/>
      <c r="AH1826" s="442"/>
      <c r="AI1826" s="442"/>
      <c r="AJ1826" s="442"/>
      <c r="AK1826" s="2"/>
    </row>
    <row r="1827" spans="1:37" ht="17.25" customHeight="1">
      <c r="A1827" s="443"/>
      <c r="B1827" s="444"/>
      <c r="C1827" s="23"/>
      <c r="D1827" s="23"/>
      <c r="E1827" s="23"/>
      <c r="F1827" s="262"/>
      <c r="G1827" s="262"/>
      <c r="H1827" s="262"/>
      <c r="I1827" s="264"/>
      <c r="J1827" s="23"/>
      <c r="K1827" s="23"/>
      <c r="L1827" s="36" t="str">
        <f>IFERROR(VLOOKUP(放飛紀錄!$K1827,#REF!,2,FALSE),"")</f>
        <v/>
      </c>
      <c r="M1827" s="36"/>
      <c r="N1827" s="36"/>
      <c r="O1827" s="36"/>
      <c r="P1827" s="36"/>
      <c r="Q1827" s="36"/>
      <c r="R1827" s="36"/>
      <c r="S1827" s="36"/>
      <c r="T1827" s="36"/>
      <c r="U1827" s="23"/>
      <c r="V1827" s="23"/>
      <c r="W1827" s="23"/>
      <c r="X1827" s="23"/>
      <c r="Y1827" s="445"/>
      <c r="Z1827" s="446" t="str">
        <f>IF(放飛紀錄!$Y1827="","",放飛紀錄!$Y1827+公式對照表!B$2)</f>
        <v/>
      </c>
      <c r="AA1827" s="445"/>
      <c r="AB1827" s="445"/>
      <c r="AC1827" s="447" t="str">
        <f t="shared" si="84"/>
        <v/>
      </c>
      <c r="AD1827" s="448" t="str">
        <f t="shared" si="85"/>
        <v/>
      </c>
      <c r="AE1827" s="446" t="str">
        <f>IF(放飛紀錄表[[#This Row],[模組啟動時間]]="","",公式對照表!$A$2)</f>
        <v/>
      </c>
      <c r="AF1827" s="449" t="str">
        <f>IF(AC1827="","",IF(AND(AA1827&gt;Y1827,AA1827&lt;Z1827),[1]公式對照表!$C$2,IF(AC1827="-",[1]公式對照表!$C$3,IF(AC1827&lt;AE1827,[1]公式對照表!$C$4,IF(AC1827&gt;AE1827,[1]公式對照表!$C$5)))))</f>
        <v/>
      </c>
      <c r="AG1827" s="442"/>
      <c r="AH1827" s="442"/>
      <c r="AI1827" s="442"/>
      <c r="AJ1827" s="442"/>
      <c r="AK1827" s="2"/>
    </row>
    <row r="1828" spans="1:37" ht="17.25" customHeight="1">
      <c r="A1828" s="443"/>
      <c r="B1828" s="444"/>
      <c r="C1828" s="23"/>
      <c r="D1828" s="23"/>
      <c r="E1828" s="23"/>
      <c r="F1828" s="262"/>
      <c r="G1828" s="262"/>
      <c r="H1828" s="262"/>
      <c r="I1828" s="264"/>
      <c r="J1828" s="23"/>
      <c r="K1828" s="23"/>
      <c r="L1828" s="36" t="str">
        <f>IFERROR(VLOOKUP(放飛紀錄!$K1828,#REF!,2,FALSE),"")</f>
        <v/>
      </c>
      <c r="M1828" s="36"/>
      <c r="N1828" s="36"/>
      <c r="O1828" s="36"/>
      <c r="P1828" s="36"/>
      <c r="Q1828" s="36"/>
      <c r="R1828" s="36"/>
      <c r="S1828" s="36"/>
      <c r="T1828" s="36"/>
      <c r="U1828" s="23"/>
      <c r="V1828" s="23"/>
      <c r="W1828" s="23"/>
      <c r="X1828" s="23"/>
      <c r="Y1828" s="445"/>
      <c r="Z1828" s="446" t="str">
        <f>IF(放飛紀錄!$Y1828="","",放飛紀錄!$Y1828+公式對照表!B$2)</f>
        <v/>
      </c>
      <c r="AA1828" s="445"/>
      <c r="AB1828" s="445"/>
      <c r="AC1828" s="447" t="str">
        <f t="shared" si="84"/>
        <v/>
      </c>
      <c r="AD1828" s="448" t="str">
        <f t="shared" si="85"/>
        <v/>
      </c>
      <c r="AE1828" s="446" t="str">
        <f>IF(放飛紀錄表[[#This Row],[模組啟動時間]]="","",公式對照表!$A$2)</f>
        <v/>
      </c>
      <c r="AF1828" s="449" t="str">
        <f>IF(AC1828="","",IF(AND(AA1828&gt;Y1828,AA1828&lt;Z1828),[1]公式對照表!$C$2,IF(AC1828="-",[1]公式對照表!$C$3,IF(AC1828&lt;AE1828,[1]公式對照表!$C$4,IF(AC1828&gt;AE1828,[1]公式對照表!$C$5)))))</f>
        <v/>
      </c>
      <c r="AG1828" s="442"/>
      <c r="AH1828" s="442"/>
      <c r="AI1828" s="442"/>
      <c r="AJ1828" s="442"/>
      <c r="AK1828" s="2"/>
    </row>
    <row r="1829" spans="1:37" ht="17.25" customHeight="1">
      <c r="A1829" s="443"/>
      <c r="B1829" s="444"/>
      <c r="C1829" s="23"/>
      <c r="D1829" s="23"/>
      <c r="E1829" s="23"/>
      <c r="F1829" s="262"/>
      <c r="G1829" s="262"/>
      <c r="H1829" s="262"/>
      <c r="I1829" s="264"/>
      <c r="J1829" s="23"/>
      <c r="K1829" s="23"/>
      <c r="L1829" s="36" t="str">
        <f>IFERROR(VLOOKUP(放飛紀錄!$K1829,#REF!,2,FALSE),"")</f>
        <v/>
      </c>
      <c r="M1829" s="36"/>
      <c r="N1829" s="36"/>
      <c r="O1829" s="36"/>
      <c r="P1829" s="36"/>
      <c r="Q1829" s="36"/>
      <c r="R1829" s="36"/>
      <c r="S1829" s="36"/>
      <c r="T1829" s="36"/>
      <c r="U1829" s="23"/>
      <c r="V1829" s="23"/>
      <c r="W1829" s="23"/>
      <c r="X1829" s="23"/>
      <c r="Y1829" s="445"/>
      <c r="Z1829" s="446" t="str">
        <f>IF(放飛紀錄!$Y1829="","",放飛紀錄!$Y1829+公式對照表!B$2)</f>
        <v/>
      </c>
      <c r="AA1829" s="445"/>
      <c r="AB1829" s="445"/>
      <c r="AC1829" s="447" t="str">
        <f t="shared" si="84"/>
        <v/>
      </c>
      <c r="AD1829" s="448" t="str">
        <f t="shared" si="85"/>
        <v/>
      </c>
      <c r="AE1829" s="446" t="str">
        <f>IF(放飛紀錄表[[#This Row],[模組啟動時間]]="","",公式對照表!$A$2)</f>
        <v/>
      </c>
      <c r="AF1829" s="449" t="str">
        <f>IF(AC1829="","",IF(AND(AA1829&gt;Y1829,AA1829&lt;Z1829),[1]公式對照表!$C$2,IF(AC1829="-",[1]公式對照表!$C$3,IF(AC1829&lt;AE1829,[1]公式對照表!$C$4,IF(AC1829&gt;AE1829,[1]公式對照表!$C$5)))))</f>
        <v/>
      </c>
      <c r="AG1829" s="442"/>
      <c r="AH1829" s="442"/>
      <c r="AI1829" s="442"/>
      <c r="AJ1829" s="442"/>
      <c r="AK1829" s="2"/>
    </row>
    <row r="1830" spans="1:37" ht="17.25" customHeight="1">
      <c r="A1830" s="443"/>
      <c r="B1830" s="444"/>
      <c r="C1830" s="23"/>
      <c r="D1830" s="23"/>
      <c r="E1830" s="23"/>
      <c r="F1830" s="262"/>
      <c r="G1830" s="262"/>
      <c r="H1830" s="262"/>
      <c r="I1830" s="264"/>
      <c r="J1830" s="23"/>
      <c r="K1830" s="23"/>
      <c r="L1830" s="36" t="str">
        <f>IFERROR(VLOOKUP(放飛紀錄!$K1830,#REF!,2,FALSE),"")</f>
        <v/>
      </c>
      <c r="M1830" s="36"/>
      <c r="N1830" s="36"/>
      <c r="O1830" s="36"/>
      <c r="P1830" s="36"/>
      <c r="Q1830" s="36"/>
      <c r="R1830" s="36"/>
      <c r="S1830" s="36"/>
      <c r="T1830" s="36"/>
      <c r="U1830" s="23"/>
      <c r="V1830" s="23"/>
      <c r="W1830" s="23"/>
      <c r="X1830" s="23"/>
      <c r="Y1830" s="445"/>
      <c r="Z1830" s="446" t="str">
        <f>IF(放飛紀錄!$Y1830="","",放飛紀錄!$Y1830+公式對照表!B$2)</f>
        <v/>
      </c>
      <c r="AA1830" s="445"/>
      <c r="AB1830" s="445"/>
      <c r="AC1830" s="447" t="str">
        <f t="shared" si="84"/>
        <v/>
      </c>
      <c r="AD1830" s="448" t="str">
        <f t="shared" si="85"/>
        <v/>
      </c>
      <c r="AE1830" s="446" t="str">
        <f>IF(放飛紀錄表[[#This Row],[模組啟動時間]]="","",公式對照表!$A$2)</f>
        <v/>
      </c>
      <c r="AF1830" s="449" t="str">
        <f>IF(AC1830="","",IF(AND(AA1830&gt;Y1830,AA1830&lt;Z1830),[1]公式對照表!$C$2,IF(AC1830="-",[1]公式對照表!$C$3,IF(AC1830&lt;AE1830,[1]公式對照表!$C$4,IF(AC1830&gt;AE1830,[1]公式對照表!$C$5)))))</f>
        <v/>
      </c>
      <c r="AG1830" s="442"/>
      <c r="AH1830" s="442"/>
      <c r="AI1830" s="442"/>
      <c r="AJ1830" s="442"/>
      <c r="AK1830" s="2"/>
    </row>
    <row r="1831" spans="1:37" ht="17.25" customHeight="1">
      <c r="A1831" s="443"/>
      <c r="B1831" s="444"/>
      <c r="C1831" s="23"/>
      <c r="D1831" s="23"/>
      <c r="E1831" s="23"/>
      <c r="F1831" s="262"/>
      <c r="G1831" s="262"/>
      <c r="H1831" s="262"/>
      <c r="I1831" s="264"/>
      <c r="J1831" s="23"/>
      <c r="K1831" s="23"/>
      <c r="L1831" s="36" t="str">
        <f>IFERROR(VLOOKUP(放飛紀錄!$K1831,#REF!,2,FALSE),"")</f>
        <v/>
      </c>
      <c r="M1831" s="36"/>
      <c r="N1831" s="36"/>
      <c r="O1831" s="36"/>
      <c r="P1831" s="36"/>
      <c r="Q1831" s="36"/>
      <c r="R1831" s="36"/>
      <c r="S1831" s="36"/>
      <c r="T1831" s="36"/>
      <c r="U1831" s="23"/>
      <c r="V1831" s="23"/>
      <c r="W1831" s="23"/>
      <c r="X1831" s="23"/>
      <c r="Y1831" s="445"/>
      <c r="Z1831" s="446" t="str">
        <f>IF(放飛紀錄!$Y1831="","",放飛紀錄!$Y1831+公式對照表!B$2)</f>
        <v/>
      </c>
      <c r="AA1831" s="445"/>
      <c r="AB1831" s="445"/>
      <c r="AC1831" s="447" t="str">
        <f t="shared" si="84"/>
        <v/>
      </c>
      <c r="AD1831" s="448" t="str">
        <f t="shared" si="85"/>
        <v/>
      </c>
      <c r="AE1831" s="446" t="str">
        <f>IF(放飛紀錄表[[#This Row],[模組啟動時間]]="","",公式對照表!$A$2)</f>
        <v/>
      </c>
      <c r="AF1831" s="449" t="str">
        <f>IF(AC1831="","",IF(AND(AA1831&gt;Y1831,AA1831&lt;Z1831),[1]公式對照表!$C$2,IF(AC1831="-",[1]公式對照表!$C$3,IF(AC1831&lt;AE1831,[1]公式對照表!$C$4,IF(AC1831&gt;AE1831,[1]公式對照表!$C$5)))))</f>
        <v/>
      </c>
      <c r="AG1831" s="442"/>
      <c r="AH1831" s="442"/>
      <c r="AI1831" s="442"/>
      <c r="AJ1831" s="442"/>
      <c r="AK1831" s="2"/>
    </row>
    <row r="1832" spans="1:37" ht="17.25" customHeight="1">
      <c r="A1832" s="443"/>
      <c r="B1832" s="444"/>
      <c r="C1832" s="23"/>
      <c r="D1832" s="23"/>
      <c r="E1832" s="23"/>
      <c r="F1832" s="262"/>
      <c r="G1832" s="262"/>
      <c r="H1832" s="262"/>
      <c r="I1832" s="264"/>
      <c r="J1832" s="23"/>
      <c r="K1832" s="23"/>
      <c r="L1832" s="36" t="str">
        <f>IFERROR(VLOOKUP(放飛紀錄!$K1832,#REF!,2,FALSE),"")</f>
        <v/>
      </c>
      <c r="M1832" s="36"/>
      <c r="N1832" s="36"/>
      <c r="O1832" s="36"/>
      <c r="P1832" s="36"/>
      <c r="Q1832" s="36"/>
      <c r="R1832" s="36"/>
      <c r="S1832" s="36"/>
      <c r="T1832" s="36"/>
      <c r="U1832" s="23"/>
      <c r="V1832" s="23"/>
      <c r="W1832" s="23"/>
      <c r="X1832" s="23"/>
      <c r="Y1832" s="445"/>
      <c r="Z1832" s="446" t="str">
        <f>IF(放飛紀錄!$Y1832="","",放飛紀錄!$Y1832+公式對照表!B$2)</f>
        <v/>
      </c>
      <c r="AA1832" s="445"/>
      <c r="AB1832" s="445"/>
      <c r="AC1832" s="447" t="str">
        <f t="shared" si="84"/>
        <v/>
      </c>
      <c r="AD1832" s="448" t="str">
        <f t="shared" si="85"/>
        <v/>
      </c>
      <c r="AE1832" s="446" t="str">
        <f>IF(放飛紀錄表[[#This Row],[模組啟動時間]]="","",公式對照表!$A$2)</f>
        <v/>
      </c>
      <c r="AF1832" s="449" t="str">
        <f>IF(AC1832="","",IF(AND(AA1832&gt;Y1832,AA1832&lt;Z1832),[1]公式對照表!$C$2,IF(AC1832="-",[1]公式對照表!$C$3,IF(AC1832&lt;AE1832,[1]公式對照表!$C$4,IF(AC1832&gt;AE1832,[1]公式對照表!$C$5)))))</f>
        <v/>
      </c>
      <c r="AG1832" s="442"/>
      <c r="AH1832" s="442"/>
      <c r="AI1832" s="442"/>
      <c r="AJ1832" s="442"/>
      <c r="AK1832" s="2"/>
    </row>
    <row r="1833" spans="1:37" ht="17.25" customHeight="1">
      <c r="A1833" s="443"/>
      <c r="B1833" s="444"/>
      <c r="C1833" s="23"/>
      <c r="D1833" s="23"/>
      <c r="E1833" s="23"/>
      <c r="F1833" s="262"/>
      <c r="G1833" s="262"/>
      <c r="H1833" s="262"/>
      <c r="I1833" s="264"/>
      <c r="J1833" s="23"/>
      <c r="K1833" s="23"/>
      <c r="L1833" s="36" t="str">
        <f>IFERROR(VLOOKUP(放飛紀錄!$K1833,#REF!,2,FALSE),"")</f>
        <v/>
      </c>
      <c r="M1833" s="36"/>
      <c r="N1833" s="36"/>
      <c r="O1833" s="36"/>
      <c r="P1833" s="36"/>
      <c r="Q1833" s="36"/>
      <c r="R1833" s="36"/>
      <c r="S1833" s="36"/>
      <c r="T1833" s="36"/>
      <c r="U1833" s="23"/>
      <c r="V1833" s="23"/>
      <c r="W1833" s="23"/>
      <c r="X1833" s="23"/>
      <c r="Y1833" s="445"/>
      <c r="Z1833" s="446" t="str">
        <f>IF(放飛紀錄!$Y1833="","",放飛紀錄!$Y1833+公式對照表!B$2)</f>
        <v/>
      </c>
      <c r="AA1833" s="445"/>
      <c r="AB1833" s="445"/>
      <c r="AC1833" s="447" t="str">
        <f t="shared" si="84"/>
        <v/>
      </c>
      <c r="AD1833" s="448" t="str">
        <f t="shared" si="85"/>
        <v/>
      </c>
      <c r="AE1833" s="446" t="str">
        <f>IF(放飛紀錄表[[#This Row],[模組啟動時間]]="","",公式對照表!$A$2)</f>
        <v/>
      </c>
      <c r="AF1833" s="449" t="str">
        <f>IF(AC1833="","",IF(AND(AA1833&gt;Y1833,AA1833&lt;Z1833),[1]公式對照表!$C$2,IF(AC1833="-",[1]公式對照表!$C$3,IF(AC1833&lt;AE1833,[1]公式對照表!$C$4,IF(AC1833&gt;AE1833,[1]公式對照表!$C$5)))))</f>
        <v/>
      </c>
      <c r="AG1833" s="442"/>
      <c r="AH1833" s="442"/>
      <c r="AI1833" s="442"/>
      <c r="AJ1833" s="442"/>
      <c r="AK1833" s="2"/>
    </row>
    <row r="1834" spans="1:37" ht="17.25" customHeight="1">
      <c r="A1834" s="443"/>
      <c r="B1834" s="444"/>
      <c r="C1834" s="23"/>
      <c r="D1834" s="23"/>
      <c r="E1834" s="23"/>
      <c r="F1834" s="262"/>
      <c r="G1834" s="262"/>
      <c r="H1834" s="262"/>
      <c r="I1834" s="264"/>
      <c r="J1834" s="23"/>
      <c r="K1834" s="23"/>
      <c r="L1834" s="36" t="str">
        <f>IFERROR(VLOOKUP(放飛紀錄!$K1834,#REF!,2,FALSE),"")</f>
        <v/>
      </c>
      <c r="M1834" s="36"/>
      <c r="N1834" s="36"/>
      <c r="O1834" s="36"/>
      <c r="P1834" s="36"/>
      <c r="Q1834" s="36"/>
      <c r="R1834" s="36"/>
      <c r="S1834" s="36"/>
      <c r="T1834" s="36"/>
      <c r="U1834" s="23"/>
      <c r="V1834" s="23"/>
      <c r="W1834" s="23"/>
      <c r="X1834" s="23"/>
      <c r="Y1834" s="445"/>
      <c r="Z1834" s="446" t="str">
        <f>IF(放飛紀錄!$Y1834="","",放飛紀錄!$Y1834+公式對照表!B$2)</f>
        <v/>
      </c>
      <c r="AA1834" s="445"/>
      <c r="AB1834" s="445"/>
      <c r="AC1834" s="447" t="str">
        <f t="shared" si="84"/>
        <v/>
      </c>
      <c r="AD1834" s="448" t="str">
        <f t="shared" si="85"/>
        <v/>
      </c>
      <c r="AE1834" s="446" t="str">
        <f>IF(放飛紀錄表[[#This Row],[模組啟動時間]]="","",公式對照表!$A$2)</f>
        <v/>
      </c>
      <c r="AF1834" s="449" t="str">
        <f>IF(AC1834="","",IF(AND(AA1834&gt;Y1834,AA1834&lt;Z1834),[1]公式對照表!$C$2,IF(AC1834="-",[1]公式對照表!$C$3,IF(AC1834&lt;AE1834,[1]公式對照表!$C$4,IF(AC1834&gt;AE1834,[1]公式對照表!$C$5)))))</f>
        <v/>
      </c>
      <c r="AG1834" s="442"/>
      <c r="AH1834" s="442"/>
      <c r="AI1834" s="442"/>
      <c r="AJ1834" s="442"/>
      <c r="AK1834" s="2"/>
    </row>
    <row r="1835" spans="1:37" ht="17.25" customHeight="1">
      <c r="A1835" s="443"/>
      <c r="B1835" s="444"/>
      <c r="C1835" s="23"/>
      <c r="D1835" s="23"/>
      <c r="E1835" s="23"/>
      <c r="F1835" s="262"/>
      <c r="G1835" s="262"/>
      <c r="H1835" s="262"/>
      <c r="I1835" s="264"/>
      <c r="J1835" s="23"/>
      <c r="K1835" s="23"/>
      <c r="L1835" s="36" t="str">
        <f>IFERROR(VLOOKUP(放飛紀錄!$K1835,#REF!,2,FALSE),"")</f>
        <v/>
      </c>
      <c r="M1835" s="36"/>
      <c r="N1835" s="36"/>
      <c r="O1835" s="36"/>
      <c r="P1835" s="36"/>
      <c r="Q1835" s="36"/>
      <c r="R1835" s="36"/>
      <c r="S1835" s="36"/>
      <c r="T1835" s="36"/>
      <c r="U1835" s="23"/>
      <c r="V1835" s="23"/>
      <c r="W1835" s="23"/>
      <c r="X1835" s="23"/>
      <c r="Y1835" s="445"/>
      <c r="Z1835" s="446" t="str">
        <f>IF(放飛紀錄!$Y1835="","",放飛紀錄!$Y1835+公式對照表!B$2)</f>
        <v/>
      </c>
      <c r="AA1835" s="445"/>
      <c r="AB1835" s="445"/>
      <c r="AC1835" s="447" t="str">
        <f t="shared" si="84"/>
        <v/>
      </c>
      <c r="AD1835" s="448" t="str">
        <f t="shared" si="85"/>
        <v/>
      </c>
      <c r="AE1835" s="446" t="str">
        <f>IF(放飛紀錄表[[#This Row],[模組啟動時間]]="","",公式對照表!$A$2)</f>
        <v/>
      </c>
      <c r="AF1835" s="449" t="str">
        <f>IF(AC1835="","",IF(AND(AA1835&gt;Y1835,AA1835&lt;Z1835),[1]公式對照表!$C$2,IF(AC1835="-",[1]公式對照表!$C$3,IF(AC1835&lt;AE1835,[1]公式對照表!$C$4,IF(AC1835&gt;AE1835,[1]公式對照表!$C$5)))))</f>
        <v/>
      </c>
      <c r="AG1835" s="442"/>
      <c r="AH1835" s="442"/>
      <c r="AI1835" s="442"/>
      <c r="AJ1835" s="442"/>
      <c r="AK1835" s="2"/>
    </row>
    <row r="1836" spans="1:37" ht="17.25" customHeight="1">
      <c r="A1836" s="443"/>
      <c r="B1836" s="444"/>
      <c r="C1836" s="23"/>
      <c r="D1836" s="23"/>
      <c r="E1836" s="23"/>
      <c r="F1836" s="262"/>
      <c r="G1836" s="262"/>
      <c r="H1836" s="262"/>
      <c r="I1836" s="264"/>
      <c r="J1836" s="23"/>
      <c r="K1836" s="23"/>
      <c r="L1836" s="36" t="str">
        <f>IFERROR(VLOOKUP(放飛紀錄!$K1836,#REF!,2,FALSE),"")</f>
        <v/>
      </c>
      <c r="M1836" s="36"/>
      <c r="N1836" s="36"/>
      <c r="O1836" s="36"/>
      <c r="P1836" s="36"/>
      <c r="Q1836" s="36"/>
      <c r="R1836" s="36"/>
      <c r="S1836" s="36"/>
      <c r="T1836" s="36"/>
      <c r="U1836" s="23"/>
      <c r="V1836" s="23"/>
      <c r="W1836" s="23"/>
      <c r="X1836" s="23"/>
      <c r="Y1836" s="445"/>
      <c r="Z1836" s="446" t="str">
        <f>IF(放飛紀錄!$Y1836="","",放飛紀錄!$Y1836+公式對照表!B$2)</f>
        <v/>
      </c>
      <c r="AA1836" s="445"/>
      <c r="AB1836" s="445"/>
      <c r="AC1836" s="447" t="str">
        <f t="shared" si="84"/>
        <v/>
      </c>
      <c r="AD1836" s="448" t="str">
        <f t="shared" si="85"/>
        <v/>
      </c>
      <c r="AE1836" s="446" t="str">
        <f>IF(放飛紀錄表[[#This Row],[模組啟動時間]]="","",公式對照表!$A$2)</f>
        <v/>
      </c>
      <c r="AF1836" s="449" t="str">
        <f>IF(AC1836="","",IF(AND(AA1836&gt;Y1836,AA1836&lt;Z1836),[1]公式對照表!$C$2,IF(AC1836="-",[1]公式對照表!$C$3,IF(AC1836&lt;AE1836,[1]公式對照表!$C$4,IF(AC1836&gt;AE1836,[1]公式對照表!$C$5)))))</f>
        <v/>
      </c>
      <c r="AG1836" s="442"/>
      <c r="AH1836" s="442"/>
      <c r="AI1836" s="442"/>
      <c r="AJ1836" s="442"/>
      <c r="AK1836" s="2"/>
    </row>
    <row r="1837" spans="1:37" ht="17.25" customHeight="1">
      <c r="A1837" s="443"/>
      <c r="B1837" s="444"/>
      <c r="C1837" s="23"/>
      <c r="D1837" s="23"/>
      <c r="E1837" s="23"/>
      <c r="F1837" s="262"/>
      <c r="G1837" s="262"/>
      <c r="H1837" s="262"/>
      <c r="I1837" s="264"/>
      <c r="J1837" s="23"/>
      <c r="K1837" s="23"/>
      <c r="L1837" s="36" t="str">
        <f>IFERROR(VLOOKUP(放飛紀錄!$K1837,#REF!,2,FALSE),"")</f>
        <v/>
      </c>
      <c r="M1837" s="36"/>
      <c r="N1837" s="36"/>
      <c r="O1837" s="36"/>
      <c r="P1837" s="36"/>
      <c r="Q1837" s="36"/>
      <c r="R1837" s="36"/>
      <c r="S1837" s="36"/>
      <c r="T1837" s="36"/>
      <c r="U1837" s="23"/>
      <c r="V1837" s="23"/>
      <c r="W1837" s="23"/>
      <c r="X1837" s="23"/>
      <c r="Y1837" s="445"/>
      <c r="Z1837" s="446" t="str">
        <f>IF(放飛紀錄!$Y1837="","",放飛紀錄!$Y1837+公式對照表!B$2)</f>
        <v/>
      </c>
      <c r="AA1837" s="445"/>
      <c r="AB1837" s="445"/>
      <c r="AC1837" s="447" t="str">
        <f t="shared" si="84"/>
        <v/>
      </c>
      <c r="AD1837" s="448" t="str">
        <f t="shared" si="85"/>
        <v/>
      </c>
      <c r="AE1837" s="446" t="str">
        <f>IF(放飛紀錄表[[#This Row],[模組啟動時間]]="","",公式對照表!$A$2)</f>
        <v/>
      </c>
      <c r="AF1837" s="449" t="str">
        <f>IF(AC1837="","",IF(AND(AA1837&gt;Y1837,AA1837&lt;Z1837),[1]公式對照表!$C$2,IF(AC1837="-",[1]公式對照表!$C$3,IF(AC1837&lt;AE1837,[1]公式對照表!$C$4,IF(AC1837&gt;AE1837,[1]公式對照表!$C$5)))))</f>
        <v/>
      </c>
      <c r="AG1837" s="442"/>
      <c r="AH1837" s="442"/>
      <c r="AI1837" s="442"/>
      <c r="AJ1837" s="442"/>
      <c r="AK1837" s="2"/>
    </row>
    <row r="1838" spans="1:37" ht="17.25" customHeight="1">
      <c r="A1838" s="443"/>
      <c r="B1838" s="444"/>
      <c r="C1838" s="23"/>
      <c r="D1838" s="23"/>
      <c r="E1838" s="23"/>
      <c r="F1838" s="262"/>
      <c r="G1838" s="262"/>
      <c r="H1838" s="262"/>
      <c r="I1838" s="264"/>
      <c r="J1838" s="23"/>
      <c r="K1838" s="23"/>
      <c r="L1838" s="36" t="str">
        <f>IFERROR(VLOOKUP(放飛紀錄!$K1838,#REF!,2,FALSE),"")</f>
        <v/>
      </c>
      <c r="M1838" s="36"/>
      <c r="N1838" s="36"/>
      <c r="O1838" s="36"/>
      <c r="P1838" s="36"/>
      <c r="Q1838" s="36"/>
      <c r="R1838" s="36"/>
      <c r="S1838" s="36"/>
      <c r="T1838" s="36"/>
      <c r="U1838" s="23"/>
      <c r="V1838" s="23"/>
      <c r="W1838" s="23"/>
      <c r="X1838" s="23"/>
      <c r="Y1838" s="445"/>
      <c r="Z1838" s="446" t="str">
        <f>IF(放飛紀錄!$Y1838="","",放飛紀錄!$Y1838+公式對照表!B$2)</f>
        <v/>
      </c>
      <c r="AA1838" s="445"/>
      <c r="AB1838" s="445"/>
      <c r="AC1838" s="447" t="str">
        <f t="shared" si="84"/>
        <v/>
      </c>
      <c r="AD1838" s="448" t="str">
        <f t="shared" si="85"/>
        <v/>
      </c>
      <c r="AE1838" s="446" t="str">
        <f>IF(放飛紀錄表[[#This Row],[模組啟動時間]]="","",公式對照表!$A$2)</f>
        <v/>
      </c>
      <c r="AF1838" s="449" t="str">
        <f>IF(AC1838="","",IF(AND(AA1838&gt;Y1838,AA1838&lt;Z1838),[1]公式對照表!$C$2,IF(AC1838="-",[1]公式對照表!$C$3,IF(AC1838&lt;AE1838,[1]公式對照表!$C$4,IF(AC1838&gt;AE1838,[1]公式對照表!$C$5)))))</f>
        <v/>
      </c>
      <c r="AG1838" s="442"/>
      <c r="AH1838" s="442"/>
      <c r="AI1838" s="442"/>
      <c r="AJ1838" s="442"/>
      <c r="AK1838" s="2"/>
    </row>
    <row r="1839" spans="1:37" ht="17.25" customHeight="1">
      <c r="A1839" s="443"/>
      <c r="B1839" s="444"/>
      <c r="C1839" s="23"/>
      <c r="D1839" s="23"/>
      <c r="E1839" s="23"/>
      <c r="F1839" s="262"/>
      <c r="G1839" s="262"/>
      <c r="H1839" s="262"/>
      <c r="I1839" s="264"/>
      <c r="J1839" s="23"/>
      <c r="K1839" s="23"/>
      <c r="L1839" s="36" t="str">
        <f>IFERROR(VLOOKUP(放飛紀錄!$K1839,#REF!,2,FALSE),"")</f>
        <v/>
      </c>
      <c r="M1839" s="36"/>
      <c r="N1839" s="36"/>
      <c r="O1839" s="36"/>
      <c r="P1839" s="36"/>
      <c r="Q1839" s="36"/>
      <c r="R1839" s="36"/>
      <c r="S1839" s="36"/>
      <c r="T1839" s="36"/>
      <c r="U1839" s="23"/>
      <c r="V1839" s="23"/>
      <c r="W1839" s="23"/>
      <c r="X1839" s="23"/>
      <c r="Y1839" s="445"/>
      <c r="Z1839" s="446" t="str">
        <f>IF(放飛紀錄!$Y1839="","",放飛紀錄!$Y1839+公式對照表!B$2)</f>
        <v/>
      </c>
      <c r="AA1839" s="445"/>
      <c r="AB1839" s="445"/>
      <c r="AC1839" s="447" t="str">
        <f t="shared" si="84"/>
        <v/>
      </c>
      <c r="AD1839" s="448" t="str">
        <f t="shared" si="85"/>
        <v/>
      </c>
      <c r="AE1839" s="446" t="str">
        <f>IF(放飛紀錄表[[#This Row],[模組啟動時間]]="","",公式對照表!$A$2)</f>
        <v/>
      </c>
      <c r="AF1839" s="449" t="str">
        <f>IF(AC1839="","",IF(AND(AA1839&gt;Y1839,AA1839&lt;Z1839),[1]公式對照表!$C$2,IF(AC1839="-",[1]公式對照表!$C$3,IF(AC1839&lt;AE1839,[1]公式對照表!$C$4,IF(AC1839&gt;AE1839,[1]公式對照表!$C$5)))))</f>
        <v/>
      </c>
      <c r="AG1839" s="442"/>
      <c r="AH1839" s="442"/>
      <c r="AI1839" s="442"/>
      <c r="AJ1839" s="442"/>
      <c r="AK1839" s="2"/>
    </row>
    <row r="1840" spans="1:37" ht="17.25" customHeight="1">
      <c r="A1840" s="443"/>
      <c r="B1840" s="444"/>
      <c r="C1840" s="23"/>
      <c r="D1840" s="23"/>
      <c r="E1840" s="23"/>
      <c r="F1840" s="262"/>
      <c r="G1840" s="262"/>
      <c r="H1840" s="262"/>
      <c r="I1840" s="264"/>
      <c r="J1840" s="23"/>
      <c r="K1840" s="23"/>
      <c r="L1840" s="36" t="str">
        <f>IFERROR(VLOOKUP(放飛紀錄!$K1840,#REF!,2,FALSE),"")</f>
        <v/>
      </c>
      <c r="M1840" s="36"/>
      <c r="N1840" s="36"/>
      <c r="O1840" s="36"/>
      <c r="P1840" s="36"/>
      <c r="Q1840" s="36"/>
      <c r="R1840" s="36"/>
      <c r="S1840" s="36"/>
      <c r="T1840" s="36"/>
      <c r="U1840" s="23"/>
      <c r="V1840" s="23"/>
      <c r="W1840" s="23"/>
      <c r="X1840" s="23"/>
      <c r="Y1840" s="445"/>
      <c r="Z1840" s="446" t="str">
        <f>IF(放飛紀錄!$Y1840="","",放飛紀錄!$Y1840+公式對照表!B$2)</f>
        <v/>
      </c>
      <c r="AA1840" s="445"/>
      <c r="AB1840" s="445"/>
      <c r="AC1840" s="447" t="str">
        <f t="shared" si="84"/>
        <v/>
      </c>
      <c r="AD1840" s="448" t="str">
        <f t="shared" si="85"/>
        <v/>
      </c>
      <c r="AE1840" s="446" t="str">
        <f>IF(放飛紀錄表[[#This Row],[模組啟動時間]]="","",公式對照表!$A$2)</f>
        <v/>
      </c>
      <c r="AF1840" s="449" t="str">
        <f>IF(AC1840="","",IF(AND(AA1840&gt;Y1840,AA1840&lt;Z1840),[1]公式對照表!$C$2,IF(AC1840="-",[1]公式對照表!$C$3,IF(AC1840&lt;AE1840,[1]公式對照表!$C$4,IF(AC1840&gt;AE1840,[1]公式對照表!$C$5)))))</f>
        <v/>
      </c>
      <c r="AG1840" s="442"/>
      <c r="AH1840" s="442"/>
      <c r="AI1840" s="442"/>
      <c r="AJ1840" s="442"/>
      <c r="AK1840" s="2"/>
    </row>
    <row r="1841" spans="1:37" ht="17.25" customHeight="1">
      <c r="A1841" s="443"/>
      <c r="B1841" s="444"/>
      <c r="C1841" s="23"/>
      <c r="D1841" s="23"/>
      <c r="E1841" s="23"/>
      <c r="F1841" s="262"/>
      <c r="G1841" s="262"/>
      <c r="H1841" s="262"/>
      <c r="I1841" s="264"/>
      <c r="J1841" s="23"/>
      <c r="K1841" s="23"/>
      <c r="L1841" s="36" t="str">
        <f>IFERROR(VLOOKUP(放飛紀錄!$K1841,#REF!,2,FALSE),"")</f>
        <v/>
      </c>
      <c r="M1841" s="36"/>
      <c r="N1841" s="36"/>
      <c r="O1841" s="36"/>
      <c r="P1841" s="36"/>
      <c r="Q1841" s="36"/>
      <c r="R1841" s="36"/>
      <c r="S1841" s="36"/>
      <c r="T1841" s="36"/>
      <c r="U1841" s="23"/>
      <c r="V1841" s="23"/>
      <c r="W1841" s="23"/>
      <c r="X1841" s="23"/>
      <c r="Y1841" s="445"/>
      <c r="Z1841" s="446" t="str">
        <f>IF(放飛紀錄!$Y1841="","",放飛紀錄!$Y1841+公式對照表!B$2)</f>
        <v/>
      </c>
      <c r="AA1841" s="445"/>
      <c r="AB1841" s="445"/>
      <c r="AC1841" s="447" t="str">
        <f t="shared" si="84"/>
        <v/>
      </c>
      <c r="AD1841" s="448" t="str">
        <f t="shared" si="85"/>
        <v/>
      </c>
      <c r="AE1841" s="446" t="str">
        <f>IF(放飛紀錄表[[#This Row],[模組啟動時間]]="","",公式對照表!$A$2)</f>
        <v/>
      </c>
      <c r="AF1841" s="449" t="str">
        <f>IF(AC1841="","",IF(AND(AA1841&gt;Y1841,AA1841&lt;Z1841),[1]公式對照表!$C$2,IF(AC1841="-",[1]公式對照表!$C$3,IF(AC1841&lt;AE1841,[1]公式對照表!$C$4,IF(AC1841&gt;AE1841,[1]公式對照表!$C$5)))))</f>
        <v/>
      </c>
      <c r="AG1841" s="442"/>
      <c r="AH1841" s="442"/>
      <c r="AI1841" s="442"/>
      <c r="AJ1841" s="442"/>
      <c r="AK1841" s="2"/>
    </row>
    <row r="1842" spans="1:37" ht="17.25" customHeight="1">
      <c r="A1842" s="443"/>
      <c r="B1842" s="444"/>
      <c r="C1842" s="23"/>
      <c r="D1842" s="23"/>
      <c r="E1842" s="23"/>
      <c r="F1842" s="262"/>
      <c r="G1842" s="262"/>
      <c r="H1842" s="262"/>
      <c r="I1842" s="264"/>
      <c r="J1842" s="23"/>
      <c r="K1842" s="23"/>
      <c r="L1842" s="36" t="str">
        <f>IFERROR(VLOOKUP(放飛紀錄!$K1842,#REF!,2,FALSE),"")</f>
        <v/>
      </c>
      <c r="M1842" s="36"/>
      <c r="N1842" s="36"/>
      <c r="O1842" s="36"/>
      <c r="P1842" s="36"/>
      <c r="Q1842" s="36"/>
      <c r="R1842" s="36"/>
      <c r="S1842" s="36"/>
      <c r="T1842" s="36"/>
      <c r="U1842" s="23"/>
      <c r="V1842" s="23"/>
      <c r="W1842" s="23"/>
      <c r="X1842" s="23"/>
      <c r="Y1842" s="445"/>
      <c r="Z1842" s="446" t="str">
        <f>IF(放飛紀錄!$Y1842="","",放飛紀錄!$Y1842+公式對照表!B$2)</f>
        <v/>
      </c>
      <c r="AA1842" s="445"/>
      <c r="AB1842" s="445"/>
      <c r="AC1842" s="447" t="str">
        <f t="shared" si="84"/>
        <v/>
      </c>
      <c r="AD1842" s="448" t="str">
        <f t="shared" si="85"/>
        <v/>
      </c>
      <c r="AE1842" s="446" t="str">
        <f>IF(放飛紀錄表[[#This Row],[模組啟動時間]]="","",公式對照表!$A$2)</f>
        <v/>
      </c>
      <c r="AF1842" s="449" t="str">
        <f>IF(AC1842="","",IF(AND(AA1842&gt;Y1842,AA1842&lt;Z1842),[1]公式對照表!$C$2,IF(AC1842="-",[1]公式對照表!$C$3,IF(AC1842&lt;AE1842,[1]公式對照表!$C$4,IF(AC1842&gt;AE1842,[1]公式對照表!$C$5)))))</f>
        <v/>
      </c>
      <c r="AG1842" s="442"/>
      <c r="AH1842" s="442"/>
      <c r="AI1842" s="442"/>
      <c r="AJ1842" s="442"/>
      <c r="AK1842" s="2"/>
    </row>
    <row r="1843" spans="1:37" ht="17.25" customHeight="1">
      <c r="A1843" s="443"/>
      <c r="B1843" s="444"/>
      <c r="C1843" s="23"/>
      <c r="D1843" s="23"/>
      <c r="E1843" s="23"/>
      <c r="F1843" s="262"/>
      <c r="G1843" s="262"/>
      <c r="H1843" s="262"/>
      <c r="I1843" s="264"/>
      <c r="J1843" s="23"/>
      <c r="K1843" s="23"/>
      <c r="L1843" s="36" t="str">
        <f>IFERROR(VLOOKUP(放飛紀錄!$K1843,#REF!,2,FALSE),"")</f>
        <v/>
      </c>
      <c r="M1843" s="36"/>
      <c r="N1843" s="36"/>
      <c r="O1843" s="36"/>
      <c r="P1843" s="36"/>
      <c r="Q1843" s="36"/>
      <c r="R1843" s="36"/>
      <c r="S1843" s="36"/>
      <c r="T1843" s="36"/>
      <c r="U1843" s="23"/>
      <c r="V1843" s="23"/>
      <c r="W1843" s="23"/>
      <c r="X1843" s="23"/>
      <c r="Y1843" s="445"/>
      <c r="Z1843" s="446" t="str">
        <f>IF(放飛紀錄!$Y1843="","",放飛紀錄!$Y1843+公式對照表!B$2)</f>
        <v/>
      </c>
      <c r="AA1843" s="445"/>
      <c r="AB1843" s="445"/>
      <c r="AC1843" s="447" t="str">
        <f t="shared" si="84"/>
        <v/>
      </c>
      <c r="AD1843" s="448" t="str">
        <f t="shared" si="85"/>
        <v/>
      </c>
      <c r="AE1843" s="446" t="str">
        <f>IF(放飛紀錄表[[#This Row],[模組啟動時間]]="","",公式對照表!$A$2)</f>
        <v/>
      </c>
      <c r="AF1843" s="449" t="str">
        <f>IF(AC1843="","",IF(AND(AA1843&gt;Y1843,AA1843&lt;Z1843),[1]公式對照表!$C$2,IF(AC1843="-",[1]公式對照表!$C$3,IF(AC1843&lt;AE1843,[1]公式對照表!$C$4,IF(AC1843&gt;AE1843,[1]公式對照表!$C$5)))))</f>
        <v/>
      </c>
      <c r="AG1843" s="442"/>
      <c r="AH1843" s="442"/>
      <c r="AI1843" s="442"/>
      <c r="AJ1843" s="442"/>
      <c r="AK1843" s="2"/>
    </row>
    <row r="1844" spans="1:37" ht="17.25" customHeight="1">
      <c r="A1844" s="443"/>
      <c r="B1844" s="444"/>
      <c r="C1844" s="23"/>
      <c r="D1844" s="23"/>
      <c r="E1844" s="23"/>
      <c r="F1844" s="262"/>
      <c r="G1844" s="262"/>
      <c r="H1844" s="262"/>
      <c r="I1844" s="264"/>
      <c r="J1844" s="23"/>
      <c r="K1844" s="23"/>
      <c r="L1844" s="36" t="str">
        <f>IFERROR(VLOOKUP(放飛紀錄!$K1844,#REF!,2,FALSE),"")</f>
        <v/>
      </c>
      <c r="M1844" s="36"/>
      <c r="N1844" s="36"/>
      <c r="O1844" s="36"/>
      <c r="P1844" s="36"/>
      <c r="Q1844" s="36"/>
      <c r="R1844" s="36"/>
      <c r="S1844" s="36"/>
      <c r="T1844" s="36"/>
      <c r="U1844" s="23"/>
      <c r="V1844" s="23"/>
      <c r="W1844" s="23"/>
      <c r="X1844" s="23"/>
      <c r="Y1844" s="445"/>
      <c r="Z1844" s="446" t="str">
        <f>IF(放飛紀錄!$Y1844="","",放飛紀錄!$Y1844+公式對照表!B$2)</f>
        <v/>
      </c>
      <c r="AA1844" s="445"/>
      <c r="AB1844" s="445"/>
      <c r="AC1844" s="447" t="str">
        <f t="shared" si="84"/>
        <v/>
      </c>
      <c r="AD1844" s="448" t="str">
        <f t="shared" si="85"/>
        <v/>
      </c>
      <c r="AE1844" s="446" t="str">
        <f>IF(放飛紀錄表[[#This Row],[模組啟動時間]]="","",公式對照表!$A$2)</f>
        <v/>
      </c>
      <c r="AF1844" s="449" t="str">
        <f>IF(AC1844="","",IF(AND(AA1844&gt;Y1844,AA1844&lt;Z1844),[1]公式對照表!$C$2,IF(AC1844="-",[1]公式對照表!$C$3,IF(AC1844&lt;AE1844,[1]公式對照表!$C$4,IF(AC1844&gt;AE1844,[1]公式對照表!$C$5)))))</f>
        <v/>
      </c>
      <c r="AG1844" s="442"/>
      <c r="AH1844" s="442"/>
      <c r="AI1844" s="442"/>
      <c r="AJ1844" s="442"/>
      <c r="AK1844" s="2"/>
    </row>
    <row r="1845" spans="1:37" ht="17.25" customHeight="1">
      <c r="A1845" s="443"/>
      <c r="B1845" s="444"/>
      <c r="C1845" s="23"/>
      <c r="D1845" s="23"/>
      <c r="E1845" s="23"/>
      <c r="F1845" s="262"/>
      <c r="G1845" s="262"/>
      <c r="H1845" s="262"/>
      <c r="I1845" s="264"/>
      <c r="J1845" s="23"/>
      <c r="K1845" s="23"/>
      <c r="L1845" s="36" t="str">
        <f>IFERROR(VLOOKUP(放飛紀錄!$K1845,#REF!,2,FALSE),"")</f>
        <v/>
      </c>
      <c r="M1845" s="36"/>
      <c r="N1845" s="36"/>
      <c r="O1845" s="36"/>
      <c r="P1845" s="36"/>
      <c r="Q1845" s="36"/>
      <c r="R1845" s="36"/>
      <c r="S1845" s="36"/>
      <c r="T1845" s="36"/>
      <c r="U1845" s="23"/>
      <c r="V1845" s="23"/>
      <c r="W1845" s="23"/>
      <c r="X1845" s="23"/>
      <c r="Y1845" s="445"/>
      <c r="Z1845" s="446" t="str">
        <f>IF(放飛紀錄!$Y1845="","",放飛紀錄!$Y1845+公式對照表!B$2)</f>
        <v/>
      </c>
      <c r="AA1845" s="445"/>
      <c r="AB1845" s="445"/>
      <c r="AC1845" s="447" t="str">
        <f t="shared" ref="AC1845:AC1908" si="86">IF(AB1845="","",IF(AA1845="-","-",AB1845-Z1845))</f>
        <v/>
      </c>
      <c r="AD1845" s="448" t="str">
        <f t="shared" ref="AD1845:AD1908" si="87">IF(OR(AC1845="-",AC1845=""),"",((MINUTE(AC1845)*60)+SECOND(AC1845)))</f>
        <v/>
      </c>
      <c r="AE1845" s="446" t="str">
        <f>IF(放飛紀錄表[[#This Row],[模組啟動時間]]="","",公式對照表!$A$2)</f>
        <v/>
      </c>
      <c r="AF1845" s="449" t="str">
        <f>IF(AC1845="","",IF(AND(AA1845&gt;Y1845,AA1845&lt;Z1845),[1]公式對照表!$C$2,IF(AC1845="-",[1]公式對照表!$C$3,IF(AC1845&lt;AE1845,[1]公式對照表!$C$4,IF(AC1845&gt;AE1845,[1]公式對照表!$C$5)))))</f>
        <v/>
      </c>
      <c r="AG1845" s="442"/>
      <c r="AH1845" s="442"/>
      <c r="AI1845" s="442"/>
      <c r="AJ1845" s="442"/>
      <c r="AK1845" s="2"/>
    </row>
    <row r="1846" spans="1:37" ht="17.25" customHeight="1">
      <c r="A1846" s="443"/>
      <c r="B1846" s="444"/>
      <c r="C1846" s="23"/>
      <c r="D1846" s="23"/>
      <c r="E1846" s="23"/>
      <c r="F1846" s="262"/>
      <c r="G1846" s="262"/>
      <c r="H1846" s="262"/>
      <c r="I1846" s="264"/>
      <c r="J1846" s="23"/>
      <c r="K1846" s="23"/>
      <c r="L1846" s="36" t="str">
        <f>IFERROR(VLOOKUP(放飛紀錄!$K1846,#REF!,2,FALSE),"")</f>
        <v/>
      </c>
      <c r="M1846" s="36"/>
      <c r="N1846" s="36"/>
      <c r="O1846" s="36"/>
      <c r="P1846" s="36"/>
      <c r="Q1846" s="36"/>
      <c r="R1846" s="36"/>
      <c r="S1846" s="36"/>
      <c r="T1846" s="36"/>
      <c r="U1846" s="23"/>
      <c r="V1846" s="23"/>
      <c r="W1846" s="23"/>
      <c r="X1846" s="23"/>
      <c r="Y1846" s="445"/>
      <c r="Z1846" s="446" t="str">
        <f>IF(放飛紀錄!$Y1846="","",放飛紀錄!$Y1846+公式對照表!B$2)</f>
        <v/>
      </c>
      <c r="AA1846" s="445"/>
      <c r="AB1846" s="445"/>
      <c r="AC1846" s="447" t="str">
        <f t="shared" si="86"/>
        <v/>
      </c>
      <c r="AD1846" s="448" t="str">
        <f t="shared" si="87"/>
        <v/>
      </c>
      <c r="AE1846" s="446" t="str">
        <f>IF(放飛紀錄表[[#This Row],[模組啟動時間]]="","",公式對照表!$A$2)</f>
        <v/>
      </c>
      <c r="AF1846" s="449" t="str">
        <f>IF(AC1846="","",IF(AND(AA1846&gt;Y1846,AA1846&lt;Z1846),[1]公式對照表!$C$2,IF(AC1846="-",[1]公式對照表!$C$3,IF(AC1846&lt;AE1846,[1]公式對照表!$C$4,IF(AC1846&gt;AE1846,[1]公式對照表!$C$5)))))</f>
        <v/>
      </c>
      <c r="AG1846" s="442"/>
      <c r="AH1846" s="442"/>
      <c r="AI1846" s="442"/>
      <c r="AJ1846" s="442"/>
      <c r="AK1846" s="2"/>
    </row>
    <row r="1847" spans="1:37" ht="17.25" customHeight="1">
      <c r="A1847" s="443"/>
      <c r="B1847" s="444"/>
      <c r="C1847" s="23"/>
      <c r="D1847" s="23"/>
      <c r="E1847" s="23"/>
      <c r="F1847" s="262"/>
      <c r="G1847" s="262"/>
      <c r="H1847" s="262"/>
      <c r="I1847" s="264"/>
      <c r="J1847" s="23"/>
      <c r="K1847" s="23"/>
      <c r="L1847" s="36" t="str">
        <f>IFERROR(VLOOKUP(放飛紀錄!$K1847,#REF!,2,FALSE),"")</f>
        <v/>
      </c>
      <c r="M1847" s="36"/>
      <c r="N1847" s="36"/>
      <c r="O1847" s="36"/>
      <c r="P1847" s="36"/>
      <c r="Q1847" s="36"/>
      <c r="R1847" s="36"/>
      <c r="S1847" s="36"/>
      <c r="T1847" s="36"/>
      <c r="U1847" s="23"/>
      <c r="V1847" s="23"/>
      <c r="W1847" s="23"/>
      <c r="X1847" s="23"/>
      <c r="Y1847" s="445"/>
      <c r="Z1847" s="446" t="str">
        <f>IF(放飛紀錄!$Y1847="","",放飛紀錄!$Y1847+公式對照表!B$2)</f>
        <v/>
      </c>
      <c r="AA1847" s="445"/>
      <c r="AB1847" s="445"/>
      <c r="AC1847" s="447" t="str">
        <f t="shared" si="86"/>
        <v/>
      </c>
      <c r="AD1847" s="448" t="str">
        <f t="shared" si="87"/>
        <v/>
      </c>
      <c r="AE1847" s="446" t="str">
        <f>IF(放飛紀錄表[[#This Row],[模組啟動時間]]="","",公式對照表!$A$2)</f>
        <v/>
      </c>
      <c r="AF1847" s="449" t="str">
        <f>IF(AC1847="","",IF(AND(AA1847&gt;Y1847,AA1847&lt;Z1847),[1]公式對照表!$C$2,IF(AC1847="-",[1]公式對照表!$C$3,IF(AC1847&lt;AE1847,[1]公式對照表!$C$4,IF(AC1847&gt;AE1847,[1]公式對照表!$C$5)))))</f>
        <v/>
      </c>
      <c r="AG1847" s="442"/>
      <c r="AH1847" s="442"/>
      <c r="AI1847" s="442"/>
      <c r="AJ1847" s="442"/>
      <c r="AK1847" s="2"/>
    </row>
    <row r="1848" spans="1:37" ht="17.25" customHeight="1">
      <c r="A1848" s="443"/>
      <c r="B1848" s="444"/>
      <c r="C1848" s="23"/>
      <c r="D1848" s="23"/>
      <c r="E1848" s="23"/>
      <c r="F1848" s="262"/>
      <c r="G1848" s="262"/>
      <c r="H1848" s="262"/>
      <c r="I1848" s="264"/>
      <c r="J1848" s="23"/>
      <c r="K1848" s="23"/>
      <c r="L1848" s="36" t="str">
        <f>IFERROR(VLOOKUP(放飛紀錄!$K1848,#REF!,2,FALSE),"")</f>
        <v/>
      </c>
      <c r="M1848" s="36"/>
      <c r="N1848" s="36"/>
      <c r="O1848" s="36"/>
      <c r="P1848" s="36"/>
      <c r="Q1848" s="36"/>
      <c r="R1848" s="36"/>
      <c r="S1848" s="36"/>
      <c r="T1848" s="36"/>
      <c r="U1848" s="23"/>
      <c r="V1848" s="23"/>
      <c r="W1848" s="23"/>
      <c r="X1848" s="23"/>
      <c r="Y1848" s="445"/>
      <c r="Z1848" s="446" t="str">
        <f>IF(放飛紀錄!$Y1848="","",放飛紀錄!$Y1848+公式對照表!B$2)</f>
        <v/>
      </c>
      <c r="AA1848" s="445"/>
      <c r="AB1848" s="445"/>
      <c r="AC1848" s="447" t="str">
        <f t="shared" si="86"/>
        <v/>
      </c>
      <c r="AD1848" s="448" t="str">
        <f t="shared" si="87"/>
        <v/>
      </c>
      <c r="AE1848" s="446" t="str">
        <f>IF(放飛紀錄表[[#This Row],[模組啟動時間]]="","",公式對照表!$A$2)</f>
        <v/>
      </c>
      <c r="AF1848" s="449" t="str">
        <f>IF(AC1848="","",IF(AND(AA1848&gt;Y1848,AA1848&lt;Z1848),[1]公式對照表!$C$2,IF(AC1848="-",[1]公式對照表!$C$3,IF(AC1848&lt;AE1848,[1]公式對照表!$C$4,IF(AC1848&gt;AE1848,[1]公式對照表!$C$5)))))</f>
        <v/>
      </c>
      <c r="AG1848" s="442"/>
      <c r="AH1848" s="442"/>
      <c r="AI1848" s="442"/>
      <c r="AJ1848" s="442"/>
      <c r="AK1848" s="2"/>
    </row>
    <row r="1849" spans="1:37" ht="17.25" customHeight="1">
      <c r="A1849" s="443"/>
      <c r="B1849" s="444"/>
      <c r="C1849" s="23"/>
      <c r="D1849" s="23"/>
      <c r="E1849" s="23"/>
      <c r="F1849" s="262"/>
      <c r="G1849" s="262"/>
      <c r="H1849" s="262"/>
      <c r="I1849" s="264"/>
      <c r="J1849" s="23"/>
      <c r="K1849" s="23"/>
      <c r="L1849" s="36" t="str">
        <f>IFERROR(VLOOKUP(放飛紀錄!$K1849,#REF!,2,FALSE),"")</f>
        <v/>
      </c>
      <c r="M1849" s="36"/>
      <c r="N1849" s="36"/>
      <c r="O1849" s="36"/>
      <c r="P1849" s="36"/>
      <c r="Q1849" s="36"/>
      <c r="R1849" s="36"/>
      <c r="S1849" s="36"/>
      <c r="T1849" s="36"/>
      <c r="U1849" s="23"/>
      <c r="V1849" s="23"/>
      <c r="W1849" s="23"/>
      <c r="X1849" s="23"/>
      <c r="Y1849" s="445"/>
      <c r="Z1849" s="446" t="str">
        <f>IF(放飛紀錄!$Y1849="","",放飛紀錄!$Y1849+公式對照表!B$2)</f>
        <v/>
      </c>
      <c r="AA1849" s="445"/>
      <c r="AB1849" s="445"/>
      <c r="AC1849" s="447" t="str">
        <f t="shared" si="86"/>
        <v/>
      </c>
      <c r="AD1849" s="448" t="str">
        <f t="shared" si="87"/>
        <v/>
      </c>
      <c r="AE1849" s="446" t="str">
        <f>IF(放飛紀錄表[[#This Row],[模組啟動時間]]="","",公式對照表!$A$2)</f>
        <v/>
      </c>
      <c r="AF1849" s="449" t="str">
        <f>IF(AC1849="","",IF(AND(AA1849&gt;Y1849,AA1849&lt;Z1849),[1]公式對照表!$C$2,IF(AC1849="-",[1]公式對照表!$C$3,IF(AC1849&lt;AE1849,[1]公式對照表!$C$4,IF(AC1849&gt;AE1849,[1]公式對照表!$C$5)))))</f>
        <v/>
      </c>
      <c r="AG1849" s="442"/>
      <c r="AH1849" s="442"/>
      <c r="AI1849" s="442"/>
      <c r="AJ1849" s="442"/>
      <c r="AK1849" s="2"/>
    </row>
    <row r="1850" spans="1:37" ht="17.25" customHeight="1">
      <c r="A1850" s="443"/>
      <c r="B1850" s="444"/>
      <c r="C1850" s="23"/>
      <c r="D1850" s="23"/>
      <c r="E1850" s="23"/>
      <c r="F1850" s="262"/>
      <c r="G1850" s="262"/>
      <c r="H1850" s="262"/>
      <c r="I1850" s="264"/>
      <c r="J1850" s="23"/>
      <c r="K1850" s="23"/>
      <c r="L1850" s="36" t="str">
        <f>IFERROR(VLOOKUP(放飛紀錄!$K1850,#REF!,2,FALSE),"")</f>
        <v/>
      </c>
      <c r="M1850" s="36"/>
      <c r="N1850" s="36"/>
      <c r="O1850" s="36"/>
      <c r="P1850" s="36"/>
      <c r="Q1850" s="36"/>
      <c r="R1850" s="36"/>
      <c r="S1850" s="36"/>
      <c r="T1850" s="36"/>
      <c r="U1850" s="23"/>
      <c r="V1850" s="23"/>
      <c r="W1850" s="23"/>
      <c r="X1850" s="23"/>
      <c r="Y1850" s="445"/>
      <c r="Z1850" s="446" t="str">
        <f>IF(放飛紀錄!$Y1850="","",放飛紀錄!$Y1850+公式對照表!B$2)</f>
        <v/>
      </c>
      <c r="AA1850" s="445"/>
      <c r="AB1850" s="445"/>
      <c r="AC1850" s="447" t="str">
        <f t="shared" si="86"/>
        <v/>
      </c>
      <c r="AD1850" s="448" t="str">
        <f t="shared" si="87"/>
        <v/>
      </c>
      <c r="AE1850" s="446" t="str">
        <f>IF(放飛紀錄表[[#This Row],[模組啟動時間]]="","",公式對照表!$A$2)</f>
        <v/>
      </c>
      <c r="AF1850" s="449" t="str">
        <f>IF(AC1850="","",IF(AND(AA1850&gt;Y1850,AA1850&lt;Z1850),[1]公式對照表!$C$2,IF(AC1850="-",[1]公式對照表!$C$3,IF(AC1850&lt;AE1850,[1]公式對照表!$C$4,IF(AC1850&gt;AE1850,[1]公式對照表!$C$5)))))</f>
        <v/>
      </c>
      <c r="AG1850" s="442"/>
      <c r="AH1850" s="442"/>
      <c r="AI1850" s="442"/>
      <c r="AJ1850" s="442"/>
      <c r="AK1850" s="2"/>
    </row>
    <row r="1851" spans="1:37" ht="17.25" customHeight="1">
      <c r="A1851" s="443"/>
      <c r="B1851" s="444"/>
      <c r="C1851" s="23"/>
      <c r="D1851" s="23"/>
      <c r="E1851" s="23"/>
      <c r="F1851" s="262"/>
      <c r="G1851" s="262"/>
      <c r="H1851" s="262"/>
      <c r="I1851" s="264"/>
      <c r="J1851" s="23"/>
      <c r="K1851" s="23"/>
      <c r="L1851" s="36" t="str">
        <f>IFERROR(VLOOKUP(放飛紀錄!$K1851,#REF!,2,FALSE),"")</f>
        <v/>
      </c>
      <c r="M1851" s="36"/>
      <c r="N1851" s="36"/>
      <c r="O1851" s="36"/>
      <c r="P1851" s="36"/>
      <c r="Q1851" s="36"/>
      <c r="R1851" s="36"/>
      <c r="S1851" s="36"/>
      <c r="T1851" s="36"/>
      <c r="U1851" s="23"/>
      <c r="V1851" s="23"/>
      <c r="W1851" s="23"/>
      <c r="X1851" s="23"/>
      <c r="Y1851" s="445"/>
      <c r="Z1851" s="446" t="str">
        <f>IF(放飛紀錄!$Y1851="","",放飛紀錄!$Y1851+公式對照表!B$2)</f>
        <v/>
      </c>
      <c r="AA1851" s="445"/>
      <c r="AB1851" s="445"/>
      <c r="AC1851" s="447" t="str">
        <f t="shared" si="86"/>
        <v/>
      </c>
      <c r="AD1851" s="448" t="str">
        <f t="shared" si="87"/>
        <v/>
      </c>
      <c r="AE1851" s="446" t="str">
        <f>IF(放飛紀錄表[[#This Row],[模組啟動時間]]="","",公式對照表!$A$2)</f>
        <v/>
      </c>
      <c r="AF1851" s="449" t="str">
        <f>IF(AC1851="","",IF(AND(AA1851&gt;Y1851,AA1851&lt;Z1851),[1]公式對照表!$C$2,IF(AC1851="-",[1]公式對照表!$C$3,IF(AC1851&lt;AE1851,[1]公式對照表!$C$4,IF(AC1851&gt;AE1851,[1]公式對照表!$C$5)))))</f>
        <v/>
      </c>
      <c r="AG1851" s="442"/>
      <c r="AH1851" s="442"/>
      <c r="AI1851" s="442"/>
      <c r="AJ1851" s="442"/>
      <c r="AK1851" s="2"/>
    </row>
    <row r="1852" spans="1:37" ht="17.25" customHeight="1">
      <c r="A1852" s="443"/>
      <c r="B1852" s="444"/>
      <c r="C1852" s="23"/>
      <c r="D1852" s="23"/>
      <c r="E1852" s="23"/>
      <c r="F1852" s="262"/>
      <c r="G1852" s="262"/>
      <c r="H1852" s="262"/>
      <c r="I1852" s="264"/>
      <c r="J1852" s="23"/>
      <c r="K1852" s="23"/>
      <c r="L1852" s="36" t="str">
        <f>IFERROR(VLOOKUP(放飛紀錄!$K1852,#REF!,2,FALSE),"")</f>
        <v/>
      </c>
      <c r="M1852" s="36"/>
      <c r="N1852" s="36"/>
      <c r="O1852" s="36"/>
      <c r="P1852" s="36"/>
      <c r="Q1852" s="36"/>
      <c r="R1852" s="36"/>
      <c r="S1852" s="36"/>
      <c r="T1852" s="36"/>
      <c r="U1852" s="23"/>
      <c r="V1852" s="23"/>
      <c r="W1852" s="23"/>
      <c r="X1852" s="23"/>
      <c r="Y1852" s="445"/>
      <c r="Z1852" s="446" t="str">
        <f>IF(放飛紀錄!$Y1852="","",放飛紀錄!$Y1852+公式對照表!B$2)</f>
        <v/>
      </c>
      <c r="AA1852" s="445"/>
      <c r="AB1852" s="445"/>
      <c r="AC1852" s="447" t="str">
        <f t="shared" si="86"/>
        <v/>
      </c>
      <c r="AD1852" s="448" t="str">
        <f t="shared" si="87"/>
        <v/>
      </c>
      <c r="AE1852" s="446" t="str">
        <f>IF(放飛紀錄表[[#This Row],[模組啟動時間]]="","",公式對照表!$A$2)</f>
        <v/>
      </c>
      <c r="AF1852" s="449" t="str">
        <f>IF(AC1852="","",IF(AND(AA1852&gt;Y1852,AA1852&lt;Z1852),[1]公式對照表!$C$2,IF(AC1852="-",[1]公式對照表!$C$3,IF(AC1852&lt;AE1852,[1]公式對照表!$C$4,IF(AC1852&gt;AE1852,[1]公式對照表!$C$5)))))</f>
        <v/>
      </c>
      <c r="AG1852" s="442"/>
      <c r="AH1852" s="442"/>
      <c r="AI1852" s="442"/>
      <c r="AJ1852" s="442"/>
      <c r="AK1852" s="2"/>
    </row>
    <row r="1853" spans="1:37" ht="17.25" customHeight="1">
      <c r="A1853" s="443"/>
      <c r="B1853" s="444"/>
      <c r="C1853" s="23"/>
      <c r="D1853" s="23"/>
      <c r="E1853" s="23"/>
      <c r="F1853" s="262"/>
      <c r="G1853" s="262"/>
      <c r="H1853" s="262"/>
      <c r="I1853" s="264"/>
      <c r="J1853" s="23"/>
      <c r="K1853" s="23"/>
      <c r="L1853" s="36" t="str">
        <f>IFERROR(VLOOKUP(放飛紀錄!$K1853,#REF!,2,FALSE),"")</f>
        <v/>
      </c>
      <c r="M1853" s="36"/>
      <c r="N1853" s="36"/>
      <c r="O1853" s="36"/>
      <c r="P1853" s="36"/>
      <c r="Q1853" s="36"/>
      <c r="R1853" s="36"/>
      <c r="S1853" s="36"/>
      <c r="T1853" s="36"/>
      <c r="U1853" s="23"/>
      <c r="V1853" s="23"/>
      <c r="W1853" s="23"/>
      <c r="X1853" s="23"/>
      <c r="Y1853" s="445"/>
      <c r="Z1853" s="446" t="str">
        <f>IF(放飛紀錄!$Y1853="","",放飛紀錄!$Y1853+公式對照表!B$2)</f>
        <v/>
      </c>
      <c r="AA1853" s="445"/>
      <c r="AB1853" s="445"/>
      <c r="AC1853" s="447" t="str">
        <f t="shared" si="86"/>
        <v/>
      </c>
      <c r="AD1853" s="448" t="str">
        <f t="shared" si="87"/>
        <v/>
      </c>
      <c r="AE1853" s="446" t="str">
        <f>IF(放飛紀錄表[[#This Row],[模組啟動時間]]="","",公式對照表!$A$2)</f>
        <v/>
      </c>
      <c r="AF1853" s="449" t="str">
        <f>IF(AC1853="","",IF(AND(AA1853&gt;Y1853,AA1853&lt;Z1853),[1]公式對照表!$C$2,IF(AC1853="-",[1]公式對照表!$C$3,IF(AC1853&lt;AE1853,[1]公式對照表!$C$4,IF(AC1853&gt;AE1853,[1]公式對照表!$C$5)))))</f>
        <v/>
      </c>
      <c r="AG1853" s="442"/>
      <c r="AH1853" s="442"/>
      <c r="AI1853" s="442"/>
      <c r="AJ1853" s="442"/>
      <c r="AK1853" s="2"/>
    </row>
    <row r="1854" spans="1:37" ht="17.25" customHeight="1">
      <c r="A1854" s="443"/>
      <c r="B1854" s="444"/>
      <c r="C1854" s="23"/>
      <c r="D1854" s="23"/>
      <c r="E1854" s="23"/>
      <c r="F1854" s="262"/>
      <c r="G1854" s="262"/>
      <c r="H1854" s="262"/>
      <c r="I1854" s="264"/>
      <c r="J1854" s="23"/>
      <c r="K1854" s="23"/>
      <c r="L1854" s="36" t="str">
        <f>IFERROR(VLOOKUP(放飛紀錄!$K1854,#REF!,2,FALSE),"")</f>
        <v/>
      </c>
      <c r="M1854" s="36"/>
      <c r="N1854" s="36"/>
      <c r="O1854" s="36"/>
      <c r="P1854" s="36"/>
      <c r="Q1854" s="36"/>
      <c r="R1854" s="36"/>
      <c r="S1854" s="36"/>
      <c r="T1854" s="36"/>
      <c r="U1854" s="23"/>
      <c r="V1854" s="23"/>
      <c r="W1854" s="23"/>
      <c r="X1854" s="23"/>
      <c r="Y1854" s="445"/>
      <c r="Z1854" s="446" t="str">
        <f>IF(放飛紀錄!$Y1854="","",放飛紀錄!$Y1854+公式對照表!B$2)</f>
        <v/>
      </c>
      <c r="AA1854" s="445"/>
      <c r="AB1854" s="445"/>
      <c r="AC1854" s="447" t="str">
        <f t="shared" si="86"/>
        <v/>
      </c>
      <c r="AD1854" s="448" t="str">
        <f t="shared" si="87"/>
        <v/>
      </c>
      <c r="AE1854" s="446" t="str">
        <f>IF(放飛紀錄表[[#This Row],[模組啟動時間]]="","",公式對照表!$A$2)</f>
        <v/>
      </c>
      <c r="AF1854" s="449" t="str">
        <f>IF(AC1854="","",IF(AND(AA1854&gt;Y1854,AA1854&lt;Z1854),[1]公式對照表!$C$2,IF(AC1854="-",[1]公式對照表!$C$3,IF(AC1854&lt;AE1854,[1]公式對照表!$C$4,IF(AC1854&gt;AE1854,[1]公式對照表!$C$5)))))</f>
        <v/>
      </c>
      <c r="AG1854" s="442"/>
      <c r="AH1854" s="442"/>
      <c r="AI1854" s="442"/>
      <c r="AJ1854" s="442"/>
      <c r="AK1854" s="2"/>
    </row>
    <row r="1855" spans="1:37" ht="17.25" customHeight="1">
      <c r="A1855" s="443"/>
      <c r="B1855" s="444"/>
      <c r="C1855" s="23"/>
      <c r="D1855" s="23"/>
      <c r="E1855" s="23"/>
      <c r="F1855" s="262"/>
      <c r="G1855" s="262"/>
      <c r="H1855" s="262"/>
      <c r="I1855" s="264"/>
      <c r="J1855" s="23"/>
      <c r="K1855" s="23"/>
      <c r="L1855" s="36" t="str">
        <f>IFERROR(VLOOKUP(放飛紀錄!$K1855,#REF!,2,FALSE),"")</f>
        <v/>
      </c>
      <c r="M1855" s="36"/>
      <c r="N1855" s="36"/>
      <c r="O1855" s="36"/>
      <c r="P1855" s="36"/>
      <c r="Q1855" s="36"/>
      <c r="R1855" s="36"/>
      <c r="S1855" s="36"/>
      <c r="T1855" s="36"/>
      <c r="U1855" s="23"/>
      <c r="V1855" s="23"/>
      <c r="W1855" s="23"/>
      <c r="X1855" s="23"/>
      <c r="Y1855" s="445"/>
      <c r="Z1855" s="446" t="str">
        <f>IF(放飛紀錄!$Y1855="","",放飛紀錄!$Y1855+公式對照表!B$2)</f>
        <v/>
      </c>
      <c r="AA1855" s="445"/>
      <c r="AB1855" s="445"/>
      <c r="AC1855" s="447" t="str">
        <f t="shared" si="86"/>
        <v/>
      </c>
      <c r="AD1855" s="448" t="str">
        <f t="shared" si="87"/>
        <v/>
      </c>
      <c r="AE1855" s="446" t="str">
        <f>IF(放飛紀錄表[[#This Row],[模組啟動時間]]="","",公式對照表!$A$2)</f>
        <v/>
      </c>
      <c r="AF1855" s="449" t="str">
        <f>IF(AC1855="","",IF(AND(AA1855&gt;Y1855,AA1855&lt;Z1855),[1]公式對照表!$C$2,IF(AC1855="-",[1]公式對照表!$C$3,IF(AC1855&lt;AE1855,[1]公式對照表!$C$4,IF(AC1855&gt;AE1855,[1]公式對照表!$C$5)))))</f>
        <v/>
      </c>
      <c r="AG1855" s="442"/>
      <c r="AH1855" s="442"/>
      <c r="AI1855" s="442"/>
      <c r="AJ1855" s="442"/>
      <c r="AK1855" s="2"/>
    </row>
    <row r="1856" spans="1:37" ht="17.25" customHeight="1">
      <c r="A1856" s="443"/>
      <c r="B1856" s="444"/>
      <c r="C1856" s="23"/>
      <c r="D1856" s="23"/>
      <c r="E1856" s="23"/>
      <c r="F1856" s="262"/>
      <c r="G1856" s="262"/>
      <c r="H1856" s="262"/>
      <c r="I1856" s="264"/>
      <c r="J1856" s="23"/>
      <c r="K1856" s="23"/>
      <c r="L1856" s="36" t="str">
        <f>IFERROR(VLOOKUP(放飛紀錄!$K1856,#REF!,2,FALSE),"")</f>
        <v/>
      </c>
      <c r="M1856" s="36"/>
      <c r="N1856" s="36"/>
      <c r="O1856" s="36"/>
      <c r="P1856" s="36"/>
      <c r="Q1856" s="36"/>
      <c r="R1856" s="36"/>
      <c r="S1856" s="36"/>
      <c r="T1856" s="36"/>
      <c r="U1856" s="23"/>
      <c r="V1856" s="23"/>
      <c r="W1856" s="23"/>
      <c r="X1856" s="23"/>
      <c r="Y1856" s="445"/>
      <c r="Z1856" s="446" t="str">
        <f>IF(放飛紀錄!$Y1856="","",放飛紀錄!$Y1856+公式對照表!B$2)</f>
        <v/>
      </c>
      <c r="AA1856" s="445"/>
      <c r="AB1856" s="445"/>
      <c r="AC1856" s="447" t="str">
        <f t="shared" si="86"/>
        <v/>
      </c>
      <c r="AD1856" s="448" t="str">
        <f t="shared" si="87"/>
        <v/>
      </c>
      <c r="AE1856" s="446" t="str">
        <f>IF(放飛紀錄表[[#This Row],[模組啟動時間]]="","",公式對照表!$A$2)</f>
        <v/>
      </c>
      <c r="AF1856" s="449" t="str">
        <f>IF(AC1856="","",IF(AND(AA1856&gt;Y1856,AA1856&lt;Z1856),[1]公式對照表!$C$2,IF(AC1856="-",[1]公式對照表!$C$3,IF(AC1856&lt;AE1856,[1]公式對照表!$C$4,IF(AC1856&gt;AE1856,[1]公式對照表!$C$5)))))</f>
        <v/>
      </c>
      <c r="AG1856" s="442"/>
      <c r="AH1856" s="442"/>
      <c r="AI1856" s="442"/>
      <c r="AJ1856" s="442"/>
      <c r="AK1856" s="2"/>
    </row>
    <row r="1857" spans="1:37" ht="17.25" customHeight="1">
      <c r="A1857" s="443"/>
      <c r="B1857" s="444"/>
      <c r="C1857" s="23"/>
      <c r="D1857" s="23"/>
      <c r="E1857" s="23"/>
      <c r="F1857" s="262"/>
      <c r="G1857" s="262"/>
      <c r="H1857" s="262"/>
      <c r="I1857" s="264"/>
      <c r="J1857" s="23"/>
      <c r="K1857" s="23"/>
      <c r="L1857" s="36" t="str">
        <f>IFERROR(VLOOKUP(放飛紀錄!$K1857,#REF!,2,FALSE),"")</f>
        <v/>
      </c>
      <c r="M1857" s="36"/>
      <c r="N1857" s="36"/>
      <c r="O1857" s="36"/>
      <c r="P1857" s="36"/>
      <c r="Q1857" s="36"/>
      <c r="R1857" s="36"/>
      <c r="S1857" s="36"/>
      <c r="T1857" s="36"/>
      <c r="U1857" s="23"/>
      <c r="V1857" s="23"/>
      <c r="W1857" s="23"/>
      <c r="X1857" s="23"/>
      <c r="Y1857" s="445"/>
      <c r="Z1857" s="446" t="str">
        <f>IF(放飛紀錄!$Y1857="","",放飛紀錄!$Y1857+公式對照表!B$2)</f>
        <v/>
      </c>
      <c r="AA1857" s="445"/>
      <c r="AB1857" s="445"/>
      <c r="AC1857" s="447" t="str">
        <f t="shared" si="86"/>
        <v/>
      </c>
      <c r="AD1857" s="448" t="str">
        <f t="shared" si="87"/>
        <v/>
      </c>
      <c r="AE1857" s="446" t="str">
        <f>IF(放飛紀錄表[[#This Row],[模組啟動時間]]="","",公式對照表!$A$2)</f>
        <v/>
      </c>
      <c r="AF1857" s="449" t="str">
        <f>IF(AC1857="","",IF(AND(AA1857&gt;Y1857,AA1857&lt;Z1857),[1]公式對照表!$C$2,IF(AC1857="-",[1]公式對照表!$C$3,IF(AC1857&lt;AE1857,[1]公式對照表!$C$4,IF(AC1857&gt;AE1857,[1]公式對照表!$C$5)))))</f>
        <v/>
      </c>
      <c r="AG1857" s="442"/>
      <c r="AH1857" s="442"/>
      <c r="AI1857" s="442"/>
      <c r="AJ1857" s="442"/>
      <c r="AK1857" s="2"/>
    </row>
    <row r="1858" spans="1:37" ht="17.25" customHeight="1">
      <c r="A1858" s="443"/>
      <c r="B1858" s="444"/>
      <c r="C1858" s="23"/>
      <c r="D1858" s="23"/>
      <c r="E1858" s="23"/>
      <c r="F1858" s="262"/>
      <c r="G1858" s="262"/>
      <c r="H1858" s="262"/>
      <c r="I1858" s="264"/>
      <c r="J1858" s="23"/>
      <c r="K1858" s="23"/>
      <c r="L1858" s="36" t="str">
        <f>IFERROR(VLOOKUP(放飛紀錄!$K1858,#REF!,2,FALSE),"")</f>
        <v/>
      </c>
      <c r="M1858" s="36"/>
      <c r="N1858" s="36"/>
      <c r="O1858" s="36"/>
      <c r="P1858" s="36"/>
      <c r="Q1858" s="36"/>
      <c r="R1858" s="36"/>
      <c r="S1858" s="36"/>
      <c r="T1858" s="36"/>
      <c r="U1858" s="23"/>
      <c r="V1858" s="23"/>
      <c r="W1858" s="23"/>
      <c r="X1858" s="23"/>
      <c r="Y1858" s="445"/>
      <c r="Z1858" s="446" t="str">
        <f>IF(放飛紀錄!$Y1858="","",放飛紀錄!$Y1858+公式對照表!B$2)</f>
        <v/>
      </c>
      <c r="AA1858" s="445"/>
      <c r="AB1858" s="445"/>
      <c r="AC1858" s="447" t="str">
        <f t="shared" si="86"/>
        <v/>
      </c>
      <c r="AD1858" s="448" t="str">
        <f t="shared" si="87"/>
        <v/>
      </c>
      <c r="AE1858" s="446" t="str">
        <f>IF(放飛紀錄表[[#This Row],[模組啟動時間]]="","",公式對照表!$A$2)</f>
        <v/>
      </c>
      <c r="AF1858" s="449" t="str">
        <f>IF(AC1858="","",IF(AND(AA1858&gt;Y1858,AA1858&lt;Z1858),[1]公式對照表!$C$2,IF(AC1858="-",[1]公式對照表!$C$3,IF(AC1858&lt;AE1858,[1]公式對照表!$C$4,IF(AC1858&gt;AE1858,[1]公式對照表!$C$5)))))</f>
        <v/>
      </c>
      <c r="AG1858" s="442"/>
      <c r="AH1858" s="442"/>
      <c r="AI1858" s="442"/>
      <c r="AJ1858" s="442"/>
      <c r="AK1858" s="2"/>
    </row>
    <row r="1859" spans="1:37" ht="17.25" customHeight="1">
      <c r="A1859" s="443"/>
      <c r="B1859" s="444"/>
      <c r="C1859" s="23"/>
      <c r="D1859" s="23"/>
      <c r="E1859" s="23"/>
      <c r="F1859" s="262"/>
      <c r="G1859" s="262"/>
      <c r="H1859" s="262"/>
      <c r="I1859" s="264"/>
      <c r="J1859" s="23"/>
      <c r="K1859" s="23"/>
      <c r="L1859" s="36" t="str">
        <f>IFERROR(VLOOKUP(放飛紀錄!$K1859,#REF!,2,FALSE),"")</f>
        <v/>
      </c>
      <c r="M1859" s="36"/>
      <c r="N1859" s="36"/>
      <c r="O1859" s="36"/>
      <c r="P1859" s="36"/>
      <c r="Q1859" s="36"/>
      <c r="R1859" s="36"/>
      <c r="S1859" s="36"/>
      <c r="T1859" s="36"/>
      <c r="U1859" s="23"/>
      <c r="V1859" s="23"/>
      <c r="W1859" s="23"/>
      <c r="X1859" s="23"/>
      <c r="Y1859" s="445"/>
      <c r="Z1859" s="446" t="str">
        <f>IF(放飛紀錄!$Y1859="","",放飛紀錄!$Y1859+公式對照表!B$2)</f>
        <v/>
      </c>
      <c r="AA1859" s="445"/>
      <c r="AB1859" s="445"/>
      <c r="AC1859" s="447" t="str">
        <f t="shared" si="86"/>
        <v/>
      </c>
      <c r="AD1859" s="448" t="str">
        <f t="shared" si="87"/>
        <v/>
      </c>
      <c r="AE1859" s="446" t="str">
        <f>IF(放飛紀錄表[[#This Row],[模組啟動時間]]="","",公式對照表!$A$2)</f>
        <v/>
      </c>
      <c r="AF1859" s="449" t="str">
        <f>IF(AC1859="","",IF(AND(AA1859&gt;Y1859,AA1859&lt;Z1859),[1]公式對照表!$C$2,IF(AC1859="-",[1]公式對照表!$C$3,IF(AC1859&lt;AE1859,[1]公式對照表!$C$4,IF(AC1859&gt;AE1859,[1]公式對照表!$C$5)))))</f>
        <v/>
      </c>
      <c r="AG1859" s="442"/>
      <c r="AH1859" s="442"/>
      <c r="AI1859" s="442"/>
      <c r="AJ1859" s="442"/>
      <c r="AK1859" s="2"/>
    </row>
    <row r="1860" spans="1:37" ht="17.25" customHeight="1">
      <c r="A1860" s="443"/>
      <c r="B1860" s="444"/>
      <c r="C1860" s="23"/>
      <c r="D1860" s="23"/>
      <c r="E1860" s="23"/>
      <c r="F1860" s="262"/>
      <c r="G1860" s="262"/>
      <c r="H1860" s="262"/>
      <c r="I1860" s="264"/>
      <c r="J1860" s="23"/>
      <c r="K1860" s="23"/>
      <c r="L1860" s="36" t="str">
        <f>IFERROR(VLOOKUP(放飛紀錄!$K1860,#REF!,2,FALSE),"")</f>
        <v/>
      </c>
      <c r="M1860" s="36"/>
      <c r="N1860" s="36"/>
      <c r="O1860" s="36"/>
      <c r="P1860" s="36"/>
      <c r="Q1860" s="36"/>
      <c r="R1860" s="36"/>
      <c r="S1860" s="36"/>
      <c r="T1860" s="36"/>
      <c r="U1860" s="23"/>
      <c r="V1860" s="23"/>
      <c r="W1860" s="23"/>
      <c r="X1860" s="23"/>
      <c r="Y1860" s="445"/>
      <c r="Z1860" s="446" t="str">
        <f>IF(放飛紀錄!$Y1860="","",放飛紀錄!$Y1860+公式對照表!B$2)</f>
        <v/>
      </c>
      <c r="AA1860" s="445"/>
      <c r="AB1860" s="445"/>
      <c r="AC1860" s="447" t="str">
        <f t="shared" si="86"/>
        <v/>
      </c>
      <c r="AD1860" s="448" t="str">
        <f t="shared" si="87"/>
        <v/>
      </c>
      <c r="AE1860" s="446" t="str">
        <f>IF(放飛紀錄表[[#This Row],[模組啟動時間]]="","",公式對照表!$A$2)</f>
        <v/>
      </c>
      <c r="AF1860" s="449" t="str">
        <f>IF(AC1860="","",IF(AND(AA1860&gt;Y1860,AA1860&lt;Z1860),[1]公式對照表!$C$2,IF(AC1860="-",[1]公式對照表!$C$3,IF(AC1860&lt;AE1860,[1]公式對照表!$C$4,IF(AC1860&gt;AE1860,[1]公式對照表!$C$5)))))</f>
        <v/>
      </c>
      <c r="AG1860" s="442"/>
      <c r="AH1860" s="442"/>
      <c r="AI1860" s="442"/>
      <c r="AJ1860" s="442"/>
      <c r="AK1860" s="2"/>
    </row>
    <row r="1861" spans="1:37" ht="17.25" customHeight="1">
      <c r="A1861" s="443"/>
      <c r="B1861" s="444"/>
      <c r="C1861" s="23"/>
      <c r="D1861" s="23"/>
      <c r="E1861" s="23"/>
      <c r="F1861" s="262"/>
      <c r="G1861" s="262"/>
      <c r="H1861" s="262"/>
      <c r="I1861" s="264"/>
      <c r="J1861" s="23"/>
      <c r="K1861" s="23"/>
      <c r="L1861" s="36" t="str">
        <f>IFERROR(VLOOKUP(放飛紀錄!$K1861,#REF!,2,FALSE),"")</f>
        <v/>
      </c>
      <c r="M1861" s="36"/>
      <c r="N1861" s="36"/>
      <c r="O1861" s="36"/>
      <c r="P1861" s="36"/>
      <c r="Q1861" s="36"/>
      <c r="R1861" s="36"/>
      <c r="S1861" s="36"/>
      <c r="T1861" s="36"/>
      <c r="U1861" s="23"/>
      <c r="V1861" s="23"/>
      <c r="W1861" s="23"/>
      <c r="X1861" s="23"/>
      <c r="Y1861" s="445"/>
      <c r="Z1861" s="446" t="str">
        <f>IF(放飛紀錄!$Y1861="","",放飛紀錄!$Y1861+公式對照表!B$2)</f>
        <v/>
      </c>
      <c r="AA1861" s="445"/>
      <c r="AB1861" s="445"/>
      <c r="AC1861" s="447" t="str">
        <f t="shared" si="86"/>
        <v/>
      </c>
      <c r="AD1861" s="448" t="str">
        <f t="shared" si="87"/>
        <v/>
      </c>
      <c r="AE1861" s="446" t="str">
        <f>IF(放飛紀錄表[[#This Row],[模組啟動時間]]="","",公式對照表!$A$2)</f>
        <v/>
      </c>
      <c r="AF1861" s="449" t="str">
        <f>IF(AC1861="","",IF(AND(AA1861&gt;Y1861,AA1861&lt;Z1861),[1]公式對照表!$C$2,IF(AC1861="-",[1]公式對照表!$C$3,IF(AC1861&lt;AE1861,[1]公式對照表!$C$4,IF(AC1861&gt;AE1861,[1]公式對照表!$C$5)))))</f>
        <v/>
      </c>
      <c r="AG1861" s="442"/>
      <c r="AH1861" s="442"/>
      <c r="AI1861" s="442"/>
      <c r="AJ1861" s="442"/>
      <c r="AK1861" s="2"/>
    </row>
    <row r="1862" spans="1:37" ht="17.25" customHeight="1">
      <c r="A1862" s="443"/>
      <c r="B1862" s="444"/>
      <c r="C1862" s="23"/>
      <c r="D1862" s="23"/>
      <c r="E1862" s="23"/>
      <c r="F1862" s="262"/>
      <c r="G1862" s="262"/>
      <c r="H1862" s="262"/>
      <c r="I1862" s="264"/>
      <c r="J1862" s="23"/>
      <c r="K1862" s="23"/>
      <c r="L1862" s="36" t="str">
        <f>IFERROR(VLOOKUP(放飛紀錄!$K1862,#REF!,2,FALSE),"")</f>
        <v/>
      </c>
      <c r="M1862" s="36"/>
      <c r="N1862" s="36"/>
      <c r="O1862" s="36"/>
      <c r="P1862" s="36"/>
      <c r="Q1862" s="36"/>
      <c r="R1862" s="36"/>
      <c r="S1862" s="36"/>
      <c r="T1862" s="36"/>
      <c r="U1862" s="23"/>
      <c r="V1862" s="23"/>
      <c r="W1862" s="23"/>
      <c r="X1862" s="23"/>
      <c r="Y1862" s="445"/>
      <c r="Z1862" s="446" t="str">
        <f>IF(放飛紀錄!$Y1862="","",放飛紀錄!$Y1862+公式對照表!B$2)</f>
        <v/>
      </c>
      <c r="AA1862" s="445"/>
      <c r="AB1862" s="445"/>
      <c r="AC1862" s="447" t="str">
        <f t="shared" si="86"/>
        <v/>
      </c>
      <c r="AD1862" s="448" t="str">
        <f t="shared" si="87"/>
        <v/>
      </c>
      <c r="AE1862" s="446" t="str">
        <f>IF(放飛紀錄表[[#This Row],[模組啟動時間]]="","",公式對照表!$A$2)</f>
        <v/>
      </c>
      <c r="AF1862" s="449" t="str">
        <f>IF(AC1862="","",IF(AND(AA1862&gt;Y1862,AA1862&lt;Z1862),[1]公式對照表!$C$2,IF(AC1862="-",[1]公式對照表!$C$3,IF(AC1862&lt;AE1862,[1]公式對照表!$C$4,IF(AC1862&gt;AE1862,[1]公式對照表!$C$5)))))</f>
        <v/>
      </c>
      <c r="AG1862" s="442"/>
      <c r="AH1862" s="442"/>
      <c r="AI1862" s="442"/>
      <c r="AJ1862" s="442"/>
      <c r="AK1862" s="2"/>
    </row>
    <row r="1863" spans="1:37" ht="17.25" customHeight="1">
      <c r="A1863" s="443"/>
      <c r="B1863" s="444"/>
      <c r="C1863" s="23"/>
      <c r="D1863" s="23"/>
      <c r="E1863" s="23"/>
      <c r="F1863" s="262"/>
      <c r="G1863" s="262"/>
      <c r="H1863" s="262"/>
      <c r="I1863" s="264"/>
      <c r="J1863" s="23"/>
      <c r="K1863" s="23"/>
      <c r="L1863" s="36" t="str">
        <f>IFERROR(VLOOKUP(放飛紀錄!$K1863,#REF!,2,FALSE),"")</f>
        <v/>
      </c>
      <c r="M1863" s="36"/>
      <c r="N1863" s="36"/>
      <c r="O1863" s="36"/>
      <c r="P1863" s="36"/>
      <c r="Q1863" s="36"/>
      <c r="R1863" s="36"/>
      <c r="S1863" s="36"/>
      <c r="T1863" s="36"/>
      <c r="U1863" s="23"/>
      <c r="V1863" s="23"/>
      <c r="W1863" s="23"/>
      <c r="X1863" s="23"/>
      <c r="Y1863" s="445"/>
      <c r="Z1863" s="446" t="str">
        <f>IF(放飛紀錄!$Y1863="","",放飛紀錄!$Y1863+公式對照表!B$2)</f>
        <v/>
      </c>
      <c r="AA1863" s="445"/>
      <c r="AB1863" s="445"/>
      <c r="AC1863" s="447" t="str">
        <f t="shared" si="86"/>
        <v/>
      </c>
      <c r="AD1863" s="448" t="str">
        <f t="shared" si="87"/>
        <v/>
      </c>
      <c r="AE1863" s="446" t="str">
        <f>IF(放飛紀錄表[[#This Row],[模組啟動時間]]="","",公式對照表!$A$2)</f>
        <v/>
      </c>
      <c r="AF1863" s="449" t="str">
        <f>IF(AC1863="","",IF(AND(AA1863&gt;Y1863,AA1863&lt;Z1863),[1]公式對照表!$C$2,IF(AC1863="-",[1]公式對照表!$C$3,IF(AC1863&lt;AE1863,[1]公式對照表!$C$4,IF(AC1863&gt;AE1863,[1]公式對照表!$C$5)))))</f>
        <v/>
      </c>
      <c r="AG1863" s="442"/>
      <c r="AH1863" s="442"/>
      <c r="AI1863" s="442"/>
      <c r="AJ1863" s="442"/>
      <c r="AK1863" s="2"/>
    </row>
    <row r="1864" spans="1:37" ht="17.25" customHeight="1">
      <c r="A1864" s="443"/>
      <c r="B1864" s="444"/>
      <c r="C1864" s="23"/>
      <c r="D1864" s="23"/>
      <c r="E1864" s="23"/>
      <c r="F1864" s="262"/>
      <c r="G1864" s="262"/>
      <c r="H1864" s="262"/>
      <c r="I1864" s="264"/>
      <c r="J1864" s="23"/>
      <c r="K1864" s="23"/>
      <c r="L1864" s="36" t="str">
        <f>IFERROR(VLOOKUP(放飛紀錄!$K1864,#REF!,2,FALSE),"")</f>
        <v/>
      </c>
      <c r="M1864" s="36"/>
      <c r="N1864" s="36"/>
      <c r="O1864" s="36"/>
      <c r="P1864" s="36"/>
      <c r="Q1864" s="36"/>
      <c r="R1864" s="36"/>
      <c r="S1864" s="36"/>
      <c r="T1864" s="36"/>
      <c r="U1864" s="23"/>
      <c r="V1864" s="23"/>
      <c r="W1864" s="23"/>
      <c r="X1864" s="23"/>
      <c r="Y1864" s="445"/>
      <c r="Z1864" s="446" t="str">
        <f>IF(放飛紀錄!$Y1864="","",放飛紀錄!$Y1864+公式對照表!B$2)</f>
        <v/>
      </c>
      <c r="AA1864" s="445"/>
      <c r="AB1864" s="445"/>
      <c r="AC1864" s="447" t="str">
        <f t="shared" si="86"/>
        <v/>
      </c>
      <c r="AD1864" s="448" t="str">
        <f t="shared" si="87"/>
        <v/>
      </c>
      <c r="AE1864" s="446" t="str">
        <f>IF(放飛紀錄表[[#This Row],[模組啟動時間]]="","",公式對照表!$A$2)</f>
        <v/>
      </c>
      <c r="AF1864" s="449" t="str">
        <f>IF(AC1864="","",IF(AND(AA1864&gt;Y1864,AA1864&lt;Z1864),[1]公式對照表!$C$2,IF(AC1864="-",[1]公式對照表!$C$3,IF(AC1864&lt;AE1864,[1]公式對照表!$C$4,IF(AC1864&gt;AE1864,[1]公式對照表!$C$5)))))</f>
        <v/>
      </c>
      <c r="AG1864" s="442"/>
      <c r="AH1864" s="442"/>
      <c r="AI1864" s="442"/>
      <c r="AJ1864" s="442"/>
      <c r="AK1864" s="2"/>
    </row>
    <row r="1865" spans="1:37" ht="17.25" customHeight="1">
      <c r="A1865" s="443"/>
      <c r="B1865" s="444"/>
      <c r="C1865" s="23"/>
      <c r="D1865" s="23"/>
      <c r="E1865" s="23"/>
      <c r="F1865" s="262"/>
      <c r="G1865" s="262"/>
      <c r="H1865" s="262"/>
      <c r="I1865" s="264"/>
      <c r="J1865" s="23"/>
      <c r="K1865" s="23"/>
      <c r="L1865" s="36" t="str">
        <f>IFERROR(VLOOKUP(放飛紀錄!$K1865,#REF!,2,FALSE),"")</f>
        <v/>
      </c>
      <c r="M1865" s="36"/>
      <c r="N1865" s="36"/>
      <c r="O1865" s="36"/>
      <c r="P1865" s="36"/>
      <c r="Q1865" s="36"/>
      <c r="R1865" s="36"/>
      <c r="S1865" s="36"/>
      <c r="T1865" s="36"/>
      <c r="U1865" s="23"/>
      <c r="V1865" s="23"/>
      <c r="W1865" s="23"/>
      <c r="X1865" s="23"/>
      <c r="Y1865" s="445"/>
      <c r="Z1865" s="446" t="str">
        <f>IF(放飛紀錄!$Y1865="","",放飛紀錄!$Y1865+公式對照表!B$2)</f>
        <v/>
      </c>
      <c r="AA1865" s="445"/>
      <c r="AB1865" s="445"/>
      <c r="AC1865" s="447" t="str">
        <f t="shared" si="86"/>
        <v/>
      </c>
      <c r="AD1865" s="448" t="str">
        <f t="shared" si="87"/>
        <v/>
      </c>
      <c r="AE1865" s="446" t="str">
        <f>IF(放飛紀錄表[[#This Row],[模組啟動時間]]="","",公式對照表!$A$2)</f>
        <v/>
      </c>
      <c r="AF1865" s="449" t="str">
        <f>IF(AC1865="","",IF(AND(AA1865&gt;Y1865,AA1865&lt;Z1865),[1]公式對照表!$C$2,IF(AC1865="-",[1]公式對照表!$C$3,IF(AC1865&lt;AE1865,[1]公式對照表!$C$4,IF(AC1865&gt;AE1865,[1]公式對照表!$C$5)))))</f>
        <v/>
      </c>
      <c r="AG1865" s="442"/>
      <c r="AH1865" s="442"/>
      <c r="AI1865" s="442"/>
      <c r="AJ1865" s="442"/>
      <c r="AK1865" s="2"/>
    </row>
    <row r="1866" spans="1:37" ht="17.25" customHeight="1">
      <c r="A1866" s="443"/>
      <c r="B1866" s="444"/>
      <c r="C1866" s="23"/>
      <c r="D1866" s="23"/>
      <c r="E1866" s="23"/>
      <c r="F1866" s="262"/>
      <c r="G1866" s="262"/>
      <c r="H1866" s="262"/>
      <c r="I1866" s="264"/>
      <c r="J1866" s="23"/>
      <c r="K1866" s="23"/>
      <c r="L1866" s="36" t="str">
        <f>IFERROR(VLOOKUP(放飛紀錄!$K1866,#REF!,2,FALSE),"")</f>
        <v/>
      </c>
      <c r="M1866" s="36"/>
      <c r="N1866" s="36"/>
      <c r="O1866" s="36"/>
      <c r="P1866" s="36"/>
      <c r="Q1866" s="36"/>
      <c r="R1866" s="36"/>
      <c r="S1866" s="36"/>
      <c r="T1866" s="36"/>
      <c r="U1866" s="23"/>
      <c r="V1866" s="23"/>
      <c r="W1866" s="23"/>
      <c r="X1866" s="23"/>
      <c r="Y1866" s="445"/>
      <c r="Z1866" s="446" t="str">
        <f>IF(放飛紀錄!$Y1866="","",放飛紀錄!$Y1866+公式對照表!B$2)</f>
        <v/>
      </c>
      <c r="AA1866" s="445"/>
      <c r="AB1866" s="445"/>
      <c r="AC1866" s="447" t="str">
        <f t="shared" si="86"/>
        <v/>
      </c>
      <c r="AD1866" s="448" t="str">
        <f t="shared" si="87"/>
        <v/>
      </c>
      <c r="AE1866" s="446" t="str">
        <f>IF(放飛紀錄表[[#This Row],[模組啟動時間]]="","",公式對照表!$A$2)</f>
        <v/>
      </c>
      <c r="AF1866" s="449" t="str">
        <f>IF(AC1866="","",IF(AND(AA1866&gt;Y1866,AA1866&lt;Z1866),[1]公式對照表!$C$2,IF(AC1866="-",[1]公式對照表!$C$3,IF(AC1866&lt;AE1866,[1]公式對照表!$C$4,IF(AC1866&gt;AE1866,[1]公式對照表!$C$5)))))</f>
        <v/>
      </c>
      <c r="AG1866" s="442"/>
      <c r="AH1866" s="442"/>
      <c r="AI1866" s="442"/>
      <c r="AJ1866" s="442"/>
      <c r="AK1866" s="2"/>
    </row>
    <row r="1867" spans="1:37" ht="17.25" customHeight="1">
      <c r="A1867" s="443"/>
      <c r="B1867" s="444"/>
      <c r="C1867" s="23"/>
      <c r="D1867" s="23"/>
      <c r="E1867" s="23"/>
      <c r="F1867" s="262"/>
      <c r="G1867" s="262"/>
      <c r="H1867" s="262"/>
      <c r="I1867" s="264"/>
      <c r="J1867" s="23"/>
      <c r="K1867" s="23"/>
      <c r="L1867" s="36" t="str">
        <f>IFERROR(VLOOKUP(放飛紀錄!$K1867,#REF!,2,FALSE),"")</f>
        <v/>
      </c>
      <c r="M1867" s="36"/>
      <c r="N1867" s="36"/>
      <c r="O1867" s="36"/>
      <c r="P1867" s="36"/>
      <c r="Q1867" s="36"/>
      <c r="R1867" s="36"/>
      <c r="S1867" s="36"/>
      <c r="T1867" s="36"/>
      <c r="U1867" s="23"/>
      <c r="V1867" s="23"/>
      <c r="W1867" s="23"/>
      <c r="X1867" s="23"/>
      <c r="Y1867" s="445"/>
      <c r="Z1867" s="446" t="str">
        <f>IF(放飛紀錄!$Y1867="","",放飛紀錄!$Y1867+公式對照表!B$2)</f>
        <v/>
      </c>
      <c r="AA1867" s="445"/>
      <c r="AB1867" s="445"/>
      <c r="AC1867" s="447" t="str">
        <f t="shared" si="86"/>
        <v/>
      </c>
      <c r="AD1867" s="448" t="str">
        <f t="shared" si="87"/>
        <v/>
      </c>
      <c r="AE1867" s="446" t="str">
        <f>IF(放飛紀錄表[[#This Row],[模組啟動時間]]="","",公式對照表!$A$2)</f>
        <v/>
      </c>
      <c r="AF1867" s="449" t="str">
        <f>IF(AC1867="","",IF(AND(AA1867&gt;Y1867,AA1867&lt;Z1867),[1]公式對照表!$C$2,IF(AC1867="-",[1]公式對照表!$C$3,IF(AC1867&lt;AE1867,[1]公式對照表!$C$4,IF(AC1867&gt;AE1867,[1]公式對照表!$C$5)))))</f>
        <v/>
      </c>
      <c r="AG1867" s="442"/>
      <c r="AH1867" s="442"/>
      <c r="AI1867" s="442"/>
      <c r="AJ1867" s="442"/>
      <c r="AK1867" s="2"/>
    </row>
    <row r="1868" spans="1:37" ht="17.25" customHeight="1">
      <c r="A1868" s="443"/>
      <c r="B1868" s="444"/>
      <c r="C1868" s="23"/>
      <c r="D1868" s="23"/>
      <c r="E1868" s="23"/>
      <c r="F1868" s="262"/>
      <c r="G1868" s="262"/>
      <c r="H1868" s="262"/>
      <c r="I1868" s="264"/>
      <c r="J1868" s="23"/>
      <c r="K1868" s="23"/>
      <c r="L1868" s="36" t="str">
        <f>IFERROR(VLOOKUP(放飛紀錄!$K1868,#REF!,2,FALSE),"")</f>
        <v/>
      </c>
      <c r="M1868" s="36"/>
      <c r="N1868" s="36"/>
      <c r="O1868" s="36"/>
      <c r="P1868" s="36"/>
      <c r="Q1868" s="36"/>
      <c r="R1868" s="36"/>
      <c r="S1868" s="36"/>
      <c r="T1868" s="36"/>
      <c r="U1868" s="23"/>
      <c r="V1868" s="23"/>
      <c r="W1868" s="23"/>
      <c r="X1868" s="23"/>
      <c r="Y1868" s="445"/>
      <c r="Z1868" s="446" t="str">
        <f>IF(放飛紀錄!$Y1868="","",放飛紀錄!$Y1868+公式對照表!B$2)</f>
        <v/>
      </c>
      <c r="AA1868" s="445"/>
      <c r="AB1868" s="445"/>
      <c r="AC1868" s="447" t="str">
        <f t="shared" si="86"/>
        <v/>
      </c>
      <c r="AD1868" s="448" t="str">
        <f t="shared" si="87"/>
        <v/>
      </c>
      <c r="AE1868" s="446" t="str">
        <f>IF(放飛紀錄表[[#This Row],[模組啟動時間]]="","",公式對照表!$A$2)</f>
        <v/>
      </c>
      <c r="AF1868" s="449" t="str">
        <f>IF(AC1868="","",IF(AND(AA1868&gt;Y1868,AA1868&lt;Z1868),[1]公式對照表!$C$2,IF(AC1868="-",[1]公式對照表!$C$3,IF(AC1868&lt;AE1868,[1]公式對照表!$C$4,IF(AC1868&gt;AE1868,[1]公式對照表!$C$5)))))</f>
        <v/>
      </c>
      <c r="AG1868" s="442"/>
      <c r="AH1868" s="442"/>
      <c r="AI1868" s="442"/>
      <c r="AJ1868" s="442"/>
      <c r="AK1868" s="2"/>
    </row>
    <row r="1869" spans="1:37" ht="17.25" customHeight="1">
      <c r="A1869" s="443"/>
      <c r="B1869" s="444"/>
      <c r="C1869" s="23"/>
      <c r="D1869" s="23"/>
      <c r="E1869" s="23"/>
      <c r="F1869" s="262"/>
      <c r="G1869" s="262"/>
      <c r="H1869" s="262"/>
      <c r="I1869" s="264"/>
      <c r="J1869" s="23"/>
      <c r="K1869" s="23"/>
      <c r="L1869" s="36" t="str">
        <f>IFERROR(VLOOKUP(放飛紀錄!$K1869,#REF!,2,FALSE),"")</f>
        <v/>
      </c>
      <c r="M1869" s="36"/>
      <c r="N1869" s="36"/>
      <c r="O1869" s="36"/>
      <c r="P1869" s="36"/>
      <c r="Q1869" s="36"/>
      <c r="R1869" s="36"/>
      <c r="S1869" s="36"/>
      <c r="T1869" s="36"/>
      <c r="U1869" s="23"/>
      <c r="V1869" s="23"/>
      <c r="W1869" s="23"/>
      <c r="X1869" s="23"/>
      <c r="Y1869" s="445"/>
      <c r="Z1869" s="446" t="str">
        <f>IF(放飛紀錄!$Y1869="","",放飛紀錄!$Y1869+公式對照表!B$2)</f>
        <v/>
      </c>
      <c r="AA1869" s="445"/>
      <c r="AB1869" s="445"/>
      <c r="AC1869" s="447" t="str">
        <f t="shared" si="86"/>
        <v/>
      </c>
      <c r="AD1869" s="448" t="str">
        <f t="shared" si="87"/>
        <v/>
      </c>
      <c r="AE1869" s="446" t="str">
        <f>IF(放飛紀錄表[[#This Row],[模組啟動時間]]="","",公式對照表!$A$2)</f>
        <v/>
      </c>
      <c r="AF1869" s="449" t="str">
        <f>IF(AC1869="","",IF(AND(AA1869&gt;Y1869,AA1869&lt;Z1869),[1]公式對照表!$C$2,IF(AC1869="-",[1]公式對照表!$C$3,IF(AC1869&lt;AE1869,[1]公式對照表!$C$4,IF(AC1869&gt;AE1869,[1]公式對照表!$C$5)))))</f>
        <v/>
      </c>
      <c r="AG1869" s="442"/>
      <c r="AH1869" s="442"/>
      <c r="AI1869" s="442"/>
      <c r="AJ1869" s="442"/>
      <c r="AK1869" s="2"/>
    </row>
    <row r="1870" spans="1:37" ht="17.25" customHeight="1">
      <c r="A1870" s="443"/>
      <c r="B1870" s="444"/>
      <c r="C1870" s="23"/>
      <c r="D1870" s="23"/>
      <c r="E1870" s="23"/>
      <c r="F1870" s="262"/>
      <c r="G1870" s="262"/>
      <c r="H1870" s="262"/>
      <c r="I1870" s="264"/>
      <c r="J1870" s="23"/>
      <c r="K1870" s="23"/>
      <c r="L1870" s="36" t="str">
        <f>IFERROR(VLOOKUP(放飛紀錄!$K1870,#REF!,2,FALSE),"")</f>
        <v/>
      </c>
      <c r="M1870" s="36"/>
      <c r="N1870" s="36"/>
      <c r="O1870" s="36"/>
      <c r="P1870" s="36"/>
      <c r="Q1870" s="36"/>
      <c r="R1870" s="36"/>
      <c r="S1870" s="36"/>
      <c r="T1870" s="36"/>
      <c r="U1870" s="23"/>
      <c r="V1870" s="23"/>
      <c r="W1870" s="23"/>
      <c r="X1870" s="23"/>
      <c r="Y1870" s="445"/>
      <c r="Z1870" s="446" t="str">
        <f>IF(放飛紀錄!$Y1870="","",放飛紀錄!$Y1870+公式對照表!B$2)</f>
        <v/>
      </c>
      <c r="AA1870" s="445"/>
      <c r="AB1870" s="445"/>
      <c r="AC1870" s="447" t="str">
        <f t="shared" si="86"/>
        <v/>
      </c>
      <c r="AD1870" s="448" t="str">
        <f t="shared" si="87"/>
        <v/>
      </c>
      <c r="AE1870" s="446" t="str">
        <f>IF(放飛紀錄表[[#This Row],[模組啟動時間]]="","",公式對照表!$A$2)</f>
        <v/>
      </c>
      <c r="AF1870" s="449" t="str">
        <f>IF(AC1870="","",IF(AND(AA1870&gt;Y1870,AA1870&lt;Z1870),[1]公式對照表!$C$2,IF(AC1870="-",[1]公式對照表!$C$3,IF(AC1870&lt;AE1870,[1]公式對照表!$C$4,IF(AC1870&gt;AE1870,[1]公式對照表!$C$5)))))</f>
        <v/>
      </c>
      <c r="AG1870" s="442"/>
      <c r="AH1870" s="442"/>
      <c r="AI1870" s="442"/>
      <c r="AJ1870" s="442"/>
      <c r="AK1870" s="2"/>
    </row>
    <row r="1871" spans="1:37" ht="17.25" customHeight="1">
      <c r="A1871" s="443"/>
      <c r="B1871" s="444"/>
      <c r="C1871" s="23"/>
      <c r="D1871" s="23"/>
      <c r="E1871" s="23"/>
      <c r="F1871" s="262"/>
      <c r="G1871" s="262"/>
      <c r="H1871" s="262"/>
      <c r="I1871" s="264"/>
      <c r="J1871" s="23"/>
      <c r="K1871" s="23"/>
      <c r="L1871" s="36" t="str">
        <f>IFERROR(VLOOKUP(放飛紀錄!$K1871,#REF!,2,FALSE),"")</f>
        <v/>
      </c>
      <c r="M1871" s="36"/>
      <c r="N1871" s="36"/>
      <c r="O1871" s="36"/>
      <c r="P1871" s="36"/>
      <c r="Q1871" s="36"/>
      <c r="R1871" s="36"/>
      <c r="S1871" s="36"/>
      <c r="T1871" s="36"/>
      <c r="U1871" s="23"/>
      <c r="V1871" s="23"/>
      <c r="W1871" s="23"/>
      <c r="X1871" s="23"/>
      <c r="Y1871" s="445"/>
      <c r="Z1871" s="446" t="str">
        <f>IF(放飛紀錄!$Y1871="","",放飛紀錄!$Y1871+公式對照表!B$2)</f>
        <v/>
      </c>
      <c r="AA1871" s="445"/>
      <c r="AB1871" s="445"/>
      <c r="AC1871" s="447" t="str">
        <f t="shared" si="86"/>
        <v/>
      </c>
      <c r="AD1871" s="448" t="str">
        <f t="shared" si="87"/>
        <v/>
      </c>
      <c r="AE1871" s="446" t="str">
        <f>IF(放飛紀錄表[[#This Row],[模組啟動時間]]="","",公式對照表!$A$2)</f>
        <v/>
      </c>
      <c r="AF1871" s="449" t="str">
        <f>IF(AC1871="","",IF(AND(AA1871&gt;Y1871,AA1871&lt;Z1871),[1]公式對照表!$C$2,IF(AC1871="-",[1]公式對照表!$C$3,IF(AC1871&lt;AE1871,[1]公式對照表!$C$4,IF(AC1871&gt;AE1871,[1]公式對照表!$C$5)))))</f>
        <v/>
      </c>
      <c r="AG1871" s="442"/>
      <c r="AH1871" s="442"/>
      <c r="AI1871" s="442"/>
      <c r="AJ1871" s="442"/>
      <c r="AK1871" s="2"/>
    </row>
    <row r="1872" spans="1:37" ht="17.25" customHeight="1">
      <c r="A1872" s="443"/>
      <c r="B1872" s="444"/>
      <c r="C1872" s="23"/>
      <c r="D1872" s="23"/>
      <c r="E1872" s="23"/>
      <c r="F1872" s="262"/>
      <c r="G1872" s="262"/>
      <c r="H1872" s="262"/>
      <c r="I1872" s="264"/>
      <c r="J1872" s="23"/>
      <c r="K1872" s="23"/>
      <c r="L1872" s="36" t="str">
        <f>IFERROR(VLOOKUP(放飛紀錄!$K1872,#REF!,2,FALSE),"")</f>
        <v/>
      </c>
      <c r="M1872" s="36"/>
      <c r="N1872" s="36"/>
      <c r="O1872" s="36"/>
      <c r="P1872" s="36"/>
      <c r="Q1872" s="36"/>
      <c r="R1872" s="36"/>
      <c r="S1872" s="36"/>
      <c r="T1872" s="36"/>
      <c r="U1872" s="23"/>
      <c r="V1872" s="23"/>
      <c r="W1872" s="23"/>
      <c r="X1872" s="23"/>
      <c r="Y1872" s="445"/>
      <c r="Z1872" s="446" t="str">
        <f>IF(放飛紀錄!$Y1872="","",放飛紀錄!$Y1872+公式對照表!B$2)</f>
        <v/>
      </c>
      <c r="AA1872" s="445"/>
      <c r="AB1872" s="445"/>
      <c r="AC1872" s="447" t="str">
        <f t="shared" si="86"/>
        <v/>
      </c>
      <c r="AD1872" s="448" t="str">
        <f t="shared" si="87"/>
        <v/>
      </c>
      <c r="AE1872" s="446" t="str">
        <f>IF(放飛紀錄表[[#This Row],[模組啟動時間]]="","",公式對照表!$A$2)</f>
        <v/>
      </c>
      <c r="AF1872" s="449" t="str">
        <f>IF(AC1872="","",IF(AND(AA1872&gt;Y1872,AA1872&lt;Z1872),[1]公式對照表!$C$2,IF(AC1872="-",[1]公式對照表!$C$3,IF(AC1872&lt;AE1872,[1]公式對照表!$C$4,IF(AC1872&gt;AE1872,[1]公式對照表!$C$5)))))</f>
        <v/>
      </c>
      <c r="AG1872" s="442"/>
      <c r="AH1872" s="442"/>
      <c r="AI1872" s="442"/>
      <c r="AJ1872" s="442"/>
      <c r="AK1872" s="2"/>
    </row>
    <row r="1873" spans="1:37" ht="17.25" customHeight="1">
      <c r="A1873" s="443"/>
      <c r="B1873" s="444"/>
      <c r="C1873" s="23"/>
      <c r="D1873" s="23"/>
      <c r="E1873" s="23"/>
      <c r="F1873" s="262"/>
      <c r="G1873" s="262"/>
      <c r="H1873" s="262"/>
      <c r="I1873" s="264"/>
      <c r="J1873" s="23"/>
      <c r="K1873" s="23"/>
      <c r="L1873" s="36" t="str">
        <f>IFERROR(VLOOKUP(放飛紀錄!$K1873,#REF!,2,FALSE),"")</f>
        <v/>
      </c>
      <c r="M1873" s="36"/>
      <c r="N1873" s="36"/>
      <c r="O1873" s="36"/>
      <c r="P1873" s="36"/>
      <c r="Q1873" s="36"/>
      <c r="R1873" s="36"/>
      <c r="S1873" s="36"/>
      <c r="T1873" s="36"/>
      <c r="U1873" s="23"/>
      <c r="V1873" s="23"/>
      <c r="W1873" s="23"/>
      <c r="X1873" s="23"/>
      <c r="Y1873" s="445"/>
      <c r="Z1873" s="446" t="str">
        <f>IF(放飛紀錄!$Y1873="","",放飛紀錄!$Y1873+公式對照表!B$2)</f>
        <v/>
      </c>
      <c r="AA1873" s="445"/>
      <c r="AB1873" s="445"/>
      <c r="AC1873" s="447" t="str">
        <f t="shared" si="86"/>
        <v/>
      </c>
      <c r="AD1873" s="448" t="str">
        <f t="shared" si="87"/>
        <v/>
      </c>
      <c r="AE1873" s="446" t="str">
        <f>IF(放飛紀錄表[[#This Row],[模組啟動時間]]="","",公式對照表!$A$2)</f>
        <v/>
      </c>
      <c r="AF1873" s="449" t="str">
        <f>IF(AC1873="","",IF(AND(AA1873&gt;Y1873,AA1873&lt;Z1873),[1]公式對照表!$C$2,IF(AC1873="-",[1]公式對照表!$C$3,IF(AC1873&lt;AE1873,[1]公式對照表!$C$4,IF(AC1873&gt;AE1873,[1]公式對照表!$C$5)))))</f>
        <v/>
      </c>
      <c r="AG1873" s="442"/>
      <c r="AH1873" s="442"/>
      <c r="AI1873" s="442"/>
      <c r="AJ1873" s="442"/>
      <c r="AK1873" s="2"/>
    </row>
    <row r="1874" spans="1:37" ht="17.25" customHeight="1">
      <c r="A1874" s="443"/>
      <c r="B1874" s="444"/>
      <c r="C1874" s="23"/>
      <c r="D1874" s="23"/>
      <c r="E1874" s="23"/>
      <c r="F1874" s="262"/>
      <c r="G1874" s="262"/>
      <c r="H1874" s="262"/>
      <c r="I1874" s="264"/>
      <c r="J1874" s="23"/>
      <c r="K1874" s="23"/>
      <c r="L1874" s="36" t="str">
        <f>IFERROR(VLOOKUP(放飛紀錄!$K1874,#REF!,2,FALSE),"")</f>
        <v/>
      </c>
      <c r="M1874" s="36"/>
      <c r="N1874" s="36"/>
      <c r="O1874" s="36"/>
      <c r="P1874" s="36"/>
      <c r="Q1874" s="36"/>
      <c r="R1874" s="36"/>
      <c r="S1874" s="36"/>
      <c r="T1874" s="36"/>
      <c r="U1874" s="23"/>
      <c r="V1874" s="23"/>
      <c r="W1874" s="23"/>
      <c r="X1874" s="23"/>
      <c r="Y1874" s="445"/>
      <c r="Z1874" s="446" t="str">
        <f>IF(放飛紀錄!$Y1874="","",放飛紀錄!$Y1874+公式對照表!B$2)</f>
        <v/>
      </c>
      <c r="AA1874" s="445"/>
      <c r="AB1874" s="445"/>
      <c r="AC1874" s="447" t="str">
        <f t="shared" si="86"/>
        <v/>
      </c>
      <c r="AD1874" s="448" t="str">
        <f t="shared" si="87"/>
        <v/>
      </c>
      <c r="AE1874" s="446" t="str">
        <f>IF(放飛紀錄表[[#This Row],[模組啟動時間]]="","",公式對照表!$A$2)</f>
        <v/>
      </c>
      <c r="AF1874" s="449" t="str">
        <f>IF(AC1874="","",IF(AND(AA1874&gt;Y1874,AA1874&lt;Z1874),[1]公式對照表!$C$2,IF(AC1874="-",[1]公式對照表!$C$3,IF(AC1874&lt;AE1874,[1]公式對照表!$C$4,IF(AC1874&gt;AE1874,[1]公式對照表!$C$5)))))</f>
        <v/>
      </c>
      <c r="AG1874" s="442"/>
      <c r="AH1874" s="442"/>
      <c r="AI1874" s="442"/>
      <c r="AJ1874" s="442"/>
      <c r="AK1874" s="2"/>
    </row>
    <row r="1875" spans="1:37" ht="17.25" customHeight="1">
      <c r="A1875" s="443"/>
      <c r="B1875" s="444"/>
      <c r="C1875" s="23"/>
      <c r="D1875" s="23"/>
      <c r="E1875" s="23"/>
      <c r="F1875" s="262"/>
      <c r="G1875" s="262"/>
      <c r="H1875" s="262"/>
      <c r="I1875" s="264"/>
      <c r="J1875" s="23"/>
      <c r="K1875" s="23"/>
      <c r="L1875" s="36" t="str">
        <f>IFERROR(VLOOKUP(放飛紀錄!$K1875,#REF!,2,FALSE),"")</f>
        <v/>
      </c>
      <c r="M1875" s="36"/>
      <c r="N1875" s="36"/>
      <c r="O1875" s="36"/>
      <c r="P1875" s="36"/>
      <c r="Q1875" s="36"/>
      <c r="R1875" s="36"/>
      <c r="S1875" s="36"/>
      <c r="T1875" s="36"/>
      <c r="U1875" s="23"/>
      <c r="V1875" s="23"/>
      <c r="W1875" s="23"/>
      <c r="X1875" s="23"/>
      <c r="Y1875" s="445"/>
      <c r="Z1875" s="446" t="str">
        <f>IF(放飛紀錄!$Y1875="","",放飛紀錄!$Y1875+公式對照表!B$2)</f>
        <v/>
      </c>
      <c r="AA1875" s="445"/>
      <c r="AB1875" s="445"/>
      <c r="AC1875" s="447" t="str">
        <f t="shared" si="86"/>
        <v/>
      </c>
      <c r="AD1875" s="448" t="str">
        <f t="shared" si="87"/>
        <v/>
      </c>
      <c r="AE1875" s="446" t="str">
        <f>IF(放飛紀錄表[[#This Row],[模組啟動時間]]="","",公式對照表!$A$2)</f>
        <v/>
      </c>
      <c r="AF1875" s="449" t="str">
        <f>IF(AC1875="","",IF(AND(AA1875&gt;Y1875,AA1875&lt;Z1875),[1]公式對照表!$C$2,IF(AC1875="-",[1]公式對照表!$C$3,IF(AC1875&lt;AE1875,[1]公式對照表!$C$4,IF(AC1875&gt;AE1875,[1]公式對照表!$C$5)))))</f>
        <v/>
      </c>
      <c r="AG1875" s="442"/>
      <c r="AH1875" s="442"/>
      <c r="AI1875" s="442"/>
      <c r="AJ1875" s="442"/>
      <c r="AK1875" s="2"/>
    </row>
    <row r="1876" spans="1:37" ht="17.25" customHeight="1">
      <c r="A1876" s="443"/>
      <c r="B1876" s="444"/>
      <c r="C1876" s="23"/>
      <c r="D1876" s="23"/>
      <c r="E1876" s="23"/>
      <c r="F1876" s="262"/>
      <c r="G1876" s="262"/>
      <c r="H1876" s="262"/>
      <c r="I1876" s="264"/>
      <c r="J1876" s="23"/>
      <c r="K1876" s="23"/>
      <c r="L1876" s="36" t="str">
        <f>IFERROR(VLOOKUP(放飛紀錄!$K1876,#REF!,2,FALSE),"")</f>
        <v/>
      </c>
      <c r="M1876" s="36"/>
      <c r="N1876" s="36"/>
      <c r="O1876" s="36"/>
      <c r="P1876" s="36"/>
      <c r="Q1876" s="36"/>
      <c r="R1876" s="36"/>
      <c r="S1876" s="36"/>
      <c r="T1876" s="36"/>
      <c r="U1876" s="23"/>
      <c r="V1876" s="23"/>
      <c r="W1876" s="23"/>
      <c r="X1876" s="23"/>
      <c r="Y1876" s="445"/>
      <c r="Z1876" s="446" t="str">
        <f>IF(放飛紀錄!$Y1876="","",放飛紀錄!$Y1876+公式對照表!B$2)</f>
        <v/>
      </c>
      <c r="AA1876" s="445"/>
      <c r="AB1876" s="445"/>
      <c r="AC1876" s="447" t="str">
        <f t="shared" si="86"/>
        <v/>
      </c>
      <c r="AD1876" s="448" t="str">
        <f t="shared" si="87"/>
        <v/>
      </c>
      <c r="AE1876" s="446" t="str">
        <f>IF(放飛紀錄表[[#This Row],[模組啟動時間]]="","",公式對照表!$A$2)</f>
        <v/>
      </c>
      <c r="AF1876" s="449" t="str">
        <f>IF(AC1876="","",IF(AND(AA1876&gt;Y1876,AA1876&lt;Z1876),[1]公式對照表!$C$2,IF(AC1876="-",[1]公式對照表!$C$3,IF(AC1876&lt;AE1876,[1]公式對照表!$C$4,IF(AC1876&gt;AE1876,[1]公式對照表!$C$5)))))</f>
        <v/>
      </c>
      <c r="AG1876" s="442"/>
      <c r="AH1876" s="442"/>
      <c r="AI1876" s="442"/>
      <c r="AJ1876" s="442"/>
      <c r="AK1876" s="2"/>
    </row>
    <row r="1877" spans="1:37" ht="17.25" customHeight="1">
      <c r="A1877" s="443"/>
      <c r="B1877" s="444"/>
      <c r="C1877" s="23"/>
      <c r="D1877" s="23"/>
      <c r="E1877" s="23"/>
      <c r="F1877" s="262"/>
      <c r="G1877" s="262"/>
      <c r="H1877" s="262"/>
      <c r="I1877" s="264"/>
      <c r="J1877" s="23"/>
      <c r="K1877" s="23"/>
      <c r="L1877" s="36" t="str">
        <f>IFERROR(VLOOKUP(放飛紀錄!$K1877,#REF!,2,FALSE),"")</f>
        <v/>
      </c>
      <c r="M1877" s="36"/>
      <c r="N1877" s="36"/>
      <c r="O1877" s="36"/>
      <c r="P1877" s="36"/>
      <c r="Q1877" s="36"/>
      <c r="R1877" s="36"/>
      <c r="S1877" s="36"/>
      <c r="T1877" s="36"/>
      <c r="U1877" s="23"/>
      <c r="V1877" s="23"/>
      <c r="W1877" s="23"/>
      <c r="X1877" s="23"/>
      <c r="Y1877" s="445"/>
      <c r="Z1877" s="446" t="str">
        <f>IF(放飛紀錄!$Y1877="","",放飛紀錄!$Y1877+公式對照表!B$2)</f>
        <v/>
      </c>
      <c r="AA1877" s="445"/>
      <c r="AB1877" s="445"/>
      <c r="AC1877" s="447" t="str">
        <f t="shared" si="86"/>
        <v/>
      </c>
      <c r="AD1877" s="448" t="str">
        <f t="shared" si="87"/>
        <v/>
      </c>
      <c r="AE1877" s="446" t="str">
        <f>IF(放飛紀錄表[[#This Row],[模組啟動時間]]="","",公式對照表!$A$2)</f>
        <v/>
      </c>
      <c r="AF1877" s="449" t="str">
        <f>IF(AC1877="","",IF(AND(AA1877&gt;Y1877,AA1877&lt;Z1877),[1]公式對照表!$C$2,IF(AC1877="-",[1]公式對照表!$C$3,IF(AC1877&lt;AE1877,[1]公式對照表!$C$4,IF(AC1877&gt;AE1877,[1]公式對照表!$C$5)))))</f>
        <v/>
      </c>
      <c r="AG1877" s="442"/>
      <c r="AH1877" s="442"/>
      <c r="AI1877" s="442"/>
      <c r="AJ1877" s="442"/>
      <c r="AK1877" s="2"/>
    </row>
    <row r="1878" spans="1:37" ht="17.25" customHeight="1">
      <c r="A1878" s="443"/>
      <c r="B1878" s="444"/>
      <c r="C1878" s="23"/>
      <c r="D1878" s="23"/>
      <c r="E1878" s="23"/>
      <c r="F1878" s="262"/>
      <c r="G1878" s="262"/>
      <c r="H1878" s="262"/>
      <c r="I1878" s="264"/>
      <c r="J1878" s="23"/>
      <c r="K1878" s="23"/>
      <c r="L1878" s="36" t="str">
        <f>IFERROR(VLOOKUP(放飛紀錄!$K1878,#REF!,2,FALSE),"")</f>
        <v/>
      </c>
      <c r="M1878" s="36"/>
      <c r="N1878" s="36"/>
      <c r="O1878" s="36"/>
      <c r="P1878" s="36"/>
      <c r="Q1878" s="36"/>
      <c r="R1878" s="36"/>
      <c r="S1878" s="36"/>
      <c r="T1878" s="36"/>
      <c r="U1878" s="23"/>
      <c r="V1878" s="23"/>
      <c r="W1878" s="23"/>
      <c r="X1878" s="23"/>
      <c r="Y1878" s="445"/>
      <c r="Z1878" s="446" t="str">
        <f>IF(放飛紀錄!$Y1878="","",放飛紀錄!$Y1878+公式對照表!B$2)</f>
        <v/>
      </c>
      <c r="AA1878" s="445"/>
      <c r="AB1878" s="445"/>
      <c r="AC1878" s="447" t="str">
        <f t="shared" si="86"/>
        <v/>
      </c>
      <c r="AD1878" s="448" t="str">
        <f t="shared" si="87"/>
        <v/>
      </c>
      <c r="AE1878" s="446" t="str">
        <f>IF(放飛紀錄表[[#This Row],[模組啟動時間]]="","",公式對照表!$A$2)</f>
        <v/>
      </c>
      <c r="AF1878" s="449" t="str">
        <f>IF(AC1878="","",IF(AND(AA1878&gt;Y1878,AA1878&lt;Z1878),[1]公式對照表!$C$2,IF(AC1878="-",[1]公式對照表!$C$3,IF(AC1878&lt;AE1878,[1]公式對照表!$C$4,IF(AC1878&gt;AE1878,[1]公式對照表!$C$5)))))</f>
        <v/>
      </c>
      <c r="AG1878" s="442"/>
      <c r="AH1878" s="442"/>
      <c r="AI1878" s="442"/>
      <c r="AJ1878" s="442"/>
      <c r="AK1878" s="2"/>
    </row>
    <row r="1879" spans="1:37" ht="17.25" customHeight="1">
      <c r="A1879" s="443"/>
      <c r="B1879" s="444"/>
      <c r="C1879" s="23"/>
      <c r="D1879" s="23"/>
      <c r="E1879" s="23"/>
      <c r="F1879" s="262"/>
      <c r="G1879" s="262"/>
      <c r="H1879" s="262"/>
      <c r="I1879" s="264"/>
      <c r="J1879" s="23"/>
      <c r="K1879" s="23"/>
      <c r="L1879" s="36" t="str">
        <f>IFERROR(VLOOKUP(放飛紀錄!$K1879,#REF!,2,FALSE),"")</f>
        <v/>
      </c>
      <c r="M1879" s="36"/>
      <c r="N1879" s="36"/>
      <c r="O1879" s="36"/>
      <c r="P1879" s="36"/>
      <c r="Q1879" s="36"/>
      <c r="R1879" s="36"/>
      <c r="S1879" s="36"/>
      <c r="T1879" s="36"/>
      <c r="U1879" s="23"/>
      <c r="V1879" s="23"/>
      <c r="W1879" s="23"/>
      <c r="X1879" s="23"/>
      <c r="Y1879" s="445"/>
      <c r="Z1879" s="446" t="str">
        <f>IF(放飛紀錄!$Y1879="","",放飛紀錄!$Y1879+公式對照表!B$2)</f>
        <v/>
      </c>
      <c r="AA1879" s="445"/>
      <c r="AB1879" s="445"/>
      <c r="AC1879" s="447" t="str">
        <f t="shared" si="86"/>
        <v/>
      </c>
      <c r="AD1879" s="448" t="str">
        <f t="shared" si="87"/>
        <v/>
      </c>
      <c r="AE1879" s="446" t="str">
        <f>IF(放飛紀錄表[[#This Row],[模組啟動時間]]="","",公式對照表!$A$2)</f>
        <v/>
      </c>
      <c r="AF1879" s="449" t="str">
        <f>IF(AC1879="","",IF(AND(AA1879&gt;Y1879,AA1879&lt;Z1879),[1]公式對照表!$C$2,IF(AC1879="-",[1]公式對照表!$C$3,IF(AC1879&lt;AE1879,[1]公式對照表!$C$4,IF(AC1879&gt;AE1879,[1]公式對照表!$C$5)))))</f>
        <v/>
      </c>
      <c r="AG1879" s="442"/>
      <c r="AH1879" s="442"/>
      <c r="AI1879" s="442"/>
      <c r="AJ1879" s="442"/>
      <c r="AK1879" s="2"/>
    </row>
    <row r="1880" spans="1:37" ht="17.25" customHeight="1">
      <c r="A1880" s="443"/>
      <c r="B1880" s="444"/>
      <c r="C1880" s="23"/>
      <c r="D1880" s="23"/>
      <c r="E1880" s="23"/>
      <c r="F1880" s="262"/>
      <c r="G1880" s="262"/>
      <c r="H1880" s="262"/>
      <c r="I1880" s="264"/>
      <c r="J1880" s="23"/>
      <c r="K1880" s="23"/>
      <c r="L1880" s="36" t="str">
        <f>IFERROR(VLOOKUP(放飛紀錄!$K1880,#REF!,2,FALSE),"")</f>
        <v/>
      </c>
      <c r="M1880" s="36"/>
      <c r="N1880" s="36"/>
      <c r="O1880" s="36"/>
      <c r="P1880" s="36"/>
      <c r="Q1880" s="36"/>
      <c r="R1880" s="36"/>
      <c r="S1880" s="36"/>
      <c r="T1880" s="36"/>
      <c r="U1880" s="23"/>
      <c r="V1880" s="23"/>
      <c r="W1880" s="23"/>
      <c r="X1880" s="23"/>
      <c r="Y1880" s="445"/>
      <c r="Z1880" s="446" t="str">
        <f>IF(放飛紀錄!$Y1880="","",放飛紀錄!$Y1880+公式對照表!B$2)</f>
        <v/>
      </c>
      <c r="AA1880" s="445"/>
      <c r="AB1880" s="445"/>
      <c r="AC1880" s="447" t="str">
        <f t="shared" si="86"/>
        <v/>
      </c>
      <c r="AD1880" s="448" t="str">
        <f t="shared" si="87"/>
        <v/>
      </c>
      <c r="AE1880" s="446" t="str">
        <f>IF(放飛紀錄表[[#This Row],[模組啟動時間]]="","",公式對照表!$A$2)</f>
        <v/>
      </c>
      <c r="AF1880" s="449" t="str">
        <f>IF(AC1880="","",IF(AND(AA1880&gt;Y1880,AA1880&lt;Z1880),[1]公式對照表!$C$2,IF(AC1880="-",[1]公式對照表!$C$3,IF(AC1880&lt;AE1880,[1]公式對照表!$C$4,IF(AC1880&gt;AE1880,[1]公式對照表!$C$5)))))</f>
        <v/>
      </c>
      <c r="AG1880" s="442"/>
      <c r="AH1880" s="442"/>
      <c r="AI1880" s="442"/>
      <c r="AJ1880" s="442"/>
      <c r="AK1880" s="2"/>
    </row>
    <row r="1881" spans="1:37" ht="17.25" customHeight="1">
      <c r="A1881" s="443"/>
      <c r="B1881" s="444"/>
      <c r="C1881" s="23"/>
      <c r="D1881" s="23"/>
      <c r="E1881" s="23"/>
      <c r="F1881" s="262"/>
      <c r="G1881" s="262"/>
      <c r="H1881" s="262"/>
      <c r="I1881" s="264"/>
      <c r="J1881" s="23"/>
      <c r="K1881" s="23"/>
      <c r="L1881" s="36" t="str">
        <f>IFERROR(VLOOKUP(放飛紀錄!$K1881,#REF!,2,FALSE),"")</f>
        <v/>
      </c>
      <c r="M1881" s="36"/>
      <c r="N1881" s="36"/>
      <c r="O1881" s="36"/>
      <c r="P1881" s="36"/>
      <c r="Q1881" s="36"/>
      <c r="R1881" s="36"/>
      <c r="S1881" s="36"/>
      <c r="T1881" s="36"/>
      <c r="U1881" s="23"/>
      <c r="V1881" s="23"/>
      <c r="W1881" s="23"/>
      <c r="X1881" s="23"/>
      <c r="Y1881" s="445"/>
      <c r="Z1881" s="446" t="str">
        <f>IF(放飛紀錄!$Y1881="","",放飛紀錄!$Y1881+公式對照表!B$2)</f>
        <v/>
      </c>
      <c r="AA1881" s="445"/>
      <c r="AB1881" s="445"/>
      <c r="AC1881" s="447" t="str">
        <f t="shared" si="86"/>
        <v/>
      </c>
      <c r="AD1881" s="448" t="str">
        <f t="shared" si="87"/>
        <v/>
      </c>
      <c r="AE1881" s="446" t="str">
        <f>IF(放飛紀錄表[[#This Row],[模組啟動時間]]="","",公式對照表!$A$2)</f>
        <v/>
      </c>
      <c r="AF1881" s="449" t="str">
        <f>IF(AC1881="","",IF(AND(AA1881&gt;Y1881,AA1881&lt;Z1881),[1]公式對照表!$C$2,IF(AC1881="-",[1]公式對照表!$C$3,IF(AC1881&lt;AE1881,[1]公式對照表!$C$4,IF(AC1881&gt;AE1881,[1]公式對照表!$C$5)))))</f>
        <v/>
      </c>
      <c r="AG1881" s="442"/>
      <c r="AH1881" s="442"/>
      <c r="AI1881" s="442"/>
      <c r="AJ1881" s="442"/>
      <c r="AK1881" s="2"/>
    </row>
    <row r="1882" spans="1:37" ht="17.25" customHeight="1">
      <c r="A1882" s="443"/>
      <c r="B1882" s="444"/>
      <c r="C1882" s="23"/>
      <c r="D1882" s="23"/>
      <c r="E1882" s="23"/>
      <c r="F1882" s="262"/>
      <c r="G1882" s="262"/>
      <c r="H1882" s="262"/>
      <c r="I1882" s="264"/>
      <c r="J1882" s="23"/>
      <c r="K1882" s="23"/>
      <c r="L1882" s="36" t="str">
        <f>IFERROR(VLOOKUP(放飛紀錄!$K1882,#REF!,2,FALSE),"")</f>
        <v/>
      </c>
      <c r="M1882" s="36"/>
      <c r="N1882" s="36"/>
      <c r="O1882" s="36"/>
      <c r="P1882" s="36"/>
      <c r="Q1882" s="36"/>
      <c r="R1882" s="36"/>
      <c r="S1882" s="36"/>
      <c r="T1882" s="36"/>
      <c r="U1882" s="23"/>
      <c r="V1882" s="23"/>
      <c r="W1882" s="23"/>
      <c r="X1882" s="23"/>
      <c r="Y1882" s="445"/>
      <c r="Z1882" s="446" t="str">
        <f>IF(放飛紀錄!$Y1882="","",放飛紀錄!$Y1882+公式對照表!B$2)</f>
        <v/>
      </c>
      <c r="AA1882" s="445"/>
      <c r="AB1882" s="445"/>
      <c r="AC1882" s="447" t="str">
        <f t="shared" si="86"/>
        <v/>
      </c>
      <c r="AD1882" s="448" t="str">
        <f t="shared" si="87"/>
        <v/>
      </c>
      <c r="AE1882" s="446" t="str">
        <f>IF(放飛紀錄表[[#This Row],[模組啟動時間]]="","",公式對照表!$A$2)</f>
        <v/>
      </c>
      <c r="AF1882" s="449" t="str">
        <f>IF(AC1882="","",IF(AND(AA1882&gt;Y1882,AA1882&lt;Z1882),[1]公式對照表!$C$2,IF(AC1882="-",[1]公式對照表!$C$3,IF(AC1882&lt;AE1882,[1]公式對照表!$C$4,IF(AC1882&gt;AE1882,[1]公式對照表!$C$5)))))</f>
        <v/>
      </c>
      <c r="AG1882" s="442"/>
      <c r="AH1882" s="442"/>
      <c r="AI1882" s="442"/>
      <c r="AJ1882" s="442"/>
      <c r="AK1882" s="2"/>
    </row>
    <row r="1883" spans="1:37" ht="17.25" customHeight="1">
      <c r="A1883" s="443"/>
      <c r="B1883" s="444"/>
      <c r="C1883" s="23"/>
      <c r="D1883" s="23"/>
      <c r="E1883" s="23"/>
      <c r="F1883" s="262"/>
      <c r="G1883" s="262"/>
      <c r="H1883" s="262"/>
      <c r="I1883" s="264"/>
      <c r="J1883" s="23"/>
      <c r="K1883" s="23"/>
      <c r="L1883" s="36" t="str">
        <f>IFERROR(VLOOKUP(放飛紀錄!$K1883,#REF!,2,FALSE),"")</f>
        <v/>
      </c>
      <c r="M1883" s="36"/>
      <c r="N1883" s="36"/>
      <c r="O1883" s="36"/>
      <c r="P1883" s="36"/>
      <c r="Q1883" s="36"/>
      <c r="R1883" s="36"/>
      <c r="S1883" s="36"/>
      <c r="T1883" s="36"/>
      <c r="U1883" s="23"/>
      <c r="V1883" s="23"/>
      <c r="W1883" s="23"/>
      <c r="X1883" s="23"/>
      <c r="Y1883" s="445"/>
      <c r="Z1883" s="446" t="str">
        <f>IF(放飛紀錄!$Y1883="","",放飛紀錄!$Y1883+公式對照表!B$2)</f>
        <v/>
      </c>
      <c r="AA1883" s="445"/>
      <c r="AB1883" s="445"/>
      <c r="AC1883" s="447" t="str">
        <f t="shared" si="86"/>
        <v/>
      </c>
      <c r="AD1883" s="448" t="str">
        <f t="shared" si="87"/>
        <v/>
      </c>
      <c r="AE1883" s="446" t="str">
        <f>IF(放飛紀錄表[[#This Row],[模組啟動時間]]="","",公式對照表!$A$2)</f>
        <v/>
      </c>
      <c r="AF1883" s="449" t="str">
        <f>IF(AC1883="","",IF(AND(AA1883&gt;Y1883,AA1883&lt;Z1883),[1]公式對照表!$C$2,IF(AC1883="-",[1]公式對照表!$C$3,IF(AC1883&lt;AE1883,[1]公式對照表!$C$4,IF(AC1883&gt;AE1883,[1]公式對照表!$C$5)))))</f>
        <v/>
      </c>
      <c r="AG1883" s="442"/>
      <c r="AH1883" s="442"/>
      <c r="AI1883" s="442"/>
      <c r="AJ1883" s="442"/>
      <c r="AK1883" s="2"/>
    </row>
    <row r="1884" spans="1:37" ht="17.25" customHeight="1">
      <c r="A1884" s="443"/>
      <c r="B1884" s="444"/>
      <c r="C1884" s="23"/>
      <c r="D1884" s="23"/>
      <c r="E1884" s="23"/>
      <c r="F1884" s="262"/>
      <c r="G1884" s="262"/>
      <c r="H1884" s="262"/>
      <c r="I1884" s="264"/>
      <c r="J1884" s="23"/>
      <c r="K1884" s="23"/>
      <c r="L1884" s="36" t="str">
        <f>IFERROR(VLOOKUP(放飛紀錄!$K1884,#REF!,2,FALSE),"")</f>
        <v/>
      </c>
      <c r="M1884" s="36"/>
      <c r="N1884" s="36"/>
      <c r="O1884" s="36"/>
      <c r="P1884" s="36"/>
      <c r="Q1884" s="36"/>
      <c r="R1884" s="36"/>
      <c r="S1884" s="36"/>
      <c r="T1884" s="36"/>
      <c r="U1884" s="23"/>
      <c r="V1884" s="23"/>
      <c r="W1884" s="23"/>
      <c r="X1884" s="23"/>
      <c r="Y1884" s="445"/>
      <c r="Z1884" s="446" t="str">
        <f>IF(放飛紀錄!$Y1884="","",放飛紀錄!$Y1884+公式對照表!B$2)</f>
        <v/>
      </c>
      <c r="AA1884" s="445"/>
      <c r="AB1884" s="445"/>
      <c r="AC1884" s="447" t="str">
        <f t="shared" si="86"/>
        <v/>
      </c>
      <c r="AD1884" s="448" t="str">
        <f t="shared" si="87"/>
        <v/>
      </c>
      <c r="AE1884" s="446" t="str">
        <f>IF(放飛紀錄表[[#This Row],[模組啟動時間]]="","",公式對照表!$A$2)</f>
        <v/>
      </c>
      <c r="AF1884" s="449" t="str">
        <f>IF(AC1884="","",IF(AND(AA1884&gt;Y1884,AA1884&lt;Z1884),[1]公式對照表!$C$2,IF(AC1884="-",[1]公式對照表!$C$3,IF(AC1884&lt;AE1884,[1]公式對照表!$C$4,IF(AC1884&gt;AE1884,[1]公式對照表!$C$5)))))</f>
        <v/>
      </c>
      <c r="AG1884" s="442"/>
      <c r="AH1884" s="442"/>
      <c r="AI1884" s="442"/>
      <c r="AJ1884" s="442"/>
      <c r="AK1884" s="2"/>
    </row>
    <row r="1885" spans="1:37" ht="17.25" customHeight="1">
      <c r="A1885" s="443"/>
      <c r="B1885" s="444"/>
      <c r="C1885" s="23"/>
      <c r="D1885" s="23"/>
      <c r="E1885" s="23"/>
      <c r="F1885" s="262"/>
      <c r="G1885" s="262"/>
      <c r="H1885" s="262"/>
      <c r="I1885" s="264"/>
      <c r="J1885" s="23"/>
      <c r="K1885" s="23"/>
      <c r="L1885" s="36" t="str">
        <f>IFERROR(VLOOKUP(放飛紀錄!$K1885,#REF!,2,FALSE),"")</f>
        <v/>
      </c>
      <c r="M1885" s="36"/>
      <c r="N1885" s="36"/>
      <c r="O1885" s="36"/>
      <c r="P1885" s="36"/>
      <c r="Q1885" s="36"/>
      <c r="R1885" s="36"/>
      <c r="S1885" s="36"/>
      <c r="T1885" s="36"/>
      <c r="U1885" s="23"/>
      <c r="V1885" s="23"/>
      <c r="W1885" s="23"/>
      <c r="X1885" s="23"/>
      <c r="Y1885" s="445"/>
      <c r="Z1885" s="446" t="str">
        <f>IF(放飛紀錄!$Y1885="","",放飛紀錄!$Y1885+公式對照表!B$2)</f>
        <v/>
      </c>
      <c r="AA1885" s="445"/>
      <c r="AB1885" s="445"/>
      <c r="AC1885" s="447" t="str">
        <f t="shared" si="86"/>
        <v/>
      </c>
      <c r="AD1885" s="448" t="str">
        <f t="shared" si="87"/>
        <v/>
      </c>
      <c r="AE1885" s="446" t="str">
        <f>IF(放飛紀錄表[[#This Row],[模組啟動時間]]="","",公式對照表!$A$2)</f>
        <v/>
      </c>
      <c r="AF1885" s="449" t="str">
        <f>IF(AC1885="","",IF(AND(AA1885&gt;Y1885,AA1885&lt;Z1885),[1]公式對照表!$C$2,IF(AC1885="-",[1]公式對照表!$C$3,IF(AC1885&lt;AE1885,[1]公式對照表!$C$4,IF(AC1885&gt;AE1885,[1]公式對照表!$C$5)))))</f>
        <v/>
      </c>
      <c r="AG1885" s="442"/>
      <c r="AH1885" s="442"/>
      <c r="AI1885" s="442"/>
      <c r="AJ1885" s="442"/>
      <c r="AK1885" s="2"/>
    </row>
    <row r="1886" spans="1:37" ht="17.25" customHeight="1">
      <c r="A1886" s="443"/>
      <c r="B1886" s="444"/>
      <c r="C1886" s="23"/>
      <c r="D1886" s="23"/>
      <c r="E1886" s="23"/>
      <c r="F1886" s="262"/>
      <c r="G1886" s="262"/>
      <c r="H1886" s="262"/>
      <c r="I1886" s="264"/>
      <c r="J1886" s="23"/>
      <c r="K1886" s="23"/>
      <c r="L1886" s="36" t="str">
        <f>IFERROR(VLOOKUP(放飛紀錄!$K1886,#REF!,2,FALSE),"")</f>
        <v/>
      </c>
      <c r="M1886" s="36"/>
      <c r="N1886" s="36"/>
      <c r="O1886" s="36"/>
      <c r="P1886" s="36"/>
      <c r="Q1886" s="36"/>
      <c r="R1886" s="36"/>
      <c r="S1886" s="36"/>
      <c r="T1886" s="36"/>
      <c r="U1886" s="23"/>
      <c r="V1886" s="23"/>
      <c r="W1886" s="23"/>
      <c r="X1886" s="23"/>
      <c r="Y1886" s="445"/>
      <c r="Z1886" s="446" t="str">
        <f>IF(放飛紀錄!$Y1886="","",放飛紀錄!$Y1886+公式對照表!B$2)</f>
        <v/>
      </c>
      <c r="AA1886" s="445"/>
      <c r="AB1886" s="445"/>
      <c r="AC1886" s="447" t="str">
        <f t="shared" si="86"/>
        <v/>
      </c>
      <c r="AD1886" s="448" t="str">
        <f t="shared" si="87"/>
        <v/>
      </c>
      <c r="AE1886" s="446" t="str">
        <f>IF(放飛紀錄表[[#This Row],[模組啟動時間]]="","",公式對照表!$A$2)</f>
        <v/>
      </c>
      <c r="AF1886" s="449" t="str">
        <f>IF(AC1886="","",IF(AND(AA1886&gt;Y1886,AA1886&lt;Z1886),[1]公式對照表!$C$2,IF(AC1886="-",[1]公式對照表!$C$3,IF(AC1886&lt;AE1886,[1]公式對照表!$C$4,IF(AC1886&gt;AE1886,[1]公式對照表!$C$5)))))</f>
        <v/>
      </c>
      <c r="AG1886" s="442"/>
      <c r="AH1886" s="442"/>
      <c r="AI1886" s="442"/>
      <c r="AJ1886" s="442"/>
      <c r="AK1886" s="2"/>
    </row>
    <row r="1887" spans="1:37" ht="17.25" customHeight="1">
      <c r="A1887" s="443"/>
      <c r="B1887" s="444"/>
      <c r="C1887" s="23"/>
      <c r="D1887" s="23"/>
      <c r="E1887" s="23"/>
      <c r="F1887" s="262"/>
      <c r="G1887" s="262"/>
      <c r="H1887" s="262"/>
      <c r="I1887" s="264"/>
      <c r="J1887" s="23"/>
      <c r="K1887" s="23"/>
      <c r="L1887" s="36" t="str">
        <f>IFERROR(VLOOKUP(放飛紀錄!$K1887,#REF!,2,FALSE),"")</f>
        <v/>
      </c>
      <c r="M1887" s="36"/>
      <c r="N1887" s="36"/>
      <c r="O1887" s="36"/>
      <c r="P1887" s="36"/>
      <c r="Q1887" s="36"/>
      <c r="R1887" s="36"/>
      <c r="S1887" s="36"/>
      <c r="T1887" s="36"/>
      <c r="U1887" s="23"/>
      <c r="V1887" s="23"/>
      <c r="W1887" s="23"/>
      <c r="X1887" s="23"/>
      <c r="Y1887" s="445"/>
      <c r="Z1887" s="446" t="str">
        <f>IF(放飛紀錄!$Y1887="","",放飛紀錄!$Y1887+公式對照表!B$2)</f>
        <v/>
      </c>
      <c r="AA1887" s="445"/>
      <c r="AB1887" s="445"/>
      <c r="AC1887" s="447" t="str">
        <f t="shared" si="86"/>
        <v/>
      </c>
      <c r="AD1887" s="448" t="str">
        <f t="shared" si="87"/>
        <v/>
      </c>
      <c r="AE1887" s="446" t="str">
        <f>IF(放飛紀錄表[[#This Row],[模組啟動時間]]="","",公式對照表!$A$2)</f>
        <v/>
      </c>
      <c r="AF1887" s="449" t="str">
        <f>IF(AC1887="","",IF(AND(AA1887&gt;Y1887,AA1887&lt;Z1887),[1]公式對照表!$C$2,IF(AC1887="-",[1]公式對照表!$C$3,IF(AC1887&lt;AE1887,[1]公式對照表!$C$4,IF(AC1887&gt;AE1887,[1]公式對照表!$C$5)))))</f>
        <v/>
      </c>
      <c r="AG1887" s="442"/>
      <c r="AH1887" s="442"/>
      <c r="AI1887" s="442"/>
      <c r="AJ1887" s="442"/>
      <c r="AK1887" s="2"/>
    </row>
    <row r="1888" spans="1:37" ht="17.25" customHeight="1">
      <c r="A1888" s="443"/>
      <c r="B1888" s="444"/>
      <c r="C1888" s="23"/>
      <c r="D1888" s="23"/>
      <c r="E1888" s="23"/>
      <c r="F1888" s="262"/>
      <c r="G1888" s="262"/>
      <c r="H1888" s="262"/>
      <c r="I1888" s="264"/>
      <c r="J1888" s="23"/>
      <c r="K1888" s="23"/>
      <c r="L1888" s="36" t="str">
        <f>IFERROR(VLOOKUP(放飛紀錄!$K1888,#REF!,2,FALSE),"")</f>
        <v/>
      </c>
      <c r="M1888" s="36"/>
      <c r="N1888" s="36"/>
      <c r="O1888" s="36"/>
      <c r="P1888" s="36"/>
      <c r="Q1888" s="36"/>
      <c r="R1888" s="36"/>
      <c r="S1888" s="36"/>
      <c r="T1888" s="36"/>
      <c r="U1888" s="23"/>
      <c r="V1888" s="23"/>
      <c r="W1888" s="23"/>
      <c r="X1888" s="23"/>
      <c r="Y1888" s="445"/>
      <c r="Z1888" s="446" t="str">
        <f>IF(放飛紀錄!$Y1888="","",放飛紀錄!$Y1888+公式對照表!B$2)</f>
        <v/>
      </c>
      <c r="AA1888" s="445"/>
      <c r="AB1888" s="445"/>
      <c r="AC1888" s="447" t="str">
        <f t="shared" si="86"/>
        <v/>
      </c>
      <c r="AD1888" s="448" t="str">
        <f t="shared" si="87"/>
        <v/>
      </c>
      <c r="AE1888" s="446" t="str">
        <f>IF(放飛紀錄表[[#This Row],[模組啟動時間]]="","",公式對照表!$A$2)</f>
        <v/>
      </c>
      <c r="AF1888" s="449" t="str">
        <f>IF(AC1888="","",IF(AND(AA1888&gt;Y1888,AA1888&lt;Z1888),[1]公式對照表!$C$2,IF(AC1888="-",[1]公式對照表!$C$3,IF(AC1888&lt;AE1888,[1]公式對照表!$C$4,IF(AC1888&gt;AE1888,[1]公式對照表!$C$5)))))</f>
        <v/>
      </c>
      <c r="AG1888" s="442"/>
      <c r="AH1888" s="442"/>
      <c r="AI1888" s="442"/>
      <c r="AJ1888" s="442"/>
      <c r="AK1888" s="2"/>
    </row>
    <row r="1889" spans="1:37" ht="17.25" customHeight="1">
      <c r="A1889" s="443"/>
      <c r="B1889" s="444"/>
      <c r="C1889" s="23"/>
      <c r="D1889" s="23"/>
      <c r="E1889" s="23"/>
      <c r="F1889" s="262"/>
      <c r="G1889" s="262"/>
      <c r="H1889" s="262"/>
      <c r="I1889" s="264"/>
      <c r="J1889" s="23"/>
      <c r="K1889" s="23"/>
      <c r="L1889" s="36" t="str">
        <f>IFERROR(VLOOKUP(放飛紀錄!$K1889,#REF!,2,FALSE),"")</f>
        <v/>
      </c>
      <c r="M1889" s="36"/>
      <c r="N1889" s="36"/>
      <c r="O1889" s="36"/>
      <c r="P1889" s="36"/>
      <c r="Q1889" s="36"/>
      <c r="R1889" s="36"/>
      <c r="S1889" s="36"/>
      <c r="T1889" s="36"/>
      <c r="U1889" s="23"/>
      <c r="V1889" s="23"/>
      <c r="W1889" s="23"/>
      <c r="X1889" s="23"/>
      <c r="Y1889" s="445"/>
      <c r="Z1889" s="446" t="str">
        <f>IF(放飛紀錄!$Y1889="","",放飛紀錄!$Y1889+公式對照表!B$2)</f>
        <v/>
      </c>
      <c r="AA1889" s="445"/>
      <c r="AB1889" s="445"/>
      <c r="AC1889" s="447" t="str">
        <f t="shared" si="86"/>
        <v/>
      </c>
      <c r="AD1889" s="448" t="str">
        <f t="shared" si="87"/>
        <v/>
      </c>
      <c r="AE1889" s="446" t="str">
        <f>IF(放飛紀錄表[[#This Row],[模組啟動時間]]="","",公式對照表!$A$2)</f>
        <v/>
      </c>
      <c r="AF1889" s="449" t="str">
        <f>IF(AC1889="","",IF(AND(AA1889&gt;Y1889,AA1889&lt;Z1889),[1]公式對照表!$C$2,IF(AC1889="-",[1]公式對照表!$C$3,IF(AC1889&lt;AE1889,[1]公式對照表!$C$4,IF(AC1889&gt;AE1889,[1]公式對照表!$C$5)))))</f>
        <v/>
      </c>
      <c r="AG1889" s="442"/>
      <c r="AH1889" s="442"/>
      <c r="AI1889" s="442"/>
      <c r="AJ1889" s="442"/>
      <c r="AK1889" s="2"/>
    </row>
    <row r="1890" spans="1:37" ht="17.25" customHeight="1">
      <c r="A1890" s="443"/>
      <c r="B1890" s="444"/>
      <c r="C1890" s="23"/>
      <c r="D1890" s="23"/>
      <c r="E1890" s="23"/>
      <c r="F1890" s="262"/>
      <c r="G1890" s="262"/>
      <c r="H1890" s="262"/>
      <c r="I1890" s="264"/>
      <c r="J1890" s="23"/>
      <c r="K1890" s="23"/>
      <c r="L1890" s="36" t="str">
        <f>IFERROR(VLOOKUP(放飛紀錄!$K1890,#REF!,2,FALSE),"")</f>
        <v/>
      </c>
      <c r="M1890" s="36"/>
      <c r="N1890" s="36"/>
      <c r="O1890" s="36"/>
      <c r="P1890" s="36"/>
      <c r="Q1890" s="36"/>
      <c r="R1890" s="36"/>
      <c r="S1890" s="36"/>
      <c r="T1890" s="36"/>
      <c r="U1890" s="23"/>
      <c r="V1890" s="23"/>
      <c r="W1890" s="23"/>
      <c r="X1890" s="23"/>
      <c r="Y1890" s="445"/>
      <c r="Z1890" s="446" t="str">
        <f>IF(放飛紀錄!$Y1890="","",放飛紀錄!$Y1890+公式對照表!B$2)</f>
        <v/>
      </c>
      <c r="AA1890" s="445"/>
      <c r="AB1890" s="445"/>
      <c r="AC1890" s="447" t="str">
        <f t="shared" si="86"/>
        <v/>
      </c>
      <c r="AD1890" s="448" t="str">
        <f t="shared" si="87"/>
        <v/>
      </c>
      <c r="AE1890" s="446" t="str">
        <f>IF(放飛紀錄表[[#This Row],[模組啟動時間]]="","",公式對照表!$A$2)</f>
        <v/>
      </c>
      <c r="AF1890" s="449" t="str">
        <f>IF(AC1890="","",IF(AND(AA1890&gt;Y1890,AA1890&lt;Z1890),[1]公式對照表!$C$2,IF(AC1890="-",[1]公式對照表!$C$3,IF(AC1890&lt;AE1890,[1]公式對照表!$C$4,IF(AC1890&gt;AE1890,[1]公式對照表!$C$5)))))</f>
        <v/>
      </c>
      <c r="AG1890" s="442"/>
      <c r="AH1890" s="442"/>
      <c r="AI1890" s="442"/>
      <c r="AJ1890" s="442"/>
      <c r="AK1890" s="2"/>
    </row>
    <row r="1891" spans="1:37" ht="17.25" customHeight="1">
      <c r="A1891" s="443"/>
      <c r="B1891" s="444"/>
      <c r="C1891" s="23"/>
      <c r="D1891" s="23"/>
      <c r="E1891" s="23"/>
      <c r="F1891" s="262"/>
      <c r="G1891" s="262"/>
      <c r="H1891" s="262"/>
      <c r="I1891" s="264"/>
      <c r="J1891" s="23"/>
      <c r="K1891" s="23"/>
      <c r="L1891" s="36" t="str">
        <f>IFERROR(VLOOKUP(放飛紀錄!$K1891,#REF!,2,FALSE),"")</f>
        <v/>
      </c>
      <c r="M1891" s="36"/>
      <c r="N1891" s="36"/>
      <c r="O1891" s="36"/>
      <c r="P1891" s="36"/>
      <c r="Q1891" s="36"/>
      <c r="R1891" s="36"/>
      <c r="S1891" s="36"/>
      <c r="T1891" s="36"/>
      <c r="U1891" s="23"/>
      <c r="V1891" s="23"/>
      <c r="W1891" s="23"/>
      <c r="X1891" s="23"/>
      <c r="Y1891" s="445"/>
      <c r="Z1891" s="446" t="str">
        <f>IF(放飛紀錄!$Y1891="","",放飛紀錄!$Y1891+公式對照表!B$2)</f>
        <v/>
      </c>
      <c r="AA1891" s="445"/>
      <c r="AB1891" s="445"/>
      <c r="AC1891" s="447" t="str">
        <f t="shared" si="86"/>
        <v/>
      </c>
      <c r="AD1891" s="448" t="str">
        <f t="shared" si="87"/>
        <v/>
      </c>
      <c r="AE1891" s="446" t="str">
        <f>IF(放飛紀錄表[[#This Row],[模組啟動時間]]="","",公式對照表!$A$2)</f>
        <v/>
      </c>
      <c r="AF1891" s="449" t="str">
        <f>IF(AC1891="","",IF(AND(AA1891&gt;Y1891,AA1891&lt;Z1891),[1]公式對照表!$C$2,IF(AC1891="-",[1]公式對照表!$C$3,IF(AC1891&lt;AE1891,[1]公式對照表!$C$4,IF(AC1891&gt;AE1891,[1]公式對照表!$C$5)))))</f>
        <v/>
      </c>
      <c r="AG1891" s="442"/>
      <c r="AH1891" s="442"/>
      <c r="AI1891" s="442"/>
      <c r="AJ1891" s="442"/>
      <c r="AK1891" s="2"/>
    </row>
    <row r="1892" spans="1:37" ht="17.25" customHeight="1">
      <c r="A1892" s="443"/>
      <c r="B1892" s="444"/>
      <c r="C1892" s="23"/>
      <c r="D1892" s="23"/>
      <c r="E1892" s="23"/>
      <c r="F1892" s="262"/>
      <c r="G1892" s="262"/>
      <c r="H1892" s="262"/>
      <c r="I1892" s="264"/>
      <c r="J1892" s="23"/>
      <c r="K1892" s="23"/>
      <c r="L1892" s="36" t="str">
        <f>IFERROR(VLOOKUP(放飛紀錄!$K1892,#REF!,2,FALSE),"")</f>
        <v/>
      </c>
      <c r="M1892" s="36"/>
      <c r="N1892" s="36"/>
      <c r="O1892" s="36"/>
      <c r="P1892" s="36"/>
      <c r="Q1892" s="36"/>
      <c r="R1892" s="36"/>
      <c r="S1892" s="36"/>
      <c r="T1892" s="36"/>
      <c r="U1892" s="23"/>
      <c r="V1892" s="23"/>
      <c r="W1892" s="23"/>
      <c r="X1892" s="23"/>
      <c r="Y1892" s="445"/>
      <c r="Z1892" s="446" t="str">
        <f>IF(放飛紀錄!$Y1892="","",放飛紀錄!$Y1892+公式對照表!B$2)</f>
        <v/>
      </c>
      <c r="AA1892" s="445"/>
      <c r="AB1892" s="445"/>
      <c r="AC1892" s="447" t="str">
        <f t="shared" si="86"/>
        <v/>
      </c>
      <c r="AD1892" s="448" t="str">
        <f t="shared" si="87"/>
        <v/>
      </c>
      <c r="AE1892" s="446" t="str">
        <f>IF(放飛紀錄表[[#This Row],[模組啟動時間]]="","",公式對照表!$A$2)</f>
        <v/>
      </c>
      <c r="AF1892" s="449" t="str">
        <f>IF(AC1892="","",IF(AND(AA1892&gt;Y1892,AA1892&lt;Z1892),[1]公式對照表!$C$2,IF(AC1892="-",[1]公式對照表!$C$3,IF(AC1892&lt;AE1892,[1]公式對照表!$C$4,IF(AC1892&gt;AE1892,[1]公式對照表!$C$5)))))</f>
        <v/>
      </c>
      <c r="AG1892" s="442"/>
      <c r="AH1892" s="442"/>
      <c r="AI1892" s="442"/>
      <c r="AJ1892" s="442"/>
      <c r="AK1892" s="2"/>
    </row>
    <row r="1893" spans="1:37" ht="17.25" customHeight="1">
      <c r="A1893" s="443"/>
      <c r="B1893" s="444"/>
      <c r="C1893" s="23"/>
      <c r="D1893" s="23"/>
      <c r="E1893" s="23"/>
      <c r="F1893" s="262"/>
      <c r="G1893" s="262"/>
      <c r="H1893" s="262"/>
      <c r="I1893" s="264"/>
      <c r="J1893" s="23"/>
      <c r="K1893" s="23"/>
      <c r="L1893" s="36" t="str">
        <f>IFERROR(VLOOKUP(放飛紀錄!$K1893,#REF!,2,FALSE),"")</f>
        <v/>
      </c>
      <c r="M1893" s="36"/>
      <c r="N1893" s="36"/>
      <c r="O1893" s="36"/>
      <c r="P1893" s="36"/>
      <c r="Q1893" s="36"/>
      <c r="R1893" s="36"/>
      <c r="S1893" s="36"/>
      <c r="T1893" s="36"/>
      <c r="U1893" s="23"/>
      <c r="V1893" s="23"/>
      <c r="W1893" s="23"/>
      <c r="X1893" s="23"/>
      <c r="Y1893" s="445"/>
      <c r="Z1893" s="446" t="str">
        <f>IF(放飛紀錄!$Y1893="","",放飛紀錄!$Y1893+公式對照表!B$2)</f>
        <v/>
      </c>
      <c r="AA1893" s="445"/>
      <c r="AB1893" s="445"/>
      <c r="AC1893" s="447" t="str">
        <f t="shared" si="86"/>
        <v/>
      </c>
      <c r="AD1893" s="448" t="str">
        <f t="shared" si="87"/>
        <v/>
      </c>
      <c r="AE1893" s="446" t="str">
        <f>IF(放飛紀錄表[[#This Row],[模組啟動時間]]="","",公式對照表!$A$2)</f>
        <v/>
      </c>
      <c r="AF1893" s="449" t="str">
        <f>IF(AC1893="","",IF(AND(AA1893&gt;Y1893,AA1893&lt;Z1893),[1]公式對照表!$C$2,IF(AC1893="-",[1]公式對照表!$C$3,IF(AC1893&lt;AE1893,[1]公式對照表!$C$4,IF(AC1893&gt;AE1893,[1]公式對照表!$C$5)))))</f>
        <v/>
      </c>
      <c r="AG1893" s="442"/>
      <c r="AH1893" s="442"/>
      <c r="AI1893" s="442"/>
      <c r="AJ1893" s="442"/>
      <c r="AK1893" s="2"/>
    </row>
    <row r="1894" spans="1:37" ht="17.25" customHeight="1">
      <c r="A1894" s="443"/>
      <c r="B1894" s="444"/>
      <c r="C1894" s="23"/>
      <c r="D1894" s="23"/>
      <c r="E1894" s="23"/>
      <c r="F1894" s="262"/>
      <c r="G1894" s="262"/>
      <c r="H1894" s="262"/>
      <c r="I1894" s="264"/>
      <c r="J1894" s="23"/>
      <c r="K1894" s="23"/>
      <c r="L1894" s="36" t="str">
        <f>IFERROR(VLOOKUP(放飛紀錄!$K1894,#REF!,2,FALSE),"")</f>
        <v/>
      </c>
      <c r="M1894" s="36"/>
      <c r="N1894" s="36"/>
      <c r="O1894" s="36"/>
      <c r="P1894" s="36"/>
      <c r="Q1894" s="36"/>
      <c r="R1894" s="36"/>
      <c r="S1894" s="36"/>
      <c r="T1894" s="36"/>
      <c r="U1894" s="23"/>
      <c r="V1894" s="23"/>
      <c r="W1894" s="23"/>
      <c r="X1894" s="23"/>
      <c r="Y1894" s="445"/>
      <c r="Z1894" s="446" t="str">
        <f>IF(放飛紀錄!$Y1894="","",放飛紀錄!$Y1894+公式對照表!B$2)</f>
        <v/>
      </c>
      <c r="AA1894" s="445"/>
      <c r="AB1894" s="445"/>
      <c r="AC1894" s="447" t="str">
        <f t="shared" si="86"/>
        <v/>
      </c>
      <c r="AD1894" s="448" t="str">
        <f t="shared" si="87"/>
        <v/>
      </c>
      <c r="AE1894" s="446" t="str">
        <f>IF(放飛紀錄表[[#This Row],[模組啟動時間]]="","",公式對照表!$A$2)</f>
        <v/>
      </c>
      <c r="AF1894" s="449" t="str">
        <f>IF(AC1894="","",IF(AND(AA1894&gt;Y1894,AA1894&lt;Z1894),[1]公式對照表!$C$2,IF(AC1894="-",[1]公式對照表!$C$3,IF(AC1894&lt;AE1894,[1]公式對照表!$C$4,IF(AC1894&gt;AE1894,[1]公式對照表!$C$5)))))</f>
        <v/>
      </c>
      <c r="AG1894" s="442"/>
      <c r="AH1894" s="442"/>
      <c r="AI1894" s="442"/>
      <c r="AJ1894" s="442"/>
      <c r="AK1894" s="2"/>
    </row>
    <row r="1895" spans="1:37" ht="17.25" customHeight="1">
      <c r="A1895" s="443"/>
      <c r="B1895" s="444"/>
      <c r="C1895" s="23"/>
      <c r="D1895" s="23"/>
      <c r="E1895" s="23"/>
      <c r="F1895" s="262"/>
      <c r="G1895" s="262"/>
      <c r="H1895" s="262"/>
      <c r="I1895" s="264"/>
      <c r="J1895" s="23"/>
      <c r="K1895" s="23"/>
      <c r="L1895" s="36" t="str">
        <f>IFERROR(VLOOKUP(放飛紀錄!$K1895,#REF!,2,FALSE),"")</f>
        <v/>
      </c>
      <c r="M1895" s="36"/>
      <c r="N1895" s="36"/>
      <c r="O1895" s="36"/>
      <c r="P1895" s="36"/>
      <c r="Q1895" s="36"/>
      <c r="R1895" s="36"/>
      <c r="S1895" s="36"/>
      <c r="T1895" s="36"/>
      <c r="U1895" s="23"/>
      <c r="V1895" s="23"/>
      <c r="W1895" s="23"/>
      <c r="X1895" s="23"/>
      <c r="Y1895" s="445"/>
      <c r="Z1895" s="446" t="str">
        <f>IF(放飛紀錄!$Y1895="","",放飛紀錄!$Y1895+公式對照表!B$2)</f>
        <v/>
      </c>
      <c r="AA1895" s="445"/>
      <c r="AB1895" s="445"/>
      <c r="AC1895" s="447" t="str">
        <f t="shared" si="86"/>
        <v/>
      </c>
      <c r="AD1895" s="448" t="str">
        <f t="shared" si="87"/>
        <v/>
      </c>
      <c r="AE1895" s="446" t="str">
        <f>IF(放飛紀錄表[[#This Row],[模組啟動時間]]="","",公式對照表!$A$2)</f>
        <v/>
      </c>
      <c r="AF1895" s="449" t="str">
        <f>IF(AC1895="","",IF(AND(AA1895&gt;Y1895,AA1895&lt;Z1895),[1]公式對照表!$C$2,IF(AC1895="-",[1]公式對照表!$C$3,IF(AC1895&lt;AE1895,[1]公式對照表!$C$4,IF(AC1895&gt;AE1895,[1]公式對照表!$C$5)))))</f>
        <v/>
      </c>
      <c r="AG1895" s="442"/>
      <c r="AH1895" s="442"/>
      <c r="AI1895" s="442"/>
      <c r="AJ1895" s="442"/>
      <c r="AK1895" s="2"/>
    </row>
    <row r="1896" spans="1:37" ht="17.25" customHeight="1">
      <c r="A1896" s="443"/>
      <c r="B1896" s="444"/>
      <c r="C1896" s="23"/>
      <c r="D1896" s="23"/>
      <c r="E1896" s="23"/>
      <c r="F1896" s="262"/>
      <c r="G1896" s="262"/>
      <c r="H1896" s="262"/>
      <c r="I1896" s="264"/>
      <c r="J1896" s="23"/>
      <c r="K1896" s="23"/>
      <c r="L1896" s="36" t="str">
        <f>IFERROR(VLOOKUP(放飛紀錄!$K1896,#REF!,2,FALSE),"")</f>
        <v/>
      </c>
      <c r="M1896" s="36"/>
      <c r="N1896" s="36"/>
      <c r="O1896" s="36"/>
      <c r="P1896" s="36"/>
      <c r="Q1896" s="36"/>
      <c r="R1896" s="36"/>
      <c r="S1896" s="36"/>
      <c r="T1896" s="36"/>
      <c r="U1896" s="23"/>
      <c r="V1896" s="23"/>
      <c r="W1896" s="23"/>
      <c r="X1896" s="23"/>
      <c r="Y1896" s="445"/>
      <c r="Z1896" s="446" t="str">
        <f>IF(放飛紀錄!$Y1896="","",放飛紀錄!$Y1896+公式對照表!B$2)</f>
        <v/>
      </c>
      <c r="AA1896" s="445"/>
      <c r="AB1896" s="445"/>
      <c r="AC1896" s="447" t="str">
        <f t="shared" si="86"/>
        <v/>
      </c>
      <c r="AD1896" s="448" t="str">
        <f t="shared" si="87"/>
        <v/>
      </c>
      <c r="AE1896" s="446" t="str">
        <f>IF(放飛紀錄表[[#This Row],[模組啟動時間]]="","",公式對照表!$A$2)</f>
        <v/>
      </c>
      <c r="AF1896" s="449" t="str">
        <f>IF(AC1896="","",IF(AND(AA1896&gt;Y1896,AA1896&lt;Z1896),[1]公式對照表!$C$2,IF(AC1896="-",[1]公式對照表!$C$3,IF(AC1896&lt;AE1896,[1]公式對照表!$C$4,IF(AC1896&gt;AE1896,[1]公式對照表!$C$5)))))</f>
        <v/>
      </c>
      <c r="AG1896" s="442"/>
      <c r="AH1896" s="442"/>
      <c r="AI1896" s="442"/>
      <c r="AJ1896" s="442"/>
      <c r="AK1896" s="2"/>
    </row>
    <row r="1897" spans="1:37" ht="17.25" customHeight="1">
      <c r="A1897" s="443"/>
      <c r="B1897" s="444"/>
      <c r="C1897" s="23"/>
      <c r="D1897" s="23"/>
      <c r="E1897" s="23"/>
      <c r="F1897" s="262"/>
      <c r="G1897" s="262"/>
      <c r="H1897" s="262"/>
      <c r="I1897" s="264"/>
      <c r="J1897" s="23"/>
      <c r="K1897" s="23"/>
      <c r="L1897" s="36" t="str">
        <f>IFERROR(VLOOKUP(放飛紀錄!$K1897,#REF!,2,FALSE),"")</f>
        <v/>
      </c>
      <c r="M1897" s="36"/>
      <c r="N1897" s="36"/>
      <c r="O1897" s="36"/>
      <c r="P1897" s="36"/>
      <c r="Q1897" s="36"/>
      <c r="R1897" s="36"/>
      <c r="S1897" s="36"/>
      <c r="T1897" s="36"/>
      <c r="U1897" s="23"/>
      <c r="V1897" s="23"/>
      <c r="W1897" s="23"/>
      <c r="X1897" s="23"/>
      <c r="Y1897" s="445"/>
      <c r="Z1897" s="446" t="str">
        <f>IF(放飛紀錄!$Y1897="","",放飛紀錄!$Y1897+公式對照表!B$2)</f>
        <v/>
      </c>
      <c r="AA1897" s="445"/>
      <c r="AB1897" s="445"/>
      <c r="AC1897" s="447" t="str">
        <f t="shared" si="86"/>
        <v/>
      </c>
      <c r="AD1897" s="448" t="str">
        <f t="shared" si="87"/>
        <v/>
      </c>
      <c r="AE1897" s="446" t="str">
        <f>IF(放飛紀錄表[[#This Row],[模組啟動時間]]="","",公式對照表!$A$2)</f>
        <v/>
      </c>
      <c r="AF1897" s="449" t="str">
        <f>IF(AC1897="","",IF(AND(AA1897&gt;Y1897,AA1897&lt;Z1897),[1]公式對照表!$C$2,IF(AC1897="-",[1]公式對照表!$C$3,IF(AC1897&lt;AE1897,[1]公式對照表!$C$4,IF(AC1897&gt;AE1897,[1]公式對照表!$C$5)))))</f>
        <v/>
      </c>
      <c r="AG1897" s="442"/>
      <c r="AH1897" s="442"/>
      <c r="AI1897" s="442"/>
      <c r="AJ1897" s="442"/>
      <c r="AK1897" s="2"/>
    </row>
    <row r="1898" spans="1:37" ht="17.25" customHeight="1">
      <c r="A1898" s="443"/>
      <c r="B1898" s="444"/>
      <c r="C1898" s="23"/>
      <c r="D1898" s="23"/>
      <c r="E1898" s="23"/>
      <c r="F1898" s="262"/>
      <c r="G1898" s="262"/>
      <c r="H1898" s="262"/>
      <c r="I1898" s="264"/>
      <c r="J1898" s="23"/>
      <c r="K1898" s="23"/>
      <c r="L1898" s="36" t="str">
        <f>IFERROR(VLOOKUP(放飛紀錄!$K1898,#REF!,2,FALSE),"")</f>
        <v/>
      </c>
      <c r="M1898" s="36"/>
      <c r="N1898" s="36"/>
      <c r="O1898" s="36"/>
      <c r="P1898" s="36"/>
      <c r="Q1898" s="36"/>
      <c r="R1898" s="36"/>
      <c r="S1898" s="36"/>
      <c r="T1898" s="36"/>
      <c r="U1898" s="23"/>
      <c r="V1898" s="23"/>
      <c r="W1898" s="23"/>
      <c r="X1898" s="23"/>
      <c r="Y1898" s="445"/>
      <c r="Z1898" s="446" t="str">
        <f>IF(放飛紀錄!$Y1898="","",放飛紀錄!$Y1898+公式對照表!B$2)</f>
        <v/>
      </c>
      <c r="AA1898" s="445"/>
      <c r="AB1898" s="445"/>
      <c r="AC1898" s="447" t="str">
        <f t="shared" si="86"/>
        <v/>
      </c>
      <c r="AD1898" s="448" t="str">
        <f t="shared" si="87"/>
        <v/>
      </c>
      <c r="AE1898" s="446" t="str">
        <f>IF(放飛紀錄表[[#This Row],[模組啟動時間]]="","",公式對照表!$A$2)</f>
        <v/>
      </c>
      <c r="AF1898" s="449" t="str">
        <f>IF(AC1898="","",IF(AND(AA1898&gt;Y1898,AA1898&lt;Z1898),[1]公式對照表!$C$2,IF(AC1898="-",[1]公式對照表!$C$3,IF(AC1898&lt;AE1898,[1]公式對照表!$C$4,IF(AC1898&gt;AE1898,[1]公式對照表!$C$5)))))</f>
        <v/>
      </c>
      <c r="AG1898" s="442"/>
      <c r="AH1898" s="442"/>
      <c r="AI1898" s="442"/>
      <c r="AJ1898" s="442"/>
      <c r="AK1898" s="2"/>
    </row>
    <row r="1899" spans="1:37" ht="17.25" customHeight="1">
      <c r="A1899" s="443"/>
      <c r="B1899" s="444"/>
      <c r="C1899" s="23"/>
      <c r="D1899" s="23"/>
      <c r="E1899" s="23"/>
      <c r="F1899" s="262"/>
      <c r="G1899" s="262"/>
      <c r="H1899" s="262"/>
      <c r="I1899" s="264"/>
      <c r="J1899" s="23"/>
      <c r="K1899" s="23"/>
      <c r="L1899" s="36" t="str">
        <f>IFERROR(VLOOKUP(放飛紀錄!$K1899,#REF!,2,FALSE),"")</f>
        <v/>
      </c>
      <c r="M1899" s="36"/>
      <c r="N1899" s="36"/>
      <c r="O1899" s="36"/>
      <c r="P1899" s="36"/>
      <c r="Q1899" s="36"/>
      <c r="R1899" s="36"/>
      <c r="S1899" s="36"/>
      <c r="T1899" s="36"/>
      <c r="U1899" s="23"/>
      <c r="V1899" s="23"/>
      <c r="W1899" s="23"/>
      <c r="X1899" s="23"/>
      <c r="Y1899" s="445"/>
      <c r="Z1899" s="446" t="str">
        <f>IF(放飛紀錄!$Y1899="","",放飛紀錄!$Y1899+公式對照表!B$2)</f>
        <v/>
      </c>
      <c r="AA1899" s="445"/>
      <c r="AB1899" s="445"/>
      <c r="AC1899" s="447" t="str">
        <f t="shared" si="86"/>
        <v/>
      </c>
      <c r="AD1899" s="448" t="str">
        <f t="shared" si="87"/>
        <v/>
      </c>
      <c r="AE1899" s="446" t="str">
        <f>IF(放飛紀錄表[[#This Row],[模組啟動時間]]="","",公式對照表!$A$2)</f>
        <v/>
      </c>
      <c r="AF1899" s="449" t="str">
        <f>IF(AC1899="","",IF(AND(AA1899&gt;Y1899,AA1899&lt;Z1899),[1]公式對照表!$C$2,IF(AC1899="-",[1]公式對照表!$C$3,IF(AC1899&lt;AE1899,[1]公式對照表!$C$4,IF(AC1899&gt;AE1899,[1]公式對照表!$C$5)))))</f>
        <v/>
      </c>
      <c r="AG1899" s="442"/>
      <c r="AH1899" s="442"/>
      <c r="AI1899" s="442"/>
      <c r="AJ1899" s="442"/>
      <c r="AK1899" s="2"/>
    </row>
    <row r="1900" spans="1:37" ht="17.25" customHeight="1">
      <c r="A1900" s="443"/>
      <c r="B1900" s="444"/>
      <c r="C1900" s="23"/>
      <c r="D1900" s="23"/>
      <c r="E1900" s="23"/>
      <c r="F1900" s="262"/>
      <c r="G1900" s="262"/>
      <c r="H1900" s="262"/>
      <c r="I1900" s="264"/>
      <c r="J1900" s="23"/>
      <c r="K1900" s="23"/>
      <c r="L1900" s="36" t="str">
        <f>IFERROR(VLOOKUP(放飛紀錄!$K1900,#REF!,2,FALSE),"")</f>
        <v/>
      </c>
      <c r="M1900" s="36"/>
      <c r="N1900" s="36"/>
      <c r="O1900" s="36"/>
      <c r="P1900" s="36"/>
      <c r="Q1900" s="36"/>
      <c r="R1900" s="36"/>
      <c r="S1900" s="36"/>
      <c r="T1900" s="36"/>
      <c r="U1900" s="23"/>
      <c r="V1900" s="23"/>
      <c r="W1900" s="23"/>
      <c r="X1900" s="23"/>
      <c r="Y1900" s="445"/>
      <c r="Z1900" s="446" t="str">
        <f>IF(放飛紀錄!$Y1900="","",放飛紀錄!$Y1900+公式對照表!B$2)</f>
        <v/>
      </c>
      <c r="AA1900" s="445"/>
      <c r="AB1900" s="445"/>
      <c r="AC1900" s="447" t="str">
        <f t="shared" si="86"/>
        <v/>
      </c>
      <c r="AD1900" s="448" t="str">
        <f t="shared" si="87"/>
        <v/>
      </c>
      <c r="AE1900" s="446" t="str">
        <f>IF(放飛紀錄表[[#This Row],[模組啟動時間]]="","",公式對照表!$A$2)</f>
        <v/>
      </c>
      <c r="AF1900" s="449" t="str">
        <f>IF(AC1900="","",IF(AND(AA1900&gt;Y1900,AA1900&lt;Z1900),[1]公式對照表!$C$2,IF(AC1900="-",[1]公式對照表!$C$3,IF(AC1900&lt;AE1900,[1]公式對照表!$C$4,IF(AC1900&gt;AE1900,[1]公式對照表!$C$5)))))</f>
        <v/>
      </c>
      <c r="AG1900" s="442"/>
      <c r="AH1900" s="442"/>
      <c r="AI1900" s="442"/>
      <c r="AJ1900" s="442"/>
      <c r="AK1900" s="2"/>
    </row>
    <row r="1901" spans="1:37" ht="17.25" customHeight="1">
      <c r="A1901" s="443"/>
      <c r="B1901" s="444"/>
      <c r="C1901" s="23"/>
      <c r="D1901" s="23"/>
      <c r="E1901" s="23"/>
      <c r="F1901" s="262"/>
      <c r="G1901" s="262"/>
      <c r="H1901" s="262"/>
      <c r="I1901" s="264"/>
      <c r="J1901" s="23"/>
      <c r="K1901" s="23"/>
      <c r="L1901" s="36" t="str">
        <f>IFERROR(VLOOKUP(放飛紀錄!$K1901,#REF!,2,FALSE),"")</f>
        <v/>
      </c>
      <c r="M1901" s="36"/>
      <c r="N1901" s="36"/>
      <c r="O1901" s="36"/>
      <c r="P1901" s="36"/>
      <c r="Q1901" s="36"/>
      <c r="R1901" s="36"/>
      <c r="S1901" s="36"/>
      <c r="T1901" s="36"/>
      <c r="U1901" s="23"/>
      <c r="V1901" s="23"/>
      <c r="W1901" s="23"/>
      <c r="X1901" s="23"/>
      <c r="Y1901" s="445"/>
      <c r="Z1901" s="446" t="str">
        <f>IF(放飛紀錄!$Y1901="","",放飛紀錄!$Y1901+公式對照表!B$2)</f>
        <v/>
      </c>
      <c r="AA1901" s="445"/>
      <c r="AB1901" s="445"/>
      <c r="AC1901" s="447" t="str">
        <f t="shared" si="86"/>
        <v/>
      </c>
      <c r="AD1901" s="448" t="str">
        <f t="shared" si="87"/>
        <v/>
      </c>
      <c r="AE1901" s="446" t="str">
        <f>IF(放飛紀錄表[[#This Row],[模組啟動時間]]="","",公式對照表!$A$2)</f>
        <v/>
      </c>
      <c r="AF1901" s="449" t="str">
        <f>IF(AC1901="","",IF(AND(AA1901&gt;Y1901,AA1901&lt;Z1901),[1]公式對照表!$C$2,IF(AC1901="-",[1]公式對照表!$C$3,IF(AC1901&lt;AE1901,[1]公式對照表!$C$4,IF(AC1901&gt;AE1901,[1]公式對照表!$C$5)))))</f>
        <v/>
      </c>
      <c r="AG1901" s="442"/>
      <c r="AH1901" s="442"/>
      <c r="AI1901" s="442"/>
      <c r="AJ1901" s="442"/>
      <c r="AK1901" s="2"/>
    </row>
    <row r="1902" spans="1:37" ht="17.25" customHeight="1">
      <c r="A1902" s="443"/>
      <c r="B1902" s="444"/>
      <c r="C1902" s="23"/>
      <c r="D1902" s="23"/>
      <c r="E1902" s="23"/>
      <c r="F1902" s="262"/>
      <c r="G1902" s="262"/>
      <c r="H1902" s="262"/>
      <c r="I1902" s="264"/>
      <c r="J1902" s="23"/>
      <c r="K1902" s="23"/>
      <c r="L1902" s="36" t="str">
        <f>IFERROR(VLOOKUP(放飛紀錄!$K1902,#REF!,2,FALSE),"")</f>
        <v/>
      </c>
      <c r="M1902" s="36"/>
      <c r="N1902" s="36"/>
      <c r="O1902" s="36"/>
      <c r="P1902" s="36"/>
      <c r="Q1902" s="36"/>
      <c r="R1902" s="36"/>
      <c r="S1902" s="36"/>
      <c r="T1902" s="36"/>
      <c r="U1902" s="23"/>
      <c r="V1902" s="23"/>
      <c r="W1902" s="23"/>
      <c r="X1902" s="23"/>
      <c r="Y1902" s="445"/>
      <c r="Z1902" s="446" t="str">
        <f>IF(放飛紀錄!$Y1902="","",放飛紀錄!$Y1902+公式對照表!B$2)</f>
        <v/>
      </c>
      <c r="AA1902" s="445"/>
      <c r="AB1902" s="445"/>
      <c r="AC1902" s="447" t="str">
        <f t="shared" si="86"/>
        <v/>
      </c>
      <c r="AD1902" s="448" t="str">
        <f t="shared" si="87"/>
        <v/>
      </c>
      <c r="AE1902" s="446" t="str">
        <f>IF(放飛紀錄表[[#This Row],[模組啟動時間]]="","",公式對照表!$A$2)</f>
        <v/>
      </c>
      <c r="AF1902" s="449" t="str">
        <f>IF(AC1902="","",IF(AND(AA1902&gt;Y1902,AA1902&lt;Z1902),[1]公式對照表!$C$2,IF(AC1902="-",[1]公式對照表!$C$3,IF(AC1902&lt;AE1902,[1]公式對照表!$C$4,IF(AC1902&gt;AE1902,[1]公式對照表!$C$5)))))</f>
        <v/>
      </c>
      <c r="AG1902" s="442"/>
      <c r="AH1902" s="442"/>
      <c r="AI1902" s="442"/>
      <c r="AJ1902" s="442"/>
      <c r="AK1902" s="2"/>
    </row>
    <row r="1903" spans="1:37" ht="17.25" customHeight="1">
      <c r="A1903" s="443"/>
      <c r="B1903" s="444"/>
      <c r="C1903" s="23"/>
      <c r="D1903" s="23"/>
      <c r="E1903" s="23"/>
      <c r="F1903" s="262"/>
      <c r="G1903" s="262"/>
      <c r="H1903" s="262"/>
      <c r="I1903" s="264"/>
      <c r="J1903" s="23"/>
      <c r="K1903" s="23"/>
      <c r="L1903" s="36" t="str">
        <f>IFERROR(VLOOKUP(放飛紀錄!$K1903,#REF!,2,FALSE),"")</f>
        <v/>
      </c>
      <c r="M1903" s="36"/>
      <c r="N1903" s="36"/>
      <c r="O1903" s="36"/>
      <c r="P1903" s="36"/>
      <c r="Q1903" s="36"/>
      <c r="R1903" s="36"/>
      <c r="S1903" s="36"/>
      <c r="T1903" s="36"/>
      <c r="U1903" s="23"/>
      <c r="V1903" s="23"/>
      <c r="W1903" s="23"/>
      <c r="X1903" s="23"/>
      <c r="Y1903" s="445"/>
      <c r="Z1903" s="446" t="str">
        <f>IF(放飛紀錄!$Y1903="","",放飛紀錄!$Y1903+公式對照表!B$2)</f>
        <v/>
      </c>
      <c r="AA1903" s="445"/>
      <c r="AB1903" s="445"/>
      <c r="AC1903" s="447" t="str">
        <f t="shared" si="86"/>
        <v/>
      </c>
      <c r="AD1903" s="448" t="str">
        <f t="shared" si="87"/>
        <v/>
      </c>
      <c r="AE1903" s="446" t="str">
        <f>IF(放飛紀錄表[[#This Row],[模組啟動時間]]="","",公式對照表!$A$2)</f>
        <v/>
      </c>
      <c r="AF1903" s="449" t="str">
        <f>IF(AC1903="","",IF(AND(AA1903&gt;Y1903,AA1903&lt;Z1903),[1]公式對照表!$C$2,IF(AC1903="-",[1]公式對照表!$C$3,IF(AC1903&lt;AE1903,[1]公式對照表!$C$4,IF(AC1903&gt;AE1903,[1]公式對照表!$C$5)))))</f>
        <v/>
      </c>
      <c r="AG1903" s="442"/>
      <c r="AH1903" s="442"/>
      <c r="AI1903" s="442"/>
      <c r="AJ1903" s="442"/>
      <c r="AK1903" s="2"/>
    </row>
    <row r="1904" spans="1:37" ht="17.25" customHeight="1">
      <c r="A1904" s="443"/>
      <c r="B1904" s="444"/>
      <c r="C1904" s="23"/>
      <c r="D1904" s="23"/>
      <c r="E1904" s="23"/>
      <c r="F1904" s="262"/>
      <c r="G1904" s="262"/>
      <c r="H1904" s="262"/>
      <c r="I1904" s="264"/>
      <c r="J1904" s="23"/>
      <c r="K1904" s="23"/>
      <c r="L1904" s="36" t="str">
        <f>IFERROR(VLOOKUP(放飛紀錄!$K1904,#REF!,2,FALSE),"")</f>
        <v/>
      </c>
      <c r="M1904" s="36"/>
      <c r="N1904" s="36"/>
      <c r="O1904" s="36"/>
      <c r="P1904" s="36"/>
      <c r="Q1904" s="36"/>
      <c r="R1904" s="36"/>
      <c r="S1904" s="36"/>
      <c r="T1904" s="36"/>
      <c r="U1904" s="23"/>
      <c r="V1904" s="23"/>
      <c r="W1904" s="23"/>
      <c r="X1904" s="23"/>
      <c r="Y1904" s="445"/>
      <c r="Z1904" s="446" t="str">
        <f>IF(放飛紀錄!$Y1904="","",放飛紀錄!$Y1904+公式對照表!B$2)</f>
        <v/>
      </c>
      <c r="AA1904" s="445"/>
      <c r="AB1904" s="445"/>
      <c r="AC1904" s="447" t="str">
        <f t="shared" si="86"/>
        <v/>
      </c>
      <c r="AD1904" s="448" t="str">
        <f t="shared" si="87"/>
        <v/>
      </c>
      <c r="AE1904" s="446" t="str">
        <f>IF(放飛紀錄表[[#This Row],[模組啟動時間]]="","",公式對照表!$A$2)</f>
        <v/>
      </c>
      <c r="AF1904" s="449" t="str">
        <f>IF(AC1904="","",IF(AND(AA1904&gt;Y1904,AA1904&lt;Z1904),[1]公式對照表!$C$2,IF(AC1904="-",[1]公式對照表!$C$3,IF(AC1904&lt;AE1904,[1]公式對照表!$C$4,IF(AC1904&gt;AE1904,[1]公式對照表!$C$5)))))</f>
        <v/>
      </c>
      <c r="AG1904" s="442"/>
      <c r="AH1904" s="442"/>
      <c r="AI1904" s="442"/>
      <c r="AJ1904" s="442"/>
      <c r="AK1904" s="2"/>
    </row>
    <row r="1905" spans="1:37" ht="17.25" customHeight="1">
      <c r="A1905" s="443"/>
      <c r="B1905" s="444"/>
      <c r="C1905" s="23"/>
      <c r="D1905" s="23"/>
      <c r="E1905" s="23"/>
      <c r="F1905" s="262"/>
      <c r="G1905" s="262"/>
      <c r="H1905" s="262"/>
      <c r="I1905" s="264"/>
      <c r="J1905" s="23"/>
      <c r="K1905" s="23"/>
      <c r="L1905" s="36" t="str">
        <f>IFERROR(VLOOKUP(放飛紀錄!$K1905,#REF!,2,FALSE),"")</f>
        <v/>
      </c>
      <c r="M1905" s="36"/>
      <c r="N1905" s="36"/>
      <c r="O1905" s="36"/>
      <c r="P1905" s="36"/>
      <c r="Q1905" s="36"/>
      <c r="R1905" s="36"/>
      <c r="S1905" s="36"/>
      <c r="T1905" s="36"/>
      <c r="U1905" s="23"/>
      <c r="V1905" s="23"/>
      <c r="W1905" s="23"/>
      <c r="X1905" s="23"/>
      <c r="Y1905" s="445"/>
      <c r="Z1905" s="446" t="str">
        <f>IF(放飛紀錄!$Y1905="","",放飛紀錄!$Y1905+公式對照表!B$2)</f>
        <v/>
      </c>
      <c r="AA1905" s="445"/>
      <c r="AB1905" s="445"/>
      <c r="AC1905" s="447" t="str">
        <f t="shared" si="86"/>
        <v/>
      </c>
      <c r="AD1905" s="448" t="str">
        <f t="shared" si="87"/>
        <v/>
      </c>
      <c r="AE1905" s="446" t="str">
        <f>IF(放飛紀錄表[[#This Row],[模組啟動時間]]="","",公式對照表!$A$2)</f>
        <v/>
      </c>
      <c r="AF1905" s="449" t="str">
        <f>IF(AC1905="","",IF(AND(AA1905&gt;Y1905,AA1905&lt;Z1905),[1]公式對照表!$C$2,IF(AC1905="-",[1]公式對照表!$C$3,IF(AC1905&lt;AE1905,[1]公式對照表!$C$4,IF(AC1905&gt;AE1905,[1]公式對照表!$C$5)))))</f>
        <v/>
      </c>
      <c r="AG1905" s="442"/>
      <c r="AH1905" s="442"/>
      <c r="AI1905" s="442"/>
      <c r="AJ1905" s="442"/>
      <c r="AK1905" s="2"/>
    </row>
    <row r="1906" spans="1:37" ht="17.25" customHeight="1">
      <c r="A1906" s="443"/>
      <c r="B1906" s="444"/>
      <c r="C1906" s="23"/>
      <c r="D1906" s="23"/>
      <c r="E1906" s="23"/>
      <c r="F1906" s="262"/>
      <c r="G1906" s="262"/>
      <c r="H1906" s="262"/>
      <c r="I1906" s="264"/>
      <c r="J1906" s="23"/>
      <c r="K1906" s="23"/>
      <c r="L1906" s="36" t="str">
        <f>IFERROR(VLOOKUP(放飛紀錄!$K1906,#REF!,2,FALSE),"")</f>
        <v/>
      </c>
      <c r="M1906" s="36"/>
      <c r="N1906" s="36"/>
      <c r="O1906" s="36"/>
      <c r="P1906" s="36"/>
      <c r="Q1906" s="36"/>
      <c r="R1906" s="36"/>
      <c r="S1906" s="36"/>
      <c r="T1906" s="36"/>
      <c r="U1906" s="23"/>
      <c r="V1906" s="23"/>
      <c r="W1906" s="23"/>
      <c r="X1906" s="23"/>
      <c r="Y1906" s="445"/>
      <c r="Z1906" s="446" t="str">
        <f>IF(放飛紀錄!$Y1906="","",放飛紀錄!$Y1906+公式對照表!B$2)</f>
        <v/>
      </c>
      <c r="AA1906" s="445"/>
      <c r="AB1906" s="445"/>
      <c r="AC1906" s="447" t="str">
        <f t="shared" si="86"/>
        <v/>
      </c>
      <c r="AD1906" s="448" t="str">
        <f t="shared" si="87"/>
        <v/>
      </c>
      <c r="AE1906" s="446" t="str">
        <f>IF(放飛紀錄表[[#This Row],[模組啟動時間]]="","",公式對照表!$A$2)</f>
        <v/>
      </c>
      <c r="AF1906" s="449" t="str">
        <f>IF(AC1906="","",IF(AND(AA1906&gt;Y1906,AA1906&lt;Z1906),[1]公式對照表!$C$2,IF(AC1906="-",[1]公式對照表!$C$3,IF(AC1906&lt;AE1906,[1]公式對照表!$C$4,IF(AC1906&gt;AE1906,[1]公式對照表!$C$5)))))</f>
        <v/>
      </c>
      <c r="AG1906" s="442"/>
      <c r="AH1906" s="442"/>
      <c r="AI1906" s="442"/>
      <c r="AJ1906" s="442"/>
      <c r="AK1906" s="2"/>
    </row>
    <row r="1907" spans="1:37" ht="17.25" customHeight="1">
      <c r="A1907" s="443"/>
      <c r="B1907" s="444"/>
      <c r="C1907" s="23"/>
      <c r="D1907" s="23"/>
      <c r="E1907" s="23"/>
      <c r="F1907" s="262"/>
      <c r="G1907" s="262"/>
      <c r="H1907" s="262"/>
      <c r="I1907" s="264"/>
      <c r="J1907" s="23"/>
      <c r="K1907" s="23"/>
      <c r="L1907" s="36" t="str">
        <f>IFERROR(VLOOKUP(放飛紀錄!$K1907,#REF!,2,FALSE),"")</f>
        <v/>
      </c>
      <c r="M1907" s="36"/>
      <c r="N1907" s="36"/>
      <c r="O1907" s="36"/>
      <c r="P1907" s="36"/>
      <c r="Q1907" s="36"/>
      <c r="R1907" s="36"/>
      <c r="S1907" s="36"/>
      <c r="T1907" s="36"/>
      <c r="U1907" s="23"/>
      <c r="V1907" s="23"/>
      <c r="W1907" s="23"/>
      <c r="X1907" s="23"/>
      <c r="Y1907" s="445"/>
      <c r="Z1907" s="446" t="str">
        <f>IF(放飛紀錄!$Y1907="","",放飛紀錄!$Y1907+公式對照表!B$2)</f>
        <v/>
      </c>
      <c r="AA1907" s="445"/>
      <c r="AB1907" s="445"/>
      <c r="AC1907" s="447" t="str">
        <f t="shared" si="86"/>
        <v/>
      </c>
      <c r="AD1907" s="448" t="str">
        <f t="shared" si="87"/>
        <v/>
      </c>
      <c r="AE1907" s="446" t="str">
        <f>IF(放飛紀錄表[[#This Row],[模組啟動時間]]="","",公式對照表!$A$2)</f>
        <v/>
      </c>
      <c r="AF1907" s="449" t="str">
        <f>IF(AC1907="","",IF(AND(AA1907&gt;Y1907,AA1907&lt;Z1907),[1]公式對照表!$C$2,IF(AC1907="-",[1]公式對照表!$C$3,IF(AC1907&lt;AE1907,[1]公式對照表!$C$4,IF(AC1907&gt;AE1907,[1]公式對照表!$C$5)))))</f>
        <v/>
      </c>
      <c r="AG1907" s="442"/>
      <c r="AH1907" s="442"/>
      <c r="AI1907" s="442"/>
      <c r="AJ1907" s="442"/>
      <c r="AK1907" s="2"/>
    </row>
    <row r="1908" spans="1:37" ht="17.25" customHeight="1">
      <c r="A1908" s="443"/>
      <c r="B1908" s="444"/>
      <c r="C1908" s="23"/>
      <c r="D1908" s="23"/>
      <c r="E1908" s="23"/>
      <c r="F1908" s="262"/>
      <c r="G1908" s="262"/>
      <c r="H1908" s="262"/>
      <c r="I1908" s="264"/>
      <c r="J1908" s="23"/>
      <c r="K1908" s="23"/>
      <c r="L1908" s="36" t="str">
        <f>IFERROR(VLOOKUP(放飛紀錄!$K1908,#REF!,2,FALSE),"")</f>
        <v/>
      </c>
      <c r="M1908" s="36"/>
      <c r="N1908" s="36"/>
      <c r="O1908" s="36"/>
      <c r="P1908" s="36"/>
      <c r="Q1908" s="36"/>
      <c r="R1908" s="36"/>
      <c r="S1908" s="36"/>
      <c r="T1908" s="36"/>
      <c r="U1908" s="23"/>
      <c r="V1908" s="23"/>
      <c r="W1908" s="23"/>
      <c r="X1908" s="23"/>
      <c r="Y1908" s="445"/>
      <c r="Z1908" s="446" t="str">
        <f>IF(放飛紀錄!$Y1908="","",放飛紀錄!$Y1908+公式對照表!B$2)</f>
        <v/>
      </c>
      <c r="AA1908" s="445"/>
      <c r="AB1908" s="445"/>
      <c r="AC1908" s="447" t="str">
        <f t="shared" si="86"/>
        <v/>
      </c>
      <c r="AD1908" s="448" t="str">
        <f t="shared" si="87"/>
        <v/>
      </c>
      <c r="AE1908" s="446" t="str">
        <f>IF(放飛紀錄表[[#This Row],[模組啟動時間]]="","",公式對照表!$A$2)</f>
        <v/>
      </c>
      <c r="AF1908" s="449" t="str">
        <f>IF(AC1908="","",IF(AND(AA1908&gt;Y1908,AA1908&lt;Z1908),[1]公式對照表!$C$2,IF(AC1908="-",[1]公式對照表!$C$3,IF(AC1908&lt;AE1908,[1]公式對照表!$C$4,IF(AC1908&gt;AE1908,[1]公式對照表!$C$5)))))</f>
        <v/>
      </c>
      <c r="AG1908" s="442"/>
      <c r="AH1908" s="442"/>
      <c r="AI1908" s="442"/>
      <c r="AJ1908" s="442"/>
      <c r="AK1908" s="2"/>
    </row>
    <row r="1909" spans="1:37" ht="17.25" customHeight="1">
      <c r="A1909" s="443"/>
      <c r="B1909" s="444"/>
      <c r="C1909" s="23"/>
      <c r="D1909" s="23"/>
      <c r="E1909" s="23"/>
      <c r="F1909" s="262"/>
      <c r="G1909" s="262"/>
      <c r="H1909" s="262"/>
      <c r="I1909" s="264"/>
      <c r="J1909" s="23"/>
      <c r="K1909" s="23"/>
      <c r="L1909" s="36" t="str">
        <f>IFERROR(VLOOKUP(放飛紀錄!$K1909,#REF!,2,FALSE),"")</f>
        <v/>
      </c>
      <c r="M1909" s="36"/>
      <c r="N1909" s="36"/>
      <c r="O1909" s="36"/>
      <c r="P1909" s="36"/>
      <c r="Q1909" s="36"/>
      <c r="R1909" s="36"/>
      <c r="S1909" s="36"/>
      <c r="T1909" s="36"/>
      <c r="U1909" s="23"/>
      <c r="V1909" s="23"/>
      <c r="W1909" s="23"/>
      <c r="X1909" s="23"/>
      <c r="Y1909" s="445"/>
      <c r="Z1909" s="446" t="str">
        <f>IF(放飛紀錄!$Y1909="","",放飛紀錄!$Y1909+公式對照表!B$2)</f>
        <v/>
      </c>
      <c r="AA1909" s="445"/>
      <c r="AB1909" s="445"/>
      <c r="AC1909" s="447" t="str">
        <f t="shared" ref="AC1909:AC1972" si="88">IF(AB1909="","",IF(AA1909="-","-",AB1909-Z1909))</f>
        <v/>
      </c>
      <c r="AD1909" s="448" t="str">
        <f t="shared" ref="AD1909:AD1972" si="89">IF(OR(AC1909="-",AC1909=""),"",((MINUTE(AC1909)*60)+SECOND(AC1909)))</f>
        <v/>
      </c>
      <c r="AE1909" s="446" t="str">
        <f>IF(放飛紀錄表[[#This Row],[模組啟動時間]]="","",公式對照表!$A$2)</f>
        <v/>
      </c>
      <c r="AF1909" s="449" t="str">
        <f>IF(AC1909="","",IF(AND(AA1909&gt;Y1909,AA1909&lt;Z1909),[1]公式對照表!$C$2,IF(AC1909="-",[1]公式對照表!$C$3,IF(AC1909&lt;AE1909,[1]公式對照表!$C$4,IF(AC1909&gt;AE1909,[1]公式對照表!$C$5)))))</f>
        <v/>
      </c>
      <c r="AG1909" s="442"/>
      <c r="AH1909" s="442"/>
      <c r="AI1909" s="442"/>
      <c r="AJ1909" s="442"/>
      <c r="AK1909" s="2"/>
    </row>
    <row r="1910" spans="1:37" ht="17.25" customHeight="1">
      <c r="A1910" s="443"/>
      <c r="B1910" s="444"/>
      <c r="C1910" s="23"/>
      <c r="D1910" s="23"/>
      <c r="E1910" s="23"/>
      <c r="F1910" s="262"/>
      <c r="G1910" s="262"/>
      <c r="H1910" s="262"/>
      <c r="I1910" s="264"/>
      <c r="J1910" s="23"/>
      <c r="K1910" s="23"/>
      <c r="L1910" s="36" t="str">
        <f>IFERROR(VLOOKUP(放飛紀錄!$K1910,#REF!,2,FALSE),"")</f>
        <v/>
      </c>
      <c r="M1910" s="36"/>
      <c r="N1910" s="36"/>
      <c r="O1910" s="36"/>
      <c r="P1910" s="36"/>
      <c r="Q1910" s="36"/>
      <c r="R1910" s="36"/>
      <c r="S1910" s="36"/>
      <c r="T1910" s="36"/>
      <c r="U1910" s="23"/>
      <c r="V1910" s="23"/>
      <c r="W1910" s="23"/>
      <c r="X1910" s="23"/>
      <c r="Y1910" s="445"/>
      <c r="Z1910" s="446" t="str">
        <f>IF(放飛紀錄!$Y1910="","",放飛紀錄!$Y1910+公式對照表!B$2)</f>
        <v/>
      </c>
      <c r="AA1910" s="445"/>
      <c r="AB1910" s="445"/>
      <c r="AC1910" s="447" t="str">
        <f t="shared" si="88"/>
        <v/>
      </c>
      <c r="AD1910" s="448" t="str">
        <f t="shared" si="89"/>
        <v/>
      </c>
      <c r="AE1910" s="446" t="str">
        <f>IF(放飛紀錄表[[#This Row],[模組啟動時間]]="","",公式對照表!$A$2)</f>
        <v/>
      </c>
      <c r="AF1910" s="449" t="str">
        <f>IF(AC1910="","",IF(AND(AA1910&gt;Y1910,AA1910&lt;Z1910),[1]公式對照表!$C$2,IF(AC1910="-",[1]公式對照表!$C$3,IF(AC1910&lt;AE1910,[1]公式對照表!$C$4,IF(AC1910&gt;AE1910,[1]公式對照表!$C$5)))))</f>
        <v/>
      </c>
      <c r="AG1910" s="442"/>
      <c r="AH1910" s="442"/>
      <c r="AI1910" s="442"/>
      <c r="AJ1910" s="442"/>
      <c r="AK1910" s="2"/>
    </row>
    <row r="1911" spans="1:37" ht="17.25" customHeight="1">
      <c r="A1911" s="443"/>
      <c r="B1911" s="444"/>
      <c r="C1911" s="23"/>
      <c r="D1911" s="23"/>
      <c r="E1911" s="23"/>
      <c r="F1911" s="262"/>
      <c r="G1911" s="262"/>
      <c r="H1911" s="262"/>
      <c r="I1911" s="264"/>
      <c r="J1911" s="23"/>
      <c r="K1911" s="23"/>
      <c r="L1911" s="36" t="str">
        <f>IFERROR(VLOOKUP(放飛紀錄!$K1911,#REF!,2,FALSE),"")</f>
        <v/>
      </c>
      <c r="M1911" s="36"/>
      <c r="N1911" s="36"/>
      <c r="O1911" s="36"/>
      <c r="P1911" s="36"/>
      <c r="Q1911" s="36"/>
      <c r="R1911" s="36"/>
      <c r="S1911" s="36"/>
      <c r="T1911" s="36"/>
      <c r="U1911" s="23"/>
      <c r="V1911" s="23"/>
      <c r="W1911" s="23"/>
      <c r="X1911" s="23"/>
      <c r="Y1911" s="445"/>
      <c r="Z1911" s="446" t="str">
        <f>IF(放飛紀錄!$Y1911="","",放飛紀錄!$Y1911+公式對照表!B$2)</f>
        <v/>
      </c>
      <c r="AA1911" s="445"/>
      <c r="AB1911" s="445"/>
      <c r="AC1911" s="447" t="str">
        <f t="shared" si="88"/>
        <v/>
      </c>
      <c r="AD1911" s="448" t="str">
        <f t="shared" si="89"/>
        <v/>
      </c>
      <c r="AE1911" s="446" t="str">
        <f>IF(放飛紀錄表[[#This Row],[模組啟動時間]]="","",公式對照表!$A$2)</f>
        <v/>
      </c>
      <c r="AF1911" s="449" t="str">
        <f>IF(AC1911="","",IF(AND(AA1911&gt;Y1911,AA1911&lt;Z1911),[1]公式對照表!$C$2,IF(AC1911="-",[1]公式對照表!$C$3,IF(AC1911&lt;AE1911,[1]公式對照表!$C$4,IF(AC1911&gt;AE1911,[1]公式對照表!$C$5)))))</f>
        <v/>
      </c>
      <c r="AG1911" s="442"/>
      <c r="AH1911" s="442"/>
      <c r="AI1911" s="442"/>
      <c r="AJ1911" s="442"/>
      <c r="AK1911" s="2"/>
    </row>
    <row r="1912" spans="1:37" ht="17.25" customHeight="1">
      <c r="A1912" s="443"/>
      <c r="B1912" s="444"/>
      <c r="C1912" s="23"/>
      <c r="D1912" s="23"/>
      <c r="E1912" s="23"/>
      <c r="F1912" s="262"/>
      <c r="G1912" s="262"/>
      <c r="H1912" s="262"/>
      <c r="I1912" s="264"/>
      <c r="J1912" s="23"/>
      <c r="K1912" s="23"/>
      <c r="L1912" s="36" t="str">
        <f>IFERROR(VLOOKUP(放飛紀錄!$K1912,#REF!,2,FALSE),"")</f>
        <v/>
      </c>
      <c r="M1912" s="36"/>
      <c r="N1912" s="36"/>
      <c r="O1912" s="36"/>
      <c r="P1912" s="36"/>
      <c r="Q1912" s="36"/>
      <c r="R1912" s="36"/>
      <c r="S1912" s="36"/>
      <c r="T1912" s="36"/>
      <c r="U1912" s="23"/>
      <c r="V1912" s="23"/>
      <c r="W1912" s="23"/>
      <c r="X1912" s="23"/>
      <c r="Y1912" s="445"/>
      <c r="Z1912" s="446" t="str">
        <f>IF(放飛紀錄!$Y1912="","",放飛紀錄!$Y1912+公式對照表!B$2)</f>
        <v/>
      </c>
      <c r="AA1912" s="445"/>
      <c r="AB1912" s="445"/>
      <c r="AC1912" s="447" t="str">
        <f t="shared" si="88"/>
        <v/>
      </c>
      <c r="AD1912" s="448" t="str">
        <f t="shared" si="89"/>
        <v/>
      </c>
      <c r="AE1912" s="446" t="str">
        <f>IF(放飛紀錄表[[#This Row],[模組啟動時間]]="","",公式對照表!$A$2)</f>
        <v/>
      </c>
      <c r="AF1912" s="449" t="str">
        <f>IF(AC1912="","",IF(AND(AA1912&gt;Y1912,AA1912&lt;Z1912),[1]公式對照表!$C$2,IF(AC1912="-",[1]公式對照表!$C$3,IF(AC1912&lt;AE1912,[1]公式對照表!$C$4,IF(AC1912&gt;AE1912,[1]公式對照表!$C$5)))))</f>
        <v/>
      </c>
      <c r="AG1912" s="442"/>
      <c r="AH1912" s="442"/>
      <c r="AI1912" s="442"/>
      <c r="AJ1912" s="442"/>
      <c r="AK1912" s="2"/>
    </row>
    <row r="1913" spans="1:37" ht="17.25" customHeight="1">
      <c r="A1913" s="443"/>
      <c r="B1913" s="444"/>
      <c r="C1913" s="23"/>
      <c r="D1913" s="23"/>
      <c r="E1913" s="23"/>
      <c r="F1913" s="262"/>
      <c r="G1913" s="262"/>
      <c r="H1913" s="262"/>
      <c r="I1913" s="264"/>
      <c r="J1913" s="23"/>
      <c r="K1913" s="23"/>
      <c r="L1913" s="36" t="str">
        <f>IFERROR(VLOOKUP(放飛紀錄!$K1913,#REF!,2,FALSE),"")</f>
        <v/>
      </c>
      <c r="M1913" s="36"/>
      <c r="N1913" s="36"/>
      <c r="O1913" s="36"/>
      <c r="P1913" s="36"/>
      <c r="Q1913" s="36"/>
      <c r="R1913" s="36"/>
      <c r="S1913" s="36"/>
      <c r="T1913" s="36"/>
      <c r="U1913" s="23"/>
      <c r="V1913" s="23"/>
      <c r="W1913" s="23"/>
      <c r="X1913" s="23"/>
      <c r="Y1913" s="445"/>
      <c r="Z1913" s="446" t="str">
        <f>IF(放飛紀錄!$Y1913="","",放飛紀錄!$Y1913+公式對照表!B$2)</f>
        <v/>
      </c>
      <c r="AA1913" s="445"/>
      <c r="AB1913" s="445"/>
      <c r="AC1913" s="447" t="str">
        <f t="shared" si="88"/>
        <v/>
      </c>
      <c r="AD1913" s="448" t="str">
        <f t="shared" si="89"/>
        <v/>
      </c>
      <c r="AE1913" s="446" t="str">
        <f>IF(放飛紀錄表[[#This Row],[模組啟動時間]]="","",公式對照表!$A$2)</f>
        <v/>
      </c>
      <c r="AF1913" s="449" t="str">
        <f>IF(AC1913="","",IF(AND(AA1913&gt;Y1913,AA1913&lt;Z1913),[1]公式對照表!$C$2,IF(AC1913="-",[1]公式對照表!$C$3,IF(AC1913&lt;AE1913,[1]公式對照表!$C$4,IF(AC1913&gt;AE1913,[1]公式對照表!$C$5)))))</f>
        <v/>
      </c>
      <c r="AG1913" s="442"/>
      <c r="AH1913" s="442"/>
      <c r="AI1913" s="442"/>
      <c r="AJ1913" s="442"/>
      <c r="AK1913" s="2"/>
    </row>
    <row r="1914" spans="1:37" ht="17.25" customHeight="1">
      <c r="A1914" s="443"/>
      <c r="B1914" s="444"/>
      <c r="C1914" s="23"/>
      <c r="D1914" s="23"/>
      <c r="E1914" s="23"/>
      <c r="F1914" s="262"/>
      <c r="G1914" s="262"/>
      <c r="H1914" s="262"/>
      <c r="I1914" s="264"/>
      <c r="J1914" s="23"/>
      <c r="K1914" s="23"/>
      <c r="L1914" s="36" t="str">
        <f>IFERROR(VLOOKUP(放飛紀錄!$K1914,#REF!,2,FALSE),"")</f>
        <v/>
      </c>
      <c r="M1914" s="36"/>
      <c r="N1914" s="36"/>
      <c r="O1914" s="36"/>
      <c r="P1914" s="36"/>
      <c r="Q1914" s="36"/>
      <c r="R1914" s="36"/>
      <c r="S1914" s="36"/>
      <c r="T1914" s="36"/>
      <c r="U1914" s="23"/>
      <c r="V1914" s="23"/>
      <c r="W1914" s="23"/>
      <c r="X1914" s="23"/>
      <c r="Y1914" s="445"/>
      <c r="Z1914" s="446" t="str">
        <f>IF(放飛紀錄!$Y1914="","",放飛紀錄!$Y1914+公式對照表!B$2)</f>
        <v/>
      </c>
      <c r="AA1914" s="445"/>
      <c r="AB1914" s="445"/>
      <c r="AC1914" s="447" t="str">
        <f t="shared" si="88"/>
        <v/>
      </c>
      <c r="AD1914" s="448" t="str">
        <f t="shared" si="89"/>
        <v/>
      </c>
      <c r="AE1914" s="446" t="str">
        <f>IF(放飛紀錄表[[#This Row],[模組啟動時間]]="","",公式對照表!$A$2)</f>
        <v/>
      </c>
      <c r="AF1914" s="449" t="str">
        <f>IF(AC1914="","",IF(AND(AA1914&gt;Y1914,AA1914&lt;Z1914),[1]公式對照表!$C$2,IF(AC1914="-",[1]公式對照表!$C$3,IF(AC1914&lt;AE1914,[1]公式對照表!$C$4,IF(AC1914&gt;AE1914,[1]公式對照表!$C$5)))))</f>
        <v/>
      </c>
      <c r="AG1914" s="442"/>
      <c r="AH1914" s="442"/>
      <c r="AI1914" s="442"/>
      <c r="AJ1914" s="442"/>
      <c r="AK1914" s="2"/>
    </row>
    <row r="1915" spans="1:37" ht="17.25" customHeight="1">
      <c r="A1915" s="443"/>
      <c r="B1915" s="444"/>
      <c r="C1915" s="23"/>
      <c r="D1915" s="23"/>
      <c r="E1915" s="23"/>
      <c r="F1915" s="262"/>
      <c r="G1915" s="262"/>
      <c r="H1915" s="262"/>
      <c r="I1915" s="264"/>
      <c r="J1915" s="23"/>
      <c r="K1915" s="23"/>
      <c r="L1915" s="36" t="str">
        <f>IFERROR(VLOOKUP(放飛紀錄!$K1915,#REF!,2,FALSE),"")</f>
        <v/>
      </c>
      <c r="M1915" s="36"/>
      <c r="N1915" s="36"/>
      <c r="O1915" s="36"/>
      <c r="P1915" s="36"/>
      <c r="Q1915" s="36"/>
      <c r="R1915" s="36"/>
      <c r="S1915" s="36"/>
      <c r="T1915" s="36"/>
      <c r="U1915" s="23"/>
      <c r="V1915" s="23"/>
      <c r="W1915" s="23"/>
      <c r="X1915" s="23"/>
      <c r="Y1915" s="445"/>
      <c r="Z1915" s="446" t="str">
        <f>IF(放飛紀錄!$Y1915="","",放飛紀錄!$Y1915+公式對照表!B$2)</f>
        <v/>
      </c>
      <c r="AA1915" s="445"/>
      <c r="AB1915" s="445"/>
      <c r="AC1915" s="447" t="str">
        <f t="shared" si="88"/>
        <v/>
      </c>
      <c r="AD1915" s="448" t="str">
        <f t="shared" si="89"/>
        <v/>
      </c>
      <c r="AE1915" s="446" t="str">
        <f>IF(放飛紀錄表[[#This Row],[模組啟動時間]]="","",公式對照表!$A$2)</f>
        <v/>
      </c>
      <c r="AF1915" s="449" t="str">
        <f>IF(AC1915="","",IF(AND(AA1915&gt;Y1915,AA1915&lt;Z1915),[1]公式對照表!$C$2,IF(AC1915="-",[1]公式對照表!$C$3,IF(AC1915&lt;AE1915,[1]公式對照表!$C$4,IF(AC1915&gt;AE1915,[1]公式對照表!$C$5)))))</f>
        <v/>
      </c>
      <c r="AG1915" s="442"/>
      <c r="AH1915" s="442"/>
      <c r="AI1915" s="442"/>
      <c r="AJ1915" s="442"/>
      <c r="AK1915" s="2"/>
    </row>
    <row r="1916" spans="1:37" ht="17.25" customHeight="1">
      <c r="A1916" s="443"/>
      <c r="B1916" s="444"/>
      <c r="C1916" s="23"/>
      <c r="D1916" s="23"/>
      <c r="E1916" s="23"/>
      <c r="F1916" s="262"/>
      <c r="G1916" s="262"/>
      <c r="H1916" s="262"/>
      <c r="I1916" s="264"/>
      <c r="J1916" s="23"/>
      <c r="K1916" s="23"/>
      <c r="L1916" s="36" t="str">
        <f>IFERROR(VLOOKUP(放飛紀錄!$K1916,#REF!,2,FALSE),"")</f>
        <v/>
      </c>
      <c r="M1916" s="36"/>
      <c r="N1916" s="36"/>
      <c r="O1916" s="36"/>
      <c r="P1916" s="36"/>
      <c r="Q1916" s="36"/>
      <c r="R1916" s="36"/>
      <c r="S1916" s="36"/>
      <c r="T1916" s="36"/>
      <c r="U1916" s="23"/>
      <c r="V1916" s="23"/>
      <c r="W1916" s="23"/>
      <c r="X1916" s="23"/>
      <c r="Y1916" s="445"/>
      <c r="Z1916" s="446" t="str">
        <f>IF(放飛紀錄!$Y1916="","",放飛紀錄!$Y1916+公式對照表!B$2)</f>
        <v/>
      </c>
      <c r="AA1916" s="445"/>
      <c r="AB1916" s="445"/>
      <c r="AC1916" s="447" t="str">
        <f t="shared" si="88"/>
        <v/>
      </c>
      <c r="AD1916" s="448" t="str">
        <f t="shared" si="89"/>
        <v/>
      </c>
      <c r="AE1916" s="446" t="str">
        <f>IF(放飛紀錄表[[#This Row],[模組啟動時間]]="","",公式對照表!$A$2)</f>
        <v/>
      </c>
      <c r="AF1916" s="449" t="str">
        <f>IF(AC1916="","",IF(AND(AA1916&gt;Y1916,AA1916&lt;Z1916),[1]公式對照表!$C$2,IF(AC1916="-",[1]公式對照表!$C$3,IF(AC1916&lt;AE1916,[1]公式對照表!$C$4,IF(AC1916&gt;AE1916,[1]公式對照表!$C$5)))))</f>
        <v/>
      </c>
      <c r="AG1916" s="442"/>
      <c r="AH1916" s="442"/>
      <c r="AI1916" s="442"/>
      <c r="AJ1916" s="442"/>
      <c r="AK1916" s="2"/>
    </row>
    <row r="1917" spans="1:37" ht="17.25" customHeight="1">
      <c r="A1917" s="443"/>
      <c r="B1917" s="444"/>
      <c r="C1917" s="23"/>
      <c r="D1917" s="23"/>
      <c r="E1917" s="23"/>
      <c r="F1917" s="262"/>
      <c r="G1917" s="262"/>
      <c r="H1917" s="262"/>
      <c r="I1917" s="264"/>
      <c r="J1917" s="23"/>
      <c r="K1917" s="23"/>
      <c r="L1917" s="36" t="str">
        <f>IFERROR(VLOOKUP(放飛紀錄!$K1917,#REF!,2,FALSE),"")</f>
        <v/>
      </c>
      <c r="M1917" s="36"/>
      <c r="N1917" s="36"/>
      <c r="O1917" s="36"/>
      <c r="P1917" s="36"/>
      <c r="Q1917" s="36"/>
      <c r="R1917" s="36"/>
      <c r="S1917" s="36"/>
      <c r="T1917" s="36"/>
      <c r="U1917" s="23"/>
      <c r="V1917" s="23"/>
      <c r="W1917" s="23"/>
      <c r="X1917" s="23"/>
      <c r="Y1917" s="445"/>
      <c r="Z1917" s="446" t="str">
        <f>IF(放飛紀錄!$Y1917="","",放飛紀錄!$Y1917+公式對照表!B$2)</f>
        <v/>
      </c>
      <c r="AA1917" s="445"/>
      <c r="AB1917" s="445"/>
      <c r="AC1917" s="447" t="str">
        <f t="shared" si="88"/>
        <v/>
      </c>
      <c r="AD1917" s="448" t="str">
        <f t="shared" si="89"/>
        <v/>
      </c>
      <c r="AE1917" s="446" t="str">
        <f>IF(放飛紀錄表[[#This Row],[模組啟動時間]]="","",公式對照表!$A$2)</f>
        <v/>
      </c>
      <c r="AF1917" s="449" t="str">
        <f>IF(AC1917="","",IF(AND(AA1917&gt;Y1917,AA1917&lt;Z1917),[1]公式對照表!$C$2,IF(AC1917="-",[1]公式對照表!$C$3,IF(AC1917&lt;AE1917,[1]公式對照表!$C$4,IF(AC1917&gt;AE1917,[1]公式對照表!$C$5)))))</f>
        <v/>
      </c>
      <c r="AG1917" s="442"/>
      <c r="AH1917" s="442"/>
      <c r="AI1917" s="442"/>
      <c r="AJ1917" s="442"/>
      <c r="AK1917" s="2"/>
    </row>
    <row r="1918" spans="1:37" ht="17.25" customHeight="1">
      <c r="A1918" s="443"/>
      <c r="B1918" s="444"/>
      <c r="C1918" s="23"/>
      <c r="D1918" s="23"/>
      <c r="E1918" s="23"/>
      <c r="F1918" s="262"/>
      <c r="G1918" s="262"/>
      <c r="H1918" s="262"/>
      <c r="I1918" s="264"/>
      <c r="J1918" s="23"/>
      <c r="K1918" s="23"/>
      <c r="L1918" s="36" t="str">
        <f>IFERROR(VLOOKUP(放飛紀錄!$K1918,#REF!,2,FALSE),"")</f>
        <v/>
      </c>
      <c r="M1918" s="36"/>
      <c r="N1918" s="36"/>
      <c r="O1918" s="36"/>
      <c r="P1918" s="36"/>
      <c r="Q1918" s="36"/>
      <c r="R1918" s="36"/>
      <c r="S1918" s="36"/>
      <c r="T1918" s="36"/>
      <c r="U1918" s="23"/>
      <c r="V1918" s="23"/>
      <c r="W1918" s="23"/>
      <c r="X1918" s="23"/>
      <c r="Y1918" s="445"/>
      <c r="Z1918" s="446" t="str">
        <f>IF(放飛紀錄!$Y1918="","",放飛紀錄!$Y1918+公式對照表!B$2)</f>
        <v/>
      </c>
      <c r="AA1918" s="445"/>
      <c r="AB1918" s="445"/>
      <c r="AC1918" s="447" t="str">
        <f t="shared" si="88"/>
        <v/>
      </c>
      <c r="AD1918" s="448" t="str">
        <f t="shared" si="89"/>
        <v/>
      </c>
      <c r="AE1918" s="446" t="str">
        <f>IF(放飛紀錄表[[#This Row],[模組啟動時間]]="","",公式對照表!$A$2)</f>
        <v/>
      </c>
      <c r="AF1918" s="449" t="str">
        <f>IF(AC1918="","",IF(AND(AA1918&gt;Y1918,AA1918&lt;Z1918),[1]公式對照表!$C$2,IF(AC1918="-",[1]公式對照表!$C$3,IF(AC1918&lt;AE1918,[1]公式對照表!$C$4,IF(AC1918&gt;AE1918,[1]公式對照表!$C$5)))))</f>
        <v/>
      </c>
      <c r="AG1918" s="442"/>
      <c r="AH1918" s="442"/>
      <c r="AI1918" s="442"/>
      <c r="AJ1918" s="442"/>
      <c r="AK1918" s="2"/>
    </row>
    <row r="1919" spans="1:37" ht="17.25" customHeight="1">
      <c r="A1919" s="443"/>
      <c r="B1919" s="444"/>
      <c r="C1919" s="23"/>
      <c r="D1919" s="23"/>
      <c r="E1919" s="23"/>
      <c r="F1919" s="262"/>
      <c r="G1919" s="262"/>
      <c r="H1919" s="262"/>
      <c r="I1919" s="264"/>
      <c r="J1919" s="23"/>
      <c r="K1919" s="23"/>
      <c r="L1919" s="36" t="str">
        <f>IFERROR(VLOOKUP(放飛紀錄!$K1919,#REF!,2,FALSE),"")</f>
        <v/>
      </c>
      <c r="M1919" s="36"/>
      <c r="N1919" s="36"/>
      <c r="O1919" s="36"/>
      <c r="P1919" s="36"/>
      <c r="Q1919" s="36"/>
      <c r="R1919" s="36"/>
      <c r="S1919" s="36"/>
      <c r="T1919" s="36"/>
      <c r="U1919" s="23"/>
      <c r="V1919" s="23"/>
      <c r="W1919" s="23"/>
      <c r="X1919" s="23"/>
      <c r="Y1919" s="445"/>
      <c r="Z1919" s="446" t="str">
        <f>IF(放飛紀錄!$Y1919="","",放飛紀錄!$Y1919+公式對照表!B$2)</f>
        <v/>
      </c>
      <c r="AA1919" s="445"/>
      <c r="AB1919" s="445"/>
      <c r="AC1919" s="447" t="str">
        <f t="shared" si="88"/>
        <v/>
      </c>
      <c r="AD1919" s="448" t="str">
        <f t="shared" si="89"/>
        <v/>
      </c>
      <c r="AE1919" s="446" t="str">
        <f>IF(放飛紀錄表[[#This Row],[模組啟動時間]]="","",公式對照表!$A$2)</f>
        <v/>
      </c>
      <c r="AF1919" s="449" t="str">
        <f>IF(AC1919="","",IF(AND(AA1919&gt;Y1919,AA1919&lt;Z1919),[1]公式對照表!$C$2,IF(AC1919="-",[1]公式對照表!$C$3,IF(AC1919&lt;AE1919,[1]公式對照表!$C$4,IF(AC1919&gt;AE1919,[1]公式對照表!$C$5)))))</f>
        <v/>
      </c>
      <c r="AG1919" s="442"/>
      <c r="AH1919" s="442"/>
      <c r="AI1919" s="442"/>
      <c r="AJ1919" s="442"/>
      <c r="AK1919" s="2"/>
    </row>
    <row r="1920" spans="1:37" ht="17.25" customHeight="1">
      <c r="A1920" s="443"/>
      <c r="B1920" s="444"/>
      <c r="C1920" s="23"/>
      <c r="D1920" s="23"/>
      <c r="E1920" s="23"/>
      <c r="F1920" s="262"/>
      <c r="G1920" s="262"/>
      <c r="H1920" s="262"/>
      <c r="I1920" s="264"/>
      <c r="J1920" s="23"/>
      <c r="K1920" s="23"/>
      <c r="L1920" s="36" t="str">
        <f>IFERROR(VLOOKUP(放飛紀錄!$K1920,#REF!,2,FALSE),"")</f>
        <v/>
      </c>
      <c r="M1920" s="36"/>
      <c r="N1920" s="36"/>
      <c r="O1920" s="36"/>
      <c r="P1920" s="36"/>
      <c r="Q1920" s="36"/>
      <c r="R1920" s="36"/>
      <c r="S1920" s="36"/>
      <c r="T1920" s="36"/>
      <c r="U1920" s="23"/>
      <c r="V1920" s="23"/>
      <c r="W1920" s="23"/>
      <c r="X1920" s="23"/>
      <c r="Y1920" s="445"/>
      <c r="Z1920" s="446" t="str">
        <f>IF(放飛紀錄!$Y1920="","",放飛紀錄!$Y1920+公式對照表!B$2)</f>
        <v/>
      </c>
      <c r="AA1920" s="445"/>
      <c r="AB1920" s="445"/>
      <c r="AC1920" s="447" t="str">
        <f t="shared" si="88"/>
        <v/>
      </c>
      <c r="AD1920" s="448" t="str">
        <f t="shared" si="89"/>
        <v/>
      </c>
      <c r="AE1920" s="446" t="str">
        <f>IF(放飛紀錄表[[#This Row],[模組啟動時間]]="","",公式對照表!$A$2)</f>
        <v/>
      </c>
      <c r="AF1920" s="449" t="str">
        <f>IF(AC1920="","",IF(AND(AA1920&gt;Y1920,AA1920&lt;Z1920),[1]公式對照表!$C$2,IF(AC1920="-",[1]公式對照表!$C$3,IF(AC1920&lt;AE1920,[1]公式對照表!$C$4,IF(AC1920&gt;AE1920,[1]公式對照表!$C$5)))))</f>
        <v/>
      </c>
      <c r="AG1920" s="442"/>
      <c r="AH1920" s="442"/>
      <c r="AI1920" s="442"/>
      <c r="AJ1920" s="442"/>
      <c r="AK1920" s="2"/>
    </row>
    <row r="1921" spans="1:37" ht="17.25" customHeight="1">
      <c r="A1921" s="443"/>
      <c r="B1921" s="444"/>
      <c r="C1921" s="23"/>
      <c r="D1921" s="23"/>
      <c r="E1921" s="23"/>
      <c r="F1921" s="262"/>
      <c r="G1921" s="262"/>
      <c r="H1921" s="262"/>
      <c r="I1921" s="264"/>
      <c r="J1921" s="23"/>
      <c r="K1921" s="23"/>
      <c r="L1921" s="36" t="str">
        <f>IFERROR(VLOOKUP(放飛紀錄!$K1921,#REF!,2,FALSE),"")</f>
        <v/>
      </c>
      <c r="M1921" s="36"/>
      <c r="N1921" s="36"/>
      <c r="O1921" s="36"/>
      <c r="P1921" s="36"/>
      <c r="Q1921" s="36"/>
      <c r="R1921" s="36"/>
      <c r="S1921" s="36"/>
      <c r="T1921" s="36"/>
      <c r="U1921" s="23"/>
      <c r="V1921" s="23"/>
      <c r="W1921" s="23"/>
      <c r="X1921" s="23"/>
      <c r="Y1921" s="445"/>
      <c r="Z1921" s="446" t="str">
        <f>IF(放飛紀錄!$Y1921="","",放飛紀錄!$Y1921+公式對照表!B$2)</f>
        <v/>
      </c>
      <c r="AA1921" s="445"/>
      <c r="AB1921" s="445"/>
      <c r="AC1921" s="447" t="str">
        <f t="shared" si="88"/>
        <v/>
      </c>
      <c r="AD1921" s="448" t="str">
        <f t="shared" si="89"/>
        <v/>
      </c>
      <c r="AE1921" s="446" t="str">
        <f>IF(放飛紀錄表[[#This Row],[模組啟動時間]]="","",公式對照表!$A$2)</f>
        <v/>
      </c>
      <c r="AF1921" s="449" t="str">
        <f>IF(AC1921="","",IF(AND(AA1921&gt;Y1921,AA1921&lt;Z1921),[1]公式對照表!$C$2,IF(AC1921="-",[1]公式對照表!$C$3,IF(AC1921&lt;AE1921,[1]公式對照表!$C$4,IF(AC1921&gt;AE1921,[1]公式對照表!$C$5)))))</f>
        <v/>
      </c>
      <c r="AG1921" s="442"/>
      <c r="AH1921" s="442"/>
      <c r="AI1921" s="442"/>
      <c r="AJ1921" s="442"/>
      <c r="AK1921" s="2"/>
    </row>
    <row r="1922" spans="1:37" ht="17.25" customHeight="1">
      <c r="A1922" s="443"/>
      <c r="B1922" s="444"/>
      <c r="C1922" s="23"/>
      <c r="D1922" s="23"/>
      <c r="E1922" s="23"/>
      <c r="F1922" s="262"/>
      <c r="G1922" s="262"/>
      <c r="H1922" s="262"/>
      <c r="I1922" s="264"/>
      <c r="J1922" s="23"/>
      <c r="K1922" s="23"/>
      <c r="L1922" s="36" t="str">
        <f>IFERROR(VLOOKUP(放飛紀錄!$K1922,#REF!,2,FALSE),"")</f>
        <v/>
      </c>
      <c r="M1922" s="36"/>
      <c r="N1922" s="36"/>
      <c r="O1922" s="36"/>
      <c r="P1922" s="36"/>
      <c r="Q1922" s="36"/>
      <c r="R1922" s="36"/>
      <c r="S1922" s="36"/>
      <c r="T1922" s="36"/>
      <c r="U1922" s="23"/>
      <c r="V1922" s="23"/>
      <c r="W1922" s="23"/>
      <c r="X1922" s="23"/>
      <c r="Y1922" s="445"/>
      <c r="Z1922" s="446" t="str">
        <f>IF(放飛紀錄!$Y1922="","",放飛紀錄!$Y1922+公式對照表!B$2)</f>
        <v/>
      </c>
      <c r="AA1922" s="445"/>
      <c r="AB1922" s="445"/>
      <c r="AC1922" s="447" t="str">
        <f t="shared" si="88"/>
        <v/>
      </c>
      <c r="AD1922" s="448" t="str">
        <f t="shared" si="89"/>
        <v/>
      </c>
      <c r="AE1922" s="446" t="str">
        <f>IF(放飛紀錄表[[#This Row],[模組啟動時間]]="","",公式對照表!$A$2)</f>
        <v/>
      </c>
      <c r="AF1922" s="449" t="str">
        <f>IF(AC1922="","",IF(AND(AA1922&gt;Y1922,AA1922&lt;Z1922),[1]公式對照表!$C$2,IF(AC1922="-",[1]公式對照表!$C$3,IF(AC1922&lt;AE1922,[1]公式對照表!$C$4,IF(AC1922&gt;AE1922,[1]公式對照表!$C$5)))))</f>
        <v/>
      </c>
      <c r="AG1922" s="442"/>
      <c r="AH1922" s="442"/>
      <c r="AI1922" s="442"/>
      <c r="AJ1922" s="442"/>
      <c r="AK1922" s="2"/>
    </row>
    <row r="1923" spans="1:37" ht="17.25" customHeight="1">
      <c r="A1923" s="443"/>
      <c r="B1923" s="444"/>
      <c r="C1923" s="23"/>
      <c r="D1923" s="23"/>
      <c r="E1923" s="23"/>
      <c r="F1923" s="262"/>
      <c r="G1923" s="262"/>
      <c r="H1923" s="262"/>
      <c r="I1923" s="264"/>
      <c r="J1923" s="23"/>
      <c r="K1923" s="23"/>
      <c r="L1923" s="36" t="str">
        <f>IFERROR(VLOOKUP(放飛紀錄!$K1923,#REF!,2,FALSE),"")</f>
        <v/>
      </c>
      <c r="M1923" s="36"/>
      <c r="N1923" s="36"/>
      <c r="O1923" s="36"/>
      <c r="P1923" s="36"/>
      <c r="Q1923" s="36"/>
      <c r="R1923" s="36"/>
      <c r="S1923" s="36"/>
      <c r="T1923" s="36"/>
      <c r="U1923" s="23"/>
      <c r="V1923" s="23"/>
      <c r="W1923" s="23"/>
      <c r="X1923" s="23"/>
      <c r="Y1923" s="445"/>
      <c r="Z1923" s="446" t="str">
        <f>IF(放飛紀錄!$Y1923="","",放飛紀錄!$Y1923+公式對照表!B$2)</f>
        <v/>
      </c>
      <c r="AA1923" s="445"/>
      <c r="AB1923" s="445"/>
      <c r="AC1923" s="447" t="str">
        <f t="shared" si="88"/>
        <v/>
      </c>
      <c r="AD1923" s="448" t="str">
        <f t="shared" si="89"/>
        <v/>
      </c>
      <c r="AE1923" s="446" t="str">
        <f>IF(放飛紀錄表[[#This Row],[模組啟動時間]]="","",公式對照表!$A$2)</f>
        <v/>
      </c>
      <c r="AF1923" s="449" t="str">
        <f>IF(AC1923="","",IF(AND(AA1923&gt;Y1923,AA1923&lt;Z1923),[1]公式對照表!$C$2,IF(AC1923="-",[1]公式對照表!$C$3,IF(AC1923&lt;AE1923,[1]公式對照表!$C$4,IF(AC1923&gt;AE1923,[1]公式對照表!$C$5)))))</f>
        <v/>
      </c>
      <c r="AG1923" s="442"/>
      <c r="AH1923" s="442"/>
      <c r="AI1923" s="442"/>
      <c r="AJ1923" s="442"/>
      <c r="AK1923" s="2"/>
    </row>
    <row r="1924" spans="1:37" ht="17.25" customHeight="1">
      <c r="A1924" s="443"/>
      <c r="B1924" s="444"/>
      <c r="C1924" s="23"/>
      <c r="D1924" s="23"/>
      <c r="E1924" s="23"/>
      <c r="F1924" s="262"/>
      <c r="G1924" s="262"/>
      <c r="H1924" s="262"/>
      <c r="I1924" s="264"/>
      <c r="J1924" s="23"/>
      <c r="K1924" s="23"/>
      <c r="L1924" s="36" t="str">
        <f>IFERROR(VLOOKUP(放飛紀錄!$K1924,#REF!,2,FALSE),"")</f>
        <v/>
      </c>
      <c r="M1924" s="36"/>
      <c r="N1924" s="36"/>
      <c r="O1924" s="36"/>
      <c r="P1924" s="36"/>
      <c r="Q1924" s="36"/>
      <c r="R1924" s="36"/>
      <c r="S1924" s="36"/>
      <c r="T1924" s="36"/>
      <c r="U1924" s="23"/>
      <c r="V1924" s="23"/>
      <c r="W1924" s="23"/>
      <c r="X1924" s="23"/>
      <c r="Y1924" s="445"/>
      <c r="Z1924" s="446" t="str">
        <f>IF(放飛紀錄!$Y1924="","",放飛紀錄!$Y1924+公式對照表!B$2)</f>
        <v/>
      </c>
      <c r="AA1924" s="445"/>
      <c r="AB1924" s="445"/>
      <c r="AC1924" s="447" t="str">
        <f t="shared" si="88"/>
        <v/>
      </c>
      <c r="AD1924" s="448" t="str">
        <f t="shared" si="89"/>
        <v/>
      </c>
      <c r="AE1924" s="446" t="str">
        <f>IF(放飛紀錄表[[#This Row],[模組啟動時間]]="","",公式對照表!$A$2)</f>
        <v/>
      </c>
      <c r="AF1924" s="449" t="str">
        <f>IF(AC1924="","",IF(AND(AA1924&gt;Y1924,AA1924&lt;Z1924),[1]公式對照表!$C$2,IF(AC1924="-",[1]公式對照表!$C$3,IF(AC1924&lt;AE1924,[1]公式對照表!$C$4,IF(AC1924&gt;AE1924,[1]公式對照表!$C$5)))))</f>
        <v/>
      </c>
      <c r="AG1924" s="442"/>
      <c r="AH1924" s="442"/>
      <c r="AI1924" s="442"/>
      <c r="AJ1924" s="442"/>
      <c r="AK1924" s="2"/>
    </row>
    <row r="1925" spans="1:37" ht="17.25" customHeight="1">
      <c r="A1925" s="443"/>
      <c r="B1925" s="444"/>
      <c r="C1925" s="23"/>
      <c r="D1925" s="23"/>
      <c r="E1925" s="23"/>
      <c r="F1925" s="262"/>
      <c r="G1925" s="262"/>
      <c r="H1925" s="262"/>
      <c r="I1925" s="264"/>
      <c r="J1925" s="23"/>
      <c r="K1925" s="23"/>
      <c r="L1925" s="36" t="str">
        <f>IFERROR(VLOOKUP(放飛紀錄!$K1925,#REF!,2,FALSE),"")</f>
        <v/>
      </c>
      <c r="M1925" s="36"/>
      <c r="N1925" s="36"/>
      <c r="O1925" s="36"/>
      <c r="P1925" s="36"/>
      <c r="Q1925" s="36"/>
      <c r="R1925" s="36"/>
      <c r="S1925" s="36"/>
      <c r="T1925" s="36"/>
      <c r="U1925" s="23"/>
      <c r="V1925" s="23"/>
      <c r="W1925" s="23"/>
      <c r="X1925" s="23"/>
      <c r="Y1925" s="445"/>
      <c r="Z1925" s="446" t="str">
        <f>IF(放飛紀錄!$Y1925="","",放飛紀錄!$Y1925+公式對照表!B$2)</f>
        <v/>
      </c>
      <c r="AA1925" s="445"/>
      <c r="AB1925" s="445"/>
      <c r="AC1925" s="447" t="str">
        <f t="shared" si="88"/>
        <v/>
      </c>
      <c r="AD1925" s="448" t="str">
        <f t="shared" si="89"/>
        <v/>
      </c>
      <c r="AE1925" s="446" t="str">
        <f>IF(放飛紀錄表[[#This Row],[模組啟動時間]]="","",公式對照表!$A$2)</f>
        <v/>
      </c>
      <c r="AF1925" s="449" t="str">
        <f>IF(AC1925="","",IF(AND(AA1925&gt;Y1925,AA1925&lt;Z1925),[1]公式對照表!$C$2,IF(AC1925="-",[1]公式對照表!$C$3,IF(AC1925&lt;AE1925,[1]公式對照表!$C$4,IF(AC1925&gt;AE1925,[1]公式對照表!$C$5)))))</f>
        <v/>
      </c>
      <c r="AG1925" s="442"/>
      <c r="AH1925" s="442"/>
      <c r="AI1925" s="442"/>
      <c r="AJ1925" s="442"/>
      <c r="AK1925" s="2"/>
    </row>
    <row r="1926" spans="1:37" ht="17.25" customHeight="1">
      <c r="A1926" s="443"/>
      <c r="B1926" s="444"/>
      <c r="C1926" s="23"/>
      <c r="D1926" s="23"/>
      <c r="E1926" s="23"/>
      <c r="F1926" s="262"/>
      <c r="G1926" s="262"/>
      <c r="H1926" s="262"/>
      <c r="I1926" s="264"/>
      <c r="J1926" s="23"/>
      <c r="K1926" s="23"/>
      <c r="L1926" s="36" t="str">
        <f>IFERROR(VLOOKUP(放飛紀錄!$K1926,#REF!,2,FALSE),"")</f>
        <v/>
      </c>
      <c r="M1926" s="36"/>
      <c r="N1926" s="36"/>
      <c r="O1926" s="36"/>
      <c r="P1926" s="36"/>
      <c r="Q1926" s="36"/>
      <c r="R1926" s="36"/>
      <c r="S1926" s="36"/>
      <c r="T1926" s="36"/>
      <c r="U1926" s="23"/>
      <c r="V1926" s="23"/>
      <c r="W1926" s="23"/>
      <c r="X1926" s="23"/>
      <c r="Y1926" s="445"/>
      <c r="Z1926" s="446" t="str">
        <f>IF(放飛紀錄!$Y1926="","",放飛紀錄!$Y1926+公式對照表!B$2)</f>
        <v/>
      </c>
      <c r="AA1926" s="445"/>
      <c r="AB1926" s="445"/>
      <c r="AC1926" s="447" t="str">
        <f t="shared" si="88"/>
        <v/>
      </c>
      <c r="AD1926" s="448" t="str">
        <f t="shared" si="89"/>
        <v/>
      </c>
      <c r="AE1926" s="446" t="str">
        <f>IF(放飛紀錄表[[#This Row],[模組啟動時間]]="","",公式對照表!$A$2)</f>
        <v/>
      </c>
      <c r="AF1926" s="449" t="str">
        <f>IF(AC1926="","",IF(AND(AA1926&gt;Y1926,AA1926&lt;Z1926),[1]公式對照表!$C$2,IF(AC1926="-",[1]公式對照表!$C$3,IF(AC1926&lt;AE1926,[1]公式對照表!$C$4,IF(AC1926&gt;AE1926,[1]公式對照表!$C$5)))))</f>
        <v/>
      </c>
      <c r="AG1926" s="442"/>
      <c r="AH1926" s="442"/>
      <c r="AI1926" s="442"/>
      <c r="AJ1926" s="442"/>
      <c r="AK1926" s="2"/>
    </row>
    <row r="1927" spans="1:37" ht="17.25" customHeight="1">
      <c r="A1927" s="443"/>
      <c r="B1927" s="444"/>
      <c r="C1927" s="23"/>
      <c r="D1927" s="23"/>
      <c r="E1927" s="23"/>
      <c r="F1927" s="262"/>
      <c r="G1927" s="262"/>
      <c r="H1927" s="262"/>
      <c r="I1927" s="264"/>
      <c r="J1927" s="23"/>
      <c r="K1927" s="23"/>
      <c r="L1927" s="36" t="str">
        <f>IFERROR(VLOOKUP(放飛紀錄!$K1927,#REF!,2,FALSE),"")</f>
        <v/>
      </c>
      <c r="M1927" s="36"/>
      <c r="N1927" s="36"/>
      <c r="O1927" s="36"/>
      <c r="P1927" s="36"/>
      <c r="Q1927" s="36"/>
      <c r="R1927" s="36"/>
      <c r="S1927" s="36"/>
      <c r="T1927" s="36"/>
      <c r="U1927" s="23"/>
      <c r="V1927" s="23"/>
      <c r="W1927" s="23"/>
      <c r="X1927" s="23"/>
      <c r="Y1927" s="445"/>
      <c r="Z1927" s="446" t="str">
        <f>IF(放飛紀錄!$Y1927="","",放飛紀錄!$Y1927+公式對照表!B$2)</f>
        <v/>
      </c>
      <c r="AA1927" s="445"/>
      <c r="AB1927" s="445"/>
      <c r="AC1927" s="447" t="str">
        <f t="shared" si="88"/>
        <v/>
      </c>
      <c r="AD1927" s="448" t="str">
        <f t="shared" si="89"/>
        <v/>
      </c>
      <c r="AE1927" s="446" t="str">
        <f>IF(放飛紀錄表[[#This Row],[模組啟動時間]]="","",公式對照表!$A$2)</f>
        <v/>
      </c>
      <c r="AF1927" s="449" t="str">
        <f>IF(AC1927="","",IF(AND(AA1927&gt;Y1927,AA1927&lt;Z1927),[1]公式對照表!$C$2,IF(AC1927="-",[1]公式對照表!$C$3,IF(AC1927&lt;AE1927,[1]公式對照表!$C$4,IF(AC1927&gt;AE1927,[1]公式對照表!$C$5)))))</f>
        <v/>
      </c>
      <c r="AG1927" s="442"/>
      <c r="AH1927" s="442"/>
      <c r="AI1927" s="442"/>
      <c r="AJ1927" s="442"/>
      <c r="AK1927" s="2"/>
    </row>
    <row r="1928" spans="1:37" ht="17.25" customHeight="1">
      <c r="A1928" s="443"/>
      <c r="B1928" s="444"/>
      <c r="C1928" s="23"/>
      <c r="D1928" s="23"/>
      <c r="E1928" s="23"/>
      <c r="F1928" s="262"/>
      <c r="G1928" s="262"/>
      <c r="H1928" s="262"/>
      <c r="I1928" s="264"/>
      <c r="J1928" s="23"/>
      <c r="K1928" s="23"/>
      <c r="L1928" s="36" t="str">
        <f>IFERROR(VLOOKUP(放飛紀錄!$K1928,#REF!,2,FALSE),"")</f>
        <v/>
      </c>
      <c r="M1928" s="36"/>
      <c r="N1928" s="36"/>
      <c r="O1928" s="36"/>
      <c r="P1928" s="36"/>
      <c r="Q1928" s="36"/>
      <c r="R1928" s="36"/>
      <c r="S1928" s="36"/>
      <c r="T1928" s="36"/>
      <c r="U1928" s="23"/>
      <c r="V1928" s="23"/>
      <c r="W1928" s="23"/>
      <c r="X1928" s="23"/>
      <c r="Y1928" s="445"/>
      <c r="Z1928" s="446" t="str">
        <f>IF(放飛紀錄!$Y1928="","",放飛紀錄!$Y1928+公式對照表!B$2)</f>
        <v/>
      </c>
      <c r="AA1928" s="445"/>
      <c r="AB1928" s="445"/>
      <c r="AC1928" s="447" t="str">
        <f t="shared" si="88"/>
        <v/>
      </c>
      <c r="AD1928" s="448" t="str">
        <f t="shared" si="89"/>
        <v/>
      </c>
      <c r="AE1928" s="446" t="str">
        <f>IF(放飛紀錄表[[#This Row],[模組啟動時間]]="","",公式對照表!$A$2)</f>
        <v/>
      </c>
      <c r="AF1928" s="449" t="str">
        <f>IF(AC1928="","",IF(AND(AA1928&gt;Y1928,AA1928&lt;Z1928),[1]公式對照表!$C$2,IF(AC1928="-",[1]公式對照表!$C$3,IF(AC1928&lt;AE1928,[1]公式對照表!$C$4,IF(AC1928&gt;AE1928,[1]公式對照表!$C$5)))))</f>
        <v/>
      </c>
      <c r="AG1928" s="442"/>
      <c r="AH1928" s="442"/>
      <c r="AI1928" s="442"/>
      <c r="AJ1928" s="442"/>
      <c r="AK1928" s="2"/>
    </row>
    <row r="1929" spans="1:37" ht="17.25" customHeight="1">
      <c r="A1929" s="443"/>
      <c r="B1929" s="444"/>
      <c r="C1929" s="23"/>
      <c r="D1929" s="23"/>
      <c r="E1929" s="23"/>
      <c r="F1929" s="262"/>
      <c r="G1929" s="262"/>
      <c r="H1929" s="262"/>
      <c r="I1929" s="264"/>
      <c r="J1929" s="23"/>
      <c r="K1929" s="23"/>
      <c r="L1929" s="36" t="str">
        <f>IFERROR(VLOOKUP(放飛紀錄!$K1929,#REF!,2,FALSE),"")</f>
        <v/>
      </c>
      <c r="M1929" s="36"/>
      <c r="N1929" s="36"/>
      <c r="O1929" s="36"/>
      <c r="P1929" s="36"/>
      <c r="Q1929" s="36"/>
      <c r="R1929" s="36"/>
      <c r="S1929" s="36"/>
      <c r="T1929" s="36"/>
      <c r="U1929" s="23"/>
      <c r="V1929" s="23"/>
      <c r="W1929" s="23"/>
      <c r="X1929" s="23"/>
      <c r="Y1929" s="445"/>
      <c r="Z1929" s="446" t="str">
        <f>IF(放飛紀錄!$Y1929="","",放飛紀錄!$Y1929+公式對照表!B$2)</f>
        <v/>
      </c>
      <c r="AA1929" s="445"/>
      <c r="AB1929" s="445"/>
      <c r="AC1929" s="447" t="str">
        <f t="shared" si="88"/>
        <v/>
      </c>
      <c r="AD1929" s="448" t="str">
        <f t="shared" si="89"/>
        <v/>
      </c>
      <c r="AE1929" s="446" t="str">
        <f>IF(放飛紀錄表[[#This Row],[模組啟動時間]]="","",公式對照表!$A$2)</f>
        <v/>
      </c>
      <c r="AF1929" s="449" t="str">
        <f>IF(AC1929="","",IF(AND(AA1929&gt;Y1929,AA1929&lt;Z1929),[1]公式對照表!$C$2,IF(AC1929="-",[1]公式對照表!$C$3,IF(AC1929&lt;AE1929,[1]公式對照表!$C$4,IF(AC1929&gt;AE1929,[1]公式對照表!$C$5)))))</f>
        <v/>
      </c>
      <c r="AG1929" s="442"/>
      <c r="AH1929" s="442"/>
      <c r="AI1929" s="442"/>
      <c r="AJ1929" s="442"/>
      <c r="AK1929" s="2"/>
    </row>
    <row r="1930" spans="1:37" ht="17.25" customHeight="1">
      <c r="A1930" s="443"/>
      <c r="B1930" s="444"/>
      <c r="C1930" s="23"/>
      <c r="D1930" s="23"/>
      <c r="E1930" s="23"/>
      <c r="F1930" s="262"/>
      <c r="G1930" s="262"/>
      <c r="H1930" s="262"/>
      <c r="I1930" s="264"/>
      <c r="J1930" s="23"/>
      <c r="K1930" s="23"/>
      <c r="L1930" s="36" t="str">
        <f>IFERROR(VLOOKUP(放飛紀錄!$K1930,#REF!,2,FALSE),"")</f>
        <v/>
      </c>
      <c r="M1930" s="36"/>
      <c r="N1930" s="36"/>
      <c r="O1930" s="36"/>
      <c r="P1930" s="36"/>
      <c r="Q1930" s="36"/>
      <c r="R1930" s="36"/>
      <c r="S1930" s="36"/>
      <c r="T1930" s="36"/>
      <c r="U1930" s="23"/>
      <c r="V1930" s="23"/>
      <c r="W1930" s="23"/>
      <c r="X1930" s="23"/>
      <c r="Y1930" s="445"/>
      <c r="Z1930" s="446" t="str">
        <f>IF(放飛紀錄!$Y1930="","",放飛紀錄!$Y1930+公式對照表!B$2)</f>
        <v/>
      </c>
      <c r="AA1930" s="445"/>
      <c r="AB1930" s="445"/>
      <c r="AC1930" s="447" t="str">
        <f t="shared" si="88"/>
        <v/>
      </c>
      <c r="AD1930" s="448" t="str">
        <f t="shared" si="89"/>
        <v/>
      </c>
      <c r="AE1930" s="446" t="str">
        <f>IF(放飛紀錄表[[#This Row],[模組啟動時間]]="","",公式對照表!$A$2)</f>
        <v/>
      </c>
      <c r="AF1930" s="449" t="str">
        <f>IF(AC1930="","",IF(AND(AA1930&gt;Y1930,AA1930&lt;Z1930),[1]公式對照表!$C$2,IF(AC1930="-",[1]公式對照表!$C$3,IF(AC1930&lt;AE1930,[1]公式對照表!$C$4,IF(AC1930&gt;AE1930,[1]公式對照表!$C$5)))))</f>
        <v/>
      </c>
      <c r="AG1930" s="442"/>
      <c r="AH1930" s="442"/>
      <c r="AI1930" s="442"/>
      <c r="AJ1930" s="442"/>
      <c r="AK1930" s="2"/>
    </row>
    <row r="1931" spans="1:37" ht="17.25" customHeight="1">
      <c r="A1931" s="443"/>
      <c r="B1931" s="444"/>
      <c r="C1931" s="23"/>
      <c r="D1931" s="23"/>
      <c r="E1931" s="23"/>
      <c r="F1931" s="262"/>
      <c r="G1931" s="262"/>
      <c r="H1931" s="262"/>
      <c r="I1931" s="264"/>
      <c r="J1931" s="23"/>
      <c r="K1931" s="23"/>
      <c r="L1931" s="36" t="str">
        <f>IFERROR(VLOOKUP(放飛紀錄!$K1931,#REF!,2,FALSE),"")</f>
        <v/>
      </c>
      <c r="M1931" s="36"/>
      <c r="N1931" s="36"/>
      <c r="O1931" s="36"/>
      <c r="P1931" s="36"/>
      <c r="Q1931" s="36"/>
      <c r="R1931" s="36"/>
      <c r="S1931" s="36"/>
      <c r="T1931" s="36"/>
      <c r="U1931" s="23"/>
      <c r="V1931" s="23"/>
      <c r="W1931" s="23"/>
      <c r="X1931" s="23"/>
      <c r="Y1931" s="445"/>
      <c r="Z1931" s="446" t="str">
        <f>IF(放飛紀錄!$Y1931="","",放飛紀錄!$Y1931+公式對照表!B$2)</f>
        <v/>
      </c>
      <c r="AA1931" s="445"/>
      <c r="AB1931" s="445"/>
      <c r="AC1931" s="447" t="str">
        <f t="shared" si="88"/>
        <v/>
      </c>
      <c r="AD1931" s="448" t="str">
        <f t="shared" si="89"/>
        <v/>
      </c>
      <c r="AE1931" s="446" t="str">
        <f>IF(放飛紀錄表[[#This Row],[模組啟動時間]]="","",公式對照表!$A$2)</f>
        <v/>
      </c>
      <c r="AF1931" s="449" t="str">
        <f>IF(AC1931="","",IF(AND(AA1931&gt;Y1931,AA1931&lt;Z1931),[1]公式對照表!$C$2,IF(AC1931="-",[1]公式對照表!$C$3,IF(AC1931&lt;AE1931,[1]公式對照表!$C$4,IF(AC1931&gt;AE1931,[1]公式對照表!$C$5)))))</f>
        <v/>
      </c>
      <c r="AG1931" s="442"/>
      <c r="AH1931" s="442"/>
      <c r="AI1931" s="442"/>
      <c r="AJ1931" s="442"/>
      <c r="AK1931" s="2"/>
    </row>
    <row r="1932" spans="1:37" ht="17.25" customHeight="1">
      <c r="A1932" s="443"/>
      <c r="B1932" s="444"/>
      <c r="C1932" s="23"/>
      <c r="D1932" s="23"/>
      <c r="E1932" s="23"/>
      <c r="F1932" s="262"/>
      <c r="G1932" s="262"/>
      <c r="H1932" s="262"/>
      <c r="I1932" s="264"/>
      <c r="J1932" s="23"/>
      <c r="K1932" s="23"/>
      <c r="L1932" s="36" t="str">
        <f>IFERROR(VLOOKUP(放飛紀錄!$K1932,#REF!,2,FALSE),"")</f>
        <v/>
      </c>
      <c r="M1932" s="36"/>
      <c r="N1932" s="36"/>
      <c r="O1932" s="36"/>
      <c r="P1932" s="36"/>
      <c r="Q1932" s="36"/>
      <c r="R1932" s="36"/>
      <c r="S1932" s="36"/>
      <c r="T1932" s="36"/>
      <c r="U1932" s="23"/>
      <c r="V1932" s="23"/>
      <c r="W1932" s="23"/>
      <c r="X1932" s="23"/>
      <c r="Y1932" s="445"/>
      <c r="Z1932" s="446" t="str">
        <f>IF(放飛紀錄!$Y1932="","",放飛紀錄!$Y1932+公式對照表!B$2)</f>
        <v/>
      </c>
      <c r="AA1932" s="445"/>
      <c r="AB1932" s="445"/>
      <c r="AC1932" s="447" t="str">
        <f t="shared" si="88"/>
        <v/>
      </c>
      <c r="AD1932" s="448" t="str">
        <f t="shared" si="89"/>
        <v/>
      </c>
      <c r="AE1932" s="446" t="str">
        <f>IF(放飛紀錄表[[#This Row],[模組啟動時間]]="","",公式對照表!$A$2)</f>
        <v/>
      </c>
      <c r="AF1932" s="449" t="str">
        <f>IF(AC1932="","",IF(AND(AA1932&gt;Y1932,AA1932&lt;Z1932),[1]公式對照表!$C$2,IF(AC1932="-",[1]公式對照表!$C$3,IF(AC1932&lt;AE1932,[1]公式對照表!$C$4,IF(AC1932&gt;AE1932,[1]公式對照表!$C$5)))))</f>
        <v/>
      </c>
      <c r="AG1932" s="442"/>
      <c r="AH1932" s="442"/>
      <c r="AI1932" s="442"/>
      <c r="AJ1932" s="442"/>
      <c r="AK1932" s="2"/>
    </row>
    <row r="1933" spans="1:37" ht="17.25" customHeight="1">
      <c r="A1933" s="443"/>
      <c r="B1933" s="444"/>
      <c r="C1933" s="23"/>
      <c r="D1933" s="23"/>
      <c r="E1933" s="23"/>
      <c r="F1933" s="262"/>
      <c r="G1933" s="262"/>
      <c r="H1933" s="262"/>
      <c r="I1933" s="264"/>
      <c r="J1933" s="23"/>
      <c r="K1933" s="23"/>
      <c r="L1933" s="36" t="str">
        <f>IFERROR(VLOOKUP(放飛紀錄!$K1933,#REF!,2,FALSE),"")</f>
        <v/>
      </c>
      <c r="M1933" s="36"/>
      <c r="N1933" s="36"/>
      <c r="O1933" s="36"/>
      <c r="P1933" s="36"/>
      <c r="Q1933" s="36"/>
      <c r="R1933" s="36"/>
      <c r="S1933" s="36"/>
      <c r="T1933" s="36"/>
      <c r="U1933" s="23"/>
      <c r="V1933" s="23"/>
      <c r="W1933" s="23"/>
      <c r="X1933" s="23"/>
      <c r="Y1933" s="445"/>
      <c r="Z1933" s="446" t="str">
        <f>IF(放飛紀錄!$Y1933="","",放飛紀錄!$Y1933+公式對照表!B$2)</f>
        <v/>
      </c>
      <c r="AA1933" s="445"/>
      <c r="AB1933" s="445"/>
      <c r="AC1933" s="447" t="str">
        <f t="shared" si="88"/>
        <v/>
      </c>
      <c r="AD1933" s="448" t="str">
        <f t="shared" si="89"/>
        <v/>
      </c>
      <c r="AE1933" s="446" t="str">
        <f>IF(放飛紀錄表[[#This Row],[模組啟動時間]]="","",公式對照表!$A$2)</f>
        <v/>
      </c>
      <c r="AF1933" s="449" t="str">
        <f>IF(AC1933="","",IF(AND(AA1933&gt;Y1933,AA1933&lt;Z1933),[1]公式對照表!$C$2,IF(AC1933="-",[1]公式對照表!$C$3,IF(AC1933&lt;AE1933,[1]公式對照表!$C$4,IF(AC1933&gt;AE1933,[1]公式對照表!$C$5)))))</f>
        <v/>
      </c>
      <c r="AG1933" s="442"/>
      <c r="AH1933" s="442"/>
      <c r="AI1933" s="442"/>
      <c r="AJ1933" s="442"/>
      <c r="AK1933" s="2"/>
    </row>
    <row r="1934" spans="1:37" ht="17.25" customHeight="1">
      <c r="A1934" s="443"/>
      <c r="B1934" s="444"/>
      <c r="C1934" s="23"/>
      <c r="D1934" s="23"/>
      <c r="E1934" s="23"/>
      <c r="F1934" s="262"/>
      <c r="G1934" s="262"/>
      <c r="H1934" s="262"/>
      <c r="I1934" s="264"/>
      <c r="J1934" s="23"/>
      <c r="K1934" s="23"/>
      <c r="L1934" s="36" t="str">
        <f>IFERROR(VLOOKUP(放飛紀錄!$K1934,#REF!,2,FALSE),"")</f>
        <v/>
      </c>
      <c r="M1934" s="36"/>
      <c r="N1934" s="36"/>
      <c r="O1934" s="36"/>
      <c r="P1934" s="36"/>
      <c r="Q1934" s="36"/>
      <c r="R1934" s="36"/>
      <c r="S1934" s="36"/>
      <c r="T1934" s="36"/>
      <c r="U1934" s="23"/>
      <c r="V1934" s="23"/>
      <c r="W1934" s="23"/>
      <c r="X1934" s="23"/>
      <c r="Y1934" s="445"/>
      <c r="Z1934" s="446" t="str">
        <f>IF(放飛紀錄!$Y1934="","",放飛紀錄!$Y1934+公式對照表!B$2)</f>
        <v/>
      </c>
      <c r="AA1934" s="445"/>
      <c r="AB1934" s="445"/>
      <c r="AC1934" s="447" t="str">
        <f t="shared" si="88"/>
        <v/>
      </c>
      <c r="AD1934" s="448" t="str">
        <f t="shared" si="89"/>
        <v/>
      </c>
      <c r="AE1934" s="446" t="str">
        <f>IF(放飛紀錄表[[#This Row],[模組啟動時間]]="","",公式對照表!$A$2)</f>
        <v/>
      </c>
      <c r="AF1934" s="449" t="str">
        <f>IF(AC1934="","",IF(AND(AA1934&gt;Y1934,AA1934&lt;Z1934),[1]公式對照表!$C$2,IF(AC1934="-",[1]公式對照表!$C$3,IF(AC1934&lt;AE1934,[1]公式對照表!$C$4,IF(AC1934&gt;AE1934,[1]公式對照表!$C$5)))))</f>
        <v/>
      </c>
      <c r="AG1934" s="442"/>
      <c r="AH1934" s="442"/>
      <c r="AI1934" s="442"/>
      <c r="AJ1934" s="442"/>
      <c r="AK1934" s="2"/>
    </row>
    <row r="1935" spans="1:37" ht="17.25" customHeight="1">
      <c r="A1935" s="443"/>
      <c r="B1935" s="444"/>
      <c r="C1935" s="23"/>
      <c r="D1935" s="23"/>
      <c r="E1935" s="23"/>
      <c r="F1935" s="262"/>
      <c r="G1935" s="262"/>
      <c r="H1935" s="262"/>
      <c r="I1935" s="264"/>
      <c r="J1935" s="23"/>
      <c r="K1935" s="23"/>
      <c r="L1935" s="36" t="str">
        <f>IFERROR(VLOOKUP(放飛紀錄!$K1935,#REF!,2,FALSE),"")</f>
        <v/>
      </c>
      <c r="M1935" s="36"/>
      <c r="N1935" s="36"/>
      <c r="O1935" s="36"/>
      <c r="P1935" s="36"/>
      <c r="Q1935" s="36"/>
      <c r="R1935" s="36"/>
      <c r="S1935" s="36"/>
      <c r="T1935" s="36"/>
      <c r="U1935" s="23"/>
      <c r="V1935" s="23"/>
      <c r="W1935" s="23"/>
      <c r="X1935" s="23"/>
      <c r="Y1935" s="445"/>
      <c r="Z1935" s="446" t="str">
        <f>IF(放飛紀錄!$Y1935="","",放飛紀錄!$Y1935+公式對照表!B$2)</f>
        <v/>
      </c>
      <c r="AA1935" s="445"/>
      <c r="AB1935" s="445"/>
      <c r="AC1935" s="447" t="str">
        <f t="shared" si="88"/>
        <v/>
      </c>
      <c r="AD1935" s="448" t="str">
        <f t="shared" si="89"/>
        <v/>
      </c>
      <c r="AE1935" s="446" t="str">
        <f>IF(放飛紀錄表[[#This Row],[模組啟動時間]]="","",公式對照表!$A$2)</f>
        <v/>
      </c>
      <c r="AF1935" s="449" t="str">
        <f>IF(AC1935="","",IF(AND(AA1935&gt;Y1935,AA1935&lt;Z1935),[1]公式對照表!$C$2,IF(AC1935="-",[1]公式對照表!$C$3,IF(AC1935&lt;AE1935,[1]公式對照表!$C$4,IF(AC1935&gt;AE1935,[1]公式對照表!$C$5)))))</f>
        <v/>
      </c>
      <c r="AG1935" s="442"/>
      <c r="AH1935" s="442"/>
      <c r="AI1935" s="442"/>
      <c r="AJ1935" s="442"/>
      <c r="AK1935" s="2"/>
    </row>
    <row r="1936" spans="1:37" ht="17.25" customHeight="1">
      <c r="A1936" s="443"/>
      <c r="B1936" s="444"/>
      <c r="C1936" s="23"/>
      <c r="D1936" s="23"/>
      <c r="E1936" s="23"/>
      <c r="F1936" s="262"/>
      <c r="G1936" s="262"/>
      <c r="H1936" s="262"/>
      <c r="I1936" s="264"/>
      <c r="J1936" s="23"/>
      <c r="K1936" s="23"/>
      <c r="L1936" s="36" t="str">
        <f>IFERROR(VLOOKUP(放飛紀錄!$K1936,#REF!,2,FALSE),"")</f>
        <v/>
      </c>
      <c r="M1936" s="36"/>
      <c r="N1936" s="36"/>
      <c r="O1936" s="36"/>
      <c r="P1936" s="36"/>
      <c r="Q1936" s="36"/>
      <c r="R1936" s="36"/>
      <c r="S1936" s="36"/>
      <c r="T1936" s="36"/>
      <c r="U1936" s="23"/>
      <c r="V1936" s="23"/>
      <c r="W1936" s="23"/>
      <c r="X1936" s="23"/>
      <c r="Y1936" s="445"/>
      <c r="Z1936" s="446" t="str">
        <f>IF(放飛紀錄!$Y1936="","",放飛紀錄!$Y1936+公式對照表!B$2)</f>
        <v/>
      </c>
      <c r="AA1936" s="445"/>
      <c r="AB1936" s="445"/>
      <c r="AC1936" s="447" t="str">
        <f t="shared" si="88"/>
        <v/>
      </c>
      <c r="AD1936" s="448" t="str">
        <f t="shared" si="89"/>
        <v/>
      </c>
      <c r="AE1936" s="446" t="str">
        <f>IF(放飛紀錄表[[#This Row],[模組啟動時間]]="","",公式對照表!$A$2)</f>
        <v/>
      </c>
      <c r="AF1936" s="449" t="str">
        <f>IF(AC1936="","",IF(AND(AA1936&gt;Y1936,AA1936&lt;Z1936),[1]公式對照表!$C$2,IF(AC1936="-",[1]公式對照表!$C$3,IF(AC1936&lt;AE1936,[1]公式對照表!$C$4,IF(AC1936&gt;AE1936,[1]公式對照表!$C$5)))))</f>
        <v/>
      </c>
      <c r="AG1936" s="442"/>
      <c r="AH1936" s="442"/>
      <c r="AI1936" s="442"/>
      <c r="AJ1936" s="442"/>
      <c r="AK1936" s="2"/>
    </row>
    <row r="1937" spans="1:37" ht="17.25" customHeight="1">
      <c r="A1937" s="443"/>
      <c r="B1937" s="444"/>
      <c r="C1937" s="23"/>
      <c r="D1937" s="23"/>
      <c r="E1937" s="23"/>
      <c r="F1937" s="262"/>
      <c r="G1937" s="262"/>
      <c r="H1937" s="262"/>
      <c r="I1937" s="264"/>
      <c r="J1937" s="23"/>
      <c r="K1937" s="23"/>
      <c r="L1937" s="36" t="str">
        <f>IFERROR(VLOOKUP(放飛紀錄!$K1937,#REF!,2,FALSE),"")</f>
        <v/>
      </c>
      <c r="M1937" s="36"/>
      <c r="N1937" s="36"/>
      <c r="O1937" s="36"/>
      <c r="P1937" s="36"/>
      <c r="Q1937" s="36"/>
      <c r="R1937" s="36"/>
      <c r="S1937" s="36"/>
      <c r="T1937" s="36"/>
      <c r="U1937" s="23"/>
      <c r="V1937" s="23"/>
      <c r="W1937" s="23"/>
      <c r="X1937" s="23"/>
      <c r="Y1937" s="445"/>
      <c r="Z1937" s="446" t="str">
        <f>IF(放飛紀錄!$Y1937="","",放飛紀錄!$Y1937+公式對照表!B$2)</f>
        <v/>
      </c>
      <c r="AA1937" s="445"/>
      <c r="AB1937" s="445"/>
      <c r="AC1937" s="447" t="str">
        <f t="shared" si="88"/>
        <v/>
      </c>
      <c r="AD1937" s="448" t="str">
        <f t="shared" si="89"/>
        <v/>
      </c>
      <c r="AE1937" s="446" t="str">
        <f>IF(放飛紀錄表[[#This Row],[模組啟動時間]]="","",公式對照表!$A$2)</f>
        <v/>
      </c>
      <c r="AF1937" s="449" t="str">
        <f>IF(AC1937="","",IF(AND(AA1937&gt;Y1937,AA1937&lt;Z1937),[1]公式對照表!$C$2,IF(AC1937="-",[1]公式對照表!$C$3,IF(AC1937&lt;AE1937,[1]公式對照表!$C$4,IF(AC1937&gt;AE1937,[1]公式對照表!$C$5)))))</f>
        <v/>
      </c>
      <c r="AG1937" s="442"/>
      <c r="AH1937" s="442"/>
      <c r="AI1937" s="442"/>
      <c r="AJ1937" s="442"/>
      <c r="AK1937" s="2"/>
    </row>
    <row r="1938" spans="1:37" ht="17.25" customHeight="1">
      <c r="A1938" s="443"/>
      <c r="B1938" s="444"/>
      <c r="C1938" s="23"/>
      <c r="D1938" s="23"/>
      <c r="E1938" s="23"/>
      <c r="F1938" s="262"/>
      <c r="G1938" s="262"/>
      <c r="H1938" s="262"/>
      <c r="I1938" s="264"/>
      <c r="J1938" s="23"/>
      <c r="K1938" s="23"/>
      <c r="L1938" s="36" t="str">
        <f>IFERROR(VLOOKUP(放飛紀錄!$K1938,#REF!,2,FALSE),"")</f>
        <v/>
      </c>
      <c r="M1938" s="36"/>
      <c r="N1938" s="36"/>
      <c r="O1938" s="36"/>
      <c r="P1938" s="36"/>
      <c r="Q1938" s="36"/>
      <c r="R1938" s="36"/>
      <c r="S1938" s="36"/>
      <c r="T1938" s="36"/>
      <c r="U1938" s="23"/>
      <c r="V1938" s="23"/>
      <c r="W1938" s="23"/>
      <c r="X1938" s="23"/>
      <c r="Y1938" s="445"/>
      <c r="Z1938" s="446" t="str">
        <f>IF(放飛紀錄!$Y1938="","",放飛紀錄!$Y1938+公式對照表!B$2)</f>
        <v/>
      </c>
      <c r="AA1938" s="445"/>
      <c r="AB1938" s="445"/>
      <c r="AC1938" s="447" t="str">
        <f t="shared" si="88"/>
        <v/>
      </c>
      <c r="AD1938" s="448" t="str">
        <f t="shared" si="89"/>
        <v/>
      </c>
      <c r="AE1938" s="446" t="str">
        <f>IF(放飛紀錄表[[#This Row],[模組啟動時間]]="","",公式對照表!$A$2)</f>
        <v/>
      </c>
      <c r="AF1938" s="449" t="str">
        <f>IF(AC1938="","",IF(AND(AA1938&gt;Y1938,AA1938&lt;Z1938),[1]公式對照表!$C$2,IF(AC1938="-",[1]公式對照表!$C$3,IF(AC1938&lt;AE1938,[1]公式對照表!$C$4,IF(AC1938&gt;AE1938,[1]公式對照表!$C$5)))))</f>
        <v/>
      </c>
      <c r="AG1938" s="442"/>
      <c r="AH1938" s="442"/>
      <c r="AI1938" s="442"/>
      <c r="AJ1938" s="442"/>
      <c r="AK1938" s="2"/>
    </row>
    <row r="1939" spans="1:37" ht="17.25" customHeight="1">
      <c r="A1939" s="443"/>
      <c r="B1939" s="444"/>
      <c r="C1939" s="23"/>
      <c r="D1939" s="23"/>
      <c r="E1939" s="23"/>
      <c r="F1939" s="262"/>
      <c r="G1939" s="262"/>
      <c r="H1939" s="262"/>
      <c r="I1939" s="264"/>
      <c r="J1939" s="23"/>
      <c r="K1939" s="23"/>
      <c r="L1939" s="36" t="str">
        <f>IFERROR(VLOOKUP(放飛紀錄!$K1939,#REF!,2,FALSE),"")</f>
        <v/>
      </c>
      <c r="M1939" s="36"/>
      <c r="N1939" s="36"/>
      <c r="O1939" s="36"/>
      <c r="P1939" s="36"/>
      <c r="Q1939" s="36"/>
      <c r="R1939" s="36"/>
      <c r="S1939" s="36"/>
      <c r="T1939" s="36"/>
      <c r="U1939" s="23"/>
      <c r="V1939" s="23"/>
      <c r="W1939" s="23"/>
      <c r="X1939" s="23"/>
      <c r="Y1939" s="445"/>
      <c r="Z1939" s="446" t="str">
        <f>IF(放飛紀錄!$Y1939="","",放飛紀錄!$Y1939+公式對照表!B$2)</f>
        <v/>
      </c>
      <c r="AA1939" s="445"/>
      <c r="AB1939" s="445"/>
      <c r="AC1939" s="447" t="str">
        <f t="shared" si="88"/>
        <v/>
      </c>
      <c r="AD1939" s="448" t="str">
        <f t="shared" si="89"/>
        <v/>
      </c>
      <c r="AE1939" s="446" t="str">
        <f>IF(放飛紀錄表[[#This Row],[模組啟動時間]]="","",公式對照表!$A$2)</f>
        <v/>
      </c>
      <c r="AF1939" s="449" t="str">
        <f>IF(AC1939="","",IF(AND(AA1939&gt;Y1939,AA1939&lt;Z1939),[1]公式對照表!$C$2,IF(AC1939="-",[1]公式對照表!$C$3,IF(AC1939&lt;AE1939,[1]公式對照表!$C$4,IF(AC1939&gt;AE1939,[1]公式對照表!$C$5)))))</f>
        <v/>
      </c>
      <c r="AG1939" s="442"/>
      <c r="AH1939" s="442"/>
      <c r="AI1939" s="442"/>
      <c r="AJ1939" s="442"/>
      <c r="AK1939" s="2"/>
    </row>
    <row r="1940" spans="1:37" ht="17.25" customHeight="1">
      <c r="A1940" s="443"/>
      <c r="B1940" s="444"/>
      <c r="C1940" s="23"/>
      <c r="D1940" s="23"/>
      <c r="E1940" s="23"/>
      <c r="F1940" s="262"/>
      <c r="G1940" s="262"/>
      <c r="H1940" s="262"/>
      <c r="I1940" s="264"/>
      <c r="J1940" s="23"/>
      <c r="K1940" s="23"/>
      <c r="L1940" s="36" t="str">
        <f>IFERROR(VLOOKUP(放飛紀錄!$K1940,#REF!,2,FALSE),"")</f>
        <v/>
      </c>
      <c r="M1940" s="36"/>
      <c r="N1940" s="36"/>
      <c r="O1940" s="36"/>
      <c r="P1940" s="36"/>
      <c r="Q1940" s="36"/>
      <c r="R1940" s="36"/>
      <c r="S1940" s="36"/>
      <c r="T1940" s="36"/>
      <c r="U1940" s="23"/>
      <c r="V1940" s="23"/>
      <c r="W1940" s="23"/>
      <c r="X1940" s="23"/>
      <c r="Y1940" s="445"/>
      <c r="Z1940" s="446" t="str">
        <f>IF(放飛紀錄!$Y1940="","",放飛紀錄!$Y1940+公式對照表!B$2)</f>
        <v/>
      </c>
      <c r="AA1940" s="445"/>
      <c r="AB1940" s="445"/>
      <c r="AC1940" s="447" t="str">
        <f t="shared" si="88"/>
        <v/>
      </c>
      <c r="AD1940" s="448" t="str">
        <f t="shared" si="89"/>
        <v/>
      </c>
      <c r="AE1940" s="446" t="str">
        <f>IF(放飛紀錄表[[#This Row],[模組啟動時間]]="","",公式對照表!$A$2)</f>
        <v/>
      </c>
      <c r="AF1940" s="449" t="str">
        <f>IF(AC1940="","",IF(AND(AA1940&gt;Y1940,AA1940&lt;Z1940),[1]公式對照表!$C$2,IF(AC1940="-",[1]公式對照表!$C$3,IF(AC1940&lt;AE1940,[1]公式對照表!$C$4,IF(AC1940&gt;AE1940,[1]公式對照表!$C$5)))))</f>
        <v/>
      </c>
      <c r="AG1940" s="442"/>
      <c r="AH1940" s="442"/>
      <c r="AI1940" s="442"/>
      <c r="AJ1940" s="442"/>
      <c r="AK1940" s="2"/>
    </row>
    <row r="1941" spans="1:37" ht="17.25" customHeight="1">
      <c r="A1941" s="443"/>
      <c r="B1941" s="444"/>
      <c r="C1941" s="23"/>
      <c r="D1941" s="23"/>
      <c r="E1941" s="23"/>
      <c r="F1941" s="262"/>
      <c r="G1941" s="262"/>
      <c r="H1941" s="262"/>
      <c r="I1941" s="264"/>
      <c r="J1941" s="23"/>
      <c r="K1941" s="23"/>
      <c r="L1941" s="36" t="str">
        <f>IFERROR(VLOOKUP(放飛紀錄!$K1941,#REF!,2,FALSE),"")</f>
        <v/>
      </c>
      <c r="M1941" s="36"/>
      <c r="N1941" s="36"/>
      <c r="O1941" s="36"/>
      <c r="P1941" s="36"/>
      <c r="Q1941" s="36"/>
      <c r="R1941" s="36"/>
      <c r="S1941" s="36"/>
      <c r="T1941" s="36"/>
      <c r="U1941" s="23"/>
      <c r="V1941" s="23"/>
      <c r="W1941" s="23"/>
      <c r="X1941" s="23"/>
      <c r="Y1941" s="445"/>
      <c r="Z1941" s="446" t="str">
        <f>IF(放飛紀錄!$Y1941="","",放飛紀錄!$Y1941+公式對照表!B$2)</f>
        <v/>
      </c>
      <c r="AA1941" s="445"/>
      <c r="AB1941" s="445"/>
      <c r="AC1941" s="447" t="str">
        <f t="shared" si="88"/>
        <v/>
      </c>
      <c r="AD1941" s="448" t="str">
        <f t="shared" si="89"/>
        <v/>
      </c>
      <c r="AE1941" s="446" t="str">
        <f>IF(放飛紀錄表[[#This Row],[模組啟動時間]]="","",公式對照表!$A$2)</f>
        <v/>
      </c>
      <c r="AF1941" s="449" t="str">
        <f>IF(AC1941="","",IF(AND(AA1941&gt;Y1941,AA1941&lt;Z1941),[1]公式對照表!$C$2,IF(AC1941="-",[1]公式對照表!$C$3,IF(AC1941&lt;AE1941,[1]公式對照表!$C$4,IF(AC1941&gt;AE1941,[1]公式對照表!$C$5)))))</f>
        <v/>
      </c>
      <c r="AG1941" s="442"/>
      <c r="AH1941" s="442"/>
      <c r="AI1941" s="442"/>
      <c r="AJ1941" s="442"/>
      <c r="AK1941" s="2"/>
    </row>
    <row r="1942" spans="1:37" ht="17.25" customHeight="1">
      <c r="A1942" s="443"/>
      <c r="B1942" s="444"/>
      <c r="C1942" s="23"/>
      <c r="D1942" s="23"/>
      <c r="E1942" s="23"/>
      <c r="F1942" s="262"/>
      <c r="G1942" s="262"/>
      <c r="H1942" s="262"/>
      <c r="I1942" s="264"/>
      <c r="J1942" s="23"/>
      <c r="K1942" s="23"/>
      <c r="L1942" s="36" t="str">
        <f>IFERROR(VLOOKUP(放飛紀錄!$K1942,#REF!,2,FALSE),"")</f>
        <v/>
      </c>
      <c r="M1942" s="36"/>
      <c r="N1942" s="36"/>
      <c r="O1942" s="36"/>
      <c r="P1942" s="36"/>
      <c r="Q1942" s="36"/>
      <c r="R1942" s="36"/>
      <c r="S1942" s="36"/>
      <c r="T1942" s="36"/>
      <c r="U1942" s="23"/>
      <c r="V1942" s="23"/>
      <c r="W1942" s="23"/>
      <c r="X1942" s="23"/>
      <c r="Y1942" s="445"/>
      <c r="Z1942" s="446" t="str">
        <f>IF(放飛紀錄!$Y1942="","",放飛紀錄!$Y1942+公式對照表!B$2)</f>
        <v/>
      </c>
      <c r="AA1942" s="445"/>
      <c r="AB1942" s="445"/>
      <c r="AC1942" s="447" t="str">
        <f t="shared" si="88"/>
        <v/>
      </c>
      <c r="AD1942" s="448" t="str">
        <f t="shared" si="89"/>
        <v/>
      </c>
      <c r="AE1942" s="446" t="str">
        <f>IF(放飛紀錄表[[#This Row],[模組啟動時間]]="","",公式對照表!$A$2)</f>
        <v/>
      </c>
      <c r="AF1942" s="449" t="str">
        <f>IF(AC1942="","",IF(AND(AA1942&gt;Y1942,AA1942&lt;Z1942),[1]公式對照表!$C$2,IF(AC1942="-",[1]公式對照表!$C$3,IF(AC1942&lt;AE1942,[1]公式對照表!$C$4,IF(AC1942&gt;AE1942,[1]公式對照表!$C$5)))))</f>
        <v/>
      </c>
      <c r="AG1942" s="442"/>
      <c r="AH1942" s="442"/>
      <c r="AI1942" s="442"/>
      <c r="AJ1942" s="442"/>
      <c r="AK1942" s="2"/>
    </row>
    <row r="1943" spans="1:37" ht="17.25" customHeight="1">
      <c r="A1943" s="443"/>
      <c r="B1943" s="444"/>
      <c r="C1943" s="23"/>
      <c r="D1943" s="23"/>
      <c r="E1943" s="23"/>
      <c r="F1943" s="262"/>
      <c r="G1943" s="262"/>
      <c r="H1943" s="262"/>
      <c r="I1943" s="264"/>
      <c r="J1943" s="23"/>
      <c r="K1943" s="23"/>
      <c r="L1943" s="36" t="str">
        <f>IFERROR(VLOOKUP(放飛紀錄!$K1943,#REF!,2,FALSE),"")</f>
        <v/>
      </c>
      <c r="M1943" s="36"/>
      <c r="N1943" s="36"/>
      <c r="O1943" s="36"/>
      <c r="P1943" s="36"/>
      <c r="Q1943" s="36"/>
      <c r="R1943" s="36"/>
      <c r="S1943" s="36"/>
      <c r="T1943" s="36"/>
      <c r="U1943" s="23"/>
      <c r="V1943" s="23"/>
      <c r="W1943" s="23"/>
      <c r="X1943" s="23"/>
      <c r="Y1943" s="445"/>
      <c r="Z1943" s="446" t="str">
        <f>IF(放飛紀錄!$Y1943="","",放飛紀錄!$Y1943+公式對照表!B$2)</f>
        <v/>
      </c>
      <c r="AA1943" s="445"/>
      <c r="AB1943" s="445"/>
      <c r="AC1943" s="447" t="str">
        <f t="shared" si="88"/>
        <v/>
      </c>
      <c r="AD1943" s="448" t="str">
        <f t="shared" si="89"/>
        <v/>
      </c>
      <c r="AE1943" s="446" t="str">
        <f>IF(放飛紀錄表[[#This Row],[模組啟動時間]]="","",公式對照表!$A$2)</f>
        <v/>
      </c>
      <c r="AF1943" s="449" t="str">
        <f>IF(AC1943="","",IF(AND(AA1943&gt;Y1943,AA1943&lt;Z1943),[1]公式對照表!$C$2,IF(AC1943="-",[1]公式對照表!$C$3,IF(AC1943&lt;AE1943,[1]公式對照表!$C$4,IF(AC1943&gt;AE1943,[1]公式對照表!$C$5)))))</f>
        <v/>
      </c>
      <c r="AG1943" s="442"/>
      <c r="AH1943" s="442"/>
      <c r="AI1943" s="442"/>
      <c r="AJ1943" s="442"/>
      <c r="AK1943" s="2"/>
    </row>
    <row r="1944" spans="1:37" ht="17.25" customHeight="1">
      <c r="A1944" s="443"/>
      <c r="B1944" s="444"/>
      <c r="C1944" s="23"/>
      <c r="D1944" s="23"/>
      <c r="E1944" s="23"/>
      <c r="F1944" s="262"/>
      <c r="G1944" s="262"/>
      <c r="H1944" s="262"/>
      <c r="I1944" s="264"/>
      <c r="J1944" s="23"/>
      <c r="K1944" s="23"/>
      <c r="L1944" s="36" t="str">
        <f>IFERROR(VLOOKUP(放飛紀錄!$K1944,#REF!,2,FALSE),"")</f>
        <v/>
      </c>
      <c r="M1944" s="36"/>
      <c r="N1944" s="36"/>
      <c r="O1944" s="36"/>
      <c r="P1944" s="36"/>
      <c r="Q1944" s="36"/>
      <c r="R1944" s="36"/>
      <c r="S1944" s="36"/>
      <c r="T1944" s="36"/>
      <c r="U1944" s="23"/>
      <c r="V1944" s="23"/>
      <c r="W1944" s="23"/>
      <c r="X1944" s="23"/>
      <c r="Y1944" s="445"/>
      <c r="Z1944" s="446" t="str">
        <f>IF(放飛紀錄!$Y1944="","",放飛紀錄!$Y1944+公式對照表!B$2)</f>
        <v/>
      </c>
      <c r="AA1944" s="445"/>
      <c r="AB1944" s="445"/>
      <c r="AC1944" s="447" t="str">
        <f t="shared" si="88"/>
        <v/>
      </c>
      <c r="AD1944" s="448" t="str">
        <f t="shared" si="89"/>
        <v/>
      </c>
      <c r="AE1944" s="446" t="str">
        <f>IF(放飛紀錄表[[#This Row],[模組啟動時間]]="","",公式對照表!$A$2)</f>
        <v/>
      </c>
      <c r="AF1944" s="449" t="str">
        <f>IF(AC1944="","",IF(AND(AA1944&gt;Y1944,AA1944&lt;Z1944),[1]公式對照表!$C$2,IF(AC1944="-",[1]公式對照表!$C$3,IF(AC1944&lt;AE1944,[1]公式對照表!$C$4,IF(AC1944&gt;AE1944,[1]公式對照表!$C$5)))))</f>
        <v/>
      </c>
      <c r="AG1944" s="442"/>
      <c r="AH1944" s="442"/>
      <c r="AI1944" s="442"/>
      <c r="AJ1944" s="442"/>
      <c r="AK1944" s="2"/>
    </row>
    <row r="1945" spans="1:37" ht="17.25" customHeight="1">
      <c r="A1945" s="443"/>
      <c r="B1945" s="444"/>
      <c r="C1945" s="23"/>
      <c r="D1945" s="23"/>
      <c r="E1945" s="23"/>
      <c r="F1945" s="262"/>
      <c r="G1945" s="262"/>
      <c r="H1945" s="262"/>
      <c r="I1945" s="264"/>
      <c r="J1945" s="23"/>
      <c r="K1945" s="23"/>
      <c r="L1945" s="36" t="str">
        <f>IFERROR(VLOOKUP(放飛紀錄!$K1945,#REF!,2,FALSE),"")</f>
        <v/>
      </c>
      <c r="M1945" s="36"/>
      <c r="N1945" s="36"/>
      <c r="O1945" s="36"/>
      <c r="P1945" s="36"/>
      <c r="Q1945" s="36"/>
      <c r="R1945" s="36"/>
      <c r="S1945" s="36"/>
      <c r="T1945" s="36"/>
      <c r="U1945" s="23"/>
      <c r="V1945" s="23"/>
      <c r="W1945" s="23"/>
      <c r="X1945" s="23"/>
      <c r="Y1945" s="445"/>
      <c r="Z1945" s="446" t="str">
        <f>IF(放飛紀錄!$Y1945="","",放飛紀錄!$Y1945+公式對照表!B$2)</f>
        <v/>
      </c>
      <c r="AA1945" s="445"/>
      <c r="AB1945" s="445"/>
      <c r="AC1945" s="447" t="str">
        <f t="shared" si="88"/>
        <v/>
      </c>
      <c r="AD1945" s="448" t="str">
        <f t="shared" si="89"/>
        <v/>
      </c>
      <c r="AE1945" s="446" t="str">
        <f>IF(放飛紀錄表[[#This Row],[模組啟動時間]]="","",公式對照表!$A$2)</f>
        <v/>
      </c>
      <c r="AF1945" s="449" t="str">
        <f>IF(AC1945="","",IF(AND(AA1945&gt;Y1945,AA1945&lt;Z1945),[1]公式對照表!$C$2,IF(AC1945="-",[1]公式對照表!$C$3,IF(AC1945&lt;AE1945,[1]公式對照表!$C$4,IF(AC1945&gt;AE1945,[1]公式對照表!$C$5)))))</f>
        <v/>
      </c>
      <c r="AG1945" s="442"/>
      <c r="AH1945" s="442"/>
      <c r="AI1945" s="442"/>
      <c r="AJ1945" s="442"/>
      <c r="AK1945" s="2"/>
    </row>
    <row r="1946" spans="1:37" ht="17.25" customHeight="1">
      <c r="A1946" s="443"/>
      <c r="B1946" s="444"/>
      <c r="C1946" s="23"/>
      <c r="D1946" s="23"/>
      <c r="E1946" s="23"/>
      <c r="F1946" s="262"/>
      <c r="G1946" s="262"/>
      <c r="H1946" s="262"/>
      <c r="I1946" s="264"/>
      <c r="J1946" s="23"/>
      <c r="K1946" s="23"/>
      <c r="L1946" s="36" t="str">
        <f>IFERROR(VLOOKUP(放飛紀錄!$K1946,#REF!,2,FALSE),"")</f>
        <v/>
      </c>
      <c r="M1946" s="36"/>
      <c r="N1946" s="36"/>
      <c r="O1946" s="36"/>
      <c r="P1946" s="36"/>
      <c r="Q1946" s="36"/>
      <c r="R1946" s="36"/>
      <c r="S1946" s="36"/>
      <c r="T1946" s="36"/>
      <c r="U1946" s="23"/>
      <c r="V1946" s="23"/>
      <c r="W1946" s="23"/>
      <c r="X1946" s="23"/>
      <c r="Y1946" s="445"/>
      <c r="Z1946" s="446" t="str">
        <f>IF(放飛紀錄!$Y1946="","",放飛紀錄!$Y1946+公式對照表!B$2)</f>
        <v/>
      </c>
      <c r="AA1946" s="445"/>
      <c r="AB1946" s="445"/>
      <c r="AC1946" s="447" t="str">
        <f t="shared" si="88"/>
        <v/>
      </c>
      <c r="AD1946" s="448" t="str">
        <f t="shared" si="89"/>
        <v/>
      </c>
      <c r="AE1946" s="446" t="str">
        <f>IF(放飛紀錄表[[#This Row],[模組啟動時間]]="","",公式對照表!$A$2)</f>
        <v/>
      </c>
      <c r="AF1946" s="449" t="str">
        <f>IF(AC1946="","",IF(AND(AA1946&gt;Y1946,AA1946&lt;Z1946),[1]公式對照表!$C$2,IF(AC1946="-",[1]公式對照表!$C$3,IF(AC1946&lt;AE1946,[1]公式對照表!$C$4,IF(AC1946&gt;AE1946,[1]公式對照表!$C$5)))))</f>
        <v/>
      </c>
      <c r="AG1946" s="442"/>
      <c r="AH1946" s="442"/>
      <c r="AI1946" s="442"/>
      <c r="AJ1946" s="442"/>
      <c r="AK1946" s="2"/>
    </row>
    <row r="1947" spans="1:37" ht="17.25" customHeight="1">
      <c r="A1947" s="443"/>
      <c r="B1947" s="444"/>
      <c r="C1947" s="23"/>
      <c r="D1947" s="23"/>
      <c r="E1947" s="23"/>
      <c r="F1947" s="262"/>
      <c r="G1947" s="262"/>
      <c r="H1947" s="262"/>
      <c r="I1947" s="264"/>
      <c r="J1947" s="23"/>
      <c r="K1947" s="23"/>
      <c r="L1947" s="36" t="str">
        <f>IFERROR(VLOOKUP(放飛紀錄!$K1947,#REF!,2,FALSE),"")</f>
        <v/>
      </c>
      <c r="M1947" s="36"/>
      <c r="N1947" s="36"/>
      <c r="O1947" s="36"/>
      <c r="P1947" s="36"/>
      <c r="Q1947" s="36"/>
      <c r="R1947" s="36"/>
      <c r="S1947" s="36"/>
      <c r="T1947" s="36"/>
      <c r="U1947" s="23"/>
      <c r="V1947" s="23"/>
      <c r="W1947" s="23"/>
      <c r="X1947" s="23"/>
      <c r="Y1947" s="445"/>
      <c r="Z1947" s="446" t="str">
        <f>IF(放飛紀錄!$Y1947="","",放飛紀錄!$Y1947+公式對照表!B$2)</f>
        <v/>
      </c>
      <c r="AA1947" s="445"/>
      <c r="AB1947" s="445"/>
      <c r="AC1947" s="447" t="str">
        <f t="shared" si="88"/>
        <v/>
      </c>
      <c r="AD1947" s="448" t="str">
        <f t="shared" si="89"/>
        <v/>
      </c>
      <c r="AE1947" s="446" t="str">
        <f>IF(放飛紀錄表[[#This Row],[模組啟動時間]]="","",公式對照表!$A$2)</f>
        <v/>
      </c>
      <c r="AF1947" s="449" t="str">
        <f>IF(AC1947="","",IF(AND(AA1947&gt;Y1947,AA1947&lt;Z1947),[1]公式對照表!$C$2,IF(AC1947="-",[1]公式對照表!$C$3,IF(AC1947&lt;AE1947,[1]公式對照表!$C$4,IF(AC1947&gt;AE1947,[1]公式對照表!$C$5)))))</f>
        <v/>
      </c>
      <c r="AG1947" s="442"/>
      <c r="AH1947" s="442"/>
      <c r="AI1947" s="442"/>
      <c r="AJ1947" s="442"/>
      <c r="AK1947" s="2"/>
    </row>
    <row r="1948" spans="1:37" ht="17.25" customHeight="1">
      <c r="A1948" s="443"/>
      <c r="B1948" s="444"/>
      <c r="C1948" s="23"/>
      <c r="D1948" s="23"/>
      <c r="E1948" s="23"/>
      <c r="F1948" s="262"/>
      <c r="G1948" s="262"/>
      <c r="H1948" s="262"/>
      <c r="I1948" s="264"/>
      <c r="J1948" s="23"/>
      <c r="K1948" s="23"/>
      <c r="L1948" s="36" t="str">
        <f>IFERROR(VLOOKUP(放飛紀錄!$K1948,#REF!,2,FALSE),"")</f>
        <v/>
      </c>
      <c r="M1948" s="36"/>
      <c r="N1948" s="36"/>
      <c r="O1948" s="36"/>
      <c r="P1948" s="36"/>
      <c r="Q1948" s="36"/>
      <c r="R1948" s="36"/>
      <c r="S1948" s="36"/>
      <c r="T1948" s="36"/>
      <c r="U1948" s="23"/>
      <c r="V1948" s="23"/>
      <c r="W1948" s="23"/>
      <c r="X1948" s="23"/>
      <c r="Y1948" s="445"/>
      <c r="Z1948" s="446" t="str">
        <f>IF(放飛紀錄!$Y1948="","",放飛紀錄!$Y1948+公式對照表!B$2)</f>
        <v/>
      </c>
      <c r="AA1948" s="445"/>
      <c r="AB1948" s="445"/>
      <c r="AC1948" s="447" t="str">
        <f t="shared" si="88"/>
        <v/>
      </c>
      <c r="AD1948" s="448" t="str">
        <f t="shared" si="89"/>
        <v/>
      </c>
      <c r="AE1948" s="446" t="str">
        <f>IF(放飛紀錄表[[#This Row],[模組啟動時間]]="","",公式對照表!$A$2)</f>
        <v/>
      </c>
      <c r="AF1948" s="449" t="str">
        <f>IF(AC1948="","",IF(AND(AA1948&gt;Y1948,AA1948&lt;Z1948),[1]公式對照表!$C$2,IF(AC1948="-",[1]公式對照表!$C$3,IF(AC1948&lt;AE1948,[1]公式對照表!$C$4,IF(AC1948&gt;AE1948,[1]公式對照表!$C$5)))))</f>
        <v/>
      </c>
      <c r="AG1948" s="442"/>
      <c r="AH1948" s="442"/>
      <c r="AI1948" s="442"/>
      <c r="AJ1948" s="442"/>
      <c r="AK1948" s="2"/>
    </row>
    <row r="1949" spans="1:37" ht="17.25" customHeight="1">
      <c r="A1949" s="443"/>
      <c r="B1949" s="444"/>
      <c r="C1949" s="23"/>
      <c r="D1949" s="23"/>
      <c r="E1949" s="23"/>
      <c r="F1949" s="262"/>
      <c r="G1949" s="262"/>
      <c r="H1949" s="262"/>
      <c r="I1949" s="264"/>
      <c r="J1949" s="23"/>
      <c r="K1949" s="23"/>
      <c r="L1949" s="36" t="str">
        <f>IFERROR(VLOOKUP(放飛紀錄!$K1949,#REF!,2,FALSE),"")</f>
        <v/>
      </c>
      <c r="M1949" s="36"/>
      <c r="N1949" s="36"/>
      <c r="O1949" s="36"/>
      <c r="P1949" s="36"/>
      <c r="Q1949" s="36"/>
      <c r="R1949" s="36"/>
      <c r="S1949" s="36"/>
      <c r="T1949" s="36"/>
      <c r="U1949" s="23"/>
      <c r="V1949" s="23"/>
      <c r="W1949" s="23"/>
      <c r="X1949" s="23"/>
      <c r="Y1949" s="445"/>
      <c r="Z1949" s="446" t="str">
        <f>IF(放飛紀錄!$Y1949="","",放飛紀錄!$Y1949+公式對照表!B$2)</f>
        <v/>
      </c>
      <c r="AA1949" s="445"/>
      <c r="AB1949" s="445"/>
      <c r="AC1949" s="447" t="str">
        <f t="shared" si="88"/>
        <v/>
      </c>
      <c r="AD1949" s="448" t="str">
        <f t="shared" si="89"/>
        <v/>
      </c>
      <c r="AE1949" s="446" t="str">
        <f>IF(放飛紀錄表[[#This Row],[模組啟動時間]]="","",公式對照表!$A$2)</f>
        <v/>
      </c>
      <c r="AF1949" s="449" t="str">
        <f>IF(AC1949="","",IF(AND(AA1949&gt;Y1949,AA1949&lt;Z1949),[1]公式對照表!$C$2,IF(AC1949="-",[1]公式對照表!$C$3,IF(AC1949&lt;AE1949,[1]公式對照表!$C$4,IF(AC1949&gt;AE1949,[1]公式對照表!$C$5)))))</f>
        <v/>
      </c>
      <c r="AG1949" s="442"/>
      <c r="AH1949" s="442"/>
      <c r="AI1949" s="442"/>
      <c r="AJ1949" s="442"/>
      <c r="AK1949" s="2"/>
    </row>
    <row r="1950" spans="1:37" ht="17.25" customHeight="1">
      <c r="A1950" s="443"/>
      <c r="B1950" s="444"/>
      <c r="C1950" s="23"/>
      <c r="D1950" s="23"/>
      <c r="E1950" s="23"/>
      <c r="F1950" s="262"/>
      <c r="G1950" s="262"/>
      <c r="H1950" s="262"/>
      <c r="I1950" s="264"/>
      <c r="J1950" s="23"/>
      <c r="K1950" s="23"/>
      <c r="L1950" s="36" t="str">
        <f>IFERROR(VLOOKUP(放飛紀錄!$K1950,#REF!,2,FALSE),"")</f>
        <v/>
      </c>
      <c r="M1950" s="36"/>
      <c r="N1950" s="36"/>
      <c r="O1950" s="36"/>
      <c r="P1950" s="36"/>
      <c r="Q1950" s="36"/>
      <c r="R1950" s="36"/>
      <c r="S1950" s="36"/>
      <c r="T1950" s="36"/>
      <c r="U1950" s="23"/>
      <c r="V1950" s="23"/>
      <c r="W1950" s="23"/>
      <c r="X1950" s="23"/>
      <c r="Y1950" s="445"/>
      <c r="Z1950" s="446" t="str">
        <f>IF(放飛紀錄!$Y1950="","",放飛紀錄!$Y1950+公式對照表!B$2)</f>
        <v/>
      </c>
      <c r="AA1950" s="445"/>
      <c r="AB1950" s="445"/>
      <c r="AC1950" s="447" t="str">
        <f t="shared" si="88"/>
        <v/>
      </c>
      <c r="AD1950" s="448" t="str">
        <f t="shared" si="89"/>
        <v/>
      </c>
      <c r="AE1950" s="446" t="str">
        <f>IF(放飛紀錄表[[#This Row],[模組啟動時間]]="","",公式對照表!$A$2)</f>
        <v/>
      </c>
      <c r="AF1950" s="449" t="str">
        <f>IF(AC1950="","",IF(AND(AA1950&gt;Y1950,AA1950&lt;Z1950),[1]公式對照表!$C$2,IF(AC1950="-",[1]公式對照表!$C$3,IF(AC1950&lt;AE1950,[1]公式對照表!$C$4,IF(AC1950&gt;AE1950,[1]公式對照表!$C$5)))))</f>
        <v/>
      </c>
      <c r="AG1950" s="442"/>
      <c r="AH1950" s="442"/>
      <c r="AI1950" s="442"/>
      <c r="AJ1950" s="442"/>
      <c r="AK1950" s="2"/>
    </row>
    <row r="1951" spans="1:37" ht="17.25" customHeight="1">
      <c r="A1951" s="443"/>
      <c r="B1951" s="444"/>
      <c r="C1951" s="23"/>
      <c r="D1951" s="23"/>
      <c r="E1951" s="23"/>
      <c r="F1951" s="262"/>
      <c r="G1951" s="262"/>
      <c r="H1951" s="262"/>
      <c r="I1951" s="264"/>
      <c r="J1951" s="23"/>
      <c r="K1951" s="23"/>
      <c r="L1951" s="36" t="str">
        <f>IFERROR(VLOOKUP(放飛紀錄!$K1951,#REF!,2,FALSE),"")</f>
        <v/>
      </c>
      <c r="M1951" s="36"/>
      <c r="N1951" s="36"/>
      <c r="O1951" s="36"/>
      <c r="P1951" s="36"/>
      <c r="Q1951" s="36"/>
      <c r="R1951" s="36"/>
      <c r="S1951" s="36"/>
      <c r="T1951" s="36"/>
      <c r="U1951" s="23"/>
      <c r="V1951" s="23"/>
      <c r="W1951" s="23"/>
      <c r="X1951" s="23"/>
      <c r="Y1951" s="445"/>
      <c r="Z1951" s="446" t="str">
        <f>IF(放飛紀錄!$Y1951="","",放飛紀錄!$Y1951+公式對照表!B$2)</f>
        <v/>
      </c>
      <c r="AA1951" s="445"/>
      <c r="AB1951" s="445"/>
      <c r="AC1951" s="447" t="str">
        <f t="shared" si="88"/>
        <v/>
      </c>
      <c r="AD1951" s="448" t="str">
        <f t="shared" si="89"/>
        <v/>
      </c>
      <c r="AE1951" s="446" t="str">
        <f>IF(放飛紀錄表[[#This Row],[模組啟動時間]]="","",公式對照表!$A$2)</f>
        <v/>
      </c>
      <c r="AF1951" s="449" t="str">
        <f>IF(AC1951="","",IF(AND(AA1951&gt;Y1951,AA1951&lt;Z1951),[1]公式對照表!$C$2,IF(AC1951="-",[1]公式對照表!$C$3,IF(AC1951&lt;AE1951,[1]公式對照表!$C$4,IF(AC1951&gt;AE1951,[1]公式對照表!$C$5)))))</f>
        <v/>
      </c>
      <c r="AG1951" s="442"/>
      <c r="AH1951" s="442"/>
      <c r="AI1951" s="442"/>
      <c r="AJ1951" s="442"/>
      <c r="AK1951" s="2"/>
    </row>
    <row r="1952" spans="1:37" ht="17.25" customHeight="1">
      <c r="A1952" s="443"/>
      <c r="B1952" s="444"/>
      <c r="C1952" s="23"/>
      <c r="D1952" s="23"/>
      <c r="E1952" s="23"/>
      <c r="F1952" s="262"/>
      <c r="G1952" s="262"/>
      <c r="H1952" s="262"/>
      <c r="I1952" s="264"/>
      <c r="J1952" s="23"/>
      <c r="K1952" s="23"/>
      <c r="L1952" s="36" t="str">
        <f>IFERROR(VLOOKUP(放飛紀錄!$K1952,#REF!,2,FALSE),"")</f>
        <v/>
      </c>
      <c r="M1952" s="36"/>
      <c r="N1952" s="36"/>
      <c r="O1952" s="36"/>
      <c r="P1952" s="36"/>
      <c r="Q1952" s="36"/>
      <c r="R1952" s="36"/>
      <c r="S1952" s="36"/>
      <c r="T1952" s="36"/>
      <c r="U1952" s="23"/>
      <c r="V1952" s="23"/>
      <c r="W1952" s="23"/>
      <c r="X1952" s="23"/>
      <c r="Y1952" s="445"/>
      <c r="Z1952" s="446" t="str">
        <f>IF(放飛紀錄!$Y1952="","",放飛紀錄!$Y1952+公式對照表!B$2)</f>
        <v/>
      </c>
      <c r="AA1952" s="445"/>
      <c r="AB1952" s="445"/>
      <c r="AC1952" s="447" t="str">
        <f t="shared" si="88"/>
        <v/>
      </c>
      <c r="AD1952" s="448" t="str">
        <f t="shared" si="89"/>
        <v/>
      </c>
      <c r="AE1952" s="446" t="str">
        <f>IF(放飛紀錄表[[#This Row],[模組啟動時間]]="","",公式對照表!$A$2)</f>
        <v/>
      </c>
      <c r="AF1952" s="449" t="str">
        <f>IF(AC1952="","",IF(AND(AA1952&gt;Y1952,AA1952&lt;Z1952),[1]公式對照表!$C$2,IF(AC1952="-",[1]公式對照表!$C$3,IF(AC1952&lt;AE1952,[1]公式對照表!$C$4,IF(AC1952&gt;AE1952,[1]公式對照表!$C$5)))))</f>
        <v/>
      </c>
      <c r="AG1952" s="442"/>
      <c r="AH1952" s="442"/>
      <c r="AI1952" s="442"/>
      <c r="AJ1952" s="442"/>
      <c r="AK1952" s="2"/>
    </row>
    <row r="1953" spans="1:37" ht="17.25" customHeight="1">
      <c r="A1953" s="443"/>
      <c r="B1953" s="444"/>
      <c r="C1953" s="23"/>
      <c r="D1953" s="23"/>
      <c r="E1953" s="23"/>
      <c r="F1953" s="262"/>
      <c r="G1953" s="262"/>
      <c r="H1953" s="262"/>
      <c r="I1953" s="264"/>
      <c r="J1953" s="23"/>
      <c r="K1953" s="23"/>
      <c r="L1953" s="36" t="str">
        <f>IFERROR(VLOOKUP(放飛紀錄!$K1953,#REF!,2,FALSE),"")</f>
        <v/>
      </c>
      <c r="M1953" s="36"/>
      <c r="N1953" s="36"/>
      <c r="O1953" s="36"/>
      <c r="P1953" s="36"/>
      <c r="Q1953" s="36"/>
      <c r="R1953" s="36"/>
      <c r="S1953" s="36"/>
      <c r="T1953" s="36"/>
      <c r="U1953" s="23"/>
      <c r="V1953" s="23"/>
      <c r="W1953" s="23"/>
      <c r="X1953" s="23"/>
      <c r="Y1953" s="445"/>
      <c r="Z1953" s="446" t="str">
        <f>IF(放飛紀錄!$Y1953="","",放飛紀錄!$Y1953+公式對照表!B$2)</f>
        <v/>
      </c>
      <c r="AA1953" s="445"/>
      <c r="AB1953" s="445"/>
      <c r="AC1953" s="447" t="str">
        <f t="shared" si="88"/>
        <v/>
      </c>
      <c r="AD1953" s="448" t="str">
        <f t="shared" si="89"/>
        <v/>
      </c>
      <c r="AE1953" s="446" t="str">
        <f>IF(放飛紀錄表[[#This Row],[模組啟動時間]]="","",公式對照表!$A$2)</f>
        <v/>
      </c>
      <c r="AF1953" s="449" t="str">
        <f>IF(AC1953="","",IF(AND(AA1953&gt;Y1953,AA1953&lt;Z1953),[1]公式對照表!$C$2,IF(AC1953="-",[1]公式對照表!$C$3,IF(AC1953&lt;AE1953,[1]公式對照表!$C$4,IF(AC1953&gt;AE1953,[1]公式對照表!$C$5)))))</f>
        <v/>
      </c>
      <c r="AG1953" s="442"/>
      <c r="AH1953" s="442"/>
      <c r="AI1953" s="442"/>
      <c r="AJ1953" s="442"/>
      <c r="AK1953" s="2"/>
    </row>
    <row r="1954" spans="1:37" ht="17.25" customHeight="1">
      <c r="A1954" s="443"/>
      <c r="B1954" s="444"/>
      <c r="C1954" s="23"/>
      <c r="D1954" s="23"/>
      <c r="E1954" s="23"/>
      <c r="F1954" s="262"/>
      <c r="G1954" s="262"/>
      <c r="H1954" s="262"/>
      <c r="I1954" s="264"/>
      <c r="J1954" s="23"/>
      <c r="K1954" s="23"/>
      <c r="L1954" s="36" t="str">
        <f>IFERROR(VLOOKUP(放飛紀錄!$K1954,#REF!,2,FALSE),"")</f>
        <v/>
      </c>
      <c r="M1954" s="36"/>
      <c r="N1954" s="36"/>
      <c r="O1954" s="36"/>
      <c r="P1954" s="36"/>
      <c r="Q1954" s="36"/>
      <c r="R1954" s="36"/>
      <c r="S1954" s="36"/>
      <c r="T1954" s="36"/>
      <c r="U1954" s="23"/>
      <c r="V1954" s="23"/>
      <c r="W1954" s="23"/>
      <c r="X1954" s="23"/>
      <c r="Y1954" s="445"/>
      <c r="Z1954" s="446" t="str">
        <f>IF(放飛紀錄!$Y1954="","",放飛紀錄!$Y1954+公式對照表!B$2)</f>
        <v/>
      </c>
      <c r="AA1954" s="445"/>
      <c r="AB1954" s="445"/>
      <c r="AC1954" s="447" t="str">
        <f t="shared" si="88"/>
        <v/>
      </c>
      <c r="AD1954" s="448" t="str">
        <f t="shared" si="89"/>
        <v/>
      </c>
      <c r="AE1954" s="446" t="str">
        <f>IF(放飛紀錄表[[#This Row],[模組啟動時間]]="","",公式對照表!$A$2)</f>
        <v/>
      </c>
      <c r="AF1954" s="449" t="str">
        <f>IF(AC1954="","",IF(AND(AA1954&gt;Y1954,AA1954&lt;Z1954),[1]公式對照表!$C$2,IF(AC1954="-",[1]公式對照表!$C$3,IF(AC1954&lt;AE1954,[1]公式對照表!$C$4,IF(AC1954&gt;AE1954,[1]公式對照表!$C$5)))))</f>
        <v/>
      </c>
      <c r="AG1954" s="442"/>
      <c r="AH1954" s="442"/>
      <c r="AI1954" s="442"/>
      <c r="AJ1954" s="442"/>
      <c r="AK1954" s="2"/>
    </row>
    <row r="1955" spans="1:37" ht="17.25" customHeight="1">
      <c r="A1955" s="443"/>
      <c r="B1955" s="444"/>
      <c r="C1955" s="23"/>
      <c r="D1955" s="23"/>
      <c r="E1955" s="23"/>
      <c r="F1955" s="262"/>
      <c r="G1955" s="262"/>
      <c r="H1955" s="262"/>
      <c r="I1955" s="264"/>
      <c r="J1955" s="23"/>
      <c r="K1955" s="23"/>
      <c r="L1955" s="36" t="str">
        <f>IFERROR(VLOOKUP(放飛紀錄!$K1955,#REF!,2,FALSE),"")</f>
        <v/>
      </c>
      <c r="M1955" s="36"/>
      <c r="N1955" s="36"/>
      <c r="O1955" s="36"/>
      <c r="P1955" s="36"/>
      <c r="Q1955" s="36"/>
      <c r="R1955" s="36"/>
      <c r="S1955" s="36"/>
      <c r="T1955" s="36"/>
      <c r="U1955" s="23"/>
      <c r="V1955" s="23"/>
      <c r="W1955" s="23"/>
      <c r="X1955" s="23"/>
      <c r="Y1955" s="445"/>
      <c r="Z1955" s="446" t="str">
        <f>IF(放飛紀錄!$Y1955="","",放飛紀錄!$Y1955+公式對照表!B$2)</f>
        <v/>
      </c>
      <c r="AA1955" s="445"/>
      <c r="AB1955" s="445"/>
      <c r="AC1955" s="447" t="str">
        <f t="shared" si="88"/>
        <v/>
      </c>
      <c r="AD1955" s="448" t="str">
        <f t="shared" si="89"/>
        <v/>
      </c>
      <c r="AE1955" s="446" t="str">
        <f>IF(放飛紀錄表[[#This Row],[模組啟動時間]]="","",公式對照表!$A$2)</f>
        <v/>
      </c>
      <c r="AF1955" s="449" t="str">
        <f>IF(AC1955="","",IF(AND(AA1955&gt;Y1955,AA1955&lt;Z1955),[1]公式對照表!$C$2,IF(AC1955="-",[1]公式對照表!$C$3,IF(AC1955&lt;AE1955,[1]公式對照表!$C$4,IF(AC1955&gt;AE1955,[1]公式對照表!$C$5)))))</f>
        <v/>
      </c>
      <c r="AG1955" s="442"/>
      <c r="AH1955" s="442"/>
      <c r="AI1955" s="442"/>
      <c r="AJ1955" s="442"/>
      <c r="AK1955" s="2"/>
    </row>
    <row r="1956" spans="1:37" ht="17.25" customHeight="1">
      <c r="A1956" s="443"/>
      <c r="B1956" s="444"/>
      <c r="C1956" s="23"/>
      <c r="D1956" s="23"/>
      <c r="E1956" s="23"/>
      <c r="F1956" s="262"/>
      <c r="G1956" s="262"/>
      <c r="H1956" s="262"/>
      <c r="I1956" s="264"/>
      <c r="J1956" s="23"/>
      <c r="K1956" s="23"/>
      <c r="L1956" s="36" t="str">
        <f>IFERROR(VLOOKUP(放飛紀錄!$K1956,#REF!,2,FALSE),"")</f>
        <v/>
      </c>
      <c r="M1956" s="36"/>
      <c r="N1956" s="36"/>
      <c r="O1956" s="36"/>
      <c r="P1956" s="36"/>
      <c r="Q1956" s="36"/>
      <c r="R1956" s="36"/>
      <c r="S1956" s="36"/>
      <c r="T1956" s="36"/>
      <c r="U1956" s="23"/>
      <c r="V1956" s="23"/>
      <c r="W1956" s="23"/>
      <c r="X1956" s="23"/>
      <c r="Y1956" s="445"/>
      <c r="Z1956" s="446" t="str">
        <f>IF(放飛紀錄!$Y1956="","",放飛紀錄!$Y1956+公式對照表!B$2)</f>
        <v/>
      </c>
      <c r="AA1956" s="445"/>
      <c r="AB1956" s="445"/>
      <c r="AC1956" s="447" t="str">
        <f t="shared" si="88"/>
        <v/>
      </c>
      <c r="AD1956" s="448" t="str">
        <f t="shared" si="89"/>
        <v/>
      </c>
      <c r="AE1956" s="446" t="str">
        <f>IF(放飛紀錄表[[#This Row],[模組啟動時間]]="","",公式對照表!$A$2)</f>
        <v/>
      </c>
      <c r="AF1956" s="449" t="str">
        <f>IF(AC1956="","",IF(AND(AA1956&gt;Y1956,AA1956&lt;Z1956),[1]公式對照表!$C$2,IF(AC1956="-",[1]公式對照表!$C$3,IF(AC1956&lt;AE1956,[1]公式對照表!$C$4,IF(AC1956&gt;AE1956,[1]公式對照表!$C$5)))))</f>
        <v/>
      </c>
      <c r="AG1956" s="442"/>
      <c r="AH1956" s="442"/>
      <c r="AI1956" s="442"/>
      <c r="AJ1956" s="442"/>
      <c r="AK1956" s="2"/>
    </row>
    <row r="1957" spans="1:37" ht="17.25" customHeight="1">
      <c r="A1957" s="443"/>
      <c r="B1957" s="444"/>
      <c r="C1957" s="23"/>
      <c r="D1957" s="23"/>
      <c r="E1957" s="23"/>
      <c r="F1957" s="262"/>
      <c r="G1957" s="262"/>
      <c r="H1957" s="262"/>
      <c r="I1957" s="264"/>
      <c r="J1957" s="23"/>
      <c r="K1957" s="23"/>
      <c r="L1957" s="36" t="str">
        <f>IFERROR(VLOOKUP(放飛紀錄!$K1957,#REF!,2,FALSE),"")</f>
        <v/>
      </c>
      <c r="M1957" s="36"/>
      <c r="N1957" s="36"/>
      <c r="O1957" s="36"/>
      <c r="P1957" s="36"/>
      <c r="Q1957" s="36"/>
      <c r="R1957" s="36"/>
      <c r="S1957" s="36"/>
      <c r="T1957" s="36"/>
      <c r="U1957" s="23"/>
      <c r="V1957" s="23"/>
      <c r="W1957" s="23"/>
      <c r="X1957" s="23"/>
      <c r="Y1957" s="445"/>
      <c r="Z1957" s="446" t="str">
        <f>IF(放飛紀錄!$Y1957="","",放飛紀錄!$Y1957+公式對照表!B$2)</f>
        <v/>
      </c>
      <c r="AA1957" s="445"/>
      <c r="AB1957" s="445"/>
      <c r="AC1957" s="447" t="str">
        <f t="shared" si="88"/>
        <v/>
      </c>
      <c r="AD1957" s="448" t="str">
        <f t="shared" si="89"/>
        <v/>
      </c>
      <c r="AE1957" s="446" t="str">
        <f>IF(放飛紀錄表[[#This Row],[模組啟動時間]]="","",公式對照表!$A$2)</f>
        <v/>
      </c>
      <c r="AF1957" s="449" t="str">
        <f>IF(AC1957="","",IF(AND(AA1957&gt;Y1957,AA1957&lt;Z1957),[1]公式對照表!$C$2,IF(AC1957="-",[1]公式對照表!$C$3,IF(AC1957&lt;AE1957,[1]公式對照表!$C$4,IF(AC1957&gt;AE1957,[1]公式對照表!$C$5)))))</f>
        <v/>
      </c>
      <c r="AG1957" s="442"/>
      <c r="AH1957" s="442"/>
      <c r="AI1957" s="442"/>
      <c r="AJ1957" s="442"/>
      <c r="AK1957" s="2"/>
    </row>
    <row r="1958" spans="1:37" ht="17.25" customHeight="1">
      <c r="A1958" s="443"/>
      <c r="B1958" s="444"/>
      <c r="C1958" s="23"/>
      <c r="D1958" s="23"/>
      <c r="E1958" s="23"/>
      <c r="F1958" s="262"/>
      <c r="G1958" s="262"/>
      <c r="H1958" s="262"/>
      <c r="I1958" s="264"/>
      <c r="J1958" s="23"/>
      <c r="K1958" s="23"/>
      <c r="L1958" s="36" t="str">
        <f>IFERROR(VLOOKUP(放飛紀錄!$K1958,#REF!,2,FALSE),"")</f>
        <v/>
      </c>
      <c r="M1958" s="36"/>
      <c r="N1958" s="36"/>
      <c r="O1958" s="36"/>
      <c r="P1958" s="36"/>
      <c r="Q1958" s="36"/>
      <c r="R1958" s="36"/>
      <c r="S1958" s="36"/>
      <c r="T1958" s="36"/>
      <c r="U1958" s="23"/>
      <c r="V1958" s="23"/>
      <c r="W1958" s="23"/>
      <c r="X1958" s="23"/>
      <c r="Y1958" s="445"/>
      <c r="Z1958" s="446" t="str">
        <f>IF(放飛紀錄!$Y1958="","",放飛紀錄!$Y1958+公式對照表!B$2)</f>
        <v/>
      </c>
      <c r="AA1958" s="445"/>
      <c r="AB1958" s="445"/>
      <c r="AC1958" s="447" t="str">
        <f t="shared" si="88"/>
        <v/>
      </c>
      <c r="AD1958" s="448" t="str">
        <f t="shared" si="89"/>
        <v/>
      </c>
      <c r="AE1958" s="446" t="str">
        <f>IF(放飛紀錄表[[#This Row],[模組啟動時間]]="","",公式對照表!$A$2)</f>
        <v/>
      </c>
      <c r="AF1958" s="449" t="str">
        <f>IF(AC1958="","",IF(AND(AA1958&gt;Y1958,AA1958&lt;Z1958),[1]公式對照表!$C$2,IF(AC1958="-",[1]公式對照表!$C$3,IF(AC1958&lt;AE1958,[1]公式對照表!$C$4,IF(AC1958&gt;AE1958,[1]公式對照表!$C$5)))))</f>
        <v/>
      </c>
      <c r="AG1958" s="442"/>
      <c r="AH1958" s="442"/>
      <c r="AI1958" s="442"/>
      <c r="AJ1958" s="442"/>
      <c r="AK1958" s="2"/>
    </row>
    <row r="1959" spans="1:37" ht="17.25" customHeight="1">
      <c r="A1959" s="443"/>
      <c r="B1959" s="444"/>
      <c r="C1959" s="23"/>
      <c r="D1959" s="23"/>
      <c r="E1959" s="23"/>
      <c r="F1959" s="262"/>
      <c r="G1959" s="262"/>
      <c r="H1959" s="262"/>
      <c r="I1959" s="264"/>
      <c r="J1959" s="23"/>
      <c r="K1959" s="23"/>
      <c r="L1959" s="36" t="str">
        <f>IFERROR(VLOOKUP(放飛紀錄!$K1959,#REF!,2,FALSE),"")</f>
        <v/>
      </c>
      <c r="M1959" s="36"/>
      <c r="N1959" s="36"/>
      <c r="O1959" s="36"/>
      <c r="P1959" s="36"/>
      <c r="Q1959" s="36"/>
      <c r="R1959" s="36"/>
      <c r="S1959" s="36"/>
      <c r="T1959" s="36"/>
      <c r="U1959" s="23"/>
      <c r="V1959" s="23"/>
      <c r="W1959" s="23"/>
      <c r="X1959" s="23"/>
      <c r="Y1959" s="445"/>
      <c r="Z1959" s="446" t="str">
        <f>IF(放飛紀錄!$Y1959="","",放飛紀錄!$Y1959+公式對照表!B$2)</f>
        <v/>
      </c>
      <c r="AA1959" s="445"/>
      <c r="AB1959" s="445"/>
      <c r="AC1959" s="447" t="str">
        <f t="shared" si="88"/>
        <v/>
      </c>
      <c r="AD1959" s="448" t="str">
        <f t="shared" si="89"/>
        <v/>
      </c>
      <c r="AE1959" s="446" t="str">
        <f>IF(放飛紀錄表[[#This Row],[模組啟動時間]]="","",公式對照表!$A$2)</f>
        <v/>
      </c>
      <c r="AF1959" s="449" t="str">
        <f>IF(AC1959="","",IF(AND(AA1959&gt;Y1959,AA1959&lt;Z1959),[1]公式對照表!$C$2,IF(AC1959="-",[1]公式對照表!$C$3,IF(AC1959&lt;AE1959,[1]公式對照表!$C$4,IF(AC1959&gt;AE1959,[1]公式對照表!$C$5)))))</f>
        <v/>
      </c>
      <c r="AG1959" s="442"/>
      <c r="AH1959" s="442"/>
      <c r="AI1959" s="442"/>
      <c r="AJ1959" s="442"/>
      <c r="AK1959" s="2"/>
    </row>
    <row r="1960" spans="1:37" ht="17.25" customHeight="1">
      <c r="A1960" s="443"/>
      <c r="B1960" s="444"/>
      <c r="C1960" s="23"/>
      <c r="D1960" s="23"/>
      <c r="E1960" s="23"/>
      <c r="F1960" s="262"/>
      <c r="G1960" s="262"/>
      <c r="H1960" s="262"/>
      <c r="I1960" s="264"/>
      <c r="J1960" s="23"/>
      <c r="K1960" s="23"/>
      <c r="L1960" s="36" t="str">
        <f>IFERROR(VLOOKUP(放飛紀錄!$K1960,#REF!,2,FALSE),"")</f>
        <v/>
      </c>
      <c r="M1960" s="36"/>
      <c r="N1960" s="36"/>
      <c r="O1960" s="36"/>
      <c r="P1960" s="36"/>
      <c r="Q1960" s="36"/>
      <c r="R1960" s="36"/>
      <c r="S1960" s="36"/>
      <c r="T1960" s="36"/>
      <c r="U1960" s="23"/>
      <c r="V1960" s="23"/>
      <c r="W1960" s="23"/>
      <c r="X1960" s="23"/>
      <c r="Y1960" s="445"/>
      <c r="Z1960" s="446" t="str">
        <f>IF(放飛紀錄!$Y1960="","",放飛紀錄!$Y1960+公式對照表!B$2)</f>
        <v/>
      </c>
      <c r="AA1960" s="445"/>
      <c r="AB1960" s="445"/>
      <c r="AC1960" s="447" t="str">
        <f t="shared" si="88"/>
        <v/>
      </c>
      <c r="AD1960" s="448" t="str">
        <f t="shared" si="89"/>
        <v/>
      </c>
      <c r="AE1960" s="446" t="str">
        <f>IF(放飛紀錄表[[#This Row],[模組啟動時間]]="","",公式對照表!$A$2)</f>
        <v/>
      </c>
      <c r="AF1960" s="449" t="str">
        <f>IF(AC1960="","",IF(AND(AA1960&gt;Y1960,AA1960&lt;Z1960),[1]公式對照表!$C$2,IF(AC1960="-",[1]公式對照表!$C$3,IF(AC1960&lt;AE1960,[1]公式對照表!$C$4,IF(AC1960&gt;AE1960,[1]公式對照表!$C$5)))))</f>
        <v/>
      </c>
      <c r="AG1960" s="442"/>
      <c r="AH1960" s="442"/>
      <c r="AI1960" s="442"/>
      <c r="AJ1960" s="442"/>
      <c r="AK1960" s="2"/>
    </row>
    <row r="1961" spans="1:37" ht="17.25" customHeight="1">
      <c r="A1961" s="443"/>
      <c r="B1961" s="444"/>
      <c r="C1961" s="23"/>
      <c r="D1961" s="23"/>
      <c r="E1961" s="23"/>
      <c r="F1961" s="262"/>
      <c r="G1961" s="262"/>
      <c r="H1961" s="262"/>
      <c r="I1961" s="264"/>
      <c r="J1961" s="23"/>
      <c r="K1961" s="23"/>
      <c r="L1961" s="36" t="str">
        <f>IFERROR(VLOOKUP(放飛紀錄!$K1961,#REF!,2,FALSE),"")</f>
        <v/>
      </c>
      <c r="M1961" s="36"/>
      <c r="N1961" s="36"/>
      <c r="O1961" s="36"/>
      <c r="P1961" s="36"/>
      <c r="Q1961" s="36"/>
      <c r="R1961" s="36"/>
      <c r="S1961" s="36"/>
      <c r="T1961" s="36"/>
      <c r="U1961" s="23"/>
      <c r="V1961" s="23"/>
      <c r="W1961" s="23"/>
      <c r="X1961" s="23"/>
      <c r="Y1961" s="445"/>
      <c r="Z1961" s="446" t="str">
        <f>IF(放飛紀錄!$Y1961="","",放飛紀錄!$Y1961+公式對照表!B$2)</f>
        <v/>
      </c>
      <c r="AA1961" s="445"/>
      <c r="AB1961" s="445"/>
      <c r="AC1961" s="447" t="str">
        <f t="shared" si="88"/>
        <v/>
      </c>
      <c r="AD1961" s="448" t="str">
        <f t="shared" si="89"/>
        <v/>
      </c>
      <c r="AE1961" s="446" t="str">
        <f>IF(放飛紀錄表[[#This Row],[模組啟動時間]]="","",公式對照表!$A$2)</f>
        <v/>
      </c>
      <c r="AF1961" s="449" t="str">
        <f>IF(AC1961="","",IF(AND(AA1961&gt;Y1961,AA1961&lt;Z1961),[1]公式對照表!$C$2,IF(AC1961="-",[1]公式對照表!$C$3,IF(AC1961&lt;AE1961,[1]公式對照表!$C$4,IF(AC1961&gt;AE1961,[1]公式對照表!$C$5)))))</f>
        <v/>
      </c>
      <c r="AG1961" s="442"/>
      <c r="AH1961" s="442"/>
      <c r="AI1961" s="442"/>
      <c r="AJ1961" s="442"/>
      <c r="AK1961" s="2"/>
    </row>
    <row r="1962" spans="1:37" ht="17.25" customHeight="1">
      <c r="A1962" s="443"/>
      <c r="B1962" s="444"/>
      <c r="C1962" s="23"/>
      <c r="D1962" s="23"/>
      <c r="E1962" s="23"/>
      <c r="F1962" s="262"/>
      <c r="G1962" s="262"/>
      <c r="H1962" s="262"/>
      <c r="I1962" s="264"/>
      <c r="J1962" s="23"/>
      <c r="K1962" s="23"/>
      <c r="L1962" s="36" t="str">
        <f>IFERROR(VLOOKUP(放飛紀錄!$K1962,#REF!,2,FALSE),"")</f>
        <v/>
      </c>
      <c r="M1962" s="36"/>
      <c r="N1962" s="36"/>
      <c r="O1962" s="36"/>
      <c r="P1962" s="36"/>
      <c r="Q1962" s="36"/>
      <c r="R1962" s="36"/>
      <c r="S1962" s="36"/>
      <c r="T1962" s="36"/>
      <c r="U1962" s="23"/>
      <c r="V1962" s="23"/>
      <c r="W1962" s="23"/>
      <c r="X1962" s="23"/>
      <c r="Y1962" s="445"/>
      <c r="Z1962" s="446" t="str">
        <f>IF(放飛紀錄!$Y1962="","",放飛紀錄!$Y1962+公式對照表!B$2)</f>
        <v/>
      </c>
      <c r="AA1962" s="445"/>
      <c r="AB1962" s="445"/>
      <c r="AC1962" s="447" t="str">
        <f t="shared" si="88"/>
        <v/>
      </c>
      <c r="AD1962" s="448" t="str">
        <f t="shared" si="89"/>
        <v/>
      </c>
      <c r="AE1962" s="446" t="str">
        <f>IF(放飛紀錄表[[#This Row],[模組啟動時間]]="","",公式對照表!$A$2)</f>
        <v/>
      </c>
      <c r="AF1962" s="449" t="str">
        <f>IF(AC1962="","",IF(AND(AA1962&gt;Y1962,AA1962&lt;Z1962),[1]公式對照表!$C$2,IF(AC1962="-",[1]公式對照表!$C$3,IF(AC1962&lt;AE1962,[1]公式對照表!$C$4,IF(AC1962&gt;AE1962,[1]公式對照表!$C$5)))))</f>
        <v/>
      </c>
      <c r="AG1962" s="442"/>
      <c r="AH1962" s="442"/>
      <c r="AI1962" s="442"/>
      <c r="AJ1962" s="442"/>
      <c r="AK1962" s="2"/>
    </row>
    <row r="1963" spans="1:37" ht="17.25" customHeight="1">
      <c r="A1963" s="443"/>
      <c r="B1963" s="444"/>
      <c r="C1963" s="23"/>
      <c r="D1963" s="23"/>
      <c r="E1963" s="23"/>
      <c r="F1963" s="262"/>
      <c r="G1963" s="262"/>
      <c r="H1963" s="262"/>
      <c r="I1963" s="264"/>
      <c r="J1963" s="23"/>
      <c r="K1963" s="23"/>
      <c r="L1963" s="36" t="str">
        <f>IFERROR(VLOOKUP(放飛紀錄!$K1963,#REF!,2,FALSE),"")</f>
        <v/>
      </c>
      <c r="M1963" s="36"/>
      <c r="N1963" s="36"/>
      <c r="O1963" s="36"/>
      <c r="P1963" s="36"/>
      <c r="Q1963" s="36"/>
      <c r="R1963" s="36"/>
      <c r="S1963" s="36"/>
      <c r="T1963" s="36"/>
      <c r="U1963" s="23"/>
      <c r="V1963" s="23"/>
      <c r="W1963" s="23"/>
      <c r="X1963" s="23"/>
      <c r="Y1963" s="445"/>
      <c r="Z1963" s="446" t="str">
        <f>IF(放飛紀錄!$Y1963="","",放飛紀錄!$Y1963+公式對照表!B$2)</f>
        <v/>
      </c>
      <c r="AA1963" s="445"/>
      <c r="AB1963" s="445"/>
      <c r="AC1963" s="447" t="str">
        <f t="shared" si="88"/>
        <v/>
      </c>
      <c r="AD1963" s="448" t="str">
        <f t="shared" si="89"/>
        <v/>
      </c>
      <c r="AE1963" s="446" t="str">
        <f>IF(放飛紀錄表[[#This Row],[模組啟動時間]]="","",公式對照表!$A$2)</f>
        <v/>
      </c>
      <c r="AF1963" s="449" t="str">
        <f>IF(AC1963="","",IF(AND(AA1963&gt;Y1963,AA1963&lt;Z1963),[1]公式對照表!$C$2,IF(AC1963="-",[1]公式對照表!$C$3,IF(AC1963&lt;AE1963,[1]公式對照表!$C$4,IF(AC1963&gt;AE1963,[1]公式對照表!$C$5)))))</f>
        <v/>
      </c>
      <c r="AG1963" s="442"/>
      <c r="AH1963" s="442"/>
      <c r="AI1963" s="442"/>
      <c r="AJ1963" s="442"/>
      <c r="AK1963" s="2"/>
    </row>
    <row r="1964" spans="1:37" ht="17.25" customHeight="1">
      <c r="A1964" s="443"/>
      <c r="B1964" s="444"/>
      <c r="C1964" s="23"/>
      <c r="D1964" s="23"/>
      <c r="E1964" s="23"/>
      <c r="F1964" s="262"/>
      <c r="G1964" s="262"/>
      <c r="H1964" s="262"/>
      <c r="I1964" s="264"/>
      <c r="J1964" s="23"/>
      <c r="K1964" s="23"/>
      <c r="L1964" s="36" t="str">
        <f>IFERROR(VLOOKUP(放飛紀錄!$K1964,#REF!,2,FALSE),"")</f>
        <v/>
      </c>
      <c r="M1964" s="36"/>
      <c r="N1964" s="36"/>
      <c r="O1964" s="36"/>
      <c r="P1964" s="36"/>
      <c r="Q1964" s="36"/>
      <c r="R1964" s="36"/>
      <c r="S1964" s="36"/>
      <c r="T1964" s="36"/>
      <c r="U1964" s="23"/>
      <c r="V1964" s="23"/>
      <c r="W1964" s="23"/>
      <c r="X1964" s="23"/>
      <c r="Y1964" s="445"/>
      <c r="Z1964" s="446" t="str">
        <f>IF(放飛紀錄!$Y1964="","",放飛紀錄!$Y1964+公式對照表!B$2)</f>
        <v/>
      </c>
      <c r="AA1964" s="445"/>
      <c r="AB1964" s="445"/>
      <c r="AC1964" s="447" t="str">
        <f t="shared" si="88"/>
        <v/>
      </c>
      <c r="AD1964" s="448" t="str">
        <f t="shared" si="89"/>
        <v/>
      </c>
      <c r="AE1964" s="446" t="str">
        <f>IF(放飛紀錄表[[#This Row],[模組啟動時間]]="","",公式對照表!$A$2)</f>
        <v/>
      </c>
      <c r="AF1964" s="449" t="str">
        <f>IF(AC1964="","",IF(AND(AA1964&gt;Y1964,AA1964&lt;Z1964),[1]公式對照表!$C$2,IF(AC1964="-",[1]公式對照表!$C$3,IF(AC1964&lt;AE1964,[1]公式對照表!$C$4,IF(AC1964&gt;AE1964,[1]公式對照表!$C$5)))))</f>
        <v/>
      </c>
      <c r="AG1964" s="442"/>
      <c r="AH1964" s="442"/>
      <c r="AI1964" s="442"/>
      <c r="AJ1964" s="442"/>
      <c r="AK1964" s="2"/>
    </row>
    <row r="1965" spans="1:37" ht="17.25" customHeight="1">
      <c r="A1965" s="443"/>
      <c r="B1965" s="444"/>
      <c r="C1965" s="23"/>
      <c r="D1965" s="23"/>
      <c r="E1965" s="23"/>
      <c r="F1965" s="262"/>
      <c r="G1965" s="262"/>
      <c r="H1965" s="262"/>
      <c r="I1965" s="264"/>
      <c r="J1965" s="23"/>
      <c r="K1965" s="23"/>
      <c r="L1965" s="36" t="str">
        <f>IFERROR(VLOOKUP(放飛紀錄!$K1965,#REF!,2,FALSE),"")</f>
        <v/>
      </c>
      <c r="M1965" s="36"/>
      <c r="N1965" s="36"/>
      <c r="O1965" s="36"/>
      <c r="P1965" s="36"/>
      <c r="Q1965" s="36"/>
      <c r="R1965" s="36"/>
      <c r="S1965" s="36"/>
      <c r="T1965" s="36"/>
      <c r="U1965" s="23"/>
      <c r="V1965" s="23"/>
      <c r="W1965" s="23"/>
      <c r="X1965" s="23"/>
      <c r="Y1965" s="445"/>
      <c r="Z1965" s="446" t="str">
        <f>IF(放飛紀錄!$Y1965="","",放飛紀錄!$Y1965+公式對照表!B$2)</f>
        <v/>
      </c>
      <c r="AA1965" s="445"/>
      <c r="AB1965" s="445"/>
      <c r="AC1965" s="447" t="str">
        <f t="shared" si="88"/>
        <v/>
      </c>
      <c r="AD1965" s="448" t="str">
        <f t="shared" si="89"/>
        <v/>
      </c>
      <c r="AE1965" s="446" t="str">
        <f>IF(放飛紀錄表[[#This Row],[模組啟動時間]]="","",公式對照表!$A$2)</f>
        <v/>
      </c>
      <c r="AF1965" s="449" t="str">
        <f>IF(AC1965="","",IF(AND(AA1965&gt;Y1965,AA1965&lt;Z1965),[1]公式對照表!$C$2,IF(AC1965="-",[1]公式對照表!$C$3,IF(AC1965&lt;AE1965,[1]公式對照表!$C$4,IF(AC1965&gt;AE1965,[1]公式對照表!$C$5)))))</f>
        <v/>
      </c>
      <c r="AG1965" s="442"/>
      <c r="AH1965" s="442"/>
      <c r="AI1965" s="442"/>
      <c r="AJ1965" s="442"/>
      <c r="AK1965" s="2"/>
    </row>
    <row r="1966" spans="1:37" ht="17.25" customHeight="1">
      <c r="A1966" s="443"/>
      <c r="B1966" s="444"/>
      <c r="C1966" s="23"/>
      <c r="D1966" s="23"/>
      <c r="E1966" s="23"/>
      <c r="F1966" s="262"/>
      <c r="G1966" s="262"/>
      <c r="H1966" s="262"/>
      <c r="I1966" s="264"/>
      <c r="J1966" s="23"/>
      <c r="K1966" s="23"/>
      <c r="L1966" s="36" t="str">
        <f>IFERROR(VLOOKUP(放飛紀錄!$K1966,#REF!,2,FALSE),"")</f>
        <v/>
      </c>
      <c r="M1966" s="36"/>
      <c r="N1966" s="36"/>
      <c r="O1966" s="36"/>
      <c r="P1966" s="36"/>
      <c r="Q1966" s="36"/>
      <c r="R1966" s="36"/>
      <c r="S1966" s="36"/>
      <c r="T1966" s="36"/>
      <c r="U1966" s="23"/>
      <c r="V1966" s="23"/>
      <c r="W1966" s="23"/>
      <c r="X1966" s="23"/>
      <c r="Y1966" s="445"/>
      <c r="Z1966" s="446" t="str">
        <f>IF(放飛紀錄!$Y1966="","",放飛紀錄!$Y1966+公式對照表!B$2)</f>
        <v/>
      </c>
      <c r="AA1966" s="445"/>
      <c r="AB1966" s="445"/>
      <c r="AC1966" s="447" t="str">
        <f t="shared" si="88"/>
        <v/>
      </c>
      <c r="AD1966" s="448" t="str">
        <f t="shared" si="89"/>
        <v/>
      </c>
      <c r="AE1966" s="446" t="str">
        <f>IF(放飛紀錄表[[#This Row],[模組啟動時間]]="","",公式對照表!$A$2)</f>
        <v/>
      </c>
      <c r="AF1966" s="449" t="str">
        <f>IF(AC1966="","",IF(AND(AA1966&gt;Y1966,AA1966&lt;Z1966),[1]公式對照表!$C$2,IF(AC1966="-",[1]公式對照表!$C$3,IF(AC1966&lt;AE1966,[1]公式對照表!$C$4,IF(AC1966&gt;AE1966,[1]公式對照表!$C$5)))))</f>
        <v/>
      </c>
      <c r="AG1966" s="442"/>
      <c r="AH1966" s="442"/>
      <c r="AI1966" s="442"/>
      <c r="AJ1966" s="442"/>
      <c r="AK1966" s="2"/>
    </row>
    <row r="1967" spans="1:37" ht="17.25" customHeight="1">
      <c r="A1967" s="443"/>
      <c r="B1967" s="444"/>
      <c r="C1967" s="23"/>
      <c r="D1967" s="23"/>
      <c r="E1967" s="23"/>
      <c r="F1967" s="262"/>
      <c r="G1967" s="262"/>
      <c r="H1967" s="262"/>
      <c r="I1967" s="264"/>
      <c r="J1967" s="23"/>
      <c r="K1967" s="23"/>
      <c r="L1967" s="36" t="str">
        <f>IFERROR(VLOOKUP(放飛紀錄!$K1967,#REF!,2,FALSE),"")</f>
        <v/>
      </c>
      <c r="M1967" s="36"/>
      <c r="N1967" s="36"/>
      <c r="O1967" s="36"/>
      <c r="P1967" s="36"/>
      <c r="Q1967" s="36"/>
      <c r="R1967" s="36"/>
      <c r="S1967" s="36"/>
      <c r="T1967" s="36"/>
      <c r="U1967" s="23"/>
      <c r="V1967" s="23"/>
      <c r="W1967" s="23"/>
      <c r="X1967" s="23"/>
      <c r="Y1967" s="445"/>
      <c r="Z1967" s="446" t="str">
        <f>IF(放飛紀錄!$Y1967="","",放飛紀錄!$Y1967+公式對照表!B$2)</f>
        <v/>
      </c>
      <c r="AA1967" s="445"/>
      <c r="AB1967" s="445"/>
      <c r="AC1967" s="447" t="str">
        <f t="shared" si="88"/>
        <v/>
      </c>
      <c r="AD1967" s="448" t="str">
        <f t="shared" si="89"/>
        <v/>
      </c>
      <c r="AE1967" s="446" t="str">
        <f>IF(放飛紀錄表[[#This Row],[模組啟動時間]]="","",公式對照表!$A$2)</f>
        <v/>
      </c>
      <c r="AF1967" s="449" t="str">
        <f>IF(AC1967="","",IF(AND(AA1967&gt;Y1967,AA1967&lt;Z1967),[1]公式對照表!$C$2,IF(AC1967="-",[1]公式對照表!$C$3,IF(AC1967&lt;AE1967,[1]公式對照表!$C$4,IF(AC1967&gt;AE1967,[1]公式對照表!$C$5)))))</f>
        <v/>
      </c>
      <c r="AG1967" s="442"/>
      <c r="AH1967" s="442"/>
      <c r="AI1967" s="442"/>
      <c r="AJ1967" s="442"/>
      <c r="AK1967" s="2"/>
    </row>
    <row r="1968" spans="1:37" ht="17.25" customHeight="1">
      <c r="A1968" s="443"/>
      <c r="B1968" s="444"/>
      <c r="C1968" s="23"/>
      <c r="D1968" s="23"/>
      <c r="E1968" s="23"/>
      <c r="F1968" s="262"/>
      <c r="G1968" s="262"/>
      <c r="H1968" s="262"/>
      <c r="I1968" s="264"/>
      <c r="J1968" s="23"/>
      <c r="K1968" s="23"/>
      <c r="L1968" s="36" t="str">
        <f>IFERROR(VLOOKUP(放飛紀錄!$K1968,#REF!,2,FALSE),"")</f>
        <v/>
      </c>
      <c r="M1968" s="36"/>
      <c r="N1968" s="36"/>
      <c r="O1968" s="36"/>
      <c r="P1968" s="36"/>
      <c r="Q1968" s="36"/>
      <c r="R1968" s="36"/>
      <c r="S1968" s="36"/>
      <c r="T1968" s="36"/>
      <c r="U1968" s="23"/>
      <c r="V1968" s="23"/>
      <c r="W1968" s="23"/>
      <c r="X1968" s="23"/>
      <c r="Y1968" s="445"/>
      <c r="Z1968" s="446" t="str">
        <f>IF(放飛紀錄!$Y1968="","",放飛紀錄!$Y1968+公式對照表!B$2)</f>
        <v/>
      </c>
      <c r="AA1968" s="445"/>
      <c r="AB1968" s="445"/>
      <c r="AC1968" s="447" t="str">
        <f t="shared" si="88"/>
        <v/>
      </c>
      <c r="AD1968" s="448" t="str">
        <f t="shared" si="89"/>
        <v/>
      </c>
      <c r="AE1968" s="446" t="str">
        <f>IF(放飛紀錄表[[#This Row],[模組啟動時間]]="","",公式對照表!$A$2)</f>
        <v/>
      </c>
      <c r="AF1968" s="449" t="str">
        <f>IF(AC1968="","",IF(AND(AA1968&gt;Y1968,AA1968&lt;Z1968),[1]公式對照表!$C$2,IF(AC1968="-",[1]公式對照表!$C$3,IF(AC1968&lt;AE1968,[1]公式對照表!$C$4,IF(AC1968&gt;AE1968,[1]公式對照表!$C$5)))))</f>
        <v/>
      </c>
      <c r="AG1968" s="442"/>
      <c r="AH1968" s="442"/>
      <c r="AI1968" s="442"/>
      <c r="AJ1968" s="442"/>
      <c r="AK1968" s="2"/>
    </row>
    <row r="1969" spans="1:37" ht="17.25" customHeight="1">
      <c r="A1969" s="443"/>
      <c r="B1969" s="444"/>
      <c r="C1969" s="23"/>
      <c r="D1969" s="23"/>
      <c r="E1969" s="23"/>
      <c r="F1969" s="262"/>
      <c r="G1969" s="262"/>
      <c r="H1969" s="262"/>
      <c r="I1969" s="264"/>
      <c r="J1969" s="23"/>
      <c r="K1969" s="23"/>
      <c r="L1969" s="36" t="str">
        <f>IFERROR(VLOOKUP(放飛紀錄!$K1969,#REF!,2,FALSE),"")</f>
        <v/>
      </c>
      <c r="M1969" s="36"/>
      <c r="N1969" s="36"/>
      <c r="O1969" s="36"/>
      <c r="P1969" s="36"/>
      <c r="Q1969" s="36"/>
      <c r="R1969" s="36"/>
      <c r="S1969" s="36"/>
      <c r="T1969" s="36"/>
      <c r="U1969" s="23"/>
      <c r="V1969" s="23"/>
      <c r="W1969" s="23"/>
      <c r="X1969" s="23"/>
      <c r="Y1969" s="445"/>
      <c r="Z1969" s="446" t="str">
        <f>IF(放飛紀錄!$Y1969="","",放飛紀錄!$Y1969+公式對照表!B$2)</f>
        <v/>
      </c>
      <c r="AA1969" s="445"/>
      <c r="AB1969" s="445"/>
      <c r="AC1969" s="447" t="str">
        <f t="shared" si="88"/>
        <v/>
      </c>
      <c r="AD1969" s="448" t="str">
        <f t="shared" si="89"/>
        <v/>
      </c>
      <c r="AE1969" s="446" t="str">
        <f>IF(放飛紀錄表[[#This Row],[模組啟動時間]]="","",公式對照表!$A$2)</f>
        <v/>
      </c>
      <c r="AF1969" s="449" t="str">
        <f>IF(AC1969="","",IF(AND(AA1969&gt;Y1969,AA1969&lt;Z1969),[1]公式對照表!$C$2,IF(AC1969="-",[1]公式對照表!$C$3,IF(AC1969&lt;AE1969,[1]公式對照表!$C$4,IF(AC1969&gt;AE1969,[1]公式對照表!$C$5)))))</f>
        <v/>
      </c>
      <c r="AG1969" s="442"/>
      <c r="AH1969" s="442"/>
      <c r="AI1969" s="442"/>
      <c r="AJ1969" s="442"/>
      <c r="AK1969" s="2"/>
    </row>
    <row r="1970" spans="1:37" ht="17.25" customHeight="1">
      <c r="A1970" s="443"/>
      <c r="B1970" s="444"/>
      <c r="C1970" s="23"/>
      <c r="D1970" s="23"/>
      <c r="E1970" s="23"/>
      <c r="F1970" s="262"/>
      <c r="G1970" s="262"/>
      <c r="H1970" s="262"/>
      <c r="I1970" s="264"/>
      <c r="J1970" s="23"/>
      <c r="K1970" s="23"/>
      <c r="L1970" s="36" t="str">
        <f>IFERROR(VLOOKUP(放飛紀錄!$K1970,#REF!,2,FALSE),"")</f>
        <v/>
      </c>
      <c r="M1970" s="36"/>
      <c r="N1970" s="36"/>
      <c r="O1970" s="36"/>
      <c r="P1970" s="36"/>
      <c r="Q1970" s="36"/>
      <c r="R1970" s="36"/>
      <c r="S1970" s="36"/>
      <c r="T1970" s="36"/>
      <c r="U1970" s="23"/>
      <c r="V1970" s="23"/>
      <c r="W1970" s="23"/>
      <c r="X1970" s="23"/>
      <c r="Y1970" s="445"/>
      <c r="Z1970" s="446" t="str">
        <f>IF(放飛紀錄!$Y1970="","",放飛紀錄!$Y1970+公式對照表!B$2)</f>
        <v/>
      </c>
      <c r="AA1970" s="445"/>
      <c r="AB1970" s="445"/>
      <c r="AC1970" s="447" t="str">
        <f t="shared" si="88"/>
        <v/>
      </c>
      <c r="AD1970" s="448" t="str">
        <f t="shared" si="89"/>
        <v/>
      </c>
      <c r="AE1970" s="446" t="str">
        <f>IF(放飛紀錄表[[#This Row],[模組啟動時間]]="","",公式對照表!$A$2)</f>
        <v/>
      </c>
      <c r="AF1970" s="449" t="str">
        <f>IF(AC1970="","",IF(AND(AA1970&gt;Y1970,AA1970&lt;Z1970),[1]公式對照表!$C$2,IF(AC1970="-",[1]公式對照表!$C$3,IF(AC1970&lt;AE1970,[1]公式對照表!$C$4,IF(AC1970&gt;AE1970,[1]公式對照表!$C$5)))))</f>
        <v/>
      </c>
      <c r="AG1970" s="442"/>
      <c r="AH1970" s="442"/>
      <c r="AI1970" s="442"/>
      <c r="AJ1970" s="442"/>
      <c r="AK1970" s="2"/>
    </row>
    <row r="1971" spans="1:37" ht="17.25" customHeight="1">
      <c r="A1971" s="443"/>
      <c r="B1971" s="444"/>
      <c r="C1971" s="23"/>
      <c r="D1971" s="23"/>
      <c r="E1971" s="23"/>
      <c r="F1971" s="262"/>
      <c r="G1971" s="262"/>
      <c r="H1971" s="262"/>
      <c r="I1971" s="264"/>
      <c r="J1971" s="23"/>
      <c r="K1971" s="23"/>
      <c r="L1971" s="36" t="str">
        <f>IFERROR(VLOOKUP(放飛紀錄!$K1971,#REF!,2,FALSE),"")</f>
        <v/>
      </c>
      <c r="M1971" s="36"/>
      <c r="N1971" s="36"/>
      <c r="O1971" s="36"/>
      <c r="P1971" s="36"/>
      <c r="Q1971" s="36"/>
      <c r="R1971" s="36"/>
      <c r="S1971" s="36"/>
      <c r="T1971" s="36"/>
      <c r="U1971" s="23"/>
      <c r="V1971" s="23"/>
      <c r="W1971" s="23"/>
      <c r="X1971" s="23"/>
      <c r="Y1971" s="445"/>
      <c r="Z1971" s="446" t="str">
        <f>IF(放飛紀錄!$Y1971="","",放飛紀錄!$Y1971+公式對照表!B$2)</f>
        <v/>
      </c>
      <c r="AA1971" s="445"/>
      <c r="AB1971" s="445"/>
      <c r="AC1971" s="447" t="str">
        <f t="shared" si="88"/>
        <v/>
      </c>
      <c r="AD1971" s="448" t="str">
        <f t="shared" si="89"/>
        <v/>
      </c>
      <c r="AE1971" s="446" t="str">
        <f>IF(放飛紀錄表[[#This Row],[模組啟動時間]]="","",公式對照表!$A$2)</f>
        <v/>
      </c>
      <c r="AF1971" s="449" t="str">
        <f>IF(AC1971="","",IF(AND(AA1971&gt;Y1971,AA1971&lt;Z1971),[1]公式對照表!$C$2,IF(AC1971="-",[1]公式對照表!$C$3,IF(AC1971&lt;AE1971,[1]公式對照表!$C$4,IF(AC1971&gt;AE1971,[1]公式對照表!$C$5)))))</f>
        <v/>
      </c>
      <c r="AG1971" s="442"/>
      <c r="AH1971" s="442"/>
      <c r="AI1971" s="442"/>
      <c r="AJ1971" s="442"/>
      <c r="AK1971" s="2"/>
    </row>
    <row r="1972" spans="1:37" ht="17.25" customHeight="1">
      <c r="A1972" s="443"/>
      <c r="B1972" s="444"/>
      <c r="C1972" s="23"/>
      <c r="D1972" s="23"/>
      <c r="E1972" s="23"/>
      <c r="F1972" s="262"/>
      <c r="G1972" s="262"/>
      <c r="H1972" s="262"/>
      <c r="I1972" s="264"/>
      <c r="J1972" s="23"/>
      <c r="K1972" s="23"/>
      <c r="L1972" s="36" t="str">
        <f>IFERROR(VLOOKUP(放飛紀錄!$K1972,#REF!,2,FALSE),"")</f>
        <v/>
      </c>
      <c r="M1972" s="36"/>
      <c r="N1972" s="36"/>
      <c r="O1972" s="36"/>
      <c r="P1972" s="36"/>
      <c r="Q1972" s="36"/>
      <c r="R1972" s="36"/>
      <c r="S1972" s="36"/>
      <c r="T1972" s="36"/>
      <c r="U1972" s="23"/>
      <c r="V1972" s="23"/>
      <c r="W1972" s="23"/>
      <c r="X1972" s="23"/>
      <c r="Y1972" s="445"/>
      <c r="Z1972" s="446" t="str">
        <f>IF(放飛紀錄!$Y1972="","",放飛紀錄!$Y1972+公式對照表!B$2)</f>
        <v/>
      </c>
      <c r="AA1972" s="445"/>
      <c r="AB1972" s="445"/>
      <c r="AC1972" s="447" t="str">
        <f t="shared" si="88"/>
        <v/>
      </c>
      <c r="AD1972" s="448" t="str">
        <f t="shared" si="89"/>
        <v/>
      </c>
      <c r="AE1972" s="446" t="str">
        <f>IF(放飛紀錄表[[#This Row],[模組啟動時間]]="","",公式對照表!$A$2)</f>
        <v/>
      </c>
      <c r="AF1972" s="449" t="str">
        <f>IF(AC1972="","",IF(AND(AA1972&gt;Y1972,AA1972&lt;Z1972),[1]公式對照表!$C$2,IF(AC1972="-",[1]公式對照表!$C$3,IF(AC1972&lt;AE1972,[1]公式對照表!$C$4,IF(AC1972&gt;AE1972,[1]公式對照表!$C$5)))))</f>
        <v/>
      </c>
      <c r="AG1972" s="442"/>
      <c r="AH1972" s="442"/>
      <c r="AI1972" s="442"/>
      <c r="AJ1972" s="442"/>
      <c r="AK1972" s="2"/>
    </row>
    <row r="1973" spans="1:37" ht="17.25" customHeight="1">
      <c r="A1973" s="443"/>
      <c r="B1973" s="444"/>
      <c r="C1973" s="23"/>
      <c r="D1973" s="23"/>
      <c r="E1973" s="23"/>
      <c r="F1973" s="262"/>
      <c r="G1973" s="262"/>
      <c r="H1973" s="262"/>
      <c r="I1973" s="264"/>
      <c r="J1973" s="23"/>
      <c r="K1973" s="23"/>
      <c r="L1973" s="36" t="str">
        <f>IFERROR(VLOOKUP(放飛紀錄!$K1973,#REF!,2,FALSE),"")</f>
        <v/>
      </c>
      <c r="M1973" s="36"/>
      <c r="N1973" s="36"/>
      <c r="O1973" s="36"/>
      <c r="P1973" s="36"/>
      <c r="Q1973" s="36"/>
      <c r="R1973" s="36"/>
      <c r="S1973" s="36"/>
      <c r="T1973" s="36"/>
      <c r="U1973" s="23"/>
      <c r="V1973" s="23"/>
      <c r="W1973" s="23"/>
      <c r="X1973" s="23"/>
      <c r="Y1973" s="445"/>
      <c r="Z1973" s="446" t="str">
        <f>IF(放飛紀錄!$Y1973="","",放飛紀錄!$Y1973+公式對照表!B$2)</f>
        <v/>
      </c>
      <c r="AA1973" s="445"/>
      <c r="AB1973" s="445"/>
      <c r="AC1973" s="447" t="str">
        <f t="shared" ref="AC1973:AC2036" si="90">IF(AB1973="","",IF(AA1973="-","-",AB1973-Z1973))</f>
        <v/>
      </c>
      <c r="AD1973" s="448" t="str">
        <f t="shared" ref="AD1973:AD2036" si="91">IF(OR(AC1973="-",AC1973=""),"",((MINUTE(AC1973)*60)+SECOND(AC1973)))</f>
        <v/>
      </c>
      <c r="AE1973" s="446" t="str">
        <f>IF(放飛紀錄表[[#This Row],[模組啟動時間]]="","",公式對照表!$A$2)</f>
        <v/>
      </c>
      <c r="AF1973" s="449" t="str">
        <f>IF(AC1973="","",IF(AND(AA1973&gt;Y1973,AA1973&lt;Z1973),[1]公式對照表!$C$2,IF(AC1973="-",[1]公式對照表!$C$3,IF(AC1973&lt;AE1973,[1]公式對照表!$C$4,IF(AC1973&gt;AE1973,[1]公式對照表!$C$5)))))</f>
        <v/>
      </c>
      <c r="AG1973" s="442"/>
      <c r="AH1973" s="442"/>
      <c r="AI1973" s="442"/>
      <c r="AJ1973" s="442"/>
      <c r="AK1973" s="2"/>
    </row>
    <row r="1974" spans="1:37" ht="17.25" customHeight="1">
      <c r="A1974" s="443"/>
      <c r="B1974" s="444"/>
      <c r="C1974" s="23"/>
      <c r="D1974" s="23"/>
      <c r="E1974" s="23"/>
      <c r="F1974" s="262"/>
      <c r="G1974" s="262"/>
      <c r="H1974" s="262"/>
      <c r="I1974" s="264"/>
      <c r="J1974" s="23"/>
      <c r="K1974" s="23"/>
      <c r="L1974" s="36" t="str">
        <f>IFERROR(VLOOKUP(放飛紀錄!$K1974,#REF!,2,FALSE),"")</f>
        <v/>
      </c>
      <c r="M1974" s="36"/>
      <c r="N1974" s="36"/>
      <c r="O1974" s="36"/>
      <c r="P1974" s="36"/>
      <c r="Q1974" s="36"/>
      <c r="R1974" s="36"/>
      <c r="S1974" s="36"/>
      <c r="T1974" s="36"/>
      <c r="U1974" s="23"/>
      <c r="V1974" s="23"/>
      <c r="W1974" s="23"/>
      <c r="X1974" s="23"/>
      <c r="Y1974" s="445"/>
      <c r="Z1974" s="446" t="str">
        <f>IF(放飛紀錄!$Y1974="","",放飛紀錄!$Y1974+公式對照表!B$2)</f>
        <v/>
      </c>
      <c r="AA1974" s="445"/>
      <c r="AB1974" s="445"/>
      <c r="AC1974" s="447" t="str">
        <f t="shared" si="90"/>
        <v/>
      </c>
      <c r="AD1974" s="448" t="str">
        <f t="shared" si="91"/>
        <v/>
      </c>
      <c r="AE1974" s="446" t="str">
        <f>IF(放飛紀錄表[[#This Row],[模組啟動時間]]="","",公式對照表!$A$2)</f>
        <v/>
      </c>
      <c r="AF1974" s="449" t="str">
        <f>IF(AC1974="","",IF(AND(AA1974&gt;Y1974,AA1974&lt;Z1974),[1]公式對照表!$C$2,IF(AC1974="-",[1]公式對照表!$C$3,IF(AC1974&lt;AE1974,[1]公式對照表!$C$4,IF(AC1974&gt;AE1974,[1]公式對照表!$C$5)))))</f>
        <v/>
      </c>
      <c r="AG1974" s="442"/>
      <c r="AH1974" s="442"/>
      <c r="AI1974" s="442"/>
      <c r="AJ1974" s="442"/>
      <c r="AK1974" s="2"/>
    </row>
    <row r="1975" spans="1:37" ht="17.25" customHeight="1">
      <c r="A1975" s="443"/>
      <c r="B1975" s="444"/>
      <c r="C1975" s="23"/>
      <c r="D1975" s="23"/>
      <c r="E1975" s="23"/>
      <c r="F1975" s="262"/>
      <c r="G1975" s="262"/>
      <c r="H1975" s="262"/>
      <c r="I1975" s="264"/>
      <c r="J1975" s="23"/>
      <c r="K1975" s="23"/>
      <c r="L1975" s="36" t="str">
        <f>IFERROR(VLOOKUP(放飛紀錄!$K1975,#REF!,2,FALSE),"")</f>
        <v/>
      </c>
      <c r="M1975" s="36"/>
      <c r="N1975" s="36"/>
      <c r="O1975" s="36"/>
      <c r="P1975" s="36"/>
      <c r="Q1975" s="36"/>
      <c r="R1975" s="36"/>
      <c r="S1975" s="36"/>
      <c r="T1975" s="36"/>
      <c r="U1975" s="23"/>
      <c r="V1975" s="23"/>
      <c r="W1975" s="23"/>
      <c r="X1975" s="23"/>
      <c r="Y1975" s="445"/>
      <c r="Z1975" s="446" t="str">
        <f>IF(放飛紀錄!$Y1975="","",放飛紀錄!$Y1975+公式對照表!B$2)</f>
        <v/>
      </c>
      <c r="AA1975" s="445"/>
      <c r="AB1975" s="445"/>
      <c r="AC1975" s="447" t="str">
        <f t="shared" si="90"/>
        <v/>
      </c>
      <c r="AD1975" s="448" t="str">
        <f t="shared" si="91"/>
        <v/>
      </c>
      <c r="AE1975" s="446" t="str">
        <f>IF(放飛紀錄表[[#This Row],[模組啟動時間]]="","",公式對照表!$A$2)</f>
        <v/>
      </c>
      <c r="AF1975" s="449" t="str">
        <f>IF(AC1975="","",IF(AND(AA1975&gt;Y1975,AA1975&lt;Z1975),[1]公式對照表!$C$2,IF(AC1975="-",[1]公式對照表!$C$3,IF(AC1975&lt;AE1975,[1]公式對照表!$C$4,IF(AC1975&gt;AE1975,[1]公式對照表!$C$5)))))</f>
        <v/>
      </c>
      <c r="AG1975" s="442"/>
      <c r="AH1975" s="442"/>
      <c r="AI1975" s="442"/>
      <c r="AJ1975" s="442"/>
      <c r="AK1975" s="2"/>
    </row>
    <row r="1976" spans="1:37" ht="17.25" customHeight="1">
      <c r="A1976" s="443"/>
      <c r="B1976" s="444"/>
      <c r="C1976" s="23"/>
      <c r="D1976" s="23"/>
      <c r="E1976" s="23"/>
      <c r="F1976" s="262"/>
      <c r="G1976" s="262"/>
      <c r="H1976" s="262"/>
      <c r="I1976" s="264"/>
      <c r="J1976" s="23"/>
      <c r="K1976" s="23"/>
      <c r="L1976" s="36" t="str">
        <f>IFERROR(VLOOKUP(放飛紀錄!$K1976,#REF!,2,FALSE),"")</f>
        <v/>
      </c>
      <c r="M1976" s="36"/>
      <c r="N1976" s="36"/>
      <c r="O1976" s="36"/>
      <c r="P1976" s="36"/>
      <c r="Q1976" s="36"/>
      <c r="R1976" s="36"/>
      <c r="S1976" s="36"/>
      <c r="T1976" s="36"/>
      <c r="U1976" s="23"/>
      <c r="V1976" s="23"/>
      <c r="W1976" s="23"/>
      <c r="X1976" s="23"/>
      <c r="Y1976" s="445"/>
      <c r="Z1976" s="446" t="str">
        <f>IF(放飛紀錄!$Y1976="","",放飛紀錄!$Y1976+公式對照表!B$2)</f>
        <v/>
      </c>
      <c r="AA1976" s="445"/>
      <c r="AB1976" s="445"/>
      <c r="AC1976" s="447" t="str">
        <f t="shared" si="90"/>
        <v/>
      </c>
      <c r="AD1976" s="448" t="str">
        <f t="shared" si="91"/>
        <v/>
      </c>
      <c r="AE1976" s="446" t="str">
        <f>IF(放飛紀錄表[[#This Row],[模組啟動時間]]="","",公式對照表!$A$2)</f>
        <v/>
      </c>
      <c r="AF1976" s="449" t="str">
        <f>IF(AC1976="","",IF(AND(AA1976&gt;Y1976,AA1976&lt;Z1976),[1]公式對照表!$C$2,IF(AC1976="-",[1]公式對照表!$C$3,IF(AC1976&lt;AE1976,[1]公式對照表!$C$4,IF(AC1976&gt;AE1976,[1]公式對照表!$C$5)))))</f>
        <v/>
      </c>
      <c r="AG1976" s="442"/>
      <c r="AH1976" s="442"/>
      <c r="AI1976" s="442"/>
      <c r="AJ1976" s="442"/>
      <c r="AK1976" s="2"/>
    </row>
    <row r="1977" spans="1:37" ht="17.25" customHeight="1">
      <c r="A1977" s="443"/>
      <c r="B1977" s="444"/>
      <c r="C1977" s="23"/>
      <c r="D1977" s="23"/>
      <c r="E1977" s="23"/>
      <c r="F1977" s="262"/>
      <c r="G1977" s="262"/>
      <c r="H1977" s="262"/>
      <c r="I1977" s="264"/>
      <c r="J1977" s="23"/>
      <c r="K1977" s="23"/>
      <c r="L1977" s="36" t="str">
        <f>IFERROR(VLOOKUP(放飛紀錄!$K1977,#REF!,2,FALSE),"")</f>
        <v/>
      </c>
      <c r="M1977" s="36"/>
      <c r="N1977" s="36"/>
      <c r="O1977" s="36"/>
      <c r="P1977" s="36"/>
      <c r="Q1977" s="36"/>
      <c r="R1977" s="36"/>
      <c r="S1977" s="36"/>
      <c r="T1977" s="36"/>
      <c r="U1977" s="23"/>
      <c r="V1977" s="23"/>
      <c r="W1977" s="23"/>
      <c r="X1977" s="23"/>
      <c r="Y1977" s="445"/>
      <c r="Z1977" s="446" t="str">
        <f>IF(放飛紀錄!$Y1977="","",放飛紀錄!$Y1977+公式對照表!B$2)</f>
        <v/>
      </c>
      <c r="AA1977" s="445"/>
      <c r="AB1977" s="445"/>
      <c r="AC1977" s="447" t="str">
        <f t="shared" si="90"/>
        <v/>
      </c>
      <c r="AD1977" s="448" t="str">
        <f t="shared" si="91"/>
        <v/>
      </c>
      <c r="AE1977" s="446" t="str">
        <f>IF(放飛紀錄表[[#This Row],[模組啟動時間]]="","",公式對照表!$A$2)</f>
        <v/>
      </c>
      <c r="AF1977" s="449" t="str">
        <f>IF(AC1977="","",IF(AND(AA1977&gt;Y1977,AA1977&lt;Z1977),[1]公式對照表!$C$2,IF(AC1977="-",[1]公式對照表!$C$3,IF(AC1977&lt;AE1977,[1]公式對照表!$C$4,IF(AC1977&gt;AE1977,[1]公式對照表!$C$5)))))</f>
        <v/>
      </c>
      <c r="AG1977" s="442"/>
      <c r="AH1977" s="442"/>
      <c r="AI1977" s="442"/>
      <c r="AJ1977" s="442"/>
      <c r="AK1977" s="2"/>
    </row>
    <row r="1978" spans="1:37" ht="17.25" customHeight="1">
      <c r="A1978" s="443"/>
      <c r="B1978" s="444"/>
      <c r="C1978" s="23"/>
      <c r="D1978" s="23"/>
      <c r="E1978" s="23"/>
      <c r="F1978" s="262"/>
      <c r="G1978" s="262"/>
      <c r="H1978" s="262"/>
      <c r="I1978" s="264"/>
      <c r="J1978" s="23"/>
      <c r="K1978" s="23"/>
      <c r="L1978" s="36" t="str">
        <f>IFERROR(VLOOKUP(放飛紀錄!$K1978,#REF!,2,FALSE),"")</f>
        <v/>
      </c>
      <c r="M1978" s="36"/>
      <c r="N1978" s="36"/>
      <c r="O1978" s="36"/>
      <c r="P1978" s="36"/>
      <c r="Q1978" s="36"/>
      <c r="R1978" s="36"/>
      <c r="S1978" s="36"/>
      <c r="T1978" s="36"/>
      <c r="U1978" s="23"/>
      <c r="V1978" s="23"/>
      <c r="W1978" s="23"/>
      <c r="X1978" s="23"/>
      <c r="Y1978" s="445"/>
      <c r="Z1978" s="446" t="str">
        <f>IF(放飛紀錄!$Y1978="","",放飛紀錄!$Y1978+公式對照表!B$2)</f>
        <v/>
      </c>
      <c r="AA1978" s="445"/>
      <c r="AB1978" s="445"/>
      <c r="AC1978" s="447" t="str">
        <f t="shared" si="90"/>
        <v/>
      </c>
      <c r="AD1978" s="448" t="str">
        <f t="shared" si="91"/>
        <v/>
      </c>
      <c r="AE1978" s="446" t="str">
        <f>IF(放飛紀錄表[[#This Row],[模組啟動時間]]="","",公式對照表!$A$2)</f>
        <v/>
      </c>
      <c r="AF1978" s="449" t="str">
        <f>IF(AC1978="","",IF(AND(AA1978&gt;Y1978,AA1978&lt;Z1978),[1]公式對照表!$C$2,IF(AC1978="-",[1]公式對照表!$C$3,IF(AC1978&lt;AE1978,[1]公式對照表!$C$4,IF(AC1978&gt;AE1978,[1]公式對照表!$C$5)))))</f>
        <v/>
      </c>
      <c r="AG1978" s="442"/>
      <c r="AH1978" s="442"/>
      <c r="AI1978" s="442"/>
      <c r="AJ1978" s="442"/>
      <c r="AK1978" s="2"/>
    </row>
    <row r="1979" spans="1:37" ht="17.25" customHeight="1">
      <c r="A1979" s="443"/>
      <c r="B1979" s="444"/>
      <c r="C1979" s="23"/>
      <c r="D1979" s="23"/>
      <c r="E1979" s="23"/>
      <c r="F1979" s="262"/>
      <c r="G1979" s="262"/>
      <c r="H1979" s="262"/>
      <c r="I1979" s="264"/>
      <c r="J1979" s="23"/>
      <c r="K1979" s="23"/>
      <c r="L1979" s="36" t="str">
        <f>IFERROR(VLOOKUP(放飛紀錄!$K1979,#REF!,2,FALSE),"")</f>
        <v/>
      </c>
      <c r="M1979" s="36"/>
      <c r="N1979" s="36"/>
      <c r="O1979" s="36"/>
      <c r="P1979" s="36"/>
      <c r="Q1979" s="36"/>
      <c r="R1979" s="36"/>
      <c r="S1979" s="36"/>
      <c r="T1979" s="36"/>
      <c r="U1979" s="23"/>
      <c r="V1979" s="23"/>
      <c r="W1979" s="23"/>
      <c r="X1979" s="23"/>
      <c r="Y1979" s="445"/>
      <c r="Z1979" s="446" t="str">
        <f>IF(放飛紀錄!$Y1979="","",放飛紀錄!$Y1979+公式對照表!B$2)</f>
        <v/>
      </c>
      <c r="AA1979" s="445"/>
      <c r="AB1979" s="445"/>
      <c r="AC1979" s="447" t="str">
        <f t="shared" si="90"/>
        <v/>
      </c>
      <c r="AD1979" s="448" t="str">
        <f t="shared" si="91"/>
        <v/>
      </c>
      <c r="AE1979" s="446" t="str">
        <f>IF(放飛紀錄表[[#This Row],[模組啟動時間]]="","",公式對照表!$A$2)</f>
        <v/>
      </c>
      <c r="AF1979" s="449" t="str">
        <f>IF(AC1979="","",IF(AND(AA1979&gt;Y1979,AA1979&lt;Z1979),[1]公式對照表!$C$2,IF(AC1979="-",[1]公式對照表!$C$3,IF(AC1979&lt;AE1979,[1]公式對照表!$C$4,IF(AC1979&gt;AE1979,[1]公式對照表!$C$5)))))</f>
        <v/>
      </c>
      <c r="AG1979" s="442"/>
      <c r="AH1979" s="442"/>
      <c r="AI1979" s="442"/>
      <c r="AJ1979" s="442"/>
      <c r="AK1979" s="2"/>
    </row>
    <row r="1980" spans="1:37" ht="17.25" customHeight="1">
      <c r="A1980" s="443"/>
      <c r="B1980" s="444"/>
      <c r="C1980" s="23"/>
      <c r="D1980" s="23"/>
      <c r="E1980" s="23"/>
      <c r="F1980" s="262"/>
      <c r="G1980" s="262"/>
      <c r="H1980" s="262"/>
      <c r="I1980" s="264"/>
      <c r="J1980" s="23"/>
      <c r="K1980" s="23"/>
      <c r="L1980" s="36" t="str">
        <f>IFERROR(VLOOKUP(放飛紀錄!$K1980,#REF!,2,FALSE),"")</f>
        <v/>
      </c>
      <c r="M1980" s="36"/>
      <c r="N1980" s="36"/>
      <c r="O1980" s="36"/>
      <c r="P1980" s="36"/>
      <c r="Q1980" s="36"/>
      <c r="R1980" s="36"/>
      <c r="S1980" s="36"/>
      <c r="T1980" s="36"/>
      <c r="U1980" s="23"/>
      <c r="V1980" s="23"/>
      <c r="W1980" s="23"/>
      <c r="X1980" s="23"/>
      <c r="Y1980" s="445"/>
      <c r="Z1980" s="446" t="str">
        <f>IF(放飛紀錄!$Y1980="","",放飛紀錄!$Y1980+公式對照表!B$2)</f>
        <v/>
      </c>
      <c r="AA1980" s="445"/>
      <c r="AB1980" s="445"/>
      <c r="AC1980" s="447" t="str">
        <f t="shared" si="90"/>
        <v/>
      </c>
      <c r="AD1980" s="448" t="str">
        <f t="shared" si="91"/>
        <v/>
      </c>
      <c r="AE1980" s="446" t="str">
        <f>IF(放飛紀錄表[[#This Row],[模組啟動時間]]="","",公式對照表!$A$2)</f>
        <v/>
      </c>
      <c r="AF1980" s="449" t="str">
        <f>IF(AC1980="","",IF(AND(AA1980&gt;Y1980,AA1980&lt;Z1980),[1]公式對照表!$C$2,IF(AC1980="-",[1]公式對照表!$C$3,IF(AC1980&lt;AE1980,[1]公式對照表!$C$4,IF(AC1980&gt;AE1980,[1]公式對照表!$C$5)))))</f>
        <v/>
      </c>
      <c r="AG1980" s="442"/>
      <c r="AH1980" s="442"/>
      <c r="AI1980" s="442"/>
      <c r="AJ1980" s="442"/>
      <c r="AK1980" s="2"/>
    </row>
    <row r="1981" spans="1:37" ht="17.25" customHeight="1">
      <c r="A1981" s="443"/>
      <c r="B1981" s="444"/>
      <c r="C1981" s="23"/>
      <c r="D1981" s="23"/>
      <c r="E1981" s="23"/>
      <c r="F1981" s="262"/>
      <c r="G1981" s="262"/>
      <c r="H1981" s="262"/>
      <c r="I1981" s="264"/>
      <c r="J1981" s="23"/>
      <c r="K1981" s="23"/>
      <c r="L1981" s="36" t="str">
        <f>IFERROR(VLOOKUP(放飛紀錄!$K1981,#REF!,2,FALSE),"")</f>
        <v/>
      </c>
      <c r="M1981" s="36"/>
      <c r="N1981" s="36"/>
      <c r="O1981" s="36"/>
      <c r="P1981" s="36"/>
      <c r="Q1981" s="36"/>
      <c r="R1981" s="36"/>
      <c r="S1981" s="36"/>
      <c r="T1981" s="36"/>
      <c r="U1981" s="23"/>
      <c r="V1981" s="23"/>
      <c r="W1981" s="23"/>
      <c r="X1981" s="23"/>
      <c r="Y1981" s="445"/>
      <c r="Z1981" s="446" t="str">
        <f>IF(放飛紀錄!$Y1981="","",放飛紀錄!$Y1981+公式對照表!B$2)</f>
        <v/>
      </c>
      <c r="AA1981" s="445"/>
      <c r="AB1981" s="445"/>
      <c r="AC1981" s="447" t="str">
        <f t="shared" si="90"/>
        <v/>
      </c>
      <c r="AD1981" s="448" t="str">
        <f t="shared" si="91"/>
        <v/>
      </c>
      <c r="AE1981" s="446" t="str">
        <f>IF(放飛紀錄表[[#This Row],[模組啟動時間]]="","",公式對照表!$A$2)</f>
        <v/>
      </c>
      <c r="AF1981" s="449" t="str">
        <f>IF(AC1981="","",IF(AND(AA1981&gt;Y1981,AA1981&lt;Z1981),[1]公式對照表!$C$2,IF(AC1981="-",[1]公式對照表!$C$3,IF(AC1981&lt;AE1981,[1]公式對照表!$C$4,IF(AC1981&gt;AE1981,[1]公式對照表!$C$5)))))</f>
        <v/>
      </c>
      <c r="AG1981" s="442"/>
      <c r="AH1981" s="442"/>
      <c r="AI1981" s="442"/>
      <c r="AJ1981" s="442"/>
      <c r="AK1981" s="2"/>
    </row>
    <row r="1982" spans="1:37" ht="17.25" customHeight="1">
      <c r="A1982" s="443"/>
      <c r="B1982" s="444"/>
      <c r="C1982" s="23"/>
      <c r="D1982" s="23"/>
      <c r="E1982" s="23"/>
      <c r="F1982" s="262"/>
      <c r="G1982" s="262"/>
      <c r="H1982" s="262"/>
      <c r="I1982" s="264"/>
      <c r="J1982" s="23"/>
      <c r="K1982" s="23"/>
      <c r="L1982" s="36" t="str">
        <f>IFERROR(VLOOKUP(放飛紀錄!$K1982,#REF!,2,FALSE),"")</f>
        <v/>
      </c>
      <c r="M1982" s="36"/>
      <c r="N1982" s="36"/>
      <c r="O1982" s="36"/>
      <c r="P1982" s="36"/>
      <c r="Q1982" s="36"/>
      <c r="R1982" s="36"/>
      <c r="S1982" s="36"/>
      <c r="T1982" s="36"/>
      <c r="U1982" s="23"/>
      <c r="V1982" s="23"/>
      <c r="W1982" s="23"/>
      <c r="X1982" s="23"/>
      <c r="Y1982" s="445"/>
      <c r="Z1982" s="446" t="str">
        <f>IF(放飛紀錄!$Y1982="","",放飛紀錄!$Y1982+公式對照表!B$2)</f>
        <v/>
      </c>
      <c r="AA1982" s="445"/>
      <c r="AB1982" s="445"/>
      <c r="AC1982" s="447" t="str">
        <f t="shared" si="90"/>
        <v/>
      </c>
      <c r="AD1982" s="448" t="str">
        <f t="shared" si="91"/>
        <v/>
      </c>
      <c r="AE1982" s="446" t="str">
        <f>IF(放飛紀錄表[[#This Row],[模組啟動時間]]="","",公式對照表!$A$2)</f>
        <v/>
      </c>
      <c r="AF1982" s="449" t="str">
        <f>IF(AC1982="","",IF(AND(AA1982&gt;Y1982,AA1982&lt;Z1982),[1]公式對照表!$C$2,IF(AC1982="-",[1]公式對照表!$C$3,IF(AC1982&lt;AE1982,[1]公式對照表!$C$4,IF(AC1982&gt;AE1982,[1]公式對照表!$C$5)))))</f>
        <v/>
      </c>
      <c r="AG1982" s="442"/>
      <c r="AH1982" s="442"/>
      <c r="AI1982" s="442"/>
      <c r="AJ1982" s="442"/>
      <c r="AK1982" s="2"/>
    </row>
    <row r="1983" spans="1:37" ht="17.25" customHeight="1">
      <c r="A1983" s="443"/>
      <c r="B1983" s="444"/>
      <c r="C1983" s="23"/>
      <c r="D1983" s="23"/>
      <c r="E1983" s="23"/>
      <c r="F1983" s="262"/>
      <c r="G1983" s="262"/>
      <c r="H1983" s="262"/>
      <c r="I1983" s="264"/>
      <c r="J1983" s="23"/>
      <c r="K1983" s="23"/>
      <c r="L1983" s="36" t="str">
        <f>IFERROR(VLOOKUP(放飛紀錄!$K1983,#REF!,2,FALSE),"")</f>
        <v/>
      </c>
      <c r="M1983" s="36"/>
      <c r="N1983" s="36"/>
      <c r="O1983" s="36"/>
      <c r="P1983" s="36"/>
      <c r="Q1983" s="36"/>
      <c r="R1983" s="36"/>
      <c r="S1983" s="36"/>
      <c r="T1983" s="36"/>
      <c r="U1983" s="23"/>
      <c r="V1983" s="23"/>
      <c r="W1983" s="23"/>
      <c r="X1983" s="23"/>
      <c r="Y1983" s="445"/>
      <c r="Z1983" s="446" t="str">
        <f>IF(放飛紀錄!$Y1983="","",放飛紀錄!$Y1983+公式對照表!B$2)</f>
        <v/>
      </c>
      <c r="AA1983" s="445"/>
      <c r="AB1983" s="445"/>
      <c r="AC1983" s="447" t="str">
        <f t="shared" si="90"/>
        <v/>
      </c>
      <c r="AD1983" s="448" t="str">
        <f t="shared" si="91"/>
        <v/>
      </c>
      <c r="AE1983" s="446" t="str">
        <f>IF(放飛紀錄表[[#This Row],[模組啟動時間]]="","",公式對照表!$A$2)</f>
        <v/>
      </c>
      <c r="AF1983" s="449" t="str">
        <f>IF(AC1983="","",IF(AND(AA1983&gt;Y1983,AA1983&lt;Z1983),[1]公式對照表!$C$2,IF(AC1983="-",[1]公式對照表!$C$3,IF(AC1983&lt;AE1983,[1]公式對照表!$C$4,IF(AC1983&gt;AE1983,[1]公式對照表!$C$5)))))</f>
        <v/>
      </c>
      <c r="AG1983" s="442"/>
      <c r="AH1983" s="442"/>
      <c r="AI1983" s="442"/>
      <c r="AJ1983" s="442"/>
      <c r="AK1983" s="2"/>
    </row>
    <row r="1984" spans="1:37" ht="17.25" customHeight="1">
      <c r="A1984" s="443"/>
      <c r="B1984" s="444"/>
      <c r="C1984" s="23"/>
      <c r="D1984" s="23"/>
      <c r="E1984" s="23"/>
      <c r="F1984" s="262"/>
      <c r="G1984" s="262"/>
      <c r="H1984" s="262"/>
      <c r="I1984" s="264"/>
      <c r="J1984" s="23"/>
      <c r="K1984" s="23"/>
      <c r="L1984" s="36" t="str">
        <f>IFERROR(VLOOKUP(放飛紀錄!$K1984,#REF!,2,FALSE),"")</f>
        <v/>
      </c>
      <c r="M1984" s="36"/>
      <c r="N1984" s="36"/>
      <c r="O1984" s="36"/>
      <c r="P1984" s="36"/>
      <c r="Q1984" s="36"/>
      <c r="R1984" s="36"/>
      <c r="S1984" s="36"/>
      <c r="T1984" s="36"/>
      <c r="U1984" s="23"/>
      <c r="V1984" s="23"/>
      <c r="W1984" s="23"/>
      <c r="X1984" s="23"/>
      <c r="Y1984" s="445"/>
      <c r="Z1984" s="446" t="str">
        <f>IF(放飛紀錄!$Y1984="","",放飛紀錄!$Y1984+公式對照表!B$2)</f>
        <v/>
      </c>
      <c r="AA1984" s="445"/>
      <c r="AB1984" s="445"/>
      <c r="AC1984" s="447" t="str">
        <f t="shared" si="90"/>
        <v/>
      </c>
      <c r="AD1984" s="448" t="str">
        <f t="shared" si="91"/>
        <v/>
      </c>
      <c r="AE1984" s="446" t="str">
        <f>IF(放飛紀錄表[[#This Row],[模組啟動時間]]="","",公式對照表!$A$2)</f>
        <v/>
      </c>
      <c r="AF1984" s="449" t="str">
        <f>IF(AC1984="","",IF(AND(AA1984&gt;Y1984,AA1984&lt;Z1984),[1]公式對照表!$C$2,IF(AC1984="-",[1]公式對照表!$C$3,IF(AC1984&lt;AE1984,[1]公式對照表!$C$4,IF(AC1984&gt;AE1984,[1]公式對照表!$C$5)))))</f>
        <v/>
      </c>
      <c r="AG1984" s="442"/>
      <c r="AH1984" s="442"/>
      <c r="AI1984" s="442"/>
      <c r="AJ1984" s="442"/>
      <c r="AK1984" s="2"/>
    </row>
    <row r="1985" spans="1:37" ht="17.25" customHeight="1">
      <c r="A1985" s="443"/>
      <c r="B1985" s="444"/>
      <c r="C1985" s="23"/>
      <c r="D1985" s="23"/>
      <c r="E1985" s="23"/>
      <c r="F1985" s="262"/>
      <c r="G1985" s="262"/>
      <c r="H1985" s="262"/>
      <c r="I1985" s="264"/>
      <c r="J1985" s="23"/>
      <c r="K1985" s="23"/>
      <c r="L1985" s="36" t="str">
        <f>IFERROR(VLOOKUP(放飛紀錄!$K1985,#REF!,2,FALSE),"")</f>
        <v/>
      </c>
      <c r="M1985" s="36"/>
      <c r="N1985" s="36"/>
      <c r="O1985" s="36"/>
      <c r="P1985" s="36"/>
      <c r="Q1985" s="36"/>
      <c r="R1985" s="36"/>
      <c r="S1985" s="36"/>
      <c r="T1985" s="36"/>
      <c r="U1985" s="23"/>
      <c r="V1985" s="23"/>
      <c r="W1985" s="23"/>
      <c r="X1985" s="23"/>
      <c r="Y1985" s="445"/>
      <c r="Z1985" s="446" t="str">
        <f>IF(放飛紀錄!$Y1985="","",放飛紀錄!$Y1985+公式對照表!B$2)</f>
        <v/>
      </c>
      <c r="AA1985" s="445"/>
      <c r="AB1985" s="445"/>
      <c r="AC1985" s="447" t="str">
        <f t="shared" si="90"/>
        <v/>
      </c>
      <c r="AD1985" s="448" t="str">
        <f t="shared" si="91"/>
        <v/>
      </c>
      <c r="AE1985" s="446" t="str">
        <f>IF(放飛紀錄表[[#This Row],[模組啟動時間]]="","",公式對照表!$A$2)</f>
        <v/>
      </c>
      <c r="AF1985" s="449" t="str">
        <f>IF(AC1985="","",IF(AND(AA1985&gt;Y1985,AA1985&lt;Z1985),[1]公式對照表!$C$2,IF(AC1985="-",[1]公式對照表!$C$3,IF(AC1985&lt;AE1985,[1]公式對照表!$C$4,IF(AC1985&gt;AE1985,[1]公式對照表!$C$5)))))</f>
        <v/>
      </c>
      <c r="AG1985" s="442"/>
      <c r="AH1985" s="442"/>
      <c r="AI1985" s="442"/>
      <c r="AJ1985" s="442"/>
      <c r="AK1985" s="2"/>
    </row>
    <row r="1986" spans="1:37" ht="17.25" customHeight="1">
      <c r="A1986" s="443"/>
      <c r="B1986" s="444"/>
      <c r="C1986" s="23"/>
      <c r="D1986" s="23"/>
      <c r="E1986" s="23"/>
      <c r="F1986" s="262"/>
      <c r="G1986" s="262"/>
      <c r="H1986" s="262"/>
      <c r="I1986" s="264"/>
      <c r="J1986" s="23"/>
      <c r="K1986" s="23"/>
      <c r="L1986" s="36" t="str">
        <f>IFERROR(VLOOKUP(放飛紀錄!$K1986,#REF!,2,FALSE),"")</f>
        <v/>
      </c>
      <c r="M1986" s="36"/>
      <c r="N1986" s="36"/>
      <c r="O1986" s="36"/>
      <c r="P1986" s="36"/>
      <c r="Q1986" s="36"/>
      <c r="R1986" s="36"/>
      <c r="S1986" s="36"/>
      <c r="T1986" s="36"/>
      <c r="U1986" s="23"/>
      <c r="V1986" s="23"/>
      <c r="W1986" s="23"/>
      <c r="X1986" s="23"/>
      <c r="Y1986" s="445"/>
      <c r="Z1986" s="446" t="str">
        <f>IF(放飛紀錄!$Y1986="","",放飛紀錄!$Y1986+公式對照表!B$2)</f>
        <v/>
      </c>
      <c r="AA1986" s="445"/>
      <c r="AB1986" s="445"/>
      <c r="AC1986" s="447" t="str">
        <f t="shared" si="90"/>
        <v/>
      </c>
      <c r="AD1986" s="448" t="str">
        <f t="shared" si="91"/>
        <v/>
      </c>
      <c r="AE1986" s="446" t="str">
        <f>IF(放飛紀錄表[[#This Row],[模組啟動時間]]="","",公式對照表!$A$2)</f>
        <v/>
      </c>
      <c r="AF1986" s="449" t="str">
        <f>IF(AC1986="","",IF(AND(AA1986&gt;Y1986,AA1986&lt;Z1986),[1]公式對照表!$C$2,IF(AC1986="-",[1]公式對照表!$C$3,IF(AC1986&lt;AE1986,[1]公式對照表!$C$4,IF(AC1986&gt;AE1986,[1]公式對照表!$C$5)))))</f>
        <v/>
      </c>
      <c r="AG1986" s="442"/>
      <c r="AH1986" s="442"/>
      <c r="AI1986" s="442"/>
      <c r="AJ1986" s="442"/>
      <c r="AK1986" s="2"/>
    </row>
    <row r="1987" spans="1:37" ht="17.25" customHeight="1">
      <c r="A1987" s="443"/>
      <c r="B1987" s="444"/>
      <c r="C1987" s="23"/>
      <c r="D1987" s="23"/>
      <c r="E1987" s="23"/>
      <c r="F1987" s="262"/>
      <c r="G1987" s="262"/>
      <c r="H1987" s="262"/>
      <c r="I1987" s="264"/>
      <c r="J1987" s="23"/>
      <c r="K1987" s="23"/>
      <c r="L1987" s="36" t="str">
        <f>IFERROR(VLOOKUP(放飛紀錄!$K1987,#REF!,2,FALSE),"")</f>
        <v/>
      </c>
      <c r="M1987" s="36"/>
      <c r="N1987" s="36"/>
      <c r="O1987" s="36"/>
      <c r="P1987" s="36"/>
      <c r="Q1987" s="36"/>
      <c r="R1987" s="36"/>
      <c r="S1987" s="36"/>
      <c r="T1987" s="36"/>
      <c r="U1987" s="23"/>
      <c r="V1987" s="23"/>
      <c r="W1987" s="23"/>
      <c r="X1987" s="23"/>
      <c r="Y1987" s="445"/>
      <c r="Z1987" s="446" t="str">
        <f>IF(放飛紀錄!$Y1987="","",放飛紀錄!$Y1987+公式對照表!B$2)</f>
        <v/>
      </c>
      <c r="AA1987" s="445"/>
      <c r="AB1987" s="445"/>
      <c r="AC1987" s="447" t="str">
        <f t="shared" si="90"/>
        <v/>
      </c>
      <c r="AD1987" s="448" t="str">
        <f t="shared" si="91"/>
        <v/>
      </c>
      <c r="AE1987" s="446" t="str">
        <f>IF(放飛紀錄表[[#This Row],[模組啟動時間]]="","",公式對照表!$A$2)</f>
        <v/>
      </c>
      <c r="AF1987" s="449" t="str">
        <f>IF(AC1987="","",IF(AND(AA1987&gt;Y1987,AA1987&lt;Z1987),[1]公式對照表!$C$2,IF(AC1987="-",[1]公式對照表!$C$3,IF(AC1987&lt;AE1987,[1]公式對照表!$C$4,IF(AC1987&gt;AE1987,[1]公式對照表!$C$5)))))</f>
        <v/>
      </c>
      <c r="AG1987" s="442"/>
      <c r="AH1987" s="442"/>
      <c r="AI1987" s="442"/>
      <c r="AJ1987" s="442"/>
      <c r="AK1987" s="2"/>
    </row>
    <row r="1988" spans="1:37" ht="17.25" customHeight="1">
      <c r="A1988" s="443"/>
      <c r="B1988" s="444"/>
      <c r="C1988" s="23"/>
      <c r="D1988" s="23"/>
      <c r="E1988" s="23"/>
      <c r="F1988" s="262"/>
      <c r="G1988" s="262"/>
      <c r="H1988" s="262"/>
      <c r="I1988" s="264"/>
      <c r="J1988" s="23"/>
      <c r="K1988" s="23"/>
      <c r="L1988" s="36" t="str">
        <f>IFERROR(VLOOKUP(放飛紀錄!$K1988,#REF!,2,FALSE),"")</f>
        <v/>
      </c>
      <c r="M1988" s="36"/>
      <c r="N1988" s="36"/>
      <c r="O1988" s="36"/>
      <c r="P1988" s="36"/>
      <c r="Q1988" s="36"/>
      <c r="R1988" s="36"/>
      <c r="S1988" s="36"/>
      <c r="T1988" s="36"/>
      <c r="U1988" s="23"/>
      <c r="V1988" s="23"/>
      <c r="W1988" s="23"/>
      <c r="X1988" s="23"/>
      <c r="Y1988" s="445"/>
      <c r="Z1988" s="446" t="str">
        <f>IF(放飛紀錄!$Y1988="","",放飛紀錄!$Y1988+公式對照表!B$2)</f>
        <v/>
      </c>
      <c r="AA1988" s="445"/>
      <c r="AB1988" s="445"/>
      <c r="AC1988" s="447" t="str">
        <f t="shared" si="90"/>
        <v/>
      </c>
      <c r="AD1988" s="448" t="str">
        <f t="shared" si="91"/>
        <v/>
      </c>
      <c r="AE1988" s="446" t="str">
        <f>IF(放飛紀錄表[[#This Row],[模組啟動時間]]="","",公式對照表!$A$2)</f>
        <v/>
      </c>
      <c r="AF1988" s="449" t="str">
        <f>IF(AC1988="","",IF(AND(AA1988&gt;Y1988,AA1988&lt;Z1988),[1]公式對照表!$C$2,IF(AC1988="-",[1]公式對照表!$C$3,IF(AC1988&lt;AE1988,[1]公式對照表!$C$4,IF(AC1988&gt;AE1988,[1]公式對照表!$C$5)))))</f>
        <v/>
      </c>
      <c r="AG1988" s="442"/>
      <c r="AH1988" s="442"/>
      <c r="AI1988" s="442"/>
      <c r="AJ1988" s="442"/>
      <c r="AK1988" s="2"/>
    </row>
    <row r="1989" spans="1:37" ht="17.25" customHeight="1">
      <c r="A1989" s="443"/>
      <c r="B1989" s="444"/>
      <c r="C1989" s="23"/>
      <c r="D1989" s="23"/>
      <c r="E1989" s="23"/>
      <c r="F1989" s="262"/>
      <c r="G1989" s="262"/>
      <c r="H1989" s="262"/>
      <c r="I1989" s="264"/>
      <c r="J1989" s="23"/>
      <c r="K1989" s="23"/>
      <c r="L1989" s="36" t="str">
        <f>IFERROR(VLOOKUP(放飛紀錄!$K1989,#REF!,2,FALSE),"")</f>
        <v/>
      </c>
      <c r="M1989" s="36"/>
      <c r="N1989" s="36"/>
      <c r="O1989" s="36"/>
      <c r="P1989" s="36"/>
      <c r="Q1989" s="36"/>
      <c r="R1989" s="36"/>
      <c r="S1989" s="36"/>
      <c r="T1989" s="36"/>
      <c r="U1989" s="23"/>
      <c r="V1989" s="23"/>
      <c r="W1989" s="23"/>
      <c r="X1989" s="23"/>
      <c r="Y1989" s="445"/>
      <c r="Z1989" s="446" t="str">
        <f>IF(放飛紀錄!$Y1989="","",放飛紀錄!$Y1989+公式對照表!B$2)</f>
        <v/>
      </c>
      <c r="AA1989" s="445"/>
      <c r="AB1989" s="445"/>
      <c r="AC1989" s="447" t="str">
        <f t="shared" si="90"/>
        <v/>
      </c>
      <c r="AD1989" s="448" t="str">
        <f t="shared" si="91"/>
        <v/>
      </c>
      <c r="AE1989" s="446" t="str">
        <f>IF(放飛紀錄表[[#This Row],[模組啟動時間]]="","",公式對照表!$A$2)</f>
        <v/>
      </c>
      <c r="AF1989" s="449" t="str">
        <f>IF(AC1989="","",IF(AND(AA1989&gt;Y1989,AA1989&lt;Z1989),[1]公式對照表!$C$2,IF(AC1989="-",[1]公式對照表!$C$3,IF(AC1989&lt;AE1989,[1]公式對照表!$C$4,IF(AC1989&gt;AE1989,[1]公式對照表!$C$5)))))</f>
        <v/>
      </c>
      <c r="AG1989" s="442"/>
      <c r="AH1989" s="442"/>
      <c r="AI1989" s="442"/>
      <c r="AJ1989" s="442"/>
      <c r="AK1989" s="2"/>
    </row>
    <row r="1990" spans="1:37" ht="17.25" customHeight="1">
      <c r="A1990" s="443"/>
      <c r="B1990" s="444"/>
      <c r="C1990" s="23"/>
      <c r="D1990" s="23"/>
      <c r="E1990" s="23"/>
      <c r="F1990" s="262"/>
      <c r="G1990" s="262"/>
      <c r="H1990" s="262"/>
      <c r="I1990" s="264"/>
      <c r="J1990" s="23"/>
      <c r="K1990" s="23"/>
      <c r="L1990" s="36" t="str">
        <f>IFERROR(VLOOKUP(放飛紀錄!$K1990,#REF!,2,FALSE),"")</f>
        <v/>
      </c>
      <c r="M1990" s="36"/>
      <c r="N1990" s="36"/>
      <c r="O1990" s="36"/>
      <c r="P1990" s="36"/>
      <c r="Q1990" s="36"/>
      <c r="R1990" s="36"/>
      <c r="S1990" s="36"/>
      <c r="T1990" s="36"/>
      <c r="U1990" s="23"/>
      <c r="V1990" s="23"/>
      <c r="W1990" s="23"/>
      <c r="X1990" s="23"/>
      <c r="Y1990" s="445"/>
      <c r="Z1990" s="446" t="str">
        <f>IF(放飛紀錄!$Y1990="","",放飛紀錄!$Y1990+公式對照表!B$2)</f>
        <v/>
      </c>
      <c r="AA1990" s="445"/>
      <c r="AB1990" s="445"/>
      <c r="AC1990" s="447" t="str">
        <f t="shared" si="90"/>
        <v/>
      </c>
      <c r="AD1990" s="448" t="str">
        <f t="shared" si="91"/>
        <v/>
      </c>
      <c r="AE1990" s="446" t="str">
        <f>IF(放飛紀錄表[[#This Row],[模組啟動時間]]="","",公式對照表!$A$2)</f>
        <v/>
      </c>
      <c r="AF1990" s="449" t="str">
        <f>IF(AC1990="","",IF(AND(AA1990&gt;Y1990,AA1990&lt;Z1990),[1]公式對照表!$C$2,IF(AC1990="-",[1]公式對照表!$C$3,IF(AC1990&lt;AE1990,[1]公式對照表!$C$4,IF(AC1990&gt;AE1990,[1]公式對照表!$C$5)))))</f>
        <v/>
      </c>
      <c r="AG1990" s="442"/>
      <c r="AH1990" s="442"/>
      <c r="AI1990" s="442"/>
      <c r="AJ1990" s="442"/>
      <c r="AK1990" s="2"/>
    </row>
    <row r="1991" spans="1:37" ht="17.25" customHeight="1">
      <c r="A1991" s="443"/>
      <c r="B1991" s="444"/>
      <c r="C1991" s="23"/>
      <c r="D1991" s="23"/>
      <c r="E1991" s="23"/>
      <c r="F1991" s="262"/>
      <c r="G1991" s="262"/>
      <c r="H1991" s="262"/>
      <c r="I1991" s="264"/>
      <c r="J1991" s="23"/>
      <c r="K1991" s="23"/>
      <c r="L1991" s="36" t="str">
        <f>IFERROR(VLOOKUP(放飛紀錄!$K1991,#REF!,2,FALSE),"")</f>
        <v/>
      </c>
      <c r="M1991" s="36"/>
      <c r="N1991" s="36"/>
      <c r="O1991" s="36"/>
      <c r="P1991" s="36"/>
      <c r="Q1991" s="36"/>
      <c r="R1991" s="36"/>
      <c r="S1991" s="36"/>
      <c r="T1991" s="36"/>
      <c r="U1991" s="23"/>
      <c r="V1991" s="23"/>
      <c r="W1991" s="23"/>
      <c r="X1991" s="23"/>
      <c r="Y1991" s="445"/>
      <c r="Z1991" s="446" t="str">
        <f>IF(放飛紀錄!$Y1991="","",放飛紀錄!$Y1991+公式對照表!B$2)</f>
        <v/>
      </c>
      <c r="AA1991" s="445"/>
      <c r="AB1991" s="445"/>
      <c r="AC1991" s="447" t="str">
        <f t="shared" si="90"/>
        <v/>
      </c>
      <c r="AD1991" s="448" t="str">
        <f t="shared" si="91"/>
        <v/>
      </c>
      <c r="AE1991" s="446" t="str">
        <f>IF(放飛紀錄表[[#This Row],[模組啟動時間]]="","",公式對照表!$A$2)</f>
        <v/>
      </c>
      <c r="AF1991" s="449" t="str">
        <f>IF(AC1991="","",IF(AND(AA1991&gt;Y1991,AA1991&lt;Z1991),[1]公式對照表!$C$2,IF(AC1991="-",[1]公式對照表!$C$3,IF(AC1991&lt;AE1991,[1]公式對照表!$C$4,IF(AC1991&gt;AE1991,[1]公式對照表!$C$5)))))</f>
        <v/>
      </c>
      <c r="AG1991" s="442"/>
      <c r="AH1991" s="442"/>
      <c r="AI1991" s="442"/>
      <c r="AJ1991" s="442"/>
      <c r="AK1991" s="2"/>
    </row>
    <row r="1992" spans="1:37" ht="17.25" customHeight="1">
      <c r="A1992" s="443"/>
      <c r="B1992" s="444"/>
      <c r="C1992" s="23"/>
      <c r="D1992" s="23"/>
      <c r="E1992" s="23"/>
      <c r="F1992" s="262"/>
      <c r="G1992" s="262"/>
      <c r="H1992" s="262"/>
      <c r="I1992" s="264"/>
      <c r="J1992" s="23"/>
      <c r="K1992" s="23"/>
      <c r="L1992" s="36" t="str">
        <f>IFERROR(VLOOKUP(放飛紀錄!$K1992,#REF!,2,FALSE),"")</f>
        <v/>
      </c>
      <c r="M1992" s="36"/>
      <c r="N1992" s="36"/>
      <c r="O1992" s="36"/>
      <c r="P1992" s="36"/>
      <c r="Q1992" s="36"/>
      <c r="R1992" s="36"/>
      <c r="S1992" s="36"/>
      <c r="T1992" s="36"/>
      <c r="U1992" s="23"/>
      <c r="V1992" s="23"/>
      <c r="W1992" s="23"/>
      <c r="X1992" s="23"/>
      <c r="Y1992" s="445"/>
      <c r="Z1992" s="446" t="str">
        <f>IF(放飛紀錄!$Y1992="","",放飛紀錄!$Y1992+公式對照表!B$2)</f>
        <v/>
      </c>
      <c r="AA1992" s="445"/>
      <c r="AB1992" s="445"/>
      <c r="AC1992" s="447" t="str">
        <f t="shared" si="90"/>
        <v/>
      </c>
      <c r="AD1992" s="448" t="str">
        <f t="shared" si="91"/>
        <v/>
      </c>
      <c r="AE1992" s="446" t="str">
        <f>IF(放飛紀錄表[[#This Row],[模組啟動時間]]="","",公式對照表!$A$2)</f>
        <v/>
      </c>
      <c r="AF1992" s="449" t="str">
        <f>IF(AC1992="","",IF(AND(AA1992&gt;Y1992,AA1992&lt;Z1992),[1]公式對照表!$C$2,IF(AC1992="-",[1]公式對照表!$C$3,IF(AC1992&lt;AE1992,[1]公式對照表!$C$4,IF(AC1992&gt;AE1992,[1]公式對照表!$C$5)))))</f>
        <v/>
      </c>
      <c r="AG1992" s="442"/>
      <c r="AH1992" s="442"/>
      <c r="AI1992" s="442"/>
      <c r="AJ1992" s="442"/>
      <c r="AK1992" s="2"/>
    </row>
    <row r="1993" spans="1:37" ht="17.25" customHeight="1">
      <c r="A1993" s="443"/>
      <c r="B1993" s="444"/>
      <c r="C1993" s="23"/>
      <c r="D1993" s="23"/>
      <c r="E1993" s="23"/>
      <c r="F1993" s="262"/>
      <c r="G1993" s="262"/>
      <c r="H1993" s="262"/>
      <c r="I1993" s="264"/>
      <c r="J1993" s="23"/>
      <c r="K1993" s="23"/>
      <c r="L1993" s="36" t="str">
        <f>IFERROR(VLOOKUP(放飛紀錄!$K1993,#REF!,2,FALSE),"")</f>
        <v/>
      </c>
      <c r="M1993" s="36"/>
      <c r="N1993" s="36"/>
      <c r="O1993" s="36"/>
      <c r="P1993" s="36"/>
      <c r="Q1993" s="36"/>
      <c r="R1993" s="36"/>
      <c r="S1993" s="36"/>
      <c r="T1993" s="36"/>
      <c r="U1993" s="23"/>
      <c r="V1993" s="23"/>
      <c r="W1993" s="23"/>
      <c r="X1993" s="23"/>
      <c r="Y1993" s="445"/>
      <c r="Z1993" s="446" t="str">
        <f>IF(放飛紀錄!$Y1993="","",放飛紀錄!$Y1993+公式對照表!B$2)</f>
        <v/>
      </c>
      <c r="AA1993" s="445"/>
      <c r="AB1993" s="445"/>
      <c r="AC1993" s="447" t="str">
        <f t="shared" si="90"/>
        <v/>
      </c>
      <c r="AD1993" s="448" t="str">
        <f t="shared" si="91"/>
        <v/>
      </c>
      <c r="AE1993" s="446" t="str">
        <f>IF(放飛紀錄表[[#This Row],[模組啟動時間]]="","",公式對照表!$A$2)</f>
        <v/>
      </c>
      <c r="AF1993" s="449" t="str">
        <f>IF(AC1993="","",IF(AND(AA1993&gt;Y1993,AA1993&lt;Z1993),[1]公式對照表!$C$2,IF(AC1993="-",[1]公式對照表!$C$3,IF(AC1993&lt;AE1993,[1]公式對照表!$C$4,IF(AC1993&gt;AE1993,[1]公式對照表!$C$5)))))</f>
        <v/>
      </c>
      <c r="AG1993" s="442"/>
      <c r="AH1993" s="442"/>
      <c r="AI1993" s="442"/>
      <c r="AJ1993" s="442"/>
      <c r="AK1993" s="2"/>
    </row>
    <row r="1994" spans="1:37" ht="17.25" customHeight="1">
      <c r="A1994" s="443"/>
      <c r="B1994" s="444"/>
      <c r="C1994" s="23"/>
      <c r="D1994" s="23"/>
      <c r="E1994" s="23"/>
      <c r="F1994" s="262"/>
      <c r="G1994" s="262"/>
      <c r="H1994" s="262"/>
      <c r="I1994" s="264"/>
      <c r="J1994" s="23"/>
      <c r="K1994" s="23"/>
      <c r="L1994" s="36" t="str">
        <f>IFERROR(VLOOKUP(放飛紀錄!$K1994,#REF!,2,FALSE),"")</f>
        <v/>
      </c>
      <c r="M1994" s="36"/>
      <c r="N1994" s="36"/>
      <c r="O1994" s="36"/>
      <c r="P1994" s="36"/>
      <c r="Q1994" s="36"/>
      <c r="R1994" s="36"/>
      <c r="S1994" s="36"/>
      <c r="T1994" s="36"/>
      <c r="U1994" s="23"/>
      <c r="V1994" s="23"/>
      <c r="W1994" s="23"/>
      <c r="X1994" s="23"/>
      <c r="Y1994" s="445"/>
      <c r="Z1994" s="446" t="str">
        <f>IF(放飛紀錄!$Y1994="","",放飛紀錄!$Y1994+公式對照表!B$2)</f>
        <v/>
      </c>
      <c r="AA1994" s="445"/>
      <c r="AB1994" s="445"/>
      <c r="AC1994" s="447" t="str">
        <f t="shared" si="90"/>
        <v/>
      </c>
      <c r="AD1994" s="448" t="str">
        <f t="shared" si="91"/>
        <v/>
      </c>
      <c r="AE1994" s="446" t="str">
        <f>IF(放飛紀錄表[[#This Row],[模組啟動時間]]="","",公式對照表!$A$2)</f>
        <v/>
      </c>
      <c r="AF1994" s="449" t="str">
        <f>IF(AC1994="","",IF(AND(AA1994&gt;Y1994,AA1994&lt;Z1994),[1]公式對照表!$C$2,IF(AC1994="-",[1]公式對照表!$C$3,IF(AC1994&lt;AE1994,[1]公式對照表!$C$4,IF(AC1994&gt;AE1994,[1]公式對照表!$C$5)))))</f>
        <v/>
      </c>
      <c r="AG1994" s="442"/>
      <c r="AH1994" s="442"/>
      <c r="AI1994" s="442"/>
      <c r="AJ1994" s="442"/>
      <c r="AK1994" s="2"/>
    </row>
    <row r="1995" spans="1:37" ht="17.25" customHeight="1">
      <c r="A1995" s="443"/>
      <c r="B1995" s="444"/>
      <c r="C1995" s="23"/>
      <c r="D1995" s="23"/>
      <c r="E1995" s="23"/>
      <c r="F1995" s="262"/>
      <c r="G1995" s="262"/>
      <c r="H1995" s="262"/>
      <c r="I1995" s="264"/>
      <c r="J1995" s="23"/>
      <c r="K1995" s="23"/>
      <c r="L1995" s="36" t="str">
        <f>IFERROR(VLOOKUP(放飛紀錄!$K1995,#REF!,2,FALSE),"")</f>
        <v/>
      </c>
      <c r="M1995" s="36"/>
      <c r="N1995" s="36"/>
      <c r="O1995" s="36"/>
      <c r="P1995" s="36"/>
      <c r="Q1995" s="36"/>
      <c r="R1995" s="36"/>
      <c r="S1995" s="36"/>
      <c r="T1995" s="36"/>
      <c r="U1995" s="23"/>
      <c r="V1995" s="23"/>
      <c r="W1995" s="23"/>
      <c r="X1995" s="23"/>
      <c r="Y1995" s="445"/>
      <c r="Z1995" s="446" t="str">
        <f>IF(放飛紀錄!$Y1995="","",放飛紀錄!$Y1995+公式對照表!B$2)</f>
        <v/>
      </c>
      <c r="AA1995" s="445"/>
      <c r="AB1995" s="445"/>
      <c r="AC1995" s="447" t="str">
        <f t="shared" si="90"/>
        <v/>
      </c>
      <c r="AD1995" s="448" t="str">
        <f t="shared" si="91"/>
        <v/>
      </c>
      <c r="AE1995" s="446" t="str">
        <f>IF(放飛紀錄表[[#This Row],[模組啟動時間]]="","",公式對照表!$A$2)</f>
        <v/>
      </c>
      <c r="AF1995" s="449" t="str">
        <f>IF(AC1995="","",IF(AND(AA1995&gt;Y1995,AA1995&lt;Z1995),[1]公式對照表!$C$2,IF(AC1995="-",[1]公式對照表!$C$3,IF(AC1995&lt;AE1995,[1]公式對照表!$C$4,IF(AC1995&gt;AE1995,[1]公式對照表!$C$5)))))</f>
        <v/>
      </c>
      <c r="AG1995" s="442"/>
      <c r="AH1995" s="442"/>
      <c r="AI1995" s="442"/>
      <c r="AJ1995" s="442"/>
      <c r="AK1995" s="2"/>
    </row>
    <row r="1996" spans="1:37" ht="17.25" customHeight="1">
      <c r="A1996" s="443"/>
      <c r="B1996" s="444"/>
      <c r="C1996" s="23"/>
      <c r="D1996" s="23"/>
      <c r="E1996" s="23"/>
      <c r="F1996" s="262"/>
      <c r="G1996" s="262"/>
      <c r="H1996" s="262"/>
      <c r="I1996" s="264"/>
      <c r="J1996" s="23"/>
      <c r="K1996" s="23"/>
      <c r="L1996" s="36" t="str">
        <f>IFERROR(VLOOKUP(放飛紀錄!$K1996,#REF!,2,FALSE),"")</f>
        <v/>
      </c>
      <c r="M1996" s="36"/>
      <c r="N1996" s="36"/>
      <c r="O1996" s="36"/>
      <c r="P1996" s="36"/>
      <c r="Q1996" s="36"/>
      <c r="R1996" s="36"/>
      <c r="S1996" s="36"/>
      <c r="T1996" s="36"/>
      <c r="U1996" s="23"/>
      <c r="V1996" s="23"/>
      <c r="W1996" s="23"/>
      <c r="X1996" s="23"/>
      <c r="Y1996" s="445"/>
      <c r="Z1996" s="446" t="str">
        <f>IF(放飛紀錄!$Y1996="","",放飛紀錄!$Y1996+公式對照表!B$2)</f>
        <v/>
      </c>
      <c r="AA1996" s="445"/>
      <c r="AB1996" s="445"/>
      <c r="AC1996" s="447" t="str">
        <f t="shared" si="90"/>
        <v/>
      </c>
      <c r="AD1996" s="448" t="str">
        <f t="shared" si="91"/>
        <v/>
      </c>
      <c r="AE1996" s="446" t="str">
        <f>IF(放飛紀錄表[[#This Row],[模組啟動時間]]="","",公式對照表!$A$2)</f>
        <v/>
      </c>
      <c r="AF1996" s="449" t="str">
        <f>IF(AC1996="","",IF(AND(AA1996&gt;Y1996,AA1996&lt;Z1996),[1]公式對照表!$C$2,IF(AC1996="-",[1]公式對照表!$C$3,IF(AC1996&lt;AE1996,[1]公式對照表!$C$4,IF(AC1996&gt;AE1996,[1]公式對照表!$C$5)))))</f>
        <v/>
      </c>
      <c r="AG1996" s="442"/>
      <c r="AH1996" s="442"/>
      <c r="AI1996" s="442"/>
      <c r="AJ1996" s="442"/>
      <c r="AK1996" s="2"/>
    </row>
    <row r="1997" spans="1:37" ht="17.25" customHeight="1">
      <c r="A1997" s="443"/>
      <c r="B1997" s="444"/>
      <c r="C1997" s="23"/>
      <c r="D1997" s="23"/>
      <c r="E1997" s="23"/>
      <c r="F1997" s="262"/>
      <c r="G1997" s="262"/>
      <c r="H1997" s="262"/>
      <c r="I1997" s="264"/>
      <c r="J1997" s="23"/>
      <c r="K1997" s="23"/>
      <c r="L1997" s="36" t="str">
        <f>IFERROR(VLOOKUP(放飛紀錄!$K1997,#REF!,2,FALSE),"")</f>
        <v/>
      </c>
      <c r="M1997" s="36"/>
      <c r="N1997" s="36"/>
      <c r="O1997" s="36"/>
      <c r="P1997" s="36"/>
      <c r="Q1997" s="36"/>
      <c r="R1997" s="36"/>
      <c r="S1997" s="36"/>
      <c r="T1997" s="36"/>
      <c r="U1997" s="23"/>
      <c r="V1997" s="23"/>
      <c r="W1997" s="23"/>
      <c r="X1997" s="23"/>
      <c r="Y1997" s="445"/>
      <c r="Z1997" s="446" t="str">
        <f>IF(放飛紀錄!$Y1997="","",放飛紀錄!$Y1997+公式對照表!B$2)</f>
        <v/>
      </c>
      <c r="AA1997" s="445"/>
      <c r="AB1997" s="445"/>
      <c r="AC1997" s="447" t="str">
        <f t="shared" si="90"/>
        <v/>
      </c>
      <c r="AD1997" s="448" t="str">
        <f t="shared" si="91"/>
        <v/>
      </c>
      <c r="AE1997" s="446" t="str">
        <f>IF(放飛紀錄表[[#This Row],[模組啟動時間]]="","",公式對照表!$A$2)</f>
        <v/>
      </c>
      <c r="AF1997" s="449" t="str">
        <f>IF(AC1997="","",IF(AND(AA1997&gt;Y1997,AA1997&lt;Z1997),[1]公式對照表!$C$2,IF(AC1997="-",[1]公式對照表!$C$3,IF(AC1997&lt;AE1997,[1]公式對照表!$C$4,IF(AC1997&gt;AE1997,[1]公式對照表!$C$5)))))</f>
        <v/>
      </c>
      <c r="AG1997" s="442"/>
      <c r="AH1997" s="442"/>
      <c r="AI1997" s="442"/>
      <c r="AJ1997" s="442"/>
      <c r="AK1997" s="2"/>
    </row>
    <row r="1998" spans="1:37" ht="17.25" customHeight="1">
      <c r="A1998" s="443"/>
      <c r="B1998" s="444"/>
      <c r="C1998" s="23"/>
      <c r="D1998" s="23"/>
      <c r="E1998" s="23"/>
      <c r="F1998" s="262"/>
      <c r="G1998" s="262"/>
      <c r="H1998" s="262"/>
      <c r="I1998" s="264"/>
      <c r="J1998" s="23"/>
      <c r="K1998" s="23"/>
      <c r="L1998" s="36" t="str">
        <f>IFERROR(VLOOKUP(放飛紀錄!$K1998,#REF!,2,FALSE),"")</f>
        <v/>
      </c>
      <c r="M1998" s="36"/>
      <c r="N1998" s="36"/>
      <c r="O1998" s="36"/>
      <c r="P1998" s="36"/>
      <c r="Q1998" s="36"/>
      <c r="R1998" s="36"/>
      <c r="S1998" s="36"/>
      <c r="T1998" s="36"/>
      <c r="U1998" s="23"/>
      <c r="V1998" s="23"/>
      <c r="W1998" s="23"/>
      <c r="X1998" s="23"/>
      <c r="Y1998" s="445"/>
      <c r="Z1998" s="446" t="str">
        <f>IF(放飛紀錄!$Y1998="","",放飛紀錄!$Y1998+公式對照表!B$2)</f>
        <v/>
      </c>
      <c r="AA1998" s="445"/>
      <c r="AB1998" s="445"/>
      <c r="AC1998" s="447" t="str">
        <f t="shared" si="90"/>
        <v/>
      </c>
      <c r="AD1998" s="448" t="str">
        <f t="shared" si="91"/>
        <v/>
      </c>
      <c r="AE1998" s="446" t="str">
        <f>IF(放飛紀錄表[[#This Row],[模組啟動時間]]="","",公式對照表!$A$2)</f>
        <v/>
      </c>
      <c r="AF1998" s="449" t="str">
        <f>IF(AC1998="","",IF(AND(AA1998&gt;Y1998,AA1998&lt;Z1998),[1]公式對照表!$C$2,IF(AC1998="-",[1]公式對照表!$C$3,IF(AC1998&lt;AE1998,[1]公式對照表!$C$4,IF(AC1998&gt;AE1998,[1]公式對照表!$C$5)))))</f>
        <v/>
      </c>
      <c r="AG1998" s="442"/>
      <c r="AH1998" s="442"/>
      <c r="AI1998" s="442"/>
      <c r="AJ1998" s="442"/>
      <c r="AK1998" s="2"/>
    </row>
    <row r="1999" spans="1:37" ht="17.25" customHeight="1">
      <c r="A1999" s="443"/>
      <c r="B1999" s="444"/>
      <c r="C1999" s="23"/>
      <c r="D1999" s="23"/>
      <c r="E1999" s="23"/>
      <c r="F1999" s="262"/>
      <c r="G1999" s="262"/>
      <c r="H1999" s="262"/>
      <c r="I1999" s="264"/>
      <c r="J1999" s="23"/>
      <c r="K1999" s="23"/>
      <c r="L1999" s="36" t="str">
        <f>IFERROR(VLOOKUP(放飛紀錄!$K1999,#REF!,2,FALSE),"")</f>
        <v/>
      </c>
      <c r="M1999" s="36"/>
      <c r="N1999" s="36"/>
      <c r="O1999" s="36"/>
      <c r="P1999" s="36"/>
      <c r="Q1999" s="36"/>
      <c r="R1999" s="36"/>
      <c r="S1999" s="36"/>
      <c r="T1999" s="36"/>
      <c r="U1999" s="23"/>
      <c r="V1999" s="23"/>
      <c r="W1999" s="23"/>
      <c r="X1999" s="23"/>
      <c r="Y1999" s="445"/>
      <c r="Z1999" s="446" t="str">
        <f>IF(放飛紀錄!$Y1999="","",放飛紀錄!$Y1999+公式對照表!B$2)</f>
        <v/>
      </c>
      <c r="AA1999" s="445"/>
      <c r="AB1999" s="445"/>
      <c r="AC1999" s="447" t="str">
        <f t="shared" si="90"/>
        <v/>
      </c>
      <c r="AD1999" s="448" t="str">
        <f t="shared" si="91"/>
        <v/>
      </c>
      <c r="AE1999" s="446" t="str">
        <f>IF(放飛紀錄表[[#This Row],[模組啟動時間]]="","",公式對照表!$A$2)</f>
        <v/>
      </c>
      <c r="AF1999" s="449" t="str">
        <f>IF(AC1999="","",IF(AND(AA1999&gt;Y1999,AA1999&lt;Z1999),[1]公式對照表!$C$2,IF(AC1999="-",[1]公式對照表!$C$3,IF(AC1999&lt;AE1999,[1]公式對照表!$C$4,IF(AC1999&gt;AE1999,[1]公式對照表!$C$5)))))</f>
        <v/>
      </c>
      <c r="AG1999" s="442"/>
      <c r="AH1999" s="442"/>
      <c r="AI1999" s="442"/>
      <c r="AJ1999" s="442"/>
      <c r="AK1999" s="2"/>
    </row>
    <row r="2000" spans="1:37" ht="17.25" customHeight="1">
      <c r="A2000" s="443"/>
      <c r="B2000" s="444"/>
      <c r="C2000" s="23"/>
      <c r="D2000" s="23"/>
      <c r="E2000" s="23"/>
      <c r="F2000" s="262"/>
      <c r="G2000" s="262"/>
      <c r="H2000" s="262"/>
      <c r="I2000" s="264"/>
      <c r="J2000" s="23"/>
      <c r="K2000" s="23"/>
      <c r="L2000" s="36" t="str">
        <f>IFERROR(VLOOKUP(放飛紀錄!$K2000,#REF!,2,FALSE),"")</f>
        <v/>
      </c>
      <c r="M2000" s="36"/>
      <c r="N2000" s="36"/>
      <c r="O2000" s="36"/>
      <c r="P2000" s="36"/>
      <c r="Q2000" s="36"/>
      <c r="R2000" s="36"/>
      <c r="S2000" s="36"/>
      <c r="T2000" s="36"/>
      <c r="U2000" s="23"/>
      <c r="V2000" s="23"/>
      <c r="W2000" s="23"/>
      <c r="X2000" s="23"/>
      <c r="Y2000" s="445"/>
      <c r="Z2000" s="446" t="str">
        <f>IF(放飛紀錄!$Y2000="","",放飛紀錄!$Y2000+公式對照表!B$2)</f>
        <v/>
      </c>
      <c r="AA2000" s="445"/>
      <c r="AB2000" s="445"/>
      <c r="AC2000" s="447" t="str">
        <f t="shared" si="90"/>
        <v/>
      </c>
      <c r="AD2000" s="448" t="str">
        <f t="shared" si="91"/>
        <v/>
      </c>
      <c r="AE2000" s="446" t="str">
        <f>IF(放飛紀錄表[[#This Row],[模組啟動時間]]="","",公式對照表!$A$2)</f>
        <v/>
      </c>
      <c r="AF2000" s="449" t="str">
        <f>IF(AC2000="","",IF(AND(AA2000&gt;Y2000,AA2000&lt;Z2000),[1]公式對照表!$C$2,IF(AC2000="-",[1]公式對照表!$C$3,IF(AC2000&lt;AE2000,[1]公式對照表!$C$4,IF(AC2000&gt;AE2000,[1]公式對照表!$C$5)))))</f>
        <v/>
      </c>
      <c r="AG2000" s="442"/>
      <c r="AH2000" s="442"/>
      <c r="AI2000" s="442"/>
      <c r="AJ2000" s="442"/>
      <c r="AK2000" s="2"/>
    </row>
    <row r="2001" spans="1:37" ht="17.25" customHeight="1">
      <c r="A2001" s="443"/>
      <c r="B2001" s="444"/>
      <c r="C2001" s="23"/>
      <c r="D2001" s="23"/>
      <c r="E2001" s="23"/>
      <c r="F2001" s="262"/>
      <c r="G2001" s="262"/>
      <c r="H2001" s="262"/>
      <c r="I2001" s="264"/>
      <c r="J2001" s="23"/>
      <c r="K2001" s="23"/>
      <c r="L2001" s="36" t="str">
        <f>IFERROR(VLOOKUP(放飛紀錄!$K2001,#REF!,2,FALSE),"")</f>
        <v/>
      </c>
      <c r="M2001" s="36"/>
      <c r="N2001" s="36"/>
      <c r="O2001" s="36"/>
      <c r="P2001" s="36"/>
      <c r="Q2001" s="36"/>
      <c r="R2001" s="36"/>
      <c r="S2001" s="36"/>
      <c r="T2001" s="36"/>
      <c r="U2001" s="23"/>
      <c r="V2001" s="23"/>
      <c r="W2001" s="23"/>
      <c r="X2001" s="23"/>
      <c r="Y2001" s="445"/>
      <c r="Z2001" s="446" t="str">
        <f>IF(放飛紀錄!$Y2001="","",放飛紀錄!$Y2001+公式對照表!B$2)</f>
        <v/>
      </c>
      <c r="AA2001" s="445"/>
      <c r="AB2001" s="445"/>
      <c r="AC2001" s="447" t="str">
        <f t="shared" si="90"/>
        <v/>
      </c>
      <c r="AD2001" s="448" t="str">
        <f t="shared" si="91"/>
        <v/>
      </c>
      <c r="AE2001" s="446" t="str">
        <f>IF(放飛紀錄表[[#This Row],[模組啟動時間]]="","",公式對照表!$A$2)</f>
        <v/>
      </c>
      <c r="AF2001" s="449" t="str">
        <f>IF(AC2001="","",IF(AND(AA2001&gt;Y2001,AA2001&lt;Z2001),[1]公式對照表!$C$2,IF(AC2001="-",[1]公式對照表!$C$3,IF(AC2001&lt;AE2001,[1]公式對照表!$C$4,IF(AC2001&gt;AE2001,[1]公式對照表!$C$5)))))</f>
        <v/>
      </c>
      <c r="AG2001" s="442"/>
      <c r="AH2001" s="442"/>
      <c r="AI2001" s="442"/>
      <c r="AJ2001" s="442"/>
      <c r="AK2001" s="2"/>
    </row>
    <row r="2002" spans="1:37" ht="17.25" customHeight="1">
      <c r="A2002" s="443"/>
      <c r="B2002" s="444"/>
      <c r="C2002" s="23"/>
      <c r="D2002" s="23"/>
      <c r="E2002" s="23"/>
      <c r="F2002" s="262"/>
      <c r="G2002" s="262"/>
      <c r="H2002" s="262"/>
      <c r="I2002" s="264"/>
      <c r="J2002" s="23"/>
      <c r="K2002" s="23"/>
      <c r="L2002" s="36" t="str">
        <f>IFERROR(VLOOKUP(放飛紀錄!$K2002,#REF!,2,FALSE),"")</f>
        <v/>
      </c>
      <c r="M2002" s="36"/>
      <c r="N2002" s="36"/>
      <c r="O2002" s="36"/>
      <c r="P2002" s="36"/>
      <c r="Q2002" s="36"/>
      <c r="R2002" s="36"/>
      <c r="S2002" s="36"/>
      <c r="T2002" s="36"/>
      <c r="U2002" s="23"/>
      <c r="V2002" s="23"/>
      <c r="W2002" s="23"/>
      <c r="X2002" s="23"/>
      <c r="Y2002" s="445"/>
      <c r="Z2002" s="446" t="str">
        <f>IF(放飛紀錄!$Y2002="","",放飛紀錄!$Y2002+公式對照表!B$2)</f>
        <v/>
      </c>
      <c r="AA2002" s="445"/>
      <c r="AB2002" s="445"/>
      <c r="AC2002" s="447" t="str">
        <f t="shared" si="90"/>
        <v/>
      </c>
      <c r="AD2002" s="448" t="str">
        <f t="shared" si="91"/>
        <v/>
      </c>
      <c r="AE2002" s="446" t="str">
        <f>IF(放飛紀錄表[[#This Row],[模組啟動時間]]="","",公式對照表!$A$2)</f>
        <v/>
      </c>
      <c r="AF2002" s="449" t="str">
        <f>IF(AC2002="","",IF(AND(AA2002&gt;Y2002,AA2002&lt;Z2002),[1]公式對照表!$C$2,IF(AC2002="-",[1]公式對照表!$C$3,IF(AC2002&lt;AE2002,[1]公式對照表!$C$4,IF(AC2002&gt;AE2002,[1]公式對照表!$C$5)))))</f>
        <v/>
      </c>
      <c r="AG2002" s="442"/>
      <c r="AH2002" s="442"/>
      <c r="AI2002" s="442"/>
      <c r="AJ2002" s="442"/>
      <c r="AK2002" s="2"/>
    </row>
    <row r="2003" spans="1:37" ht="17.25" customHeight="1">
      <c r="A2003" s="443"/>
      <c r="B2003" s="444"/>
      <c r="C2003" s="23"/>
      <c r="D2003" s="23"/>
      <c r="E2003" s="23"/>
      <c r="F2003" s="262"/>
      <c r="G2003" s="262"/>
      <c r="H2003" s="262"/>
      <c r="I2003" s="264"/>
      <c r="J2003" s="23"/>
      <c r="K2003" s="23"/>
      <c r="L2003" s="36" t="str">
        <f>IFERROR(VLOOKUP(放飛紀錄!$K2003,#REF!,2,FALSE),"")</f>
        <v/>
      </c>
      <c r="M2003" s="36"/>
      <c r="N2003" s="36"/>
      <c r="O2003" s="36"/>
      <c r="P2003" s="36"/>
      <c r="Q2003" s="36"/>
      <c r="R2003" s="36"/>
      <c r="S2003" s="36"/>
      <c r="T2003" s="36"/>
      <c r="U2003" s="23"/>
      <c r="V2003" s="23"/>
      <c r="W2003" s="23"/>
      <c r="X2003" s="23"/>
      <c r="Y2003" s="445"/>
      <c r="Z2003" s="446" t="str">
        <f>IF(放飛紀錄!$Y2003="","",放飛紀錄!$Y2003+公式對照表!B$2)</f>
        <v/>
      </c>
      <c r="AA2003" s="445"/>
      <c r="AB2003" s="445"/>
      <c r="AC2003" s="447" t="str">
        <f t="shared" si="90"/>
        <v/>
      </c>
      <c r="AD2003" s="448" t="str">
        <f t="shared" si="91"/>
        <v/>
      </c>
      <c r="AE2003" s="446" t="str">
        <f>IF(放飛紀錄表[[#This Row],[模組啟動時間]]="","",公式對照表!$A$2)</f>
        <v/>
      </c>
      <c r="AF2003" s="449" t="str">
        <f>IF(AC2003="","",IF(AND(AA2003&gt;Y2003,AA2003&lt;Z2003),[1]公式對照表!$C$2,IF(AC2003="-",[1]公式對照表!$C$3,IF(AC2003&lt;AE2003,[1]公式對照表!$C$4,IF(AC2003&gt;AE2003,[1]公式對照表!$C$5)))))</f>
        <v/>
      </c>
      <c r="AG2003" s="442"/>
      <c r="AH2003" s="442"/>
      <c r="AI2003" s="442"/>
      <c r="AJ2003" s="442"/>
      <c r="AK2003" s="2"/>
    </row>
    <row r="2004" spans="1:37" ht="17.25" customHeight="1">
      <c r="A2004" s="443"/>
      <c r="B2004" s="444"/>
      <c r="C2004" s="23"/>
      <c r="D2004" s="23"/>
      <c r="E2004" s="23"/>
      <c r="F2004" s="262"/>
      <c r="G2004" s="262"/>
      <c r="H2004" s="262"/>
      <c r="I2004" s="264"/>
      <c r="J2004" s="23"/>
      <c r="K2004" s="23"/>
      <c r="L2004" s="36" t="str">
        <f>IFERROR(VLOOKUP(放飛紀錄!$K2004,#REF!,2,FALSE),"")</f>
        <v/>
      </c>
      <c r="M2004" s="36"/>
      <c r="N2004" s="36"/>
      <c r="O2004" s="36"/>
      <c r="P2004" s="36"/>
      <c r="Q2004" s="36"/>
      <c r="R2004" s="36"/>
      <c r="S2004" s="36"/>
      <c r="T2004" s="36"/>
      <c r="U2004" s="23"/>
      <c r="V2004" s="23"/>
      <c r="W2004" s="23"/>
      <c r="X2004" s="23"/>
      <c r="Y2004" s="445"/>
      <c r="Z2004" s="446" t="str">
        <f>IF(放飛紀錄!$Y2004="","",放飛紀錄!$Y2004+公式對照表!B$2)</f>
        <v/>
      </c>
      <c r="AA2004" s="445"/>
      <c r="AB2004" s="445"/>
      <c r="AC2004" s="447" t="str">
        <f t="shared" si="90"/>
        <v/>
      </c>
      <c r="AD2004" s="448" t="str">
        <f t="shared" si="91"/>
        <v/>
      </c>
      <c r="AE2004" s="446" t="str">
        <f>IF(放飛紀錄表[[#This Row],[模組啟動時間]]="","",公式對照表!$A$2)</f>
        <v/>
      </c>
      <c r="AF2004" s="449" t="str">
        <f>IF(AC2004="","",IF(AND(AA2004&gt;Y2004,AA2004&lt;Z2004),[1]公式對照表!$C$2,IF(AC2004="-",[1]公式對照表!$C$3,IF(AC2004&lt;AE2004,[1]公式對照表!$C$4,IF(AC2004&gt;AE2004,[1]公式對照表!$C$5)))))</f>
        <v/>
      </c>
      <c r="AG2004" s="442"/>
      <c r="AH2004" s="442"/>
      <c r="AI2004" s="442"/>
      <c r="AJ2004" s="442"/>
      <c r="AK2004" s="2"/>
    </row>
    <row r="2005" spans="1:37" ht="17.25" customHeight="1">
      <c r="A2005" s="443"/>
      <c r="B2005" s="444"/>
      <c r="C2005" s="23"/>
      <c r="D2005" s="23"/>
      <c r="E2005" s="23"/>
      <c r="F2005" s="262"/>
      <c r="G2005" s="262"/>
      <c r="H2005" s="262"/>
      <c r="I2005" s="264"/>
      <c r="J2005" s="23"/>
      <c r="K2005" s="23"/>
      <c r="L2005" s="36" t="str">
        <f>IFERROR(VLOOKUP(放飛紀錄!$K2005,#REF!,2,FALSE),"")</f>
        <v/>
      </c>
      <c r="M2005" s="36"/>
      <c r="N2005" s="36"/>
      <c r="O2005" s="36"/>
      <c r="P2005" s="36"/>
      <c r="Q2005" s="36"/>
      <c r="R2005" s="36"/>
      <c r="S2005" s="36"/>
      <c r="T2005" s="36"/>
      <c r="U2005" s="23"/>
      <c r="V2005" s="23"/>
      <c r="W2005" s="23"/>
      <c r="X2005" s="23"/>
      <c r="Y2005" s="445"/>
      <c r="Z2005" s="446" t="str">
        <f>IF(放飛紀錄!$Y2005="","",放飛紀錄!$Y2005+公式對照表!B$2)</f>
        <v/>
      </c>
      <c r="AA2005" s="445"/>
      <c r="AB2005" s="445"/>
      <c r="AC2005" s="447" t="str">
        <f t="shared" si="90"/>
        <v/>
      </c>
      <c r="AD2005" s="448" t="str">
        <f t="shared" si="91"/>
        <v/>
      </c>
      <c r="AE2005" s="446" t="str">
        <f>IF(放飛紀錄表[[#This Row],[模組啟動時間]]="","",公式對照表!$A$2)</f>
        <v/>
      </c>
      <c r="AF2005" s="449" t="str">
        <f>IF(AC2005="","",IF(AND(AA2005&gt;Y2005,AA2005&lt;Z2005),[1]公式對照表!$C$2,IF(AC2005="-",[1]公式對照表!$C$3,IF(AC2005&lt;AE2005,[1]公式對照表!$C$4,IF(AC2005&gt;AE2005,[1]公式對照表!$C$5)))))</f>
        <v/>
      </c>
      <c r="AG2005" s="442"/>
      <c r="AH2005" s="442"/>
      <c r="AI2005" s="442"/>
      <c r="AJ2005" s="442"/>
      <c r="AK2005" s="2"/>
    </row>
    <row r="2006" spans="1:37" ht="17.25" customHeight="1">
      <c r="A2006" s="443"/>
      <c r="B2006" s="444"/>
      <c r="C2006" s="23"/>
      <c r="D2006" s="23"/>
      <c r="E2006" s="23"/>
      <c r="F2006" s="262"/>
      <c r="G2006" s="262"/>
      <c r="H2006" s="262"/>
      <c r="I2006" s="264"/>
      <c r="J2006" s="23"/>
      <c r="K2006" s="23"/>
      <c r="L2006" s="36" t="str">
        <f>IFERROR(VLOOKUP(放飛紀錄!$K2006,#REF!,2,FALSE),"")</f>
        <v/>
      </c>
      <c r="M2006" s="36"/>
      <c r="N2006" s="36"/>
      <c r="O2006" s="36"/>
      <c r="P2006" s="36"/>
      <c r="Q2006" s="36"/>
      <c r="R2006" s="36"/>
      <c r="S2006" s="36"/>
      <c r="T2006" s="36"/>
      <c r="U2006" s="23"/>
      <c r="V2006" s="23"/>
      <c r="W2006" s="23"/>
      <c r="X2006" s="23"/>
      <c r="Y2006" s="445"/>
      <c r="Z2006" s="446" t="str">
        <f>IF(放飛紀錄!$Y2006="","",放飛紀錄!$Y2006+公式對照表!B$2)</f>
        <v/>
      </c>
      <c r="AA2006" s="445"/>
      <c r="AB2006" s="445"/>
      <c r="AC2006" s="447" t="str">
        <f t="shared" si="90"/>
        <v/>
      </c>
      <c r="AD2006" s="448" t="str">
        <f t="shared" si="91"/>
        <v/>
      </c>
      <c r="AE2006" s="446" t="str">
        <f>IF(放飛紀錄表[[#This Row],[模組啟動時間]]="","",公式對照表!$A$2)</f>
        <v/>
      </c>
      <c r="AF2006" s="449" t="str">
        <f>IF(AC2006="","",IF(AND(AA2006&gt;Y2006,AA2006&lt;Z2006),[1]公式對照表!$C$2,IF(AC2006="-",[1]公式對照表!$C$3,IF(AC2006&lt;AE2006,[1]公式對照表!$C$4,IF(AC2006&gt;AE2006,[1]公式對照表!$C$5)))))</f>
        <v/>
      </c>
      <c r="AG2006" s="442"/>
      <c r="AH2006" s="442"/>
      <c r="AI2006" s="442"/>
      <c r="AJ2006" s="442"/>
      <c r="AK2006" s="2"/>
    </row>
    <row r="2007" spans="1:37" ht="17.25" customHeight="1">
      <c r="A2007" s="443"/>
      <c r="B2007" s="444"/>
      <c r="C2007" s="23"/>
      <c r="D2007" s="23"/>
      <c r="E2007" s="23"/>
      <c r="F2007" s="262"/>
      <c r="G2007" s="262"/>
      <c r="H2007" s="262"/>
      <c r="I2007" s="264"/>
      <c r="J2007" s="23"/>
      <c r="K2007" s="23"/>
      <c r="L2007" s="36" t="str">
        <f>IFERROR(VLOOKUP(放飛紀錄!$K2007,#REF!,2,FALSE),"")</f>
        <v/>
      </c>
      <c r="M2007" s="36"/>
      <c r="N2007" s="36"/>
      <c r="O2007" s="36"/>
      <c r="P2007" s="36"/>
      <c r="Q2007" s="36"/>
      <c r="R2007" s="36"/>
      <c r="S2007" s="36"/>
      <c r="T2007" s="36"/>
      <c r="U2007" s="23"/>
      <c r="V2007" s="23"/>
      <c r="W2007" s="23"/>
      <c r="X2007" s="23"/>
      <c r="Y2007" s="445"/>
      <c r="Z2007" s="446" t="str">
        <f>IF(放飛紀錄!$Y2007="","",放飛紀錄!$Y2007+公式對照表!B$2)</f>
        <v/>
      </c>
      <c r="AA2007" s="445"/>
      <c r="AB2007" s="445"/>
      <c r="AC2007" s="447" t="str">
        <f t="shared" si="90"/>
        <v/>
      </c>
      <c r="AD2007" s="448" t="str">
        <f t="shared" si="91"/>
        <v/>
      </c>
      <c r="AE2007" s="446" t="str">
        <f>IF(放飛紀錄表[[#This Row],[模組啟動時間]]="","",公式對照表!$A$2)</f>
        <v/>
      </c>
      <c r="AF2007" s="449" t="str">
        <f>IF(AC2007="","",IF(AND(AA2007&gt;Y2007,AA2007&lt;Z2007),[1]公式對照表!$C$2,IF(AC2007="-",[1]公式對照表!$C$3,IF(AC2007&lt;AE2007,[1]公式對照表!$C$4,IF(AC2007&gt;AE2007,[1]公式對照表!$C$5)))))</f>
        <v/>
      </c>
      <c r="AG2007" s="442"/>
      <c r="AH2007" s="442"/>
      <c r="AI2007" s="442"/>
      <c r="AJ2007" s="442"/>
      <c r="AK2007" s="2"/>
    </row>
    <row r="2008" spans="1:37" ht="17.25" customHeight="1">
      <c r="A2008" s="443"/>
      <c r="B2008" s="444"/>
      <c r="C2008" s="23"/>
      <c r="D2008" s="23"/>
      <c r="E2008" s="23"/>
      <c r="F2008" s="262"/>
      <c r="G2008" s="262"/>
      <c r="H2008" s="262"/>
      <c r="I2008" s="264"/>
      <c r="J2008" s="23"/>
      <c r="K2008" s="23"/>
      <c r="L2008" s="36" t="str">
        <f>IFERROR(VLOOKUP(放飛紀錄!$K2008,#REF!,2,FALSE),"")</f>
        <v/>
      </c>
      <c r="M2008" s="36"/>
      <c r="N2008" s="36"/>
      <c r="O2008" s="36"/>
      <c r="P2008" s="36"/>
      <c r="Q2008" s="36"/>
      <c r="R2008" s="36"/>
      <c r="S2008" s="36"/>
      <c r="T2008" s="36"/>
      <c r="U2008" s="23"/>
      <c r="V2008" s="23"/>
      <c r="W2008" s="23"/>
      <c r="X2008" s="23"/>
      <c r="Y2008" s="445"/>
      <c r="Z2008" s="446" t="str">
        <f>IF(放飛紀錄!$Y2008="","",放飛紀錄!$Y2008+公式對照表!B$2)</f>
        <v/>
      </c>
      <c r="AA2008" s="445"/>
      <c r="AB2008" s="445"/>
      <c r="AC2008" s="447" t="str">
        <f t="shared" si="90"/>
        <v/>
      </c>
      <c r="AD2008" s="448" t="str">
        <f t="shared" si="91"/>
        <v/>
      </c>
      <c r="AE2008" s="446" t="str">
        <f>IF(放飛紀錄表[[#This Row],[模組啟動時間]]="","",公式對照表!$A$2)</f>
        <v/>
      </c>
      <c r="AF2008" s="449" t="str">
        <f>IF(AC2008="","",IF(AND(AA2008&gt;Y2008,AA2008&lt;Z2008),[1]公式對照表!$C$2,IF(AC2008="-",[1]公式對照表!$C$3,IF(AC2008&lt;AE2008,[1]公式對照表!$C$4,IF(AC2008&gt;AE2008,[1]公式對照表!$C$5)))))</f>
        <v/>
      </c>
      <c r="AG2008" s="442"/>
      <c r="AH2008" s="442"/>
      <c r="AI2008" s="442"/>
      <c r="AJ2008" s="442"/>
      <c r="AK2008" s="2"/>
    </row>
    <row r="2009" spans="1:37" ht="17.25" customHeight="1">
      <c r="A2009" s="443"/>
      <c r="B2009" s="444"/>
      <c r="C2009" s="23"/>
      <c r="D2009" s="23"/>
      <c r="E2009" s="23"/>
      <c r="F2009" s="262"/>
      <c r="G2009" s="262"/>
      <c r="H2009" s="262"/>
      <c r="I2009" s="264"/>
      <c r="J2009" s="23"/>
      <c r="K2009" s="23"/>
      <c r="L2009" s="36" t="str">
        <f>IFERROR(VLOOKUP(放飛紀錄!$K2009,#REF!,2,FALSE),"")</f>
        <v/>
      </c>
      <c r="M2009" s="36"/>
      <c r="N2009" s="36"/>
      <c r="O2009" s="36"/>
      <c r="P2009" s="36"/>
      <c r="Q2009" s="36"/>
      <c r="R2009" s="36"/>
      <c r="S2009" s="36"/>
      <c r="T2009" s="36"/>
      <c r="U2009" s="23"/>
      <c r="V2009" s="23"/>
      <c r="W2009" s="23"/>
      <c r="X2009" s="23"/>
      <c r="Y2009" s="445"/>
      <c r="Z2009" s="446" t="str">
        <f>IF(放飛紀錄!$Y2009="","",放飛紀錄!$Y2009+公式對照表!B$2)</f>
        <v/>
      </c>
      <c r="AA2009" s="445"/>
      <c r="AB2009" s="445"/>
      <c r="AC2009" s="447" t="str">
        <f t="shared" si="90"/>
        <v/>
      </c>
      <c r="AD2009" s="448" t="str">
        <f t="shared" si="91"/>
        <v/>
      </c>
      <c r="AE2009" s="446" t="str">
        <f>IF(放飛紀錄表[[#This Row],[模組啟動時間]]="","",公式對照表!$A$2)</f>
        <v/>
      </c>
      <c r="AF2009" s="449" t="str">
        <f>IF(AC2009="","",IF(AND(AA2009&gt;Y2009,AA2009&lt;Z2009),[1]公式對照表!$C$2,IF(AC2009="-",[1]公式對照表!$C$3,IF(AC2009&lt;AE2009,[1]公式對照表!$C$4,IF(AC2009&gt;AE2009,[1]公式對照表!$C$5)))))</f>
        <v/>
      </c>
      <c r="AG2009" s="442"/>
      <c r="AH2009" s="442"/>
      <c r="AI2009" s="442"/>
      <c r="AJ2009" s="442"/>
      <c r="AK2009" s="2"/>
    </row>
    <row r="2010" spans="1:37" ht="17.25" customHeight="1">
      <c r="A2010" s="443"/>
      <c r="B2010" s="444"/>
      <c r="C2010" s="23"/>
      <c r="D2010" s="23"/>
      <c r="E2010" s="23"/>
      <c r="F2010" s="262"/>
      <c r="G2010" s="262"/>
      <c r="H2010" s="262"/>
      <c r="I2010" s="264"/>
      <c r="J2010" s="23"/>
      <c r="K2010" s="23"/>
      <c r="L2010" s="36" t="str">
        <f>IFERROR(VLOOKUP(放飛紀錄!$K2010,#REF!,2,FALSE),"")</f>
        <v/>
      </c>
      <c r="M2010" s="36"/>
      <c r="N2010" s="36"/>
      <c r="O2010" s="36"/>
      <c r="P2010" s="36"/>
      <c r="Q2010" s="36"/>
      <c r="R2010" s="36"/>
      <c r="S2010" s="36"/>
      <c r="T2010" s="36"/>
      <c r="U2010" s="23"/>
      <c r="V2010" s="23"/>
      <c r="W2010" s="23"/>
      <c r="X2010" s="23"/>
      <c r="Y2010" s="445"/>
      <c r="Z2010" s="446" t="str">
        <f>IF(放飛紀錄!$Y2010="","",放飛紀錄!$Y2010+公式對照表!B$2)</f>
        <v/>
      </c>
      <c r="AA2010" s="445"/>
      <c r="AB2010" s="445"/>
      <c r="AC2010" s="447" t="str">
        <f t="shared" si="90"/>
        <v/>
      </c>
      <c r="AD2010" s="448" t="str">
        <f t="shared" si="91"/>
        <v/>
      </c>
      <c r="AE2010" s="446" t="str">
        <f>IF(放飛紀錄表[[#This Row],[模組啟動時間]]="","",公式對照表!$A$2)</f>
        <v/>
      </c>
      <c r="AF2010" s="449" t="str">
        <f>IF(AC2010="","",IF(AND(AA2010&gt;Y2010,AA2010&lt;Z2010),[1]公式對照表!$C$2,IF(AC2010="-",[1]公式對照表!$C$3,IF(AC2010&lt;AE2010,[1]公式對照表!$C$4,IF(AC2010&gt;AE2010,[1]公式對照表!$C$5)))))</f>
        <v/>
      </c>
      <c r="AG2010" s="442"/>
      <c r="AH2010" s="442"/>
      <c r="AI2010" s="442"/>
      <c r="AJ2010" s="442"/>
      <c r="AK2010" s="2"/>
    </row>
    <row r="2011" spans="1:37" ht="17.25" customHeight="1">
      <c r="A2011" s="443"/>
      <c r="B2011" s="444"/>
      <c r="C2011" s="23"/>
      <c r="D2011" s="23"/>
      <c r="E2011" s="23"/>
      <c r="F2011" s="262"/>
      <c r="G2011" s="262"/>
      <c r="H2011" s="262"/>
      <c r="I2011" s="264"/>
      <c r="J2011" s="23"/>
      <c r="K2011" s="23"/>
      <c r="L2011" s="36" t="str">
        <f>IFERROR(VLOOKUP(放飛紀錄!$K2011,#REF!,2,FALSE),"")</f>
        <v/>
      </c>
      <c r="M2011" s="36"/>
      <c r="N2011" s="36"/>
      <c r="O2011" s="36"/>
      <c r="P2011" s="36"/>
      <c r="Q2011" s="36"/>
      <c r="R2011" s="36"/>
      <c r="S2011" s="36"/>
      <c r="T2011" s="36"/>
      <c r="U2011" s="23"/>
      <c r="V2011" s="23"/>
      <c r="W2011" s="23"/>
      <c r="X2011" s="23"/>
      <c r="Y2011" s="445"/>
      <c r="Z2011" s="446" t="str">
        <f>IF(放飛紀錄!$Y2011="","",放飛紀錄!$Y2011+公式對照表!B$2)</f>
        <v/>
      </c>
      <c r="AA2011" s="445"/>
      <c r="AB2011" s="445"/>
      <c r="AC2011" s="447" t="str">
        <f t="shared" si="90"/>
        <v/>
      </c>
      <c r="AD2011" s="448" t="str">
        <f t="shared" si="91"/>
        <v/>
      </c>
      <c r="AE2011" s="446" t="str">
        <f>IF(放飛紀錄表[[#This Row],[模組啟動時間]]="","",公式對照表!$A$2)</f>
        <v/>
      </c>
      <c r="AF2011" s="449" t="str">
        <f>IF(AC2011="","",IF(AND(AA2011&gt;Y2011,AA2011&lt;Z2011),[1]公式對照表!$C$2,IF(AC2011="-",[1]公式對照表!$C$3,IF(AC2011&lt;AE2011,[1]公式對照表!$C$4,IF(AC2011&gt;AE2011,[1]公式對照表!$C$5)))))</f>
        <v/>
      </c>
      <c r="AG2011" s="442"/>
      <c r="AH2011" s="442"/>
      <c r="AI2011" s="442"/>
      <c r="AJ2011" s="442"/>
      <c r="AK2011" s="2"/>
    </row>
    <row r="2012" spans="1:37" ht="17.25" customHeight="1">
      <c r="A2012" s="443"/>
      <c r="B2012" s="444"/>
      <c r="C2012" s="23"/>
      <c r="D2012" s="23"/>
      <c r="E2012" s="23"/>
      <c r="F2012" s="262"/>
      <c r="G2012" s="262"/>
      <c r="H2012" s="262"/>
      <c r="I2012" s="264"/>
      <c r="J2012" s="23"/>
      <c r="K2012" s="23"/>
      <c r="L2012" s="36" t="str">
        <f>IFERROR(VLOOKUP(放飛紀錄!$K2012,#REF!,2,FALSE),"")</f>
        <v/>
      </c>
      <c r="M2012" s="36"/>
      <c r="N2012" s="36"/>
      <c r="O2012" s="36"/>
      <c r="P2012" s="36"/>
      <c r="Q2012" s="36"/>
      <c r="R2012" s="36"/>
      <c r="S2012" s="36"/>
      <c r="T2012" s="36"/>
      <c r="U2012" s="23"/>
      <c r="V2012" s="23"/>
      <c r="W2012" s="23"/>
      <c r="X2012" s="23"/>
      <c r="Y2012" s="445"/>
      <c r="Z2012" s="446" t="str">
        <f>IF(放飛紀錄!$Y2012="","",放飛紀錄!$Y2012+公式對照表!B$2)</f>
        <v/>
      </c>
      <c r="AA2012" s="445"/>
      <c r="AB2012" s="445"/>
      <c r="AC2012" s="447" t="str">
        <f t="shared" si="90"/>
        <v/>
      </c>
      <c r="AD2012" s="448" t="str">
        <f t="shared" si="91"/>
        <v/>
      </c>
      <c r="AE2012" s="446" t="str">
        <f>IF(放飛紀錄表[[#This Row],[模組啟動時間]]="","",公式對照表!$A$2)</f>
        <v/>
      </c>
      <c r="AF2012" s="449" t="str">
        <f>IF(AC2012="","",IF(AND(AA2012&gt;Y2012,AA2012&lt;Z2012),[1]公式對照表!$C$2,IF(AC2012="-",[1]公式對照表!$C$3,IF(AC2012&lt;AE2012,[1]公式對照表!$C$4,IF(AC2012&gt;AE2012,[1]公式對照表!$C$5)))))</f>
        <v/>
      </c>
      <c r="AG2012" s="442"/>
      <c r="AH2012" s="442"/>
      <c r="AI2012" s="442"/>
      <c r="AJ2012" s="442"/>
      <c r="AK2012" s="2"/>
    </row>
    <row r="2013" spans="1:37" ht="17.25" customHeight="1">
      <c r="A2013" s="443"/>
      <c r="B2013" s="444"/>
      <c r="C2013" s="23"/>
      <c r="D2013" s="23"/>
      <c r="E2013" s="23"/>
      <c r="F2013" s="262"/>
      <c r="G2013" s="262"/>
      <c r="H2013" s="262"/>
      <c r="I2013" s="264"/>
      <c r="J2013" s="23"/>
      <c r="K2013" s="23"/>
      <c r="L2013" s="36" t="str">
        <f>IFERROR(VLOOKUP(放飛紀錄!$K2013,#REF!,2,FALSE),"")</f>
        <v/>
      </c>
      <c r="M2013" s="36"/>
      <c r="N2013" s="36"/>
      <c r="O2013" s="36"/>
      <c r="P2013" s="36"/>
      <c r="Q2013" s="36"/>
      <c r="R2013" s="36"/>
      <c r="S2013" s="36"/>
      <c r="T2013" s="36"/>
      <c r="U2013" s="23"/>
      <c r="V2013" s="23"/>
      <c r="W2013" s="23"/>
      <c r="X2013" s="23"/>
      <c r="Y2013" s="445"/>
      <c r="Z2013" s="446" t="str">
        <f>IF(放飛紀錄!$Y2013="","",放飛紀錄!$Y2013+公式對照表!B$2)</f>
        <v/>
      </c>
      <c r="AA2013" s="445"/>
      <c r="AB2013" s="445"/>
      <c r="AC2013" s="447" t="str">
        <f t="shared" si="90"/>
        <v/>
      </c>
      <c r="AD2013" s="448" t="str">
        <f t="shared" si="91"/>
        <v/>
      </c>
      <c r="AE2013" s="446" t="str">
        <f>IF(放飛紀錄表[[#This Row],[模組啟動時間]]="","",公式對照表!$A$2)</f>
        <v/>
      </c>
      <c r="AF2013" s="449" t="str">
        <f>IF(AC2013="","",IF(AND(AA2013&gt;Y2013,AA2013&lt;Z2013),[1]公式對照表!$C$2,IF(AC2013="-",[1]公式對照表!$C$3,IF(AC2013&lt;AE2013,[1]公式對照表!$C$4,IF(AC2013&gt;AE2013,[1]公式對照表!$C$5)))))</f>
        <v/>
      </c>
      <c r="AG2013" s="442"/>
      <c r="AH2013" s="442"/>
      <c r="AI2013" s="442"/>
      <c r="AJ2013" s="442"/>
      <c r="AK2013" s="2"/>
    </row>
    <row r="2014" spans="1:37" ht="17.25" customHeight="1">
      <c r="A2014" s="443"/>
      <c r="B2014" s="444"/>
      <c r="C2014" s="23"/>
      <c r="D2014" s="23"/>
      <c r="E2014" s="23"/>
      <c r="F2014" s="262"/>
      <c r="G2014" s="262"/>
      <c r="H2014" s="262"/>
      <c r="I2014" s="264"/>
      <c r="J2014" s="23"/>
      <c r="K2014" s="23"/>
      <c r="L2014" s="36" t="str">
        <f>IFERROR(VLOOKUP(放飛紀錄!$K2014,#REF!,2,FALSE),"")</f>
        <v/>
      </c>
      <c r="M2014" s="36"/>
      <c r="N2014" s="36"/>
      <c r="O2014" s="36"/>
      <c r="P2014" s="36"/>
      <c r="Q2014" s="36"/>
      <c r="R2014" s="36"/>
      <c r="S2014" s="36"/>
      <c r="T2014" s="36"/>
      <c r="U2014" s="23"/>
      <c r="V2014" s="23"/>
      <c r="W2014" s="23"/>
      <c r="X2014" s="23"/>
      <c r="Y2014" s="445"/>
      <c r="Z2014" s="446" t="str">
        <f>IF(放飛紀錄!$Y2014="","",放飛紀錄!$Y2014+公式對照表!B$2)</f>
        <v/>
      </c>
      <c r="AA2014" s="445"/>
      <c r="AB2014" s="445"/>
      <c r="AC2014" s="447" t="str">
        <f t="shared" si="90"/>
        <v/>
      </c>
      <c r="AD2014" s="448" t="str">
        <f t="shared" si="91"/>
        <v/>
      </c>
      <c r="AE2014" s="446" t="str">
        <f>IF(放飛紀錄表[[#This Row],[模組啟動時間]]="","",公式對照表!$A$2)</f>
        <v/>
      </c>
      <c r="AF2014" s="449" t="str">
        <f>IF(AC2014="","",IF(AND(AA2014&gt;Y2014,AA2014&lt;Z2014),[1]公式對照表!$C$2,IF(AC2014="-",[1]公式對照表!$C$3,IF(AC2014&lt;AE2014,[1]公式對照表!$C$4,IF(AC2014&gt;AE2014,[1]公式對照表!$C$5)))))</f>
        <v/>
      </c>
      <c r="AG2014" s="442"/>
      <c r="AH2014" s="442"/>
      <c r="AI2014" s="442"/>
      <c r="AJ2014" s="442"/>
      <c r="AK2014" s="2"/>
    </row>
    <row r="2015" spans="1:37" ht="17.25" customHeight="1">
      <c r="A2015" s="443"/>
      <c r="B2015" s="444"/>
      <c r="C2015" s="23"/>
      <c r="D2015" s="23"/>
      <c r="E2015" s="23"/>
      <c r="F2015" s="262"/>
      <c r="G2015" s="262"/>
      <c r="H2015" s="262"/>
      <c r="I2015" s="264"/>
      <c r="J2015" s="23"/>
      <c r="K2015" s="23"/>
      <c r="L2015" s="36" t="str">
        <f>IFERROR(VLOOKUP(放飛紀錄!$K2015,#REF!,2,FALSE),"")</f>
        <v/>
      </c>
      <c r="M2015" s="36"/>
      <c r="N2015" s="36"/>
      <c r="O2015" s="36"/>
      <c r="P2015" s="36"/>
      <c r="Q2015" s="36"/>
      <c r="R2015" s="36"/>
      <c r="S2015" s="36"/>
      <c r="T2015" s="36"/>
      <c r="U2015" s="23"/>
      <c r="V2015" s="23"/>
      <c r="W2015" s="23"/>
      <c r="X2015" s="23"/>
      <c r="Y2015" s="445"/>
      <c r="Z2015" s="446" t="str">
        <f>IF(放飛紀錄!$Y2015="","",放飛紀錄!$Y2015+公式對照表!B$2)</f>
        <v/>
      </c>
      <c r="AA2015" s="445"/>
      <c r="AB2015" s="445"/>
      <c r="AC2015" s="447" t="str">
        <f t="shared" si="90"/>
        <v/>
      </c>
      <c r="AD2015" s="448" t="str">
        <f t="shared" si="91"/>
        <v/>
      </c>
      <c r="AE2015" s="446" t="str">
        <f>IF(放飛紀錄表[[#This Row],[模組啟動時間]]="","",公式對照表!$A$2)</f>
        <v/>
      </c>
      <c r="AF2015" s="449" t="str">
        <f>IF(AC2015="","",IF(AND(AA2015&gt;Y2015,AA2015&lt;Z2015),[1]公式對照表!$C$2,IF(AC2015="-",[1]公式對照表!$C$3,IF(AC2015&lt;AE2015,[1]公式對照表!$C$4,IF(AC2015&gt;AE2015,[1]公式對照表!$C$5)))))</f>
        <v/>
      </c>
      <c r="AG2015" s="442"/>
      <c r="AH2015" s="442"/>
      <c r="AI2015" s="442"/>
      <c r="AJ2015" s="442"/>
      <c r="AK2015" s="2"/>
    </row>
    <row r="2016" spans="1:37" ht="17.25" customHeight="1">
      <c r="A2016" s="443"/>
      <c r="B2016" s="444"/>
      <c r="C2016" s="23"/>
      <c r="D2016" s="23"/>
      <c r="E2016" s="23"/>
      <c r="F2016" s="262"/>
      <c r="G2016" s="262"/>
      <c r="H2016" s="262"/>
      <c r="I2016" s="264"/>
      <c r="J2016" s="23"/>
      <c r="K2016" s="23"/>
      <c r="L2016" s="36" t="str">
        <f>IFERROR(VLOOKUP(放飛紀錄!$K2016,#REF!,2,FALSE),"")</f>
        <v/>
      </c>
      <c r="M2016" s="36"/>
      <c r="N2016" s="36"/>
      <c r="O2016" s="36"/>
      <c r="P2016" s="36"/>
      <c r="Q2016" s="36"/>
      <c r="R2016" s="36"/>
      <c r="S2016" s="36"/>
      <c r="T2016" s="36"/>
      <c r="U2016" s="23"/>
      <c r="V2016" s="23"/>
      <c r="W2016" s="23"/>
      <c r="X2016" s="23"/>
      <c r="Y2016" s="445"/>
      <c r="Z2016" s="446" t="str">
        <f>IF(放飛紀錄!$Y2016="","",放飛紀錄!$Y2016+公式對照表!B$2)</f>
        <v/>
      </c>
      <c r="AA2016" s="445"/>
      <c r="AB2016" s="445"/>
      <c r="AC2016" s="447" t="str">
        <f t="shared" si="90"/>
        <v/>
      </c>
      <c r="AD2016" s="448" t="str">
        <f t="shared" si="91"/>
        <v/>
      </c>
      <c r="AE2016" s="446" t="str">
        <f>IF(放飛紀錄表[[#This Row],[模組啟動時間]]="","",公式對照表!$A$2)</f>
        <v/>
      </c>
      <c r="AF2016" s="449" t="str">
        <f>IF(AC2016="","",IF(AND(AA2016&gt;Y2016,AA2016&lt;Z2016),[1]公式對照表!$C$2,IF(AC2016="-",[1]公式對照表!$C$3,IF(AC2016&lt;AE2016,[1]公式對照表!$C$4,IF(AC2016&gt;AE2016,[1]公式對照表!$C$5)))))</f>
        <v/>
      </c>
      <c r="AG2016" s="442"/>
      <c r="AH2016" s="442"/>
      <c r="AI2016" s="442"/>
      <c r="AJ2016" s="442"/>
      <c r="AK2016" s="2"/>
    </row>
    <row r="2017" spans="1:37" ht="17.25" customHeight="1">
      <c r="A2017" s="443"/>
      <c r="B2017" s="444"/>
      <c r="C2017" s="23"/>
      <c r="D2017" s="23"/>
      <c r="E2017" s="23"/>
      <c r="F2017" s="262"/>
      <c r="G2017" s="262"/>
      <c r="H2017" s="262"/>
      <c r="I2017" s="264"/>
      <c r="J2017" s="23"/>
      <c r="K2017" s="23"/>
      <c r="L2017" s="36" t="str">
        <f>IFERROR(VLOOKUP(放飛紀錄!$K2017,#REF!,2,FALSE),"")</f>
        <v/>
      </c>
      <c r="M2017" s="36"/>
      <c r="N2017" s="36"/>
      <c r="O2017" s="36"/>
      <c r="P2017" s="36"/>
      <c r="Q2017" s="36"/>
      <c r="R2017" s="36"/>
      <c r="S2017" s="36"/>
      <c r="T2017" s="36"/>
      <c r="U2017" s="23"/>
      <c r="V2017" s="23"/>
      <c r="W2017" s="23"/>
      <c r="X2017" s="23"/>
      <c r="Y2017" s="445"/>
      <c r="Z2017" s="446" t="str">
        <f>IF(放飛紀錄!$Y2017="","",放飛紀錄!$Y2017+公式對照表!B$2)</f>
        <v/>
      </c>
      <c r="AA2017" s="445"/>
      <c r="AB2017" s="445"/>
      <c r="AC2017" s="447" t="str">
        <f t="shared" si="90"/>
        <v/>
      </c>
      <c r="AD2017" s="448" t="str">
        <f t="shared" si="91"/>
        <v/>
      </c>
      <c r="AE2017" s="446" t="str">
        <f>IF(放飛紀錄表[[#This Row],[模組啟動時間]]="","",公式對照表!$A$2)</f>
        <v/>
      </c>
      <c r="AF2017" s="449" t="str">
        <f>IF(AC2017="","",IF(AND(AA2017&gt;Y2017,AA2017&lt;Z2017),[1]公式對照表!$C$2,IF(AC2017="-",[1]公式對照表!$C$3,IF(AC2017&lt;AE2017,[1]公式對照表!$C$4,IF(AC2017&gt;AE2017,[1]公式對照表!$C$5)))))</f>
        <v/>
      </c>
      <c r="AG2017" s="442"/>
      <c r="AH2017" s="442"/>
      <c r="AI2017" s="442"/>
      <c r="AJ2017" s="442"/>
      <c r="AK2017" s="2"/>
    </row>
    <row r="2018" spans="1:37" ht="17.25" customHeight="1">
      <c r="A2018" s="443"/>
      <c r="B2018" s="444"/>
      <c r="C2018" s="23"/>
      <c r="D2018" s="23"/>
      <c r="E2018" s="23"/>
      <c r="F2018" s="262"/>
      <c r="G2018" s="262"/>
      <c r="H2018" s="262"/>
      <c r="I2018" s="264"/>
      <c r="J2018" s="23"/>
      <c r="K2018" s="23"/>
      <c r="L2018" s="36" t="str">
        <f>IFERROR(VLOOKUP(放飛紀錄!$K2018,#REF!,2,FALSE),"")</f>
        <v/>
      </c>
      <c r="M2018" s="36"/>
      <c r="N2018" s="36"/>
      <c r="O2018" s="36"/>
      <c r="P2018" s="36"/>
      <c r="Q2018" s="36"/>
      <c r="R2018" s="36"/>
      <c r="S2018" s="36"/>
      <c r="T2018" s="36"/>
      <c r="U2018" s="23"/>
      <c r="V2018" s="23"/>
      <c r="W2018" s="23"/>
      <c r="X2018" s="23"/>
      <c r="Y2018" s="445"/>
      <c r="Z2018" s="446" t="str">
        <f>IF(放飛紀錄!$Y2018="","",放飛紀錄!$Y2018+公式對照表!B$2)</f>
        <v/>
      </c>
      <c r="AA2018" s="445"/>
      <c r="AB2018" s="445"/>
      <c r="AC2018" s="447" t="str">
        <f t="shared" si="90"/>
        <v/>
      </c>
      <c r="AD2018" s="448" t="str">
        <f t="shared" si="91"/>
        <v/>
      </c>
      <c r="AE2018" s="446" t="str">
        <f>IF(放飛紀錄表[[#This Row],[模組啟動時間]]="","",公式對照表!$A$2)</f>
        <v/>
      </c>
      <c r="AF2018" s="449" t="str">
        <f>IF(AC2018="","",IF(AND(AA2018&gt;Y2018,AA2018&lt;Z2018),[1]公式對照表!$C$2,IF(AC2018="-",[1]公式對照表!$C$3,IF(AC2018&lt;AE2018,[1]公式對照表!$C$4,IF(AC2018&gt;AE2018,[1]公式對照表!$C$5)))))</f>
        <v/>
      </c>
      <c r="AG2018" s="442"/>
      <c r="AH2018" s="442"/>
      <c r="AI2018" s="442"/>
      <c r="AJ2018" s="442"/>
      <c r="AK2018" s="2"/>
    </row>
    <row r="2019" spans="1:37" ht="17.25" customHeight="1">
      <c r="A2019" s="443"/>
      <c r="B2019" s="444"/>
      <c r="C2019" s="23"/>
      <c r="D2019" s="23"/>
      <c r="E2019" s="23"/>
      <c r="F2019" s="262"/>
      <c r="G2019" s="262"/>
      <c r="H2019" s="262"/>
      <c r="I2019" s="264"/>
      <c r="J2019" s="23"/>
      <c r="K2019" s="23"/>
      <c r="L2019" s="36" t="str">
        <f>IFERROR(VLOOKUP(放飛紀錄!$K2019,#REF!,2,FALSE),"")</f>
        <v/>
      </c>
      <c r="M2019" s="36"/>
      <c r="N2019" s="36"/>
      <c r="O2019" s="36"/>
      <c r="P2019" s="36"/>
      <c r="Q2019" s="36"/>
      <c r="R2019" s="36"/>
      <c r="S2019" s="36"/>
      <c r="T2019" s="36"/>
      <c r="U2019" s="23"/>
      <c r="V2019" s="23"/>
      <c r="W2019" s="23"/>
      <c r="X2019" s="23"/>
      <c r="Y2019" s="445"/>
      <c r="Z2019" s="446" t="str">
        <f>IF(放飛紀錄!$Y2019="","",放飛紀錄!$Y2019+公式對照表!B$2)</f>
        <v/>
      </c>
      <c r="AA2019" s="445"/>
      <c r="AB2019" s="445"/>
      <c r="AC2019" s="447" t="str">
        <f t="shared" si="90"/>
        <v/>
      </c>
      <c r="AD2019" s="448" t="str">
        <f t="shared" si="91"/>
        <v/>
      </c>
      <c r="AE2019" s="446" t="str">
        <f>IF(放飛紀錄表[[#This Row],[模組啟動時間]]="","",公式對照表!$A$2)</f>
        <v/>
      </c>
      <c r="AF2019" s="449" t="str">
        <f>IF(AC2019="","",IF(AND(AA2019&gt;Y2019,AA2019&lt;Z2019),[1]公式對照表!$C$2,IF(AC2019="-",[1]公式對照表!$C$3,IF(AC2019&lt;AE2019,[1]公式對照表!$C$4,IF(AC2019&gt;AE2019,[1]公式對照表!$C$5)))))</f>
        <v/>
      </c>
      <c r="AG2019" s="442"/>
      <c r="AH2019" s="442"/>
      <c r="AI2019" s="442"/>
      <c r="AJ2019" s="442"/>
      <c r="AK2019" s="2"/>
    </row>
    <row r="2020" spans="1:37" ht="17.25" customHeight="1">
      <c r="A2020" s="443"/>
      <c r="B2020" s="444"/>
      <c r="C2020" s="23"/>
      <c r="D2020" s="23"/>
      <c r="E2020" s="23"/>
      <c r="F2020" s="262"/>
      <c r="G2020" s="262"/>
      <c r="H2020" s="262"/>
      <c r="I2020" s="264"/>
      <c r="J2020" s="23"/>
      <c r="K2020" s="23"/>
      <c r="L2020" s="36" t="str">
        <f>IFERROR(VLOOKUP(放飛紀錄!$K2020,#REF!,2,FALSE),"")</f>
        <v/>
      </c>
      <c r="M2020" s="36"/>
      <c r="N2020" s="36"/>
      <c r="O2020" s="36"/>
      <c r="P2020" s="36"/>
      <c r="Q2020" s="36"/>
      <c r="R2020" s="36"/>
      <c r="S2020" s="36"/>
      <c r="T2020" s="36"/>
      <c r="U2020" s="23"/>
      <c r="V2020" s="23"/>
      <c r="W2020" s="23"/>
      <c r="X2020" s="23"/>
      <c r="Y2020" s="445"/>
      <c r="Z2020" s="446" t="str">
        <f>IF(放飛紀錄!$Y2020="","",放飛紀錄!$Y2020+公式對照表!B$2)</f>
        <v/>
      </c>
      <c r="AA2020" s="445"/>
      <c r="AB2020" s="445"/>
      <c r="AC2020" s="447" t="str">
        <f t="shared" si="90"/>
        <v/>
      </c>
      <c r="AD2020" s="448" t="str">
        <f t="shared" si="91"/>
        <v/>
      </c>
      <c r="AE2020" s="446" t="str">
        <f>IF(放飛紀錄表[[#This Row],[模組啟動時間]]="","",公式對照表!$A$2)</f>
        <v/>
      </c>
      <c r="AF2020" s="449" t="str">
        <f>IF(AC2020="","",IF(AND(AA2020&gt;Y2020,AA2020&lt;Z2020),[1]公式對照表!$C$2,IF(AC2020="-",[1]公式對照表!$C$3,IF(AC2020&lt;AE2020,[1]公式對照表!$C$4,IF(AC2020&gt;AE2020,[1]公式對照表!$C$5)))))</f>
        <v/>
      </c>
      <c r="AG2020" s="442"/>
      <c r="AH2020" s="442"/>
      <c r="AI2020" s="442"/>
      <c r="AJ2020" s="442"/>
      <c r="AK2020" s="2"/>
    </row>
    <row r="2021" spans="1:37" ht="17.25" customHeight="1">
      <c r="A2021" s="443"/>
      <c r="B2021" s="444"/>
      <c r="C2021" s="23"/>
      <c r="D2021" s="23"/>
      <c r="E2021" s="23"/>
      <c r="F2021" s="262"/>
      <c r="G2021" s="262"/>
      <c r="H2021" s="262"/>
      <c r="I2021" s="264"/>
      <c r="J2021" s="23"/>
      <c r="K2021" s="23"/>
      <c r="L2021" s="36" t="str">
        <f>IFERROR(VLOOKUP(放飛紀錄!$K2021,#REF!,2,FALSE),"")</f>
        <v/>
      </c>
      <c r="M2021" s="36"/>
      <c r="N2021" s="36"/>
      <c r="O2021" s="36"/>
      <c r="P2021" s="36"/>
      <c r="Q2021" s="36"/>
      <c r="R2021" s="36"/>
      <c r="S2021" s="36"/>
      <c r="T2021" s="36"/>
      <c r="U2021" s="23"/>
      <c r="V2021" s="23"/>
      <c r="W2021" s="23"/>
      <c r="X2021" s="23"/>
      <c r="Y2021" s="445"/>
      <c r="Z2021" s="446" t="str">
        <f>IF(放飛紀錄!$Y2021="","",放飛紀錄!$Y2021+公式對照表!B$2)</f>
        <v/>
      </c>
      <c r="AA2021" s="445"/>
      <c r="AB2021" s="445"/>
      <c r="AC2021" s="447" t="str">
        <f t="shared" si="90"/>
        <v/>
      </c>
      <c r="AD2021" s="448" t="str">
        <f t="shared" si="91"/>
        <v/>
      </c>
      <c r="AE2021" s="446" t="str">
        <f>IF(放飛紀錄表[[#This Row],[模組啟動時間]]="","",公式對照表!$A$2)</f>
        <v/>
      </c>
      <c r="AF2021" s="449" t="str">
        <f>IF(AC2021="","",IF(AND(AA2021&gt;Y2021,AA2021&lt;Z2021),[1]公式對照表!$C$2,IF(AC2021="-",[1]公式對照表!$C$3,IF(AC2021&lt;AE2021,[1]公式對照表!$C$4,IF(AC2021&gt;AE2021,[1]公式對照表!$C$5)))))</f>
        <v/>
      </c>
      <c r="AG2021" s="442"/>
      <c r="AH2021" s="442"/>
      <c r="AI2021" s="442"/>
      <c r="AJ2021" s="442"/>
      <c r="AK2021" s="2"/>
    </row>
    <row r="2022" spans="1:37" ht="17.25" customHeight="1">
      <c r="A2022" s="443"/>
      <c r="B2022" s="444"/>
      <c r="C2022" s="23"/>
      <c r="D2022" s="23"/>
      <c r="E2022" s="23"/>
      <c r="F2022" s="262"/>
      <c r="G2022" s="262"/>
      <c r="H2022" s="262"/>
      <c r="I2022" s="264"/>
      <c r="J2022" s="23"/>
      <c r="K2022" s="23"/>
      <c r="L2022" s="36" t="str">
        <f>IFERROR(VLOOKUP(放飛紀錄!$K2022,#REF!,2,FALSE),"")</f>
        <v/>
      </c>
      <c r="M2022" s="36"/>
      <c r="N2022" s="36"/>
      <c r="O2022" s="36"/>
      <c r="P2022" s="36"/>
      <c r="Q2022" s="36"/>
      <c r="R2022" s="36"/>
      <c r="S2022" s="36"/>
      <c r="T2022" s="36"/>
      <c r="U2022" s="23"/>
      <c r="V2022" s="23"/>
      <c r="W2022" s="23"/>
      <c r="X2022" s="23"/>
      <c r="Y2022" s="445"/>
      <c r="Z2022" s="446" t="str">
        <f>IF(放飛紀錄!$Y2022="","",放飛紀錄!$Y2022+公式對照表!B$2)</f>
        <v/>
      </c>
      <c r="AA2022" s="445"/>
      <c r="AB2022" s="445"/>
      <c r="AC2022" s="447" t="str">
        <f t="shared" si="90"/>
        <v/>
      </c>
      <c r="AD2022" s="448" t="str">
        <f t="shared" si="91"/>
        <v/>
      </c>
      <c r="AE2022" s="446" t="str">
        <f>IF(放飛紀錄表[[#This Row],[模組啟動時間]]="","",公式對照表!$A$2)</f>
        <v/>
      </c>
      <c r="AF2022" s="449" t="str">
        <f>IF(AC2022="","",IF(AND(AA2022&gt;Y2022,AA2022&lt;Z2022),[1]公式對照表!$C$2,IF(AC2022="-",[1]公式對照表!$C$3,IF(AC2022&lt;AE2022,[1]公式對照表!$C$4,IF(AC2022&gt;AE2022,[1]公式對照表!$C$5)))))</f>
        <v/>
      </c>
      <c r="AG2022" s="442"/>
      <c r="AH2022" s="442"/>
      <c r="AI2022" s="442"/>
      <c r="AJ2022" s="442"/>
      <c r="AK2022" s="2"/>
    </row>
    <row r="2023" spans="1:37" ht="17.25" customHeight="1">
      <c r="A2023" s="443"/>
      <c r="B2023" s="444"/>
      <c r="C2023" s="23"/>
      <c r="D2023" s="23"/>
      <c r="E2023" s="23"/>
      <c r="F2023" s="262"/>
      <c r="G2023" s="262"/>
      <c r="H2023" s="262"/>
      <c r="I2023" s="264"/>
      <c r="J2023" s="23"/>
      <c r="K2023" s="23"/>
      <c r="L2023" s="36" t="str">
        <f>IFERROR(VLOOKUP(放飛紀錄!$K2023,#REF!,2,FALSE),"")</f>
        <v/>
      </c>
      <c r="M2023" s="36"/>
      <c r="N2023" s="36"/>
      <c r="O2023" s="36"/>
      <c r="P2023" s="36"/>
      <c r="Q2023" s="36"/>
      <c r="R2023" s="36"/>
      <c r="S2023" s="36"/>
      <c r="T2023" s="36"/>
      <c r="U2023" s="23"/>
      <c r="V2023" s="23"/>
      <c r="W2023" s="23"/>
      <c r="X2023" s="23"/>
      <c r="Y2023" s="445"/>
      <c r="Z2023" s="446" t="str">
        <f>IF(放飛紀錄!$Y2023="","",放飛紀錄!$Y2023+公式對照表!B$2)</f>
        <v/>
      </c>
      <c r="AA2023" s="445"/>
      <c r="AB2023" s="445"/>
      <c r="AC2023" s="447" t="str">
        <f t="shared" si="90"/>
        <v/>
      </c>
      <c r="AD2023" s="448" t="str">
        <f t="shared" si="91"/>
        <v/>
      </c>
      <c r="AE2023" s="446" t="str">
        <f>IF(放飛紀錄表[[#This Row],[模組啟動時間]]="","",公式對照表!$A$2)</f>
        <v/>
      </c>
      <c r="AF2023" s="449" t="str">
        <f>IF(AC2023="","",IF(AND(AA2023&gt;Y2023,AA2023&lt;Z2023),[1]公式對照表!$C$2,IF(AC2023="-",[1]公式對照表!$C$3,IF(AC2023&lt;AE2023,[1]公式對照表!$C$4,IF(AC2023&gt;AE2023,[1]公式對照表!$C$5)))))</f>
        <v/>
      </c>
      <c r="AG2023" s="442"/>
      <c r="AH2023" s="442"/>
      <c r="AI2023" s="442"/>
      <c r="AJ2023" s="442"/>
      <c r="AK2023" s="2"/>
    </row>
    <row r="2024" spans="1:37" ht="17.25" customHeight="1">
      <c r="A2024" s="443"/>
      <c r="B2024" s="444"/>
      <c r="C2024" s="23"/>
      <c r="D2024" s="23"/>
      <c r="E2024" s="23"/>
      <c r="F2024" s="262"/>
      <c r="G2024" s="262"/>
      <c r="H2024" s="262"/>
      <c r="I2024" s="264"/>
      <c r="J2024" s="23"/>
      <c r="K2024" s="23"/>
      <c r="L2024" s="36" t="str">
        <f>IFERROR(VLOOKUP(放飛紀錄!$K2024,#REF!,2,FALSE),"")</f>
        <v/>
      </c>
      <c r="M2024" s="36"/>
      <c r="N2024" s="36"/>
      <c r="O2024" s="36"/>
      <c r="P2024" s="36"/>
      <c r="Q2024" s="36"/>
      <c r="R2024" s="36"/>
      <c r="S2024" s="36"/>
      <c r="T2024" s="36"/>
      <c r="U2024" s="23"/>
      <c r="V2024" s="23"/>
      <c r="W2024" s="23"/>
      <c r="X2024" s="23"/>
      <c r="Y2024" s="445"/>
      <c r="Z2024" s="446" t="str">
        <f>IF(放飛紀錄!$Y2024="","",放飛紀錄!$Y2024+公式對照表!B$2)</f>
        <v/>
      </c>
      <c r="AA2024" s="445"/>
      <c r="AB2024" s="445"/>
      <c r="AC2024" s="447" t="str">
        <f t="shared" si="90"/>
        <v/>
      </c>
      <c r="AD2024" s="448" t="str">
        <f t="shared" si="91"/>
        <v/>
      </c>
      <c r="AE2024" s="446" t="str">
        <f>IF(放飛紀錄表[[#This Row],[模組啟動時間]]="","",公式對照表!$A$2)</f>
        <v/>
      </c>
      <c r="AF2024" s="449" t="str">
        <f>IF(AC2024="","",IF(AND(AA2024&gt;Y2024,AA2024&lt;Z2024),[1]公式對照表!$C$2,IF(AC2024="-",[1]公式對照表!$C$3,IF(AC2024&lt;AE2024,[1]公式對照表!$C$4,IF(AC2024&gt;AE2024,[1]公式對照表!$C$5)))))</f>
        <v/>
      </c>
      <c r="AG2024" s="442"/>
      <c r="AH2024" s="442"/>
      <c r="AI2024" s="442"/>
      <c r="AJ2024" s="442"/>
      <c r="AK2024" s="2"/>
    </row>
    <row r="2025" spans="1:37" ht="17.25" customHeight="1">
      <c r="A2025" s="443"/>
      <c r="B2025" s="444"/>
      <c r="C2025" s="23"/>
      <c r="D2025" s="23"/>
      <c r="E2025" s="23"/>
      <c r="F2025" s="262"/>
      <c r="G2025" s="262"/>
      <c r="H2025" s="262"/>
      <c r="I2025" s="264"/>
      <c r="J2025" s="23"/>
      <c r="K2025" s="23"/>
      <c r="L2025" s="36" t="str">
        <f>IFERROR(VLOOKUP(放飛紀錄!$K2025,#REF!,2,FALSE),"")</f>
        <v/>
      </c>
      <c r="M2025" s="36"/>
      <c r="N2025" s="36"/>
      <c r="O2025" s="36"/>
      <c r="P2025" s="36"/>
      <c r="Q2025" s="36"/>
      <c r="R2025" s="36"/>
      <c r="S2025" s="36"/>
      <c r="T2025" s="36"/>
      <c r="U2025" s="23"/>
      <c r="V2025" s="23"/>
      <c r="W2025" s="23"/>
      <c r="X2025" s="23"/>
      <c r="Y2025" s="445"/>
      <c r="Z2025" s="446" t="str">
        <f>IF(放飛紀錄!$Y2025="","",放飛紀錄!$Y2025+公式對照表!B$2)</f>
        <v/>
      </c>
      <c r="AA2025" s="445"/>
      <c r="AB2025" s="445"/>
      <c r="AC2025" s="447" t="str">
        <f t="shared" si="90"/>
        <v/>
      </c>
      <c r="AD2025" s="448" t="str">
        <f t="shared" si="91"/>
        <v/>
      </c>
      <c r="AE2025" s="446" t="str">
        <f>IF(放飛紀錄表[[#This Row],[模組啟動時間]]="","",公式對照表!$A$2)</f>
        <v/>
      </c>
      <c r="AF2025" s="449" t="str">
        <f>IF(AC2025="","",IF(AND(AA2025&gt;Y2025,AA2025&lt;Z2025),[1]公式對照表!$C$2,IF(AC2025="-",[1]公式對照表!$C$3,IF(AC2025&lt;AE2025,[1]公式對照表!$C$4,IF(AC2025&gt;AE2025,[1]公式對照表!$C$5)))))</f>
        <v/>
      </c>
      <c r="AG2025" s="442"/>
      <c r="AH2025" s="442"/>
      <c r="AI2025" s="442"/>
      <c r="AJ2025" s="442"/>
      <c r="AK2025" s="2"/>
    </row>
    <row r="2026" spans="1:37" ht="17.25" customHeight="1">
      <c r="A2026" s="443"/>
      <c r="B2026" s="444"/>
      <c r="C2026" s="23"/>
      <c r="D2026" s="23"/>
      <c r="E2026" s="23"/>
      <c r="F2026" s="262"/>
      <c r="G2026" s="262"/>
      <c r="H2026" s="262"/>
      <c r="I2026" s="264"/>
      <c r="J2026" s="23"/>
      <c r="K2026" s="23"/>
      <c r="L2026" s="36" t="str">
        <f>IFERROR(VLOOKUP(放飛紀錄!$K2026,#REF!,2,FALSE),"")</f>
        <v/>
      </c>
      <c r="M2026" s="36"/>
      <c r="N2026" s="36"/>
      <c r="O2026" s="36"/>
      <c r="P2026" s="36"/>
      <c r="Q2026" s="36"/>
      <c r="R2026" s="36"/>
      <c r="S2026" s="36"/>
      <c r="T2026" s="36"/>
      <c r="U2026" s="23"/>
      <c r="V2026" s="23"/>
      <c r="W2026" s="23"/>
      <c r="X2026" s="23"/>
      <c r="Y2026" s="445"/>
      <c r="Z2026" s="446" t="str">
        <f>IF(放飛紀錄!$Y2026="","",放飛紀錄!$Y2026+公式對照表!B$2)</f>
        <v/>
      </c>
      <c r="AA2026" s="445"/>
      <c r="AB2026" s="445"/>
      <c r="AC2026" s="447" t="str">
        <f t="shared" si="90"/>
        <v/>
      </c>
      <c r="AD2026" s="448" t="str">
        <f t="shared" si="91"/>
        <v/>
      </c>
      <c r="AE2026" s="446" t="str">
        <f>IF(放飛紀錄表[[#This Row],[模組啟動時間]]="","",公式對照表!$A$2)</f>
        <v/>
      </c>
      <c r="AF2026" s="449" t="str">
        <f>IF(AC2026="","",IF(AND(AA2026&gt;Y2026,AA2026&lt;Z2026),[1]公式對照表!$C$2,IF(AC2026="-",[1]公式對照表!$C$3,IF(AC2026&lt;AE2026,[1]公式對照表!$C$4,IF(AC2026&gt;AE2026,[1]公式對照表!$C$5)))))</f>
        <v/>
      </c>
      <c r="AG2026" s="442"/>
      <c r="AH2026" s="442"/>
      <c r="AI2026" s="442"/>
      <c r="AJ2026" s="442"/>
      <c r="AK2026" s="2"/>
    </row>
    <row r="2027" spans="1:37" ht="17.25" customHeight="1">
      <c r="A2027" s="443"/>
      <c r="B2027" s="444"/>
      <c r="C2027" s="23"/>
      <c r="D2027" s="23"/>
      <c r="E2027" s="23"/>
      <c r="F2027" s="262"/>
      <c r="G2027" s="262"/>
      <c r="H2027" s="262"/>
      <c r="I2027" s="264"/>
      <c r="J2027" s="23"/>
      <c r="K2027" s="23"/>
      <c r="L2027" s="36" t="str">
        <f>IFERROR(VLOOKUP(放飛紀錄!$K2027,#REF!,2,FALSE),"")</f>
        <v/>
      </c>
      <c r="M2027" s="36"/>
      <c r="N2027" s="36"/>
      <c r="O2027" s="36"/>
      <c r="P2027" s="36"/>
      <c r="Q2027" s="36"/>
      <c r="R2027" s="36"/>
      <c r="S2027" s="36"/>
      <c r="T2027" s="36"/>
      <c r="U2027" s="23"/>
      <c r="V2027" s="23"/>
      <c r="W2027" s="23"/>
      <c r="X2027" s="23"/>
      <c r="Y2027" s="445"/>
      <c r="Z2027" s="446" t="str">
        <f>IF(放飛紀錄!$Y2027="","",放飛紀錄!$Y2027+公式對照表!B$2)</f>
        <v/>
      </c>
      <c r="AA2027" s="445"/>
      <c r="AB2027" s="445"/>
      <c r="AC2027" s="447" t="str">
        <f t="shared" si="90"/>
        <v/>
      </c>
      <c r="AD2027" s="448" t="str">
        <f t="shared" si="91"/>
        <v/>
      </c>
      <c r="AE2027" s="446" t="str">
        <f>IF(放飛紀錄表[[#This Row],[模組啟動時間]]="","",公式對照表!$A$2)</f>
        <v/>
      </c>
      <c r="AF2027" s="449" t="str">
        <f>IF(AC2027="","",IF(AND(AA2027&gt;Y2027,AA2027&lt;Z2027),[1]公式對照表!$C$2,IF(AC2027="-",[1]公式對照表!$C$3,IF(AC2027&lt;AE2027,[1]公式對照表!$C$4,IF(AC2027&gt;AE2027,[1]公式對照表!$C$5)))))</f>
        <v/>
      </c>
      <c r="AG2027" s="442"/>
      <c r="AH2027" s="442"/>
      <c r="AI2027" s="442"/>
      <c r="AJ2027" s="442"/>
      <c r="AK2027" s="2"/>
    </row>
    <row r="2028" spans="1:37" ht="17.25" customHeight="1">
      <c r="A2028" s="443"/>
      <c r="B2028" s="444"/>
      <c r="C2028" s="23"/>
      <c r="D2028" s="23"/>
      <c r="E2028" s="23"/>
      <c r="F2028" s="262"/>
      <c r="G2028" s="262"/>
      <c r="H2028" s="262"/>
      <c r="I2028" s="264"/>
      <c r="J2028" s="23"/>
      <c r="K2028" s="23"/>
      <c r="L2028" s="36" t="str">
        <f>IFERROR(VLOOKUP(放飛紀錄!$K2028,#REF!,2,FALSE),"")</f>
        <v/>
      </c>
      <c r="M2028" s="36"/>
      <c r="N2028" s="36"/>
      <c r="O2028" s="36"/>
      <c r="P2028" s="36"/>
      <c r="Q2028" s="36"/>
      <c r="R2028" s="36"/>
      <c r="S2028" s="36"/>
      <c r="T2028" s="36"/>
      <c r="U2028" s="23"/>
      <c r="V2028" s="23"/>
      <c r="W2028" s="23"/>
      <c r="X2028" s="23"/>
      <c r="Y2028" s="445"/>
      <c r="Z2028" s="446" t="str">
        <f>IF(放飛紀錄!$Y2028="","",放飛紀錄!$Y2028+公式對照表!B$2)</f>
        <v/>
      </c>
      <c r="AA2028" s="445"/>
      <c r="AB2028" s="445"/>
      <c r="AC2028" s="447" t="str">
        <f t="shared" si="90"/>
        <v/>
      </c>
      <c r="AD2028" s="448" t="str">
        <f t="shared" si="91"/>
        <v/>
      </c>
      <c r="AE2028" s="446" t="str">
        <f>IF(放飛紀錄表[[#This Row],[模組啟動時間]]="","",公式對照表!$A$2)</f>
        <v/>
      </c>
      <c r="AF2028" s="449" t="str">
        <f>IF(AC2028="","",IF(AND(AA2028&gt;Y2028,AA2028&lt;Z2028),[1]公式對照表!$C$2,IF(AC2028="-",[1]公式對照表!$C$3,IF(AC2028&lt;AE2028,[1]公式對照表!$C$4,IF(AC2028&gt;AE2028,[1]公式對照表!$C$5)))))</f>
        <v/>
      </c>
      <c r="AG2028" s="442"/>
      <c r="AH2028" s="442"/>
      <c r="AI2028" s="442"/>
      <c r="AJ2028" s="442"/>
      <c r="AK2028" s="2"/>
    </row>
    <row r="2029" spans="1:37" ht="17.25" customHeight="1">
      <c r="A2029" s="443"/>
      <c r="B2029" s="444"/>
      <c r="C2029" s="23"/>
      <c r="D2029" s="23"/>
      <c r="E2029" s="23"/>
      <c r="F2029" s="262"/>
      <c r="G2029" s="262"/>
      <c r="H2029" s="262"/>
      <c r="I2029" s="264"/>
      <c r="J2029" s="23"/>
      <c r="K2029" s="23"/>
      <c r="L2029" s="36" t="str">
        <f>IFERROR(VLOOKUP(放飛紀錄!$K2029,#REF!,2,FALSE),"")</f>
        <v/>
      </c>
      <c r="M2029" s="36"/>
      <c r="N2029" s="36"/>
      <c r="O2029" s="36"/>
      <c r="P2029" s="36"/>
      <c r="Q2029" s="36"/>
      <c r="R2029" s="36"/>
      <c r="S2029" s="36"/>
      <c r="T2029" s="36"/>
      <c r="U2029" s="23"/>
      <c r="V2029" s="23"/>
      <c r="W2029" s="23"/>
      <c r="X2029" s="23"/>
      <c r="Y2029" s="445"/>
      <c r="Z2029" s="446" t="str">
        <f>IF(放飛紀錄!$Y2029="","",放飛紀錄!$Y2029+公式對照表!B$2)</f>
        <v/>
      </c>
      <c r="AA2029" s="445"/>
      <c r="AB2029" s="445"/>
      <c r="AC2029" s="447" t="str">
        <f t="shared" si="90"/>
        <v/>
      </c>
      <c r="AD2029" s="448" t="str">
        <f t="shared" si="91"/>
        <v/>
      </c>
      <c r="AE2029" s="446" t="str">
        <f>IF(放飛紀錄表[[#This Row],[模組啟動時間]]="","",公式對照表!$A$2)</f>
        <v/>
      </c>
      <c r="AF2029" s="449" t="str">
        <f>IF(AC2029="","",IF(AND(AA2029&gt;Y2029,AA2029&lt;Z2029),[1]公式對照表!$C$2,IF(AC2029="-",[1]公式對照表!$C$3,IF(AC2029&lt;AE2029,[1]公式對照表!$C$4,IF(AC2029&gt;AE2029,[1]公式對照表!$C$5)))))</f>
        <v/>
      </c>
      <c r="AG2029" s="442"/>
      <c r="AH2029" s="442"/>
      <c r="AI2029" s="442"/>
      <c r="AJ2029" s="442"/>
      <c r="AK2029" s="2"/>
    </row>
    <row r="2030" spans="1:37" ht="17.25" customHeight="1">
      <c r="A2030" s="443"/>
      <c r="B2030" s="444"/>
      <c r="C2030" s="23"/>
      <c r="D2030" s="23"/>
      <c r="E2030" s="23"/>
      <c r="F2030" s="262"/>
      <c r="G2030" s="262"/>
      <c r="H2030" s="262"/>
      <c r="I2030" s="264"/>
      <c r="J2030" s="23"/>
      <c r="K2030" s="23"/>
      <c r="L2030" s="36" t="str">
        <f>IFERROR(VLOOKUP(放飛紀錄!$K2030,#REF!,2,FALSE),"")</f>
        <v/>
      </c>
      <c r="M2030" s="36"/>
      <c r="N2030" s="36"/>
      <c r="O2030" s="36"/>
      <c r="P2030" s="36"/>
      <c r="Q2030" s="36"/>
      <c r="R2030" s="36"/>
      <c r="S2030" s="36"/>
      <c r="T2030" s="36"/>
      <c r="U2030" s="23"/>
      <c r="V2030" s="23"/>
      <c r="W2030" s="23"/>
      <c r="X2030" s="23"/>
      <c r="Y2030" s="445"/>
      <c r="Z2030" s="446" t="str">
        <f>IF(放飛紀錄!$Y2030="","",放飛紀錄!$Y2030+公式對照表!B$2)</f>
        <v/>
      </c>
      <c r="AA2030" s="445"/>
      <c r="AB2030" s="445"/>
      <c r="AC2030" s="447" t="str">
        <f t="shared" si="90"/>
        <v/>
      </c>
      <c r="AD2030" s="448" t="str">
        <f t="shared" si="91"/>
        <v/>
      </c>
      <c r="AE2030" s="446" t="str">
        <f>IF(放飛紀錄表[[#This Row],[模組啟動時間]]="","",公式對照表!$A$2)</f>
        <v/>
      </c>
      <c r="AF2030" s="449" t="str">
        <f>IF(AC2030="","",IF(AND(AA2030&gt;Y2030,AA2030&lt;Z2030),[1]公式對照表!$C$2,IF(AC2030="-",[1]公式對照表!$C$3,IF(AC2030&lt;AE2030,[1]公式對照表!$C$4,IF(AC2030&gt;AE2030,[1]公式對照表!$C$5)))))</f>
        <v/>
      </c>
      <c r="AG2030" s="442"/>
      <c r="AH2030" s="442"/>
      <c r="AI2030" s="442"/>
      <c r="AJ2030" s="442"/>
      <c r="AK2030" s="2"/>
    </row>
    <row r="2031" spans="1:37" ht="17.25" customHeight="1">
      <c r="A2031" s="443"/>
      <c r="B2031" s="444"/>
      <c r="C2031" s="23"/>
      <c r="D2031" s="23"/>
      <c r="E2031" s="23"/>
      <c r="F2031" s="262"/>
      <c r="G2031" s="262"/>
      <c r="H2031" s="262"/>
      <c r="I2031" s="264"/>
      <c r="J2031" s="23"/>
      <c r="K2031" s="23"/>
      <c r="L2031" s="36" t="str">
        <f>IFERROR(VLOOKUP(放飛紀錄!$K2031,#REF!,2,FALSE),"")</f>
        <v/>
      </c>
      <c r="M2031" s="36"/>
      <c r="N2031" s="36"/>
      <c r="O2031" s="36"/>
      <c r="P2031" s="36"/>
      <c r="Q2031" s="36"/>
      <c r="R2031" s="36"/>
      <c r="S2031" s="36"/>
      <c r="T2031" s="36"/>
      <c r="U2031" s="23"/>
      <c r="V2031" s="23"/>
      <c r="W2031" s="23"/>
      <c r="X2031" s="23"/>
      <c r="Y2031" s="445"/>
      <c r="Z2031" s="446" t="str">
        <f>IF(放飛紀錄!$Y2031="","",放飛紀錄!$Y2031+公式對照表!B$2)</f>
        <v/>
      </c>
      <c r="AA2031" s="445"/>
      <c r="AB2031" s="445"/>
      <c r="AC2031" s="447" t="str">
        <f t="shared" si="90"/>
        <v/>
      </c>
      <c r="AD2031" s="448" t="str">
        <f t="shared" si="91"/>
        <v/>
      </c>
      <c r="AE2031" s="446" t="str">
        <f>IF(放飛紀錄表[[#This Row],[模組啟動時間]]="","",公式對照表!$A$2)</f>
        <v/>
      </c>
      <c r="AF2031" s="449" t="str">
        <f>IF(AC2031="","",IF(AND(AA2031&gt;Y2031,AA2031&lt;Z2031),[1]公式對照表!$C$2,IF(AC2031="-",[1]公式對照表!$C$3,IF(AC2031&lt;AE2031,[1]公式對照表!$C$4,IF(AC2031&gt;AE2031,[1]公式對照表!$C$5)))))</f>
        <v/>
      </c>
      <c r="AG2031" s="442"/>
      <c r="AH2031" s="442"/>
      <c r="AI2031" s="442"/>
      <c r="AJ2031" s="442"/>
      <c r="AK2031" s="2"/>
    </row>
    <row r="2032" spans="1:37" ht="17.25" customHeight="1">
      <c r="A2032" s="443"/>
      <c r="B2032" s="444"/>
      <c r="C2032" s="23"/>
      <c r="D2032" s="23"/>
      <c r="E2032" s="23"/>
      <c r="F2032" s="262"/>
      <c r="G2032" s="262"/>
      <c r="H2032" s="262"/>
      <c r="I2032" s="264"/>
      <c r="J2032" s="23"/>
      <c r="K2032" s="23"/>
      <c r="L2032" s="36" t="str">
        <f>IFERROR(VLOOKUP(放飛紀錄!$K2032,#REF!,2,FALSE),"")</f>
        <v/>
      </c>
      <c r="M2032" s="36"/>
      <c r="N2032" s="36"/>
      <c r="O2032" s="36"/>
      <c r="P2032" s="36"/>
      <c r="Q2032" s="36"/>
      <c r="R2032" s="36"/>
      <c r="S2032" s="36"/>
      <c r="T2032" s="36"/>
      <c r="U2032" s="23"/>
      <c r="V2032" s="23"/>
      <c r="W2032" s="23"/>
      <c r="X2032" s="23"/>
      <c r="Y2032" s="445"/>
      <c r="Z2032" s="446" t="str">
        <f>IF(放飛紀錄!$Y2032="","",放飛紀錄!$Y2032+公式對照表!B$2)</f>
        <v/>
      </c>
      <c r="AA2032" s="445"/>
      <c r="AB2032" s="445"/>
      <c r="AC2032" s="447" t="str">
        <f t="shared" si="90"/>
        <v/>
      </c>
      <c r="AD2032" s="448" t="str">
        <f t="shared" si="91"/>
        <v/>
      </c>
      <c r="AE2032" s="446" t="str">
        <f>IF(放飛紀錄表[[#This Row],[模組啟動時間]]="","",公式對照表!$A$2)</f>
        <v/>
      </c>
      <c r="AF2032" s="449" t="str">
        <f>IF(AC2032="","",IF(AND(AA2032&gt;Y2032,AA2032&lt;Z2032),[1]公式對照表!$C$2,IF(AC2032="-",[1]公式對照表!$C$3,IF(AC2032&lt;AE2032,[1]公式對照表!$C$4,IF(AC2032&gt;AE2032,[1]公式對照表!$C$5)))))</f>
        <v/>
      </c>
      <c r="AG2032" s="442"/>
      <c r="AH2032" s="442"/>
      <c r="AI2032" s="442"/>
      <c r="AJ2032" s="442"/>
      <c r="AK2032" s="2"/>
    </row>
    <row r="2033" spans="1:37" ht="17.25" customHeight="1">
      <c r="A2033" s="443"/>
      <c r="B2033" s="444"/>
      <c r="C2033" s="23"/>
      <c r="D2033" s="23"/>
      <c r="E2033" s="23"/>
      <c r="F2033" s="262"/>
      <c r="G2033" s="262"/>
      <c r="H2033" s="262"/>
      <c r="I2033" s="264"/>
      <c r="J2033" s="23"/>
      <c r="K2033" s="23"/>
      <c r="L2033" s="36" t="str">
        <f>IFERROR(VLOOKUP(放飛紀錄!$K2033,#REF!,2,FALSE),"")</f>
        <v/>
      </c>
      <c r="M2033" s="36"/>
      <c r="N2033" s="36"/>
      <c r="O2033" s="36"/>
      <c r="P2033" s="36"/>
      <c r="Q2033" s="36"/>
      <c r="R2033" s="36"/>
      <c r="S2033" s="36"/>
      <c r="T2033" s="36"/>
      <c r="U2033" s="23"/>
      <c r="V2033" s="23"/>
      <c r="W2033" s="23"/>
      <c r="X2033" s="23"/>
      <c r="Y2033" s="445"/>
      <c r="Z2033" s="446" t="str">
        <f>IF(放飛紀錄!$Y2033="","",放飛紀錄!$Y2033+公式對照表!B$2)</f>
        <v/>
      </c>
      <c r="AA2033" s="445"/>
      <c r="AB2033" s="445"/>
      <c r="AC2033" s="447" t="str">
        <f t="shared" si="90"/>
        <v/>
      </c>
      <c r="AD2033" s="448" t="str">
        <f t="shared" si="91"/>
        <v/>
      </c>
      <c r="AE2033" s="446" t="str">
        <f>IF(放飛紀錄表[[#This Row],[模組啟動時間]]="","",公式對照表!$A$2)</f>
        <v/>
      </c>
      <c r="AF2033" s="449" t="str">
        <f>IF(AC2033="","",IF(AND(AA2033&gt;Y2033,AA2033&lt;Z2033),[1]公式對照表!$C$2,IF(AC2033="-",[1]公式對照表!$C$3,IF(AC2033&lt;AE2033,[1]公式對照表!$C$4,IF(AC2033&gt;AE2033,[1]公式對照表!$C$5)))))</f>
        <v/>
      </c>
      <c r="AG2033" s="442"/>
      <c r="AH2033" s="442"/>
      <c r="AI2033" s="442"/>
      <c r="AJ2033" s="442"/>
      <c r="AK2033" s="2"/>
    </row>
    <row r="2034" spans="1:37" ht="17.25" customHeight="1">
      <c r="A2034" s="443"/>
      <c r="B2034" s="444"/>
      <c r="C2034" s="23"/>
      <c r="D2034" s="23"/>
      <c r="E2034" s="23"/>
      <c r="F2034" s="262"/>
      <c r="G2034" s="262"/>
      <c r="H2034" s="262"/>
      <c r="I2034" s="264"/>
      <c r="J2034" s="23"/>
      <c r="K2034" s="23"/>
      <c r="L2034" s="36" t="str">
        <f>IFERROR(VLOOKUP(放飛紀錄!$K2034,#REF!,2,FALSE),"")</f>
        <v/>
      </c>
      <c r="M2034" s="36"/>
      <c r="N2034" s="36"/>
      <c r="O2034" s="36"/>
      <c r="P2034" s="36"/>
      <c r="Q2034" s="36"/>
      <c r="R2034" s="36"/>
      <c r="S2034" s="36"/>
      <c r="T2034" s="36"/>
      <c r="U2034" s="23"/>
      <c r="V2034" s="23"/>
      <c r="W2034" s="23"/>
      <c r="X2034" s="23"/>
      <c r="Y2034" s="445"/>
      <c r="Z2034" s="446" t="str">
        <f>IF(放飛紀錄!$Y2034="","",放飛紀錄!$Y2034+公式對照表!B$2)</f>
        <v/>
      </c>
      <c r="AA2034" s="445"/>
      <c r="AB2034" s="445"/>
      <c r="AC2034" s="447" t="str">
        <f t="shared" si="90"/>
        <v/>
      </c>
      <c r="AD2034" s="448" t="str">
        <f t="shared" si="91"/>
        <v/>
      </c>
      <c r="AE2034" s="446" t="str">
        <f>IF(放飛紀錄表[[#This Row],[模組啟動時間]]="","",公式對照表!$A$2)</f>
        <v/>
      </c>
      <c r="AF2034" s="449" t="str">
        <f>IF(AC2034="","",IF(AND(AA2034&gt;Y2034,AA2034&lt;Z2034),[1]公式對照表!$C$2,IF(AC2034="-",[1]公式對照表!$C$3,IF(AC2034&lt;AE2034,[1]公式對照表!$C$4,IF(AC2034&gt;AE2034,[1]公式對照表!$C$5)))))</f>
        <v/>
      </c>
      <c r="AG2034" s="442"/>
      <c r="AH2034" s="442"/>
      <c r="AI2034" s="442"/>
      <c r="AJ2034" s="442"/>
      <c r="AK2034" s="2"/>
    </row>
    <row r="2035" spans="1:37" ht="17.25" customHeight="1">
      <c r="A2035" s="443"/>
      <c r="B2035" s="444"/>
      <c r="C2035" s="23"/>
      <c r="D2035" s="23"/>
      <c r="E2035" s="23"/>
      <c r="F2035" s="262"/>
      <c r="G2035" s="262"/>
      <c r="H2035" s="262"/>
      <c r="I2035" s="264"/>
      <c r="J2035" s="23"/>
      <c r="K2035" s="23"/>
      <c r="L2035" s="36" t="str">
        <f>IFERROR(VLOOKUP(放飛紀錄!$K2035,#REF!,2,FALSE),"")</f>
        <v/>
      </c>
      <c r="M2035" s="36"/>
      <c r="N2035" s="36"/>
      <c r="O2035" s="36"/>
      <c r="P2035" s="36"/>
      <c r="Q2035" s="36"/>
      <c r="R2035" s="36"/>
      <c r="S2035" s="36"/>
      <c r="T2035" s="36"/>
      <c r="U2035" s="23"/>
      <c r="V2035" s="23"/>
      <c r="W2035" s="23"/>
      <c r="X2035" s="23"/>
      <c r="Y2035" s="445"/>
      <c r="Z2035" s="446" t="str">
        <f>IF(放飛紀錄!$Y2035="","",放飛紀錄!$Y2035+公式對照表!B$2)</f>
        <v/>
      </c>
      <c r="AA2035" s="445"/>
      <c r="AB2035" s="445"/>
      <c r="AC2035" s="447" t="str">
        <f t="shared" si="90"/>
        <v/>
      </c>
      <c r="AD2035" s="448" t="str">
        <f t="shared" si="91"/>
        <v/>
      </c>
      <c r="AE2035" s="446" t="str">
        <f>IF(放飛紀錄表[[#This Row],[模組啟動時間]]="","",公式對照表!$A$2)</f>
        <v/>
      </c>
      <c r="AF2035" s="449" t="str">
        <f>IF(AC2035="","",IF(AND(AA2035&gt;Y2035,AA2035&lt;Z2035),[1]公式對照表!$C$2,IF(AC2035="-",[1]公式對照表!$C$3,IF(AC2035&lt;AE2035,[1]公式對照表!$C$4,IF(AC2035&gt;AE2035,[1]公式對照表!$C$5)))))</f>
        <v/>
      </c>
      <c r="AG2035" s="442"/>
      <c r="AH2035" s="442"/>
      <c r="AI2035" s="442"/>
      <c r="AJ2035" s="442"/>
      <c r="AK2035" s="2"/>
    </row>
    <row r="2036" spans="1:37" ht="17.25" customHeight="1">
      <c r="A2036" s="443"/>
      <c r="B2036" s="444"/>
      <c r="C2036" s="23"/>
      <c r="D2036" s="23"/>
      <c r="E2036" s="23"/>
      <c r="F2036" s="262"/>
      <c r="G2036" s="262"/>
      <c r="H2036" s="262"/>
      <c r="I2036" s="264"/>
      <c r="J2036" s="23"/>
      <c r="K2036" s="23"/>
      <c r="L2036" s="36" t="str">
        <f>IFERROR(VLOOKUP(放飛紀錄!$K2036,#REF!,2,FALSE),"")</f>
        <v/>
      </c>
      <c r="M2036" s="36"/>
      <c r="N2036" s="36"/>
      <c r="O2036" s="36"/>
      <c r="P2036" s="36"/>
      <c r="Q2036" s="36"/>
      <c r="R2036" s="36"/>
      <c r="S2036" s="36"/>
      <c r="T2036" s="36"/>
      <c r="U2036" s="23"/>
      <c r="V2036" s="23"/>
      <c r="W2036" s="23"/>
      <c r="X2036" s="23"/>
      <c r="Y2036" s="445"/>
      <c r="Z2036" s="446" t="str">
        <f>IF(放飛紀錄!$Y2036="","",放飛紀錄!$Y2036+公式對照表!B$2)</f>
        <v/>
      </c>
      <c r="AA2036" s="445"/>
      <c r="AB2036" s="445"/>
      <c r="AC2036" s="447" t="str">
        <f t="shared" si="90"/>
        <v/>
      </c>
      <c r="AD2036" s="448" t="str">
        <f t="shared" si="91"/>
        <v/>
      </c>
      <c r="AE2036" s="446" t="str">
        <f>IF(放飛紀錄表[[#This Row],[模組啟動時間]]="","",公式對照表!$A$2)</f>
        <v/>
      </c>
      <c r="AF2036" s="449" t="str">
        <f>IF(AC2036="","",IF(AND(AA2036&gt;Y2036,AA2036&lt;Z2036),[1]公式對照表!$C$2,IF(AC2036="-",[1]公式對照表!$C$3,IF(AC2036&lt;AE2036,[1]公式對照表!$C$4,IF(AC2036&gt;AE2036,[1]公式對照表!$C$5)))))</f>
        <v/>
      </c>
      <c r="AG2036" s="442"/>
      <c r="AH2036" s="442"/>
      <c r="AI2036" s="442"/>
      <c r="AJ2036" s="442"/>
      <c r="AK2036" s="2"/>
    </row>
    <row r="2037" spans="1:37" ht="17.25" customHeight="1">
      <c r="A2037" s="443"/>
      <c r="B2037" s="444"/>
      <c r="C2037" s="23"/>
      <c r="D2037" s="23"/>
      <c r="E2037" s="23"/>
      <c r="F2037" s="262"/>
      <c r="G2037" s="262"/>
      <c r="H2037" s="262"/>
      <c r="I2037" s="264"/>
      <c r="J2037" s="23"/>
      <c r="K2037" s="23"/>
      <c r="L2037" s="36" t="str">
        <f>IFERROR(VLOOKUP(放飛紀錄!$K2037,#REF!,2,FALSE),"")</f>
        <v/>
      </c>
      <c r="M2037" s="36"/>
      <c r="N2037" s="36"/>
      <c r="O2037" s="36"/>
      <c r="P2037" s="36"/>
      <c r="Q2037" s="36"/>
      <c r="R2037" s="36"/>
      <c r="S2037" s="36"/>
      <c r="T2037" s="36"/>
      <c r="U2037" s="23"/>
      <c r="V2037" s="23"/>
      <c r="W2037" s="23"/>
      <c r="X2037" s="23"/>
      <c r="Y2037" s="445"/>
      <c r="Z2037" s="446" t="str">
        <f>IF(放飛紀錄!$Y2037="","",放飛紀錄!$Y2037+公式對照表!B$2)</f>
        <v/>
      </c>
      <c r="AA2037" s="445"/>
      <c r="AB2037" s="445"/>
      <c r="AC2037" s="447" t="str">
        <f t="shared" ref="AC2037:AC2100" si="92">IF(AB2037="","",IF(AA2037="-","-",AB2037-Z2037))</f>
        <v/>
      </c>
      <c r="AD2037" s="448" t="str">
        <f t="shared" ref="AD2037:AD2100" si="93">IF(OR(AC2037="-",AC2037=""),"",((MINUTE(AC2037)*60)+SECOND(AC2037)))</f>
        <v/>
      </c>
      <c r="AE2037" s="446" t="str">
        <f>IF(放飛紀錄表[[#This Row],[模組啟動時間]]="","",公式對照表!$A$2)</f>
        <v/>
      </c>
      <c r="AF2037" s="449" t="str">
        <f>IF(AC2037="","",IF(AND(AA2037&gt;Y2037,AA2037&lt;Z2037),[1]公式對照表!$C$2,IF(AC2037="-",[1]公式對照表!$C$3,IF(AC2037&lt;AE2037,[1]公式對照表!$C$4,IF(AC2037&gt;AE2037,[1]公式對照表!$C$5)))))</f>
        <v/>
      </c>
      <c r="AG2037" s="442"/>
      <c r="AH2037" s="442"/>
      <c r="AI2037" s="442"/>
      <c r="AJ2037" s="442"/>
      <c r="AK2037" s="2"/>
    </row>
    <row r="2038" spans="1:37" ht="17.25" customHeight="1">
      <c r="A2038" s="443"/>
      <c r="B2038" s="444"/>
      <c r="C2038" s="23"/>
      <c r="D2038" s="23"/>
      <c r="E2038" s="23"/>
      <c r="F2038" s="262"/>
      <c r="G2038" s="262"/>
      <c r="H2038" s="262"/>
      <c r="I2038" s="264"/>
      <c r="J2038" s="23"/>
      <c r="K2038" s="23"/>
      <c r="L2038" s="36" t="str">
        <f>IFERROR(VLOOKUP(放飛紀錄!$K2038,#REF!,2,FALSE),"")</f>
        <v/>
      </c>
      <c r="M2038" s="36"/>
      <c r="N2038" s="36"/>
      <c r="O2038" s="36"/>
      <c r="P2038" s="36"/>
      <c r="Q2038" s="36"/>
      <c r="R2038" s="36"/>
      <c r="S2038" s="36"/>
      <c r="T2038" s="36"/>
      <c r="U2038" s="23"/>
      <c r="V2038" s="23"/>
      <c r="W2038" s="23"/>
      <c r="X2038" s="23"/>
      <c r="Y2038" s="445"/>
      <c r="Z2038" s="446" t="str">
        <f>IF(放飛紀錄!$Y2038="","",放飛紀錄!$Y2038+公式對照表!B$2)</f>
        <v/>
      </c>
      <c r="AA2038" s="445"/>
      <c r="AB2038" s="445"/>
      <c r="AC2038" s="447" t="str">
        <f t="shared" si="92"/>
        <v/>
      </c>
      <c r="AD2038" s="448" t="str">
        <f t="shared" si="93"/>
        <v/>
      </c>
      <c r="AE2038" s="446" t="str">
        <f>IF(放飛紀錄表[[#This Row],[模組啟動時間]]="","",公式對照表!$A$2)</f>
        <v/>
      </c>
      <c r="AF2038" s="449" t="str">
        <f>IF(AC2038="","",IF(AND(AA2038&gt;Y2038,AA2038&lt;Z2038),[1]公式對照表!$C$2,IF(AC2038="-",[1]公式對照表!$C$3,IF(AC2038&lt;AE2038,[1]公式對照表!$C$4,IF(AC2038&gt;AE2038,[1]公式對照表!$C$5)))))</f>
        <v/>
      </c>
      <c r="AG2038" s="442"/>
      <c r="AH2038" s="442"/>
      <c r="AI2038" s="442"/>
      <c r="AJ2038" s="442"/>
      <c r="AK2038" s="2"/>
    </row>
    <row r="2039" spans="1:37" ht="17.25" customHeight="1">
      <c r="A2039" s="443"/>
      <c r="B2039" s="444"/>
      <c r="C2039" s="23"/>
      <c r="D2039" s="23"/>
      <c r="E2039" s="23"/>
      <c r="F2039" s="262"/>
      <c r="G2039" s="262"/>
      <c r="H2039" s="262"/>
      <c r="I2039" s="264"/>
      <c r="J2039" s="23"/>
      <c r="K2039" s="23"/>
      <c r="L2039" s="36" t="str">
        <f>IFERROR(VLOOKUP(放飛紀錄!$K2039,#REF!,2,FALSE),"")</f>
        <v/>
      </c>
      <c r="M2039" s="36"/>
      <c r="N2039" s="36"/>
      <c r="O2039" s="36"/>
      <c r="P2039" s="36"/>
      <c r="Q2039" s="36"/>
      <c r="R2039" s="36"/>
      <c r="S2039" s="36"/>
      <c r="T2039" s="36"/>
      <c r="U2039" s="23"/>
      <c r="V2039" s="23"/>
      <c r="W2039" s="23"/>
      <c r="X2039" s="23"/>
      <c r="Y2039" s="445"/>
      <c r="Z2039" s="446" t="str">
        <f>IF(放飛紀錄!$Y2039="","",放飛紀錄!$Y2039+公式對照表!B$2)</f>
        <v/>
      </c>
      <c r="AA2039" s="445"/>
      <c r="AB2039" s="445"/>
      <c r="AC2039" s="447" t="str">
        <f t="shared" si="92"/>
        <v/>
      </c>
      <c r="AD2039" s="448" t="str">
        <f t="shared" si="93"/>
        <v/>
      </c>
      <c r="AE2039" s="446" t="str">
        <f>IF(放飛紀錄表[[#This Row],[模組啟動時間]]="","",公式對照表!$A$2)</f>
        <v/>
      </c>
      <c r="AF2039" s="449" t="str">
        <f>IF(AC2039="","",IF(AND(AA2039&gt;Y2039,AA2039&lt;Z2039),[1]公式對照表!$C$2,IF(AC2039="-",[1]公式對照表!$C$3,IF(AC2039&lt;AE2039,[1]公式對照表!$C$4,IF(AC2039&gt;AE2039,[1]公式對照表!$C$5)))))</f>
        <v/>
      </c>
      <c r="AG2039" s="442"/>
      <c r="AH2039" s="442"/>
      <c r="AI2039" s="442"/>
      <c r="AJ2039" s="442"/>
      <c r="AK2039" s="2"/>
    </row>
    <row r="2040" spans="1:37" ht="17.25" customHeight="1">
      <c r="A2040" s="443"/>
      <c r="B2040" s="444"/>
      <c r="C2040" s="23"/>
      <c r="D2040" s="23"/>
      <c r="E2040" s="23"/>
      <c r="F2040" s="262"/>
      <c r="G2040" s="262"/>
      <c r="H2040" s="262"/>
      <c r="I2040" s="264"/>
      <c r="J2040" s="23"/>
      <c r="K2040" s="23"/>
      <c r="L2040" s="36" t="str">
        <f>IFERROR(VLOOKUP(放飛紀錄!$K2040,#REF!,2,FALSE),"")</f>
        <v/>
      </c>
      <c r="M2040" s="36"/>
      <c r="N2040" s="36"/>
      <c r="O2040" s="36"/>
      <c r="P2040" s="36"/>
      <c r="Q2040" s="36"/>
      <c r="R2040" s="36"/>
      <c r="S2040" s="36"/>
      <c r="T2040" s="36"/>
      <c r="U2040" s="23"/>
      <c r="V2040" s="23"/>
      <c r="W2040" s="23"/>
      <c r="X2040" s="23"/>
      <c r="Y2040" s="445"/>
      <c r="Z2040" s="446" t="str">
        <f>IF(放飛紀錄!$Y2040="","",放飛紀錄!$Y2040+公式對照表!B$2)</f>
        <v/>
      </c>
      <c r="AA2040" s="445"/>
      <c r="AB2040" s="445"/>
      <c r="AC2040" s="447" t="str">
        <f t="shared" si="92"/>
        <v/>
      </c>
      <c r="AD2040" s="448" t="str">
        <f t="shared" si="93"/>
        <v/>
      </c>
      <c r="AE2040" s="446" t="str">
        <f>IF(放飛紀錄表[[#This Row],[模組啟動時間]]="","",公式對照表!$A$2)</f>
        <v/>
      </c>
      <c r="AF2040" s="449" t="str">
        <f>IF(AC2040="","",IF(AND(AA2040&gt;Y2040,AA2040&lt;Z2040),[1]公式對照表!$C$2,IF(AC2040="-",[1]公式對照表!$C$3,IF(AC2040&lt;AE2040,[1]公式對照表!$C$4,IF(AC2040&gt;AE2040,[1]公式對照表!$C$5)))))</f>
        <v/>
      </c>
      <c r="AG2040" s="442"/>
      <c r="AH2040" s="442"/>
      <c r="AI2040" s="442"/>
      <c r="AJ2040" s="442"/>
      <c r="AK2040" s="2"/>
    </row>
    <row r="2041" spans="1:37" ht="17.25" customHeight="1">
      <c r="A2041" s="443"/>
      <c r="B2041" s="444"/>
      <c r="C2041" s="23"/>
      <c r="D2041" s="23"/>
      <c r="E2041" s="23"/>
      <c r="F2041" s="262"/>
      <c r="G2041" s="262"/>
      <c r="H2041" s="262"/>
      <c r="I2041" s="264"/>
      <c r="J2041" s="23"/>
      <c r="K2041" s="23"/>
      <c r="L2041" s="36" t="str">
        <f>IFERROR(VLOOKUP(放飛紀錄!$K2041,#REF!,2,FALSE),"")</f>
        <v/>
      </c>
      <c r="M2041" s="36"/>
      <c r="N2041" s="36"/>
      <c r="O2041" s="36"/>
      <c r="P2041" s="36"/>
      <c r="Q2041" s="36"/>
      <c r="R2041" s="36"/>
      <c r="S2041" s="36"/>
      <c r="T2041" s="36"/>
      <c r="U2041" s="23"/>
      <c r="V2041" s="23"/>
      <c r="W2041" s="23"/>
      <c r="X2041" s="23"/>
      <c r="Y2041" s="445"/>
      <c r="Z2041" s="446" t="str">
        <f>IF(放飛紀錄!$Y2041="","",放飛紀錄!$Y2041+公式對照表!B$2)</f>
        <v/>
      </c>
      <c r="AA2041" s="445"/>
      <c r="AB2041" s="445"/>
      <c r="AC2041" s="447" t="str">
        <f t="shared" si="92"/>
        <v/>
      </c>
      <c r="AD2041" s="448" t="str">
        <f t="shared" si="93"/>
        <v/>
      </c>
      <c r="AE2041" s="446" t="str">
        <f>IF(放飛紀錄表[[#This Row],[模組啟動時間]]="","",公式對照表!$A$2)</f>
        <v/>
      </c>
      <c r="AF2041" s="449" t="str">
        <f>IF(AC2041="","",IF(AND(AA2041&gt;Y2041,AA2041&lt;Z2041),[1]公式對照表!$C$2,IF(AC2041="-",[1]公式對照表!$C$3,IF(AC2041&lt;AE2041,[1]公式對照表!$C$4,IF(AC2041&gt;AE2041,[1]公式對照表!$C$5)))))</f>
        <v/>
      </c>
      <c r="AG2041" s="442"/>
      <c r="AH2041" s="442"/>
      <c r="AI2041" s="442"/>
      <c r="AJ2041" s="442"/>
      <c r="AK2041" s="2"/>
    </row>
    <row r="2042" spans="1:37" ht="17.25" customHeight="1">
      <c r="A2042" s="443"/>
      <c r="B2042" s="444"/>
      <c r="C2042" s="23"/>
      <c r="D2042" s="23"/>
      <c r="E2042" s="23"/>
      <c r="F2042" s="262"/>
      <c r="G2042" s="262"/>
      <c r="H2042" s="262"/>
      <c r="I2042" s="264"/>
      <c r="J2042" s="23"/>
      <c r="K2042" s="23"/>
      <c r="L2042" s="36" t="str">
        <f>IFERROR(VLOOKUP(放飛紀錄!$K2042,#REF!,2,FALSE),"")</f>
        <v/>
      </c>
      <c r="M2042" s="36"/>
      <c r="N2042" s="36"/>
      <c r="O2042" s="36"/>
      <c r="P2042" s="36"/>
      <c r="Q2042" s="36"/>
      <c r="R2042" s="36"/>
      <c r="S2042" s="36"/>
      <c r="T2042" s="36"/>
      <c r="U2042" s="23"/>
      <c r="V2042" s="23"/>
      <c r="W2042" s="23"/>
      <c r="X2042" s="23"/>
      <c r="Y2042" s="445"/>
      <c r="Z2042" s="446" t="str">
        <f>IF(放飛紀錄!$Y2042="","",放飛紀錄!$Y2042+公式對照表!B$2)</f>
        <v/>
      </c>
      <c r="AA2042" s="445"/>
      <c r="AB2042" s="445"/>
      <c r="AC2042" s="447" t="str">
        <f t="shared" si="92"/>
        <v/>
      </c>
      <c r="AD2042" s="448" t="str">
        <f t="shared" si="93"/>
        <v/>
      </c>
      <c r="AE2042" s="446" t="str">
        <f>IF(放飛紀錄表[[#This Row],[模組啟動時間]]="","",公式對照表!$A$2)</f>
        <v/>
      </c>
      <c r="AF2042" s="449" t="str">
        <f>IF(AC2042="","",IF(AND(AA2042&gt;Y2042,AA2042&lt;Z2042),[1]公式對照表!$C$2,IF(AC2042="-",[1]公式對照表!$C$3,IF(AC2042&lt;AE2042,[1]公式對照表!$C$4,IF(AC2042&gt;AE2042,[1]公式對照表!$C$5)))))</f>
        <v/>
      </c>
      <c r="AG2042" s="442"/>
      <c r="AH2042" s="442"/>
      <c r="AI2042" s="442"/>
      <c r="AJ2042" s="442"/>
      <c r="AK2042" s="2"/>
    </row>
    <row r="2043" spans="1:37" ht="17.25" customHeight="1">
      <c r="A2043" s="443"/>
      <c r="B2043" s="444"/>
      <c r="C2043" s="23"/>
      <c r="D2043" s="23"/>
      <c r="E2043" s="23"/>
      <c r="F2043" s="262"/>
      <c r="G2043" s="262"/>
      <c r="H2043" s="262"/>
      <c r="I2043" s="264"/>
      <c r="J2043" s="23"/>
      <c r="K2043" s="23"/>
      <c r="L2043" s="36" t="str">
        <f>IFERROR(VLOOKUP(放飛紀錄!$K2043,#REF!,2,FALSE),"")</f>
        <v/>
      </c>
      <c r="M2043" s="36"/>
      <c r="N2043" s="36"/>
      <c r="O2043" s="36"/>
      <c r="P2043" s="36"/>
      <c r="Q2043" s="36"/>
      <c r="R2043" s="36"/>
      <c r="S2043" s="36"/>
      <c r="T2043" s="36"/>
      <c r="U2043" s="23"/>
      <c r="V2043" s="23"/>
      <c r="W2043" s="23"/>
      <c r="X2043" s="23"/>
      <c r="Y2043" s="445"/>
      <c r="Z2043" s="446" t="str">
        <f>IF(放飛紀錄!$Y2043="","",放飛紀錄!$Y2043+公式對照表!B$2)</f>
        <v/>
      </c>
      <c r="AA2043" s="445"/>
      <c r="AB2043" s="445"/>
      <c r="AC2043" s="447" t="str">
        <f t="shared" si="92"/>
        <v/>
      </c>
      <c r="AD2043" s="448" t="str">
        <f t="shared" si="93"/>
        <v/>
      </c>
      <c r="AE2043" s="446" t="str">
        <f>IF(放飛紀錄表[[#This Row],[模組啟動時間]]="","",公式對照表!$A$2)</f>
        <v/>
      </c>
      <c r="AF2043" s="449" t="str">
        <f>IF(AC2043="","",IF(AND(AA2043&gt;Y2043,AA2043&lt;Z2043),[1]公式對照表!$C$2,IF(AC2043="-",[1]公式對照表!$C$3,IF(AC2043&lt;AE2043,[1]公式對照表!$C$4,IF(AC2043&gt;AE2043,[1]公式對照表!$C$5)))))</f>
        <v/>
      </c>
      <c r="AG2043" s="442"/>
      <c r="AH2043" s="442"/>
      <c r="AI2043" s="442"/>
      <c r="AJ2043" s="442"/>
      <c r="AK2043" s="2"/>
    </row>
    <row r="2044" spans="1:37" ht="17.25" customHeight="1">
      <c r="A2044" s="443"/>
      <c r="B2044" s="444"/>
      <c r="C2044" s="23"/>
      <c r="D2044" s="23"/>
      <c r="E2044" s="23"/>
      <c r="F2044" s="262"/>
      <c r="G2044" s="262"/>
      <c r="H2044" s="262"/>
      <c r="I2044" s="264"/>
      <c r="J2044" s="23"/>
      <c r="K2044" s="23"/>
      <c r="L2044" s="36" t="str">
        <f>IFERROR(VLOOKUP(放飛紀錄!$K2044,#REF!,2,FALSE),"")</f>
        <v/>
      </c>
      <c r="M2044" s="36"/>
      <c r="N2044" s="36"/>
      <c r="O2044" s="36"/>
      <c r="P2044" s="36"/>
      <c r="Q2044" s="36"/>
      <c r="R2044" s="36"/>
      <c r="S2044" s="36"/>
      <c r="T2044" s="36"/>
      <c r="U2044" s="23"/>
      <c r="V2044" s="23"/>
      <c r="W2044" s="23"/>
      <c r="X2044" s="23"/>
      <c r="Y2044" s="445"/>
      <c r="Z2044" s="446" t="str">
        <f>IF(放飛紀錄!$Y2044="","",放飛紀錄!$Y2044+公式對照表!B$2)</f>
        <v/>
      </c>
      <c r="AA2044" s="445"/>
      <c r="AB2044" s="445"/>
      <c r="AC2044" s="447" t="str">
        <f t="shared" si="92"/>
        <v/>
      </c>
      <c r="AD2044" s="448" t="str">
        <f t="shared" si="93"/>
        <v/>
      </c>
      <c r="AE2044" s="446" t="str">
        <f>IF(放飛紀錄表[[#This Row],[模組啟動時間]]="","",公式對照表!$A$2)</f>
        <v/>
      </c>
      <c r="AF2044" s="449" t="str">
        <f>IF(AC2044="","",IF(AND(AA2044&gt;Y2044,AA2044&lt;Z2044),[1]公式對照表!$C$2,IF(AC2044="-",[1]公式對照表!$C$3,IF(AC2044&lt;AE2044,[1]公式對照表!$C$4,IF(AC2044&gt;AE2044,[1]公式對照表!$C$5)))))</f>
        <v/>
      </c>
      <c r="AG2044" s="442"/>
      <c r="AH2044" s="442"/>
      <c r="AI2044" s="442"/>
      <c r="AJ2044" s="442"/>
      <c r="AK2044" s="2"/>
    </row>
    <row r="2045" spans="1:37" ht="17.25" customHeight="1">
      <c r="A2045" s="443"/>
      <c r="B2045" s="444"/>
      <c r="C2045" s="23"/>
      <c r="D2045" s="23"/>
      <c r="E2045" s="23"/>
      <c r="F2045" s="262"/>
      <c r="G2045" s="262"/>
      <c r="H2045" s="262"/>
      <c r="I2045" s="264"/>
      <c r="J2045" s="23"/>
      <c r="K2045" s="23"/>
      <c r="L2045" s="36" t="str">
        <f>IFERROR(VLOOKUP(放飛紀錄!$K2045,#REF!,2,FALSE),"")</f>
        <v/>
      </c>
      <c r="M2045" s="36"/>
      <c r="N2045" s="36"/>
      <c r="O2045" s="36"/>
      <c r="P2045" s="36"/>
      <c r="Q2045" s="36"/>
      <c r="R2045" s="36"/>
      <c r="S2045" s="36"/>
      <c r="T2045" s="36"/>
      <c r="U2045" s="23"/>
      <c r="V2045" s="23"/>
      <c r="W2045" s="23"/>
      <c r="X2045" s="23"/>
      <c r="Y2045" s="445"/>
      <c r="Z2045" s="446" t="str">
        <f>IF(放飛紀錄!$Y2045="","",放飛紀錄!$Y2045+公式對照表!B$2)</f>
        <v/>
      </c>
      <c r="AA2045" s="445"/>
      <c r="AB2045" s="445"/>
      <c r="AC2045" s="447" t="str">
        <f t="shared" si="92"/>
        <v/>
      </c>
      <c r="AD2045" s="448" t="str">
        <f t="shared" si="93"/>
        <v/>
      </c>
      <c r="AE2045" s="446" t="str">
        <f>IF(放飛紀錄表[[#This Row],[模組啟動時間]]="","",公式對照表!$A$2)</f>
        <v/>
      </c>
      <c r="AF2045" s="449" t="str">
        <f>IF(AC2045="","",IF(AND(AA2045&gt;Y2045,AA2045&lt;Z2045),[1]公式對照表!$C$2,IF(AC2045="-",[1]公式對照表!$C$3,IF(AC2045&lt;AE2045,[1]公式對照表!$C$4,IF(AC2045&gt;AE2045,[1]公式對照表!$C$5)))))</f>
        <v/>
      </c>
      <c r="AG2045" s="442"/>
      <c r="AH2045" s="442"/>
      <c r="AI2045" s="442"/>
      <c r="AJ2045" s="442"/>
      <c r="AK2045" s="2"/>
    </row>
    <row r="2046" spans="1:37" ht="17.25" customHeight="1">
      <c r="A2046" s="443"/>
      <c r="B2046" s="444"/>
      <c r="C2046" s="23"/>
      <c r="D2046" s="23"/>
      <c r="E2046" s="23"/>
      <c r="F2046" s="262"/>
      <c r="G2046" s="262"/>
      <c r="H2046" s="262"/>
      <c r="I2046" s="264"/>
      <c r="J2046" s="23"/>
      <c r="K2046" s="23"/>
      <c r="L2046" s="36" t="str">
        <f>IFERROR(VLOOKUP(放飛紀錄!$K2046,#REF!,2,FALSE),"")</f>
        <v/>
      </c>
      <c r="M2046" s="36"/>
      <c r="N2046" s="36"/>
      <c r="O2046" s="36"/>
      <c r="P2046" s="36"/>
      <c r="Q2046" s="36"/>
      <c r="R2046" s="36"/>
      <c r="S2046" s="36"/>
      <c r="T2046" s="36"/>
      <c r="U2046" s="23"/>
      <c r="V2046" s="23"/>
      <c r="W2046" s="23"/>
      <c r="X2046" s="23"/>
      <c r="Y2046" s="445"/>
      <c r="Z2046" s="446" t="str">
        <f>IF(放飛紀錄!$Y2046="","",放飛紀錄!$Y2046+公式對照表!B$2)</f>
        <v/>
      </c>
      <c r="AA2046" s="445"/>
      <c r="AB2046" s="445"/>
      <c r="AC2046" s="447" t="str">
        <f t="shared" si="92"/>
        <v/>
      </c>
      <c r="AD2046" s="448" t="str">
        <f t="shared" si="93"/>
        <v/>
      </c>
      <c r="AE2046" s="446" t="str">
        <f>IF(放飛紀錄表[[#This Row],[模組啟動時間]]="","",公式對照表!$A$2)</f>
        <v/>
      </c>
      <c r="AF2046" s="449" t="str">
        <f>IF(AC2046="","",IF(AND(AA2046&gt;Y2046,AA2046&lt;Z2046),[1]公式對照表!$C$2,IF(AC2046="-",[1]公式對照表!$C$3,IF(AC2046&lt;AE2046,[1]公式對照表!$C$4,IF(AC2046&gt;AE2046,[1]公式對照表!$C$5)))))</f>
        <v/>
      </c>
      <c r="AG2046" s="442"/>
      <c r="AH2046" s="442"/>
      <c r="AI2046" s="442"/>
      <c r="AJ2046" s="442"/>
      <c r="AK2046" s="2"/>
    </row>
    <row r="2047" spans="1:37" ht="17.25" customHeight="1">
      <c r="A2047" s="443"/>
      <c r="B2047" s="444"/>
      <c r="C2047" s="23"/>
      <c r="D2047" s="23"/>
      <c r="E2047" s="23"/>
      <c r="F2047" s="262"/>
      <c r="G2047" s="262"/>
      <c r="H2047" s="262"/>
      <c r="I2047" s="264"/>
      <c r="J2047" s="23"/>
      <c r="K2047" s="23"/>
      <c r="L2047" s="36" t="str">
        <f>IFERROR(VLOOKUP(放飛紀錄!$K2047,#REF!,2,FALSE),"")</f>
        <v/>
      </c>
      <c r="M2047" s="36"/>
      <c r="N2047" s="36"/>
      <c r="O2047" s="36"/>
      <c r="P2047" s="36"/>
      <c r="Q2047" s="36"/>
      <c r="R2047" s="36"/>
      <c r="S2047" s="36"/>
      <c r="T2047" s="36"/>
      <c r="U2047" s="23"/>
      <c r="V2047" s="23"/>
      <c r="W2047" s="23"/>
      <c r="X2047" s="23"/>
      <c r="Y2047" s="445"/>
      <c r="Z2047" s="446" t="str">
        <f>IF(放飛紀錄!$Y2047="","",放飛紀錄!$Y2047+公式對照表!B$2)</f>
        <v/>
      </c>
      <c r="AA2047" s="445"/>
      <c r="AB2047" s="445"/>
      <c r="AC2047" s="447" t="str">
        <f t="shared" si="92"/>
        <v/>
      </c>
      <c r="AD2047" s="448" t="str">
        <f t="shared" si="93"/>
        <v/>
      </c>
      <c r="AE2047" s="446" t="str">
        <f>IF(放飛紀錄表[[#This Row],[模組啟動時間]]="","",公式對照表!$A$2)</f>
        <v/>
      </c>
      <c r="AF2047" s="449" t="str">
        <f>IF(AC2047="","",IF(AND(AA2047&gt;Y2047,AA2047&lt;Z2047),[1]公式對照表!$C$2,IF(AC2047="-",[1]公式對照表!$C$3,IF(AC2047&lt;AE2047,[1]公式對照表!$C$4,IF(AC2047&gt;AE2047,[1]公式對照表!$C$5)))))</f>
        <v/>
      </c>
      <c r="AG2047" s="442"/>
      <c r="AH2047" s="442"/>
      <c r="AI2047" s="442"/>
      <c r="AJ2047" s="442"/>
      <c r="AK2047" s="2"/>
    </row>
    <row r="2048" spans="1:37" ht="17.25" customHeight="1">
      <c r="A2048" s="443"/>
      <c r="B2048" s="444"/>
      <c r="C2048" s="23"/>
      <c r="D2048" s="23"/>
      <c r="E2048" s="23"/>
      <c r="F2048" s="262"/>
      <c r="G2048" s="262"/>
      <c r="H2048" s="262"/>
      <c r="I2048" s="264"/>
      <c r="J2048" s="23"/>
      <c r="K2048" s="23"/>
      <c r="L2048" s="36" t="str">
        <f>IFERROR(VLOOKUP(放飛紀錄!$K2048,#REF!,2,FALSE),"")</f>
        <v/>
      </c>
      <c r="M2048" s="36"/>
      <c r="N2048" s="36"/>
      <c r="O2048" s="36"/>
      <c r="P2048" s="36"/>
      <c r="Q2048" s="36"/>
      <c r="R2048" s="36"/>
      <c r="S2048" s="36"/>
      <c r="T2048" s="36"/>
      <c r="U2048" s="23"/>
      <c r="V2048" s="23"/>
      <c r="W2048" s="23"/>
      <c r="X2048" s="23"/>
      <c r="Y2048" s="445"/>
      <c r="Z2048" s="446" t="str">
        <f>IF(放飛紀錄!$Y2048="","",放飛紀錄!$Y2048+公式對照表!B$2)</f>
        <v/>
      </c>
      <c r="AA2048" s="445"/>
      <c r="AB2048" s="445"/>
      <c r="AC2048" s="447" t="str">
        <f t="shared" si="92"/>
        <v/>
      </c>
      <c r="AD2048" s="448" t="str">
        <f t="shared" si="93"/>
        <v/>
      </c>
      <c r="AE2048" s="446" t="str">
        <f>IF(放飛紀錄表[[#This Row],[模組啟動時間]]="","",公式對照表!$A$2)</f>
        <v/>
      </c>
      <c r="AF2048" s="449" t="str">
        <f>IF(AC2048="","",IF(AND(AA2048&gt;Y2048,AA2048&lt;Z2048),[1]公式對照表!$C$2,IF(AC2048="-",[1]公式對照表!$C$3,IF(AC2048&lt;AE2048,[1]公式對照表!$C$4,IF(AC2048&gt;AE2048,[1]公式對照表!$C$5)))))</f>
        <v/>
      </c>
      <c r="AG2048" s="442"/>
      <c r="AH2048" s="442"/>
      <c r="AI2048" s="442"/>
      <c r="AJ2048" s="442"/>
      <c r="AK2048" s="2"/>
    </row>
    <row r="2049" spans="1:37" ht="17.25" customHeight="1">
      <c r="A2049" s="443"/>
      <c r="B2049" s="444"/>
      <c r="C2049" s="23"/>
      <c r="D2049" s="23"/>
      <c r="E2049" s="23"/>
      <c r="F2049" s="262"/>
      <c r="G2049" s="262"/>
      <c r="H2049" s="262"/>
      <c r="I2049" s="264"/>
      <c r="J2049" s="23"/>
      <c r="K2049" s="23"/>
      <c r="L2049" s="36" t="str">
        <f>IFERROR(VLOOKUP(放飛紀錄!$K2049,#REF!,2,FALSE),"")</f>
        <v/>
      </c>
      <c r="M2049" s="36"/>
      <c r="N2049" s="36"/>
      <c r="O2049" s="36"/>
      <c r="P2049" s="36"/>
      <c r="Q2049" s="36"/>
      <c r="R2049" s="36"/>
      <c r="S2049" s="36"/>
      <c r="T2049" s="36"/>
      <c r="U2049" s="23"/>
      <c r="V2049" s="23"/>
      <c r="W2049" s="23"/>
      <c r="X2049" s="23"/>
      <c r="Y2049" s="445"/>
      <c r="Z2049" s="446" t="str">
        <f>IF(放飛紀錄!$Y2049="","",放飛紀錄!$Y2049+公式對照表!B$2)</f>
        <v/>
      </c>
      <c r="AA2049" s="445"/>
      <c r="AB2049" s="445"/>
      <c r="AC2049" s="447" t="str">
        <f t="shared" si="92"/>
        <v/>
      </c>
      <c r="AD2049" s="448" t="str">
        <f t="shared" si="93"/>
        <v/>
      </c>
      <c r="AE2049" s="446" t="str">
        <f>IF(放飛紀錄表[[#This Row],[模組啟動時間]]="","",公式對照表!$A$2)</f>
        <v/>
      </c>
      <c r="AF2049" s="449" t="str">
        <f>IF(AC2049="","",IF(AND(AA2049&gt;Y2049,AA2049&lt;Z2049),[1]公式對照表!$C$2,IF(AC2049="-",[1]公式對照表!$C$3,IF(AC2049&lt;AE2049,[1]公式對照表!$C$4,IF(AC2049&gt;AE2049,[1]公式對照表!$C$5)))))</f>
        <v/>
      </c>
      <c r="AG2049" s="442"/>
      <c r="AH2049" s="442"/>
      <c r="AI2049" s="442"/>
      <c r="AJ2049" s="442"/>
      <c r="AK2049" s="2"/>
    </row>
    <row r="2050" spans="1:37" ht="17.25" customHeight="1">
      <c r="A2050" s="443"/>
      <c r="B2050" s="444"/>
      <c r="C2050" s="23"/>
      <c r="D2050" s="23"/>
      <c r="E2050" s="23"/>
      <c r="F2050" s="262"/>
      <c r="G2050" s="262"/>
      <c r="H2050" s="262"/>
      <c r="I2050" s="264"/>
      <c r="J2050" s="23"/>
      <c r="K2050" s="23"/>
      <c r="L2050" s="36" t="str">
        <f>IFERROR(VLOOKUP(放飛紀錄!$K2050,#REF!,2,FALSE),"")</f>
        <v/>
      </c>
      <c r="M2050" s="36"/>
      <c r="N2050" s="36"/>
      <c r="O2050" s="36"/>
      <c r="P2050" s="36"/>
      <c r="Q2050" s="36"/>
      <c r="R2050" s="36"/>
      <c r="S2050" s="36"/>
      <c r="T2050" s="36"/>
      <c r="U2050" s="23"/>
      <c r="V2050" s="23"/>
      <c r="W2050" s="23"/>
      <c r="X2050" s="23"/>
      <c r="Y2050" s="445"/>
      <c r="Z2050" s="446" t="str">
        <f>IF(放飛紀錄!$Y2050="","",放飛紀錄!$Y2050+公式對照表!B$2)</f>
        <v/>
      </c>
      <c r="AA2050" s="445"/>
      <c r="AB2050" s="445"/>
      <c r="AC2050" s="447" t="str">
        <f t="shared" si="92"/>
        <v/>
      </c>
      <c r="AD2050" s="448" t="str">
        <f t="shared" si="93"/>
        <v/>
      </c>
      <c r="AE2050" s="446" t="str">
        <f>IF(放飛紀錄表[[#This Row],[模組啟動時間]]="","",公式對照表!$A$2)</f>
        <v/>
      </c>
      <c r="AF2050" s="449" t="str">
        <f>IF(AC2050="","",IF(AND(AA2050&gt;Y2050,AA2050&lt;Z2050),[1]公式對照表!$C$2,IF(AC2050="-",[1]公式對照表!$C$3,IF(AC2050&lt;AE2050,[1]公式對照表!$C$4,IF(AC2050&gt;AE2050,[1]公式對照表!$C$5)))))</f>
        <v/>
      </c>
      <c r="AG2050" s="442"/>
      <c r="AH2050" s="442"/>
      <c r="AI2050" s="442"/>
      <c r="AJ2050" s="442"/>
      <c r="AK2050" s="2"/>
    </row>
    <row r="2051" spans="1:37" ht="17.25" customHeight="1">
      <c r="A2051" s="443"/>
      <c r="B2051" s="444"/>
      <c r="C2051" s="23"/>
      <c r="D2051" s="23"/>
      <c r="E2051" s="23"/>
      <c r="F2051" s="262"/>
      <c r="G2051" s="262"/>
      <c r="H2051" s="262"/>
      <c r="I2051" s="264"/>
      <c r="J2051" s="23"/>
      <c r="K2051" s="23"/>
      <c r="L2051" s="36" t="str">
        <f>IFERROR(VLOOKUP(放飛紀錄!$K2051,#REF!,2,FALSE),"")</f>
        <v/>
      </c>
      <c r="M2051" s="36"/>
      <c r="N2051" s="36"/>
      <c r="O2051" s="36"/>
      <c r="P2051" s="36"/>
      <c r="Q2051" s="36"/>
      <c r="R2051" s="36"/>
      <c r="S2051" s="36"/>
      <c r="T2051" s="36"/>
      <c r="U2051" s="23"/>
      <c r="V2051" s="23"/>
      <c r="W2051" s="23"/>
      <c r="X2051" s="23"/>
      <c r="Y2051" s="445"/>
      <c r="Z2051" s="446" t="str">
        <f>IF(放飛紀錄!$Y2051="","",放飛紀錄!$Y2051+公式對照表!B$2)</f>
        <v/>
      </c>
      <c r="AA2051" s="445"/>
      <c r="AB2051" s="445"/>
      <c r="AC2051" s="447" t="str">
        <f t="shared" si="92"/>
        <v/>
      </c>
      <c r="AD2051" s="448" t="str">
        <f t="shared" si="93"/>
        <v/>
      </c>
      <c r="AE2051" s="446" t="str">
        <f>IF(放飛紀錄表[[#This Row],[模組啟動時間]]="","",公式對照表!$A$2)</f>
        <v/>
      </c>
      <c r="AF2051" s="449" t="str">
        <f>IF(AC2051="","",IF(AND(AA2051&gt;Y2051,AA2051&lt;Z2051),[1]公式對照表!$C$2,IF(AC2051="-",[1]公式對照表!$C$3,IF(AC2051&lt;AE2051,[1]公式對照表!$C$4,IF(AC2051&gt;AE2051,[1]公式對照表!$C$5)))))</f>
        <v/>
      </c>
      <c r="AG2051" s="442"/>
      <c r="AH2051" s="442"/>
      <c r="AI2051" s="442"/>
      <c r="AJ2051" s="442"/>
      <c r="AK2051" s="2"/>
    </row>
    <row r="2052" spans="1:37" ht="17.25" customHeight="1">
      <c r="A2052" s="443"/>
      <c r="B2052" s="444"/>
      <c r="C2052" s="23"/>
      <c r="D2052" s="23"/>
      <c r="E2052" s="23"/>
      <c r="F2052" s="262"/>
      <c r="G2052" s="262"/>
      <c r="H2052" s="262"/>
      <c r="I2052" s="264"/>
      <c r="J2052" s="23"/>
      <c r="K2052" s="23"/>
      <c r="L2052" s="36" t="str">
        <f>IFERROR(VLOOKUP(放飛紀錄!$K2052,#REF!,2,FALSE),"")</f>
        <v/>
      </c>
      <c r="M2052" s="36"/>
      <c r="N2052" s="36"/>
      <c r="O2052" s="36"/>
      <c r="P2052" s="36"/>
      <c r="Q2052" s="36"/>
      <c r="R2052" s="36"/>
      <c r="S2052" s="36"/>
      <c r="T2052" s="36"/>
      <c r="U2052" s="23"/>
      <c r="V2052" s="23"/>
      <c r="W2052" s="23"/>
      <c r="X2052" s="23"/>
      <c r="Y2052" s="445"/>
      <c r="Z2052" s="446" t="str">
        <f>IF(放飛紀錄!$Y2052="","",放飛紀錄!$Y2052+公式對照表!B$2)</f>
        <v/>
      </c>
      <c r="AA2052" s="445"/>
      <c r="AB2052" s="445"/>
      <c r="AC2052" s="447" t="str">
        <f t="shared" si="92"/>
        <v/>
      </c>
      <c r="AD2052" s="448" t="str">
        <f t="shared" si="93"/>
        <v/>
      </c>
      <c r="AE2052" s="446" t="str">
        <f>IF(放飛紀錄表[[#This Row],[模組啟動時間]]="","",公式對照表!$A$2)</f>
        <v/>
      </c>
      <c r="AF2052" s="449" t="str">
        <f>IF(AC2052="","",IF(AND(AA2052&gt;Y2052,AA2052&lt;Z2052),[1]公式對照表!$C$2,IF(AC2052="-",[1]公式對照表!$C$3,IF(AC2052&lt;AE2052,[1]公式對照表!$C$4,IF(AC2052&gt;AE2052,[1]公式對照表!$C$5)))))</f>
        <v/>
      </c>
      <c r="AG2052" s="442"/>
      <c r="AH2052" s="442"/>
      <c r="AI2052" s="442"/>
      <c r="AJ2052" s="442"/>
      <c r="AK2052" s="2"/>
    </row>
    <row r="2053" spans="1:37" ht="17.25" customHeight="1">
      <c r="A2053" s="443"/>
      <c r="B2053" s="444"/>
      <c r="C2053" s="23"/>
      <c r="D2053" s="23"/>
      <c r="E2053" s="23"/>
      <c r="F2053" s="262"/>
      <c r="G2053" s="262"/>
      <c r="H2053" s="262"/>
      <c r="I2053" s="264"/>
      <c r="J2053" s="23"/>
      <c r="K2053" s="23"/>
      <c r="L2053" s="36" t="str">
        <f>IFERROR(VLOOKUP(放飛紀錄!$K2053,#REF!,2,FALSE),"")</f>
        <v/>
      </c>
      <c r="M2053" s="36"/>
      <c r="N2053" s="36"/>
      <c r="O2053" s="36"/>
      <c r="P2053" s="36"/>
      <c r="Q2053" s="36"/>
      <c r="R2053" s="36"/>
      <c r="S2053" s="36"/>
      <c r="T2053" s="36"/>
      <c r="U2053" s="23"/>
      <c r="V2053" s="23"/>
      <c r="W2053" s="23"/>
      <c r="X2053" s="23"/>
      <c r="Y2053" s="445"/>
      <c r="Z2053" s="446" t="str">
        <f>IF(放飛紀錄!$Y2053="","",放飛紀錄!$Y2053+公式對照表!B$2)</f>
        <v/>
      </c>
      <c r="AA2053" s="445"/>
      <c r="AB2053" s="445"/>
      <c r="AC2053" s="447" t="str">
        <f t="shared" si="92"/>
        <v/>
      </c>
      <c r="AD2053" s="448" t="str">
        <f t="shared" si="93"/>
        <v/>
      </c>
      <c r="AE2053" s="446" t="str">
        <f>IF(放飛紀錄表[[#This Row],[模組啟動時間]]="","",公式對照表!$A$2)</f>
        <v/>
      </c>
      <c r="AF2053" s="449" t="str">
        <f>IF(AC2053="","",IF(AND(AA2053&gt;Y2053,AA2053&lt;Z2053),[1]公式對照表!$C$2,IF(AC2053="-",[1]公式對照表!$C$3,IF(AC2053&lt;AE2053,[1]公式對照表!$C$4,IF(AC2053&gt;AE2053,[1]公式對照表!$C$5)))))</f>
        <v/>
      </c>
      <c r="AG2053" s="442"/>
      <c r="AH2053" s="442"/>
      <c r="AI2053" s="442"/>
      <c r="AJ2053" s="442"/>
      <c r="AK2053" s="2"/>
    </row>
    <row r="2054" spans="1:37" ht="17.25" customHeight="1">
      <c r="A2054" s="443"/>
      <c r="B2054" s="444"/>
      <c r="C2054" s="23"/>
      <c r="D2054" s="23"/>
      <c r="E2054" s="23"/>
      <c r="F2054" s="262"/>
      <c r="G2054" s="262"/>
      <c r="H2054" s="262"/>
      <c r="I2054" s="264"/>
      <c r="J2054" s="23"/>
      <c r="K2054" s="23"/>
      <c r="L2054" s="36" t="str">
        <f>IFERROR(VLOOKUP(放飛紀錄!$K2054,#REF!,2,FALSE),"")</f>
        <v/>
      </c>
      <c r="M2054" s="36"/>
      <c r="N2054" s="36"/>
      <c r="O2054" s="36"/>
      <c r="P2054" s="36"/>
      <c r="Q2054" s="36"/>
      <c r="R2054" s="36"/>
      <c r="S2054" s="36"/>
      <c r="T2054" s="36"/>
      <c r="U2054" s="23"/>
      <c r="V2054" s="23"/>
      <c r="W2054" s="23"/>
      <c r="X2054" s="23"/>
      <c r="Y2054" s="445"/>
      <c r="Z2054" s="446" t="str">
        <f>IF(放飛紀錄!$Y2054="","",放飛紀錄!$Y2054+公式對照表!B$2)</f>
        <v/>
      </c>
      <c r="AA2054" s="445"/>
      <c r="AB2054" s="445"/>
      <c r="AC2054" s="447" t="str">
        <f t="shared" si="92"/>
        <v/>
      </c>
      <c r="AD2054" s="448" t="str">
        <f t="shared" si="93"/>
        <v/>
      </c>
      <c r="AE2054" s="446" t="str">
        <f>IF(放飛紀錄表[[#This Row],[模組啟動時間]]="","",公式對照表!$A$2)</f>
        <v/>
      </c>
      <c r="AF2054" s="449" t="str">
        <f>IF(AC2054="","",IF(AND(AA2054&gt;Y2054,AA2054&lt;Z2054),[1]公式對照表!$C$2,IF(AC2054="-",[1]公式對照表!$C$3,IF(AC2054&lt;AE2054,[1]公式對照表!$C$4,IF(AC2054&gt;AE2054,[1]公式對照表!$C$5)))))</f>
        <v/>
      </c>
      <c r="AG2054" s="442"/>
      <c r="AH2054" s="442"/>
      <c r="AI2054" s="442"/>
      <c r="AJ2054" s="442"/>
      <c r="AK2054" s="2"/>
    </row>
    <row r="2055" spans="1:37" ht="17.25" customHeight="1">
      <c r="A2055" s="443"/>
      <c r="B2055" s="444"/>
      <c r="C2055" s="23"/>
      <c r="D2055" s="23"/>
      <c r="E2055" s="23"/>
      <c r="F2055" s="262"/>
      <c r="G2055" s="262"/>
      <c r="H2055" s="262"/>
      <c r="I2055" s="264"/>
      <c r="J2055" s="23"/>
      <c r="K2055" s="23"/>
      <c r="L2055" s="36" t="str">
        <f>IFERROR(VLOOKUP(放飛紀錄!$K2055,#REF!,2,FALSE),"")</f>
        <v/>
      </c>
      <c r="M2055" s="36"/>
      <c r="N2055" s="36"/>
      <c r="O2055" s="36"/>
      <c r="P2055" s="36"/>
      <c r="Q2055" s="36"/>
      <c r="R2055" s="36"/>
      <c r="S2055" s="36"/>
      <c r="T2055" s="36"/>
      <c r="U2055" s="23"/>
      <c r="V2055" s="23"/>
      <c r="W2055" s="23"/>
      <c r="X2055" s="23"/>
      <c r="Y2055" s="445"/>
      <c r="Z2055" s="446" t="str">
        <f>IF(放飛紀錄!$Y2055="","",放飛紀錄!$Y2055+公式對照表!B$2)</f>
        <v/>
      </c>
      <c r="AA2055" s="445"/>
      <c r="AB2055" s="445"/>
      <c r="AC2055" s="447" t="str">
        <f t="shared" si="92"/>
        <v/>
      </c>
      <c r="AD2055" s="448" t="str">
        <f t="shared" si="93"/>
        <v/>
      </c>
      <c r="AE2055" s="446" t="str">
        <f>IF(放飛紀錄表[[#This Row],[模組啟動時間]]="","",公式對照表!$A$2)</f>
        <v/>
      </c>
      <c r="AF2055" s="449" t="str">
        <f>IF(AC2055="","",IF(AND(AA2055&gt;Y2055,AA2055&lt;Z2055),[1]公式對照表!$C$2,IF(AC2055="-",[1]公式對照表!$C$3,IF(AC2055&lt;AE2055,[1]公式對照表!$C$4,IF(AC2055&gt;AE2055,[1]公式對照表!$C$5)))))</f>
        <v/>
      </c>
      <c r="AG2055" s="442"/>
      <c r="AH2055" s="442"/>
      <c r="AI2055" s="442"/>
      <c r="AJ2055" s="442"/>
      <c r="AK2055" s="2"/>
    </row>
    <row r="2056" spans="1:37" ht="17.25" customHeight="1">
      <c r="A2056" s="443"/>
      <c r="B2056" s="444"/>
      <c r="C2056" s="23"/>
      <c r="D2056" s="23"/>
      <c r="E2056" s="23"/>
      <c r="F2056" s="262"/>
      <c r="G2056" s="262"/>
      <c r="H2056" s="262"/>
      <c r="I2056" s="264"/>
      <c r="J2056" s="23"/>
      <c r="K2056" s="23"/>
      <c r="L2056" s="36" t="str">
        <f>IFERROR(VLOOKUP(放飛紀錄!$K2056,#REF!,2,FALSE),"")</f>
        <v/>
      </c>
      <c r="M2056" s="36"/>
      <c r="N2056" s="36"/>
      <c r="O2056" s="36"/>
      <c r="P2056" s="36"/>
      <c r="Q2056" s="36"/>
      <c r="R2056" s="36"/>
      <c r="S2056" s="36"/>
      <c r="T2056" s="36"/>
      <c r="U2056" s="23"/>
      <c r="V2056" s="23"/>
      <c r="W2056" s="23"/>
      <c r="X2056" s="23"/>
      <c r="Y2056" s="445"/>
      <c r="Z2056" s="446" t="str">
        <f>IF(放飛紀錄!$Y2056="","",放飛紀錄!$Y2056+公式對照表!B$2)</f>
        <v/>
      </c>
      <c r="AA2056" s="445"/>
      <c r="AB2056" s="445"/>
      <c r="AC2056" s="447" t="str">
        <f t="shared" si="92"/>
        <v/>
      </c>
      <c r="AD2056" s="448" t="str">
        <f t="shared" si="93"/>
        <v/>
      </c>
      <c r="AE2056" s="446" t="str">
        <f>IF(放飛紀錄表[[#This Row],[模組啟動時間]]="","",公式對照表!$A$2)</f>
        <v/>
      </c>
      <c r="AF2056" s="449" t="str">
        <f>IF(AC2056="","",IF(AND(AA2056&gt;Y2056,AA2056&lt;Z2056),[1]公式對照表!$C$2,IF(AC2056="-",[1]公式對照表!$C$3,IF(AC2056&lt;AE2056,[1]公式對照表!$C$4,IF(AC2056&gt;AE2056,[1]公式對照表!$C$5)))))</f>
        <v/>
      </c>
      <c r="AG2056" s="442"/>
      <c r="AH2056" s="442"/>
      <c r="AI2056" s="442"/>
      <c r="AJ2056" s="442"/>
      <c r="AK2056" s="2"/>
    </row>
    <row r="2057" spans="1:37" ht="17.25" customHeight="1">
      <c r="A2057" s="443"/>
      <c r="B2057" s="444"/>
      <c r="C2057" s="23"/>
      <c r="D2057" s="23"/>
      <c r="E2057" s="23"/>
      <c r="F2057" s="262"/>
      <c r="G2057" s="262"/>
      <c r="H2057" s="262"/>
      <c r="I2057" s="264"/>
      <c r="J2057" s="23"/>
      <c r="K2057" s="23"/>
      <c r="L2057" s="36" t="str">
        <f>IFERROR(VLOOKUP(放飛紀錄!$K2057,#REF!,2,FALSE),"")</f>
        <v/>
      </c>
      <c r="M2057" s="36"/>
      <c r="N2057" s="36"/>
      <c r="O2057" s="36"/>
      <c r="P2057" s="36"/>
      <c r="Q2057" s="36"/>
      <c r="R2057" s="36"/>
      <c r="S2057" s="36"/>
      <c r="T2057" s="36"/>
      <c r="U2057" s="23"/>
      <c r="V2057" s="23"/>
      <c r="W2057" s="23"/>
      <c r="X2057" s="23"/>
      <c r="Y2057" s="445"/>
      <c r="Z2057" s="446" t="str">
        <f>IF(放飛紀錄!$Y2057="","",放飛紀錄!$Y2057+公式對照表!B$2)</f>
        <v/>
      </c>
      <c r="AA2057" s="445"/>
      <c r="AB2057" s="445"/>
      <c r="AC2057" s="447" t="str">
        <f t="shared" si="92"/>
        <v/>
      </c>
      <c r="AD2057" s="448" t="str">
        <f t="shared" si="93"/>
        <v/>
      </c>
      <c r="AE2057" s="446" t="str">
        <f>IF(放飛紀錄表[[#This Row],[模組啟動時間]]="","",公式對照表!$A$2)</f>
        <v/>
      </c>
      <c r="AF2057" s="449" t="str">
        <f>IF(AC2057="","",IF(AND(AA2057&gt;Y2057,AA2057&lt;Z2057),[1]公式對照表!$C$2,IF(AC2057="-",[1]公式對照表!$C$3,IF(AC2057&lt;AE2057,[1]公式對照表!$C$4,IF(AC2057&gt;AE2057,[1]公式對照表!$C$5)))))</f>
        <v/>
      </c>
      <c r="AG2057" s="442"/>
      <c r="AH2057" s="442"/>
      <c r="AI2057" s="442"/>
      <c r="AJ2057" s="442"/>
      <c r="AK2057" s="2"/>
    </row>
    <row r="2058" spans="1:37" ht="17.25" customHeight="1">
      <c r="A2058" s="443"/>
      <c r="B2058" s="444"/>
      <c r="C2058" s="23"/>
      <c r="D2058" s="23"/>
      <c r="E2058" s="23"/>
      <c r="F2058" s="262"/>
      <c r="G2058" s="262"/>
      <c r="H2058" s="262"/>
      <c r="I2058" s="264"/>
      <c r="J2058" s="23"/>
      <c r="K2058" s="23"/>
      <c r="L2058" s="36" t="str">
        <f>IFERROR(VLOOKUP(放飛紀錄!$K2058,#REF!,2,FALSE),"")</f>
        <v/>
      </c>
      <c r="M2058" s="36"/>
      <c r="N2058" s="36"/>
      <c r="O2058" s="36"/>
      <c r="P2058" s="36"/>
      <c r="Q2058" s="36"/>
      <c r="R2058" s="36"/>
      <c r="S2058" s="36"/>
      <c r="T2058" s="36"/>
      <c r="U2058" s="23"/>
      <c r="V2058" s="23"/>
      <c r="W2058" s="23"/>
      <c r="X2058" s="23"/>
      <c r="Y2058" s="445"/>
      <c r="Z2058" s="446" t="str">
        <f>IF(放飛紀錄!$Y2058="","",放飛紀錄!$Y2058+公式對照表!B$2)</f>
        <v/>
      </c>
      <c r="AA2058" s="445"/>
      <c r="AB2058" s="445"/>
      <c r="AC2058" s="447" t="str">
        <f t="shared" si="92"/>
        <v/>
      </c>
      <c r="AD2058" s="448" t="str">
        <f t="shared" si="93"/>
        <v/>
      </c>
      <c r="AE2058" s="446" t="str">
        <f>IF(放飛紀錄表[[#This Row],[模組啟動時間]]="","",公式對照表!$A$2)</f>
        <v/>
      </c>
      <c r="AF2058" s="449" t="str">
        <f>IF(AC2058="","",IF(AND(AA2058&gt;Y2058,AA2058&lt;Z2058),[1]公式對照表!$C$2,IF(AC2058="-",[1]公式對照表!$C$3,IF(AC2058&lt;AE2058,[1]公式對照表!$C$4,IF(AC2058&gt;AE2058,[1]公式對照表!$C$5)))))</f>
        <v/>
      </c>
      <c r="AG2058" s="442"/>
      <c r="AH2058" s="442"/>
      <c r="AI2058" s="442"/>
      <c r="AJ2058" s="442"/>
      <c r="AK2058" s="2"/>
    </row>
    <row r="2059" spans="1:37" ht="17.25" customHeight="1">
      <c r="A2059" s="443"/>
      <c r="B2059" s="444"/>
      <c r="C2059" s="23"/>
      <c r="D2059" s="23"/>
      <c r="E2059" s="23"/>
      <c r="F2059" s="262"/>
      <c r="G2059" s="262"/>
      <c r="H2059" s="262"/>
      <c r="I2059" s="264"/>
      <c r="J2059" s="23"/>
      <c r="K2059" s="23"/>
      <c r="L2059" s="36" t="str">
        <f>IFERROR(VLOOKUP(放飛紀錄!$K2059,#REF!,2,FALSE),"")</f>
        <v/>
      </c>
      <c r="M2059" s="36"/>
      <c r="N2059" s="36"/>
      <c r="O2059" s="36"/>
      <c r="P2059" s="36"/>
      <c r="Q2059" s="36"/>
      <c r="R2059" s="36"/>
      <c r="S2059" s="36"/>
      <c r="T2059" s="36"/>
      <c r="U2059" s="23"/>
      <c r="V2059" s="23"/>
      <c r="W2059" s="23"/>
      <c r="X2059" s="23"/>
      <c r="Y2059" s="445"/>
      <c r="Z2059" s="446" t="str">
        <f>IF(放飛紀錄!$Y2059="","",放飛紀錄!$Y2059+公式對照表!B$2)</f>
        <v/>
      </c>
      <c r="AA2059" s="445"/>
      <c r="AB2059" s="445"/>
      <c r="AC2059" s="447" t="str">
        <f t="shared" si="92"/>
        <v/>
      </c>
      <c r="AD2059" s="448" t="str">
        <f t="shared" si="93"/>
        <v/>
      </c>
      <c r="AE2059" s="446" t="str">
        <f>IF(放飛紀錄表[[#This Row],[模組啟動時間]]="","",公式對照表!$A$2)</f>
        <v/>
      </c>
      <c r="AF2059" s="449" t="str">
        <f>IF(AC2059="","",IF(AND(AA2059&gt;Y2059,AA2059&lt;Z2059),[1]公式對照表!$C$2,IF(AC2059="-",[1]公式對照表!$C$3,IF(AC2059&lt;AE2059,[1]公式對照表!$C$4,IF(AC2059&gt;AE2059,[1]公式對照表!$C$5)))))</f>
        <v/>
      </c>
      <c r="AG2059" s="442"/>
      <c r="AH2059" s="442"/>
      <c r="AI2059" s="442"/>
      <c r="AJ2059" s="442"/>
      <c r="AK2059" s="2"/>
    </row>
    <row r="2060" spans="1:37" ht="17.25" customHeight="1">
      <c r="A2060" s="443"/>
      <c r="B2060" s="444"/>
      <c r="C2060" s="23"/>
      <c r="D2060" s="23"/>
      <c r="E2060" s="23"/>
      <c r="F2060" s="262"/>
      <c r="G2060" s="262"/>
      <c r="H2060" s="262"/>
      <c r="I2060" s="264"/>
      <c r="J2060" s="23"/>
      <c r="K2060" s="23"/>
      <c r="L2060" s="36" t="str">
        <f>IFERROR(VLOOKUP(放飛紀錄!$K2060,#REF!,2,FALSE),"")</f>
        <v/>
      </c>
      <c r="M2060" s="36"/>
      <c r="N2060" s="36"/>
      <c r="O2060" s="36"/>
      <c r="P2060" s="36"/>
      <c r="Q2060" s="36"/>
      <c r="R2060" s="36"/>
      <c r="S2060" s="36"/>
      <c r="T2060" s="36"/>
      <c r="U2060" s="23"/>
      <c r="V2060" s="23"/>
      <c r="W2060" s="23"/>
      <c r="X2060" s="23"/>
      <c r="Y2060" s="445"/>
      <c r="Z2060" s="446" t="str">
        <f>IF(放飛紀錄!$Y2060="","",放飛紀錄!$Y2060+公式對照表!B$2)</f>
        <v/>
      </c>
      <c r="AA2060" s="445"/>
      <c r="AB2060" s="445"/>
      <c r="AC2060" s="447" t="str">
        <f t="shared" si="92"/>
        <v/>
      </c>
      <c r="AD2060" s="448" t="str">
        <f t="shared" si="93"/>
        <v/>
      </c>
      <c r="AE2060" s="446" t="str">
        <f>IF(放飛紀錄表[[#This Row],[模組啟動時間]]="","",公式對照表!$A$2)</f>
        <v/>
      </c>
      <c r="AF2060" s="449" t="str">
        <f>IF(AC2060="","",IF(AND(AA2060&gt;Y2060,AA2060&lt;Z2060),[1]公式對照表!$C$2,IF(AC2060="-",[1]公式對照表!$C$3,IF(AC2060&lt;AE2060,[1]公式對照表!$C$4,IF(AC2060&gt;AE2060,[1]公式對照表!$C$5)))))</f>
        <v/>
      </c>
      <c r="AG2060" s="442"/>
      <c r="AH2060" s="442"/>
      <c r="AI2060" s="442"/>
      <c r="AJ2060" s="442"/>
      <c r="AK2060" s="2"/>
    </row>
    <row r="2061" spans="1:37" ht="17.25" customHeight="1">
      <c r="A2061" s="443"/>
      <c r="B2061" s="444"/>
      <c r="C2061" s="23"/>
      <c r="D2061" s="23"/>
      <c r="E2061" s="23"/>
      <c r="F2061" s="262"/>
      <c r="G2061" s="262"/>
      <c r="H2061" s="262"/>
      <c r="I2061" s="264"/>
      <c r="J2061" s="23"/>
      <c r="K2061" s="23"/>
      <c r="L2061" s="36" t="str">
        <f>IFERROR(VLOOKUP(放飛紀錄!$K2061,#REF!,2,FALSE),"")</f>
        <v/>
      </c>
      <c r="M2061" s="36"/>
      <c r="N2061" s="36"/>
      <c r="O2061" s="36"/>
      <c r="P2061" s="36"/>
      <c r="Q2061" s="36"/>
      <c r="R2061" s="36"/>
      <c r="S2061" s="36"/>
      <c r="T2061" s="36"/>
      <c r="U2061" s="23"/>
      <c r="V2061" s="23"/>
      <c r="W2061" s="23"/>
      <c r="X2061" s="23"/>
      <c r="Y2061" s="445"/>
      <c r="Z2061" s="446" t="str">
        <f>IF(放飛紀錄!$Y2061="","",放飛紀錄!$Y2061+公式對照表!B$2)</f>
        <v/>
      </c>
      <c r="AA2061" s="445"/>
      <c r="AB2061" s="445"/>
      <c r="AC2061" s="447" t="str">
        <f t="shared" si="92"/>
        <v/>
      </c>
      <c r="AD2061" s="448" t="str">
        <f t="shared" si="93"/>
        <v/>
      </c>
      <c r="AE2061" s="446" t="str">
        <f>IF(放飛紀錄表[[#This Row],[模組啟動時間]]="","",公式對照表!$A$2)</f>
        <v/>
      </c>
      <c r="AF2061" s="449" t="str">
        <f>IF(AC2061="","",IF(AND(AA2061&gt;Y2061,AA2061&lt;Z2061),[1]公式對照表!$C$2,IF(AC2061="-",[1]公式對照表!$C$3,IF(AC2061&lt;AE2061,[1]公式對照表!$C$4,IF(AC2061&gt;AE2061,[1]公式對照表!$C$5)))))</f>
        <v/>
      </c>
      <c r="AG2061" s="442"/>
      <c r="AH2061" s="442"/>
      <c r="AI2061" s="442"/>
      <c r="AJ2061" s="442"/>
      <c r="AK2061" s="2"/>
    </row>
    <row r="2062" spans="1:37" ht="17.25" customHeight="1">
      <c r="A2062" s="443"/>
      <c r="B2062" s="444"/>
      <c r="C2062" s="23"/>
      <c r="D2062" s="23"/>
      <c r="E2062" s="23"/>
      <c r="F2062" s="262"/>
      <c r="G2062" s="262"/>
      <c r="H2062" s="262"/>
      <c r="I2062" s="264"/>
      <c r="J2062" s="23"/>
      <c r="K2062" s="23"/>
      <c r="L2062" s="36" t="str">
        <f>IFERROR(VLOOKUP(放飛紀錄!$K2062,#REF!,2,FALSE),"")</f>
        <v/>
      </c>
      <c r="M2062" s="36"/>
      <c r="N2062" s="36"/>
      <c r="O2062" s="36"/>
      <c r="P2062" s="36"/>
      <c r="Q2062" s="36"/>
      <c r="R2062" s="36"/>
      <c r="S2062" s="36"/>
      <c r="T2062" s="36"/>
      <c r="U2062" s="23"/>
      <c r="V2062" s="23"/>
      <c r="W2062" s="23"/>
      <c r="X2062" s="23"/>
      <c r="Y2062" s="445"/>
      <c r="Z2062" s="446" t="str">
        <f>IF(放飛紀錄!$Y2062="","",放飛紀錄!$Y2062+公式對照表!B$2)</f>
        <v/>
      </c>
      <c r="AA2062" s="445"/>
      <c r="AB2062" s="445"/>
      <c r="AC2062" s="447" t="str">
        <f t="shared" si="92"/>
        <v/>
      </c>
      <c r="AD2062" s="448" t="str">
        <f t="shared" si="93"/>
        <v/>
      </c>
      <c r="AE2062" s="446" t="str">
        <f>IF(放飛紀錄表[[#This Row],[模組啟動時間]]="","",公式對照表!$A$2)</f>
        <v/>
      </c>
      <c r="AF2062" s="449" t="str">
        <f>IF(AC2062="","",IF(AND(AA2062&gt;Y2062,AA2062&lt;Z2062),[1]公式對照表!$C$2,IF(AC2062="-",[1]公式對照表!$C$3,IF(AC2062&lt;AE2062,[1]公式對照表!$C$4,IF(AC2062&gt;AE2062,[1]公式對照表!$C$5)))))</f>
        <v/>
      </c>
      <c r="AG2062" s="442"/>
      <c r="AH2062" s="442"/>
      <c r="AI2062" s="442"/>
      <c r="AJ2062" s="442"/>
      <c r="AK2062" s="2"/>
    </row>
    <row r="2063" spans="1:37" ht="17.25" customHeight="1">
      <c r="A2063" s="443"/>
      <c r="B2063" s="444"/>
      <c r="C2063" s="23"/>
      <c r="D2063" s="23"/>
      <c r="E2063" s="23"/>
      <c r="F2063" s="262"/>
      <c r="G2063" s="262"/>
      <c r="H2063" s="262"/>
      <c r="I2063" s="264"/>
      <c r="J2063" s="23"/>
      <c r="K2063" s="23"/>
      <c r="L2063" s="36" t="str">
        <f>IFERROR(VLOOKUP(放飛紀錄!$K2063,#REF!,2,FALSE),"")</f>
        <v/>
      </c>
      <c r="M2063" s="36"/>
      <c r="N2063" s="36"/>
      <c r="O2063" s="36"/>
      <c r="P2063" s="36"/>
      <c r="Q2063" s="36"/>
      <c r="R2063" s="36"/>
      <c r="S2063" s="36"/>
      <c r="T2063" s="36"/>
      <c r="U2063" s="23"/>
      <c r="V2063" s="23"/>
      <c r="W2063" s="23"/>
      <c r="X2063" s="23"/>
      <c r="Y2063" s="445"/>
      <c r="Z2063" s="446" t="str">
        <f>IF(放飛紀錄!$Y2063="","",放飛紀錄!$Y2063+公式對照表!B$2)</f>
        <v/>
      </c>
      <c r="AA2063" s="445"/>
      <c r="AB2063" s="445"/>
      <c r="AC2063" s="447" t="str">
        <f t="shared" si="92"/>
        <v/>
      </c>
      <c r="AD2063" s="448" t="str">
        <f t="shared" si="93"/>
        <v/>
      </c>
      <c r="AE2063" s="446" t="str">
        <f>IF(放飛紀錄表[[#This Row],[模組啟動時間]]="","",公式對照表!$A$2)</f>
        <v/>
      </c>
      <c r="AF2063" s="449" t="str">
        <f>IF(AC2063="","",IF(AND(AA2063&gt;Y2063,AA2063&lt;Z2063),[1]公式對照表!$C$2,IF(AC2063="-",[1]公式對照表!$C$3,IF(AC2063&lt;AE2063,[1]公式對照表!$C$4,IF(AC2063&gt;AE2063,[1]公式對照表!$C$5)))))</f>
        <v/>
      </c>
      <c r="AG2063" s="442"/>
      <c r="AH2063" s="442"/>
      <c r="AI2063" s="442"/>
      <c r="AJ2063" s="442"/>
      <c r="AK2063" s="2"/>
    </row>
    <row r="2064" spans="1:37" ht="17.25" customHeight="1">
      <c r="A2064" s="443"/>
      <c r="B2064" s="444"/>
      <c r="C2064" s="23"/>
      <c r="D2064" s="23"/>
      <c r="E2064" s="23"/>
      <c r="F2064" s="262"/>
      <c r="G2064" s="262"/>
      <c r="H2064" s="262"/>
      <c r="I2064" s="264"/>
      <c r="J2064" s="23"/>
      <c r="K2064" s="23"/>
      <c r="L2064" s="36" t="str">
        <f>IFERROR(VLOOKUP(放飛紀錄!$K2064,#REF!,2,FALSE),"")</f>
        <v/>
      </c>
      <c r="M2064" s="36"/>
      <c r="N2064" s="36"/>
      <c r="O2064" s="36"/>
      <c r="P2064" s="36"/>
      <c r="Q2064" s="36"/>
      <c r="R2064" s="36"/>
      <c r="S2064" s="36"/>
      <c r="T2064" s="36"/>
      <c r="U2064" s="23"/>
      <c r="V2064" s="23"/>
      <c r="W2064" s="23"/>
      <c r="X2064" s="23"/>
      <c r="Y2064" s="445"/>
      <c r="Z2064" s="446" t="str">
        <f>IF(放飛紀錄!$Y2064="","",放飛紀錄!$Y2064+公式對照表!B$2)</f>
        <v/>
      </c>
      <c r="AA2064" s="445"/>
      <c r="AB2064" s="445"/>
      <c r="AC2064" s="447" t="str">
        <f t="shared" si="92"/>
        <v/>
      </c>
      <c r="AD2064" s="448" t="str">
        <f t="shared" si="93"/>
        <v/>
      </c>
      <c r="AE2064" s="446" t="str">
        <f>IF(放飛紀錄表[[#This Row],[模組啟動時間]]="","",公式對照表!$A$2)</f>
        <v/>
      </c>
      <c r="AF2064" s="449" t="str">
        <f>IF(AC2064="","",IF(AND(AA2064&gt;Y2064,AA2064&lt;Z2064),[1]公式對照表!$C$2,IF(AC2064="-",[1]公式對照表!$C$3,IF(AC2064&lt;AE2064,[1]公式對照表!$C$4,IF(AC2064&gt;AE2064,[1]公式對照表!$C$5)))))</f>
        <v/>
      </c>
      <c r="AG2064" s="442"/>
      <c r="AH2064" s="442"/>
      <c r="AI2064" s="442"/>
      <c r="AJ2064" s="442"/>
      <c r="AK2064" s="2"/>
    </row>
    <row r="2065" spans="1:37" ht="17.25" customHeight="1">
      <c r="A2065" s="443"/>
      <c r="B2065" s="444"/>
      <c r="C2065" s="23"/>
      <c r="D2065" s="23"/>
      <c r="E2065" s="23"/>
      <c r="F2065" s="262"/>
      <c r="G2065" s="262"/>
      <c r="H2065" s="262"/>
      <c r="I2065" s="264"/>
      <c r="J2065" s="23"/>
      <c r="K2065" s="23"/>
      <c r="L2065" s="36" t="str">
        <f>IFERROR(VLOOKUP(放飛紀錄!$K2065,#REF!,2,FALSE),"")</f>
        <v/>
      </c>
      <c r="M2065" s="36"/>
      <c r="N2065" s="36"/>
      <c r="O2065" s="36"/>
      <c r="P2065" s="36"/>
      <c r="Q2065" s="36"/>
      <c r="R2065" s="36"/>
      <c r="S2065" s="36"/>
      <c r="T2065" s="36"/>
      <c r="U2065" s="23"/>
      <c r="V2065" s="23"/>
      <c r="W2065" s="23"/>
      <c r="X2065" s="23"/>
      <c r="Y2065" s="445"/>
      <c r="Z2065" s="446" t="str">
        <f>IF(放飛紀錄!$Y2065="","",放飛紀錄!$Y2065+公式對照表!B$2)</f>
        <v/>
      </c>
      <c r="AA2065" s="445"/>
      <c r="AB2065" s="445"/>
      <c r="AC2065" s="447" t="str">
        <f t="shared" si="92"/>
        <v/>
      </c>
      <c r="AD2065" s="448" t="str">
        <f t="shared" si="93"/>
        <v/>
      </c>
      <c r="AE2065" s="446" t="str">
        <f>IF(放飛紀錄表[[#This Row],[模組啟動時間]]="","",公式對照表!$A$2)</f>
        <v/>
      </c>
      <c r="AF2065" s="449" t="str">
        <f>IF(AC2065="","",IF(AND(AA2065&gt;Y2065,AA2065&lt;Z2065),[1]公式對照表!$C$2,IF(AC2065="-",[1]公式對照表!$C$3,IF(AC2065&lt;AE2065,[1]公式對照表!$C$4,IF(AC2065&gt;AE2065,[1]公式對照表!$C$5)))))</f>
        <v/>
      </c>
      <c r="AG2065" s="442"/>
      <c r="AH2065" s="442"/>
      <c r="AI2065" s="442"/>
      <c r="AJ2065" s="442"/>
      <c r="AK2065" s="2"/>
    </row>
    <row r="2066" spans="1:37" ht="17.25" customHeight="1">
      <c r="A2066" s="443"/>
      <c r="B2066" s="444"/>
      <c r="C2066" s="23"/>
      <c r="D2066" s="23"/>
      <c r="E2066" s="23"/>
      <c r="F2066" s="262"/>
      <c r="G2066" s="262"/>
      <c r="H2066" s="262"/>
      <c r="I2066" s="264"/>
      <c r="J2066" s="23"/>
      <c r="K2066" s="23"/>
      <c r="L2066" s="36" t="str">
        <f>IFERROR(VLOOKUP(放飛紀錄!$K2066,#REF!,2,FALSE),"")</f>
        <v/>
      </c>
      <c r="M2066" s="36"/>
      <c r="N2066" s="36"/>
      <c r="O2066" s="36"/>
      <c r="P2066" s="36"/>
      <c r="Q2066" s="36"/>
      <c r="R2066" s="36"/>
      <c r="S2066" s="36"/>
      <c r="T2066" s="36"/>
      <c r="U2066" s="23"/>
      <c r="V2066" s="23"/>
      <c r="W2066" s="23"/>
      <c r="X2066" s="23"/>
      <c r="Y2066" s="445"/>
      <c r="Z2066" s="446" t="str">
        <f>IF(放飛紀錄!$Y2066="","",放飛紀錄!$Y2066+公式對照表!B$2)</f>
        <v/>
      </c>
      <c r="AA2066" s="445"/>
      <c r="AB2066" s="445"/>
      <c r="AC2066" s="447" t="str">
        <f t="shared" si="92"/>
        <v/>
      </c>
      <c r="AD2066" s="448" t="str">
        <f t="shared" si="93"/>
        <v/>
      </c>
      <c r="AE2066" s="446" t="str">
        <f>IF(放飛紀錄表[[#This Row],[模組啟動時間]]="","",公式對照表!$A$2)</f>
        <v/>
      </c>
      <c r="AF2066" s="449" t="str">
        <f>IF(AC2066="","",IF(AND(AA2066&gt;Y2066,AA2066&lt;Z2066),[1]公式對照表!$C$2,IF(AC2066="-",[1]公式對照表!$C$3,IF(AC2066&lt;AE2066,[1]公式對照表!$C$4,IF(AC2066&gt;AE2066,[1]公式對照表!$C$5)))))</f>
        <v/>
      </c>
      <c r="AG2066" s="442"/>
      <c r="AH2066" s="442"/>
      <c r="AI2066" s="442"/>
      <c r="AJ2066" s="442"/>
      <c r="AK2066" s="2"/>
    </row>
    <row r="2067" spans="1:37" ht="17.25" customHeight="1">
      <c r="A2067" s="443"/>
      <c r="B2067" s="444"/>
      <c r="C2067" s="23"/>
      <c r="D2067" s="23"/>
      <c r="E2067" s="23"/>
      <c r="F2067" s="262"/>
      <c r="G2067" s="262"/>
      <c r="H2067" s="262"/>
      <c r="I2067" s="264"/>
      <c r="J2067" s="23"/>
      <c r="K2067" s="23"/>
      <c r="L2067" s="36" t="str">
        <f>IFERROR(VLOOKUP(放飛紀錄!$K2067,#REF!,2,FALSE),"")</f>
        <v/>
      </c>
      <c r="M2067" s="36"/>
      <c r="N2067" s="36"/>
      <c r="O2067" s="36"/>
      <c r="P2067" s="36"/>
      <c r="Q2067" s="36"/>
      <c r="R2067" s="36"/>
      <c r="S2067" s="36"/>
      <c r="T2067" s="36"/>
      <c r="U2067" s="23"/>
      <c r="V2067" s="23"/>
      <c r="W2067" s="23"/>
      <c r="X2067" s="23"/>
      <c r="Y2067" s="445"/>
      <c r="Z2067" s="446" t="str">
        <f>IF(放飛紀錄!$Y2067="","",放飛紀錄!$Y2067+公式對照表!B$2)</f>
        <v/>
      </c>
      <c r="AA2067" s="445"/>
      <c r="AB2067" s="445"/>
      <c r="AC2067" s="447" t="str">
        <f t="shared" si="92"/>
        <v/>
      </c>
      <c r="AD2067" s="448" t="str">
        <f t="shared" si="93"/>
        <v/>
      </c>
      <c r="AE2067" s="446" t="str">
        <f>IF(放飛紀錄表[[#This Row],[模組啟動時間]]="","",公式對照表!$A$2)</f>
        <v/>
      </c>
      <c r="AF2067" s="449" t="str">
        <f>IF(AC2067="","",IF(AND(AA2067&gt;Y2067,AA2067&lt;Z2067),[1]公式對照表!$C$2,IF(AC2067="-",[1]公式對照表!$C$3,IF(AC2067&lt;AE2067,[1]公式對照表!$C$4,IF(AC2067&gt;AE2067,[1]公式對照表!$C$5)))))</f>
        <v/>
      </c>
      <c r="AG2067" s="442"/>
      <c r="AH2067" s="442"/>
      <c r="AI2067" s="442"/>
      <c r="AJ2067" s="442"/>
      <c r="AK2067" s="2"/>
    </row>
    <row r="2068" spans="1:37" ht="17.25" customHeight="1">
      <c r="A2068" s="443"/>
      <c r="B2068" s="444"/>
      <c r="C2068" s="23"/>
      <c r="D2068" s="23"/>
      <c r="E2068" s="23"/>
      <c r="F2068" s="262"/>
      <c r="G2068" s="262"/>
      <c r="H2068" s="262"/>
      <c r="I2068" s="264"/>
      <c r="J2068" s="23"/>
      <c r="K2068" s="23"/>
      <c r="L2068" s="36" t="str">
        <f>IFERROR(VLOOKUP(放飛紀錄!$K2068,#REF!,2,FALSE),"")</f>
        <v/>
      </c>
      <c r="M2068" s="36"/>
      <c r="N2068" s="36"/>
      <c r="O2068" s="36"/>
      <c r="P2068" s="36"/>
      <c r="Q2068" s="36"/>
      <c r="R2068" s="36"/>
      <c r="S2068" s="36"/>
      <c r="T2068" s="36"/>
      <c r="U2068" s="23"/>
      <c r="V2068" s="23"/>
      <c r="W2068" s="23"/>
      <c r="X2068" s="23"/>
      <c r="Y2068" s="445"/>
      <c r="Z2068" s="446" t="str">
        <f>IF(放飛紀錄!$Y2068="","",放飛紀錄!$Y2068+公式對照表!B$2)</f>
        <v/>
      </c>
      <c r="AA2068" s="445"/>
      <c r="AB2068" s="445"/>
      <c r="AC2068" s="447" t="str">
        <f t="shared" si="92"/>
        <v/>
      </c>
      <c r="AD2068" s="448" t="str">
        <f t="shared" si="93"/>
        <v/>
      </c>
      <c r="AE2068" s="446" t="str">
        <f>IF(放飛紀錄表[[#This Row],[模組啟動時間]]="","",公式對照表!$A$2)</f>
        <v/>
      </c>
      <c r="AF2068" s="449" t="str">
        <f>IF(AC2068="","",IF(AND(AA2068&gt;Y2068,AA2068&lt;Z2068),[1]公式對照表!$C$2,IF(AC2068="-",[1]公式對照表!$C$3,IF(AC2068&lt;AE2068,[1]公式對照表!$C$4,IF(AC2068&gt;AE2068,[1]公式對照表!$C$5)))))</f>
        <v/>
      </c>
      <c r="AG2068" s="442"/>
      <c r="AH2068" s="442"/>
      <c r="AI2068" s="442"/>
      <c r="AJ2068" s="442"/>
      <c r="AK2068" s="2"/>
    </row>
    <row r="2069" spans="1:37" ht="17.25" customHeight="1">
      <c r="A2069" s="443"/>
      <c r="B2069" s="444"/>
      <c r="C2069" s="23"/>
      <c r="D2069" s="23"/>
      <c r="E2069" s="23"/>
      <c r="F2069" s="262"/>
      <c r="G2069" s="262"/>
      <c r="H2069" s="262"/>
      <c r="I2069" s="264"/>
      <c r="J2069" s="23"/>
      <c r="K2069" s="23"/>
      <c r="L2069" s="36" t="str">
        <f>IFERROR(VLOOKUP(放飛紀錄!$K2069,#REF!,2,FALSE),"")</f>
        <v/>
      </c>
      <c r="M2069" s="36"/>
      <c r="N2069" s="36"/>
      <c r="O2069" s="36"/>
      <c r="P2069" s="36"/>
      <c r="Q2069" s="36"/>
      <c r="R2069" s="36"/>
      <c r="S2069" s="36"/>
      <c r="T2069" s="36"/>
      <c r="U2069" s="23"/>
      <c r="V2069" s="23"/>
      <c r="W2069" s="23"/>
      <c r="X2069" s="23"/>
      <c r="Y2069" s="445"/>
      <c r="Z2069" s="446" t="str">
        <f>IF(放飛紀錄!$Y2069="","",放飛紀錄!$Y2069+公式對照表!B$2)</f>
        <v/>
      </c>
      <c r="AA2069" s="445"/>
      <c r="AB2069" s="445"/>
      <c r="AC2069" s="447" t="str">
        <f t="shared" si="92"/>
        <v/>
      </c>
      <c r="AD2069" s="448" t="str">
        <f t="shared" si="93"/>
        <v/>
      </c>
      <c r="AE2069" s="446" t="str">
        <f>IF(放飛紀錄表[[#This Row],[模組啟動時間]]="","",公式對照表!$A$2)</f>
        <v/>
      </c>
      <c r="AF2069" s="449" t="str">
        <f>IF(AC2069="","",IF(AND(AA2069&gt;Y2069,AA2069&lt;Z2069),[1]公式對照表!$C$2,IF(AC2069="-",[1]公式對照表!$C$3,IF(AC2069&lt;AE2069,[1]公式對照表!$C$4,IF(AC2069&gt;AE2069,[1]公式對照表!$C$5)))))</f>
        <v/>
      </c>
      <c r="AG2069" s="442"/>
      <c r="AH2069" s="442"/>
      <c r="AI2069" s="442"/>
      <c r="AJ2069" s="442"/>
      <c r="AK2069" s="2"/>
    </row>
    <row r="2070" spans="1:37" ht="17.25" customHeight="1">
      <c r="A2070" s="443"/>
      <c r="B2070" s="444"/>
      <c r="C2070" s="23"/>
      <c r="D2070" s="23"/>
      <c r="E2070" s="23"/>
      <c r="F2070" s="262"/>
      <c r="G2070" s="262"/>
      <c r="H2070" s="262"/>
      <c r="I2070" s="264"/>
      <c r="J2070" s="23"/>
      <c r="K2070" s="23"/>
      <c r="L2070" s="36" t="str">
        <f>IFERROR(VLOOKUP(放飛紀錄!$K2070,#REF!,2,FALSE),"")</f>
        <v/>
      </c>
      <c r="M2070" s="36"/>
      <c r="N2070" s="36"/>
      <c r="O2070" s="36"/>
      <c r="P2070" s="36"/>
      <c r="Q2070" s="36"/>
      <c r="R2070" s="36"/>
      <c r="S2070" s="36"/>
      <c r="T2070" s="36"/>
      <c r="U2070" s="23"/>
      <c r="V2070" s="23"/>
      <c r="W2070" s="23"/>
      <c r="X2070" s="23"/>
      <c r="Y2070" s="445"/>
      <c r="Z2070" s="446" t="str">
        <f>IF(放飛紀錄!$Y2070="","",放飛紀錄!$Y2070+公式對照表!B$2)</f>
        <v/>
      </c>
      <c r="AA2070" s="445"/>
      <c r="AB2070" s="445"/>
      <c r="AC2070" s="447" t="str">
        <f t="shared" si="92"/>
        <v/>
      </c>
      <c r="AD2070" s="448" t="str">
        <f t="shared" si="93"/>
        <v/>
      </c>
      <c r="AE2070" s="446" t="str">
        <f>IF(放飛紀錄表[[#This Row],[模組啟動時間]]="","",公式對照表!$A$2)</f>
        <v/>
      </c>
      <c r="AF2070" s="449" t="str">
        <f>IF(AC2070="","",IF(AND(AA2070&gt;Y2070,AA2070&lt;Z2070),[1]公式對照表!$C$2,IF(AC2070="-",[1]公式對照表!$C$3,IF(AC2070&lt;AE2070,[1]公式對照表!$C$4,IF(AC2070&gt;AE2070,[1]公式對照表!$C$5)))))</f>
        <v/>
      </c>
      <c r="AG2070" s="442"/>
      <c r="AH2070" s="442"/>
      <c r="AI2070" s="442"/>
      <c r="AJ2070" s="442"/>
      <c r="AK2070" s="2"/>
    </row>
    <row r="2071" spans="1:37" ht="17.25" customHeight="1">
      <c r="A2071" s="443"/>
      <c r="B2071" s="444"/>
      <c r="C2071" s="23"/>
      <c r="D2071" s="23"/>
      <c r="E2071" s="23"/>
      <c r="F2071" s="262"/>
      <c r="G2071" s="262"/>
      <c r="H2071" s="262"/>
      <c r="I2071" s="264"/>
      <c r="J2071" s="23"/>
      <c r="K2071" s="23"/>
      <c r="L2071" s="36" t="str">
        <f>IFERROR(VLOOKUP(放飛紀錄!$K2071,#REF!,2,FALSE),"")</f>
        <v/>
      </c>
      <c r="M2071" s="36"/>
      <c r="N2071" s="36"/>
      <c r="O2071" s="36"/>
      <c r="P2071" s="36"/>
      <c r="Q2071" s="36"/>
      <c r="R2071" s="36"/>
      <c r="S2071" s="36"/>
      <c r="T2071" s="36"/>
      <c r="U2071" s="23"/>
      <c r="V2071" s="23"/>
      <c r="W2071" s="23"/>
      <c r="X2071" s="23"/>
      <c r="Y2071" s="445"/>
      <c r="Z2071" s="446" t="str">
        <f>IF(放飛紀錄!$Y2071="","",放飛紀錄!$Y2071+公式對照表!B$2)</f>
        <v/>
      </c>
      <c r="AA2071" s="445"/>
      <c r="AB2071" s="445"/>
      <c r="AC2071" s="447" t="str">
        <f t="shared" si="92"/>
        <v/>
      </c>
      <c r="AD2071" s="448" t="str">
        <f t="shared" si="93"/>
        <v/>
      </c>
      <c r="AE2071" s="446" t="str">
        <f>IF(放飛紀錄表[[#This Row],[模組啟動時間]]="","",公式對照表!$A$2)</f>
        <v/>
      </c>
      <c r="AF2071" s="449" t="str">
        <f>IF(AC2071="","",IF(AND(AA2071&gt;Y2071,AA2071&lt;Z2071),[1]公式對照表!$C$2,IF(AC2071="-",[1]公式對照表!$C$3,IF(AC2071&lt;AE2071,[1]公式對照表!$C$4,IF(AC2071&gt;AE2071,[1]公式對照表!$C$5)))))</f>
        <v/>
      </c>
      <c r="AG2071" s="442"/>
      <c r="AH2071" s="442"/>
      <c r="AI2071" s="442"/>
      <c r="AJ2071" s="442"/>
      <c r="AK2071" s="2"/>
    </row>
    <row r="2072" spans="1:37" ht="17.25" customHeight="1">
      <c r="A2072" s="443"/>
      <c r="B2072" s="444"/>
      <c r="C2072" s="23"/>
      <c r="D2072" s="23"/>
      <c r="E2072" s="23"/>
      <c r="F2072" s="262"/>
      <c r="G2072" s="262"/>
      <c r="H2072" s="262"/>
      <c r="I2072" s="264"/>
      <c r="J2072" s="23"/>
      <c r="K2072" s="23"/>
      <c r="L2072" s="36" t="str">
        <f>IFERROR(VLOOKUP(放飛紀錄!$K2072,#REF!,2,FALSE),"")</f>
        <v/>
      </c>
      <c r="M2072" s="36"/>
      <c r="N2072" s="36"/>
      <c r="O2072" s="36"/>
      <c r="P2072" s="36"/>
      <c r="Q2072" s="36"/>
      <c r="R2072" s="36"/>
      <c r="S2072" s="36"/>
      <c r="T2072" s="36"/>
      <c r="U2072" s="23"/>
      <c r="V2072" s="23"/>
      <c r="W2072" s="23"/>
      <c r="X2072" s="23"/>
      <c r="Y2072" s="445"/>
      <c r="Z2072" s="446" t="str">
        <f>IF(放飛紀錄!$Y2072="","",放飛紀錄!$Y2072+公式對照表!B$2)</f>
        <v/>
      </c>
      <c r="AA2072" s="445"/>
      <c r="AB2072" s="445"/>
      <c r="AC2072" s="447" t="str">
        <f t="shared" si="92"/>
        <v/>
      </c>
      <c r="AD2072" s="448" t="str">
        <f t="shared" si="93"/>
        <v/>
      </c>
      <c r="AE2072" s="446" t="str">
        <f>IF(放飛紀錄表[[#This Row],[模組啟動時間]]="","",公式對照表!$A$2)</f>
        <v/>
      </c>
      <c r="AF2072" s="449" t="str">
        <f>IF(AC2072="","",IF(AND(AA2072&gt;Y2072,AA2072&lt;Z2072),[1]公式對照表!$C$2,IF(AC2072="-",[1]公式對照表!$C$3,IF(AC2072&lt;AE2072,[1]公式對照表!$C$4,IF(AC2072&gt;AE2072,[1]公式對照表!$C$5)))))</f>
        <v/>
      </c>
      <c r="AG2072" s="442"/>
      <c r="AH2072" s="442"/>
      <c r="AI2072" s="442"/>
      <c r="AJ2072" s="442"/>
      <c r="AK2072" s="2"/>
    </row>
    <row r="2073" spans="1:37" ht="17.25" customHeight="1">
      <c r="A2073" s="443"/>
      <c r="B2073" s="444"/>
      <c r="C2073" s="23"/>
      <c r="D2073" s="23"/>
      <c r="E2073" s="23"/>
      <c r="F2073" s="262"/>
      <c r="G2073" s="262"/>
      <c r="H2073" s="262"/>
      <c r="I2073" s="264"/>
      <c r="J2073" s="23"/>
      <c r="K2073" s="23"/>
      <c r="L2073" s="36" t="str">
        <f>IFERROR(VLOOKUP(放飛紀錄!$K2073,#REF!,2,FALSE),"")</f>
        <v/>
      </c>
      <c r="M2073" s="36"/>
      <c r="N2073" s="36"/>
      <c r="O2073" s="36"/>
      <c r="P2073" s="36"/>
      <c r="Q2073" s="36"/>
      <c r="R2073" s="36"/>
      <c r="S2073" s="36"/>
      <c r="T2073" s="36"/>
      <c r="U2073" s="23"/>
      <c r="V2073" s="23"/>
      <c r="W2073" s="23"/>
      <c r="X2073" s="23"/>
      <c r="Y2073" s="445"/>
      <c r="Z2073" s="446" t="str">
        <f>IF(放飛紀錄!$Y2073="","",放飛紀錄!$Y2073+公式對照表!B$2)</f>
        <v/>
      </c>
      <c r="AA2073" s="445"/>
      <c r="AB2073" s="445"/>
      <c r="AC2073" s="447" t="str">
        <f t="shared" si="92"/>
        <v/>
      </c>
      <c r="AD2073" s="448" t="str">
        <f t="shared" si="93"/>
        <v/>
      </c>
      <c r="AE2073" s="446" t="str">
        <f>IF(放飛紀錄表[[#This Row],[模組啟動時間]]="","",公式對照表!$A$2)</f>
        <v/>
      </c>
      <c r="AF2073" s="449" t="str">
        <f>IF(AC2073="","",IF(AND(AA2073&gt;Y2073,AA2073&lt;Z2073),[1]公式對照表!$C$2,IF(AC2073="-",[1]公式對照表!$C$3,IF(AC2073&lt;AE2073,[1]公式對照表!$C$4,IF(AC2073&gt;AE2073,[1]公式對照表!$C$5)))))</f>
        <v/>
      </c>
      <c r="AG2073" s="442"/>
      <c r="AH2073" s="442"/>
      <c r="AI2073" s="442"/>
      <c r="AJ2073" s="442"/>
      <c r="AK2073" s="2"/>
    </row>
    <row r="2074" spans="1:37" ht="17.25" customHeight="1">
      <c r="A2074" s="443"/>
      <c r="B2074" s="444"/>
      <c r="C2074" s="23"/>
      <c r="D2074" s="23"/>
      <c r="E2074" s="23"/>
      <c r="F2074" s="262"/>
      <c r="G2074" s="262"/>
      <c r="H2074" s="262"/>
      <c r="I2074" s="264"/>
      <c r="J2074" s="23"/>
      <c r="K2074" s="23"/>
      <c r="L2074" s="36" t="str">
        <f>IFERROR(VLOOKUP(放飛紀錄!$K2074,#REF!,2,FALSE),"")</f>
        <v/>
      </c>
      <c r="M2074" s="36"/>
      <c r="N2074" s="36"/>
      <c r="O2074" s="36"/>
      <c r="P2074" s="36"/>
      <c r="Q2074" s="36"/>
      <c r="R2074" s="36"/>
      <c r="S2074" s="36"/>
      <c r="T2074" s="36"/>
      <c r="U2074" s="23"/>
      <c r="V2074" s="23"/>
      <c r="W2074" s="23"/>
      <c r="X2074" s="23"/>
      <c r="Y2074" s="445"/>
      <c r="Z2074" s="446" t="str">
        <f>IF(放飛紀錄!$Y2074="","",放飛紀錄!$Y2074+公式對照表!B$2)</f>
        <v/>
      </c>
      <c r="AA2074" s="445"/>
      <c r="AB2074" s="445"/>
      <c r="AC2074" s="447" t="str">
        <f t="shared" si="92"/>
        <v/>
      </c>
      <c r="AD2074" s="448" t="str">
        <f t="shared" si="93"/>
        <v/>
      </c>
      <c r="AE2074" s="446" t="str">
        <f>IF(放飛紀錄表[[#This Row],[模組啟動時間]]="","",公式對照表!$A$2)</f>
        <v/>
      </c>
      <c r="AF2074" s="449" t="str">
        <f>IF(AC2074="","",IF(AND(AA2074&gt;Y2074,AA2074&lt;Z2074),[1]公式對照表!$C$2,IF(AC2074="-",[1]公式對照表!$C$3,IF(AC2074&lt;AE2074,[1]公式對照表!$C$4,IF(AC2074&gt;AE2074,[1]公式對照表!$C$5)))))</f>
        <v/>
      </c>
      <c r="AG2074" s="442"/>
      <c r="AH2074" s="442"/>
      <c r="AI2074" s="442"/>
      <c r="AJ2074" s="442"/>
      <c r="AK2074" s="2"/>
    </row>
    <row r="2075" spans="1:37" ht="17.25" customHeight="1">
      <c r="A2075" s="443"/>
      <c r="B2075" s="444"/>
      <c r="C2075" s="23"/>
      <c r="D2075" s="23"/>
      <c r="E2075" s="23"/>
      <c r="F2075" s="262"/>
      <c r="G2075" s="262"/>
      <c r="H2075" s="262"/>
      <c r="I2075" s="264"/>
      <c r="J2075" s="23"/>
      <c r="K2075" s="23"/>
      <c r="L2075" s="36" t="str">
        <f>IFERROR(VLOOKUP(放飛紀錄!$K2075,#REF!,2,FALSE),"")</f>
        <v/>
      </c>
      <c r="M2075" s="36"/>
      <c r="N2075" s="36"/>
      <c r="O2075" s="36"/>
      <c r="P2075" s="36"/>
      <c r="Q2075" s="36"/>
      <c r="R2075" s="36"/>
      <c r="S2075" s="36"/>
      <c r="T2075" s="36"/>
      <c r="U2075" s="23"/>
      <c r="V2075" s="23"/>
      <c r="W2075" s="23"/>
      <c r="X2075" s="23"/>
      <c r="Y2075" s="445"/>
      <c r="Z2075" s="446" t="str">
        <f>IF(放飛紀錄!$Y2075="","",放飛紀錄!$Y2075+公式對照表!B$2)</f>
        <v/>
      </c>
      <c r="AA2075" s="445"/>
      <c r="AB2075" s="445"/>
      <c r="AC2075" s="447" t="str">
        <f t="shared" si="92"/>
        <v/>
      </c>
      <c r="AD2075" s="448" t="str">
        <f t="shared" si="93"/>
        <v/>
      </c>
      <c r="AE2075" s="446" t="str">
        <f>IF(放飛紀錄表[[#This Row],[模組啟動時間]]="","",公式對照表!$A$2)</f>
        <v/>
      </c>
      <c r="AF2075" s="449" t="str">
        <f>IF(AC2075="","",IF(AND(AA2075&gt;Y2075,AA2075&lt;Z2075),[1]公式對照表!$C$2,IF(AC2075="-",[1]公式對照表!$C$3,IF(AC2075&lt;AE2075,[1]公式對照表!$C$4,IF(AC2075&gt;AE2075,[1]公式對照表!$C$5)))))</f>
        <v/>
      </c>
      <c r="AG2075" s="442"/>
      <c r="AH2075" s="442"/>
      <c r="AI2075" s="442"/>
      <c r="AJ2075" s="442"/>
      <c r="AK2075" s="2"/>
    </row>
    <row r="2076" spans="1:37" ht="17.25" customHeight="1">
      <c r="A2076" s="443"/>
      <c r="B2076" s="444"/>
      <c r="C2076" s="23"/>
      <c r="D2076" s="23"/>
      <c r="E2076" s="23"/>
      <c r="F2076" s="262"/>
      <c r="G2076" s="262"/>
      <c r="H2076" s="262"/>
      <c r="I2076" s="264"/>
      <c r="J2076" s="23"/>
      <c r="K2076" s="23"/>
      <c r="L2076" s="36" t="str">
        <f>IFERROR(VLOOKUP(放飛紀錄!$K2076,#REF!,2,FALSE),"")</f>
        <v/>
      </c>
      <c r="M2076" s="36"/>
      <c r="N2076" s="36"/>
      <c r="O2076" s="36"/>
      <c r="P2076" s="36"/>
      <c r="Q2076" s="36"/>
      <c r="R2076" s="36"/>
      <c r="S2076" s="36"/>
      <c r="T2076" s="36"/>
      <c r="U2076" s="23"/>
      <c r="V2076" s="23"/>
      <c r="W2076" s="23"/>
      <c r="X2076" s="23"/>
      <c r="Y2076" s="445"/>
      <c r="Z2076" s="446" t="str">
        <f>IF(放飛紀錄!$Y2076="","",放飛紀錄!$Y2076+公式對照表!B$2)</f>
        <v/>
      </c>
      <c r="AA2076" s="445"/>
      <c r="AB2076" s="445"/>
      <c r="AC2076" s="447" t="str">
        <f t="shared" si="92"/>
        <v/>
      </c>
      <c r="AD2076" s="448" t="str">
        <f t="shared" si="93"/>
        <v/>
      </c>
      <c r="AE2076" s="446" t="str">
        <f>IF(放飛紀錄表[[#This Row],[模組啟動時間]]="","",公式對照表!$A$2)</f>
        <v/>
      </c>
      <c r="AF2076" s="449" t="str">
        <f>IF(AC2076="","",IF(AND(AA2076&gt;Y2076,AA2076&lt;Z2076),[1]公式對照表!$C$2,IF(AC2076="-",[1]公式對照表!$C$3,IF(AC2076&lt;AE2076,[1]公式對照表!$C$4,IF(AC2076&gt;AE2076,[1]公式對照表!$C$5)))))</f>
        <v/>
      </c>
      <c r="AG2076" s="442"/>
      <c r="AH2076" s="442"/>
      <c r="AI2076" s="442"/>
      <c r="AJ2076" s="442"/>
      <c r="AK2076" s="2"/>
    </row>
    <row r="2077" spans="1:37" ht="17.25" customHeight="1">
      <c r="A2077" s="443"/>
      <c r="B2077" s="444"/>
      <c r="C2077" s="23"/>
      <c r="D2077" s="23"/>
      <c r="E2077" s="23"/>
      <c r="F2077" s="262"/>
      <c r="G2077" s="262"/>
      <c r="H2077" s="262"/>
      <c r="I2077" s="264"/>
      <c r="J2077" s="23"/>
      <c r="K2077" s="23"/>
      <c r="L2077" s="36" t="str">
        <f>IFERROR(VLOOKUP(放飛紀錄!$K2077,#REF!,2,FALSE),"")</f>
        <v/>
      </c>
      <c r="M2077" s="36"/>
      <c r="N2077" s="36"/>
      <c r="O2077" s="36"/>
      <c r="P2077" s="36"/>
      <c r="Q2077" s="36"/>
      <c r="R2077" s="36"/>
      <c r="S2077" s="36"/>
      <c r="T2077" s="36"/>
      <c r="U2077" s="23"/>
      <c r="V2077" s="23"/>
      <c r="W2077" s="23"/>
      <c r="X2077" s="23"/>
      <c r="Y2077" s="445"/>
      <c r="Z2077" s="446" t="str">
        <f>IF(放飛紀錄!$Y2077="","",放飛紀錄!$Y2077+公式對照表!B$2)</f>
        <v/>
      </c>
      <c r="AA2077" s="445"/>
      <c r="AB2077" s="445"/>
      <c r="AC2077" s="447" t="str">
        <f t="shared" si="92"/>
        <v/>
      </c>
      <c r="AD2077" s="448" t="str">
        <f t="shared" si="93"/>
        <v/>
      </c>
      <c r="AE2077" s="446" t="str">
        <f>IF(放飛紀錄表[[#This Row],[模組啟動時間]]="","",公式對照表!$A$2)</f>
        <v/>
      </c>
      <c r="AF2077" s="449" t="str">
        <f>IF(AC2077="","",IF(AND(AA2077&gt;Y2077,AA2077&lt;Z2077),[1]公式對照表!$C$2,IF(AC2077="-",[1]公式對照表!$C$3,IF(AC2077&lt;AE2077,[1]公式對照表!$C$4,IF(AC2077&gt;AE2077,[1]公式對照表!$C$5)))))</f>
        <v/>
      </c>
      <c r="AG2077" s="442"/>
      <c r="AH2077" s="442"/>
      <c r="AI2077" s="442"/>
      <c r="AJ2077" s="442"/>
      <c r="AK2077" s="2"/>
    </row>
    <row r="2078" spans="1:37" ht="17.25" customHeight="1">
      <c r="A2078" s="443"/>
      <c r="B2078" s="444"/>
      <c r="C2078" s="23"/>
      <c r="D2078" s="23"/>
      <c r="E2078" s="23"/>
      <c r="F2078" s="262"/>
      <c r="G2078" s="262"/>
      <c r="H2078" s="262"/>
      <c r="I2078" s="264"/>
      <c r="J2078" s="23"/>
      <c r="K2078" s="23"/>
      <c r="L2078" s="36" t="str">
        <f>IFERROR(VLOOKUP(放飛紀錄!$K2078,#REF!,2,FALSE),"")</f>
        <v/>
      </c>
      <c r="M2078" s="36"/>
      <c r="N2078" s="36"/>
      <c r="O2078" s="36"/>
      <c r="P2078" s="36"/>
      <c r="Q2078" s="36"/>
      <c r="R2078" s="36"/>
      <c r="S2078" s="36"/>
      <c r="T2078" s="36"/>
      <c r="U2078" s="23"/>
      <c r="V2078" s="23"/>
      <c r="W2078" s="23"/>
      <c r="X2078" s="23"/>
      <c r="Y2078" s="445"/>
      <c r="Z2078" s="446" t="str">
        <f>IF(放飛紀錄!$Y2078="","",放飛紀錄!$Y2078+公式對照表!B$2)</f>
        <v/>
      </c>
      <c r="AA2078" s="445"/>
      <c r="AB2078" s="445"/>
      <c r="AC2078" s="447" t="str">
        <f t="shared" si="92"/>
        <v/>
      </c>
      <c r="AD2078" s="448" t="str">
        <f t="shared" si="93"/>
        <v/>
      </c>
      <c r="AE2078" s="446" t="str">
        <f>IF(放飛紀錄表[[#This Row],[模組啟動時間]]="","",公式對照表!$A$2)</f>
        <v/>
      </c>
      <c r="AF2078" s="449" t="str">
        <f>IF(AC2078="","",IF(AND(AA2078&gt;Y2078,AA2078&lt;Z2078),[1]公式對照表!$C$2,IF(AC2078="-",[1]公式對照表!$C$3,IF(AC2078&lt;AE2078,[1]公式對照表!$C$4,IF(AC2078&gt;AE2078,[1]公式對照表!$C$5)))))</f>
        <v/>
      </c>
      <c r="AG2078" s="442"/>
      <c r="AH2078" s="442"/>
      <c r="AI2078" s="442"/>
      <c r="AJ2078" s="442"/>
      <c r="AK2078" s="2"/>
    </row>
    <row r="2079" spans="1:37" ht="17.25" customHeight="1">
      <c r="A2079" s="443"/>
      <c r="B2079" s="444"/>
      <c r="C2079" s="23"/>
      <c r="D2079" s="23"/>
      <c r="E2079" s="23"/>
      <c r="F2079" s="262"/>
      <c r="G2079" s="262"/>
      <c r="H2079" s="262"/>
      <c r="I2079" s="264"/>
      <c r="J2079" s="23"/>
      <c r="K2079" s="23"/>
      <c r="L2079" s="36" t="str">
        <f>IFERROR(VLOOKUP(放飛紀錄!$K2079,#REF!,2,FALSE),"")</f>
        <v/>
      </c>
      <c r="M2079" s="36"/>
      <c r="N2079" s="36"/>
      <c r="O2079" s="36"/>
      <c r="P2079" s="36"/>
      <c r="Q2079" s="36"/>
      <c r="R2079" s="36"/>
      <c r="S2079" s="36"/>
      <c r="T2079" s="36"/>
      <c r="U2079" s="23"/>
      <c r="V2079" s="23"/>
      <c r="W2079" s="23"/>
      <c r="X2079" s="23"/>
      <c r="Y2079" s="445"/>
      <c r="Z2079" s="446" t="str">
        <f>IF(放飛紀錄!$Y2079="","",放飛紀錄!$Y2079+公式對照表!B$2)</f>
        <v/>
      </c>
      <c r="AA2079" s="445"/>
      <c r="AB2079" s="445"/>
      <c r="AC2079" s="447" t="str">
        <f t="shared" si="92"/>
        <v/>
      </c>
      <c r="AD2079" s="448" t="str">
        <f t="shared" si="93"/>
        <v/>
      </c>
      <c r="AE2079" s="446" t="str">
        <f>IF(放飛紀錄表[[#This Row],[模組啟動時間]]="","",公式對照表!$A$2)</f>
        <v/>
      </c>
      <c r="AF2079" s="449" t="str">
        <f>IF(AC2079="","",IF(AND(AA2079&gt;Y2079,AA2079&lt;Z2079),[1]公式對照表!$C$2,IF(AC2079="-",[1]公式對照表!$C$3,IF(AC2079&lt;AE2079,[1]公式對照表!$C$4,IF(AC2079&gt;AE2079,[1]公式對照表!$C$5)))))</f>
        <v/>
      </c>
      <c r="AG2079" s="442"/>
      <c r="AH2079" s="442"/>
      <c r="AI2079" s="442"/>
      <c r="AJ2079" s="442"/>
      <c r="AK2079" s="2"/>
    </row>
    <row r="2080" spans="1:37" ht="17.25" customHeight="1">
      <c r="A2080" s="443"/>
      <c r="B2080" s="444"/>
      <c r="C2080" s="23"/>
      <c r="D2080" s="23"/>
      <c r="E2080" s="23"/>
      <c r="F2080" s="262"/>
      <c r="G2080" s="262"/>
      <c r="H2080" s="262"/>
      <c r="I2080" s="264"/>
      <c r="J2080" s="23"/>
      <c r="K2080" s="23"/>
      <c r="L2080" s="36" t="str">
        <f>IFERROR(VLOOKUP(放飛紀錄!$K2080,#REF!,2,FALSE),"")</f>
        <v/>
      </c>
      <c r="M2080" s="36"/>
      <c r="N2080" s="36"/>
      <c r="O2080" s="36"/>
      <c r="P2080" s="36"/>
      <c r="Q2080" s="36"/>
      <c r="R2080" s="36"/>
      <c r="S2080" s="36"/>
      <c r="T2080" s="36"/>
      <c r="U2080" s="23"/>
      <c r="V2080" s="23"/>
      <c r="W2080" s="23"/>
      <c r="X2080" s="23"/>
      <c r="Y2080" s="445"/>
      <c r="Z2080" s="446" t="str">
        <f>IF(放飛紀錄!$Y2080="","",放飛紀錄!$Y2080+公式對照表!B$2)</f>
        <v/>
      </c>
      <c r="AA2080" s="445"/>
      <c r="AB2080" s="445"/>
      <c r="AC2080" s="447" t="str">
        <f t="shared" si="92"/>
        <v/>
      </c>
      <c r="AD2080" s="448" t="str">
        <f t="shared" si="93"/>
        <v/>
      </c>
      <c r="AE2080" s="446" t="str">
        <f>IF(放飛紀錄表[[#This Row],[模組啟動時間]]="","",公式對照表!$A$2)</f>
        <v/>
      </c>
      <c r="AF2080" s="449" t="str">
        <f>IF(AC2080="","",IF(AND(AA2080&gt;Y2080,AA2080&lt;Z2080),[1]公式對照表!$C$2,IF(AC2080="-",[1]公式對照表!$C$3,IF(AC2080&lt;AE2080,[1]公式對照表!$C$4,IF(AC2080&gt;AE2080,[1]公式對照表!$C$5)))))</f>
        <v/>
      </c>
      <c r="AG2080" s="442"/>
      <c r="AH2080" s="442"/>
      <c r="AI2080" s="442"/>
      <c r="AJ2080" s="442"/>
      <c r="AK2080" s="2"/>
    </row>
    <row r="2081" spans="1:37" ht="17.25" customHeight="1">
      <c r="A2081" s="443"/>
      <c r="B2081" s="444"/>
      <c r="C2081" s="23"/>
      <c r="D2081" s="23"/>
      <c r="E2081" s="23"/>
      <c r="F2081" s="262"/>
      <c r="G2081" s="262"/>
      <c r="H2081" s="262"/>
      <c r="I2081" s="264"/>
      <c r="J2081" s="23"/>
      <c r="K2081" s="23"/>
      <c r="L2081" s="36" t="str">
        <f>IFERROR(VLOOKUP(放飛紀錄!$K2081,#REF!,2,FALSE),"")</f>
        <v/>
      </c>
      <c r="M2081" s="36"/>
      <c r="N2081" s="36"/>
      <c r="O2081" s="36"/>
      <c r="P2081" s="36"/>
      <c r="Q2081" s="36"/>
      <c r="R2081" s="36"/>
      <c r="S2081" s="36"/>
      <c r="T2081" s="36"/>
      <c r="U2081" s="23"/>
      <c r="V2081" s="23"/>
      <c r="W2081" s="23"/>
      <c r="X2081" s="23"/>
      <c r="Y2081" s="445"/>
      <c r="Z2081" s="446" t="str">
        <f>IF(放飛紀錄!$Y2081="","",放飛紀錄!$Y2081+公式對照表!B$2)</f>
        <v/>
      </c>
      <c r="AA2081" s="445"/>
      <c r="AB2081" s="445"/>
      <c r="AC2081" s="447" t="str">
        <f t="shared" si="92"/>
        <v/>
      </c>
      <c r="AD2081" s="448" t="str">
        <f t="shared" si="93"/>
        <v/>
      </c>
      <c r="AE2081" s="446" t="str">
        <f>IF(放飛紀錄表[[#This Row],[模組啟動時間]]="","",公式對照表!$A$2)</f>
        <v/>
      </c>
      <c r="AF2081" s="449" t="str">
        <f>IF(AC2081="","",IF(AND(AA2081&gt;Y2081,AA2081&lt;Z2081),[1]公式對照表!$C$2,IF(AC2081="-",[1]公式對照表!$C$3,IF(AC2081&lt;AE2081,[1]公式對照表!$C$4,IF(AC2081&gt;AE2081,[1]公式對照表!$C$5)))))</f>
        <v/>
      </c>
      <c r="AG2081" s="442"/>
      <c r="AH2081" s="442"/>
      <c r="AI2081" s="442"/>
      <c r="AJ2081" s="442"/>
      <c r="AK2081" s="2"/>
    </row>
    <row r="2082" spans="1:37" ht="17.25" customHeight="1">
      <c r="A2082" s="443"/>
      <c r="B2082" s="444"/>
      <c r="C2082" s="23"/>
      <c r="D2082" s="23"/>
      <c r="E2082" s="23"/>
      <c r="F2082" s="262"/>
      <c r="G2082" s="262"/>
      <c r="H2082" s="262"/>
      <c r="I2082" s="264"/>
      <c r="J2082" s="23"/>
      <c r="K2082" s="23"/>
      <c r="L2082" s="36" t="str">
        <f>IFERROR(VLOOKUP(放飛紀錄!$K2082,#REF!,2,FALSE),"")</f>
        <v/>
      </c>
      <c r="M2082" s="36"/>
      <c r="N2082" s="36"/>
      <c r="O2082" s="36"/>
      <c r="P2082" s="36"/>
      <c r="Q2082" s="36"/>
      <c r="R2082" s="36"/>
      <c r="S2082" s="36"/>
      <c r="T2082" s="36"/>
      <c r="U2082" s="23"/>
      <c r="V2082" s="23"/>
      <c r="W2082" s="23"/>
      <c r="X2082" s="23"/>
      <c r="Y2082" s="445"/>
      <c r="Z2082" s="446" t="str">
        <f>IF(放飛紀錄!$Y2082="","",放飛紀錄!$Y2082+公式對照表!B$2)</f>
        <v/>
      </c>
      <c r="AA2082" s="445"/>
      <c r="AB2082" s="445"/>
      <c r="AC2082" s="447" t="str">
        <f t="shared" si="92"/>
        <v/>
      </c>
      <c r="AD2082" s="448" t="str">
        <f t="shared" si="93"/>
        <v/>
      </c>
      <c r="AE2082" s="446" t="str">
        <f>IF(放飛紀錄表[[#This Row],[模組啟動時間]]="","",公式對照表!$A$2)</f>
        <v/>
      </c>
      <c r="AF2082" s="449" t="str">
        <f>IF(AC2082="","",IF(AND(AA2082&gt;Y2082,AA2082&lt;Z2082),[1]公式對照表!$C$2,IF(AC2082="-",[1]公式對照表!$C$3,IF(AC2082&lt;AE2082,[1]公式對照表!$C$4,IF(AC2082&gt;AE2082,[1]公式對照表!$C$5)))))</f>
        <v/>
      </c>
      <c r="AG2082" s="442"/>
      <c r="AH2082" s="442"/>
      <c r="AI2082" s="442"/>
      <c r="AJ2082" s="442"/>
      <c r="AK2082" s="2"/>
    </row>
    <row r="2083" spans="1:37" ht="17.25" customHeight="1">
      <c r="A2083" s="443"/>
      <c r="B2083" s="444"/>
      <c r="C2083" s="23"/>
      <c r="D2083" s="23"/>
      <c r="E2083" s="23"/>
      <c r="F2083" s="262"/>
      <c r="G2083" s="262"/>
      <c r="H2083" s="262"/>
      <c r="I2083" s="264"/>
      <c r="J2083" s="23"/>
      <c r="K2083" s="23"/>
      <c r="L2083" s="36" t="str">
        <f>IFERROR(VLOOKUP(放飛紀錄!$K2083,#REF!,2,FALSE),"")</f>
        <v/>
      </c>
      <c r="M2083" s="36"/>
      <c r="N2083" s="36"/>
      <c r="O2083" s="36"/>
      <c r="P2083" s="36"/>
      <c r="Q2083" s="36"/>
      <c r="R2083" s="36"/>
      <c r="S2083" s="36"/>
      <c r="T2083" s="36"/>
      <c r="U2083" s="23"/>
      <c r="V2083" s="23"/>
      <c r="W2083" s="23"/>
      <c r="X2083" s="23"/>
      <c r="Y2083" s="445"/>
      <c r="Z2083" s="446" t="str">
        <f>IF(放飛紀錄!$Y2083="","",放飛紀錄!$Y2083+公式對照表!B$2)</f>
        <v/>
      </c>
      <c r="AA2083" s="445"/>
      <c r="AB2083" s="445"/>
      <c r="AC2083" s="447" t="str">
        <f t="shared" si="92"/>
        <v/>
      </c>
      <c r="AD2083" s="448" t="str">
        <f t="shared" si="93"/>
        <v/>
      </c>
      <c r="AE2083" s="446" t="str">
        <f>IF(放飛紀錄表[[#This Row],[模組啟動時間]]="","",公式對照表!$A$2)</f>
        <v/>
      </c>
      <c r="AF2083" s="449" t="str">
        <f>IF(AC2083="","",IF(AND(AA2083&gt;Y2083,AA2083&lt;Z2083),[1]公式對照表!$C$2,IF(AC2083="-",[1]公式對照表!$C$3,IF(AC2083&lt;AE2083,[1]公式對照表!$C$4,IF(AC2083&gt;AE2083,[1]公式對照表!$C$5)))))</f>
        <v/>
      </c>
      <c r="AG2083" s="442"/>
      <c r="AH2083" s="442"/>
      <c r="AI2083" s="442"/>
      <c r="AJ2083" s="442"/>
      <c r="AK2083" s="2"/>
    </row>
    <row r="2084" spans="1:37" ht="17.25" customHeight="1">
      <c r="A2084" s="443"/>
      <c r="B2084" s="444"/>
      <c r="C2084" s="23"/>
      <c r="D2084" s="23"/>
      <c r="E2084" s="23"/>
      <c r="F2084" s="262"/>
      <c r="G2084" s="262"/>
      <c r="H2084" s="262"/>
      <c r="I2084" s="264"/>
      <c r="J2084" s="23"/>
      <c r="K2084" s="23"/>
      <c r="L2084" s="36" t="str">
        <f>IFERROR(VLOOKUP(放飛紀錄!$K2084,#REF!,2,FALSE),"")</f>
        <v/>
      </c>
      <c r="M2084" s="36"/>
      <c r="N2084" s="36"/>
      <c r="O2084" s="36"/>
      <c r="P2084" s="36"/>
      <c r="Q2084" s="36"/>
      <c r="R2084" s="36"/>
      <c r="S2084" s="36"/>
      <c r="T2084" s="36"/>
      <c r="U2084" s="23"/>
      <c r="V2084" s="23"/>
      <c r="W2084" s="23"/>
      <c r="X2084" s="23"/>
      <c r="Y2084" s="445"/>
      <c r="Z2084" s="446" t="str">
        <f>IF(放飛紀錄!$Y2084="","",放飛紀錄!$Y2084+公式對照表!B$2)</f>
        <v/>
      </c>
      <c r="AA2084" s="445"/>
      <c r="AB2084" s="445"/>
      <c r="AC2084" s="447" t="str">
        <f t="shared" si="92"/>
        <v/>
      </c>
      <c r="AD2084" s="448" t="str">
        <f t="shared" si="93"/>
        <v/>
      </c>
      <c r="AE2084" s="446" t="str">
        <f>IF(放飛紀錄表[[#This Row],[模組啟動時間]]="","",公式對照表!$A$2)</f>
        <v/>
      </c>
      <c r="AF2084" s="449" t="str">
        <f>IF(AC2084="","",IF(AND(AA2084&gt;Y2084,AA2084&lt;Z2084),[1]公式對照表!$C$2,IF(AC2084="-",[1]公式對照表!$C$3,IF(AC2084&lt;AE2084,[1]公式對照表!$C$4,IF(AC2084&gt;AE2084,[1]公式對照表!$C$5)))))</f>
        <v/>
      </c>
      <c r="AG2084" s="442"/>
      <c r="AH2084" s="442"/>
      <c r="AI2084" s="442"/>
      <c r="AJ2084" s="442"/>
      <c r="AK2084" s="2"/>
    </row>
    <row r="2085" spans="1:37" ht="17.25" customHeight="1">
      <c r="A2085" s="443"/>
      <c r="B2085" s="444"/>
      <c r="C2085" s="23"/>
      <c r="D2085" s="23"/>
      <c r="E2085" s="23"/>
      <c r="F2085" s="262"/>
      <c r="G2085" s="262"/>
      <c r="H2085" s="262"/>
      <c r="I2085" s="264"/>
      <c r="J2085" s="23"/>
      <c r="K2085" s="23"/>
      <c r="L2085" s="36" t="str">
        <f>IFERROR(VLOOKUP(放飛紀錄!$K2085,#REF!,2,FALSE),"")</f>
        <v/>
      </c>
      <c r="M2085" s="36"/>
      <c r="N2085" s="36"/>
      <c r="O2085" s="36"/>
      <c r="P2085" s="36"/>
      <c r="Q2085" s="36"/>
      <c r="R2085" s="36"/>
      <c r="S2085" s="36"/>
      <c r="T2085" s="36"/>
      <c r="U2085" s="23"/>
      <c r="V2085" s="23"/>
      <c r="W2085" s="23"/>
      <c r="X2085" s="23"/>
      <c r="Y2085" s="445"/>
      <c r="Z2085" s="446" t="str">
        <f>IF(放飛紀錄!$Y2085="","",放飛紀錄!$Y2085+公式對照表!B$2)</f>
        <v/>
      </c>
      <c r="AA2085" s="445"/>
      <c r="AB2085" s="445"/>
      <c r="AC2085" s="447" t="str">
        <f t="shared" si="92"/>
        <v/>
      </c>
      <c r="AD2085" s="448" t="str">
        <f t="shared" si="93"/>
        <v/>
      </c>
      <c r="AE2085" s="446" t="str">
        <f>IF(放飛紀錄表[[#This Row],[模組啟動時間]]="","",公式對照表!$A$2)</f>
        <v/>
      </c>
      <c r="AF2085" s="449" t="str">
        <f>IF(AC2085="","",IF(AND(AA2085&gt;Y2085,AA2085&lt;Z2085),[1]公式對照表!$C$2,IF(AC2085="-",[1]公式對照表!$C$3,IF(AC2085&lt;AE2085,[1]公式對照表!$C$4,IF(AC2085&gt;AE2085,[1]公式對照表!$C$5)))))</f>
        <v/>
      </c>
      <c r="AG2085" s="442"/>
      <c r="AH2085" s="442"/>
      <c r="AI2085" s="442"/>
      <c r="AJ2085" s="442"/>
      <c r="AK2085" s="2"/>
    </row>
    <row r="2086" spans="1:37" ht="17.25" customHeight="1">
      <c r="A2086" s="443"/>
      <c r="B2086" s="444"/>
      <c r="C2086" s="23"/>
      <c r="D2086" s="23"/>
      <c r="E2086" s="23"/>
      <c r="F2086" s="262"/>
      <c r="G2086" s="262"/>
      <c r="H2086" s="262"/>
      <c r="I2086" s="264"/>
      <c r="J2086" s="23"/>
      <c r="K2086" s="23"/>
      <c r="L2086" s="36" t="str">
        <f>IFERROR(VLOOKUP(放飛紀錄!$K2086,#REF!,2,FALSE),"")</f>
        <v/>
      </c>
      <c r="M2086" s="36"/>
      <c r="N2086" s="36"/>
      <c r="O2086" s="36"/>
      <c r="P2086" s="36"/>
      <c r="Q2086" s="36"/>
      <c r="R2086" s="36"/>
      <c r="S2086" s="36"/>
      <c r="T2086" s="36"/>
      <c r="U2086" s="23"/>
      <c r="V2086" s="23"/>
      <c r="W2086" s="23"/>
      <c r="X2086" s="23"/>
      <c r="Y2086" s="445"/>
      <c r="Z2086" s="446" t="str">
        <f>IF(放飛紀錄!$Y2086="","",放飛紀錄!$Y2086+公式對照表!B$2)</f>
        <v/>
      </c>
      <c r="AA2086" s="445"/>
      <c r="AB2086" s="445"/>
      <c r="AC2086" s="447" t="str">
        <f t="shared" si="92"/>
        <v/>
      </c>
      <c r="AD2086" s="448" t="str">
        <f t="shared" si="93"/>
        <v/>
      </c>
      <c r="AE2086" s="446" t="str">
        <f>IF(放飛紀錄表[[#This Row],[模組啟動時間]]="","",公式對照表!$A$2)</f>
        <v/>
      </c>
      <c r="AF2086" s="449" t="str">
        <f>IF(AC2086="","",IF(AND(AA2086&gt;Y2086,AA2086&lt;Z2086),[1]公式對照表!$C$2,IF(AC2086="-",[1]公式對照表!$C$3,IF(AC2086&lt;AE2086,[1]公式對照表!$C$4,IF(AC2086&gt;AE2086,[1]公式對照表!$C$5)))))</f>
        <v/>
      </c>
      <c r="AG2086" s="442"/>
      <c r="AH2086" s="442"/>
      <c r="AI2086" s="442"/>
      <c r="AJ2086" s="442"/>
      <c r="AK2086" s="2"/>
    </row>
    <row r="2087" spans="1:37" ht="17.25" customHeight="1">
      <c r="A2087" s="443"/>
      <c r="B2087" s="444"/>
      <c r="C2087" s="23"/>
      <c r="D2087" s="23"/>
      <c r="E2087" s="23"/>
      <c r="F2087" s="262"/>
      <c r="G2087" s="262"/>
      <c r="H2087" s="262"/>
      <c r="I2087" s="264"/>
      <c r="J2087" s="23"/>
      <c r="K2087" s="23"/>
      <c r="L2087" s="36" t="str">
        <f>IFERROR(VLOOKUP(放飛紀錄!$K2087,#REF!,2,FALSE),"")</f>
        <v/>
      </c>
      <c r="M2087" s="36"/>
      <c r="N2087" s="36"/>
      <c r="O2087" s="36"/>
      <c r="P2087" s="36"/>
      <c r="Q2087" s="36"/>
      <c r="R2087" s="36"/>
      <c r="S2087" s="36"/>
      <c r="T2087" s="36"/>
      <c r="U2087" s="23"/>
      <c r="V2087" s="23"/>
      <c r="W2087" s="23"/>
      <c r="X2087" s="23"/>
      <c r="Y2087" s="445"/>
      <c r="Z2087" s="446" t="str">
        <f>IF(放飛紀錄!$Y2087="","",放飛紀錄!$Y2087+公式對照表!B$2)</f>
        <v/>
      </c>
      <c r="AA2087" s="445"/>
      <c r="AB2087" s="445"/>
      <c r="AC2087" s="447" t="str">
        <f t="shared" si="92"/>
        <v/>
      </c>
      <c r="AD2087" s="448" t="str">
        <f t="shared" si="93"/>
        <v/>
      </c>
      <c r="AE2087" s="446" t="str">
        <f>IF(放飛紀錄表[[#This Row],[模組啟動時間]]="","",公式對照表!$A$2)</f>
        <v/>
      </c>
      <c r="AF2087" s="449" t="str">
        <f>IF(AC2087="","",IF(AND(AA2087&gt;Y2087,AA2087&lt;Z2087),[1]公式對照表!$C$2,IF(AC2087="-",[1]公式對照表!$C$3,IF(AC2087&lt;AE2087,[1]公式對照表!$C$4,IF(AC2087&gt;AE2087,[1]公式對照表!$C$5)))))</f>
        <v/>
      </c>
      <c r="AG2087" s="442"/>
      <c r="AH2087" s="442"/>
      <c r="AI2087" s="442"/>
      <c r="AJ2087" s="442"/>
      <c r="AK2087" s="2"/>
    </row>
    <row r="2088" spans="1:37" ht="17.25" customHeight="1">
      <c r="A2088" s="443"/>
      <c r="B2088" s="444"/>
      <c r="C2088" s="23"/>
      <c r="D2088" s="23"/>
      <c r="E2088" s="23"/>
      <c r="F2088" s="262"/>
      <c r="G2088" s="262"/>
      <c r="H2088" s="262"/>
      <c r="I2088" s="264"/>
      <c r="J2088" s="23"/>
      <c r="K2088" s="23"/>
      <c r="L2088" s="36" t="str">
        <f>IFERROR(VLOOKUP(放飛紀錄!$K2088,#REF!,2,FALSE),"")</f>
        <v/>
      </c>
      <c r="M2088" s="36"/>
      <c r="N2088" s="36"/>
      <c r="O2088" s="36"/>
      <c r="P2088" s="36"/>
      <c r="Q2088" s="36"/>
      <c r="R2088" s="36"/>
      <c r="S2088" s="36"/>
      <c r="T2088" s="36"/>
      <c r="U2088" s="23"/>
      <c r="V2088" s="23"/>
      <c r="W2088" s="23"/>
      <c r="X2088" s="23"/>
      <c r="Y2088" s="445"/>
      <c r="Z2088" s="446" t="str">
        <f>IF(放飛紀錄!$Y2088="","",放飛紀錄!$Y2088+公式對照表!B$2)</f>
        <v/>
      </c>
      <c r="AA2088" s="445"/>
      <c r="AB2088" s="445"/>
      <c r="AC2088" s="447" t="str">
        <f t="shared" si="92"/>
        <v/>
      </c>
      <c r="AD2088" s="448" t="str">
        <f t="shared" si="93"/>
        <v/>
      </c>
      <c r="AE2088" s="446" t="str">
        <f>IF(放飛紀錄表[[#This Row],[模組啟動時間]]="","",公式對照表!$A$2)</f>
        <v/>
      </c>
      <c r="AF2088" s="449" t="str">
        <f>IF(AC2088="","",IF(AND(AA2088&gt;Y2088,AA2088&lt;Z2088),[1]公式對照表!$C$2,IF(AC2088="-",[1]公式對照表!$C$3,IF(AC2088&lt;AE2088,[1]公式對照表!$C$4,IF(AC2088&gt;AE2088,[1]公式對照表!$C$5)))))</f>
        <v/>
      </c>
      <c r="AG2088" s="442"/>
      <c r="AH2088" s="442"/>
      <c r="AI2088" s="442"/>
      <c r="AJ2088" s="442"/>
      <c r="AK2088" s="2"/>
    </row>
    <row r="2089" spans="1:37" ht="17.25" customHeight="1">
      <c r="A2089" s="443"/>
      <c r="B2089" s="444"/>
      <c r="C2089" s="23"/>
      <c r="D2089" s="23"/>
      <c r="E2089" s="23"/>
      <c r="F2089" s="262"/>
      <c r="G2089" s="262"/>
      <c r="H2089" s="262"/>
      <c r="I2089" s="264"/>
      <c r="J2089" s="23"/>
      <c r="K2089" s="23"/>
      <c r="L2089" s="36" t="str">
        <f>IFERROR(VLOOKUP(放飛紀錄!$K2089,#REF!,2,FALSE),"")</f>
        <v/>
      </c>
      <c r="M2089" s="36"/>
      <c r="N2089" s="36"/>
      <c r="O2089" s="36"/>
      <c r="P2089" s="36"/>
      <c r="Q2089" s="36"/>
      <c r="R2089" s="36"/>
      <c r="S2089" s="36"/>
      <c r="T2089" s="36"/>
      <c r="U2089" s="23"/>
      <c r="V2089" s="23"/>
      <c r="W2089" s="23"/>
      <c r="X2089" s="23"/>
      <c r="Y2089" s="445"/>
      <c r="Z2089" s="446" t="str">
        <f>IF(放飛紀錄!$Y2089="","",放飛紀錄!$Y2089+公式對照表!B$2)</f>
        <v/>
      </c>
      <c r="AA2089" s="445"/>
      <c r="AB2089" s="445"/>
      <c r="AC2089" s="447" t="str">
        <f t="shared" si="92"/>
        <v/>
      </c>
      <c r="AD2089" s="448" t="str">
        <f t="shared" si="93"/>
        <v/>
      </c>
      <c r="AE2089" s="446" t="str">
        <f>IF(放飛紀錄表[[#This Row],[模組啟動時間]]="","",公式對照表!$A$2)</f>
        <v/>
      </c>
      <c r="AF2089" s="449" t="str">
        <f>IF(AC2089="","",IF(AND(AA2089&gt;Y2089,AA2089&lt;Z2089),[1]公式對照表!$C$2,IF(AC2089="-",[1]公式對照表!$C$3,IF(AC2089&lt;AE2089,[1]公式對照表!$C$4,IF(AC2089&gt;AE2089,[1]公式對照表!$C$5)))))</f>
        <v/>
      </c>
      <c r="AG2089" s="442"/>
      <c r="AH2089" s="442"/>
      <c r="AI2089" s="442"/>
      <c r="AJ2089" s="442"/>
      <c r="AK2089" s="2"/>
    </row>
    <row r="2090" spans="1:37" ht="17.25" customHeight="1">
      <c r="A2090" s="443"/>
      <c r="B2090" s="444"/>
      <c r="C2090" s="23"/>
      <c r="D2090" s="23"/>
      <c r="E2090" s="23"/>
      <c r="F2090" s="262"/>
      <c r="G2090" s="262"/>
      <c r="H2090" s="262"/>
      <c r="I2090" s="264"/>
      <c r="J2090" s="23"/>
      <c r="K2090" s="23"/>
      <c r="L2090" s="36" t="str">
        <f>IFERROR(VLOOKUP(放飛紀錄!$K2090,#REF!,2,FALSE),"")</f>
        <v/>
      </c>
      <c r="M2090" s="36"/>
      <c r="N2090" s="36"/>
      <c r="O2090" s="36"/>
      <c r="P2090" s="36"/>
      <c r="Q2090" s="36"/>
      <c r="R2090" s="36"/>
      <c r="S2090" s="36"/>
      <c r="T2090" s="36"/>
      <c r="U2090" s="23"/>
      <c r="V2090" s="23"/>
      <c r="W2090" s="23"/>
      <c r="X2090" s="23"/>
      <c r="Y2090" s="445"/>
      <c r="Z2090" s="446" t="str">
        <f>IF(放飛紀錄!$Y2090="","",放飛紀錄!$Y2090+公式對照表!B$2)</f>
        <v/>
      </c>
      <c r="AA2090" s="445"/>
      <c r="AB2090" s="445"/>
      <c r="AC2090" s="447" t="str">
        <f t="shared" si="92"/>
        <v/>
      </c>
      <c r="AD2090" s="448" t="str">
        <f t="shared" si="93"/>
        <v/>
      </c>
      <c r="AE2090" s="446" t="str">
        <f>IF(放飛紀錄表[[#This Row],[模組啟動時間]]="","",公式對照表!$A$2)</f>
        <v/>
      </c>
      <c r="AF2090" s="449" t="str">
        <f>IF(AC2090="","",IF(AND(AA2090&gt;Y2090,AA2090&lt;Z2090),[1]公式對照表!$C$2,IF(AC2090="-",[1]公式對照表!$C$3,IF(AC2090&lt;AE2090,[1]公式對照表!$C$4,IF(AC2090&gt;AE2090,[1]公式對照表!$C$5)))))</f>
        <v/>
      </c>
      <c r="AG2090" s="442"/>
      <c r="AH2090" s="442"/>
      <c r="AI2090" s="442"/>
      <c r="AJ2090" s="442"/>
      <c r="AK2090" s="2"/>
    </row>
    <row r="2091" spans="1:37" ht="17.25" customHeight="1">
      <c r="A2091" s="443"/>
      <c r="B2091" s="444"/>
      <c r="C2091" s="23"/>
      <c r="D2091" s="23"/>
      <c r="E2091" s="23"/>
      <c r="F2091" s="262"/>
      <c r="G2091" s="262"/>
      <c r="H2091" s="262"/>
      <c r="I2091" s="264"/>
      <c r="J2091" s="23"/>
      <c r="K2091" s="23"/>
      <c r="L2091" s="36" t="str">
        <f>IFERROR(VLOOKUP(放飛紀錄!$K2091,#REF!,2,FALSE),"")</f>
        <v/>
      </c>
      <c r="M2091" s="36"/>
      <c r="N2091" s="36"/>
      <c r="O2091" s="36"/>
      <c r="P2091" s="36"/>
      <c r="Q2091" s="36"/>
      <c r="R2091" s="36"/>
      <c r="S2091" s="36"/>
      <c r="T2091" s="36"/>
      <c r="U2091" s="23"/>
      <c r="V2091" s="23"/>
      <c r="W2091" s="23"/>
      <c r="X2091" s="23"/>
      <c r="Y2091" s="445"/>
      <c r="Z2091" s="446" t="str">
        <f>IF(放飛紀錄!$Y2091="","",放飛紀錄!$Y2091+公式對照表!B$2)</f>
        <v/>
      </c>
      <c r="AA2091" s="445"/>
      <c r="AB2091" s="445"/>
      <c r="AC2091" s="447" t="str">
        <f t="shared" si="92"/>
        <v/>
      </c>
      <c r="AD2091" s="448" t="str">
        <f t="shared" si="93"/>
        <v/>
      </c>
      <c r="AE2091" s="446" t="str">
        <f>IF(放飛紀錄表[[#This Row],[模組啟動時間]]="","",公式對照表!$A$2)</f>
        <v/>
      </c>
      <c r="AF2091" s="449" t="str">
        <f>IF(AC2091="","",IF(AND(AA2091&gt;Y2091,AA2091&lt;Z2091),[1]公式對照表!$C$2,IF(AC2091="-",[1]公式對照表!$C$3,IF(AC2091&lt;AE2091,[1]公式對照表!$C$4,IF(AC2091&gt;AE2091,[1]公式對照表!$C$5)))))</f>
        <v/>
      </c>
      <c r="AG2091" s="442"/>
      <c r="AH2091" s="442"/>
      <c r="AI2091" s="442"/>
      <c r="AJ2091" s="442"/>
      <c r="AK2091" s="2"/>
    </row>
    <row r="2092" spans="1:37" ht="17.25" customHeight="1">
      <c r="A2092" s="443"/>
      <c r="B2092" s="444"/>
      <c r="C2092" s="23"/>
      <c r="D2092" s="23"/>
      <c r="E2092" s="23"/>
      <c r="F2092" s="262"/>
      <c r="G2092" s="262"/>
      <c r="H2092" s="262"/>
      <c r="I2092" s="264"/>
      <c r="J2092" s="23"/>
      <c r="K2092" s="23"/>
      <c r="L2092" s="36" t="str">
        <f>IFERROR(VLOOKUP(放飛紀錄!$K2092,#REF!,2,FALSE),"")</f>
        <v/>
      </c>
      <c r="M2092" s="36"/>
      <c r="N2092" s="36"/>
      <c r="O2092" s="36"/>
      <c r="P2092" s="36"/>
      <c r="Q2092" s="36"/>
      <c r="R2092" s="36"/>
      <c r="S2092" s="36"/>
      <c r="T2092" s="36"/>
      <c r="U2092" s="23"/>
      <c r="V2092" s="23"/>
      <c r="W2092" s="23"/>
      <c r="X2092" s="23"/>
      <c r="Y2092" s="445"/>
      <c r="Z2092" s="446" t="str">
        <f>IF(放飛紀錄!$Y2092="","",放飛紀錄!$Y2092+公式對照表!B$2)</f>
        <v/>
      </c>
      <c r="AA2092" s="445"/>
      <c r="AB2092" s="445"/>
      <c r="AC2092" s="447" t="str">
        <f t="shared" si="92"/>
        <v/>
      </c>
      <c r="AD2092" s="448" t="str">
        <f t="shared" si="93"/>
        <v/>
      </c>
      <c r="AE2092" s="446" t="str">
        <f>IF(放飛紀錄表[[#This Row],[模組啟動時間]]="","",公式對照表!$A$2)</f>
        <v/>
      </c>
      <c r="AF2092" s="449" t="str">
        <f>IF(AC2092="","",IF(AND(AA2092&gt;Y2092,AA2092&lt;Z2092),[1]公式對照表!$C$2,IF(AC2092="-",[1]公式對照表!$C$3,IF(AC2092&lt;AE2092,[1]公式對照表!$C$4,IF(AC2092&gt;AE2092,[1]公式對照表!$C$5)))))</f>
        <v/>
      </c>
      <c r="AG2092" s="442"/>
      <c r="AH2092" s="442"/>
      <c r="AI2092" s="442"/>
      <c r="AJ2092" s="442"/>
      <c r="AK2092" s="2"/>
    </row>
    <row r="2093" spans="1:37" ht="17.25" customHeight="1">
      <c r="A2093" s="443"/>
      <c r="B2093" s="444"/>
      <c r="C2093" s="23"/>
      <c r="D2093" s="23"/>
      <c r="E2093" s="23"/>
      <c r="F2093" s="262"/>
      <c r="G2093" s="262"/>
      <c r="H2093" s="262"/>
      <c r="I2093" s="264"/>
      <c r="J2093" s="23"/>
      <c r="K2093" s="23"/>
      <c r="L2093" s="36" t="str">
        <f>IFERROR(VLOOKUP(放飛紀錄!$K2093,#REF!,2,FALSE),"")</f>
        <v/>
      </c>
      <c r="M2093" s="36"/>
      <c r="N2093" s="36"/>
      <c r="O2093" s="36"/>
      <c r="P2093" s="36"/>
      <c r="Q2093" s="36"/>
      <c r="R2093" s="36"/>
      <c r="S2093" s="36"/>
      <c r="T2093" s="36"/>
      <c r="U2093" s="23"/>
      <c r="V2093" s="23"/>
      <c r="W2093" s="23"/>
      <c r="X2093" s="23"/>
      <c r="Y2093" s="445"/>
      <c r="Z2093" s="446" t="str">
        <f>IF(放飛紀錄!$Y2093="","",放飛紀錄!$Y2093+公式對照表!B$2)</f>
        <v/>
      </c>
      <c r="AA2093" s="445"/>
      <c r="AB2093" s="445"/>
      <c r="AC2093" s="447" t="str">
        <f t="shared" si="92"/>
        <v/>
      </c>
      <c r="AD2093" s="448" t="str">
        <f t="shared" si="93"/>
        <v/>
      </c>
      <c r="AE2093" s="446" t="str">
        <f>IF(放飛紀錄表[[#This Row],[模組啟動時間]]="","",公式對照表!$A$2)</f>
        <v/>
      </c>
      <c r="AF2093" s="449" t="str">
        <f>IF(AC2093="","",IF(AND(AA2093&gt;Y2093,AA2093&lt;Z2093),[1]公式對照表!$C$2,IF(AC2093="-",[1]公式對照表!$C$3,IF(AC2093&lt;AE2093,[1]公式對照表!$C$4,IF(AC2093&gt;AE2093,[1]公式對照表!$C$5)))))</f>
        <v/>
      </c>
      <c r="AG2093" s="442"/>
      <c r="AH2093" s="442"/>
      <c r="AI2093" s="442"/>
      <c r="AJ2093" s="442"/>
      <c r="AK2093" s="2"/>
    </row>
    <row r="2094" spans="1:37" ht="17.25" customHeight="1">
      <c r="A2094" s="443"/>
      <c r="B2094" s="444"/>
      <c r="C2094" s="23"/>
      <c r="D2094" s="23"/>
      <c r="E2094" s="23"/>
      <c r="F2094" s="262"/>
      <c r="G2094" s="262"/>
      <c r="H2094" s="262"/>
      <c r="I2094" s="264"/>
      <c r="J2094" s="23"/>
      <c r="K2094" s="23"/>
      <c r="L2094" s="36" t="str">
        <f>IFERROR(VLOOKUP(放飛紀錄!$K2094,#REF!,2,FALSE),"")</f>
        <v/>
      </c>
      <c r="M2094" s="36"/>
      <c r="N2094" s="36"/>
      <c r="O2094" s="36"/>
      <c r="P2094" s="36"/>
      <c r="Q2094" s="36"/>
      <c r="R2094" s="36"/>
      <c r="S2094" s="36"/>
      <c r="T2094" s="36"/>
      <c r="U2094" s="23"/>
      <c r="V2094" s="23"/>
      <c r="W2094" s="23"/>
      <c r="X2094" s="23"/>
      <c r="Y2094" s="445"/>
      <c r="Z2094" s="446" t="str">
        <f>IF(放飛紀錄!$Y2094="","",放飛紀錄!$Y2094+公式對照表!B$2)</f>
        <v/>
      </c>
      <c r="AA2094" s="445"/>
      <c r="AB2094" s="445"/>
      <c r="AC2094" s="447" t="str">
        <f t="shared" si="92"/>
        <v/>
      </c>
      <c r="AD2094" s="448" t="str">
        <f t="shared" si="93"/>
        <v/>
      </c>
      <c r="AE2094" s="446" t="str">
        <f>IF(放飛紀錄表[[#This Row],[模組啟動時間]]="","",公式對照表!$A$2)</f>
        <v/>
      </c>
      <c r="AF2094" s="449" t="str">
        <f>IF(AC2094="","",IF(AND(AA2094&gt;Y2094,AA2094&lt;Z2094),[1]公式對照表!$C$2,IF(AC2094="-",[1]公式對照表!$C$3,IF(AC2094&lt;AE2094,[1]公式對照表!$C$4,IF(AC2094&gt;AE2094,[1]公式對照表!$C$5)))))</f>
        <v/>
      </c>
      <c r="AG2094" s="442"/>
      <c r="AH2094" s="442"/>
      <c r="AI2094" s="442"/>
      <c r="AJ2094" s="442"/>
      <c r="AK2094" s="2"/>
    </row>
    <row r="2095" spans="1:37" ht="17.25" customHeight="1">
      <c r="A2095" s="443"/>
      <c r="B2095" s="444"/>
      <c r="C2095" s="23"/>
      <c r="D2095" s="23"/>
      <c r="E2095" s="23"/>
      <c r="F2095" s="262"/>
      <c r="G2095" s="262"/>
      <c r="H2095" s="262"/>
      <c r="I2095" s="264"/>
      <c r="J2095" s="23"/>
      <c r="K2095" s="23"/>
      <c r="L2095" s="36" t="str">
        <f>IFERROR(VLOOKUP(放飛紀錄!$K2095,#REF!,2,FALSE),"")</f>
        <v/>
      </c>
      <c r="M2095" s="36"/>
      <c r="N2095" s="36"/>
      <c r="O2095" s="36"/>
      <c r="P2095" s="36"/>
      <c r="Q2095" s="36"/>
      <c r="R2095" s="36"/>
      <c r="S2095" s="36"/>
      <c r="T2095" s="36"/>
      <c r="U2095" s="23"/>
      <c r="V2095" s="23"/>
      <c r="W2095" s="23"/>
      <c r="X2095" s="23"/>
      <c r="Y2095" s="445"/>
      <c r="Z2095" s="446" t="str">
        <f>IF(放飛紀錄!$Y2095="","",放飛紀錄!$Y2095+公式對照表!B$2)</f>
        <v/>
      </c>
      <c r="AA2095" s="445"/>
      <c r="AB2095" s="445"/>
      <c r="AC2095" s="447" t="str">
        <f t="shared" si="92"/>
        <v/>
      </c>
      <c r="AD2095" s="448" t="str">
        <f t="shared" si="93"/>
        <v/>
      </c>
      <c r="AE2095" s="446" t="str">
        <f>IF(放飛紀錄表[[#This Row],[模組啟動時間]]="","",公式對照表!$A$2)</f>
        <v/>
      </c>
      <c r="AF2095" s="449" t="str">
        <f>IF(AC2095="","",IF(AND(AA2095&gt;Y2095,AA2095&lt;Z2095),[1]公式對照表!$C$2,IF(AC2095="-",[1]公式對照表!$C$3,IF(AC2095&lt;AE2095,[1]公式對照表!$C$4,IF(AC2095&gt;AE2095,[1]公式對照表!$C$5)))))</f>
        <v/>
      </c>
      <c r="AG2095" s="442"/>
      <c r="AH2095" s="442"/>
      <c r="AI2095" s="442"/>
      <c r="AJ2095" s="442"/>
      <c r="AK2095" s="2"/>
    </row>
    <row r="2096" spans="1:37" ht="17.25" customHeight="1">
      <c r="A2096" s="443"/>
      <c r="B2096" s="444"/>
      <c r="C2096" s="23"/>
      <c r="D2096" s="23"/>
      <c r="E2096" s="23"/>
      <c r="F2096" s="262"/>
      <c r="G2096" s="262"/>
      <c r="H2096" s="262"/>
      <c r="I2096" s="264"/>
      <c r="J2096" s="23"/>
      <c r="K2096" s="23"/>
      <c r="L2096" s="36" t="str">
        <f>IFERROR(VLOOKUP(放飛紀錄!$K2096,#REF!,2,FALSE),"")</f>
        <v/>
      </c>
      <c r="M2096" s="36"/>
      <c r="N2096" s="36"/>
      <c r="O2096" s="36"/>
      <c r="P2096" s="36"/>
      <c r="Q2096" s="36"/>
      <c r="R2096" s="36"/>
      <c r="S2096" s="36"/>
      <c r="T2096" s="36"/>
      <c r="U2096" s="23"/>
      <c r="V2096" s="23"/>
      <c r="W2096" s="23"/>
      <c r="X2096" s="23"/>
      <c r="Y2096" s="445"/>
      <c r="Z2096" s="446" t="str">
        <f>IF(放飛紀錄!$Y2096="","",放飛紀錄!$Y2096+公式對照表!B$2)</f>
        <v/>
      </c>
      <c r="AA2096" s="445"/>
      <c r="AB2096" s="445"/>
      <c r="AC2096" s="447" t="str">
        <f t="shared" si="92"/>
        <v/>
      </c>
      <c r="AD2096" s="448" t="str">
        <f t="shared" si="93"/>
        <v/>
      </c>
      <c r="AE2096" s="446" t="str">
        <f>IF(放飛紀錄表[[#This Row],[模組啟動時間]]="","",公式對照表!$A$2)</f>
        <v/>
      </c>
      <c r="AF2096" s="449" t="str">
        <f>IF(AC2096="","",IF(AND(AA2096&gt;Y2096,AA2096&lt;Z2096),[1]公式對照表!$C$2,IF(AC2096="-",[1]公式對照表!$C$3,IF(AC2096&lt;AE2096,[1]公式對照表!$C$4,IF(AC2096&gt;AE2096,[1]公式對照表!$C$5)))))</f>
        <v/>
      </c>
      <c r="AG2096" s="442"/>
      <c r="AH2096" s="442"/>
      <c r="AI2096" s="442"/>
      <c r="AJ2096" s="442"/>
      <c r="AK2096" s="2"/>
    </row>
    <row r="2097" spans="1:37" ht="17.25" customHeight="1">
      <c r="A2097" s="443"/>
      <c r="B2097" s="444"/>
      <c r="C2097" s="23"/>
      <c r="D2097" s="23"/>
      <c r="E2097" s="23"/>
      <c r="F2097" s="262"/>
      <c r="G2097" s="262"/>
      <c r="H2097" s="262"/>
      <c r="I2097" s="264"/>
      <c r="J2097" s="23"/>
      <c r="K2097" s="23"/>
      <c r="L2097" s="36" t="str">
        <f>IFERROR(VLOOKUP(放飛紀錄!$K2097,#REF!,2,FALSE),"")</f>
        <v/>
      </c>
      <c r="M2097" s="36"/>
      <c r="N2097" s="36"/>
      <c r="O2097" s="36"/>
      <c r="P2097" s="36"/>
      <c r="Q2097" s="36"/>
      <c r="R2097" s="36"/>
      <c r="S2097" s="36"/>
      <c r="T2097" s="36"/>
      <c r="U2097" s="23"/>
      <c r="V2097" s="23"/>
      <c r="W2097" s="23"/>
      <c r="X2097" s="23"/>
      <c r="Y2097" s="445"/>
      <c r="Z2097" s="446" t="str">
        <f>IF(放飛紀錄!$Y2097="","",放飛紀錄!$Y2097+公式對照表!B$2)</f>
        <v/>
      </c>
      <c r="AA2097" s="445"/>
      <c r="AB2097" s="445"/>
      <c r="AC2097" s="447" t="str">
        <f t="shared" si="92"/>
        <v/>
      </c>
      <c r="AD2097" s="448" t="str">
        <f t="shared" si="93"/>
        <v/>
      </c>
      <c r="AE2097" s="446" t="str">
        <f>IF(放飛紀錄表[[#This Row],[模組啟動時間]]="","",公式對照表!$A$2)</f>
        <v/>
      </c>
      <c r="AF2097" s="449" t="str">
        <f>IF(AC2097="","",IF(AND(AA2097&gt;Y2097,AA2097&lt;Z2097),[1]公式對照表!$C$2,IF(AC2097="-",[1]公式對照表!$C$3,IF(AC2097&lt;AE2097,[1]公式對照表!$C$4,IF(AC2097&gt;AE2097,[1]公式對照表!$C$5)))))</f>
        <v/>
      </c>
      <c r="AG2097" s="442"/>
      <c r="AH2097" s="442"/>
      <c r="AI2097" s="442"/>
      <c r="AJ2097" s="442"/>
      <c r="AK2097" s="2"/>
    </row>
    <row r="2098" spans="1:37" ht="17.25" customHeight="1">
      <c r="A2098" s="443"/>
      <c r="B2098" s="444"/>
      <c r="C2098" s="23"/>
      <c r="D2098" s="23"/>
      <c r="E2098" s="23"/>
      <c r="F2098" s="262"/>
      <c r="G2098" s="262"/>
      <c r="H2098" s="262"/>
      <c r="I2098" s="264"/>
      <c r="J2098" s="23"/>
      <c r="K2098" s="23"/>
      <c r="L2098" s="36" t="str">
        <f>IFERROR(VLOOKUP(放飛紀錄!$K2098,#REF!,2,FALSE),"")</f>
        <v/>
      </c>
      <c r="M2098" s="36"/>
      <c r="N2098" s="36"/>
      <c r="O2098" s="36"/>
      <c r="P2098" s="36"/>
      <c r="Q2098" s="36"/>
      <c r="R2098" s="36"/>
      <c r="S2098" s="36"/>
      <c r="T2098" s="36"/>
      <c r="U2098" s="23"/>
      <c r="V2098" s="23"/>
      <c r="W2098" s="23"/>
      <c r="X2098" s="23"/>
      <c r="Y2098" s="445"/>
      <c r="Z2098" s="446" t="str">
        <f>IF(放飛紀錄!$Y2098="","",放飛紀錄!$Y2098+公式對照表!B$2)</f>
        <v/>
      </c>
      <c r="AA2098" s="445"/>
      <c r="AB2098" s="445"/>
      <c r="AC2098" s="447" t="str">
        <f t="shared" si="92"/>
        <v/>
      </c>
      <c r="AD2098" s="448" t="str">
        <f t="shared" si="93"/>
        <v/>
      </c>
      <c r="AE2098" s="446" t="str">
        <f>IF(放飛紀錄表[[#This Row],[模組啟動時間]]="","",公式對照表!$A$2)</f>
        <v/>
      </c>
      <c r="AF2098" s="449" t="str">
        <f>IF(AC2098="","",IF(AND(AA2098&gt;Y2098,AA2098&lt;Z2098),[1]公式對照表!$C$2,IF(AC2098="-",[1]公式對照表!$C$3,IF(AC2098&lt;AE2098,[1]公式對照表!$C$4,IF(AC2098&gt;AE2098,[1]公式對照表!$C$5)))))</f>
        <v/>
      </c>
      <c r="AG2098" s="442"/>
      <c r="AH2098" s="442"/>
      <c r="AI2098" s="442"/>
      <c r="AJ2098" s="442"/>
      <c r="AK2098" s="2"/>
    </row>
    <row r="2099" spans="1:37" ht="17.25" customHeight="1">
      <c r="A2099" s="443"/>
      <c r="B2099" s="444"/>
      <c r="C2099" s="23"/>
      <c r="D2099" s="23"/>
      <c r="E2099" s="23"/>
      <c r="F2099" s="262"/>
      <c r="G2099" s="262"/>
      <c r="H2099" s="262"/>
      <c r="I2099" s="264"/>
      <c r="J2099" s="23"/>
      <c r="K2099" s="23"/>
      <c r="L2099" s="36" t="str">
        <f>IFERROR(VLOOKUP(放飛紀錄!$K2099,#REF!,2,FALSE),"")</f>
        <v/>
      </c>
      <c r="M2099" s="36"/>
      <c r="N2099" s="36"/>
      <c r="O2099" s="36"/>
      <c r="P2099" s="36"/>
      <c r="Q2099" s="36"/>
      <c r="R2099" s="36"/>
      <c r="S2099" s="36"/>
      <c r="T2099" s="36"/>
      <c r="U2099" s="23"/>
      <c r="V2099" s="23"/>
      <c r="W2099" s="23"/>
      <c r="X2099" s="23"/>
      <c r="Y2099" s="445"/>
      <c r="Z2099" s="446" t="str">
        <f>IF(放飛紀錄!$Y2099="","",放飛紀錄!$Y2099+公式對照表!B$2)</f>
        <v/>
      </c>
      <c r="AA2099" s="445"/>
      <c r="AB2099" s="445"/>
      <c r="AC2099" s="447" t="str">
        <f t="shared" si="92"/>
        <v/>
      </c>
      <c r="AD2099" s="448" t="str">
        <f t="shared" si="93"/>
        <v/>
      </c>
      <c r="AE2099" s="446" t="str">
        <f>IF(放飛紀錄表[[#This Row],[模組啟動時間]]="","",公式對照表!$A$2)</f>
        <v/>
      </c>
      <c r="AF2099" s="449" t="str">
        <f>IF(AC2099="","",IF(AND(AA2099&gt;Y2099,AA2099&lt;Z2099),[1]公式對照表!$C$2,IF(AC2099="-",[1]公式對照表!$C$3,IF(AC2099&lt;AE2099,[1]公式對照表!$C$4,IF(AC2099&gt;AE2099,[1]公式對照表!$C$5)))))</f>
        <v/>
      </c>
      <c r="AG2099" s="442"/>
      <c r="AH2099" s="442"/>
      <c r="AI2099" s="442"/>
      <c r="AJ2099" s="442"/>
      <c r="AK2099" s="2"/>
    </row>
    <row r="2100" spans="1:37" ht="17.25" customHeight="1">
      <c r="A2100" s="443"/>
      <c r="B2100" s="444"/>
      <c r="C2100" s="23"/>
      <c r="D2100" s="23"/>
      <c r="E2100" s="23"/>
      <c r="F2100" s="262"/>
      <c r="G2100" s="262"/>
      <c r="H2100" s="262"/>
      <c r="I2100" s="264"/>
      <c r="J2100" s="23"/>
      <c r="K2100" s="23"/>
      <c r="L2100" s="36" t="str">
        <f>IFERROR(VLOOKUP(放飛紀錄!$K2100,#REF!,2,FALSE),"")</f>
        <v/>
      </c>
      <c r="M2100" s="36"/>
      <c r="N2100" s="36"/>
      <c r="O2100" s="36"/>
      <c r="P2100" s="36"/>
      <c r="Q2100" s="36"/>
      <c r="R2100" s="36"/>
      <c r="S2100" s="36"/>
      <c r="T2100" s="36"/>
      <c r="U2100" s="23"/>
      <c r="V2100" s="23"/>
      <c r="W2100" s="23"/>
      <c r="X2100" s="23"/>
      <c r="Y2100" s="445"/>
      <c r="Z2100" s="446" t="str">
        <f>IF(放飛紀錄!$Y2100="","",放飛紀錄!$Y2100+公式對照表!B$2)</f>
        <v/>
      </c>
      <c r="AA2100" s="445"/>
      <c r="AB2100" s="445"/>
      <c r="AC2100" s="447" t="str">
        <f t="shared" si="92"/>
        <v/>
      </c>
      <c r="AD2100" s="448" t="str">
        <f t="shared" si="93"/>
        <v/>
      </c>
      <c r="AE2100" s="446" t="str">
        <f>IF(放飛紀錄表[[#This Row],[模組啟動時間]]="","",公式對照表!$A$2)</f>
        <v/>
      </c>
      <c r="AF2100" s="449" t="str">
        <f>IF(AC2100="","",IF(AND(AA2100&gt;Y2100,AA2100&lt;Z2100),[1]公式對照表!$C$2,IF(AC2100="-",[1]公式對照表!$C$3,IF(AC2100&lt;AE2100,[1]公式對照表!$C$4,IF(AC2100&gt;AE2100,[1]公式對照表!$C$5)))))</f>
        <v/>
      </c>
      <c r="AG2100" s="442"/>
      <c r="AH2100" s="442"/>
      <c r="AI2100" s="442"/>
      <c r="AJ2100" s="442"/>
      <c r="AK2100" s="2"/>
    </row>
    <row r="2101" spans="1:37" ht="17.25" customHeight="1">
      <c r="A2101" s="443"/>
      <c r="B2101" s="444"/>
      <c r="C2101" s="23"/>
      <c r="D2101" s="23"/>
      <c r="E2101" s="23"/>
      <c r="F2101" s="262"/>
      <c r="G2101" s="262"/>
      <c r="H2101" s="262"/>
      <c r="I2101" s="264"/>
      <c r="J2101" s="23"/>
      <c r="K2101" s="23"/>
      <c r="L2101" s="36" t="str">
        <f>IFERROR(VLOOKUP(放飛紀錄!$K2101,#REF!,2,FALSE),"")</f>
        <v/>
      </c>
      <c r="M2101" s="36"/>
      <c r="N2101" s="36"/>
      <c r="O2101" s="36"/>
      <c r="P2101" s="36"/>
      <c r="Q2101" s="36"/>
      <c r="R2101" s="36"/>
      <c r="S2101" s="36"/>
      <c r="T2101" s="36"/>
      <c r="U2101" s="23"/>
      <c r="V2101" s="23"/>
      <c r="W2101" s="23"/>
      <c r="X2101" s="23"/>
      <c r="Y2101" s="445"/>
      <c r="Z2101" s="446" t="str">
        <f>IF(放飛紀錄!$Y2101="","",放飛紀錄!$Y2101+公式對照表!B$2)</f>
        <v/>
      </c>
      <c r="AA2101" s="445"/>
      <c r="AB2101" s="445"/>
      <c r="AC2101" s="447" t="str">
        <f t="shared" ref="AC2101:AC2164" si="94">IF(AB2101="","",IF(AA2101="-","-",AB2101-Z2101))</f>
        <v/>
      </c>
      <c r="AD2101" s="448" t="str">
        <f t="shared" ref="AD2101:AD2164" si="95">IF(OR(AC2101="-",AC2101=""),"",((MINUTE(AC2101)*60)+SECOND(AC2101)))</f>
        <v/>
      </c>
      <c r="AE2101" s="446" t="str">
        <f>IF(放飛紀錄表[[#This Row],[模組啟動時間]]="","",公式對照表!$A$2)</f>
        <v/>
      </c>
      <c r="AF2101" s="449" t="str">
        <f>IF(AC2101="","",IF(AND(AA2101&gt;Y2101,AA2101&lt;Z2101),[1]公式對照表!$C$2,IF(AC2101="-",[1]公式對照表!$C$3,IF(AC2101&lt;AE2101,[1]公式對照表!$C$4,IF(AC2101&gt;AE2101,[1]公式對照表!$C$5)))))</f>
        <v/>
      </c>
      <c r="AG2101" s="442"/>
      <c r="AH2101" s="442"/>
      <c r="AI2101" s="442"/>
      <c r="AJ2101" s="442"/>
      <c r="AK2101" s="2"/>
    </row>
    <row r="2102" spans="1:37" ht="17.25" customHeight="1">
      <c r="A2102" s="443"/>
      <c r="B2102" s="444"/>
      <c r="C2102" s="23"/>
      <c r="D2102" s="23"/>
      <c r="E2102" s="23"/>
      <c r="F2102" s="262"/>
      <c r="G2102" s="262"/>
      <c r="H2102" s="262"/>
      <c r="I2102" s="264"/>
      <c r="J2102" s="23"/>
      <c r="K2102" s="23"/>
      <c r="L2102" s="36" t="str">
        <f>IFERROR(VLOOKUP(放飛紀錄!$K2102,#REF!,2,FALSE),"")</f>
        <v/>
      </c>
      <c r="M2102" s="36"/>
      <c r="N2102" s="36"/>
      <c r="O2102" s="36"/>
      <c r="P2102" s="36"/>
      <c r="Q2102" s="36"/>
      <c r="R2102" s="36"/>
      <c r="S2102" s="36"/>
      <c r="T2102" s="36"/>
      <c r="U2102" s="23"/>
      <c r="V2102" s="23"/>
      <c r="W2102" s="23"/>
      <c r="X2102" s="23"/>
      <c r="Y2102" s="445"/>
      <c r="Z2102" s="446" t="str">
        <f>IF(放飛紀錄!$Y2102="","",放飛紀錄!$Y2102+公式對照表!B$2)</f>
        <v/>
      </c>
      <c r="AA2102" s="445"/>
      <c r="AB2102" s="445"/>
      <c r="AC2102" s="447" t="str">
        <f t="shared" si="94"/>
        <v/>
      </c>
      <c r="AD2102" s="448" t="str">
        <f t="shared" si="95"/>
        <v/>
      </c>
      <c r="AE2102" s="446" t="str">
        <f>IF(放飛紀錄表[[#This Row],[模組啟動時間]]="","",公式對照表!$A$2)</f>
        <v/>
      </c>
      <c r="AF2102" s="449" t="str">
        <f>IF(AC2102="","",IF(AND(AA2102&gt;Y2102,AA2102&lt;Z2102),[1]公式對照表!$C$2,IF(AC2102="-",[1]公式對照表!$C$3,IF(AC2102&lt;AE2102,[1]公式對照表!$C$4,IF(AC2102&gt;AE2102,[1]公式對照表!$C$5)))))</f>
        <v/>
      </c>
      <c r="AG2102" s="442"/>
      <c r="AH2102" s="442"/>
      <c r="AI2102" s="442"/>
      <c r="AJ2102" s="442"/>
      <c r="AK2102" s="2"/>
    </row>
    <row r="2103" spans="1:37" ht="17.25" customHeight="1">
      <c r="A2103" s="443"/>
      <c r="B2103" s="444"/>
      <c r="C2103" s="23"/>
      <c r="D2103" s="23"/>
      <c r="E2103" s="23"/>
      <c r="F2103" s="262"/>
      <c r="G2103" s="262"/>
      <c r="H2103" s="262"/>
      <c r="I2103" s="264"/>
      <c r="J2103" s="23"/>
      <c r="K2103" s="23"/>
      <c r="L2103" s="36" t="str">
        <f>IFERROR(VLOOKUP(放飛紀錄!$K2103,#REF!,2,FALSE),"")</f>
        <v/>
      </c>
      <c r="M2103" s="36"/>
      <c r="N2103" s="36"/>
      <c r="O2103" s="36"/>
      <c r="P2103" s="36"/>
      <c r="Q2103" s="36"/>
      <c r="R2103" s="36"/>
      <c r="S2103" s="36"/>
      <c r="T2103" s="36"/>
      <c r="U2103" s="23"/>
      <c r="V2103" s="23"/>
      <c r="W2103" s="23"/>
      <c r="X2103" s="23"/>
      <c r="Y2103" s="445"/>
      <c r="Z2103" s="446" t="str">
        <f>IF(放飛紀錄!$Y2103="","",放飛紀錄!$Y2103+公式對照表!B$2)</f>
        <v/>
      </c>
      <c r="AA2103" s="445"/>
      <c r="AB2103" s="445"/>
      <c r="AC2103" s="447" t="str">
        <f t="shared" si="94"/>
        <v/>
      </c>
      <c r="AD2103" s="448" t="str">
        <f t="shared" si="95"/>
        <v/>
      </c>
      <c r="AE2103" s="446" t="str">
        <f>IF(放飛紀錄表[[#This Row],[模組啟動時間]]="","",公式對照表!$A$2)</f>
        <v/>
      </c>
      <c r="AF2103" s="449" t="str">
        <f>IF(AC2103="","",IF(AND(AA2103&gt;Y2103,AA2103&lt;Z2103),[1]公式對照表!$C$2,IF(AC2103="-",[1]公式對照表!$C$3,IF(AC2103&lt;AE2103,[1]公式對照表!$C$4,IF(AC2103&gt;AE2103,[1]公式對照表!$C$5)))))</f>
        <v/>
      </c>
      <c r="AG2103" s="442"/>
      <c r="AH2103" s="442"/>
      <c r="AI2103" s="442"/>
      <c r="AJ2103" s="442"/>
      <c r="AK2103" s="2"/>
    </row>
    <row r="2104" spans="1:37" ht="17.25" customHeight="1">
      <c r="A2104" s="443"/>
      <c r="B2104" s="444"/>
      <c r="C2104" s="23"/>
      <c r="D2104" s="23"/>
      <c r="E2104" s="23"/>
      <c r="F2104" s="262"/>
      <c r="G2104" s="262"/>
      <c r="H2104" s="262"/>
      <c r="I2104" s="264"/>
      <c r="J2104" s="23"/>
      <c r="K2104" s="23"/>
      <c r="L2104" s="36" t="str">
        <f>IFERROR(VLOOKUP(放飛紀錄!$K2104,#REF!,2,FALSE),"")</f>
        <v/>
      </c>
      <c r="M2104" s="36"/>
      <c r="N2104" s="36"/>
      <c r="O2104" s="36"/>
      <c r="P2104" s="36"/>
      <c r="Q2104" s="36"/>
      <c r="R2104" s="36"/>
      <c r="S2104" s="36"/>
      <c r="T2104" s="36"/>
      <c r="U2104" s="23"/>
      <c r="V2104" s="23"/>
      <c r="W2104" s="23"/>
      <c r="X2104" s="23"/>
      <c r="Y2104" s="445"/>
      <c r="Z2104" s="446" t="str">
        <f>IF(放飛紀錄!$Y2104="","",放飛紀錄!$Y2104+公式對照表!B$2)</f>
        <v/>
      </c>
      <c r="AA2104" s="445"/>
      <c r="AB2104" s="445"/>
      <c r="AC2104" s="447" t="str">
        <f t="shared" si="94"/>
        <v/>
      </c>
      <c r="AD2104" s="448" t="str">
        <f t="shared" si="95"/>
        <v/>
      </c>
      <c r="AE2104" s="446" t="str">
        <f>IF(放飛紀錄表[[#This Row],[模組啟動時間]]="","",公式對照表!$A$2)</f>
        <v/>
      </c>
      <c r="AF2104" s="449" t="str">
        <f>IF(AC2104="","",IF(AND(AA2104&gt;Y2104,AA2104&lt;Z2104),[1]公式對照表!$C$2,IF(AC2104="-",[1]公式對照表!$C$3,IF(AC2104&lt;AE2104,[1]公式對照表!$C$4,IF(AC2104&gt;AE2104,[1]公式對照表!$C$5)))))</f>
        <v/>
      </c>
      <c r="AG2104" s="442"/>
      <c r="AH2104" s="442"/>
      <c r="AI2104" s="442"/>
      <c r="AJ2104" s="442"/>
      <c r="AK2104" s="2"/>
    </row>
    <row r="2105" spans="1:37" ht="17.25" customHeight="1">
      <c r="A2105" s="443"/>
      <c r="B2105" s="444"/>
      <c r="C2105" s="23"/>
      <c r="D2105" s="23"/>
      <c r="E2105" s="23"/>
      <c r="F2105" s="262"/>
      <c r="G2105" s="262"/>
      <c r="H2105" s="262"/>
      <c r="I2105" s="264"/>
      <c r="J2105" s="23"/>
      <c r="K2105" s="23"/>
      <c r="L2105" s="36" t="str">
        <f>IFERROR(VLOOKUP(放飛紀錄!$K2105,#REF!,2,FALSE),"")</f>
        <v/>
      </c>
      <c r="M2105" s="36"/>
      <c r="N2105" s="36"/>
      <c r="O2105" s="36"/>
      <c r="P2105" s="36"/>
      <c r="Q2105" s="36"/>
      <c r="R2105" s="36"/>
      <c r="S2105" s="36"/>
      <c r="T2105" s="36"/>
      <c r="U2105" s="23"/>
      <c r="V2105" s="23"/>
      <c r="W2105" s="23"/>
      <c r="X2105" s="23"/>
      <c r="Y2105" s="445"/>
      <c r="Z2105" s="446" t="str">
        <f>IF(放飛紀錄!$Y2105="","",放飛紀錄!$Y2105+公式對照表!B$2)</f>
        <v/>
      </c>
      <c r="AA2105" s="445"/>
      <c r="AB2105" s="445"/>
      <c r="AC2105" s="447" t="str">
        <f t="shared" si="94"/>
        <v/>
      </c>
      <c r="AD2105" s="448" t="str">
        <f t="shared" si="95"/>
        <v/>
      </c>
      <c r="AE2105" s="446" t="str">
        <f>IF(放飛紀錄表[[#This Row],[模組啟動時間]]="","",公式對照表!$A$2)</f>
        <v/>
      </c>
      <c r="AF2105" s="449" t="str">
        <f>IF(AC2105="","",IF(AND(AA2105&gt;Y2105,AA2105&lt;Z2105),[1]公式對照表!$C$2,IF(AC2105="-",[1]公式對照表!$C$3,IF(AC2105&lt;AE2105,[1]公式對照表!$C$4,IF(AC2105&gt;AE2105,[1]公式對照表!$C$5)))))</f>
        <v/>
      </c>
      <c r="AG2105" s="442"/>
      <c r="AH2105" s="442"/>
      <c r="AI2105" s="442"/>
      <c r="AJ2105" s="442"/>
      <c r="AK2105" s="2"/>
    </row>
    <row r="2106" spans="1:37" ht="17.25" customHeight="1">
      <c r="A2106" s="443"/>
      <c r="B2106" s="444"/>
      <c r="C2106" s="23"/>
      <c r="D2106" s="23"/>
      <c r="E2106" s="23"/>
      <c r="F2106" s="262"/>
      <c r="G2106" s="262"/>
      <c r="H2106" s="262"/>
      <c r="I2106" s="264"/>
      <c r="J2106" s="23"/>
      <c r="K2106" s="23"/>
      <c r="L2106" s="36" t="str">
        <f>IFERROR(VLOOKUP(放飛紀錄!$K2106,#REF!,2,FALSE),"")</f>
        <v/>
      </c>
      <c r="M2106" s="36"/>
      <c r="N2106" s="36"/>
      <c r="O2106" s="36"/>
      <c r="P2106" s="36"/>
      <c r="Q2106" s="36"/>
      <c r="R2106" s="36"/>
      <c r="S2106" s="36"/>
      <c r="T2106" s="36"/>
      <c r="U2106" s="23"/>
      <c r="V2106" s="23"/>
      <c r="W2106" s="23"/>
      <c r="X2106" s="23"/>
      <c r="Y2106" s="445"/>
      <c r="Z2106" s="446" t="str">
        <f>IF(放飛紀錄!$Y2106="","",放飛紀錄!$Y2106+公式對照表!B$2)</f>
        <v/>
      </c>
      <c r="AA2106" s="445"/>
      <c r="AB2106" s="445"/>
      <c r="AC2106" s="447" t="str">
        <f t="shared" si="94"/>
        <v/>
      </c>
      <c r="AD2106" s="448" t="str">
        <f t="shared" si="95"/>
        <v/>
      </c>
      <c r="AE2106" s="446" t="str">
        <f>IF(放飛紀錄表[[#This Row],[模組啟動時間]]="","",公式對照表!$A$2)</f>
        <v/>
      </c>
      <c r="AF2106" s="449" t="str">
        <f>IF(AC2106="","",IF(AND(AA2106&gt;Y2106,AA2106&lt;Z2106),[1]公式對照表!$C$2,IF(AC2106="-",[1]公式對照表!$C$3,IF(AC2106&lt;AE2106,[1]公式對照表!$C$4,IF(AC2106&gt;AE2106,[1]公式對照表!$C$5)))))</f>
        <v/>
      </c>
      <c r="AG2106" s="442"/>
      <c r="AH2106" s="442"/>
      <c r="AI2106" s="442"/>
      <c r="AJ2106" s="442"/>
      <c r="AK2106" s="2"/>
    </row>
    <row r="2107" spans="1:37" ht="17.25" customHeight="1">
      <c r="A2107" s="443"/>
      <c r="B2107" s="444"/>
      <c r="C2107" s="23"/>
      <c r="D2107" s="23"/>
      <c r="E2107" s="23"/>
      <c r="F2107" s="262"/>
      <c r="G2107" s="262"/>
      <c r="H2107" s="262"/>
      <c r="I2107" s="264"/>
      <c r="J2107" s="23"/>
      <c r="K2107" s="23"/>
      <c r="L2107" s="36" t="str">
        <f>IFERROR(VLOOKUP(放飛紀錄!$K2107,#REF!,2,FALSE),"")</f>
        <v/>
      </c>
      <c r="M2107" s="36"/>
      <c r="N2107" s="36"/>
      <c r="O2107" s="36"/>
      <c r="P2107" s="36"/>
      <c r="Q2107" s="36"/>
      <c r="R2107" s="36"/>
      <c r="S2107" s="36"/>
      <c r="T2107" s="36"/>
      <c r="U2107" s="23"/>
      <c r="V2107" s="23"/>
      <c r="W2107" s="23"/>
      <c r="X2107" s="23"/>
      <c r="Y2107" s="445"/>
      <c r="Z2107" s="446" t="str">
        <f>IF(放飛紀錄!$Y2107="","",放飛紀錄!$Y2107+公式對照表!B$2)</f>
        <v/>
      </c>
      <c r="AA2107" s="445"/>
      <c r="AB2107" s="445"/>
      <c r="AC2107" s="447" t="str">
        <f t="shared" si="94"/>
        <v/>
      </c>
      <c r="AD2107" s="448" t="str">
        <f t="shared" si="95"/>
        <v/>
      </c>
      <c r="AE2107" s="446" t="str">
        <f>IF(放飛紀錄表[[#This Row],[模組啟動時間]]="","",公式對照表!$A$2)</f>
        <v/>
      </c>
      <c r="AF2107" s="449" t="str">
        <f>IF(AC2107="","",IF(AND(AA2107&gt;Y2107,AA2107&lt;Z2107),[1]公式對照表!$C$2,IF(AC2107="-",[1]公式對照表!$C$3,IF(AC2107&lt;AE2107,[1]公式對照表!$C$4,IF(AC2107&gt;AE2107,[1]公式對照表!$C$5)))))</f>
        <v/>
      </c>
      <c r="AG2107" s="442"/>
      <c r="AH2107" s="442"/>
      <c r="AI2107" s="442"/>
      <c r="AJ2107" s="442"/>
      <c r="AK2107" s="2"/>
    </row>
    <row r="2108" spans="1:37" ht="17.25" customHeight="1">
      <c r="A2108" s="443"/>
      <c r="B2108" s="444"/>
      <c r="C2108" s="23"/>
      <c r="D2108" s="23"/>
      <c r="E2108" s="23"/>
      <c r="F2108" s="262"/>
      <c r="G2108" s="262"/>
      <c r="H2108" s="262"/>
      <c r="I2108" s="264"/>
      <c r="J2108" s="23"/>
      <c r="K2108" s="23"/>
      <c r="L2108" s="36" t="str">
        <f>IFERROR(VLOOKUP(放飛紀錄!$K2108,#REF!,2,FALSE),"")</f>
        <v/>
      </c>
      <c r="M2108" s="36"/>
      <c r="N2108" s="36"/>
      <c r="O2108" s="36"/>
      <c r="P2108" s="36"/>
      <c r="Q2108" s="36"/>
      <c r="R2108" s="36"/>
      <c r="S2108" s="36"/>
      <c r="T2108" s="36"/>
      <c r="U2108" s="23"/>
      <c r="V2108" s="23"/>
      <c r="W2108" s="23"/>
      <c r="X2108" s="23"/>
      <c r="Y2108" s="445"/>
      <c r="Z2108" s="446" t="str">
        <f>IF(放飛紀錄!$Y2108="","",放飛紀錄!$Y2108+公式對照表!B$2)</f>
        <v/>
      </c>
      <c r="AA2108" s="445"/>
      <c r="AB2108" s="445"/>
      <c r="AC2108" s="447" t="str">
        <f t="shared" si="94"/>
        <v/>
      </c>
      <c r="AD2108" s="448" t="str">
        <f t="shared" si="95"/>
        <v/>
      </c>
      <c r="AE2108" s="446" t="str">
        <f>IF(放飛紀錄表[[#This Row],[模組啟動時間]]="","",公式對照表!$A$2)</f>
        <v/>
      </c>
      <c r="AF2108" s="449" t="str">
        <f>IF(AC2108="","",IF(AND(AA2108&gt;Y2108,AA2108&lt;Z2108),[1]公式對照表!$C$2,IF(AC2108="-",[1]公式對照表!$C$3,IF(AC2108&lt;AE2108,[1]公式對照表!$C$4,IF(AC2108&gt;AE2108,[1]公式對照表!$C$5)))))</f>
        <v/>
      </c>
      <c r="AG2108" s="442"/>
      <c r="AH2108" s="442"/>
      <c r="AI2108" s="442"/>
      <c r="AJ2108" s="442"/>
      <c r="AK2108" s="2"/>
    </row>
    <row r="2109" spans="1:37" ht="17.25" customHeight="1">
      <c r="A2109" s="443"/>
      <c r="B2109" s="444"/>
      <c r="C2109" s="23"/>
      <c r="D2109" s="23"/>
      <c r="E2109" s="23"/>
      <c r="F2109" s="262"/>
      <c r="G2109" s="262"/>
      <c r="H2109" s="262"/>
      <c r="I2109" s="264"/>
      <c r="J2109" s="23"/>
      <c r="K2109" s="23"/>
      <c r="L2109" s="36" t="str">
        <f>IFERROR(VLOOKUP(放飛紀錄!$K2109,#REF!,2,FALSE),"")</f>
        <v/>
      </c>
      <c r="M2109" s="36"/>
      <c r="N2109" s="36"/>
      <c r="O2109" s="36"/>
      <c r="P2109" s="36"/>
      <c r="Q2109" s="36"/>
      <c r="R2109" s="36"/>
      <c r="S2109" s="36"/>
      <c r="T2109" s="36"/>
      <c r="U2109" s="23"/>
      <c r="V2109" s="23"/>
      <c r="W2109" s="23"/>
      <c r="X2109" s="23"/>
      <c r="Y2109" s="445"/>
      <c r="Z2109" s="446" t="str">
        <f>IF(放飛紀錄!$Y2109="","",放飛紀錄!$Y2109+公式對照表!B$2)</f>
        <v/>
      </c>
      <c r="AA2109" s="445"/>
      <c r="AB2109" s="445"/>
      <c r="AC2109" s="447" t="str">
        <f t="shared" si="94"/>
        <v/>
      </c>
      <c r="AD2109" s="448" t="str">
        <f t="shared" si="95"/>
        <v/>
      </c>
      <c r="AE2109" s="446" t="str">
        <f>IF(放飛紀錄表[[#This Row],[模組啟動時間]]="","",公式對照表!$A$2)</f>
        <v/>
      </c>
      <c r="AF2109" s="449" t="str">
        <f>IF(AC2109="","",IF(AND(AA2109&gt;Y2109,AA2109&lt;Z2109),[1]公式對照表!$C$2,IF(AC2109="-",[1]公式對照表!$C$3,IF(AC2109&lt;AE2109,[1]公式對照表!$C$4,IF(AC2109&gt;AE2109,[1]公式對照表!$C$5)))))</f>
        <v/>
      </c>
      <c r="AG2109" s="442"/>
      <c r="AH2109" s="442"/>
      <c r="AI2109" s="442"/>
      <c r="AJ2109" s="442"/>
      <c r="AK2109" s="2"/>
    </row>
    <row r="2110" spans="1:37" ht="17.25" customHeight="1">
      <c r="A2110" s="443"/>
      <c r="B2110" s="444"/>
      <c r="C2110" s="23"/>
      <c r="D2110" s="23"/>
      <c r="E2110" s="23"/>
      <c r="F2110" s="262"/>
      <c r="G2110" s="262"/>
      <c r="H2110" s="262"/>
      <c r="I2110" s="264"/>
      <c r="J2110" s="23"/>
      <c r="K2110" s="23"/>
      <c r="L2110" s="36" t="str">
        <f>IFERROR(VLOOKUP(放飛紀錄!$K2110,#REF!,2,FALSE),"")</f>
        <v/>
      </c>
      <c r="M2110" s="36"/>
      <c r="N2110" s="36"/>
      <c r="O2110" s="36"/>
      <c r="P2110" s="36"/>
      <c r="Q2110" s="36"/>
      <c r="R2110" s="36"/>
      <c r="S2110" s="36"/>
      <c r="T2110" s="36"/>
      <c r="U2110" s="23"/>
      <c r="V2110" s="23"/>
      <c r="W2110" s="23"/>
      <c r="X2110" s="23"/>
      <c r="Y2110" s="445"/>
      <c r="Z2110" s="446" t="str">
        <f>IF(放飛紀錄!$Y2110="","",放飛紀錄!$Y2110+公式對照表!B$2)</f>
        <v/>
      </c>
      <c r="AA2110" s="445"/>
      <c r="AB2110" s="445"/>
      <c r="AC2110" s="447" t="str">
        <f t="shared" si="94"/>
        <v/>
      </c>
      <c r="AD2110" s="448" t="str">
        <f t="shared" si="95"/>
        <v/>
      </c>
      <c r="AE2110" s="446" t="str">
        <f>IF(放飛紀錄表[[#This Row],[模組啟動時間]]="","",公式對照表!$A$2)</f>
        <v/>
      </c>
      <c r="AF2110" s="449" t="str">
        <f>IF(AC2110="","",IF(AND(AA2110&gt;Y2110,AA2110&lt;Z2110),[1]公式對照表!$C$2,IF(AC2110="-",[1]公式對照表!$C$3,IF(AC2110&lt;AE2110,[1]公式對照表!$C$4,IF(AC2110&gt;AE2110,[1]公式對照表!$C$5)))))</f>
        <v/>
      </c>
      <c r="AG2110" s="442"/>
      <c r="AH2110" s="442"/>
      <c r="AI2110" s="442"/>
      <c r="AJ2110" s="442"/>
      <c r="AK2110" s="2"/>
    </row>
    <row r="2111" spans="1:37" ht="17.25" customHeight="1">
      <c r="A2111" s="443"/>
      <c r="B2111" s="444"/>
      <c r="C2111" s="23"/>
      <c r="D2111" s="23"/>
      <c r="E2111" s="23"/>
      <c r="F2111" s="262"/>
      <c r="G2111" s="262"/>
      <c r="H2111" s="262"/>
      <c r="I2111" s="264"/>
      <c r="J2111" s="23"/>
      <c r="K2111" s="23"/>
      <c r="L2111" s="36" t="str">
        <f>IFERROR(VLOOKUP(放飛紀錄!$K2111,#REF!,2,FALSE),"")</f>
        <v/>
      </c>
      <c r="M2111" s="36"/>
      <c r="N2111" s="36"/>
      <c r="O2111" s="36"/>
      <c r="P2111" s="36"/>
      <c r="Q2111" s="36"/>
      <c r="R2111" s="36"/>
      <c r="S2111" s="36"/>
      <c r="T2111" s="36"/>
      <c r="U2111" s="23"/>
      <c r="V2111" s="23"/>
      <c r="W2111" s="23"/>
      <c r="X2111" s="23"/>
      <c r="Y2111" s="445"/>
      <c r="Z2111" s="446" t="str">
        <f>IF(放飛紀錄!$Y2111="","",放飛紀錄!$Y2111+公式對照表!B$2)</f>
        <v/>
      </c>
      <c r="AA2111" s="445"/>
      <c r="AB2111" s="445"/>
      <c r="AC2111" s="447" t="str">
        <f t="shared" si="94"/>
        <v/>
      </c>
      <c r="AD2111" s="448" t="str">
        <f t="shared" si="95"/>
        <v/>
      </c>
      <c r="AE2111" s="446" t="str">
        <f>IF(放飛紀錄表[[#This Row],[模組啟動時間]]="","",公式對照表!$A$2)</f>
        <v/>
      </c>
      <c r="AF2111" s="449" t="str">
        <f>IF(AC2111="","",IF(AND(AA2111&gt;Y2111,AA2111&lt;Z2111),[1]公式對照表!$C$2,IF(AC2111="-",[1]公式對照表!$C$3,IF(AC2111&lt;AE2111,[1]公式對照表!$C$4,IF(AC2111&gt;AE2111,[1]公式對照表!$C$5)))))</f>
        <v/>
      </c>
      <c r="AG2111" s="442"/>
      <c r="AH2111" s="442"/>
      <c r="AI2111" s="442"/>
      <c r="AJ2111" s="442"/>
      <c r="AK2111" s="2"/>
    </row>
    <row r="2112" spans="1:37" ht="17.25" customHeight="1">
      <c r="A2112" s="443"/>
      <c r="B2112" s="444"/>
      <c r="C2112" s="23"/>
      <c r="D2112" s="23"/>
      <c r="E2112" s="23"/>
      <c r="F2112" s="262"/>
      <c r="G2112" s="262"/>
      <c r="H2112" s="262"/>
      <c r="I2112" s="264"/>
      <c r="J2112" s="23"/>
      <c r="K2112" s="23"/>
      <c r="L2112" s="36" t="str">
        <f>IFERROR(VLOOKUP(放飛紀錄!$K2112,#REF!,2,FALSE),"")</f>
        <v/>
      </c>
      <c r="M2112" s="36"/>
      <c r="N2112" s="36"/>
      <c r="O2112" s="36"/>
      <c r="P2112" s="36"/>
      <c r="Q2112" s="36"/>
      <c r="R2112" s="36"/>
      <c r="S2112" s="36"/>
      <c r="T2112" s="36"/>
      <c r="U2112" s="23"/>
      <c r="V2112" s="23"/>
      <c r="W2112" s="23"/>
      <c r="X2112" s="23"/>
      <c r="Y2112" s="445"/>
      <c r="Z2112" s="446" t="str">
        <f>IF(放飛紀錄!$Y2112="","",放飛紀錄!$Y2112+公式對照表!B$2)</f>
        <v/>
      </c>
      <c r="AA2112" s="445"/>
      <c r="AB2112" s="445"/>
      <c r="AC2112" s="447" t="str">
        <f t="shared" si="94"/>
        <v/>
      </c>
      <c r="AD2112" s="448" t="str">
        <f t="shared" si="95"/>
        <v/>
      </c>
      <c r="AE2112" s="446" t="str">
        <f>IF(放飛紀錄表[[#This Row],[模組啟動時間]]="","",公式對照表!$A$2)</f>
        <v/>
      </c>
      <c r="AF2112" s="449" t="str">
        <f>IF(AC2112="","",IF(AND(AA2112&gt;Y2112,AA2112&lt;Z2112),[1]公式對照表!$C$2,IF(AC2112="-",[1]公式對照表!$C$3,IF(AC2112&lt;AE2112,[1]公式對照表!$C$4,IF(AC2112&gt;AE2112,[1]公式對照表!$C$5)))))</f>
        <v/>
      </c>
      <c r="AG2112" s="442"/>
      <c r="AH2112" s="442"/>
      <c r="AI2112" s="442"/>
      <c r="AJ2112" s="442"/>
      <c r="AK2112" s="2"/>
    </row>
    <row r="2113" spans="1:37" ht="17.25" customHeight="1">
      <c r="A2113" s="443"/>
      <c r="B2113" s="444"/>
      <c r="C2113" s="23"/>
      <c r="D2113" s="23"/>
      <c r="E2113" s="23"/>
      <c r="F2113" s="262"/>
      <c r="G2113" s="262"/>
      <c r="H2113" s="262"/>
      <c r="I2113" s="264"/>
      <c r="J2113" s="23"/>
      <c r="K2113" s="23"/>
      <c r="L2113" s="36" t="str">
        <f>IFERROR(VLOOKUP(放飛紀錄!$K2113,#REF!,2,FALSE),"")</f>
        <v/>
      </c>
      <c r="M2113" s="36"/>
      <c r="N2113" s="36"/>
      <c r="O2113" s="36"/>
      <c r="P2113" s="36"/>
      <c r="Q2113" s="36"/>
      <c r="R2113" s="36"/>
      <c r="S2113" s="36"/>
      <c r="T2113" s="36"/>
      <c r="U2113" s="23"/>
      <c r="V2113" s="23"/>
      <c r="W2113" s="23"/>
      <c r="X2113" s="23"/>
      <c r="Y2113" s="445"/>
      <c r="Z2113" s="446" t="str">
        <f>IF(放飛紀錄!$Y2113="","",放飛紀錄!$Y2113+公式對照表!B$2)</f>
        <v/>
      </c>
      <c r="AA2113" s="445"/>
      <c r="AB2113" s="445"/>
      <c r="AC2113" s="447" t="str">
        <f t="shared" si="94"/>
        <v/>
      </c>
      <c r="AD2113" s="448" t="str">
        <f t="shared" si="95"/>
        <v/>
      </c>
      <c r="AE2113" s="446" t="str">
        <f>IF(放飛紀錄表[[#This Row],[模組啟動時間]]="","",公式對照表!$A$2)</f>
        <v/>
      </c>
      <c r="AF2113" s="449" t="str">
        <f>IF(AC2113="","",IF(AND(AA2113&gt;Y2113,AA2113&lt;Z2113),[1]公式對照表!$C$2,IF(AC2113="-",[1]公式對照表!$C$3,IF(AC2113&lt;AE2113,[1]公式對照表!$C$4,IF(AC2113&gt;AE2113,[1]公式對照表!$C$5)))))</f>
        <v/>
      </c>
      <c r="AG2113" s="442"/>
      <c r="AH2113" s="442"/>
      <c r="AI2113" s="442"/>
      <c r="AJ2113" s="442"/>
      <c r="AK2113" s="2"/>
    </row>
    <row r="2114" spans="1:37" ht="17.25" customHeight="1">
      <c r="A2114" s="443"/>
      <c r="B2114" s="444"/>
      <c r="C2114" s="23"/>
      <c r="D2114" s="23"/>
      <c r="E2114" s="23"/>
      <c r="F2114" s="262"/>
      <c r="G2114" s="262"/>
      <c r="H2114" s="262"/>
      <c r="I2114" s="264"/>
      <c r="J2114" s="23"/>
      <c r="K2114" s="23"/>
      <c r="L2114" s="36" t="str">
        <f>IFERROR(VLOOKUP(放飛紀錄!$K2114,#REF!,2,FALSE),"")</f>
        <v/>
      </c>
      <c r="M2114" s="36"/>
      <c r="N2114" s="36"/>
      <c r="O2114" s="36"/>
      <c r="P2114" s="36"/>
      <c r="Q2114" s="36"/>
      <c r="R2114" s="36"/>
      <c r="S2114" s="36"/>
      <c r="T2114" s="36"/>
      <c r="U2114" s="23"/>
      <c r="V2114" s="23"/>
      <c r="W2114" s="23"/>
      <c r="X2114" s="23"/>
      <c r="Y2114" s="445"/>
      <c r="Z2114" s="446" t="str">
        <f>IF(放飛紀錄!$Y2114="","",放飛紀錄!$Y2114+公式對照表!B$2)</f>
        <v/>
      </c>
      <c r="AA2114" s="445"/>
      <c r="AB2114" s="445"/>
      <c r="AC2114" s="447" t="str">
        <f t="shared" si="94"/>
        <v/>
      </c>
      <c r="AD2114" s="448" t="str">
        <f t="shared" si="95"/>
        <v/>
      </c>
      <c r="AE2114" s="446" t="str">
        <f>IF(放飛紀錄表[[#This Row],[模組啟動時間]]="","",公式對照表!$A$2)</f>
        <v/>
      </c>
      <c r="AF2114" s="449" t="str">
        <f>IF(AC2114="","",IF(AND(AA2114&gt;Y2114,AA2114&lt;Z2114),[1]公式對照表!$C$2,IF(AC2114="-",[1]公式對照表!$C$3,IF(AC2114&lt;AE2114,[1]公式對照表!$C$4,IF(AC2114&gt;AE2114,[1]公式對照表!$C$5)))))</f>
        <v/>
      </c>
      <c r="AG2114" s="442"/>
      <c r="AH2114" s="442"/>
      <c r="AI2114" s="442"/>
      <c r="AJ2114" s="442"/>
      <c r="AK2114" s="2"/>
    </row>
    <row r="2115" spans="1:37" ht="17.25" customHeight="1">
      <c r="A2115" s="443"/>
      <c r="B2115" s="444"/>
      <c r="C2115" s="23"/>
      <c r="D2115" s="23"/>
      <c r="E2115" s="23"/>
      <c r="F2115" s="262"/>
      <c r="G2115" s="262"/>
      <c r="H2115" s="262"/>
      <c r="I2115" s="264"/>
      <c r="J2115" s="23"/>
      <c r="K2115" s="23"/>
      <c r="L2115" s="36" t="str">
        <f>IFERROR(VLOOKUP(放飛紀錄!$K2115,#REF!,2,FALSE),"")</f>
        <v/>
      </c>
      <c r="M2115" s="36"/>
      <c r="N2115" s="36"/>
      <c r="O2115" s="36"/>
      <c r="P2115" s="36"/>
      <c r="Q2115" s="36"/>
      <c r="R2115" s="36"/>
      <c r="S2115" s="36"/>
      <c r="T2115" s="36"/>
      <c r="U2115" s="23"/>
      <c r="V2115" s="23"/>
      <c r="W2115" s="23"/>
      <c r="X2115" s="23"/>
      <c r="Y2115" s="445"/>
      <c r="Z2115" s="446" t="str">
        <f>IF(放飛紀錄!$Y2115="","",放飛紀錄!$Y2115+公式對照表!B$2)</f>
        <v/>
      </c>
      <c r="AA2115" s="445"/>
      <c r="AB2115" s="445"/>
      <c r="AC2115" s="447" t="str">
        <f t="shared" si="94"/>
        <v/>
      </c>
      <c r="AD2115" s="448" t="str">
        <f t="shared" si="95"/>
        <v/>
      </c>
      <c r="AE2115" s="446" t="str">
        <f>IF(放飛紀錄表[[#This Row],[模組啟動時間]]="","",公式對照表!$A$2)</f>
        <v/>
      </c>
      <c r="AF2115" s="449" t="str">
        <f>IF(AC2115="","",IF(AND(AA2115&gt;Y2115,AA2115&lt;Z2115),[1]公式對照表!$C$2,IF(AC2115="-",[1]公式對照表!$C$3,IF(AC2115&lt;AE2115,[1]公式對照表!$C$4,IF(AC2115&gt;AE2115,[1]公式對照表!$C$5)))))</f>
        <v/>
      </c>
      <c r="AG2115" s="442"/>
      <c r="AH2115" s="442"/>
      <c r="AI2115" s="442"/>
      <c r="AJ2115" s="442"/>
      <c r="AK2115" s="2"/>
    </row>
    <row r="2116" spans="1:37" ht="17.25" customHeight="1">
      <c r="A2116" s="443"/>
      <c r="B2116" s="444"/>
      <c r="C2116" s="23"/>
      <c r="D2116" s="23"/>
      <c r="E2116" s="23"/>
      <c r="F2116" s="262"/>
      <c r="G2116" s="262"/>
      <c r="H2116" s="262"/>
      <c r="I2116" s="264"/>
      <c r="J2116" s="23"/>
      <c r="K2116" s="23"/>
      <c r="L2116" s="36" t="str">
        <f>IFERROR(VLOOKUP(放飛紀錄!$K2116,#REF!,2,FALSE),"")</f>
        <v/>
      </c>
      <c r="M2116" s="36"/>
      <c r="N2116" s="36"/>
      <c r="O2116" s="36"/>
      <c r="P2116" s="36"/>
      <c r="Q2116" s="36"/>
      <c r="R2116" s="36"/>
      <c r="S2116" s="36"/>
      <c r="T2116" s="36"/>
      <c r="U2116" s="23"/>
      <c r="V2116" s="23"/>
      <c r="W2116" s="23"/>
      <c r="X2116" s="23"/>
      <c r="Y2116" s="445"/>
      <c r="Z2116" s="446" t="str">
        <f>IF(放飛紀錄!$Y2116="","",放飛紀錄!$Y2116+公式對照表!B$2)</f>
        <v/>
      </c>
      <c r="AA2116" s="445"/>
      <c r="AB2116" s="445"/>
      <c r="AC2116" s="447" t="str">
        <f t="shared" si="94"/>
        <v/>
      </c>
      <c r="AD2116" s="448" t="str">
        <f t="shared" si="95"/>
        <v/>
      </c>
      <c r="AE2116" s="446" t="str">
        <f>IF(放飛紀錄表[[#This Row],[模組啟動時間]]="","",公式對照表!$A$2)</f>
        <v/>
      </c>
      <c r="AF2116" s="449" t="str">
        <f>IF(AC2116="","",IF(AND(AA2116&gt;Y2116,AA2116&lt;Z2116),[1]公式對照表!$C$2,IF(AC2116="-",[1]公式對照表!$C$3,IF(AC2116&lt;AE2116,[1]公式對照表!$C$4,IF(AC2116&gt;AE2116,[1]公式對照表!$C$5)))))</f>
        <v/>
      </c>
      <c r="AG2116" s="442"/>
      <c r="AH2116" s="442"/>
      <c r="AI2116" s="442"/>
      <c r="AJ2116" s="442"/>
      <c r="AK2116" s="2"/>
    </row>
    <row r="2117" spans="1:37" ht="17.25" customHeight="1">
      <c r="A2117" s="443"/>
      <c r="B2117" s="444"/>
      <c r="C2117" s="23"/>
      <c r="D2117" s="23"/>
      <c r="E2117" s="23"/>
      <c r="F2117" s="262"/>
      <c r="G2117" s="262"/>
      <c r="H2117" s="262"/>
      <c r="I2117" s="264"/>
      <c r="J2117" s="23"/>
      <c r="K2117" s="23"/>
      <c r="L2117" s="36" t="str">
        <f>IFERROR(VLOOKUP(放飛紀錄!$K2117,#REF!,2,FALSE),"")</f>
        <v/>
      </c>
      <c r="M2117" s="36"/>
      <c r="N2117" s="36"/>
      <c r="O2117" s="36"/>
      <c r="P2117" s="36"/>
      <c r="Q2117" s="36"/>
      <c r="R2117" s="36"/>
      <c r="S2117" s="36"/>
      <c r="T2117" s="36"/>
      <c r="U2117" s="23"/>
      <c r="V2117" s="23"/>
      <c r="W2117" s="23"/>
      <c r="X2117" s="23"/>
      <c r="Y2117" s="445"/>
      <c r="Z2117" s="446" t="str">
        <f>IF(放飛紀錄!$Y2117="","",放飛紀錄!$Y2117+公式對照表!B$2)</f>
        <v/>
      </c>
      <c r="AA2117" s="445"/>
      <c r="AB2117" s="445"/>
      <c r="AC2117" s="447" t="str">
        <f t="shared" si="94"/>
        <v/>
      </c>
      <c r="AD2117" s="448" t="str">
        <f t="shared" si="95"/>
        <v/>
      </c>
      <c r="AE2117" s="446" t="str">
        <f>IF(放飛紀錄表[[#This Row],[模組啟動時間]]="","",公式對照表!$A$2)</f>
        <v/>
      </c>
      <c r="AF2117" s="449" t="str">
        <f>IF(AC2117="","",IF(AND(AA2117&gt;Y2117,AA2117&lt;Z2117),[1]公式對照表!$C$2,IF(AC2117="-",[1]公式對照表!$C$3,IF(AC2117&lt;AE2117,[1]公式對照表!$C$4,IF(AC2117&gt;AE2117,[1]公式對照表!$C$5)))))</f>
        <v/>
      </c>
      <c r="AG2117" s="442"/>
      <c r="AH2117" s="442"/>
      <c r="AI2117" s="442"/>
      <c r="AJ2117" s="442"/>
      <c r="AK2117" s="2"/>
    </row>
    <row r="2118" spans="1:37" ht="17.25" customHeight="1">
      <c r="A2118" s="443"/>
      <c r="B2118" s="444"/>
      <c r="C2118" s="23"/>
      <c r="D2118" s="23"/>
      <c r="E2118" s="23"/>
      <c r="F2118" s="262"/>
      <c r="G2118" s="262"/>
      <c r="H2118" s="262"/>
      <c r="I2118" s="264"/>
      <c r="J2118" s="23"/>
      <c r="K2118" s="23"/>
      <c r="L2118" s="36" t="str">
        <f>IFERROR(VLOOKUP(放飛紀錄!$K2118,#REF!,2,FALSE),"")</f>
        <v/>
      </c>
      <c r="M2118" s="36"/>
      <c r="N2118" s="36"/>
      <c r="O2118" s="36"/>
      <c r="P2118" s="36"/>
      <c r="Q2118" s="36"/>
      <c r="R2118" s="36"/>
      <c r="S2118" s="36"/>
      <c r="T2118" s="36"/>
      <c r="U2118" s="23"/>
      <c r="V2118" s="23"/>
      <c r="W2118" s="23"/>
      <c r="X2118" s="23"/>
      <c r="Y2118" s="445"/>
      <c r="Z2118" s="446" t="str">
        <f>IF(放飛紀錄!$Y2118="","",放飛紀錄!$Y2118+公式對照表!B$2)</f>
        <v/>
      </c>
      <c r="AA2118" s="445"/>
      <c r="AB2118" s="445"/>
      <c r="AC2118" s="447" t="str">
        <f t="shared" si="94"/>
        <v/>
      </c>
      <c r="AD2118" s="448" t="str">
        <f t="shared" si="95"/>
        <v/>
      </c>
      <c r="AE2118" s="446" t="str">
        <f>IF(放飛紀錄表[[#This Row],[模組啟動時間]]="","",公式對照表!$A$2)</f>
        <v/>
      </c>
      <c r="AF2118" s="449" t="str">
        <f>IF(AC2118="","",IF(AND(AA2118&gt;Y2118,AA2118&lt;Z2118),[1]公式對照表!$C$2,IF(AC2118="-",[1]公式對照表!$C$3,IF(AC2118&lt;AE2118,[1]公式對照表!$C$4,IF(AC2118&gt;AE2118,[1]公式對照表!$C$5)))))</f>
        <v/>
      </c>
      <c r="AG2118" s="442"/>
      <c r="AH2118" s="442"/>
      <c r="AI2118" s="442"/>
      <c r="AJ2118" s="442"/>
      <c r="AK2118" s="2"/>
    </row>
    <row r="2119" spans="1:37" ht="17.25" customHeight="1">
      <c r="A2119" s="443"/>
      <c r="B2119" s="444"/>
      <c r="C2119" s="23"/>
      <c r="D2119" s="23"/>
      <c r="E2119" s="23"/>
      <c r="F2119" s="262"/>
      <c r="G2119" s="262"/>
      <c r="H2119" s="262"/>
      <c r="I2119" s="264"/>
      <c r="J2119" s="23"/>
      <c r="K2119" s="23"/>
      <c r="L2119" s="36" t="str">
        <f>IFERROR(VLOOKUP(放飛紀錄!$K2119,#REF!,2,FALSE),"")</f>
        <v/>
      </c>
      <c r="M2119" s="36"/>
      <c r="N2119" s="36"/>
      <c r="O2119" s="36"/>
      <c r="P2119" s="36"/>
      <c r="Q2119" s="36"/>
      <c r="R2119" s="36"/>
      <c r="S2119" s="36"/>
      <c r="T2119" s="36"/>
      <c r="U2119" s="23"/>
      <c r="V2119" s="23"/>
      <c r="W2119" s="23"/>
      <c r="X2119" s="23"/>
      <c r="Y2119" s="445"/>
      <c r="Z2119" s="446" t="str">
        <f>IF(放飛紀錄!$Y2119="","",放飛紀錄!$Y2119+公式對照表!B$2)</f>
        <v/>
      </c>
      <c r="AA2119" s="445"/>
      <c r="AB2119" s="445"/>
      <c r="AC2119" s="447" t="str">
        <f t="shared" si="94"/>
        <v/>
      </c>
      <c r="AD2119" s="448" t="str">
        <f t="shared" si="95"/>
        <v/>
      </c>
      <c r="AE2119" s="446" t="str">
        <f>IF(放飛紀錄表[[#This Row],[模組啟動時間]]="","",公式對照表!$A$2)</f>
        <v/>
      </c>
      <c r="AF2119" s="449" t="str">
        <f>IF(AC2119="","",IF(AND(AA2119&gt;Y2119,AA2119&lt;Z2119),[1]公式對照表!$C$2,IF(AC2119="-",[1]公式對照表!$C$3,IF(AC2119&lt;AE2119,[1]公式對照表!$C$4,IF(AC2119&gt;AE2119,[1]公式對照表!$C$5)))))</f>
        <v/>
      </c>
      <c r="AG2119" s="442"/>
      <c r="AH2119" s="442"/>
      <c r="AI2119" s="442"/>
      <c r="AJ2119" s="442"/>
      <c r="AK2119" s="2"/>
    </row>
    <row r="2120" spans="1:37" ht="17.25" customHeight="1">
      <c r="A2120" s="443"/>
      <c r="B2120" s="444"/>
      <c r="C2120" s="23"/>
      <c r="D2120" s="23"/>
      <c r="E2120" s="23"/>
      <c r="F2120" s="262"/>
      <c r="G2120" s="262"/>
      <c r="H2120" s="262"/>
      <c r="I2120" s="264"/>
      <c r="J2120" s="23"/>
      <c r="K2120" s="23"/>
      <c r="L2120" s="36" t="str">
        <f>IFERROR(VLOOKUP(放飛紀錄!$K2120,#REF!,2,FALSE),"")</f>
        <v/>
      </c>
      <c r="M2120" s="36"/>
      <c r="N2120" s="36"/>
      <c r="O2120" s="36"/>
      <c r="P2120" s="36"/>
      <c r="Q2120" s="36"/>
      <c r="R2120" s="36"/>
      <c r="S2120" s="36"/>
      <c r="T2120" s="36"/>
      <c r="U2120" s="23"/>
      <c r="V2120" s="23"/>
      <c r="W2120" s="23"/>
      <c r="X2120" s="23"/>
      <c r="Y2120" s="445"/>
      <c r="Z2120" s="446" t="str">
        <f>IF(放飛紀錄!$Y2120="","",放飛紀錄!$Y2120+公式對照表!B$2)</f>
        <v/>
      </c>
      <c r="AA2120" s="445"/>
      <c r="AB2120" s="445"/>
      <c r="AC2120" s="447" t="str">
        <f t="shared" si="94"/>
        <v/>
      </c>
      <c r="AD2120" s="448" t="str">
        <f t="shared" si="95"/>
        <v/>
      </c>
      <c r="AE2120" s="446" t="str">
        <f>IF(放飛紀錄表[[#This Row],[模組啟動時間]]="","",公式對照表!$A$2)</f>
        <v/>
      </c>
      <c r="AF2120" s="449" t="str">
        <f>IF(AC2120="","",IF(AND(AA2120&gt;Y2120,AA2120&lt;Z2120),[1]公式對照表!$C$2,IF(AC2120="-",[1]公式對照表!$C$3,IF(AC2120&lt;AE2120,[1]公式對照表!$C$4,IF(AC2120&gt;AE2120,[1]公式對照表!$C$5)))))</f>
        <v/>
      </c>
      <c r="AG2120" s="442"/>
      <c r="AH2120" s="442"/>
      <c r="AI2120" s="442"/>
      <c r="AJ2120" s="442"/>
      <c r="AK2120" s="2"/>
    </row>
    <row r="2121" spans="1:37" ht="17.25" customHeight="1">
      <c r="A2121" s="443"/>
      <c r="B2121" s="444"/>
      <c r="C2121" s="23"/>
      <c r="D2121" s="23"/>
      <c r="E2121" s="23"/>
      <c r="F2121" s="262"/>
      <c r="G2121" s="262"/>
      <c r="H2121" s="262"/>
      <c r="I2121" s="264"/>
      <c r="J2121" s="23"/>
      <c r="K2121" s="23"/>
      <c r="L2121" s="36" t="str">
        <f>IFERROR(VLOOKUP(放飛紀錄!$K2121,#REF!,2,FALSE),"")</f>
        <v/>
      </c>
      <c r="M2121" s="36"/>
      <c r="N2121" s="36"/>
      <c r="O2121" s="36"/>
      <c r="P2121" s="36"/>
      <c r="Q2121" s="36"/>
      <c r="R2121" s="36"/>
      <c r="S2121" s="36"/>
      <c r="T2121" s="36"/>
      <c r="U2121" s="23"/>
      <c r="V2121" s="23"/>
      <c r="W2121" s="23"/>
      <c r="X2121" s="23"/>
      <c r="Y2121" s="445"/>
      <c r="Z2121" s="446" t="str">
        <f>IF(放飛紀錄!$Y2121="","",放飛紀錄!$Y2121+公式對照表!B$2)</f>
        <v/>
      </c>
      <c r="AA2121" s="445"/>
      <c r="AB2121" s="445"/>
      <c r="AC2121" s="447" t="str">
        <f t="shared" si="94"/>
        <v/>
      </c>
      <c r="AD2121" s="448" t="str">
        <f t="shared" si="95"/>
        <v/>
      </c>
      <c r="AE2121" s="446" t="str">
        <f>IF(放飛紀錄表[[#This Row],[模組啟動時間]]="","",公式對照表!$A$2)</f>
        <v/>
      </c>
      <c r="AF2121" s="449" t="str">
        <f>IF(AC2121="","",IF(AND(AA2121&gt;Y2121,AA2121&lt;Z2121),[1]公式對照表!$C$2,IF(AC2121="-",[1]公式對照表!$C$3,IF(AC2121&lt;AE2121,[1]公式對照表!$C$4,IF(AC2121&gt;AE2121,[1]公式對照表!$C$5)))))</f>
        <v/>
      </c>
      <c r="AG2121" s="442"/>
      <c r="AH2121" s="442"/>
      <c r="AI2121" s="442"/>
      <c r="AJ2121" s="442"/>
      <c r="AK2121" s="2"/>
    </row>
    <row r="2122" spans="1:37" ht="17.25" customHeight="1">
      <c r="A2122" s="443"/>
      <c r="B2122" s="444"/>
      <c r="C2122" s="23"/>
      <c r="D2122" s="23"/>
      <c r="E2122" s="23"/>
      <c r="F2122" s="262"/>
      <c r="G2122" s="262"/>
      <c r="H2122" s="262"/>
      <c r="I2122" s="264"/>
      <c r="J2122" s="23"/>
      <c r="K2122" s="23"/>
      <c r="L2122" s="36" t="str">
        <f>IFERROR(VLOOKUP(放飛紀錄!$K2122,#REF!,2,FALSE),"")</f>
        <v/>
      </c>
      <c r="M2122" s="36"/>
      <c r="N2122" s="36"/>
      <c r="O2122" s="36"/>
      <c r="P2122" s="36"/>
      <c r="Q2122" s="36"/>
      <c r="R2122" s="36"/>
      <c r="S2122" s="36"/>
      <c r="T2122" s="36"/>
      <c r="U2122" s="23"/>
      <c r="V2122" s="23"/>
      <c r="W2122" s="23"/>
      <c r="X2122" s="23"/>
      <c r="Y2122" s="445"/>
      <c r="Z2122" s="446" t="str">
        <f>IF(放飛紀錄!$Y2122="","",放飛紀錄!$Y2122+公式對照表!B$2)</f>
        <v/>
      </c>
      <c r="AA2122" s="445"/>
      <c r="AB2122" s="445"/>
      <c r="AC2122" s="447" t="str">
        <f t="shared" si="94"/>
        <v/>
      </c>
      <c r="AD2122" s="448" t="str">
        <f t="shared" si="95"/>
        <v/>
      </c>
      <c r="AE2122" s="446" t="str">
        <f>IF(放飛紀錄表[[#This Row],[模組啟動時間]]="","",公式對照表!$A$2)</f>
        <v/>
      </c>
      <c r="AF2122" s="449" t="str">
        <f>IF(AC2122="","",IF(AND(AA2122&gt;Y2122,AA2122&lt;Z2122),[1]公式對照表!$C$2,IF(AC2122="-",[1]公式對照表!$C$3,IF(AC2122&lt;AE2122,[1]公式對照表!$C$4,IF(AC2122&gt;AE2122,[1]公式對照表!$C$5)))))</f>
        <v/>
      </c>
      <c r="AG2122" s="442"/>
      <c r="AH2122" s="442"/>
      <c r="AI2122" s="442"/>
      <c r="AJ2122" s="442"/>
      <c r="AK2122" s="2"/>
    </row>
    <row r="2123" spans="1:37" ht="17.25" customHeight="1">
      <c r="A2123" s="443"/>
      <c r="B2123" s="444"/>
      <c r="C2123" s="23"/>
      <c r="D2123" s="23"/>
      <c r="E2123" s="23"/>
      <c r="F2123" s="262"/>
      <c r="G2123" s="262"/>
      <c r="H2123" s="262"/>
      <c r="I2123" s="264"/>
      <c r="J2123" s="23"/>
      <c r="K2123" s="23"/>
      <c r="L2123" s="36" t="str">
        <f>IFERROR(VLOOKUP(放飛紀錄!$K2123,#REF!,2,FALSE),"")</f>
        <v/>
      </c>
      <c r="M2123" s="36"/>
      <c r="N2123" s="36"/>
      <c r="O2123" s="36"/>
      <c r="P2123" s="36"/>
      <c r="Q2123" s="36"/>
      <c r="R2123" s="36"/>
      <c r="S2123" s="36"/>
      <c r="T2123" s="36"/>
      <c r="U2123" s="23"/>
      <c r="V2123" s="23"/>
      <c r="W2123" s="23"/>
      <c r="X2123" s="23"/>
      <c r="Y2123" s="445"/>
      <c r="Z2123" s="446" t="str">
        <f>IF(放飛紀錄!$Y2123="","",放飛紀錄!$Y2123+公式對照表!B$2)</f>
        <v/>
      </c>
      <c r="AA2123" s="445"/>
      <c r="AB2123" s="445"/>
      <c r="AC2123" s="447" t="str">
        <f t="shared" si="94"/>
        <v/>
      </c>
      <c r="AD2123" s="448" t="str">
        <f t="shared" si="95"/>
        <v/>
      </c>
      <c r="AE2123" s="446" t="str">
        <f>IF(放飛紀錄表[[#This Row],[模組啟動時間]]="","",公式對照表!$A$2)</f>
        <v/>
      </c>
      <c r="AF2123" s="449" t="str">
        <f>IF(AC2123="","",IF(AND(AA2123&gt;Y2123,AA2123&lt;Z2123),[1]公式對照表!$C$2,IF(AC2123="-",[1]公式對照表!$C$3,IF(AC2123&lt;AE2123,[1]公式對照表!$C$4,IF(AC2123&gt;AE2123,[1]公式對照表!$C$5)))))</f>
        <v/>
      </c>
      <c r="AG2123" s="442"/>
      <c r="AH2123" s="442"/>
      <c r="AI2123" s="442"/>
      <c r="AJ2123" s="442"/>
      <c r="AK2123" s="2"/>
    </row>
    <row r="2124" spans="1:37" ht="17.25" customHeight="1">
      <c r="A2124" s="443"/>
      <c r="B2124" s="444"/>
      <c r="C2124" s="23"/>
      <c r="D2124" s="23"/>
      <c r="E2124" s="23"/>
      <c r="F2124" s="262"/>
      <c r="G2124" s="262"/>
      <c r="H2124" s="262"/>
      <c r="I2124" s="264"/>
      <c r="J2124" s="23"/>
      <c r="K2124" s="23"/>
      <c r="L2124" s="36" t="str">
        <f>IFERROR(VLOOKUP(放飛紀錄!$K2124,#REF!,2,FALSE),"")</f>
        <v/>
      </c>
      <c r="M2124" s="36"/>
      <c r="N2124" s="36"/>
      <c r="O2124" s="36"/>
      <c r="P2124" s="36"/>
      <c r="Q2124" s="36"/>
      <c r="R2124" s="36"/>
      <c r="S2124" s="36"/>
      <c r="T2124" s="36"/>
      <c r="U2124" s="23"/>
      <c r="V2124" s="23"/>
      <c r="W2124" s="23"/>
      <c r="X2124" s="23"/>
      <c r="Y2124" s="445"/>
      <c r="Z2124" s="446" t="str">
        <f>IF(放飛紀錄!$Y2124="","",放飛紀錄!$Y2124+公式對照表!B$2)</f>
        <v/>
      </c>
      <c r="AA2124" s="445"/>
      <c r="AB2124" s="445"/>
      <c r="AC2124" s="447" t="str">
        <f t="shared" si="94"/>
        <v/>
      </c>
      <c r="AD2124" s="448" t="str">
        <f t="shared" si="95"/>
        <v/>
      </c>
      <c r="AE2124" s="446" t="str">
        <f>IF(放飛紀錄表[[#This Row],[模組啟動時間]]="","",公式對照表!$A$2)</f>
        <v/>
      </c>
      <c r="AF2124" s="449" t="str">
        <f>IF(AC2124="","",IF(AND(AA2124&gt;Y2124,AA2124&lt;Z2124),[1]公式對照表!$C$2,IF(AC2124="-",[1]公式對照表!$C$3,IF(AC2124&lt;AE2124,[1]公式對照表!$C$4,IF(AC2124&gt;AE2124,[1]公式對照表!$C$5)))))</f>
        <v/>
      </c>
      <c r="AG2124" s="442"/>
      <c r="AH2124" s="442"/>
      <c r="AI2124" s="442"/>
      <c r="AJ2124" s="442"/>
      <c r="AK2124" s="2"/>
    </row>
    <row r="2125" spans="1:37" ht="17.25" customHeight="1">
      <c r="A2125" s="443"/>
      <c r="B2125" s="444"/>
      <c r="C2125" s="23"/>
      <c r="D2125" s="23"/>
      <c r="E2125" s="23"/>
      <c r="F2125" s="262"/>
      <c r="G2125" s="262"/>
      <c r="H2125" s="262"/>
      <c r="I2125" s="264"/>
      <c r="J2125" s="23"/>
      <c r="K2125" s="23"/>
      <c r="L2125" s="36" t="str">
        <f>IFERROR(VLOOKUP(放飛紀錄!$K2125,#REF!,2,FALSE),"")</f>
        <v/>
      </c>
      <c r="M2125" s="36"/>
      <c r="N2125" s="36"/>
      <c r="O2125" s="36"/>
      <c r="P2125" s="36"/>
      <c r="Q2125" s="36"/>
      <c r="R2125" s="36"/>
      <c r="S2125" s="36"/>
      <c r="T2125" s="36"/>
      <c r="U2125" s="23"/>
      <c r="V2125" s="23"/>
      <c r="W2125" s="23"/>
      <c r="X2125" s="23"/>
      <c r="Y2125" s="445"/>
      <c r="Z2125" s="446" t="str">
        <f>IF(放飛紀錄!$Y2125="","",放飛紀錄!$Y2125+公式對照表!B$2)</f>
        <v/>
      </c>
      <c r="AA2125" s="445"/>
      <c r="AB2125" s="445"/>
      <c r="AC2125" s="447" t="str">
        <f t="shared" si="94"/>
        <v/>
      </c>
      <c r="AD2125" s="448" t="str">
        <f t="shared" si="95"/>
        <v/>
      </c>
      <c r="AE2125" s="446" t="str">
        <f>IF(放飛紀錄表[[#This Row],[模組啟動時間]]="","",公式對照表!$A$2)</f>
        <v/>
      </c>
      <c r="AF2125" s="449" t="str">
        <f>IF(AC2125="","",IF(AND(AA2125&gt;Y2125,AA2125&lt;Z2125),[1]公式對照表!$C$2,IF(AC2125="-",[1]公式對照表!$C$3,IF(AC2125&lt;AE2125,[1]公式對照表!$C$4,IF(AC2125&gt;AE2125,[1]公式對照表!$C$5)))))</f>
        <v/>
      </c>
      <c r="AG2125" s="442"/>
      <c r="AH2125" s="442"/>
      <c r="AI2125" s="442"/>
      <c r="AJ2125" s="442"/>
      <c r="AK2125" s="2"/>
    </row>
    <row r="2126" spans="1:37" ht="17.25" customHeight="1">
      <c r="A2126" s="443"/>
      <c r="B2126" s="444"/>
      <c r="C2126" s="23"/>
      <c r="D2126" s="23"/>
      <c r="E2126" s="23"/>
      <c r="F2126" s="262"/>
      <c r="G2126" s="262"/>
      <c r="H2126" s="262"/>
      <c r="I2126" s="264"/>
      <c r="J2126" s="23"/>
      <c r="K2126" s="23"/>
      <c r="L2126" s="36" t="str">
        <f>IFERROR(VLOOKUP(放飛紀錄!$K2126,#REF!,2,FALSE),"")</f>
        <v/>
      </c>
      <c r="M2126" s="36"/>
      <c r="N2126" s="36"/>
      <c r="O2126" s="36"/>
      <c r="P2126" s="36"/>
      <c r="Q2126" s="36"/>
      <c r="R2126" s="36"/>
      <c r="S2126" s="36"/>
      <c r="T2126" s="36"/>
      <c r="U2126" s="23"/>
      <c r="V2126" s="23"/>
      <c r="W2126" s="23"/>
      <c r="X2126" s="23"/>
      <c r="Y2126" s="445"/>
      <c r="Z2126" s="446" t="str">
        <f>IF(放飛紀錄!$Y2126="","",放飛紀錄!$Y2126+公式對照表!B$2)</f>
        <v/>
      </c>
      <c r="AA2126" s="445"/>
      <c r="AB2126" s="445"/>
      <c r="AC2126" s="447" t="str">
        <f t="shared" si="94"/>
        <v/>
      </c>
      <c r="AD2126" s="448" t="str">
        <f t="shared" si="95"/>
        <v/>
      </c>
      <c r="AE2126" s="446" t="str">
        <f>IF(放飛紀錄表[[#This Row],[模組啟動時間]]="","",公式對照表!$A$2)</f>
        <v/>
      </c>
      <c r="AF2126" s="449" t="str">
        <f>IF(AC2126="","",IF(AND(AA2126&gt;Y2126,AA2126&lt;Z2126),[1]公式對照表!$C$2,IF(AC2126="-",[1]公式對照表!$C$3,IF(AC2126&lt;AE2126,[1]公式對照表!$C$4,IF(AC2126&gt;AE2126,[1]公式對照表!$C$5)))))</f>
        <v/>
      </c>
      <c r="AG2126" s="442"/>
      <c r="AH2126" s="442"/>
      <c r="AI2126" s="442"/>
      <c r="AJ2126" s="442"/>
      <c r="AK2126" s="2"/>
    </row>
    <row r="2127" spans="1:37" ht="17.25" customHeight="1">
      <c r="A2127" s="443"/>
      <c r="B2127" s="444"/>
      <c r="C2127" s="23"/>
      <c r="D2127" s="23"/>
      <c r="E2127" s="23"/>
      <c r="F2127" s="262"/>
      <c r="G2127" s="262"/>
      <c r="H2127" s="262"/>
      <c r="I2127" s="264"/>
      <c r="J2127" s="23"/>
      <c r="K2127" s="23"/>
      <c r="L2127" s="36" t="str">
        <f>IFERROR(VLOOKUP(放飛紀錄!$K2127,#REF!,2,FALSE),"")</f>
        <v/>
      </c>
      <c r="M2127" s="36"/>
      <c r="N2127" s="36"/>
      <c r="O2127" s="36"/>
      <c r="P2127" s="36"/>
      <c r="Q2127" s="36"/>
      <c r="R2127" s="36"/>
      <c r="S2127" s="36"/>
      <c r="T2127" s="36"/>
      <c r="U2127" s="23"/>
      <c r="V2127" s="23"/>
      <c r="W2127" s="23"/>
      <c r="X2127" s="23"/>
      <c r="Y2127" s="445"/>
      <c r="Z2127" s="446" t="str">
        <f>IF(放飛紀錄!$Y2127="","",放飛紀錄!$Y2127+公式對照表!B$2)</f>
        <v/>
      </c>
      <c r="AA2127" s="445"/>
      <c r="AB2127" s="445"/>
      <c r="AC2127" s="447" t="str">
        <f t="shared" si="94"/>
        <v/>
      </c>
      <c r="AD2127" s="448" t="str">
        <f t="shared" si="95"/>
        <v/>
      </c>
      <c r="AE2127" s="446" t="str">
        <f>IF(放飛紀錄表[[#This Row],[模組啟動時間]]="","",公式對照表!$A$2)</f>
        <v/>
      </c>
      <c r="AF2127" s="449" t="str">
        <f>IF(AC2127="","",IF(AND(AA2127&gt;Y2127,AA2127&lt;Z2127),[1]公式對照表!$C$2,IF(AC2127="-",[1]公式對照表!$C$3,IF(AC2127&lt;AE2127,[1]公式對照表!$C$4,IF(AC2127&gt;AE2127,[1]公式對照表!$C$5)))))</f>
        <v/>
      </c>
      <c r="AG2127" s="442"/>
      <c r="AH2127" s="442"/>
      <c r="AI2127" s="442"/>
      <c r="AJ2127" s="442"/>
      <c r="AK2127" s="2"/>
    </row>
    <row r="2128" spans="1:37" ht="17.25" customHeight="1">
      <c r="A2128" s="443"/>
      <c r="B2128" s="444"/>
      <c r="C2128" s="23"/>
      <c r="D2128" s="23"/>
      <c r="E2128" s="23"/>
      <c r="F2128" s="262"/>
      <c r="G2128" s="262"/>
      <c r="H2128" s="262"/>
      <c r="I2128" s="264"/>
      <c r="J2128" s="23"/>
      <c r="K2128" s="23"/>
      <c r="L2128" s="36" t="str">
        <f>IFERROR(VLOOKUP(放飛紀錄!$K2128,#REF!,2,FALSE),"")</f>
        <v/>
      </c>
      <c r="M2128" s="36"/>
      <c r="N2128" s="36"/>
      <c r="O2128" s="36"/>
      <c r="P2128" s="36"/>
      <c r="Q2128" s="36"/>
      <c r="R2128" s="36"/>
      <c r="S2128" s="36"/>
      <c r="T2128" s="36"/>
      <c r="U2128" s="23"/>
      <c r="V2128" s="23"/>
      <c r="W2128" s="23"/>
      <c r="X2128" s="23"/>
      <c r="Y2128" s="445"/>
      <c r="Z2128" s="446" t="str">
        <f>IF(放飛紀錄!$Y2128="","",放飛紀錄!$Y2128+公式對照表!B$2)</f>
        <v/>
      </c>
      <c r="AA2128" s="445"/>
      <c r="AB2128" s="445"/>
      <c r="AC2128" s="447" t="str">
        <f t="shared" si="94"/>
        <v/>
      </c>
      <c r="AD2128" s="448" t="str">
        <f t="shared" si="95"/>
        <v/>
      </c>
      <c r="AE2128" s="446" t="str">
        <f>IF(放飛紀錄表[[#This Row],[模組啟動時間]]="","",公式對照表!$A$2)</f>
        <v/>
      </c>
      <c r="AF2128" s="449" t="str">
        <f>IF(AC2128="","",IF(AND(AA2128&gt;Y2128,AA2128&lt;Z2128),[1]公式對照表!$C$2,IF(AC2128="-",[1]公式對照表!$C$3,IF(AC2128&lt;AE2128,[1]公式對照表!$C$4,IF(AC2128&gt;AE2128,[1]公式對照表!$C$5)))))</f>
        <v/>
      </c>
      <c r="AG2128" s="442"/>
      <c r="AH2128" s="442"/>
      <c r="AI2128" s="442"/>
      <c r="AJ2128" s="442"/>
      <c r="AK2128" s="2"/>
    </row>
    <row r="2129" spans="1:37" ht="17.25" customHeight="1">
      <c r="A2129" s="443"/>
      <c r="B2129" s="444"/>
      <c r="C2129" s="23"/>
      <c r="D2129" s="23"/>
      <c r="E2129" s="23"/>
      <c r="F2129" s="262"/>
      <c r="G2129" s="262"/>
      <c r="H2129" s="262"/>
      <c r="I2129" s="264"/>
      <c r="J2129" s="23"/>
      <c r="K2129" s="23"/>
      <c r="L2129" s="36" t="str">
        <f>IFERROR(VLOOKUP(放飛紀錄!$K2129,#REF!,2,FALSE),"")</f>
        <v/>
      </c>
      <c r="M2129" s="36"/>
      <c r="N2129" s="36"/>
      <c r="O2129" s="36"/>
      <c r="P2129" s="36"/>
      <c r="Q2129" s="36"/>
      <c r="R2129" s="36"/>
      <c r="S2129" s="36"/>
      <c r="T2129" s="36"/>
      <c r="U2129" s="23"/>
      <c r="V2129" s="23"/>
      <c r="W2129" s="23"/>
      <c r="X2129" s="23"/>
      <c r="Y2129" s="445"/>
      <c r="Z2129" s="446" t="str">
        <f>IF(放飛紀錄!$Y2129="","",放飛紀錄!$Y2129+公式對照表!B$2)</f>
        <v/>
      </c>
      <c r="AA2129" s="445"/>
      <c r="AB2129" s="445"/>
      <c r="AC2129" s="447" t="str">
        <f t="shared" si="94"/>
        <v/>
      </c>
      <c r="AD2129" s="448" t="str">
        <f t="shared" si="95"/>
        <v/>
      </c>
      <c r="AE2129" s="446" t="str">
        <f>IF(放飛紀錄表[[#This Row],[模組啟動時間]]="","",公式對照表!$A$2)</f>
        <v/>
      </c>
      <c r="AF2129" s="449" t="str">
        <f>IF(AC2129="","",IF(AND(AA2129&gt;Y2129,AA2129&lt;Z2129),[1]公式對照表!$C$2,IF(AC2129="-",[1]公式對照表!$C$3,IF(AC2129&lt;AE2129,[1]公式對照表!$C$4,IF(AC2129&gt;AE2129,[1]公式對照表!$C$5)))))</f>
        <v/>
      </c>
      <c r="AG2129" s="442"/>
      <c r="AH2129" s="442"/>
      <c r="AI2129" s="442"/>
      <c r="AJ2129" s="442"/>
      <c r="AK2129" s="2"/>
    </row>
    <row r="2130" spans="1:37" ht="17.25" customHeight="1">
      <c r="A2130" s="443"/>
      <c r="B2130" s="444"/>
      <c r="C2130" s="23"/>
      <c r="D2130" s="23"/>
      <c r="E2130" s="23"/>
      <c r="F2130" s="262"/>
      <c r="G2130" s="262"/>
      <c r="H2130" s="262"/>
      <c r="I2130" s="264"/>
      <c r="J2130" s="23"/>
      <c r="K2130" s="23"/>
      <c r="L2130" s="36" t="str">
        <f>IFERROR(VLOOKUP(放飛紀錄!$K2130,#REF!,2,FALSE),"")</f>
        <v/>
      </c>
      <c r="M2130" s="36"/>
      <c r="N2130" s="36"/>
      <c r="O2130" s="36"/>
      <c r="P2130" s="36"/>
      <c r="Q2130" s="36"/>
      <c r="R2130" s="36"/>
      <c r="S2130" s="36"/>
      <c r="T2130" s="36"/>
      <c r="U2130" s="23"/>
      <c r="V2130" s="23"/>
      <c r="W2130" s="23"/>
      <c r="X2130" s="23"/>
      <c r="Y2130" s="445"/>
      <c r="Z2130" s="446" t="str">
        <f>IF(放飛紀錄!$Y2130="","",放飛紀錄!$Y2130+公式對照表!B$2)</f>
        <v/>
      </c>
      <c r="AA2130" s="445"/>
      <c r="AB2130" s="445"/>
      <c r="AC2130" s="447" t="str">
        <f t="shared" si="94"/>
        <v/>
      </c>
      <c r="AD2130" s="448" t="str">
        <f t="shared" si="95"/>
        <v/>
      </c>
      <c r="AE2130" s="446" t="str">
        <f>IF(放飛紀錄表[[#This Row],[模組啟動時間]]="","",公式對照表!$A$2)</f>
        <v/>
      </c>
      <c r="AF2130" s="449" t="str">
        <f>IF(AC2130="","",IF(AND(AA2130&gt;Y2130,AA2130&lt;Z2130),[1]公式對照表!$C$2,IF(AC2130="-",[1]公式對照表!$C$3,IF(AC2130&lt;AE2130,[1]公式對照表!$C$4,IF(AC2130&gt;AE2130,[1]公式對照表!$C$5)))))</f>
        <v/>
      </c>
      <c r="AG2130" s="442"/>
      <c r="AH2130" s="442"/>
      <c r="AI2130" s="442"/>
      <c r="AJ2130" s="442"/>
      <c r="AK2130" s="2"/>
    </row>
    <row r="2131" spans="1:37" ht="17.25" customHeight="1">
      <c r="A2131" s="443"/>
      <c r="B2131" s="444"/>
      <c r="C2131" s="23"/>
      <c r="D2131" s="23"/>
      <c r="E2131" s="23"/>
      <c r="F2131" s="262"/>
      <c r="G2131" s="262"/>
      <c r="H2131" s="262"/>
      <c r="I2131" s="264"/>
      <c r="J2131" s="23"/>
      <c r="K2131" s="23"/>
      <c r="L2131" s="36" t="str">
        <f>IFERROR(VLOOKUP(放飛紀錄!$K2131,#REF!,2,FALSE),"")</f>
        <v/>
      </c>
      <c r="M2131" s="36"/>
      <c r="N2131" s="36"/>
      <c r="O2131" s="36"/>
      <c r="P2131" s="36"/>
      <c r="Q2131" s="36"/>
      <c r="R2131" s="36"/>
      <c r="S2131" s="36"/>
      <c r="T2131" s="36"/>
      <c r="U2131" s="23"/>
      <c r="V2131" s="23"/>
      <c r="W2131" s="23"/>
      <c r="X2131" s="23"/>
      <c r="Y2131" s="445"/>
      <c r="Z2131" s="446" t="str">
        <f>IF(放飛紀錄!$Y2131="","",放飛紀錄!$Y2131+公式對照表!B$2)</f>
        <v/>
      </c>
      <c r="AA2131" s="445"/>
      <c r="AB2131" s="445"/>
      <c r="AC2131" s="447" t="str">
        <f t="shared" si="94"/>
        <v/>
      </c>
      <c r="AD2131" s="448" t="str">
        <f t="shared" si="95"/>
        <v/>
      </c>
      <c r="AE2131" s="446" t="str">
        <f>IF(放飛紀錄表[[#This Row],[模組啟動時間]]="","",公式對照表!$A$2)</f>
        <v/>
      </c>
      <c r="AF2131" s="449" t="str">
        <f>IF(AC2131="","",IF(AND(AA2131&gt;Y2131,AA2131&lt;Z2131),[1]公式對照表!$C$2,IF(AC2131="-",[1]公式對照表!$C$3,IF(AC2131&lt;AE2131,[1]公式對照表!$C$4,IF(AC2131&gt;AE2131,[1]公式對照表!$C$5)))))</f>
        <v/>
      </c>
      <c r="AG2131" s="442"/>
      <c r="AH2131" s="442"/>
      <c r="AI2131" s="442"/>
      <c r="AJ2131" s="442"/>
      <c r="AK2131" s="2"/>
    </row>
    <row r="2132" spans="1:37" ht="17.25" customHeight="1">
      <c r="A2132" s="443"/>
      <c r="B2132" s="444"/>
      <c r="C2132" s="23"/>
      <c r="D2132" s="23"/>
      <c r="E2132" s="23"/>
      <c r="F2132" s="262"/>
      <c r="G2132" s="262"/>
      <c r="H2132" s="262"/>
      <c r="I2132" s="264"/>
      <c r="J2132" s="23"/>
      <c r="K2132" s="23"/>
      <c r="L2132" s="36" t="str">
        <f>IFERROR(VLOOKUP(放飛紀錄!$K2132,#REF!,2,FALSE),"")</f>
        <v/>
      </c>
      <c r="M2132" s="36"/>
      <c r="N2132" s="36"/>
      <c r="O2132" s="36"/>
      <c r="P2132" s="36"/>
      <c r="Q2132" s="36"/>
      <c r="R2132" s="36"/>
      <c r="S2132" s="36"/>
      <c r="T2132" s="36"/>
      <c r="U2132" s="23"/>
      <c r="V2132" s="23"/>
      <c r="W2132" s="23"/>
      <c r="X2132" s="23"/>
      <c r="Y2132" s="445"/>
      <c r="Z2132" s="446" t="str">
        <f>IF(放飛紀錄!$Y2132="","",放飛紀錄!$Y2132+公式對照表!B$2)</f>
        <v/>
      </c>
      <c r="AA2132" s="445"/>
      <c r="AB2132" s="445"/>
      <c r="AC2132" s="447" t="str">
        <f t="shared" si="94"/>
        <v/>
      </c>
      <c r="AD2132" s="448" t="str">
        <f t="shared" si="95"/>
        <v/>
      </c>
      <c r="AE2132" s="446" t="str">
        <f>IF(放飛紀錄表[[#This Row],[模組啟動時間]]="","",公式對照表!$A$2)</f>
        <v/>
      </c>
      <c r="AF2132" s="449" t="str">
        <f>IF(AC2132="","",IF(AND(AA2132&gt;Y2132,AA2132&lt;Z2132),[1]公式對照表!$C$2,IF(AC2132="-",[1]公式對照表!$C$3,IF(AC2132&lt;AE2132,[1]公式對照表!$C$4,IF(AC2132&gt;AE2132,[1]公式對照表!$C$5)))))</f>
        <v/>
      </c>
      <c r="AG2132" s="442"/>
      <c r="AH2132" s="442"/>
      <c r="AI2132" s="442"/>
      <c r="AJ2132" s="442"/>
      <c r="AK2132" s="2"/>
    </row>
    <row r="2133" spans="1:37" ht="17.25" customHeight="1">
      <c r="A2133" s="443"/>
      <c r="B2133" s="444"/>
      <c r="C2133" s="23"/>
      <c r="D2133" s="23"/>
      <c r="E2133" s="23"/>
      <c r="F2133" s="262"/>
      <c r="G2133" s="262"/>
      <c r="H2133" s="262"/>
      <c r="I2133" s="264"/>
      <c r="J2133" s="23"/>
      <c r="K2133" s="23"/>
      <c r="L2133" s="36" t="str">
        <f>IFERROR(VLOOKUP(放飛紀錄!$K2133,#REF!,2,FALSE),"")</f>
        <v/>
      </c>
      <c r="M2133" s="36"/>
      <c r="N2133" s="36"/>
      <c r="O2133" s="36"/>
      <c r="P2133" s="36"/>
      <c r="Q2133" s="36"/>
      <c r="R2133" s="36"/>
      <c r="S2133" s="36"/>
      <c r="T2133" s="36"/>
      <c r="U2133" s="23"/>
      <c r="V2133" s="23"/>
      <c r="W2133" s="23"/>
      <c r="X2133" s="23"/>
      <c r="Y2133" s="445"/>
      <c r="Z2133" s="446" t="str">
        <f>IF(放飛紀錄!$Y2133="","",放飛紀錄!$Y2133+公式對照表!B$2)</f>
        <v/>
      </c>
      <c r="AA2133" s="445"/>
      <c r="AB2133" s="445"/>
      <c r="AC2133" s="447" t="str">
        <f t="shared" si="94"/>
        <v/>
      </c>
      <c r="AD2133" s="448" t="str">
        <f t="shared" si="95"/>
        <v/>
      </c>
      <c r="AE2133" s="446" t="str">
        <f>IF(放飛紀錄表[[#This Row],[模組啟動時間]]="","",公式對照表!$A$2)</f>
        <v/>
      </c>
      <c r="AF2133" s="449" t="str">
        <f>IF(AC2133="","",IF(AND(AA2133&gt;Y2133,AA2133&lt;Z2133),[1]公式對照表!$C$2,IF(AC2133="-",[1]公式對照表!$C$3,IF(AC2133&lt;AE2133,[1]公式對照表!$C$4,IF(AC2133&gt;AE2133,[1]公式對照表!$C$5)))))</f>
        <v/>
      </c>
      <c r="AG2133" s="442"/>
      <c r="AH2133" s="442"/>
      <c r="AI2133" s="442"/>
      <c r="AJ2133" s="442"/>
      <c r="AK2133" s="2"/>
    </row>
    <row r="2134" spans="1:37" ht="17.25" customHeight="1">
      <c r="A2134" s="443"/>
      <c r="B2134" s="444"/>
      <c r="C2134" s="23"/>
      <c r="D2134" s="23"/>
      <c r="E2134" s="23"/>
      <c r="F2134" s="262"/>
      <c r="G2134" s="262"/>
      <c r="H2134" s="262"/>
      <c r="I2134" s="264"/>
      <c r="J2134" s="23"/>
      <c r="K2134" s="23"/>
      <c r="L2134" s="36" t="str">
        <f>IFERROR(VLOOKUP(放飛紀錄!$K2134,#REF!,2,FALSE),"")</f>
        <v/>
      </c>
      <c r="M2134" s="36"/>
      <c r="N2134" s="36"/>
      <c r="O2134" s="36"/>
      <c r="P2134" s="36"/>
      <c r="Q2134" s="36"/>
      <c r="R2134" s="36"/>
      <c r="S2134" s="36"/>
      <c r="T2134" s="36"/>
      <c r="U2134" s="23"/>
      <c r="V2134" s="23"/>
      <c r="W2134" s="23"/>
      <c r="X2134" s="23"/>
      <c r="Y2134" s="445"/>
      <c r="Z2134" s="446" t="str">
        <f>IF(放飛紀錄!$Y2134="","",放飛紀錄!$Y2134+公式對照表!B$2)</f>
        <v/>
      </c>
      <c r="AA2134" s="445"/>
      <c r="AB2134" s="445"/>
      <c r="AC2134" s="447" t="str">
        <f t="shared" si="94"/>
        <v/>
      </c>
      <c r="AD2134" s="448" t="str">
        <f t="shared" si="95"/>
        <v/>
      </c>
      <c r="AE2134" s="446" t="str">
        <f>IF(放飛紀錄表[[#This Row],[模組啟動時間]]="","",公式對照表!$A$2)</f>
        <v/>
      </c>
      <c r="AF2134" s="449" t="str">
        <f>IF(AC2134="","",IF(AND(AA2134&gt;Y2134,AA2134&lt;Z2134),[1]公式對照表!$C$2,IF(AC2134="-",[1]公式對照表!$C$3,IF(AC2134&lt;AE2134,[1]公式對照表!$C$4,IF(AC2134&gt;AE2134,[1]公式對照表!$C$5)))))</f>
        <v/>
      </c>
      <c r="AG2134" s="442"/>
      <c r="AH2134" s="442"/>
      <c r="AI2134" s="442"/>
      <c r="AJ2134" s="442"/>
      <c r="AK2134" s="2"/>
    </row>
    <row r="2135" spans="1:37" ht="17.25" customHeight="1">
      <c r="A2135" s="443"/>
      <c r="B2135" s="444"/>
      <c r="C2135" s="23"/>
      <c r="D2135" s="23"/>
      <c r="E2135" s="23"/>
      <c r="F2135" s="262"/>
      <c r="G2135" s="262"/>
      <c r="H2135" s="262"/>
      <c r="I2135" s="264"/>
      <c r="J2135" s="23"/>
      <c r="K2135" s="23"/>
      <c r="L2135" s="36" t="str">
        <f>IFERROR(VLOOKUP(放飛紀錄!$K2135,#REF!,2,FALSE),"")</f>
        <v/>
      </c>
      <c r="M2135" s="36"/>
      <c r="N2135" s="36"/>
      <c r="O2135" s="36"/>
      <c r="P2135" s="36"/>
      <c r="Q2135" s="36"/>
      <c r="R2135" s="36"/>
      <c r="S2135" s="36"/>
      <c r="T2135" s="36"/>
      <c r="U2135" s="23"/>
      <c r="V2135" s="23"/>
      <c r="W2135" s="23"/>
      <c r="X2135" s="23"/>
      <c r="Y2135" s="445"/>
      <c r="Z2135" s="446" t="str">
        <f>IF(放飛紀錄!$Y2135="","",放飛紀錄!$Y2135+公式對照表!B$2)</f>
        <v/>
      </c>
      <c r="AA2135" s="445"/>
      <c r="AB2135" s="445"/>
      <c r="AC2135" s="447" t="str">
        <f t="shared" si="94"/>
        <v/>
      </c>
      <c r="AD2135" s="448" t="str">
        <f t="shared" si="95"/>
        <v/>
      </c>
      <c r="AE2135" s="446" t="str">
        <f>IF(放飛紀錄表[[#This Row],[模組啟動時間]]="","",公式對照表!$A$2)</f>
        <v/>
      </c>
      <c r="AF2135" s="449" t="str">
        <f>IF(AC2135="","",IF(AND(AA2135&gt;Y2135,AA2135&lt;Z2135),[1]公式對照表!$C$2,IF(AC2135="-",[1]公式對照表!$C$3,IF(AC2135&lt;AE2135,[1]公式對照表!$C$4,IF(AC2135&gt;AE2135,[1]公式對照表!$C$5)))))</f>
        <v/>
      </c>
      <c r="AG2135" s="442"/>
      <c r="AH2135" s="442"/>
      <c r="AI2135" s="442"/>
      <c r="AJ2135" s="442"/>
      <c r="AK2135" s="2"/>
    </row>
    <row r="2136" spans="1:37" ht="17.25" customHeight="1">
      <c r="A2136" s="443"/>
      <c r="B2136" s="444"/>
      <c r="C2136" s="23"/>
      <c r="D2136" s="23"/>
      <c r="E2136" s="23"/>
      <c r="F2136" s="262"/>
      <c r="G2136" s="262"/>
      <c r="H2136" s="262"/>
      <c r="I2136" s="264"/>
      <c r="J2136" s="23"/>
      <c r="K2136" s="23"/>
      <c r="L2136" s="36" t="str">
        <f>IFERROR(VLOOKUP(放飛紀錄!$K2136,#REF!,2,FALSE),"")</f>
        <v/>
      </c>
      <c r="M2136" s="36"/>
      <c r="N2136" s="36"/>
      <c r="O2136" s="36"/>
      <c r="P2136" s="36"/>
      <c r="Q2136" s="36"/>
      <c r="R2136" s="36"/>
      <c r="S2136" s="36"/>
      <c r="T2136" s="36"/>
      <c r="U2136" s="23"/>
      <c r="V2136" s="23"/>
      <c r="W2136" s="23"/>
      <c r="X2136" s="23"/>
      <c r="Y2136" s="445"/>
      <c r="Z2136" s="446" t="str">
        <f>IF(放飛紀錄!$Y2136="","",放飛紀錄!$Y2136+公式對照表!B$2)</f>
        <v/>
      </c>
      <c r="AA2136" s="445"/>
      <c r="AB2136" s="445"/>
      <c r="AC2136" s="447" t="str">
        <f t="shared" si="94"/>
        <v/>
      </c>
      <c r="AD2136" s="448" t="str">
        <f t="shared" si="95"/>
        <v/>
      </c>
      <c r="AE2136" s="446" t="str">
        <f>IF(放飛紀錄表[[#This Row],[模組啟動時間]]="","",公式對照表!$A$2)</f>
        <v/>
      </c>
      <c r="AF2136" s="449" t="str">
        <f>IF(AC2136="","",IF(AND(AA2136&gt;Y2136,AA2136&lt;Z2136),[1]公式對照表!$C$2,IF(AC2136="-",[1]公式對照表!$C$3,IF(AC2136&lt;AE2136,[1]公式對照表!$C$4,IF(AC2136&gt;AE2136,[1]公式對照表!$C$5)))))</f>
        <v/>
      </c>
      <c r="AG2136" s="442"/>
      <c r="AH2136" s="442"/>
      <c r="AI2136" s="442"/>
      <c r="AJ2136" s="442"/>
      <c r="AK2136" s="2"/>
    </row>
    <row r="2137" spans="1:37" ht="17.25" customHeight="1">
      <c r="A2137" s="443"/>
      <c r="B2137" s="444"/>
      <c r="C2137" s="23"/>
      <c r="D2137" s="23"/>
      <c r="E2137" s="23"/>
      <c r="F2137" s="262"/>
      <c r="G2137" s="262"/>
      <c r="H2137" s="262"/>
      <c r="I2137" s="264"/>
      <c r="J2137" s="23"/>
      <c r="K2137" s="23"/>
      <c r="L2137" s="36" t="str">
        <f>IFERROR(VLOOKUP(放飛紀錄!$K2137,#REF!,2,FALSE),"")</f>
        <v/>
      </c>
      <c r="M2137" s="36"/>
      <c r="N2137" s="36"/>
      <c r="O2137" s="36"/>
      <c r="P2137" s="36"/>
      <c r="Q2137" s="36"/>
      <c r="R2137" s="36"/>
      <c r="S2137" s="36"/>
      <c r="T2137" s="36"/>
      <c r="U2137" s="23"/>
      <c r="V2137" s="23"/>
      <c r="W2137" s="23"/>
      <c r="X2137" s="23"/>
      <c r="Y2137" s="445"/>
      <c r="Z2137" s="446" t="str">
        <f>IF(放飛紀錄!$Y2137="","",放飛紀錄!$Y2137+公式對照表!B$2)</f>
        <v/>
      </c>
      <c r="AA2137" s="445"/>
      <c r="AB2137" s="445"/>
      <c r="AC2137" s="447" t="str">
        <f t="shared" si="94"/>
        <v/>
      </c>
      <c r="AD2137" s="448" t="str">
        <f t="shared" si="95"/>
        <v/>
      </c>
      <c r="AE2137" s="446" t="str">
        <f>IF(放飛紀錄表[[#This Row],[模組啟動時間]]="","",公式對照表!$A$2)</f>
        <v/>
      </c>
      <c r="AF2137" s="449" t="str">
        <f>IF(AC2137="","",IF(AND(AA2137&gt;Y2137,AA2137&lt;Z2137),[1]公式對照表!$C$2,IF(AC2137="-",[1]公式對照表!$C$3,IF(AC2137&lt;AE2137,[1]公式對照表!$C$4,IF(AC2137&gt;AE2137,[1]公式對照表!$C$5)))))</f>
        <v/>
      </c>
      <c r="AG2137" s="442"/>
      <c r="AH2137" s="442"/>
      <c r="AI2137" s="442"/>
      <c r="AJ2137" s="442"/>
      <c r="AK2137" s="2"/>
    </row>
    <row r="2138" spans="1:37" ht="17.25" customHeight="1">
      <c r="A2138" s="443"/>
      <c r="B2138" s="444"/>
      <c r="C2138" s="23"/>
      <c r="D2138" s="23"/>
      <c r="E2138" s="23"/>
      <c r="F2138" s="262"/>
      <c r="G2138" s="262"/>
      <c r="H2138" s="262"/>
      <c r="I2138" s="264"/>
      <c r="J2138" s="23"/>
      <c r="K2138" s="23"/>
      <c r="L2138" s="36" t="str">
        <f>IFERROR(VLOOKUP(放飛紀錄!$K2138,#REF!,2,FALSE),"")</f>
        <v/>
      </c>
      <c r="M2138" s="36"/>
      <c r="N2138" s="36"/>
      <c r="O2138" s="36"/>
      <c r="P2138" s="36"/>
      <c r="Q2138" s="36"/>
      <c r="R2138" s="36"/>
      <c r="S2138" s="36"/>
      <c r="T2138" s="36"/>
      <c r="U2138" s="23"/>
      <c r="V2138" s="23"/>
      <c r="W2138" s="23"/>
      <c r="X2138" s="23"/>
      <c r="Y2138" s="445"/>
      <c r="Z2138" s="446" t="str">
        <f>IF(放飛紀錄!$Y2138="","",放飛紀錄!$Y2138+公式對照表!B$2)</f>
        <v/>
      </c>
      <c r="AA2138" s="445"/>
      <c r="AB2138" s="445"/>
      <c r="AC2138" s="447" t="str">
        <f t="shared" si="94"/>
        <v/>
      </c>
      <c r="AD2138" s="448" t="str">
        <f t="shared" si="95"/>
        <v/>
      </c>
      <c r="AE2138" s="446" t="str">
        <f>IF(放飛紀錄表[[#This Row],[模組啟動時間]]="","",公式對照表!$A$2)</f>
        <v/>
      </c>
      <c r="AF2138" s="449" t="str">
        <f>IF(AC2138="","",IF(AND(AA2138&gt;Y2138,AA2138&lt;Z2138),[1]公式對照表!$C$2,IF(AC2138="-",[1]公式對照表!$C$3,IF(AC2138&lt;AE2138,[1]公式對照表!$C$4,IF(AC2138&gt;AE2138,[1]公式對照表!$C$5)))))</f>
        <v/>
      </c>
      <c r="AG2138" s="442"/>
      <c r="AH2138" s="442"/>
      <c r="AI2138" s="442"/>
      <c r="AJ2138" s="442"/>
      <c r="AK2138" s="2"/>
    </row>
    <row r="2139" spans="1:37" ht="17.25" customHeight="1">
      <c r="A2139" s="443"/>
      <c r="B2139" s="444"/>
      <c r="C2139" s="23"/>
      <c r="D2139" s="23"/>
      <c r="E2139" s="23"/>
      <c r="F2139" s="262"/>
      <c r="G2139" s="262"/>
      <c r="H2139" s="262"/>
      <c r="I2139" s="264"/>
      <c r="J2139" s="23"/>
      <c r="K2139" s="23"/>
      <c r="L2139" s="36" t="str">
        <f>IFERROR(VLOOKUP(放飛紀錄!$K2139,#REF!,2,FALSE),"")</f>
        <v/>
      </c>
      <c r="M2139" s="36"/>
      <c r="N2139" s="36"/>
      <c r="O2139" s="36"/>
      <c r="P2139" s="36"/>
      <c r="Q2139" s="36"/>
      <c r="R2139" s="36"/>
      <c r="S2139" s="36"/>
      <c r="T2139" s="36"/>
      <c r="U2139" s="23"/>
      <c r="V2139" s="23"/>
      <c r="W2139" s="23"/>
      <c r="X2139" s="23"/>
      <c r="Y2139" s="445"/>
      <c r="Z2139" s="446" t="str">
        <f>IF(放飛紀錄!$Y2139="","",放飛紀錄!$Y2139+公式對照表!B$2)</f>
        <v/>
      </c>
      <c r="AA2139" s="445"/>
      <c r="AB2139" s="445"/>
      <c r="AC2139" s="447" t="str">
        <f t="shared" si="94"/>
        <v/>
      </c>
      <c r="AD2139" s="448" t="str">
        <f t="shared" si="95"/>
        <v/>
      </c>
      <c r="AE2139" s="446" t="str">
        <f>IF(放飛紀錄表[[#This Row],[模組啟動時間]]="","",公式對照表!$A$2)</f>
        <v/>
      </c>
      <c r="AF2139" s="449" t="str">
        <f>IF(AC2139="","",IF(AND(AA2139&gt;Y2139,AA2139&lt;Z2139),[1]公式對照表!$C$2,IF(AC2139="-",[1]公式對照表!$C$3,IF(AC2139&lt;AE2139,[1]公式對照表!$C$4,IF(AC2139&gt;AE2139,[1]公式對照表!$C$5)))))</f>
        <v/>
      </c>
      <c r="AG2139" s="442"/>
      <c r="AH2139" s="442"/>
      <c r="AI2139" s="442"/>
      <c r="AJ2139" s="442"/>
      <c r="AK2139" s="2"/>
    </row>
    <row r="2140" spans="1:37" ht="17.25" customHeight="1">
      <c r="A2140" s="443"/>
      <c r="B2140" s="444"/>
      <c r="C2140" s="23"/>
      <c r="D2140" s="23"/>
      <c r="E2140" s="23"/>
      <c r="F2140" s="262"/>
      <c r="G2140" s="262"/>
      <c r="H2140" s="262"/>
      <c r="I2140" s="264"/>
      <c r="J2140" s="23"/>
      <c r="K2140" s="23"/>
      <c r="L2140" s="36" t="str">
        <f>IFERROR(VLOOKUP(放飛紀錄!$K2140,#REF!,2,FALSE),"")</f>
        <v/>
      </c>
      <c r="M2140" s="36"/>
      <c r="N2140" s="36"/>
      <c r="O2140" s="36"/>
      <c r="P2140" s="36"/>
      <c r="Q2140" s="36"/>
      <c r="R2140" s="36"/>
      <c r="S2140" s="36"/>
      <c r="T2140" s="36"/>
      <c r="U2140" s="23"/>
      <c r="V2140" s="23"/>
      <c r="W2140" s="23"/>
      <c r="X2140" s="23"/>
      <c r="Y2140" s="445"/>
      <c r="Z2140" s="446" t="str">
        <f>IF(放飛紀錄!$Y2140="","",放飛紀錄!$Y2140+公式對照表!B$2)</f>
        <v/>
      </c>
      <c r="AA2140" s="445"/>
      <c r="AB2140" s="445"/>
      <c r="AC2140" s="447" t="str">
        <f t="shared" si="94"/>
        <v/>
      </c>
      <c r="AD2140" s="448" t="str">
        <f t="shared" si="95"/>
        <v/>
      </c>
      <c r="AE2140" s="446" t="str">
        <f>IF(放飛紀錄表[[#This Row],[模組啟動時間]]="","",公式對照表!$A$2)</f>
        <v/>
      </c>
      <c r="AF2140" s="449" t="str">
        <f>IF(AC2140="","",IF(AND(AA2140&gt;Y2140,AA2140&lt;Z2140),[1]公式對照表!$C$2,IF(AC2140="-",[1]公式對照表!$C$3,IF(AC2140&lt;AE2140,[1]公式對照表!$C$4,IF(AC2140&gt;AE2140,[1]公式對照表!$C$5)))))</f>
        <v/>
      </c>
      <c r="AG2140" s="442"/>
      <c r="AH2140" s="442"/>
      <c r="AI2140" s="442"/>
      <c r="AJ2140" s="442"/>
      <c r="AK2140" s="2"/>
    </row>
    <row r="2141" spans="1:37" ht="17.25" customHeight="1">
      <c r="A2141" s="443"/>
      <c r="B2141" s="444"/>
      <c r="C2141" s="23"/>
      <c r="D2141" s="23"/>
      <c r="E2141" s="23"/>
      <c r="F2141" s="262"/>
      <c r="G2141" s="262"/>
      <c r="H2141" s="262"/>
      <c r="I2141" s="264"/>
      <c r="J2141" s="23"/>
      <c r="K2141" s="23"/>
      <c r="L2141" s="36" t="str">
        <f>IFERROR(VLOOKUP(放飛紀錄!$K2141,#REF!,2,FALSE),"")</f>
        <v/>
      </c>
      <c r="M2141" s="36"/>
      <c r="N2141" s="36"/>
      <c r="O2141" s="36"/>
      <c r="P2141" s="36"/>
      <c r="Q2141" s="36"/>
      <c r="R2141" s="36"/>
      <c r="S2141" s="36"/>
      <c r="T2141" s="36"/>
      <c r="U2141" s="23"/>
      <c r="V2141" s="23"/>
      <c r="W2141" s="23"/>
      <c r="X2141" s="23"/>
      <c r="Y2141" s="445"/>
      <c r="Z2141" s="446" t="str">
        <f>IF(放飛紀錄!$Y2141="","",放飛紀錄!$Y2141+公式對照表!B$2)</f>
        <v/>
      </c>
      <c r="AA2141" s="445"/>
      <c r="AB2141" s="445"/>
      <c r="AC2141" s="447" t="str">
        <f t="shared" si="94"/>
        <v/>
      </c>
      <c r="AD2141" s="448" t="str">
        <f t="shared" si="95"/>
        <v/>
      </c>
      <c r="AE2141" s="446" t="str">
        <f>IF(放飛紀錄表[[#This Row],[模組啟動時間]]="","",公式對照表!$A$2)</f>
        <v/>
      </c>
      <c r="AF2141" s="449" t="str">
        <f>IF(AC2141="","",IF(AND(AA2141&gt;Y2141,AA2141&lt;Z2141),[1]公式對照表!$C$2,IF(AC2141="-",[1]公式對照表!$C$3,IF(AC2141&lt;AE2141,[1]公式對照表!$C$4,IF(AC2141&gt;AE2141,[1]公式對照表!$C$5)))))</f>
        <v/>
      </c>
      <c r="AG2141" s="442"/>
      <c r="AH2141" s="442"/>
      <c r="AI2141" s="442"/>
      <c r="AJ2141" s="442"/>
      <c r="AK2141" s="2"/>
    </row>
    <row r="2142" spans="1:37" ht="17.25" customHeight="1">
      <c r="A2142" s="443"/>
      <c r="B2142" s="444"/>
      <c r="C2142" s="23"/>
      <c r="D2142" s="23"/>
      <c r="E2142" s="23"/>
      <c r="F2142" s="262"/>
      <c r="G2142" s="262"/>
      <c r="H2142" s="262"/>
      <c r="I2142" s="264"/>
      <c r="J2142" s="23"/>
      <c r="K2142" s="23"/>
      <c r="L2142" s="36" t="str">
        <f>IFERROR(VLOOKUP(放飛紀錄!$K2142,#REF!,2,FALSE),"")</f>
        <v/>
      </c>
      <c r="M2142" s="36"/>
      <c r="N2142" s="36"/>
      <c r="O2142" s="36"/>
      <c r="P2142" s="36"/>
      <c r="Q2142" s="36"/>
      <c r="R2142" s="36"/>
      <c r="S2142" s="36"/>
      <c r="T2142" s="36"/>
      <c r="U2142" s="23"/>
      <c r="V2142" s="23"/>
      <c r="W2142" s="23"/>
      <c r="X2142" s="23"/>
      <c r="Y2142" s="445"/>
      <c r="Z2142" s="446" t="str">
        <f>IF(放飛紀錄!$Y2142="","",放飛紀錄!$Y2142+公式對照表!B$2)</f>
        <v/>
      </c>
      <c r="AA2142" s="445"/>
      <c r="AB2142" s="445"/>
      <c r="AC2142" s="447" t="str">
        <f t="shared" si="94"/>
        <v/>
      </c>
      <c r="AD2142" s="448" t="str">
        <f t="shared" si="95"/>
        <v/>
      </c>
      <c r="AE2142" s="446" t="str">
        <f>IF(放飛紀錄表[[#This Row],[模組啟動時間]]="","",公式對照表!$A$2)</f>
        <v/>
      </c>
      <c r="AF2142" s="449" t="str">
        <f>IF(AC2142="","",IF(AND(AA2142&gt;Y2142,AA2142&lt;Z2142),[1]公式對照表!$C$2,IF(AC2142="-",[1]公式對照表!$C$3,IF(AC2142&lt;AE2142,[1]公式對照表!$C$4,IF(AC2142&gt;AE2142,[1]公式對照表!$C$5)))))</f>
        <v/>
      </c>
      <c r="AG2142" s="442"/>
      <c r="AH2142" s="442"/>
      <c r="AI2142" s="442"/>
      <c r="AJ2142" s="442"/>
      <c r="AK2142" s="2"/>
    </row>
    <row r="2143" spans="1:37" ht="17.25" customHeight="1">
      <c r="A2143" s="443"/>
      <c r="B2143" s="444"/>
      <c r="C2143" s="23"/>
      <c r="D2143" s="23"/>
      <c r="E2143" s="23"/>
      <c r="F2143" s="262"/>
      <c r="G2143" s="262"/>
      <c r="H2143" s="262"/>
      <c r="I2143" s="264"/>
      <c r="J2143" s="23"/>
      <c r="K2143" s="23"/>
      <c r="L2143" s="36" t="str">
        <f>IFERROR(VLOOKUP(放飛紀錄!$K2143,#REF!,2,FALSE),"")</f>
        <v/>
      </c>
      <c r="M2143" s="36"/>
      <c r="N2143" s="36"/>
      <c r="O2143" s="36"/>
      <c r="P2143" s="36"/>
      <c r="Q2143" s="36"/>
      <c r="R2143" s="36"/>
      <c r="S2143" s="36"/>
      <c r="T2143" s="36"/>
      <c r="U2143" s="23"/>
      <c r="V2143" s="23"/>
      <c r="W2143" s="23"/>
      <c r="X2143" s="23"/>
      <c r="Y2143" s="445"/>
      <c r="Z2143" s="446" t="str">
        <f>IF(放飛紀錄!$Y2143="","",放飛紀錄!$Y2143+公式對照表!B$2)</f>
        <v/>
      </c>
      <c r="AA2143" s="445"/>
      <c r="AB2143" s="445"/>
      <c r="AC2143" s="447" t="str">
        <f t="shared" si="94"/>
        <v/>
      </c>
      <c r="AD2143" s="448" t="str">
        <f t="shared" si="95"/>
        <v/>
      </c>
      <c r="AE2143" s="446" t="str">
        <f>IF(放飛紀錄表[[#This Row],[模組啟動時間]]="","",公式對照表!$A$2)</f>
        <v/>
      </c>
      <c r="AF2143" s="449" t="str">
        <f>IF(AC2143="","",IF(AND(AA2143&gt;Y2143,AA2143&lt;Z2143),[1]公式對照表!$C$2,IF(AC2143="-",[1]公式對照表!$C$3,IF(AC2143&lt;AE2143,[1]公式對照表!$C$4,IF(AC2143&gt;AE2143,[1]公式對照表!$C$5)))))</f>
        <v/>
      </c>
      <c r="AG2143" s="442"/>
      <c r="AH2143" s="442"/>
      <c r="AI2143" s="442"/>
      <c r="AJ2143" s="442"/>
      <c r="AK2143" s="2"/>
    </row>
    <row r="2144" spans="1:37" ht="17.25" customHeight="1">
      <c r="A2144" s="443"/>
      <c r="B2144" s="444"/>
      <c r="C2144" s="23"/>
      <c r="D2144" s="23"/>
      <c r="E2144" s="23"/>
      <c r="F2144" s="262"/>
      <c r="G2144" s="262"/>
      <c r="H2144" s="262"/>
      <c r="I2144" s="264"/>
      <c r="J2144" s="23"/>
      <c r="K2144" s="23"/>
      <c r="L2144" s="36" t="str">
        <f>IFERROR(VLOOKUP(放飛紀錄!$K2144,#REF!,2,FALSE),"")</f>
        <v/>
      </c>
      <c r="M2144" s="36"/>
      <c r="N2144" s="36"/>
      <c r="O2144" s="36"/>
      <c r="P2144" s="36"/>
      <c r="Q2144" s="36"/>
      <c r="R2144" s="36"/>
      <c r="S2144" s="36"/>
      <c r="T2144" s="36"/>
      <c r="U2144" s="23"/>
      <c r="V2144" s="23"/>
      <c r="W2144" s="23"/>
      <c r="X2144" s="23"/>
      <c r="Y2144" s="445"/>
      <c r="Z2144" s="446" t="str">
        <f>IF(放飛紀錄!$Y2144="","",放飛紀錄!$Y2144+公式對照表!B$2)</f>
        <v/>
      </c>
      <c r="AA2144" s="445"/>
      <c r="AB2144" s="445"/>
      <c r="AC2144" s="447" t="str">
        <f t="shared" si="94"/>
        <v/>
      </c>
      <c r="AD2144" s="448" t="str">
        <f t="shared" si="95"/>
        <v/>
      </c>
      <c r="AE2144" s="446" t="str">
        <f>IF(放飛紀錄表[[#This Row],[模組啟動時間]]="","",公式對照表!$A$2)</f>
        <v/>
      </c>
      <c r="AF2144" s="449" t="str">
        <f>IF(AC2144="","",IF(AND(AA2144&gt;Y2144,AA2144&lt;Z2144),[1]公式對照表!$C$2,IF(AC2144="-",[1]公式對照表!$C$3,IF(AC2144&lt;AE2144,[1]公式對照表!$C$4,IF(AC2144&gt;AE2144,[1]公式對照表!$C$5)))))</f>
        <v/>
      </c>
      <c r="AG2144" s="442"/>
      <c r="AH2144" s="442"/>
      <c r="AI2144" s="442"/>
      <c r="AJ2144" s="442"/>
      <c r="AK2144" s="2"/>
    </row>
    <row r="2145" spans="1:37" ht="17.25" customHeight="1">
      <c r="A2145" s="443"/>
      <c r="B2145" s="444"/>
      <c r="C2145" s="23"/>
      <c r="D2145" s="23"/>
      <c r="E2145" s="23"/>
      <c r="F2145" s="262"/>
      <c r="G2145" s="262"/>
      <c r="H2145" s="262"/>
      <c r="I2145" s="264"/>
      <c r="J2145" s="23"/>
      <c r="K2145" s="23"/>
      <c r="L2145" s="36" t="str">
        <f>IFERROR(VLOOKUP(放飛紀錄!$K2145,#REF!,2,FALSE),"")</f>
        <v/>
      </c>
      <c r="M2145" s="36"/>
      <c r="N2145" s="36"/>
      <c r="O2145" s="36"/>
      <c r="P2145" s="36"/>
      <c r="Q2145" s="36"/>
      <c r="R2145" s="36"/>
      <c r="S2145" s="36"/>
      <c r="T2145" s="36"/>
      <c r="U2145" s="23"/>
      <c r="V2145" s="23"/>
      <c r="W2145" s="23"/>
      <c r="X2145" s="23"/>
      <c r="Y2145" s="445"/>
      <c r="Z2145" s="446" t="str">
        <f>IF(放飛紀錄!$Y2145="","",放飛紀錄!$Y2145+公式對照表!B$2)</f>
        <v/>
      </c>
      <c r="AA2145" s="445"/>
      <c r="AB2145" s="445"/>
      <c r="AC2145" s="447" t="str">
        <f t="shared" si="94"/>
        <v/>
      </c>
      <c r="AD2145" s="448" t="str">
        <f t="shared" si="95"/>
        <v/>
      </c>
      <c r="AE2145" s="446" t="str">
        <f>IF(放飛紀錄表[[#This Row],[模組啟動時間]]="","",公式對照表!$A$2)</f>
        <v/>
      </c>
      <c r="AF2145" s="449" t="str">
        <f>IF(AC2145="","",IF(AND(AA2145&gt;Y2145,AA2145&lt;Z2145),[1]公式對照表!$C$2,IF(AC2145="-",[1]公式對照表!$C$3,IF(AC2145&lt;AE2145,[1]公式對照表!$C$4,IF(AC2145&gt;AE2145,[1]公式對照表!$C$5)))))</f>
        <v/>
      </c>
      <c r="AG2145" s="442"/>
      <c r="AH2145" s="442"/>
      <c r="AI2145" s="442"/>
      <c r="AJ2145" s="442"/>
      <c r="AK2145" s="2"/>
    </row>
    <row r="2146" spans="1:37" ht="17.25" customHeight="1">
      <c r="A2146" s="443"/>
      <c r="B2146" s="444"/>
      <c r="C2146" s="23"/>
      <c r="D2146" s="23"/>
      <c r="E2146" s="23"/>
      <c r="F2146" s="262"/>
      <c r="G2146" s="262"/>
      <c r="H2146" s="262"/>
      <c r="I2146" s="264"/>
      <c r="J2146" s="23"/>
      <c r="K2146" s="23"/>
      <c r="L2146" s="36" t="str">
        <f>IFERROR(VLOOKUP(放飛紀錄!$K2146,#REF!,2,FALSE),"")</f>
        <v/>
      </c>
      <c r="M2146" s="36"/>
      <c r="N2146" s="36"/>
      <c r="O2146" s="36"/>
      <c r="P2146" s="36"/>
      <c r="Q2146" s="36"/>
      <c r="R2146" s="36"/>
      <c r="S2146" s="36"/>
      <c r="T2146" s="36"/>
      <c r="U2146" s="23"/>
      <c r="V2146" s="23"/>
      <c r="W2146" s="23"/>
      <c r="X2146" s="23"/>
      <c r="Y2146" s="445"/>
      <c r="Z2146" s="446" t="str">
        <f>IF(放飛紀錄!$Y2146="","",放飛紀錄!$Y2146+公式對照表!B$2)</f>
        <v/>
      </c>
      <c r="AA2146" s="445"/>
      <c r="AB2146" s="445"/>
      <c r="AC2146" s="447" t="str">
        <f t="shared" si="94"/>
        <v/>
      </c>
      <c r="AD2146" s="448" t="str">
        <f t="shared" si="95"/>
        <v/>
      </c>
      <c r="AE2146" s="446" t="str">
        <f>IF(放飛紀錄表[[#This Row],[模組啟動時間]]="","",公式對照表!$A$2)</f>
        <v/>
      </c>
      <c r="AF2146" s="449" t="str">
        <f>IF(AC2146="","",IF(AND(AA2146&gt;Y2146,AA2146&lt;Z2146),[1]公式對照表!$C$2,IF(AC2146="-",[1]公式對照表!$C$3,IF(AC2146&lt;AE2146,[1]公式對照表!$C$4,IF(AC2146&gt;AE2146,[1]公式對照表!$C$5)))))</f>
        <v/>
      </c>
      <c r="AG2146" s="442"/>
      <c r="AH2146" s="442"/>
      <c r="AI2146" s="442"/>
      <c r="AJ2146" s="442"/>
      <c r="AK2146" s="2"/>
    </row>
    <row r="2147" spans="1:37" ht="17.25" customHeight="1">
      <c r="A2147" s="443"/>
      <c r="B2147" s="444"/>
      <c r="C2147" s="23"/>
      <c r="D2147" s="23"/>
      <c r="E2147" s="23"/>
      <c r="F2147" s="262"/>
      <c r="G2147" s="262"/>
      <c r="H2147" s="262"/>
      <c r="I2147" s="264"/>
      <c r="J2147" s="23"/>
      <c r="K2147" s="23"/>
      <c r="L2147" s="36" t="str">
        <f>IFERROR(VLOOKUP(放飛紀錄!$K2147,#REF!,2,FALSE),"")</f>
        <v/>
      </c>
      <c r="M2147" s="36"/>
      <c r="N2147" s="36"/>
      <c r="O2147" s="36"/>
      <c r="P2147" s="36"/>
      <c r="Q2147" s="36"/>
      <c r="R2147" s="36"/>
      <c r="S2147" s="36"/>
      <c r="T2147" s="36"/>
      <c r="U2147" s="23"/>
      <c r="V2147" s="23"/>
      <c r="W2147" s="23"/>
      <c r="X2147" s="23"/>
      <c r="Y2147" s="445"/>
      <c r="Z2147" s="446" t="str">
        <f>IF(放飛紀錄!$Y2147="","",放飛紀錄!$Y2147+公式對照表!B$2)</f>
        <v/>
      </c>
      <c r="AA2147" s="445"/>
      <c r="AB2147" s="445"/>
      <c r="AC2147" s="447" t="str">
        <f t="shared" si="94"/>
        <v/>
      </c>
      <c r="AD2147" s="448" t="str">
        <f t="shared" si="95"/>
        <v/>
      </c>
      <c r="AE2147" s="446" t="str">
        <f>IF(放飛紀錄表[[#This Row],[模組啟動時間]]="","",公式對照表!$A$2)</f>
        <v/>
      </c>
      <c r="AF2147" s="449" t="str">
        <f>IF(AC2147="","",IF(AND(AA2147&gt;Y2147,AA2147&lt;Z2147),[1]公式對照表!$C$2,IF(AC2147="-",[1]公式對照表!$C$3,IF(AC2147&lt;AE2147,[1]公式對照表!$C$4,IF(AC2147&gt;AE2147,[1]公式對照表!$C$5)))))</f>
        <v/>
      </c>
      <c r="AG2147" s="442"/>
      <c r="AH2147" s="442"/>
      <c r="AI2147" s="442"/>
      <c r="AJ2147" s="442"/>
      <c r="AK2147" s="2"/>
    </row>
    <row r="2148" spans="1:37" ht="17.25" customHeight="1">
      <c r="A2148" s="443"/>
      <c r="B2148" s="444"/>
      <c r="C2148" s="23"/>
      <c r="D2148" s="23"/>
      <c r="E2148" s="23"/>
      <c r="F2148" s="262"/>
      <c r="G2148" s="262"/>
      <c r="H2148" s="262"/>
      <c r="I2148" s="264"/>
      <c r="J2148" s="23"/>
      <c r="K2148" s="23"/>
      <c r="L2148" s="36" t="str">
        <f>IFERROR(VLOOKUP(放飛紀錄!$K2148,#REF!,2,FALSE),"")</f>
        <v/>
      </c>
      <c r="M2148" s="36"/>
      <c r="N2148" s="36"/>
      <c r="O2148" s="36"/>
      <c r="P2148" s="36"/>
      <c r="Q2148" s="36"/>
      <c r="R2148" s="36"/>
      <c r="S2148" s="36"/>
      <c r="T2148" s="36"/>
      <c r="U2148" s="23"/>
      <c r="V2148" s="23"/>
      <c r="W2148" s="23"/>
      <c r="X2148" s="23"/>
      <c r="Y2148" s="445"/>
      <c r="Z2148" s="446" t="str">
        <f>IF(放飛紀錄!$Y2148="","",放飛紀錄!$Y2148+公式對照表!B$2)</f>
        <v/>
      </c>
      <c r="AA2148" s="445"/>
      <c r="AB2148" s="445"/>
      <c r="AC2148" s="447" t="str">
        <f t="shared" si="94"/>
        <v/>
      </c>
      <c r="AD2148" s="448" t="str">
        <f t="shared" si="95"/>
        <v/>
      </c>
      <c r="AE2148" s="446" t="str">
        <f>IF(放飛紀錄表[[#This Row],[模組啟動時間]]="","",公式對照表!$A$2)</f>
        <v/>
      </c>
      <c r="AF2148" s="449" t="str">
        <f>IF(AC2148="","",IF(AND(AA2148&gt;Y2148,AA2148&lt;Z2148),[1]公式對照表!$C$2,IF(AC2148="-",[1]公式對照表!$C$3,IF(AC2148&lt;AE2148,[1]公式對照表!$C$4,IF(AC2148&gt;AE2148,[1]公式對照表!$C$5)))))</f>
        <v/>
      </c>
      <c r="AG2148" s="442"/>
      <c r="AH2148" s="442"/>
      <c r="AI2148" s="442"/>
      <c r="AJ2148" s="442"/>
      <c r="AK2148" s="2"/>
    </row>
    <row r="2149" spans="1:37" ht="17.25" customHeight="1">
      <c r="A2149" s="443"/>
      <c r="B2149" s="444"/>
      <c r="C2149" s="23"/>
      <c r="D2149" s="23"/>
      <c r="E2149" s="23"/>
      <c r="F2149" s="262"/>
      <c r="G2149" s="262"/>
      <c r="H2149" s="262"/>
      <c r="I2149" s="264"/>
      <c r="J2149" s="23"/>
      <c r="K2149" s="23"/>
      <c r="L2149" s="36" t="str">
        <f>IFERROR(VLOOKUP(放飛紀錄!$K2149,#REF!,2,FALSE),"")</f>
        <v/>
      </c>
      <c r="M2149" s="36"/>
      <c r="N2149" s="36"/>
      <c r="O2149" s="36"/>
      <c r="P2149" s="36"/>
      <c r="Q2149" s="36"/>
      <c r="R2149" s="36"/>
      <c r="S2149" s="36"/>
      <c r="T2149" s="36"/>
      <c r="U2149" s="23"/>
      <c r="V2149" s="23"/>
      <c r="W2149" s="23"/>
      <c r="X2149" s="23"/>
      <c r="Y2149" s="445"/>
      <c r="Z2149" s="446" t="str">
        <f>IF(放飛紀錄!$Y2149="","",放飛紀錄!$Y2149+公式對照表!B$2)</f>
        <v/>
      </c>
      <c r="AA2149" s="445"/>
      <c r="AB2149" s="445"/>
      <c r="AC2149" s="447" t="str">
        <f t="shared" si="94"/>
        <v/>
      </c>
      <c r="AD2149" s="448" t="str">
        <f t="shared" si="95"/>
        <v/>
      </c>
      <c r="AE2149" s="446" t="str">
        <f>IF(放飛紀錄表[[#This Row],[模組啟動時間]]="","",公式對照表!$A$2)</f>
        <v/>
      </c>
      <c r="AF2149" s="449" t="str">
        <f>IF(AC2149="","",IF(AND(AA2149&gt;Y2149,AA2149&lt;Z2149),[1]公式對照表!$C$2,IF(AC2149="-",[1]公式對照表!$C$3,IF(AC2149&lt;AE2149,[1]公式對照表!$C$4,IF(AC2149&gt;AE2149,[1]公式對照表!$C$5)))))</f>
        <v/>
      </c>
      <c r="AG2149" s="442"/>
      <c r="AH2149" s="442"/>
      <c r="AI2149" s="442"/>
      <c r="AJ2149" s="442"/>
      <c r="AK2149" s="2"/>
    </row>
    <row r="2150" spans="1:37" ht="17.25" customHeight="1">
      <c r="A2150" s="443"/>
      <c r="B2150" s="444"/>
      <c r="C2150" s="23"/>
      <c r="D2150" s="23"/>
      <c r="E2150" s="23"/>
      <c r="F2150" s="262"/>
      <c r="G2150" s="262"/>
      <c r="H2150" s="262"/>
      <c r="I2150" s="264"/>
      <c r="J2150" s="23"/>
      <c r="K2150" s="23"/>
      <c r="L2150" s="36" t="str">
        <f>IFERROR(VLOOKUP(放飛紀錄!$K2150,#REF!,2,FALSE),"")</f>
        <v/>
      </c>
      <c r="M2150" s="36"/>
      <c r="N2150" s="36"/>
      <c r="O2150" s="36"/>
      <c r="P2150" s="36"/>
      <c r="Q2150" s="36"/>
      <c r="R2150" s="36"/>
      <c r="S2150" s="36"/>
      <c r="T2150" s="36"/>
      <c r="U2150" s="23"/>
      <c r="V2150" s="23"/>
      <c r="W2150" s="23"/>
      <c r="X2150" s="23"/>
      <c r="Y2150" s="445"/>
      <c r="Z2150" s="446" t="str">
        <f>IF(放飛紀錄!$Y2150="","",放飛紀錄!$Y2150+公式對照表!B$2)</f>
        <v/>
      </c>
      <c r="AA2150" s="445"/>
      <c r="AB2150" s="445"/>
      <c r="AC2150" s="447" t="str">
        <f t="shared" si="94"/>
        <v/>
      </c>
      <c r="AD2150" s="448" t="str">
        <f t="shared" si="95"/>
        <v/>
      </c>
      <c r="AE2150" s="446" t="str">
        <f>IF(放飛紀錄表[[#This Row],[模組啟動時間]]="","",公式對照表!$A$2)</f>
        <v/>
      </c>
      <c r="AF2150" s="449" t="str">
        <f>IF(AC2150="","",IF(AND(AA2150&gt;Y2150,AA2150&lt;Z2150),[1]公式對照表!$C$2,IF(AC2150="-",[1]公式對照表!$C$3,IF(AC2150&lt;AE2150,[1]公式對照表!$C$4,IF(AC2150&gt;AE2150,[1]公式對照表!$C$5)))))</f>
        <v/>
      </c>
      <c r="AG2150" s="442"/>
      <c r="AH2150" s="442"/>
      <c r="AI2150" s="442"/>
      <c r="AJ2150" s="442"/>
      <c r="AK2150" s="2"/>
    </row>
    <row r="2151" spans="1:37" ht="17.25" customHeight="1">
      <c r="A2151" s="443"/>
      <c r="B2151" s="444"/>
      <c r="C2151" s="23"/>
      <c r="D2151" s="23"/>
      <c r="E2151" s="23"/>
      <c r="F2151" s="262"/>
      <c r="G2151" s="262"/>
      <c r="H2151" s="262"/>
      <c r="I2151" s="264"/>
      <c r="J2151" s="23"/>
      <c r="K2151" s="23"/>
      <c r="L2151" s="36" t="str">
        <f>IFERROR(VLOOKUP(放飛紀錄!$K2151,#REF!,2,FALSE),"")</f>
        <v/>
      </c>
      <c r="M2151" s="36"/>
      <c r="N2151" s="36"/>
      <c r="O2151" s="36"/>
      <c r="P2151" s="36"/>
      <c r="Q2151" s="36"/>
      <c r="R2151" s="36"/>
      <c r="S2151" s="36"/>
      <c r="T2151" s="36"/>
      <c r="U2151" s="23"/>
      <c r="V2151" s="23"/>
      <c r="W2151" s="23"/>
      <c r="X2151" s="23"/>
      <c r="Y2151" s="445"/>
      <c r="Z2151" s="446" t="str">
        <f>IF(放飛紀錄!$Y2151="","",放飛紀錄!$Y2151+公式對照表!B$2)</f>
        <v/>
      </c>
      <c r="AA2151" s="445"/>
      <c r="AB2151" s="445"/>
      <c r="AC2151" s="447" t="str">
        <f t="shared" si="94"/>
        <v/>
      </c>
      <c r="AD2151" s="448" t="str">
        <f t="shared" si="95"/>
        <v/>
      </c>
      <c r="AE2151" s="446" t="str">
        <f>IF(放飛紀錄表[[#This Row],[模組啟動時間]]="","",公式對照表!$A$2)</f>
        <v/>
      </c>
      <c r="AF2151" s="449" t="str">
        <f>IF(AC2151="","",IF(AND(AA2151&gt;Y2151,AA2151&lt;Z2151),[1]公式對照表!$C$2,IF(AC2151="-",[1]公式對照表!$C$3,IF(AC2151&lt;AE2151,[1]公式對照表!$C$4,IF(AC2151&gt;AE2151,[1]公式對照表!$C$5)))))</f>
        <v/>
      </c>
      <c r="AG2151" s="442"/>
      <c r="AH2151" s="442"/>
      <c r="AI2151" s="442"/>
      <c r="AJ2151" s="442"/>
      <c r="AK2151" s="2"/>
    </row>
    <row r="2152" spans="1:37" ht="17.25" customHeight="1">
      <c r="A2152" s="443"/>
      <c r="B2152" s="444"/>
      <c r="C2152" s="23"/>
      <c r="D2152" s="23"/>
      <c r="E2152" s="23"/>
      <c r="F2152" s="262"/>
      <c r="G2152" s="262"/>
      <c r="H2152" s="262"/>
      <c r="I2152" s="264"/>
      <c r="J2152" s="23"/>
      <c r="K2152" s="23"/>
      <c r="L2152" s="36" t="str">
        <f>IFERROR(VLOOKUP(放飛紀錄!$K2152,#REF!,2,FALSE),"")</f>
        <v/>
      </c>
      <c r="M2152" s="36"/>
      <c r="N2152" s="36"/>
      <c r="O2152" s="36"/>
      <c r="P2152" s="36"/>
      <c r="Q2152" s="36"/>
      <c r="R2152" s="36"/>
      <c r="S2152" s="36"/>
      <c r="T2152" s="36"/>
      <c r="U2152" s="23"/>
      <c r="V2152" s="23"/>
      <c r="W2152" s="23"/>
      <c r="X2152" s="23"/>
      <c r="Y2152" s="445"/>
      <c r="Z2152" s="446" t="str">
        <f>IF(放飛紀錄!$Y2152="","",放飛紀錄!$Y2152+公式對照表!B$2)</f>
        <v/>
      </c>
      <c r="AA2152" s="445"/>
      <c r="AB2152" s="445"/>
      <c r="AC2152" s="447" t="str">
        <f t="shared" si="94"/>
        <v/>
      </c>
      <c r="AD2152" s="448" t="str">
        <f t="shared" si="95"/>
        <v/>
      </c>
      <c r="AE2152" s="446" t="str">
        <f>IF(放飛紀錄表[[#This Row],[模組啟動時間]]="","",公式對照表!$A$2)</f>
        <v/>
      </c>
      <c r="AF2152" s="449" t="str">
        <f>IF(AC2152="","",IF(AND(AA2152&gt;Y2152,AA2152&lt;Z2152),[1]公式對照表!$C$2,IF(AC2152="-",[1]公式對照表!$C$3,IF(AC2152&lt;AE2152,[1]公式對照表!$C$4,IF(AC2152&gt;AE2152,[1]公式對照表!$C$5)))))</f>
        <v/>
      </c>
      <c r="AG2152" s="442"/>
      <c r="AH2152" s="442"/>
      <c r="AI2152" s="442"/>
      <c r="AJ2152" s="442"/>
      <c r="AK2152" s="2"/>
    </row>
    <row r="2153" spans="1:37" ht="17.25" customHeight="1">
      <c r="A2153" s="443"/>
      <c r="B2153" s="444"/>
      <c r="C2153" s="23"/>
      <c r="D2153" s="23"/>
      <c r="E2153" s="23"/>
      <c r="F2153" s="262"/>
      <c r="G2153" s="262"/>
      <c r="H2153" s="262"/>
      <c r="I2153" s="264"/>
      <c r="J2153" s="23"/>
      <c r="K2153" s="23"/>
      <c r="L2153" s="36" t="str">
        <f>IFERROR(VLOOKUP(放飛紀錄!$K2153,#REF!,2,FALSE),"")</f>
        <v/>
      </c>
      <c r="M2153" s="36"/>
      <c r="N2153" s="36"/>
      <c r="O2153" s="36"/>
      <c r="P2153" s="36"/>
      <c r="Q2153" s="36"/>
      <c r="R2153" s="36"/>
      <c r="S2153" s="36"/>
      <c r="T2153" s="36"/>
      <c r="U2153" s="23"/>
      <c r="V2153" s="23"/>
      <c r="W2153" s="23"/>
      <c r="X2153" s="23"/>
      <c r="Y2153" s="445"/>
      <c r="Z2153" s="446" t="str">
        <f>IF(放飛紀錄!$Y2153="","",放飛紀錄!$Y2153+公式對照表!B$2)</f>
        <v/>
      </c>
      <c r="AA2153" s="445"/>
      <c r="AB2153" s="445"/>
      <c r="AC2153" s="447" t="str">
        <f t="shared" si="94"/>
        <v/>
      </c>
      <c r="AD2153" s="448" t="str">
        <f t="shared" si="95"/>
        <v/>
      </c>
      <c r="AE2153" s="446" t="str">
        <f>IF(放飛紀錄表[[#This Row],[模組啟動時間]]="","",公式對照表!$A$2)</f>
        <v/>
      </c>
      <c r="AF2153" s="449" t="str">
        <f>IF(AC2153="","",IF(AND(AA2153&gt;Y2153,AA2153&lt;Z2153),[1]公式對照表!$C$2,IF(AC2153="-",[1]公式對照表!$C$3,IF(AC2153&lt;AE2153,[1]公式對照表!$C$4,IF(AC2153&gt;AE2153,[1]公式對照表!$C$5)))))</f>
        <v/>
      </c>
      <c r="AG2153" s="442"/>
      <c r="AH2153" s="442"/>
      <c r="AI2153" s="442"/>
      <c r="AJ2153" s="442"/>
      <c r="AK2153" s="2"/>
    </row>
    <row r="2154" spans="1:37" ht="17.25" customHeight="1">
      <c r="A2154" s="443"/>
      <c r="B2154" s="444"/>
      <c r="C2154" s="23"/>
      <c r="D2154" s="23"/>
      <c r="E2154" s="23"/>
      <c r="F2154" s="262"/>
      <c r="G2154" s="262"/>
      <c r="H2154" s="262"/>
      <c r="I2154" s="264"/>
      <c r="J2154" s="23"/>
      <c r="K2154" s="23"/>
      <c r="L2154" s="36" t="str">
        <f>IFERROR(VLOOKUP(放飛紀錄!$K2154,#REF!,2,FALSE),"")</f>
        <v/>
      </c>
      <c r="M2154" s="36"/>
      <c r="N2154" s="36"/>
      <c r="O2154" s="36"/>
      <c r="P2154" s="36"/>
      <c r="Q2154" s="36"/>
      <c r="R2154" s="36"/>
      <c r="S2154" s="36"/>
      <c r="T2154" s="36"/>
      <c r="U2154" s="23"/>
      <c r="V2154" s="23"/>
      <c r="W2154" s="23"/>
      <c r="X2154" s="23"/>
      <c r="Y2154" s="445"/>
      <c r="Z2154" s="446" t="str">
        <f>IF(放飛紀錄!$Y2154="","",放飛紀錄!$Y2154+公式對照表!B$2)</f>
        <v/>
      </c>
      <c r="AA2154" s="445"/>
      <c r="AB2154" s="445"/>
      <c r="AC2154" s="447" t="str">
        <f t="shared" si="94"/>
        <v/>
      </c>
      <c r="AD2154" s="448" t="str">
        <f t="shared" si="95"/>
        <v/>
      </c>
      <c r="AE2154" s="446" t="str">
        <f>IF(放飛紀錄表[[#This Row],[模組啟動時間]]="","",公式對照表!$A$2)</f>
        <v/>
      </c>
      <c r="AF2154" s="449" t="str">
        <f>IF(AC2154="","",IF(AND(AA2154&gt;Y2154,AA2154&lt;Z2154),[1]公式對照表!$C$2,IF(AC2154="-",[1]公式對照表!$C$3,IF(AC2154&lt;AE2154,[1]公式對照表!$C$4,IF(AC2154&gt;AE2154,[1]公式對照表!$C$5)))))</f>
        <v/>
      </c>
      <c r="AG2154" s="442"/>
      <c r="AH2154" s="442"/>
      <c r="AI2154" s="442"/>
      <c r="AJ2154" s="442"/>
      <c r="AK2154" s="2"/>
    </row>
    <row r="2155" spans="1:37" ht="17.25" customHeight="1">
      <c r="A2155" s="443"/>
      <c r="B2155" s="444"/>
      <c r="C2155" s="23"/>
      <c r="D2155" s="23"/>
      <c r="E2155" s="23"/>
      <c r="F2155" s="262"/>
      <c r="G2155" s="262"/>
      <c r="H2155" s="262"/>
      <c r="I2155" s="264"/>
      <c r="J2155" s="23"/>
      <c r="K2155" s="23"/>
      <c r="L2155" s="36" t="str">
        <f>IFERROR(VLOOKUP(放飛紀錄!$K2155,#REF!,2,FALSE),"")</f>
        <v/>
      </c>
      <c r="M2155" s="36"/>
      <c r="N2155" s="36"/>
      <c r="O2155" s="36"/>
      <c r="P2155" s="36"/>
      <c r="Q2155" s="36"/>
      <c r="R2155" s="36"/>
      <c r="S2155" s="36"/>
      <c r="T2155" s="36"/>
      <c r="U2155" s="23"/>
      <c r="V2155" s="23"/>
      <c r="W2155" s="23"/>
      <c r="X2155" s="23"/>
      <c r="Y2155" s="445"/>
      <c r="Z2155" s="446" t="str">
        <f>IF(放飛紀錄!$Y2155="","",放飛紀錄!$Y2155+公式對照表!B$2)</f>
        <v/>
      </c>
      <c r="AA2155" s="445"/>
      <c r="AB2155" s="445"/>
      <c r="AC2155" s="447" t="str">
        <f t="shared" si="94"/>
        <v/>
      </c>
      <c r="AD2155" s="448" t="str">
        <f t="shared" si="95"/>
        <v/>
      </c>
      <c r="AE2155" s="446" t="str">
        <f>IF(放飛紀錄表[[#This Row],[模組啟動時間]]="","",公式對照表!$A$2)</f>
        <v/>
      </c>
      <c r="AF2155" s="449" t="str">
        <f>IF(AC2155="","",IF(AND(AA2155&gt;Y2155,AA2155&lt;Z2155),[1]公式對照表!$C$2,IF(AC2155="-",[1]公式對照表!$C$3,IF(AC2155&lt;AE2155,[1]公式對照表!$C$4,IF(AC2155&gt;AE2155,[1]公式對照表!$C$5)))))</f>
        <v/>
      </c>
      <c r="AG2155" s="442"/>
      <c r="AH2155" s="442"/>
      <c r="AI2155" s="442"/>
      <c r="AJ2155" s="442"/>
      <c r="AK2155" s="2"/>
    </row>
    <row r="2156" spans="1:37" ht="17.25" customHeight="1">
      <c r="A2156" s="443"/>
      <c r="B2156" s="444"/>
      <c r="C2156" s="23"/>
      <c r="D2156" s="23"/>
      <c r="E2156" s="23"/>
      <c r="F2156" s="262"/>
      <c r="G2156" s="262"/>
      <c r="H2156" s="262"/>
      <c r="I2156" s="264"/>
      <c r="J2156" s="23"/>
      <c r="K2156" s="23"/>
      <c r="L2156" s="36" t="str">
        <f>IFERROR(VLOOKUP(放飛紀錄!$K2156,#REF!,2,FALSE),"")</f>
        <v/>
      </c>
      <c r="M2156" s="36"/>
      <c r="N2156" s="36"/>
      <c r="O2156" s="36"/>
      <c r="P2156" s="36"/>
      <c r="Q2156" s="36"/>
      <c r="R2156" s="36"/>
      <c r="S2156" s="36"/>
      <c r="T2156" s="36"/>
      <c r="U2156" s="23"/>
      <c r="V2156" s="23"/>
      <c r="W2156" s="23"/>
      <c r="X2156" s="23"/>
      <c r="Y2156" s="445"/>
      <c r="Z2156" s="446" t="str">
        <f>IF(放飛紀錄!$Y2156="","",放飛紀錄!$Y2156+公式對照表!B$2)</f>
        <v/>
      </c>
      <c r="AA2156" s="445"/>
      <c r="AB2156" s="445"/>
      <c r="AC2156" s="447" t="str">
        <f t="shared" si="94"/>
        <v/>
      </c>
      <c r="AD2156" s="448" t="str">
        <f t="shared" si="95"/>
        <v/>
      </c>
      <c r="AE2156" s="446" t="str">
        <f>IF(放飛紀錄表[[#This Row],[模組啟動時間]]="","",公式對照表!$A$2)</f>
        <v/>
      </c>
      <c r="AF2156" s="449" t="str">
        <f>IF(AC2156="","",IF(AND(AA2156&gt;Y2156,AA2156&lt;Z2156),[1]公式對照表!$C$2,IF(AC2156="-",[1]公式對照表!$C$3,IF(AC2156&lt;AE2156,[1]公式對照表!$C$4,IF(AC2156&gt;AE2156,[1]公式對照表!$C$5)))))</f>
        <v/>
      </c>
      <c r="AG2156" s="442"/>
      <c r="AH2156" s="442"/>
      <c r="AI2156" s="442"/>
      <c r="AJ2156" s="442"/>
      <c r="AK2156" s="2"/>
    </row>
    <row r="2157" spans="1:37" ht="17.25" customHeight="1">
      <c r="A2157" s="443"/>
      <c r="B2157" s="444"/>
      <c r="C2157" s="23"/>
      <c r="D2157" s="23"/>
      <c r="E2157" s="23"/>
      <c r="F2157" s="262"/>
      <c r="G2157" s="262"/>
      <c r="H2157" s="262"/>
      <c r="I2157" s="264"/>
      <c r="J2157" s="23"/>
      <c r="K2157" s="23"/>
      <c r="L2157" s="36" t="str">
        <f>IFERROR(VLOOKUP(放飛紀錄!$K2157,#REF!,2,FALSE),"")</f>
        <v/>
      </c>
      <c r="M2157" s="36"/>
      <c r="N2157" s="36"/>
      <c r="O2157" s="36"/>
      <c r="P2157" s="36"/>
      <c r="Q2157" s="36"/>
      <c r="R2157" s="36"/>
      <c r="S2157" s="36"/>
      <c r="T2157" s="36"/>
      <c r="U2157" s="23"/>
      <c r="V2157" s="23"/>
      <c r="W2157" s="23"/>
      <c r="X2157" s="23"/>
      <c r="Y2157" s="445"/>
      <c r="Z2157" s="446" t="str">
        <f>IF(放飛紀錄!$Y2157="","",放飛紀錄!$Y2157+公式對照表!B$2)</f>
        <v/>
      </c>
      <c r="AA2157" s="445"/>
      <c r="AB2157" s="445"/>
      <c r="AC2157" s="447" t="str">
        <f t="shared" si="94"/>
        <v/>
      </c>
      <c r="AD2157" s="448" t="str">
        <f t="shared" si="95"/>
        <v/>
      </c>
      <c r="AE2157" s="446" t="str">
        <f>IF(放飛紀錄表[[#This Row],[模組啟動時間]]="","",公式對照表!$A$2)</f>
        <v/>
      </c>
      <c r="AF2157" s="449" t="str">
        <f>IF(AC2157="","",IF(AND(AA2157&gt;Y2157,AA2157&lt;Z2157),[1]公式對照表!$C$2,IF(AC2157="-",[1]公式對照表!$C$3,IF(AC2157&lt;AE2157,[1]公式對照表!$C$4,IF(AC2157&gt;AE2157,[1]公式對照表!$C$5)))))</f>
        <v/>
      </c>
      <c r="AG2157" s="442"/>
      <c r="AH2157" s="442"/>
      <c r="AI2157" s="442"/>
      <c r="AJ2157" s="442"/>
      <c r="AK2157" s="2"/>
    </row>
    <row r="2158" spans="1:37" ht="17.25" customHeight="1">
      <c r="A2158" s="443"/>
      <c r="B2158" s="444"/>
      <c r="C2158" s="23"/>
      <c r="D2158" s="23"/>
      <c r="E2158" s="23"/>
      <c r="F2158" s="262"/>
      <c r="G2158" s="262"/>
      <c r="H2158" s="262"/>
      <c r="I2158" s="264"/>
      <c r="J2158" s="23"/>
      <c r="K2158" s="23"/>
      <c r="L2158" s="36" t="str">
        <f>IFERROR(VLOOKUP(放飛紀錄!$K2158,#REF!,2,FALSE),"")</f>
        <v/>
      </c>
      <c r="M2158" s="36"/>
      <c r="N2158" s="36"/>
      <c r="O2158" s="36"/>
      <c r="P2158" s="36"/>
      <c r="Q2158" s="36"/>
      <c r="R2158" s="36"/>
      <c r="S2158" s="36"/>
      <c r="T2158" s="36"/>
      <c r="U2158" s="23"/>
      <c r="V2158" s="23"/>
      <c r="W2158" s="23"/>
      <c r="X2158" s="23"/>
      <c r="Y2158" s="445"/>
      <c r="Z2158" s="446" t="str">
        <f>IF(放飛紀錄!$Y2158="","",放飛紀錄!$Y2158+公式對照表!B$2)</f>
        <v/>
      </c>
      <c r="AA2158" s="445"/>
      <c r="AB2158" s="445"/>
      <c r="AC2158" s="447" t="str">
        <f t="shared" si="94"/>
        <v/>
      </c>
      <c r="AD2158" s="448" t="str">
        <f t="shared" si="95"/>
        <v/>
      </c>
      <c r="AE2158" s="446" t="str">
        <f>IF(放飛紀錄表[[#This Row],[模組啟動時間]]="","",公式對照表!$A$2)</f>
        <v/>
      </c>
      <c r="AF2158" s="449" t="str">
        <f>IF(AC2158="","",IF(AND(AA2158&gt;Y2158,AA2158&lt;Z2158),[1]公式對照表!$C$2,IF(AC2158="-",[1]公式對照表!$C$3,IF(AC2158&lt;AE2158,[1]公式對照表!$C$4,IF(AC2158&gt;AE2158,[1]公式對照表!$C$5)))))</f>
        <v/>
      </c>
      <c r="AG2158" s="442"/>
      <c r="AH2158" s="442"/>
      <c r="AI2158" s="442"/>
      <c r="AJ2158" s="442"/>
      <c r="AK2158" s="2"/>
    </row>
    <row r="2159" spans="1:37" ht="17.25" customHeight="1">
      <c r="A2159" s="443"/>
      <c r="B2159" s="444"/>
      <c r="C2159" s="23"/>
      <c r="D2159" s="23"/>
      <c r="E2159" s="23"/>
      <c r="F2159" s="262"/>
      <c r="G2159" s="262"/>
      <c r="H2159" s="262"/>
      <c r="I2159" s="264"/>
      <c r="J2159" s="23"/>
      <c r="K2159" s="23"/>
      <c r="L2159" s="36" t="str">
        <f>IFERROR(VLOOKUP(放飛紀錄!$K2159,#REF!,2,FALSE),"")</f>
        <v/>
      </c>
      <c r="M2159" s="36"/>
      <c r="N2159" s="36"/>
      <c r="O2159" s="36"/>
      <c r="P2159" s="36"/>
      <c r="Q2159" s="36"/>
      <c r="R2159" s="36"/>
      <c r="S2159" s="36"/>
      <c r="T2159" s="36"/>
      <c r="U2159" s="23"/>
      <c r="V2159" s="23"/>
      <c r="W2159" s="23"/>
      <c r="X2159" s="23"/>
      <c r="Y2159" s="445"/>
      <c r="Z2159" s="446" t="str">
        <f>IF(放飛紀錄!$Y2159="","",放飛紀錄!$Y2159+公式對照表!B$2)</f>
        <v/>
      </c>
      <c r="AA2159" s="445"/>
      <c r="AB2159" s="445"/>
      <c r="AC2159" s="447" t="str">
        <f t="shared" si="94"/>
        <v/>
      </c>
      <c r="AD2159" s="448" t="str">
        <f t="shared" si="95"/>
        <v/>
      </c>
      <c r="AE2159" s="446" t="str">
        <f>IF(放飛紀錄表[[#This Row],[模組啟動時間]]="","",公式對照表!$A$2)</f>
        <v/>
      </c>
      <c r="AF2159" s="449" t="str">
        <f>IF(AC2159="","",IF(AND(AA2159&gt;Y2159,AA2159&lt;Z2159),[1]公式對照表!$C$2,IF(AC2159="-",[1]公式對照表!$C$3,IF(AC2159&lt;AE2159,[1]公式對照表!$C$4,IF(AC2159&gt;AE2159,[1]公式對照表!$C$5)))))</f>
        <v/>
      </c>
      <c r="AG2159" s="442"/>
      <c r="AH2159" s="442"/>
      <c r="AI2159" s="442"/>
      <c r="AJ2159" s="442"/>
      <c r="AK2159" s="2"/>
    </row>
    <row r="2160" spans="1:37" ht="17.25" customHeight="1">
      <c r="A2160" s="443"/>
      <c r="B2160" s="444"/>
      <c r="C2160" s="23"/>
      <c r="D2160" s="23"/>
      <c r="E2160" s="23"/>
      <c r="F2160" s="262"/>
      <c r="G2160" s="262"/>
      <c r="H2160" s="262"/>
      <c r="I2160" s="264"/>
      <c r="J2160" s="23"/>
      <c r="K2160" s="23"/>
      <c r="L2160" s="36" t="str">
        <f>IFERROR(VLOOKUP(放飛紀錄!$K2160,#REF!,2,FALSE),"")</f>
        <v/>
      </c>
      <c r="M2160" s="36"/>
      <c r="N2160" s="36"/>
      <c r="O2160" s="36"/>
      <c r="P2160" s="36"/>
      <c r="Q2160" s="36"/>
      <c r="R2160" s="36"/>
      <c r="S2160" s="36"/>
      <c r="T2160" s="36"/>
      <c r="U2160" s="23"/>
      <c r="V2160" s="23"/>
      <c r="W2160" s="23"/>
      <c r="X2160" s="23"/>
      <c r="Y2160" s="445"/>
      <c r="Z2160" s="446" t="str">
        <f>IF(放飛紀錄!$Y2160="","",放飛紀錄!$Y2160+公式對照表!B$2)</f>
        <v/>
      </c>
      <c r="AA2160" s="445"/>
      <c r="AB2160" s="445"/>
      <c r="AC2160" s="447" t="str">
        <f t="shared" si="94"/>
        <v/>
      </c>
      <c r="AD2160" s="448" t="str">
        <f t="shared" si="95"/>
        <v/>
      </c>
      <c r="AE2160" s="446" t="str">
        <f>IF(放飛紀錄表[[#This Row],[模組啟動時間]]="","",公式對照表!$A$2)</f>
        <v/>
      </c>
      <c r="AF2160" s="449" t="str">
        <f>IF(AC2160="","",IF(AND(AA2160&gt;Y2160,AA2160&lt;Z2160),[1]公式對照表!$C$2,IF(AC2160="-",[1]公式對照表!$C$3,IF(AC2160&lt;AE2160,[1]公式對照表!$C$4,IF(AC2160&gt;AE2160,[1]公式對照表!$C$5)))))</f>
        <v/>
      </c>
      <c r="AG2160" s="442"/>
      <c r="AH2160" s="442"/>
      <c r="AI2160" s="442"/>
      <c r="AJ2160" s="442"/>
      <c r="AK2160" s="2"/>
    </row>
    <row r="2161" spans="1:37" ht="17.25" customHeight="1">
      <c r="A2161" s="443"/>
      <c r="B2161" s="444"/>
      <c r="C2161" s="23"/>
      <c r="D2161" s="23"/>
      <c r="E2161" s="23"/>
      <c r="F2161" s="262"/>
      <c r="G2161" s="262"/>
      <c r="H2161" s="262"/>
      <c r="I2161" s="264"/>
      <c r="J2161" s="23"/>
      <c r="K2161" s="23"/>
      <c r="L2161" s="36" t="str">
        <f>IFERROR(VLOOKUP(放飛紀錄!$K2161,#REF!,2,FALSE),"")</f>
        <v/>
      </c>
      <c r="M2161" s="36"/>
      <c r="N2161" s="36"/>
      <c r="O2161" s="36"/>
      <c r="P2161" s="36"/>
      <c r="Q2161" s="36"/>
      <c r="R2161" s="36"/>
      <c r="S2161" s="36"/>
      <c r="T2161" s="36"/>
      <c r="U2161" s="23"/>
      <c r="V2161" s="23"/>
      <c r="W2161" s="23"/>
      <c r="X2161" s="23"/>
      <c r="Y2161" s="445"/>
      <c r="Z2161" s="446" t="str">
        <f>IF(放飛紀錄!$Y2161="","",放飛紀錄!$Y2161+公式對照表!B$2)</f>
        <v/>
      </c>
      <c r="AA2161" s="445"/>
      <c r="AB2161" s="445"/>
      <c r="AC2161" s="447" t="str">
        <f t="shared" si="94"/>
        <v/>
      </c>
      <c r="AD2161" s="448" t="str">
        <f t="shared" si="95"/>
        <v/>
      </c>
      <c r="AE2161" s="446" t="str">
        <f>IF(放飛紀錄表[[#This Row],[模組啟動時間]]="","",公式對照表!$A$2)</f>
        <v/>
      </c>
      <c r="AF2161" s="449" t="str">
        <f>IF(AC2161="","",IF(AND(AA2161&gt;Y2161,AA2161&lt;Z2161),[1]公式對照表!$C$2,IF(AC2161="-",[1]公式對照表!$C$3,IF(AC2161&lt;AE2161,[1]公式對照表!$C$4,IF(AC2161&gt;AE2161,[1]公式對照表!$C$5)))))</f>
        <v/>
      </c>
      <c r="AG2161" s="442"/>
      <c r="AH2161" s="442"/>
      <c r="AI2161" s="442"/>
      <c r="AJ2161" s="442"/>
      <c r="AK2161" s="2"/>
    </row>
    <row r="2162" spans="1:37" ht="17.25" customHeight="1">
      <c r="A2162" s="443"/>
      <c r="B2162" s="444"/>
      <c r="C2162" s="23"/>
      <c r="D2162" s="23"/>
      <c r="E2162" s="23"/>
      <c r="F2162" s="262"/>
      <c r="G2162" s="262"/>
      <c r="H2162" s="262"/>
      <c r="I2162" s="264"/>
      <c r="J2162" s="23"/>
      <c r="K2162" s="23"/>
      <c r="L2162" s="36" t="str">
        <f>IFERROR(VLOOKUP(放飛紀錄!$K2162,#REF!,2,FALSE),"")</f>
        <v/>
      </c>
      <c r="M2162" s="36"/>
      <c r="N2162" s="36"/>
      <c r="O2162" s="36"/>
      <c r="P2162" s="36"/>
      <c r="Q2162" s="36"/>
      <c r="R2162" s="36"/>
      <c r="S2162" s="36"/>
      <c r="T2162" s="36"/>
      <c r="U2162" s="23"/>
      <c r="V2162" s="23"/>
      <c r="W2162" s="23"/>
      <c r="X2162" s="23"/>
      <c r="Y2162" s="445"/>
      <c r="Z2162" s="446" t="str">
        <f>IF(放飛紀錄!$Y2162="","",放飛紀錄!$Y2162+公式對照表!B$2)</f>
        <v/>
      </c>
      <c r="AA2162" s="445"/>
      <c r="AB2162" s="445"/>
      <c r="AC2162" s="447" t="str">
        <f t="shared" si="94"/>
        <v/>
      </c>
      <c r="AD2162" s="448" t="str">
        <f t="shared" si="95"/>
        <v/>
      </c>
      <c r="AE2162" s="446" t="str">
        <f>IF(放飛紀錄表[[#This Row],[模組啟動時間]]="","",公式對照表!$A$2)</f>
        <v/>
      </c>
      <c r="AF2162" s="449" t="str">
        <f>IF(AC2162="","",IF(AND(AA2162&gt;Y2162,AA2162&lt;Z2162),[1]公式對照表!$C$2,IF(AC2162="-",[1]公式對照表!$C$3,IF(AC2162&lt;AE2162,[1]公式對照表!$C$4,IF(AC2162&gt;AE2162,[1]公式對照表!$C$5)))))</f>
        <v/>
      </c>
      <c r="AG2162" s="442"/>
      <c r="AH2162" s="442"/>
      <c r="AI2162" s="442"/>
      <c r="AJ2162" s="442"/>
      <c r="AK2162" s="2"/>
    </row>
    <row r="2163" spans="1:37" ht="17.25" customHeight="1">
      <c r="A2163" s="443"/>
      <c r="B2163" s="444"/>
      <c r="C2163" s="23"/>
      <c r="D2163" s="23"/>
      <c r="E2163" s="23"/>
      <c r="F2163" s="262"/>
      <c r="G2163" s="262"/>
      <c r="H2163" s="262"/>
      <c r="I2163" s="264"/>
      <c r="J2163" s="23"/>
      <c r="K2163" s="23"/>
      <c r="L2163" s="36" t="str">
        <f>IFERROR(VLOOKUP(放飛紀錄!$K2163,#REF!,2,FALSE),"")</f>
        <v/>
      </c>
      <c r="M2163" s="36"/>
      <c r="N2163" s="36"/>
      <c r="O2163" s="36"/>
      <c r="P2163" s="36"/>
      <c r="Q2163" s="36"/>
      <c r="R2163" s="36"/>
      <c r="S2163" s="36"/>
      <c r="T2163" s="36"/>
      <c r="U2163" s="23"/>
      <c r="V2163" s="23"/>
      <c r="W2163" s="23"/>
      <c r="X2163" s="23"/>
      <c r="Y2163" s="445"/>
      <c r="Z2163" s="446" t="str">
        <f>IF(放飛紀錄!$Y2163="","",放飛紀錄!$Y2163+公式對照表!B$2)</f>
        <v/>
      </c>
      <c r="AA2163" s="445"/>
      <c r="AB2163" s="445"/>
      <c r="AC2163" s="447" t="str">
        <f t="shared" si="94"/>
        <v/>
      </c>
      <c r="AD2163" s="448" t="str">
        <f t="shared" si="95"/>
        <v/>
      </c>
      <c r="AE2163" s="446" t="str">
        <f>IF(放飛紀錄表[[#This Row],[模組啟動時間]]="","",公式對照表!$A$2)</f>
        <v/>
      </c>
      <c r="AF2163" s="449" t="str">
        <f>IF(AC2163="","",IF(AND(AA2163&gt;Y2163,AA2163&lt;Z2163),[1]公式對照表!$C$2,IF(AC2163="-",[1]公式對照表!$C$3,IF(AC2163&lt;AE2163,[1]公式對照表!$C$4,IF(AC2163&gt;AE2163,[1]公式對照表!$C$5)))))</f>
        <v/>
      </c>
      <c r="AG2163" s="442"/>
      <c r="AH2163" s="442"/>
      <c r="AI2163" s="442"/>
      <c r="AJ2163" s="442"/>
      <c r="AK2163" s="2"/>
    </row>
    <row r="2164" spans="1:37" ht="17.25" customHeight="1">
      <c r="A2164" s="443"/>
      <c r="B2164" s="444"/>
      <c r="C2164" s="23"/>
      <c r="D2164" s="23"/>
      <c r="E2164" s="23"/>
      <c r="F2164" s="262"/>
      <c r="G2164" s="262"/>
      <c r="H2164" s="262"/>
      <c r="I2164" s="264"/>
      <c r="J2164" s="23"/>
      <c r="K2164" s="23"/>
      <c r="L2164" s="36" t="str">
        <f>IFERROR(VLOOKUP(放飛紀錄!$K2164,#REF!,2,FALSE),"")</f>
        <v/>
      </c>
      <c r="M2164" s="36"/>
      <c r="N2164" s="36"/>
      <c r="O2164" s="36"/>
      <c r="P2164" s="36"/>
      <c r="Q2164" s="36"/>
      <c r="R2164" s="36"/>
      <c r="S2164" s="36"/>
      <c r="T2164" s="36"/>
      <c r="U2164" s="23"/>
      <c r="V2164" s="23"/>
      <c r="W2164" s="23"/>
      <c r="X2164" s="23"/>
      <c r="Y2164" s="445"/>
      <c r="Z2164" s="446" t="str">
        <f>IF(放飛紀錄!$Y2164="","",放飛紀錄!$Y2164+公式對照表!B$2)</f>
        <v/>
      </c>
      <c r="AA2164" s="445"/>
      <c r="AB2164" s="445"/>
      <c r="AC2164" s="447" t="str">
        <f t="shared" si="94"/>
        <v/>
      </c>
      <c r="AD2164" s="448" t="str">
        <f t="shared" si="95"/>
        <v/>
      </c>
      <c r="AE2164" s="446" t="str">
        <f>IF(放飛紀錄表[[#This Row],[模組啟動時間]]="","",公式對照表!$A$2)</f>
        <v/>
      </c>
      <c r="AF2164" s="449" t="str">
        <f>IF(AC2164="","",IF(AND(AA2164&gt;Y2164,AA2164&lt;Z2164),[1]公式對照表!$C$2,IF(AC2164="-",[1]公式對照表!$C$3,IF(AC2164&lt;AE2164,[1]公式對照表!$C$4,IF(AC2164&gt;AE2164,[1]公式對照表!$C$5)))))</f>
        <v/>
      </c>
      <c r="AG2164" s="442"/>
      <c r="AH2164" s="442"/>
      <c r="AI2164" s="442"/>
      <c r="AJ2164" s="442"/>
      <c r="AK2164" s="2"/>
    </row>
    <row r="2165" spans="1:37" ht="17.25" customHeight="1">
      <c r="A2165" s="443"/>
      <c r="B2165" s="444"/>
      <c r="C2165" s="23"/>
      <c r="D2165" s="23"/>
      <c r="E2165" s="23"/>
      <c r="F2165" s="262"/>
      <c r="G2165" s="262"/>
      <c r="H2165" s="262"/>
      <c r="I2165" s="264"/>
      <c r="J2165" s="23"/>
      <c r="K2165" s="23"/>
      <c r="L2165" s="36" t="str">
        <f>IFERROR(VLOOKUP(放飛紀錄!$K2165,#REF!,2,FALSE),"")</f>
        <v/>
      </c>
      <c r="M2165" s="36"/>
      <c r="N2165" s="36"/>
      <c r="O2165" s="36"/>
      <c r="P2165" s="36"/>
      <c r="Q2165" s="36"/>
      <c r="R2165" s="36"/>
      <c r="S2165" s="36"/>
      <c r="T2165" s="36"/>
      <c r="U2165" s="23"/>
      <c r="V2165" s="23"/>
      <c r="W2165" s="23"/>
      <c r="X2165" s="23"/>
      <c r="Y2165" s="445"/>
      <c r="Z2165" s="446" t="str">
        <f>IF(放飛紀錄!$Y2165="","",放飛紀錄!$Y2165+公式對照表!B$2)</f>
        <v/>
      </c>
      <c r="AA2165" s="445"/>
      <c r="AB2165" s="445"/>
      <c r="AC2165" s="447" t="str">
        <f t="shared" ref="AC2165:AC2228" si="96">IF(AB2165="","",IF(AA2165="-","-",AB2165-Z2165))</f>
        <v/>
      </c>
      <c r="AD2165" s="448" t="str">
        <f t="shared" ref="AD2165:AD2228" si="97">IF(OR(AC2165="-",AC2165=""),"",((MINUTE(AC2165)*60)+SECOND(AC2165)))</f>
        <v/>
      </c>
      <c r="AE2165" s="446" t="str">
        <f>IF(放飛紀錄表[[#This Row],[模組啟動時間]]="","",公式對照表!$A$2)</f>
        <v/>
      </c>
      <c r="AF2165" s="449" t="str">
        <f>IF(AC2165="","",IF(AND(AA2165&gt;Y2165,AA2165&lt;Z2165),[1]公式對照表!$C$2,IF(AC2165="-",[1]公式對照表!$C$3,IF(AC2165&lt;AE2165,[1]公式對照表!$C$4,IF(AC2165&gt;AE2165,[1]公式對照表!$C$5)))))</f>
        <v/>
      </c>
      <c r="AG2165" s="442"/>
      <c r="AH2165" s="442"/>
      <c r="AI2165" s="442"/>
      <c r="AJ2165" s="442"/>
      <c r="AK2165" s="2"/>
    </row>
    <row r="2166" spans="1:37" ht="17.25" customHeight="1">
      <c r="A2166" s="443"/>
      <c r="B2166" s="444"/>
      <c r="C2166" s="23"/>
      <c r="D2166" s="23"/>
      <c r="E2166" s="23"/>
      <c r="F2166" s="262"/>
      <c r="G2166" s="262"/>
      <c r="H2166" s="262"/>
      <c r="I2166" s="264"/>
      <c r="J2166" s="23"/>
      <c r="K2166" s="23"/>
      <c r="L2166" s="36" t="str">
        <f>IFERROR(VLOOKUP(放飛紀錄!$K2166,#REF!,2,FALSE),"")</f>
        <v/>
      </c>
      <c r="M2166" s="36"/>
      <c r="N2166" s="36"/>
      <c r="O2166" s="36"/>
      <c r="P2166" s="36"/>
      <c r="Q2166" s="36"/>
      <c r="R2166" s="36"/>
      <c r="S2166" s="36"/>
      <c r="T2166" s="36"/>
      <c r="U2166" s="23"/>
      <c r="V2166" s="23"/>
      <c r="W2166" s="23"/>
      <c r="X2166" s="23"/>
      <c r="Y2166" s="445"/>
      <c r="Z2166" s="446" t="str">
        <f>IF(放飛紀錄!$Y2166="","",放飛紀錄!$Y2166+公式對照表!B$2)</f>
        <v/>
      </c>
      <c r="AA2166" s="445"/>
      <c r="AB2166" s="445"/>
      <c r="AC2166" s="447" t="str">
        <f t="shared" si="96"/>
        <v/>
      </c>
      <c r="AD2166" s="448" t="str">
        <f t="shared" si="97"/>
        <v/>
      </c>
      <c r="AE2166" s="446" t="str">
        <f>IF(放飛紀錄表[[#This Row],[模組啟動時間]]="","",公式對照表!$A$2)</f>
        <v/>
      </c>
      <c r="AF2166" s="449" t="str">
        <f>IF(AC2166="","",IF(AND(AA2166&gt;Y2166,AA2166&lt;Z2166),[1]公式對照表!$C$2,IF(AC2166="-",[1]公式對照表!$C$3,IF(AC2166&lt;AE2166,[1]公式對照表!$C$4,IF(AC2166&gt;AE2166,[1]公式對照表!$C$5)))))</f>
        <v/>
      </c>
      <c r="AG2166" s="442"/>
      <c r="AH2166" s="442"/>
      <c r="AI2166" s="442"/>
      <c r="AJ2166" s="442"/>
      <c r="AK2166" s="2"/>
    </row>
    <row r="2167" spans="1:37" ht="17.25" customHeight="1">
      <c r="A2167" s="443"/>
      <c r="B2167" s="444"/>
      <c r="C2167" s="23"/>
      <c r="D2167" s="23"/>
      <c r="E2167" s="23"/>
      <c r="F2167" s="262"/>
      <c r="G2167" s="262"/>
      <c r="H2167" s="262"/>
      <c r="I2167" s="264"/>
      <c r="J2167" s="23"/>
      <c r="K2167" s="23"/>
      <c r="L2167" s="36" t="str">
        <f>IFERROR(VLOOKUP(放飛紀錄!$K2167,#REF!,2,FALSE),"")</f>
        <v/>
      </c>
      <c r="M2167" s="36"/>
      <c r="N2167" s="36"/>
      <c r="O2167" s="36"/>
      <c r="P2167" s="36"/>
      <c r="Q2167" s="36"/>
      <c r="R2167" s="36"/>
      <c r="S2167" s="36"/>
      <c r="T2167" s="36"/>
      <c r="U2167" s="23"/>
      <c r="V2167" s="23"/>
      <c r="W2167" s="23"/>
      <c r="X2167" s="23"/>
      <c r="Y2167" s="445"/>
      <c r="Z2167" s="446" t="str">
        <f>IF(放飛紀錄!$Y2167="","",放飛紀錄!$Y2167+公式對照表!B$2)</f>
        <v/>
      </c>
      <c r="AA2167" s="445"/>
      <c r="AB2167" s="445"/>
      <c r="AC2167" s="447" t="str">
        <f t="shared" si="96"/>
        <v/>
      </c>
      <c r="AD2167" s="448" t="str">
        <f t="shared" si="97"/>
        <v/>
      </c>
      <c r="AE2167" s="446" t="str">
        <f>IF(放飛紀錄表[[#This Row],[模組啟動時間]]="","",公式對照表!$A$2)</f>
        <v/>
      </c>
      <c r="AF2167" s="449" t="str">
        <f>IF(AC2167="","",IF(AND(AA2167&gt;Y2167,AA2167&lt;Z2167),[1]公式對照表!$C$2,IF(AC2167="-",[1]公式對照表!$C$3,IF(AC2167&lt;AE2167,[1]公式對照表!$C$4,IF(AC2167&gt;AE2167,[1]公式對照表!$C$5)))))</f>
        <v/>
      </c>
      <c r="AG2167" s="442"/>
      <c r="AH2167" s="442"/>
      <c r="AI2167" s="442"/>
      <c r="AJ2167" s="442"/>
      <c r="AK2167" s="2"/>
    </row>
    <row r="2168" spans="1:37" ht="17.25" customHeight="1">
      <c r="A2168" s="443"/>
      <c r="B2168" s="444"/>
      <c r="C2168" s="23"/>
      <c r="D2168" s="23"/>
      <c r="E2168" s="23"/>
      <c r="F2168" s="262"/>
      <c r="G2168" s="262"/>
      <c r="H2168" s="262"/>
      <c r="I2168" s="264"/>
      <c r="J2168" s="23"/>
      <c r="K2168" s="23"/>
      <c r="L2168" s="36" t="str">
        <f>IFERROR(VLOOKUP(放飛紀錄!$K2168,#REF!,2,FALSE),"")</f>
        <v/>
      </c>
      <c r="M2168" s="36"/>
      <c r="N2168" s="36"/>
      <c r="O2168" s="36"/>
      <c r="P2168" s="36"/>
      <c r="Q2168" s="36"/>
      <c r="R2168" s="36"/>
      <c r="S2168" s="36"/>
      <c r="T2168" s="36"/>
      <c r="U2168" s="23"/>
      <c r="V2168" s="23"/>
      <c r="W2168" s="23"/>
      <c r="X2168" s="23"/>
      <c r="Y2168" s="445"/>
      <c r="Z2168" s="446" t="str">
        <f>IF(放飛紀錄!$Y2168="","",放飛紀錄!$Y2168+公式對照表!B$2)</f>
        <v/>
      </c>
      <c r="AA2168" s="445"/>
      <c r="AB2168" s="445"/>
      <c r="AC2168" s="447" t="str">
        <f t="shared" si="96"/>
        <v/>
      </c>
      <c r="AD2168" s="448" t="str">
        <f t="shared" si="97"/>
        <v/>
      </c>
      <c r="AE2168" s="446" t="str">
        <f>IF(放飛紀錄表[[#This Row],[模組啟動時間]]="","",公式對照表!$A$2)</f>
        <v/>
      </c>
      <c r="AF2168" s="449" t="str">
        <f>IF(AC2168="","",IF(AND(AA2168&gt;Y2168,AA2168&lt;Z2168),[1]公式對照表!$C$2,IF(AC2168="-",[1]公式對照表!$C$3,IF(AC2168&lt;AE2168,[1]公式對照表!$C$4,IF(AC2168&gt;AE2168,[1]公式對照表!$C$5)))))</f>
        <v/>
      </c>
      <c r="AG2168" s="442"/>
      <c r="AH2168" s="442"/>
      <c r="AI2168" s="442"/>
      <c r="AJ2168" s="442"/>
      <c r="AK2168" s="2"/>
    </row>
    <row r="2169" spans="1:37" ht="17.25" customHeight="1">
      <c r="A2169" s="443"/>
      <c r="B2169" s="444"/>
      <c r="C2169" s="23"/>
      <c r="D2169" s="23"/>
      <c r="E2169" s="23"/>
      <c r="F2169" s="262"/>
      <c r="G2169" s="262"/>
      <c r="H2169" s="262"/>
      <c r="I2169" s="264"/>
      <c r="J2169" s="23"/>
      <c r="K2169" s="23"/>
      <c r="L2169" s="36" t="str">
        <f>IFERROR(VLOOKUP(放飛紀錄!$K2169,#REF!,2,FALSE),"")</f>
        <v/>
      </c>
      <c r="M2169" s="36"/>
      <c r="N2169" s="36"/>
      <c r="O2169" s="36"/>
      <c r="P2169" s="36"/>
      <c r="Q2169" s="36"/>
      <c r="R2169" s="36"/>
      <c r="S2169" s="36"/>
      <c r="T2169" s="36"/>
      <c r="U2169" s="23"/>
      <c r="V2169" s="23"/>
      <c r="W2169" s="23"/>
      <c r="X2169" s="23"/>
      <c r="Y2169" s="445"/>
      <c r="Z2169" s="446" t="str">
        <f>IF(放飛紀錄!$Y2169="","",放飛紀錄!$Y2169+公式對照表!B$2)</f>
        <v/>
      </c>
      <c r="AA2169" s="445"/>
      <c r="AB2169" s="445"/>
      <c r="AC2169" s="447" t="str">
        <f t="shared" si="96"/>
        <v/>
      </c>
      <c r="AD2169" s="448" t="str">
        <f t="shared" si="97"/>
        <v/>
      </c>
      <c r="AE2169" s="446" t="str">
        <f>IF(放飛紀錄表[[#This Row],[模組啟動時間]]="","",公式對照表!$A$2)</f>
        <v/>
      </c>
      <c r="AF2169" s="449" t="str">
        <f>IF(AC2169="","",IF(AND(AA2169&gt;Y2169,AA2169&lt;Z2169),[1]公式對照表!$C$2,IF(AC2169="-",[1]公式對照表!$C$3,IF(AC2169&lt;AE2169,[1]公式對照表!$C$4,IF(AC2169&gt;AE2169,[1]公式對照表!$C$5)))))</f>
        <v/>
      </c>
      <c r="AG2169" s="442"/>
      <c r="AH2169" s="442"/>
      <c r="AI2169" s="442"/>
      <c r="AJ2169" s="442"/>
      <c r="AK2169" s="2"/>
    </row>
    <row r="2170" spans="1:37" ht="17.25" customHeight="1">
      <c r="A2170" s="443"/>
      <c r="B2170" s="444"/>
      <c r="C2170" s="23"/>
      <c r="D2170" s="23"/>
      <c r="E2170" s="23"/>
      <c r="F2170" s="262"/>
      <c r="G2170" s="262"/>
      <c r="H2170" s="262"/>
      <c r="I2170" s="264"/>
      <c r="J2170" s="23"/>
      <c r="K2170" s="23"/>
      <c r="L2170" s="36" t="str">
        <f>IFERROR(VLOOKUP(放飛紀錄!$K2170,#REF!,2,FALSE),"")</f>
        <v/>
      </c>
      <c r="M2170" s="36"/>
      <c r="N2170" s="36"/>
      <c r="O2170" s="36"/>
      <c r="P2170" s="36"/>
      <c r="Q2170" s="36"/>
      <c r="R2170" s="36"/>
      <c r="S2170" s="36"/>
      <c r="T2170" s="36"/>
      <c r="U2170" s="23"/>
      <c r="V2170" s="23"/>
      <c r="W2170" s="23"/>
      <c r="X2170" s="23"/>
      <c r="Y2170" s="445"/>
      <c r="Z2170" s="446" t="str">
        <f>IF(放飛紀錄!$Y2170="","",放飛紀錄!$Y2170+公式對照表!B$2)</f>
        <v/>
      </c>
      <c r="AA2170" s="445"/>
      <c r="AB2170" s="445"/>
      <c r="AC2170" s="447" t="str">
        <f t="shared" si="96"/>
        <v/>
      </c>
      <c r="AD2170" s="448" t="str">
        <f t="shared" si="97"/>
        <v/>
      </c>
      <c r="AE2170" s="446" t="str">
        <f>IF(放飛紀錄表[[#This Row],[模組啟動時間]]="","",公式對照表!$A$2)</f>
        <v/>
      </c>
      <c r="AF2170" s="449" t="str">
        <f>IF(AC2170="","",IF(AND(AA2170&gt;Y2170,AA2170&lt;Z2170),[1]公式對照表!$C$2,IF(AC2170="-",[1]公式對照表!$C$3,IF(AC2170&lt;AE2170,[1]公式對照表!$C$4,IF(AC2170&gt;AE2170,[1]公式對照表!$C$5)))))</f>
        <v/>
      </c>
      <c r="AG2170" s="442"/>
      <c r="AH2170" s="442"/>
      <c r="AI2170" s="442"/>
      <c r="AJ2170" s="442"/>
      <c r="AK2170" s="2"/>
    </row>
    <row r="2171" spans="1:37" ht="17.25" customHeight="1">
      <c r="A2171" s="443"/>
      <c r="B2171" s="444"/>
      <c r="C2171" s="23"/>
      <c r="D2171" s="23"/>
      <c r="E2171" s="23"/>
      <c r="F2171" s="262"/>
      <c r="G2171" s="262"/>
      <c r="H2171" s="262"/>
      <c r="I2171" s="264"/>
      <c r="J2171" s="23"/>
      <c r="K2171" s="23"/>
      <c r="L2171" s="36" t="str">
        <f>IFERROR(VLOOKUP(放飛紀錄!$K2171,#REF!,2,FALSE),"")</f>
        <v/>
      </c>
      <c r="M2171" s="36"/>
      <c r="N2171" s="36"/>
      <c r="O2171" s="36"/>
      <c r="P2171" s="36"/>
      <c r="Q2171" s="36"/>
      <c r="R2171" s="36"/>
      <c r="S2171" s="36"/>
      <c r="T2171" s="36"/>
      <c r="U2171" s="23"/>
      <c r="V2171" s="23"/>
      <c r="W2171" s="23"/>
      <c r="X2171" s="23"/>
      <c r="Y2171" s="445"/>
      <c r="Z2171" s="446" t="str">
        <f>IF(放飛紀錄!$Y2171="","",放飛紀錄!$Y2171+公式對照表!B$2)</f>
        <v/>
      </c>
      <c r="AA2171" s="445"/>
      <c r="AB2171" s="445"/>
      <c r="AC2171" s="447" t="str">
        <f t="shared" si="96"/>
        <v/>
      </c>
      <c r="AD2171" s="448" t="str">
        <f t="shared" si="97"/>
        <v/>
      </c>
      <c r="AE2171" s="446" t="str">
        <f>IF(放飛紀錄表[[#This Row],[模組啟動時間]]="","",公式對照表!$A$2)</f>
        <v/>
      </c>
      <c r="AF2171" s="449" t="str">
        <f>IF(AC2171="","",IF(AND(AA2171&gt;Y2171,AA2171&lt;Z2171),[1]公式對照表!$C$2,IF(AC2171="-",[1]公式對照表!$C$3,IF(AC2171&lt;AE2171,[1]公式對照表!$C$4,IF(AC2171&gt;AE2171,[1]公式對照表!$C$5)))))</f>
        <v/>
      </c>
      <c r="AG2171" s="442"/>
      <c r="AH2171" s="442"/>
      <c r="AI2171" s="442"/>
      <c r="AJ2171" s="442"/>
      <c r="AK2171" s="2"/>
    </row>
    <row r="2172" spans="1:37" ht="17.25" customHeight="1">
      <c r="A2172" s="443"/>
      <c r="B2172" s="444"/>
      <c r="C2172" s="23"/>
      <c r="D2172" s="23"/>
      <c r="E2172" s="23"/>
      <c r="F2172" s="262"/>
      <c r="G2172" s="262"/>
      <c r="H2172" s="262"/>
      <c r="I2172" s="264"/>
      <c r="J2172" s="23"/>
      <c r="K2172" s="23"/>
      <c r="L2172" s="36" t="str">
        <f>IFERROR(VLOOKUP(放飛紀錄!$K2172,#REF!,2,FALSE),"")</f>
        <v/>
      </c>
      <c r="M2172" s="36"/>
      <c r="N2172" s="36"/>
      <c r="O2172" s="36"/>
      <c r="P2172" s="36"/>
      <c r="Q2172" s="36"/>
      <c r="R2172" s="36"/>
      <c r="S2172" s="36"/>
      <c r="T2172" s="36"/>
      <c r="U2172" s="23"/>
      <c r="V2172" s="23"/>
      <c r="W2172" s="23"/>
      <c r="X2172" s="23"/>
      <c r="Y2172" s="445"/>
      <c r="Z2172" s="446" t="str">
        <f>IF(放飛紀錄!$Y2172="","",放飛紀錄!$Y2172+公式對照表!B$2)</f>
        <v/>
      </c>
      <c r="AA2172" s="445"/>
      <c r="AB2172" s="445"/>
      <c r="AC2172" s="447" t="str">
        <f t="shared" si="96"/>
        <v/>
      </c>
      <c r="AD2172" s="448" t="str">
        <f t="shared" si="97"/>
        <v/>
      </c>
      <c r="AE2172" s="446" t="str">
        <f>IF(放飛紀錄表[[#This Row],[模組啟動時間]]="","",公式對照表!$A$2)</f>
        <v/>
      </c>
      <c r="AF2172" s="449" t="str">
        <f>IF(AC2172="","",IF(AND(AA2172&gt;Y2172,AA2172&lt;Z2172),[1]公式對照表!$C$2,IF(AC2172="-",[1]公式對照表!$C$3,IF(AC2172&lt;AE2172,[1]公式對照表!$C$4,IF(AC2172&gt;AE2172,[1]公式對照表!$C$5)))))</f>
        <v/>
      </c>
      <c r="AG2172" s="442"/>
      <c r="AH2172" s="442"/>
      <c r="AI2172" s="442"/>
      <c r="AJ2172" s="442"/>
      <c r="AK2172" s="2"/>
    </row>
    <row r="2173" spans="1:37" ht="17.25" customHeight="1">
      <c r="A2173" s="443"/>
      <c r="B2173" s="444"/>
      <c r="C2173" s="23"/>
      <c r="D2173" s="23"/>
      <c r="E2173" s="23"/>
      <c r="F2173" s="262"/>
      <c r="G2173" s="262"/>
      <c r="H2173" s="262"/>
      <c r="I2173" s="264"/>
      <c r="J2173" s="23"/>
      <c r="K2173" s="23"/>
      <c r="L2173" s="36" t="str">
        <f>IFERROR(VLOOKUP(放飛紀錄!$K2173,#REF!,2,FALSE),"")</f>
        <v/>
      </c>
      <c r="M2173" s="36"/>
      <c r="N2173" s="36"/>
      <c r="O2173" s="36"/>
      <c r="P2173" s="36"/>
      <c r="Q2173" s="36"/>
      <c r="R2173" s="36"/>
      <c r="S2173" s="36"/>
      <c r="T2173" s="36"/>
      <c r="U2173" s="23"/>
      <c r="V2173" s="23"/>
      <c r="W2173" s="23"/>
      <c r="X2173" s="23"/>
      <c r="Y2173" s="445"/>
      <c r="Z2173" s="446" t="str">
        <f>IF(放飛紀錄!$Y2173="","",放飛紀錄!$Y2173+公式對照表!B$2)</f>
        <v/>
      </c>
      <c r="AA2173" s="445"/>
      <c r="AB2173" s="445"/>
      <c r="AC2173" s="447" t="str">
        <f t="shared" si="96"/>
        <v/>
      </c>
      <c r="AD2173" s="448" t="str">
        <f t="shared" si="97"/>
        <v/>
      </c>
      <c r="AE2173" s="446" t="str">
        <f>IF(放飛紀錄表[[#This Row],[模組啟動時間]]="","",公式對照表!$A$2)</f>
        <v/>
      </c>
      <c r="AF2173" s="449" t="str">
        <f>IF(AC2173="","",IF(AND(AA2173&gt;Y2173,AA2173&lt;Z2173),[1]公式對照表!$C$2,IF(AC2173="-",[1]公式對照表!$C$3,IF(AC2173&lt;AE2173,[1]公式對照表!$C$4,IF(AC2173&gt;AE2173,[1]公式對照表!$C$5)))))</f>
        <v/>
      </c>
      <c r="AG2173" s="442"/>
      <c r="AH2173" s="442"/>
      <c r="AI2173" s="442"/>
      <c r="AJ2173" s="442"/>
      <c r="AK2173" s="2"/>
    </row>
    <row r="2174" spans="1:37" ht="17.25" customHeight="1">
      <c r="A2174" s="443"/>
      <c r="B2174" s="444"/>
      <c r="C2174" s="23"/>
      <c r="D2174" s="23"/>
      <c r="E2174" s="23"/>
      <c r="F2174" s="262"/>
      <c r="G2174" s="262"/>
      <c r="H2174" s="262"/>
      <c r="I2174" s="264"/>
      <c r="J2174" s="23"/>
      <c r="K2174" s="23"/>
      <c r="L2174" s="36" t="str">
        <f>IFERROR(VLOOKUP(放飛紀錄!$K2174,#REF!,2,FALSE),"")</f>
        <v/>
      </c>
      <c r="M2174" s="36"/>
      <c r="N2174" s="36"/>
      <c r="O2174" s="36"/>
      <c r="P2174" s="36"/>
      <c r="Q2174" s="36"/>
      <c r="R2174" s="36"/>
      <c r="S2174" s="36"/>
      <c r="T2174" s="36"/>
      <c r="U2174" s="23"/>
      <c r="V2174" s="23"/>
      <c r="W2174" s="23"/>
      <c r="X2174" s="23"/>
      <c r="Y2174" s="445"/>
      <c r="Z2174" s="446" t="str">
        <f>IF(放飛紀錄!$Y2174="","",放飛紀錄!$Y2174+公式對照表!B$2)</f>
        <v/>
      </c>
      <c r="AA2174" s="445"/>
      <c r="AB2174" s="445"/>
      <c r="AC2174" s="447" t="str">
        <f t="shared" si="96"/>
        <v/>
      </c>
      <c r="AD2174" s="448" t="str">
        <f t="shared" si="97"/>
        <v/>
      </c>
      <c r="AE2174" s="446" t="str">
        <f>IF(放飛紀錄表[[#This Row],[模組啟動時間]]="","",公式對照表!$A$2)</f>
        <v/>
      </c>
      <c r="AF2174" s="449" t="str">
        <f>IF(AC2174="","",IF(AND(AA2174&gt;Y2174,AA2174&lt;Z2174),[1]公式對照表!$C$2,IF(AC2174="-",[1]公式對照表!$C$3,IF(AC2174&lt;AE2174,[1]公式對照表!$C$4,IF(AC2174&gt;AE2174,[1]公式對照表!$C$5)))))</f>
        <v/>
      </c>
      <c r="AG2174" s="442"/>
      <c r="AH2174" s="442"/>
      <c r="AI2174" s="442"/>
      <c r="AJ2174" s="442"/>
      <c r="AK2174" s="2"/>
    </row>
    <row r="2175" spans="1:37" ht="17.25" customHeight="1">
      <c r="A2175" s="443"/>
      <c r="B2175" s="444"/>
      <c r="C2175" s="23"/>
      <c r="D2175" s="23"/>
      <c r="E2175" s="23"/>
      <c r="F2175" s="262"/>
      <c r="G2175" s="262"/>
      <c r="H2175" s="262"/>
      <c r="I2175" s="264"/>
      <c r="J2175" s="23"/>
      <c r="K2175" s="23"/>
      <c r="L2175" s="36" t="str">
        <f>IFERROR(VLOOKUP(放飛紀錄!$K2175,#REF!,2,FALSE),"")</f>
        <v/>
      </c>
      <c r="M2175" s="36"/>
      <c r="N2175" s="36"/>
      <c r="O2175" s="36"/>
      <c r="P2175" s="36"/>
      <c r="Q2175" s="36"/>
      <c r="R2175" s="36"/>
      <c r="S2175" s="36"/>
      <c r="T2175" s="36"/>
      <c r="U2175" s="23"/>
      <c r="V2175" s="23"/>
      <c r="W2175" s="23"/>
      <c r="X2175" s="23"/>
      <c r="Y2175" s="445"/>
      <c r="Z2175" s="446" t="str">
        <f>IF(放飛紀錄!$Y2175="","",放飛紀錄!$Y2175+公式對照表!B$2)</f>
        <v/>
      </c>
      <c r="AA2175" s="445"/>
      <c r="AB2175" s="445"/>
      <c r="AC2175" s="447" t="str">
        <f t="shared" si="96"/>
        <v/>
      </c>
      <c r="AD2175" s="448" t="str">
        <f t="shared" si="97"/>
        <v/>
      </c>
      <c r="AE2175" s="446" t="str">
        <f>IF(放飛紀錄表[[#This Row],[模組啟動時間]]="","",公式對照表!$A$2)</f>
        <v/>
      </c>
      <c r="AF2175" s="449" t="str">
        <f>IF(AC2175="","",IF(AND(AA2175&gt;Y2175,AA2175&lt;Z2175),[1]公式對照表!$C$2,IF(AC2175="-",[1]公式對照表!$C$3,IF(AC2175&lt;AE2175,[1]公式對照表!$C$4,IF(AC2175&gt;AE2175,[1]公式對照表!$C$5)))))</f>
        <v/>
      </c>
      <c r="AG2175" s="442"/>
      <c r="AH2175" s="442"/>
      <c r="AI2175" s="442"/>
      <c r="AJ2175" s="442"/>
      <c r="AK2175" s="2"/>
    </row>
    <row r="2176" spans="1:37" ht="17.25" customHeight="1">
      <c r="A2176" s="443"/>
      <c r="B2176" s="444"/>
      <c r="C2176" s="23"/>
      <c r="D2176" s="23"/>
      <c r="E2176" s="23"/>
      <c r="F2176" s="262"/>
      <c r="G2176" s="262"/>
      <c r="H2176" s="262"/>
      <c r="I2176" s="264"/>
      <c r="J2176" s="23"/>
      <c r="K2176" s="23"/>
      <c r="L2176" s="36" t="str">
        <f>IFERROR(VLOOKUP(放飛紀錄!$K2176,#REF!,2,FALSE),"")</f>
        <v/>
      </c>
      <c r="M2176" s="36"/>
      <c r="N2176" s="36"/>
      <c r="O2176" s="36"/>
      <c r="P2176" s="36"/>
      <c r="Q2176" s="36"/>
      <c r="R2176" s="36"/>
      <c r="S2176" s="36"/>
      <c r="T2176" s="36"/>
      <c r="U2176" s="23"/>
      <c r="V2176" s="23"/>
      <c r="W2176" s="23"/>
      <c r="X2176" s="23"/>
      <c r="Y2176" s="445"/>
      <c r="Z2176" s="446" t="str">
        <f>IF(放飛紀錄!$Y2176="","",放飛紀錄!$Y2176+公式對照表!B$2)</f>
        <v/>
      </c>
      <c r="AA2176" s="445"/>
      <c r="AB2176" s="445"/>
      <c r="AC2176" s="447" t="str">
        <f t="shared" si="96"/>
        <v/>
      </c>
      <c r="AD2176" s="448" t="str">
        <f t="shared" si="97"/>
        <v/>
      </c>
      <c r="AE2176" s="446" t="str">
        <f>IF(放飛紀錄表[[#This Row],[模組啟動時間]]="","",公式對照表!$A$2)</f>
        <v/>
      </c>
      <c r="AF2176" s="449" t="str">
        <f>IF(AC2176="","",IF(AND(AA2176&gt;Y2176,AA2176&lt;Z2176),[1]公式對照表!$C$2,IF(AC2176="-",[1]公式對照表!$C$3,IF(AC2176&lt;AE2176,[1]公式對照表!$C$4,IF(AC2176&gt;AE2176,[1]公式對照表!$C$5)))))</f>
        <v/>
      </c>
      <c r="AG2176" s="442"/>
      <c r="AH2176" s="442"/>
      <c r="AI2176" s="442"/>
      <c r="AJ2176" s="442"/>
      <c r="AK2176" s="2"/>
    </row>
    <row r="2177" spans="1:37" ht="17.25" customHeight="1">
      <c r="A2177" s="443"/>
      <c r="B2177" s="444"/>
      <c r="C2177" s="23"/>
      <c r="D2177" s="23"/>
      <c r="E2177" s="23"/>
      <c r="F2177" s="262"/>
      <c r="G2177" s="262"/>
      <c r="H2177" s="262"/>
      <c r="I2177" s="264"/>
      <c r="J2177" s="23"/>
      <c r="K2177" s="23"/>
      <c r="L2177" s="36" t="str">
        <f>IFERROR(VLOOKUP(放飛紀錄!$K2177,#REF!,2,FALSE),"")</f>
        <v/>
      </c>
      <c r="M2177" s="36"/>
      <c r="N2177" s="36"/>
      <c r="O2177" s="36"/>
      <c r="P2177" s="36"/>
      <c r="Q2177" s="36"/>
      <c r="R2177" s="36"/>
      <c r="S2177" s="36"/>
      <c r="T2177" s="36"/>
      <c r="U2177" s="23"/>
      <c r="V2177" s="23"/>
      <c r="W2177" s="23"/>
      <c r="X2177" s="23"/>
      <c r="Y2177" s="445"/>
      <c r="Z2177" s="446" t="str">
        <f>IF(放飛紀錄!$Y2177="","",放飛紀錄!$Y2177+公式對照表!B$2)</f>
        <v/>
      </c>
      <c r="AA2177" s="445"/>
      <c r="AB2177" s="445"/>
      <c r="AC2177" s="447" t="str">
        <f t="shared" si="96"/>
        <v/>
      </c>
      <c r="AD2177" s="448" t="str">
        <f t="shared" si="97"/>
        <v/>
      </c>
      <c r="AE2177" s="446" t="str">
        <f>IF(放飛紀錄表[[#This Row],[模組啟動時間]]="","",公式對照表!$A$2)</f>
        <v/>
      </c>
      <c r="AF2177" s="449" t="str">
        <f>IF(AC2177="","",IF(AND(AA2177&gt;Y2177,AA2177&lt;Z2177),[1]公式對照表!$C$2,IF(AC2177="-",[1]公式對照表!$C$3,IF(AC2177&lt;AE2177,[1]公式對照表!$C$4,IF(AC2177&gt;AE2177,[1]公式對照表!$C$5)))))</f>
        <v/>
      </c>
      <c r="AG2177" s="442"/>
      <c r="AH2177" s="442"/>
      <c r="AI2177" s="442"/>
      <c r="AJ2177" s="442"/>
      <c r="AK2177" s="2"/>
    </row>
    <row r="2178" spans="1:37" ht="17.25" customHeight="1">
      <c r="A2178" s="443"/>
      <c r="B2178" s="444"/>
      <c r="C2178" s="23"/>
      <c r="D2178" s="23"/>
      <c r="E2178" s="23"/>
      <c r="F2178" s="262"/>
      <c r="G2178" s="262"/>
      <c r="H2178" s="262"/>
      <c r="I2178" s="264"/>
      <c r="J2178" s="23"/>
      <c r="K2178" s="23"/>
      <c r="L2178" s="36" t="str">
        <f>IFERROR(VLOOKUP(放飛紀錄!$K2178,#REF!,2,FALSE),"")</f>
        <v/>
      </c>
      <c r="M2178" s="36"/>
      <c r="N2178" s="36"/>
      <c r="O2178" s="36"/>
      <c r="P2178" s="36"/>
      <c r="Q2178" s="36"/>
      <c r="R2178" s="36"/>
      <c r="S2178" s="36"/>
      <c r="T2178" s="36"/>
      <c r="U2178" s="23"/>
      <c r="V2178" s="23"/>
      <c r="W2178" s="23"/>
      <c r="X2178" s="23"/>
      <c r="Y2178" s="445"/>
      <c r="Z2178" s="446" t="str">
        <f>IF(放飛紀錄!$Y2178="","",放飛紀錄!$Y2178+公式對照表!B$2)</f>
        <v/>
      </c>
      <c r="AA2178" s="445"/>
      <c r="AB2178" s="445"/>
      <c r="AC2178" s="447" t="str">
        <f t="shared" si="96"/>
        <v/>
      </c>
      <c r="AD2178" s="448" t="str">
        <f t="shared" si="97"/>
        <v/>
      </c>
      <c r="AE2178" s="446" t="str">
        <f>IF(放飛紀錄表[[#This Row],[模組啟動時間]]="","",公式對照表!$A$2)</f>
        <v/>
      </c>
      <c r="AF2178" s="449" t="str">
        <f>IF(AC2178="","",IF(AND(AA2178&gt;Y2178,AA2178&lt;Z2178),[1]公式對照表!$C$2,IF(AC2178="-",[1]公式對照表!$C$3,IF(AC2178&lt;AE2178,[1]公式對照表!$C$4,IF(AC2178&gt;AE2178,[1]公式對照表!$C$5)))))</f>
        <v/>
      </c>
      <c r="AG2178" s="442"/>
      <c r="AH2178" s="442"/>
      <c r="AI2178" s="442"/>
      <c r="AJ2178" s="442"/>
      <c r="AK2178" s="2"/>
    </row>
    <row r="2179" spans="1:37" ht="17.25" customHeight="1">
      <c r="A2179" s="443"/>
      <c r="B2179" s="444"/>
      <c r="C2179" s="23"/>
      <c r="D2179" s="23"/>
      <c r="E2179" s="23"/>
      <c r="F2179" s="262"/>
      <c r="G2179" s="262"/>
      <c r="H2179" s="262"/>
      <c r="I2179" s="264"/>
      <c r="J2179" s="23"/>
      <c r="K2179" s="23"/>
      <c r="L2179" s="36" t="str">
        <f>IFERROR(VLOOKUP(放飛紀錄!$K2179,#REF!,2,FALSE),"")</f>
        <v/>
      </c>
      <c r="M2179" s="36"/>
      <c r="N2179" s="36"/>
      <c r="O2179" s="36"/>
      <c r="P2179" s="36"/>
      <c r="Q2179" s="36"/>
      <c r="R2179" s="36"/>
      <c r="S2179" s="36"/>
      <c r="T2179" s="36"/>
      <c r="U2179" s="23"/>
      <c r="V2179" s="23"/>
      <c r="W2179" s="23"/>
      <c r="X2179" s="23"/>
      <c r="Y2179" s="445"/>
      <c r="Z2179" s="446" t="str">
        <f>IF(放飛紀錄!$Y2179="","",放飛紀錄!$Y2179+公式對照表!B$2)</f>
        <v/>
      </c>
      <c r="AA2179" s="445"/>
      <c r="AB2179" s="445"/>
      <c r="AC2179" s="447" t="str">
        <f t="shared" si="96"/>
        <v/>
      </c>
      <c r="AD2179" s="448" t="str">
        <f t="shared" si="97"/>
        <v/>
      </c>
      <c r="AE2179" s="446" t="str">
        <f>IF(放飛紀錄表[[#This Row],[模組啟動時間]]="","",公式對照表!$A$2)</f>
        <v/>
      </c>
      <c r="AF2179" s="449" t="str">
        <f>IF(AC2179="","",IF(AND(AA2179&gt;Y2179,AA2179&lt;Z2179),[1]公式對照表!$C$2,IF(AC2179="-",[1]公式對照表!$C$3,IF(AC2179&lt;AE2179,[1]公式對照表!$C$4,IF(AC2179&gt;AE2179,[1]公式對照表!$C$5)))))</f>
        <v/>
      </c>
      <c r="AG2179" s="442"/>
      <c r="AH2179" s="442"/>
      <c r="AI2179" s="442"/>
      <c r="AJ2179" s="442"/>
      <c r="AK2179" s="2"/>
    </row>
    <row r="2180" spans="1:37" ht="17.25" customHeight="1">
      <c r="A2180" s="443"/>
      <c r="B2180" s="444"/>
      <c r="C2180" s="23"/>
      <c r="D2180" s="23"/>
      <c r="E2180" s="23"/>
      <c r="F2180" s="262"/>
      <c r="G2180" s="262"/>
      <c r="H2180" s="262"/>
      <c r="I2180" s="264"/>
      <c r="J2180" s="23"/>
      <c r="K2180" s="23"/>
      <c r="L2180" s="36" t="str">
        <f>IFERROR(VLOOKUP(放飛紀錄!$K2180,#REF!,2,FALSE),"")</f>
        <v/>
      </c>
      <c r="M2180" s="36"/>
      <c r="N2180" s="36"/>
      <c r="O2180" s="36"/>
      <c r="P2180" s="36"/>
      <c r="Q2180" s="36"/>
      <c r="R2180" s="36"/>
      <c r="S2180" s="36"/>
      <c r="T2180" s="36"/>
      <c r="U2180" s="23"/>
      <c r="V2180" s="23"/>
      <c r="W2180" s="23"/>
      <c r="X2180" s="23"/>
      <c r="Y2180" s="445"/>
      <c r="Z2180" s="446" t="str">
        <f>IF(放飛紀錄!$Y2180="","",放飛紀錄!$Y2180+公式對照表!B$2)</f>
        <v/>
      </c>
      <c r="AA2180" s="445"/>
      <c r="AB2180" s="445"/>
      <c r="AC2180" s="447" t="str">
        <f t="shared" si="96"/>
        <v/>
      </c>
      <c r="AD2180" s="448" t="str">
        <f t="shared" si="97"/>
        <v/>
      </c>
      <c r="AE2180" s="446" t="str">
        <f>IF(放飛紀錄表[[#This Row],[模組啟動時間]]="","",公式對照表!$A$2)</f>
        <v/>
      </c>
      <c r="AF2180" s="449" t="str">
        <f>IF(AC2180="","",IF(AND(AA2180&gt;Y2180,AA2180&lt;Z2180),[1]公式對照表!$C$2,IF(AC2180="-",[1]公式對照表!$C$3,IF(AC2180&lt;AE2180,[1]公式對照表!$C$4,IF(AC2180&gt;AE2180,[1]公式對照表!$C$5)))))</f>
        <v/>
      </c>
      <c r="AG2180" s="442"/>
      <c r="AH2180" s="442"/>
      <c r="AI2180" s="442"/>
      <c r="AJ2180" s="442"/>
      <c r="AK2180" s="2"/>
    </row>
    <row r="2181" spans="1:37" ht="17.25" customHeight="1">
      <c r="A2181" s="443"/>
      <c r="B2181" s="444"/>
      <c r="C2181" s="23"/>
      <c r="D2181" s="23"/>
      <c r="E2181" s="23"/>
      <c r="F2181" s="262"/>
      <c r="G2181" s="262"/>
      <c r="H2181" s="262"/>
      <c r="I2181" s="264"/>
      <c r="J2181" s="23"/>
      <c r="K2181" s="23"/>
      <c r="L2181" s="36" t="str">
        <f>IFERROR(VLOOKUP(放飛紀錄!$K2181,#REF!,2,FALSE),"")</f>
        <v/>
      </c>
      <c r="M2181" s="36"/>
      <c r="N2181" s="36"/>
      <c r="O2181" s="36"/>
      <c r="P2181" s="36"/>
      <c r="Q2181" s="36"/>
      <c r="R2181" s="36"/>
      <c r="S2181" s="36"/>
      <c r="T2181" s="36"/>
      <c r="U2181" s="23"/>
      <c r="V2181" s="23"/>
      <c r="W2181" s="23"/>
      <c r="X2181" s="23"/>
      <c r="Y2181" s="445"/>
      <c r="Z2181" s="446" t="str">
        <f>IF(放飛紀錄!$Y2181="","",放飛紀錄!$Y2181+公式對照表!B$2)</f>
        <v/>
      </c>
      <c r="AA2181" s="445"/>
      <c r="AB2181" s="445"/>
      <c r="AC2181" s="447" t="str">
        <f t="shared" si="96"/>
        <v/>
      </c>
      <c r="AD2181" s="448" t="str">
        <f t="shared" si="97"/>
        <v/>
      </c>
      <c r="AE2181" s="446" t="str">
        <f>IF(放飛紀錄表[[#This Row],[模組啟動時間]]="","",公式對照表!$A$2)</f>
        <v/>
      </c>
      <c r="AF2181" s="449" t="str">
        <f>IF(AC2181="","",IF(AND(AA2181&gt;Y2181,AA2181&lt;Z2181),[1]公式對照表!$C$2,IF(AC2181="-",[1]公式對照表!$C$3,IF(AC2181&lt;AE2181,[1]公式對照表!$C$4,IF(AC2181&gt;AE2181,[1]公式對照表!$C$5)))))</f>
        <v/>
      </c>
      <c r="AG2181" s="442"/>
      <c r="AH2181" s="442"/>
      <c r="AI2181" s="442"/>
      <c r="AJ2181" s="442"/>
      <c r="AK2181" s="2"/>
    </row>
    <row r="2182" spans="1:37" ht="17.25" customHeight="1">
      <c r="A2182" s="443"/>
      <c r="B2182" s="444"/>
      <c r="C2182" s="23"/>
      <c r="D2182" s="23"/>
      <c r="E2182" s="23"/>
      <c r="F2182" s="262"/>
      <c r="G2182" s="262"/>
      <c r="H2182" s="262"/>
      <c r="I2182" s="264"/>
      <c r="J2182" s="23"/>
      <c r="K2182" s="23"/>
      <c r="L2182" s="36" t="str">
        <f>IFERROR(VLOOKUP(放飛紀錄!$K2182,#REF!,2,FALSE),"")</f>
        <v/>
      </c>
      <c r="M2182" s="36"/>
      <c r="N2182" s="36"/>
      <c r="O2182" s="36"/>
      <c r="P2182" s="36"/>
      <c r="Q2182" s="36"/>
      <c r="R2182" s="36"/>
      <c r="S2182" s="36"/>
      <c r="T2182" s="36"/>
      <c r="U2182" s="23"/>
      <c r="V2182" s="23"/>
      <c r="W2182" s="23"/>
      <c r="X2182" s="23"/>
      <c r="Y2182" s="445"/>
      <c r="Z2182" s="446" t="str">
        <f>IF(放飛紀錄!$Y2182="","",放飛紀錄!$Y2182+公式對照表!B$2)</f>
        <v/>
      </c>
      <c r="AA2182" s="445"/>
      <c r="AB2182" s="445"/>
      <c r="AC2182" s="447" t="str">
        <f t="shared" si="96"/>
        <v/>
      </c>
      <c r="AD2182" s="448" t="str">
        <f t="shared" si="97"/>
        <v/>
      </c>
      <c r="AE2182" s="446" t="str">
        <f>IF(放飛紀錄表[[#This Row],[模組啟動時間]]="","",公式對照表!$A$2)</f>
        <v/>
      </c>
      <c r="AF2182" s="449" t="str">
        <f>IF(AC2182="","",IF(AND(AA2182&gt;Y2182,AA2182&lt;Z2182),[1]公式對照表!$C$2,IF(AC2182="-",[1]公式對照表!$C$3,IF(AC2182&lt;AE2182,[1]公式對照表!$C$4,IF(AC2182&gt;AE2182,[1]公式對照表!$C$5)))))</f>
        <v/>
      </c>
      <c r="AG2182" s="442"/>
      <c r="AH2182" s="442"/>
      <c r="AI2182" s="442"/>
      <c r="AJ2182" s="442"/>
      <c r="AK2182" s="2"/>
    </row>
    <row r="2183" spans="1:37" ht="17.25" customHeight="1">
      <c r="A2183" s="443"/>
      <c r="B2183" s="444"/>
      <c r="C2183" s="23"/>
      <c r="D2183" s="23"/>
      <c r="E2183" s="23"/>
      <c r="F2183" s="262"/>
      <c r="G2183" s="262"/>
      <c r="H2183" s="262"/>
      <c r="I2183" s="264"/>
      <c r="J2183" s="23"/>
      <c r="K2183" s="23"/>
      <c r="L2183" s="36" t="str">
        <f>IFERROR(VLOOKUP(放飛紀錄!$K2183,#REF!,2,FALSE),"")</f>
        <v/>
      </c>
      <c r="M2183" s="36"/>
      <c r="N2183" s="36"/>
      <c r="O2183" s="36"/>
      <c r="P2183" s="36"/>
      <c r="Q2183" s="36"/>
      <c r="R2183" s="36"/>
      <c r="S2183" s="36"/>
      <c r="T2183" s="36"/>
      <c r="U2183" s="23"/>
      <c r="V2183" s="23"/>
      <c r="W2183" s="23"/>
      <c r="X2183" s="23"/>
      <c r="Y2183" s="445"/>
      <c r="Z2183" s="446" t="str">
        <f>IF(放飛紀錄!$Y2183="","",放飛紀錄!$Y2183+公式對照表!B$2)</f>
        <v/>
      </c>
      <c r="AA2183" s="445"/>
      <c r="AB2183" s="445"/>
      <c r="AC2183" s="447" t="str">
        <f t="shared" si="96"/>
        <v/>
      </c>
      <c r="AD2183" s="448" t="str">
        <f t="shared" si="97"/>
        <v/>
      </c>
      <c r="AE2183" s="446" t="str">
        <f>IF(放飛紀錄表[[#This Row],[模組啟動時間]]="","",公式對照表!$A$2)</f>
        <v/>
      </c>
      <c r="AF2183" s="449" t="str">
        <f>IF(AC2183="","",IF(AND(AA2183&gt;Y2183,AA2183&lt;Z2183),[1]公式對照表!$C$2,IF(AC2183="-",[1]公式對照表!$C$3,IF(AC2183&lt;AE2183,[1]公式對照表!$C$4,IF(AC2183&gt;AE2183,[1]公式對照表!$C$5)))))</f>
        <v/>
      </c>
      <c r="AG2183" s="442"/>
      <c r="AH2183" s="442"/>
      <c r="AI2183" s="442"/>
      <c r="AJ2183" s="442"/>
      <c r="AK2183" s="2"/>
    </row>
    <row r="2184" spans="1:37" ht="17.25" customHeight="1">
      <c r="A2184" s="443"/>
      <c r="B2184" s="444"/>
      <c r="C2184" s="23"/>
      <c r="D2184" s="23"/>
      <c r="E2184" s="23"/>
      <c r="F2184" s="262"/>
      <c r="G2184" s="262"/>
      <c r="H2184" s="262"/>
      <c r="I2184" s="264"/>
      <c r="J2184" s="23"/>
      <c r="K2184" s="23"/>
      <c r="L2184" s="36" t="str">
        <f>IFERROR(VLOOKUP(放飛紀錄!$K2184,#REF!,2,FALSE),"")</f>
        <v/>
      </c>
      <c r="M2184" s="36"/>
      <c r="N2184" s="36"/>
      <c r="O2184" s="36"/>
      <c r="P2184" s="36"/>
      <c r="Q2184" s="36"/>
      <c r="R2184" s="36"/>
      <c r="S2184" s="36"/>
      <c r="T2184" s="36"/>
      <c r="U2184" s="23"/>
      <c r="V2184" s="23"/>
      <c r="W2184" s="23"/>
      <c r="X2184" s="23"/>
      <c r="Y2184" s="445"/>
      <c r="Z2184" s="446" t="str">
        <f>IF(放飛紀錄!$Y2184="","",放飛紀錄!$Y2184+公式對照表!B$2)</f>
        <v/>
      </c>
      <c r="AA2184" s="445"/>
      <c r="AB2184" s="445"/>
      <c r="AC2184" s="447" t="str">
        <f t="shared" si="96"/>
        <v/>
      </c>
      <c r="AD2184" s="448" t="str">
        <f t="shared" si="97"/>
        <v/>
      </c>
      <c r="AE2184" s="446" t="str">
        <f>IF(放飛紀錄表[[#This Row],[模組啟動時間]]="","",公式對照表!$A$2)</f>
        <v/>
      </c>
      <c r="AF2184" s="449" t="str">
        <f>IF(AC2184="","",IF(AND(AA2184&gt;Y2184,AA2184&lt;Z2184),[1]公式對照表!$C$2,IF(AC2184="-",[1]公式對照表!$C$3,IF(AC2184&lt;AE2184,[1]公式對照表!$C$4,IF(AC2184&gt;AE2184,[1]公式對照表!$C$5)))))</f>
        <v/>
      </c>
      <c r="AG2184" s="442"/>
      <c r="AH2184" s="442"/>
      <c r="AI2184" s="442"/>
      <c r="AJ2184" s="442"/>
      <c r="AK2184" s="2"/>
    </row>
    <row r="2185" spans="1:37" ht="17.25" customHeight="1">
      <c r="A2185" s="443"/>
      <c r="B2185" s="444"/>
      <c r="C2185" s="23"/>
      <c r="D2185" s="23"/>
      <c r="E2185" s="23"/>
      <c r="F2185" s="262"/>
      <c r="G2185" s="262"/>
      <c r="H2185" s="262"/>
      <c r="I2185" s="264"/>
      <c r="J2185" s="23"/>
      <c r="K2185" s="23"/>
      <c r="L2185" s="36" t="str">
        <f>IFERROR(VLOOKUP(放飛紀錄!$K2185,#REF!,2,FALSE),"")</f>
        <v/>
      </c>
      <c r="M2185" s="36"/>
      <c r="N2185" s="36"/>
      <c r="O2185" s="36"/>
      <c r="P2185" s="36"/>
      <c r="Q2185" s="36"/>
      <c r="R2185" s="36"/>
      <c r="S2185" s="36"/>
      <c r="T2185" s="36"/>
      <c r="U2185" s="23"/>
      <c r="V2185" s="23"/>
      <c r="W2185" s="23"/>
      <c r="X2185" s="23"/>
      <c r="Y2185" s="445"/>
      <c r="Z2185" s="446" t="str">
        <f>IF(放飛紀錄!$Y2185="","",放飛紀錄!$Y2185+公式對照表!B$2)</f>
        <v/>
      </c>
      <c r="AA2185" s="445"/>
      <c r="AB2185" s="445"/>
      <c r="AC2185" s="447" t="str">
        <f t="shared" si="96"/>
        <v/>
      </c>
      <c r="AD2185" s="448" t="str">
        <f t="shared" si="97"/>
        <v/>
      </c>
      <c r="AE2185" s="446" t="str">
        <f>IF(放飛紀錄表[[#This Row],[模組啟動時間]]="","",公式對照表!$A$2)</f>
        <v/>
      </c>
      <c r="AF2185" s="449" t="str">
        <f>IF(AC2185="","",IF(AND(AA2185&gt;Y2185,AA2185&lt;Z2185),[1]公式對照表!$C$2,IF(AC2185="-",[1]公式對照表!$C$3,IF(AC2185&lt;AE2185,[1]公式對照表!$C$4,IF(AC2185&gt;AE2185,[1]公式對照表!$C$5)))))</f>
        <v/>
      </c>
      <c r="AG2185" s="442"/>
      <c r="AH2185" s="442"/>
      <c r="AI2185" s="442"/>
      <c r="AJ2185" s="442"/>
      <c r="AK2185" s="2"/>
    </row>
    <row r="2186" spans="1:37" ht="17.25" customHeight="1">
      <c r="A2186" s="443"/>
      <c r="B2186" s="444"/>
      <c r="C2186" s="23"/>
      <c r="D2186" s="23"/>
      <c r="E2186" s="23"/>
      <c r="F2186" s="262"/>
      <c r="G2186" s="262"/>
      <c r="H2186" s="262"/>
      <c r="I2186" s="264"/>
      <c r="J2186" s="23"/>
      <c r="K2186" s="23"/>
      <c r="L2186" s="36" t="str">
        <f>IFERROR(VLOOKUP(放飛紀錄!$K2186,#REF!,2,FALSE),"")</f>
        <v/>
      </c>
      <c r="M2186" s="36"/>
      <c r="N2186" s="36"/>
      <c r="O2186" s="36"/>
      <c r="P2186" s="36"/>
      <c r="Q2186" s="36"/>
      <c r="R2186" s="36"/>
      <c r="S2186" s="36"/>
      <c r="T2186" s="36"/>
      <c r="U2186" s="23"/>
      <c r="V2186" s="23"/>
      <c r="W2186" s="23"/>
      <c r="X2186" s="23"/>
      <c r="Y2186" s="445"/>
      <c r="Z2186" s="446" t="str">
        <f>IF(放飛紀錄!$Y2186="","",放飛紀錄!$Y2186+公式對照表!B$2)</f>
        <v/>
      </c>
      <c r="AA2186" s="445"/>
      <c r="AB2186" s="445"/>
      <c r="AC2186" s="447" t="str">
        <f t="shared" si="96"/>
        <v/>
      </c>
      <c r="AD2186" s="448" t="str">
        <f t="shared" si="97"/>
        <v/>
      </c>
      <c r="AE2186" s="446" t="str">
        <f>IF(放飛紀錄表[[#This Row],[模組啟動時間]]="","",公式對照表!$A$2)</f>
        <v/>
      </c>
      <c r="AF2186" s="449" t="str">
        <f>IF(AC2186="","",IF(AND(AA2186&gt;Y2186,AA2186&lt;Z2186),[1]公式對照表!$C$2,IF(AC2186="-",[1]公式對照表!$C$3,IF(AC2186&lt;AE2186,[1]公式對照表!$C$4,IF(AC2186&gt;AE2186,[1]公式對照表!$C$5)))))</f>
        <v/>
      </c>
      <c r="AG2186" s="442"/>
      <c r="AH2186" s="442"/>
      <c r="AI2186" s="442"/>
      <c r="AJ2186" s="442"/>
      <c r="AK2186" s="2"/>
    </row>
    <row r="2187" spans="1:37" ht="17.25" customHeight="1">
      <c r="A2187" s="443"/>
      <c r="B2187" s="444"/>
      <c r="C2187" s="23"/>
      <c r="D2187" s="23"/>
      <c r="E2187" s="23"/>
      <c r="F2187" s="262"/>
      <c r="G2187" s="262"/>
      <c r="H2187" s="262"/>
      <c r="I2187" s="264"/>
      <c r="J2187" s="23"/>
      <c r="K2187" s="23"/>
      <c r="L2187" s="36" t="str">
        <f>IFERROR(VLOOKUP(放飛紀錄!$K2187,#REF!,2,FALSE),"")</f>
        <v/>
      </c>
      <c r="M2187" s="36"/>
      <c r="N2187" s="36"/>
      <c r="O2187" s="36"/>
      <c r="P2187" s="36"/>
      <c r="Q2187" s="36"/>
      <c r="R2187" s="36"/>
      <c r="S2187" s="36"/>
      <c r="T2187" s="36"/>
      <c r="U2187" s="23"/>
      <c r="V2187" s="23"/>
      <c r="W2187" s="23"/>
      <c r="X2187" s="23"/>
      <c r="Y2187" s="445"/>
      <c r="Z2187" s="446" t="str">
        <f>IF(放飛紀錄!$Y2187="","",放飛紀錄!$Y2187+公式對照表!B$2)</f>
        <v/>
      </c>
      <c r="AA2187" s="445"/>
      <c r="AB2187" s="445"/>
      <c r="AC2187" s="447" t="str">
        <f t="shared" si="96"/>
        <v/>
      </c>
      <c r="AD2187" s="448" t="str">
        <f t="shared" si="97"/>
        <v/>
      </c>
      <c r="AE2187" s="446" t="str">
        <f>IF(放飛紀錄表[[#This Row],[模組啟動時間]]="","",公式對照表!$A$2)</f>
        <v/>
      </c>
      <c r="AF2187" s="449" t="str">
        <f>IF(AC2187="","",IF(AND(AA2187&gt;Y2187,AA2187&lt;Z2187),[1]公式對照表!$C$2,IF(AC2187="-",[1]公式對照表!$C$3,IF(AC2187&lt;AE2187,[1]公式對照表!$C$4,IF(AC2187&gt;AE2187,[1]公式對照表!$C$5)))))</f>
        <v/>
      </c>
      <c r="AG2187" s="442"/>
      <c r="AH2187" s="442"/>
      <c r="AI2187" s="442"/>
      <c r="AJ2187" s="442"/>
      <c r="AK2187" s="2"/>
    </row>
    <row r="2188" spans="1:37" ht="17.25" customHeight="1">
      <c r="A2188" s="443"/>
      <c r="B2188" s="444"/>
      <c r="C2188" s="23"/>
      <c r="D2188" s="23"/>
      <c r="E2188" s="23"/>
      <c r="F2188" s="262"/>
      <c r="G2188" s="262"/>
      <c r="H2188" s="262"/>
      <c r="I2188" s="264"/>
      <c r="J2188" s="23"/>
      <c r="K2188" s="23"/>
      <c r="L2188" s="36" t="str">
        <f>IFERROR(VLOOKUP(放飛紀錄!$K2188,#REF!,2,FALSE),"")</f>
        <v/>
      </c>
      <c r="M2188" s="36"/>
      <c r="N2188" s="36"/>
      <c r="O2188" s="36"/>
      <c r="P2188" s="36"/>
      <c r="Q2188" s="36"/>
      <c r="R2188" s="36"/>
      <c r="S2188" s="36"/>
      <c r="T2188" s="36"/>
      <c r="U2188" s="23"/>
      <c r="V2188" s="23"/>
      <c r="W2188" s="23"/>
      <c r="X2188" s="23"/>
      <c r="Y2188" s="445"/>
      <c r="Z2188" s="446" t="str">
        <f>IF(放飛紀錄!$Y2188="","",放飛紀錄!$Y2188+公式對照表!B$2)</f>
        <v/>
      </c>
      <c r="AA2188" s="445"/>
      <c r="AB2188" s="445"/>
      <c r="AC2188" s="447" t="str">
        <f t="shared" si="96"/>
        <v/>
      </c>
      <c r="AD2188" s="448" t="str">
        <f t="shared" si="97"/>
        <v/>
      </c>
      <c r="AE2188" s="446" t="str">
        <f>IF(放飛紀錄表[[#This Row],[模組啟動時間]]="","",公式對照表!$A$2)</f>
        <v/>
      </c>
      <c r="AF2188" s="449" t="str">
        <f>IF(AC2188="","",IF(AND(AA2188&gt;Y2188,AA2188&lt;Z2188),[1]公式對照表!$C$2,IF(AC2188="-",[1]公式對照表!$C$3,IF(AC2188&lt;AE2188,[1]公式對照表!$C$4,IF(AC2188&gt;AE2188,[1]公式對照表!$C$5)))))</f>
        <v/>
      </c>
      <c r="AG2188" s="442"/>
      <c r="AH2188" s="442"/>
      <c r="AI2188" s="442"/>
      <c r="AJ2188" s="442"/>
      <c r="AK2188" s="2"/>
    </row>
    <row r="2189" spans="1:37" ht="17.25" customHeight="1">
      <c r="A2189" s="443"/>
      <c r="B2189" s="444"/>
      <c r="C2189" s="23"/>
      <c r="D2189" s="23"/>
      <c r="E2189" s="23"/>
      <c r="F2189" s="262"/>
      <c r="G2189" s="262"/>
      <c r="H2189" s="262"/>
      <c r="I2189" s="264"/>
      <c r="J2189" s="23"/>
      <c r="K2189" s="23"/>
      <c r="L2189" s="36" t="str">
        <f>IFERROR(VLOOKUP(放飛紀錄!$K2189,#REF!,2,FALSE),"")</f>
        <v/>
      </c>
      <c r="M2189" s="36"/>
      <c r="N2189" s="36"/>
      <c r="O2189" s="36"/>
      <c r="P2189" s="36"/>
      <c r="Q2189" s="36"/>
      <c r="R2189" s="36"/>
      <c r="S2189" s="36"/>
      <c r="T2189" s="36"/>
      <c r="U2189" s="23"/>
      <c r="V2189" s="23"/>
      <c r="W2189" s="23"/>
      <c r="X2189" s="23"/>
      <c r="Y2189" s="445"/>
      <c r="Z2189" s="446" t="str">
        <f>IF(放飛紀錄!$Y2189="","",放飛紀錄!$Y2189+公式對照表!B$2)</f>
        <v/>
      </c>
      <c r="AA2189" s="445"/>
      <c r="AB2189" s="445"/>
      <c r="AC2189" s="447" t="str">
        <f t="shared" si="96"/>
        <v/>
      </c>
      <c r="AD2189" s="448" t="str">
        <f t="shared" si="97"/>
        <v/>
      </c>
      <c r="AE2189" s="446" t="str">
        <f>IF(放飛紀錄表[[#This Row],[模組啟動時間]]="","",公式對照表!$A$2)</f>
        <v/>
      </c>
      <c r="AF2189" s="449" t="str">
        <f>IF(AC2189="","",IF(AND(AA2189&gt;Y2189,AA2189&lt;Z2189),[1]公式對照表!$C$2,IF(AC2189="-",[1]公式對照表!$C$3,IF(AC2189&lt;AE2189,[1]公式對照表!$C$4,IF(AC2189&gt;AE2189,[1]公式對照表!$C$5)))))</f>
        <v/>
      </c>
      <c r="AG2189" s="442"/>
      <c r="AH2189" s="442"/>
      <c r="AI2189" s="442"/>
      <c r="AJ2189" s="442"/>
      <c r="AK2189" s="2"/>
    </row>
    <row r="2190" spans="1:37" ht="17.25" customHeight="1">
      <c r="A2190" s="443"/>
      <c r="B2190" s="444"/>
      <c r="C2190" s="23"/>
      <c r="D2190" s="23"/>
      <c r="E2190" s="23"/>
      <c r="F2190" s="262"/>
      <c r="G2190" s="262"/>
      <c r="H2190" s="262"/>
      <c r="I2190" s="264"/>
      <c r="J2190" s="23"/>
      <c r="K2190" s="23"/>
      <c r="L2190" s="36" t="str">
        <f>IFERROR(VLOOKUP(放飛紀錄!$K2190,#REF!,2,FALSE),"")</f>
        <v/>
      </c>
      <c r="M2190" s="36"/>
      <c r="N2190" s="36"/>
      <c r="O2190" s="36"/>
      <c r="P2190" s="36"/>
      <c r="Q2190" s="36"/>
      <c r="R2190" s="36"/>
      <c r="S2190" s="36"/>
      <c r="T2190" s="36"/>
      <c r="U2190" s="23"/>
      <c r="V2190" s="23"/>
      <c r="W2190" s="23"/>
      <c r="X2190" s="23"/>
      <c r="Y2190" s="445"/>
      <c r="Z2190" s="446" t="str">
        <f>IF(放飛紀錄!$Y2190="","",放飛紀錄!$Y2190+公式對照表!B$2)</f>
        <v/>
      </c>
      <c r="AA2190" s="445"/>
      <c r="AB2190" s="445"/>
      <c r="AC2190" s="447" t="str">
        <f t="shared" si="96"/>
        <v/>
      </c>
      <c r="AD2190" s="448" t="str">
        <f t="shared" si="97"/>
        <v/>
      </c>
      <c r="AE2190" s="446" t="str">
        <f>IF(放飛紀錄表[[#This Row],[模組啟動時間]]="","",公式對照表!$A$2)</f>
        <v/>
      </c>
      <c r="AF2190" s="449" t="str">
        <f>IF(AC2190="","",IF(AND(AA2190&gt;Y2190,AA2190&lt;Z2190),[1]公式對照表!$C$2,IF(AC2190="-",[1]公式對照表!$C$3,IF(AC2190&lt;AE2190,[1]公式對照表!$C$4,IF(AC2190&gt;AE2190,[1]公式對照表!$C$5)))))</f>
        <v/>
      </c>
      <c r="AG2190" s="442"/>
      <c r="AH2190" s="442"/>
      <c r="AI2190" s="442"/>
      <c r="AJ2190" s="442"/>
      <c r="AK2190" s="2"/>
    </row>
    <row r="2191" spans="1:37" ht="17.25" customHeight="1">
      <c r="A2191" s="443"/>
      <c r="B2191" s="444"/>
      <c r="C2191" s="23"/>
      <c r="D2191" s="23"/>
      <c r="E2191" s="23"/>
      <c r="F2191" s="262"/>
      <c r="G2191" s="262"/>
      <c r="H2191" s="262"/>
      <c r="I2191" s="264"/>
      <c r="J2191" s="23"/>
      <c r="K2191" s="23"/>
      <c r="L2191" s="36" t="str">
        <f>IFERROR(VLOOKUP(放飛紀錄!$K2191,#REF!,2,FALSE),"")</f>
        <v/>
      </c>
      <c r="M2191" s="36"/>
      <c r="N2191" s="36"/>
      <c r="O2191" s="36"/>
      <c r="P2191" s="36"/>
      <c r="Q2191" s="36"/>
      <c r="R2191" s="36"/>
      <c r="S2191" s="36"/>
      <c r="T2191" s="36"/>
      <c r="U2191" s="23"/>
      <c r="V2191" s="23"/>
      <c r="W2191" s="23"/>
      <c r="X2191" s="23"/>
      <c r="Y2191" s="445"/>
      <c r="Z2191" s="446" t="str">
        <f>IF(放飛紀錄!$Y2191="","",放飛紀錄!$Y2191+公式對照表!B$2)</f>
        <v/>
      </c>
      <c r="AA2191" s="445"/>
      <c r="AB2191" s="445"/>
      <c r="AC2191" s="447" t="str">
        <f t="shared" si="96"/>
        <v/>
      </c>
      <c r="AD2191" s="448" t="str">
        <f t="shared" si="97"/>
        <v/>
      </c>
      <c r="AE2191" s="446" t="str">
        <f>IF(放飛紀錄表[[#This Row],[模組啟動時間]]="","",公式對照表!$A$2)</f>
        <v/>
      </c>
      <c r="AF2191" s="449" t="str">
        <f>IF(AC2191="","",IF(AND(AA2191&gt;Y2191,AA2191&lt;Z2191),[1]公式對照表!$C$2,IF(AC2191="-",[1]公式對照表!$C$3,IF(AC2191&lt;AE2191,[1]公式對照表!$C$4,IF(AC2191&gt;AE2191,[1]公式對照表!$C$5)))))</f>
        <v/>
      </c>
      <c r="AG2191" s="442"/>
      <c r="AH2191" s="442"/>
      <c r="AI2191" s="442"/>
      <c r="AJ2191" s="442"/>
      <c r="AK2191" s="2"/>
    </row>
    <row r="2192" spans="1:37" ht="17.25" customHeight="1">
      <c r="A2192" s="443"/>
      <c r="B2192" s="444"/>
      <c r="C2192" s="23"/>
      <c r="D2192" s="23"/>
      <c r="E2192" s="23"/>
      <c r="F2192" s="262"/>
      <c r="G2192" s="262"/>
      <c r="H2192" s="262"/>
      <c r="I2192" s="264"/>
      <c r="J2192" s="23"/>
      <c r="K2192" s="23"/>
      <c r="L2192" s="36" t="str">
        <f>IFERROR(VLOOKUP(放飛紀錄!$K2192,#REF!,2,FALSE),"")</f>
        <v/>
      </c>
      <c r="M2192" s="36"/>
      <c r="N2192" s="36"/>
      <c r="O2192" s="36"/>
      <c r="P2192" s="36"/>
      <c r="Q2192" s="36"/>
      <c r="R2192" s="36"/>
      <c r="S2192" s="36"/>
      <c r="T2192" s="36"/>
      <c r="U2192" s="23"/>
      <c r="V2192" s="23"/>
      <c r="W2192" s="23"/>
      <c r="X2192" s="23"/>
      <c r="Y2192" s="445"/>
      <c r="Z2192" s="446" t="str">
        <f>IF(放飛紀錄!$Y2192="","",放飛紀錄!$Y2192+公式對照表!B$2)</f>
        <v/>
      </c>
      <c r="AA2192" s="445"/>
      <c r="AB2192" s="445"/>
      <c r="AC2192" s="447" t="str">
        <f t="shared" si="96"/>
        <v/>
      </c>
      <c r="AD2192" s="448" t="str">
        <f t="shared" si="97"/>
        <v/>
      </c>
      <c r="AE2192" s="446" t="str">
        <f>IF(放飛紀錄表[[#This Row],[模組啟動時間]]="","",公式對照表!$A$2)</f>
        <v/>
      </c>
      <c r="AF2192" s="449" t="str">
        <f>IF(AC2192="","",IF(AND(AA2192&gt;Y2192,AA2192&lt;Z2192),[1]公式對照表!$C$2,IF(AC2192="-",[1]公式對照表!$C$3,IF(AC2192&lt;AE2192,[1]公式對照表!$C$4,IF(AC2192&gt;AE2192,[1]公式對照表!$C$5)))))</f>
        <v/>
      </c>
      <c r="AG2192" s="442"/>
      <c r="AH2192" s="442"/>
      <c r="AI2192" s="442"/>
      <c r="AJ2192" s="442"/>
      <c r="AK2192" s="2"/>
    </row>
    <row r="2193" spans="1:37" ht="17.25" customHeight="1">
      <c r="A2193" s="443"/>
      <c r="B2193" s="444"/>
      <c r="C2193" s="23"/>
      <c r="D2193" s="23"/>
      <c r="E2193" s="23"/>
      <c r="F2193" s="262"/>
      <c r="G2193" s="262"/>
      <c r="H2193" s="262"/>
      <c r="I2193" s="264"/>
      <c r="J2193" s="23"/>
      <c r="K2193" s="23"/>
      <c r="L2193" s="36" t="str">
        <f>IFERROR(VLOOKUP(放飛紀錄!$K2193,#REF!,2,FALSE),"")</f>
        <v/>
      </c>
      <c r="M2193" s="36"/>
      <c r="N2193" s="36"/>
      <c r="O2193" s="36"/>
      <c r="P2193" s="36"/>
      <c r="Q2193" s="36"/>
      <c r="R2193" s="36"/>
      <c r="S2193" s="36"/>
      <c r="T2193" s="36"/>
      <c r="U2193" s="23"/>
      <c r="V2193" s="23"/>
      <c r="W2193" s="23"/>
      <c r="X2193" s="23"/>
      <c r="Y2193" s="445"/>
      <c r="Z2193" s="446" t="str">
        <f>IF(放飛紀錄!$Y2193="","",放飛紀錄!$Y2193+公式對照表!B$2)</f>
        <v/>
      </c>
      <c r="AA2193" s="445"/>
      <c r="AB2193" s="445"/>
      <c r="AC2193" s="447" t="str">
        <f t="shared" si="96"/>
        <v/>
      </c>
      <c r="AD2193" s="448" t="str">
        <f t="shared" si="97"/>
        <v/>
      </c>
      <c r="AE2193" s="446" t="str">
        <f>IF(放飛紀錄表[[#This Row],[模組啟動時間]]="","",公式對照表!$A$2)</f>
        <v/>
      </c>
      <c r="AF2193" s="449" t="str">
        <f>IF(AC2193="","",IF(AND(AA2193&gt;Y2193,AA2193&lt;Z2193),[1]公式對照表!$C$2,IF(AC2193="-",[1]公式對照表!$C$3,IF(AC2193&lt;AE2193,[1]公式對照表!$C$4,IF(AC2193&gt;AE2193,[1]公式對照表!$C$5)))))</f>
        <v/>
      </c>
      <c r="AG2193" s="442"/>
      <c r="AH2193" s="442"/>
      <c r="AI2193" s="442"/>
      <c r="AJ2193" s="442"/>
      <c r="AK2193" s="2"/>
    </row>
    <row r="2194" spans="1:37" ht="17.25" customHeight="1">
      <c r="A2194" s="443"/>
      <c r="B2194" s="444"/>
      <c r="C2194" s="23"/>
      <c r="D2194" s="23"/>
      <c r="E2194" s="23"/>
      <c r="F2194" s="262"/>
      <c r="G2194" s="262"/>
      <c r="H2194" s="262"/>
      <c r="I2194" s="264"/>
      <c r="J2194" s="23"/>
      <c r="K2194" s="23"/>
      <c r="L2194" s="36" t="str">
        <f>IFERROR(VLOOKUP(放飛紀錄!$K2194,#REF!,2,FALSE),"")</f>
        <v/>
      </c>
      <c r="M2194" s="36"/>
      <c r="N2194" s="36"/>
      <c r="O2194" s="36"/>
      <c r="P2194" s="36"/>
      <c r="Q2194" s="36"/>
      <c r="R2194" s="36"/>
      <c r="S2194" s="36"/>
      <c r="T2194" s="36"/>
      <c r="U2194" s="23"/>
      <c r="V2194" s="23"/>
      <c r="W2194" s="23"/>
      <c r="X2194" s="23"/>
      <c r="Y2194" s="445"/>
      <c r="Z2194" s="446" t="str">
        <f>IF(放飛紀錄!$Y2194="","",放飛紀錄!$Y2194+公式對照表!B$2)</f>
        <v/>
      </c>
      <c r="AA2194" s="445"/>
      <c r="AB2194" s="445"/>
      <c r="AC2194" s="447" t="str">
        <f t="shared" si="96"/>
        <v/>
      </c>
      <c r="AD2194" s="448" t="str">
        <f t="shared" si="97"/>
        <v/>
      </c>
      <c r="AE2194" s="446" t="str">
        <f>IF(放飛紀錄表[[#This Row],[模組啟動時間]]="","",公式對照表!$A$2)</f>
        <v/>
      </c>
      <c r="AF2194" s="449" t="str">
        <f>IF(AC2194="","",IF(AND(AA2194&gt;Y2194,AA2194&lt;Z2194),[1]公式對照表!$C$2,IF(AC2194="-",[1]公式對照表!$C$3,IF(AC2194&lt;AE2194,[1]公式對照表!$C$4,IF(AC2194&gt;AE2194,[1]公式對照表!$C$5)))))</f>
        <v/>
      </c>
      <c r="AG2194" s="442"/>
      <c r="AH2194" s="442"/>
      <c r="AI2194" s="442"/>
      <c r="AJ2194" s="442"/>
      <c r="AK2194" s="2"/>
    </row>
    <row r="2195" spans="1:37" ht="17.25" customHeight="1">
      <c r="A2195" s="443"/>
      <c r="B2195" s="444"/>
      <c r="C2195" s="23"/>
      <c r="D2195" s="23"/>
      <c r="E2195" s="23"/>
      <c r="F2195" s="262"/>
      <c r="G2195" s="262"/>
      <c r="H2195" s="262"/>
      <c r="I2195" s="264"/>
      <c r="J2195" s="23"/>
      <c r="K2195" s="23"/>
      <c r="L2195" s="36" t="str">
        <f>IFERROR(VLOOKUP(放飛紀錄!$K2195,#REF!,2,FALSE),"")</f>
        <v/>
      </c>
      <c r="M2195" s="36"/>
      <c r="N2195" s="36"/>
      <c r="O2195" s="36"/>
      <c r="P2195" s="36"/>
      <c r="Q2195" s="36"/>
      <c r="R2195" s="36"/>
      <c r="S2195" s="36"/>
      <c r="T2195" s="36"/>
      <c r="U2195" s="23"/>
      <c r="V2195" s="23"/>
      <c r="W2195" s="23"/>
      <c r="X2195" s="23"/>
      <c r="Y2195" s="445"/>
      <c r="Z2195" s="446" t="str">
        <f>IF(放飛紀錄!$Y2195="","",放飛紀錄!$Y2195+公式對照表!B$2)</f>
        <v/>
      </c>
      <c r="AA2195" s="445"/>
      <c r="AB2195" s="445"/>
      <c r="AC2195" s="447" t="str">
        <f t="shared" si="96"/>
        <v/>
      </c>
      <c r="AD2195" s="448" t="str">
        <f t="shared" si="97"/>
        <v/>
      </c>
      <c r="AE2195" s="446" t="str">
        <f>IF(放飛紀錄表[[#This Row],[模組啟動時間]]="","",公式對照表!$A$2)</f>
        <v/>
      </c>
      <c r="AF2195" s="449" t="str">
        <f>IF(AC2195="","",IF(AND(AA2195&gt;Y2195,AA2195&lt;Z2195),[1]公式對照表!$C$2,IF(AC2195="-",[1]公式對照表!$C$3,IF(AC2195&lt;AE2195,[1]公式對照表!$C$4,IF(AC2195&gt;AE2195,[1]公式對照表!$C$5)))))</f>
        <v/>
      </c>
      <c r="AG2195" s="442"/>
      <c r="AH2195" s="442"/>
      <c r="AI2195" s="442"/>
      <c r="AJ2195" s="442"/>
      <c r="AK2195" s="2"/>
    </row>
    <row r="2196" spans="1:37" ht="17.25" customHeight="1">
      <c r="A2196" s="443"/>
      <c r="B2196" s="444"/>
      <c r="C2196" s="23"/>
      <c r="D2196" s="23"/>
      <c r="E2196" s="23"/>
      <c r="F2196" s="262"/>
      <c r="G2196" s="262"/>
      <c r="H2196" s="262"/>
      <c r="I2196" s="264"/>
      <c r="J2196" s="23"/>
      <c r="K2196" s="23"/>
      <c r="L2196" s="36" t="str">
        <f>IFERROR(VLOOKUP(放飛紀錄!$K2196,#REF!,2,FALSE),"")</f>
        <v/>
      </c>
      <c r="M2196" s="36"/>
      <c r="N2196" s="36"/>
      <c r="O2196" s="36"/>
      <c r="P2196" s="36"/>
      <c r="Q2196" s="36"/>
      <c r="R2196" s="36"/>
      <c r="S2196" s="36"/>
      <c r="T2196" s="36"/>
      <c r="U2196" s="23"/>
      <c r="V2196" s="23"/>
      <c r="W2196" s="23"/>
      <c r="X2196" s="23"/>
      <c r="Y2196" s="445"/>
      <c r="Z2196" s="446" t="str">
        <f>IF(放飛紀錄!$Y2196="","",放飛紀錄!$Y2196+公式對照表!B$2)</f>
        <v/>
      </c>
      <c r="AA2196" s="445"/>
      <c r="AB2196" s="445"/>
      <c r="AC2196" s="447" t="str">
        <f t="shared" si="96"/>
        <v/>
      </c>
      <c r="AD2196" s="448" t="str">
        <f t="shared" si="97"/>
        <v/>
      </c>
      <c r="AE2196" s="446" t="str">
        <f>IF(放飛紀錄表[[#This Row],[模組啟動時間]]="","",公式對照表!$A$2)</f>
        <v/>
      </c>
      <c r="AF2196" s="449" t="str">
        <f>IF(AC2196="","",IF(AND(AA2196&gt;Y2196,AA2196&lt;Z2196),[1]公式對照表!$C$2,IF(AC2196="-",[1]公式對照表!$C$3,IF(AC2196&lt;AE2196,[1]公式對照表!$C$4,IF(AC2196&gt;AE2196,[1]公式對照表!$C$5)))))</f>
        <v/>
      </c>
      <c r="AG2196" s="442"/>
      <c r="AH2196" s="442"/>
      <c r="AI2196" s="442"/>
      <c r="AJ2196" s="442"/>
      <c r="AK2196" s="2"/>
    </row>
    <row r="2197" spans="1:37" ht="17.25" customHeight="1">
      <c r="A2197" s="443"/>
      <c r="B2197" s="444"/>
      <c r="C2197" s="23"/>
      <c r="D2197" s="23"/>
      <c r="E2197" s="23"/>
      <c r="F2197" s="262"/>
      <c r="G2197" s="262"/>
      <c r="H2197" s="262"/>
      <c r="I2197" s="264"/>
      <c r="J2197" s="23"/>
      <c r="K2197" s="23"/>
      <c r="L2197" s="36" t="str">
        <f>IFERROR(VLOOKUP(放飛紀錄!$K2197,#REF!,2,FALSE),"")</f>
        <v/>
      </c>
      <c r="M2197" s="36"/>
      <c r="N2197" s="36"/>
      <c r="O2197" s="36"/>
      <c r="P2197" s="36"/>
      <c r="Q2197" s="36"/>
      <c r="R2197" s="36"/>
      <c r="S2197" s="36"/>
      <c r="T2197" s="36"/>
      <c r="U2197" s="23"/>
      <c r="V2197" s="23"/>
      <c r="W2197" s="23"/>
      <c r="X2197" s="23"/>
      <c r="Y2197" s="445"/>
      <c r="Z2197" s="446" t="str">
        <f>IF(放飛紀錄!$Y2197="","",放飛紀錄!$Y2197+公式對照表!B$2)</f>
        <v/>
      </c>
      <c r="AA2197" s="445"/>
      <c r="AB2197" s="445"/>
      <c r="AC2197" s="447" t="str">
        <f t="shared" si="96"/>
        <v/>
      </c>
      <c r="AD2197" s="448" t="str">
        <f t="shared" si="97"/>
        <v/>
      </c>
      <c r="AE2197" s="446" t="str">
        <f>IF(放飛紀錄表[[#This Row],[模組啟動時間]]="","",公式對照表!$A$2)</f>
        <v/>
      </c>
      <c r="AF2197" s="449" t="str">
        <f>IF(AC2197="","",IF(AND(AA2197&gt;Y2197,AA2197&lt;Z2197),[1]公式對照表!$C$2,IF(AC2197="-",[1]公式對照表!$C$3,IF(AC2197&lt;AE2197,[1]公式對照表!$C$4,IF(AC2197&gt;AE2197,[1]公式對照表!$C$5)))))</f>
        <v/>
      </c>
      <c r="AG2197" s="442"/>
      <c r="AH2197" s="442"/>
      <c r="AI2197" s="442"/>
      <c r="AJ2197" s="442"/>
      <c r="AK2197" s="2"/>
    </row>
    <row r="2198" spans="1:37" ht="17.25" customHeight="1">
      <c r="A2198" s="443"/>
      <c r="B2198" s="444"/>
      <c r="C2198" s="23"/>
      <c r="D2198" s="23"/>
      <c r="E2198" s="23"/>
      <c r="F2198" s="262"/>
      <c r="G2198" s="262"/>
      <c r="H2198" s="262"/>
      <c r="I2198" s="264"/>
      <c r="J2198" s="23"/>
      <c r="K2198" s="23"/>
      <c r="L2198" s="36" t="str">
        <f>IFERROR(VLOOKUP(放飛紀錄!$K2198,#REF!,2,FALSE),"")</f>
        <v/>
      </c>
      <c r="M2198" s="36"/>
      <c r="N2198" s="36"/>
      <c r="O2198" s="36"/>
      <c r="P2198" s="36"/>
      <c r="Q2198" s="36"/>
      <c r="R2198" s="36"/>
      <c r="S2198" s="36"/>
      <c r="T2198" s="36"/>
      <c r="U2198" s="23"/>
      <c r="V2198" s="23"/>
      <c r="W2198" s="23"/>
      <c r="X2198" s="23"/>
      <c r="Y2198" s="445"/>
      <c r="Z2198" s="446" t="str">
        <f>IF(放飛紀錄!$Y2198="","",放飛紀錄!$Y2198+公式對照表!B$2)</f>
        <v/>
      </c>
      <c r="AA2198" s="445"/>
      <c r="AB2198" s="445"/>
      <c r="AC2198" s="447" t="str">
        <f t="shared" si="96"/>
        <v/>
      </c>
      <c r="AD2198" s="448" t="str">
        <f t="shared" si="97"/>
        <v/>
      </c>
      <c r="AE2198" s="446" t="str">
        <f>IF(放飛紀錄表[[#This Row],[模組啟動時間]]="","",公式對照表!$A$2)</f>
        <v/>
      </c>
      <c r="AF2198" s="449" t="str">
        <f>IF(AC2198="","",IF(AND(AA2198&gt;Y2198,AA2198&lt;Z2198),[1]公式對照表!$C$2,IF(AC2198="-",[1]公式對照表!$C$3,IF(AC2198&lt;AE2198,[1]公式對照表!$C$4,IF(AC2198&gt;AE2198,[1]公式對照表!$C$5)))))</f>
        <v/>
      </c>
      <c r="AG2198" s="442"/>
      <c r="AH2198" s="442"/>
      <c r="AI2198" s="442"/>
      <c r="AJ2198" s="442"/>
      <c r="AK2198" s="2"/>
    </row>
    <row r="2199" spans="1:37" ht="17.25" customHeight="1">
      <c r="A2199" s="443"/>
      <c r="B2199" s="444"/>
      <c r="C2199" s="23"/>
      <c r="D2199" s="23"/>
      <c r="E2199" s="23"/>
      <c r="F2199" s="262"/>
      <c r="G2199" s="262"/>
      <c r="H2199" s="262"/>
      <c r="I2199" s="264"/>
      <c r="J2199" s="23"/>
      <c r="K2199" s="23"/>
      <c r="L2199" s="36" t="str">
        <f>IFERROR(VLOOKUP(放飛紀錄!$K2199,#REF!,2,FALSE),"")</f>
        <v/>
      </c>
      <c r="M2199" s="36"/>
      <c r="N2199" s="36"/>
      <c r="O2199" s="36"/>
      <c r="P2199" s="36"/>
      <c r="Q2199" s="36"/>
      <c r="R2199" s="36"/>
      <c r="S2199" s="36"/>
      <c r="T2199" s="36"/>
      <c r="U2199" s="23"/>
      <c r="V2199" s="23"/>
      <c r="W2199" s="23"/>
      <c r="X2199" s="23"/>
      <c r="Y2199" s="445"/>
      <c r="Z2199" s="446" t="str">
        <f>IF(放飛紀錄!$Y2199="","",放飛紀錄!$Y2199+公式對照表!B$2)</f>
        <v/>
      </c>
      <c r="AA2199" s="445"/>
      <c r="AB2199" s="445"/>
      <c r="AC2199" s="447" t="str">
        <f t="shared" si="96"/>
        <v/>
      </c>
      <c r="AD2199" s="448" t="str">
        <f t="shared" si="97"/>
        <v/>
      </c>
      <c r="AE2199" s="446" t="str">
        <f>IF(放飛紀錄表[[#This Row],[模組啟動時間]]="","",公式對照表!$A$2)</f>
        <v/>
      </c>
      <c r="AF2199" s="449" t="str">
        <f>IF(AC2199="","",IF(AND(AA2199&gt;Y2199,AA2199&lt;Z2199),[1]公式對照表!$C$2,IF(AC2199="-",[1]公式對照表!$C$3,IF(AC2199&lt;AE2199,[1]公式對照表!$C$4,IF(AC2199&gt;AE2199,[1]公式對照表!$C$5)))))</f>
        <v/>
      </c>
      <c r="AG2199" s="442"/>
      <c r="AH2199" s="442"/>
      <c r="AI2199" s="442"/>
      <c r="AJ2199" s="442"/>
      <c r="AK2199" s="2"/>
    </row>
    <row r="2200" spans="1:37" ht="17.25" customHeight="1">
      <c r="A2200" s="443"/>
      <c r="B2200" s="444"/>
      <c r="C2200" s="23"/>
      <c r="D2200" s="23"/>
      <c r="E2200" s="23"/>
      <c r="F2200" s="262"/>
      <c r="G2200" s="262"/>
      <c r="H2200" s="262"/>
      <c r="I2200" s="264"/>
      <c r="J2200" s="23"/>
      <c r="K2200" s="23"/>
      <c r="L2200" s="36" t="str">
        <f>IFERROR(VLOOKUP(放飛紀錄!$K2200,#REF!,2,FALSE),"")</f>
        <v/>
      </c>
      <c r="M2200" s="36"/>
      <c r="N2200" s="36"/>
      <c r="O2200" s="36"/>
      <c r="P2200" s="36"/>
      <c r="Q2200" s="36"/>
      <c r="R2200" s="36"/>
      <c r="S2200" s="36"/>
      <c r="T2200" s="36"/>
      <c r="U2200" s="23"/>
      <c r="V2200" s="23"/>
      <c r="W2200" s="23"/>
      <c r="X2200" s="23"/>
      <c r="Y2200" s="445"/>
      <c r="Z2200" s="446" t="str">
        <f>IF(放飛紀錄!$Y2200="","",放飛紀錄!$Y2200+公式對照表!B$2)</f>
        <v/>
      </c>
      <c r="AA2200" s="445"/>
      <c r="AB2200" s="445"/>
      <c r="AC2200" s="447" t="str">
        <f t="shared" si="96"/>
        <v/>
      </c>
      <c r="AD2200" s="448" t="str">
        <f t="shared" si="97"/>
        <v/>
      </c>
      <c r="AE2200" s="446" t="str">
        <f>IF(放飛紀錄表[[#This Row],[模組啟動時間]]="","",公式對照表!$A$2)</f>
        <v/>
      </c>
      <c r="AF2200" s="449" t="str">
        <f>IF(AC2200="","",IF(AND(AA2200&gt;Y2200,AA2200&lt;Z2200),[1]公式對照表!$C$2,IF(AC2200="-",[1]公式對照表!$C$3,IF(AC2200&lt;AE2200,[1]公式對照表!$C$4,IF(AC2200&gt;AE2200,[1]公式對照表!$C$5)))))</f>
        <v/>
      </c>
      <c r="AG2200" s="442"/>
      <c r="AH2200" s="442"/>
      <c r="AI2200" s="442"/>
      <c r="AJ2200" s="442"/>
      <c r="AK2200" s="2"/>
    </row>
    <row r="2201" spans="1:37" ht="17.25" customHeight="1">
      <c r="A2201" s="443"/>
      <c r="B2201" s="444"/>
      <c r="C2201" s="23"/>
      <c r="D2201" s="23"/>
      <c r="E2201" s="23"/>
      <c r="F2201" s="262"/>
      <c r="G2201" s="262"/>
      <c r="H2201" s="262"/>
      <c r="I2201" s="264"/>
      <c r="J2201" s="23"/>
      <c r="K2201" s="23"/>
      <c r="L2201" s="36" t="str">
        <f>IFERROR(VLOOKUP(放飛紀錄!$K2201,#REF!,2,FALSE),"")</f>
        <v/>
      </c>
      <c r="M2201" s="36"/>
      <c r="N2201" s="36"/>
      <c r="O2201" s="36"/>
      <c r="P2201" s="36"/>
      <c r="Q2201" s="36"/>
      <c r="R2201" s="36"/>
      <c r="S2201" s="36"/>
      <c r="T2201" s="36"/>
      <c r="U2201" s="23"/>
      <c r="V2201" s="23"/>
      <c r="W2201" s="23"/>
      <c r="X2201" s="23"/>
      <c r="Y2201" s="445"/>
      <c r="Z2201" s="446" t="str">
        <f>IF(放飛紀錄!$Y2201="","",放飛紀錄!$Y2201+公式對照表!B$2)</f>
        <v/>
      </c>
      <c r="AA2201" s="445"/>
      <c r="AB2201" s="445"/>
      <c r="AC2201" s="447" t="str">
        <f t="shared" si="96"/>
        <v/>
      </c>
      <c r="AD2201" s="448" t="str">
        <f t="shared" si="97"/>
        <v/>
      </c>
      <c r="AE2201" s="446" t="str">
        <f>IF(放飛紀錄表[[#This Row],[模組啟動時間]]="","",公式對照表!$A$2)</f>
        <v/>
      </c>
      <c r="AF2201" s="449" t="str">
        <f>IF(AC2201="","",IF(AND(AA2201&gt;Y2201,AA2201&lt;Z2201),[1]公式對照表!$C$2,IF(AC2201="-",[1]公式對照表!$C$3,IF(AC2201&lt;AE2201,[1]公式對照表!$C$4,IF(AC2201&gt;AE2201,[1]公式對照表!$C$5)))))</f>
        <v/>
      </c>
      <c r="AG2201" s="442"/>
      <c r="AH2201" s="442"/>
      <c r="AI2201" s="442"/>
      <c r="AJ2201" s="442"/>
      <c r="AK2201" s="2"/>
    </row>
    <row r="2202" spans="1:37" ht="17.25" customHeight="1">
      <c r="A2202" s="443"/>
      <c r="B2202" s="444"/>
      <c r="C2202" s="23"/>
      <c r="D2202" s="23"/>
      <c r="E2202" s="23"/>
      <c r="F2202" s="262"/>
      <c r="G2202" s="262"/>
      <c r="H2202" s="262"/>
      <c r="I2202" s="264"/>
      <c r="J2202" s="23"/>
      <c r="K2202" s="23"/>
      <c r="L2202" s="36" t="str">
        <f>IFERROR(VLOOKUP(放飛紀錄!$K2202,#REF!,2,FALSE),"")</f>
        <v/>
      </c>
      <c r="M2202" s="36"/>
      <c r="N2202" s="36"/>
      <c r="O2202" s="36"/>
      <c r="P2202" s="36"/>
      <c r="Q2202" s="36"/>
      <c r="R2202" s="36"/>
      <c r="S2202" s="36"/>
      <c r="T2202" s="36"/>
      <c r="U2202" s="23"/>
      <c r="V2202" s="23"/>
      <c r="W2202" s="23"/>
      <c r="X2202" s="23"/>
      <c r="Y2202" s="445"/>
      <c r="Z2202" s="446" t="str">
        <f>IF(放飛紀錄!$Y2202="","",放飛紀錄!$Y2202+公式對照表!B$2)</f>
        <v/>
      </c>
      <c r="AA2202" s="445"/>
      <c r="AB2202" s="445"/>
      <c r="AC2202" s="447" t="str">
        <f t="shared" si="96"/>
        <v/>
      </c>
      <c r="AD2202" s="448" t="str">
        <f t="shared" si="97"/>
        <v/>
      </c>
      <c r="AE2202" s="446" t="str">
        <f>IF(放飛紀錄表[[#This Row],[模組啟動時間]]="","",公式對照表!$A$2)</f>
        <v/>
      </c>
      <c r="AF2202" s="449" t="str">
        <f>IF(AC2202="","",IF(AND(AA2202&gt;Y2202,AA2202&lt;Z2202),[1]公式對照表!$C$2,IF(AC2202="-",[1]公式對照表!$C$3,IF(AC2202&lt;AE2202,[1]公式對照表!$C$4,IF(AC2202&gt;AE2202,[1]公式對照表!$C$5)))))</f>
        <v/>
      </c>
      <c r="AG2202" s="442"/>
      <c r="AH2202" s="442"/>
      <c r="AI2202" s="442"/>
      <c r="AJ2202" s="442"/>
      <c r="AK2202" s="2"/>
    </row>
    <row r="2203" spans="1:37" ht="17.25" customHeight="1">
      <c r="A2203" s="443"/>
      <c r="B2203" s="444"/>
      <c r="C2203" s="23"/>
      <c r="D2203" s="23"/>
      <c r="E2203" s="23"/>
      <c r="F2203" s="262"/>
      <c r="G2203" s="262"/>
      <c r="H2203" s="262"/>
      <c r="I2203" s="264"/>
      <c r="J2203" s="23"/>
      <c r="K2203" s="23"/>
      <c r="L2203" s="36" t="str">
        <f>IFERROR(VLOOKUP(放飛紀錄!$K2203,#REF!,2,FALSE),"")</f>
        <v/>
      </c>
      <c r="M2203" s="36"/>
      <c r="N2203" s="36"/>
      <c r="O2203" s="36"/>
      <c r="P2203" s="36"/>
      <c r="Q2203" s="36"/>
      <c r="R2203" s="36"/>
      <c r="S2203" s="36"/>
      <c r="T2203" s="36"/>
      <c r="U2203" s="23"/>
      <c r="V2203" s="23"/>
      <c r="W2203" s="23"/>
      <c r="X2203" s="23"/>
      <c r="Y2203" s="445"/>
      <c r="Z2203" s="446" t="str">
        <f>IF(放飛紀錄!$Y2203="","",放飛紀錄!$Y2203+公式對照表!B$2)</f>
        <v/>
      </c>
      <c r="AA2203" s="445"/>
      <c r="AB2203" s="445"/>
      <c r="AC2203" s="447" t="str">
        <f t="shared" si="96"/>
        <v/>
      </c>
      <c r="AD2203" s="448" t="str">
        <f t="shared" si="97"/>
        <v/>
      </c>
      <c r="AE2203" s="446" t="str">
        <f>IF(放飛紀錄表[[#This Row],[模組啟動時間]]="","",公式對照表!$A$2)</f>
        <v/>
      </c>
      <c r="AF2203" s="449" t="str">
        <f>IF(AC2203="","",IF(AND(AA2203&gt;Y2203,AA2203&lt;Z2203),[1]公式對照表!$C$2,IF(AC2203="-",[1]公式對照表!$C$3,IF(AC2203&lt;AE2203,[1]公式對照表!$C$4,IF(AC2203&gt;AE2203,[1]公式對照表!$C$5)))))</f>
        <v/>
      </c>
      <c r="AG2203" s="442"/>
      <c r="AH2203" s="442"/>
      <c r="AI2203" s="442"/>
      <c r="AJ2203" s="442"/>
      <c r="AK2203" s="2"/>
    </row>
    <row r="2204" spans="1:37" ht="17.25" customHeight="1">
      <c r="A2204" s="443"/>
      <c r="B2204" s="444"/>
      <c r="C2204" s="23"/>
      <c r="D2204" s="23"/>
      <c r="E2204" s="23"/>
      <c r="F2204" s="262"/>
      <c r="G2204" s="262"/>
      <c r="H2204" s="262"/>
      <c r="I2204" s="264"/>
      <c r="J2204" s="23"/>
      <c r="K2204" s="23"/>
      <c r="L2204" s="36" t="str">
        <f>IFERROR(VLOOKUP(放飛紀錄!$K2204,#REF!,2,FALSE),"")</f>
        <v/>
      </c>
      <c r="M2204" s="36"/>
      <c r="N2204" s="36"/>
      <c r="O2204" s="36"/>
      <c r="P2204" s="36"/>
      <c r="Q2204" s="36"/>
      <c r="R2204" s="36"/>
      <c r="S2204" s="36"/>
      <c r="T2204" s="36"/>
      <c r="U2204" s="23"/>
      <c r="V2204" s="23"/>
      <c r="W2204" s="23"/>
      <c r="X2204" s="23"/>
      <c r="Y2204" s="445"/>
      <c r="Z2204" s="446" t="str">
        <f>IF(放飛紀錄!$Y2204="","",放飛紀錄!$Y2204+公式對照表!B$2)</f>
        <v/>
      </c>
      <c r="AA2204" s="445"/>
      <c r="AB2204" s="445"/>
      <c r="AC2204" s="447" t="str">
        <f t="shared" si="96"/>
        <v/>
      </c>
      <c r="AD2204" s="448" t="str">
        <f t="shared" si="97"/>
        <v/>
      </c>
      <c r="AE2204" s="446" t="str">
        <f>IF(放飛紀錄表[[#This Row],[模組啟動時間]]="","",公式對照表!$A$2)</f>
        <v/>
      </c>
      <c r="AF2204" s="449" t="str">
        <f>IF(AC2204="","",IF(AND(AA2204&gt;Y2204,AA2204&lt;Z2204),[1]公式對照表!$C$2,IF(AC2204="-",[1]公式對照表!$C$3,IF(AC2204&lt;AE2204,[1]公式對照表!$C$4,IF(AC2204&gt;AE2204,[1]公式對照表!$C$5)))))</f>
        <v/>
      </c>
      <c r="AG2204" s="442"/>
      <c r="AH2204" s="442"/>
      <c r="AI2204" s="442"/>
      <c r="AJ2204" s="442"/>
      <c r="AK2204" s="2"/>
    </row>
    <row r="2205" spans="1:37" ht="17.25" customHeight="1">
      <c r="A2205" s="443"/>
      <c r="B2205" s="444"/>
      <c r="C2205" s="23"/>
      <c r="D2205" s="23"/>
      <c r="E2205" s="23"/>
      <c r="F2205" s="262"/>
      <c r="G2205" s="262"/>
      <c r="H2205" s="262"/>
      <c r="I2205" s="264"/>
      <c r="J2205" s="23"/>
      <c r="K2205" s="23"/>
      <c r="L2205" s="36" t="str">
        <f>IFERROR(VLOOKUP(放飛紀錄!$K2205,#REF!,2,FALSE),"")</f>
        <v/>
      </c>
      <c r="M2205" s="36"/>
      <c r="N2205" s="36"/>
      <c r="O2205" s="36"/>
      <c r="P2205" s="36"/>
      <c r="Q2205" s="36"/>
      <c r="R2205" s="36"/>
      <c r="S2205" s="36"/>
      <c r="T2205" s="36"/>
      <c r="U2205" s="23"/>
      <c r="V2205" s="23"/>
      <c r="W2205" s="23"/>
      <c r="X2205" s="23"/>
      <c r="Y2205" s="445"/>
      <c r="Z2205" s="446" t="str">
        <f>IF(放飛紀錄!$Y2205="","",放飛紀錄!$Y2205+公式對照表!B$2)</f>
        <v/>
      </c>
      <c r="AA2205" s="445"/>
      <c r="AB2205" s="445"/>
      <c r="AC2205" s="447" t="str">
        <f t="shared" si="96"/>
        <v/>
      </c>
      <c r="AD2205" s="448" t="str">
        <f t="shared" si="97"/>
        <v/>
      </c>
      <c r="AE2205" s="446" t="str">
        <f>IF(放飛紀錄表[[#This Row],[模組啟動時間]]="","",公式對照表!$A$2)</f>
        <v/>
      </c>
      <c r="AF2205" s="449" t="str">
        <f>IF(AC2205="","",IF(AND(AA2205&gt;Y2205,AA2205&lt;Z2205),[1]公式對照表!$C$2,IF(AC2205="-",[1]公式對照表!$C$3,IF(AC2205&lt;AE2205,[1]公式對照表!$C$4,IF(AC2205&gt;AE2205,[1]公式對照表!$C$5)))))</f>
        <v/>
      </c>
      <c r="AG2205" s="442"/>
      <c r="AH2205" s="442"/>
      <c r="AI2205" s="442"/>
      <c r="AJ2205" s="442"/>
      <c r="AK2205" s="2"/>
    </row>
    <row r="2206" spans="1:37" ht="17.25" customHeight="1">
      <c r="A2206" s="443"/>
      <c r="B2206" s="444"/>
      <c r="C2206" s="23"/>
      <c r="D2206" s="23"/>
      <c r="E2206" s="23"/>
      <c r="F2206" s="262"/>
      <c r="G2206" s="262"/>
      <c r="H2206" s="262"/>
      <c r="I2206" s="264"/>
      <c r="J2206" s="23"/>
      <c r="K2206" s="23"/>
      <c r="L2206" s="36" t="str">
        <f>IFERROR(VLOOKUP(放飛紀錄!$K2206,#REF!,2,FALSE),"")</f>
        <v/>
      </c>
      <c r="M2206" s="36"/>
      <c r="N2206" s="36"/>
      <c r="O2206" s="36"/>
      <c r="P2206" s="36"/>
      <c r="Q2206" s="36"/>
      <c r="R2206" s="36"/>
      <c r="S2206" s="36"/>
      <c r="T2206" s="36"/>
      <c r="U2206" s="23"/>
      <c r="V2206" s="23"/>
      <c r="W2206" s="23"/>
      <c r="X2206" s="23"/>
      <c r="Y2206" s="445"/>
      <c r="Z2206" s="446" t="str">
        <f>IF(放飛紀錄!$Y2206="","",放飛紀錄!$Y2206+公式對照表!B$2)</f>
        <v/>
      </c>
      <c r="AA2206" s="445"/>
      <c r="AB2206" s="445"/>
      <c r="AC2206" s="447" t="str">
        <f t="shared" si="96"/>
        <v/>
      </c>
      <c r="AD2206" s="448" t="str">
        <f t="shared" si="97"/>
        <v/>
      </c>
      <c r="AE2206" s="446" t="str">
        <f>IF(放飛紀錄表[[#This Row],[模組啟動時間]]="","",公式對照表!$A$2)</f>
        <v/>
      </c>
      <c r="AF2206" s="449" t="str">
        <f>IF(AC2206="","",IF(AND(AA2206&gt;Y2206,AA2206&lt;Z2206),[1]公式對照表!$C$2,IF(AC2206="-",[1]公式對照表!$C$3,IF(AC2206&lt;AE2206,[1]公式對照表!$C$4,IF(AC2206&gt;AE2206,[1]公式對照表!$C$5)))))</f>
        <v/>
      </c>
      <c r="AG2206" s="442"/>
      <c r="AH2206" s="442"/>
      <c r="AI2206" s="442"/>
      <c r="AJ2206" s="442"/>
      <c r="AK2206" s="2"/>
    </row>
    <row r="2207" spans="1:37" ht="17.25" customHeight="1">
      <c r="A2207" s="443"/>
      <c r="B2207" s="444"/>
      <c r="C2207" s="23"/>
      <c r="D2207" s="23"/>
      <c r="E2207" s="23"/>
      <c r="F2207" s="262"/>
      <c r="G2207" s="262"/>
      <c r="H2207" s="262"/>
      <c r="I2207" s="264"/>
      <c r="J2207" s="23"/>
      <c r="K2207" s="23"/>
      <c r="L2207" s="36" t="str">
        <f>IFERROR(VLOOKUP(放飛紀錄!$K2207,#REF!,2,FALSE),"")</f>
        <v/>
      </c>
      <c r="M2207" s="36"/>
      <c r="N2207" s="36"/>
      <c r="O2207" s="36"/>
      <c r="P2207" s="36"/>
      <c r="Q2207" s="36"/>
      <c r="R2207" s="36"/>
      <c r="S2207" s="36"/>
      <c r="T2207" s="36"/>
      <c r="U2207" s="23"/>
      <c r="V2207" s="23"/>
      <c r="W2207" s="23"/>
      <c r="X2207" s="23"/>
      <c r="Y2207" s="445"/>
      <c r="Z2207" s="446" t="str">
        <f>IF(放飛紀錄!$Y2207="","",放飛紀錄!$Y2207+公式對照表!B$2)</f>
        <v/>
      </c>
      <c r="AA2207" s="445"/>
      <c r="AB2207" s="445"/>
      <c r="AC2207" s="447" t="str">
        <f t="shared" si="96"/>
        <v/>
      </c>
      <c r="AD2207" s="448" t="str">
        <f t="shared" si="97"/>
        <v/>
      </c>
      <c r="AE2207" s="446" t="str">
        <f>IF(放飛紀錄表[[#This Row],[模組啟動時間]]="","",公式對照表!$A$2)</f>
        <v/>
      </c>
      <c r="AF2207" s="449" t="str">
        <f>IF(AC2207="","",IF(AND(AA2207&gt;Y2207,AA2207&lt;Z2207),[1]公式對照表!$C$2,IF(AC2207="-",[1]公式對照表!$C$3,IF(AC2207&lt;AE2207,[1]公式對照表!$C$4,IF(AC2207&gt;AE2207,[1]公式對照表!$C$5)))))</f>
        <v/>
      </c>
      <c r="AG2207" s="442"/>
      <c r="AH2207" s="442"/>
      <c r="AI2207" s="442"/>
      <c r="AJ2207" s="442"/>
      <c r="AK2207" s="2"/>
    </row>
    <row r="2208" spans="1:37" ht="17.25" customHeight="1">
      <c r="A2208" s="443"/>
      <c r="B2208" s="444"/>
      <c r="C2208" s="23"/>
      <c r="D2208" s="23"/>
      <c r="E2208" s="23"/>
      <c r="F2208" s="262"/>
      <c r="G2208" s="262"/>
      <c r="H2208" s="262"/>
      <c r="I2208" s="264"/>
      <c r="J2208" s="23"/>
      <c r="K2208" s="23"/>
      <c r="L2208" s="36" t="str">
        <f>IFERROR(VLOOKUP(放飛紀錄!$K2208,#REF!,2,FALSE),"")</f>
        <v/>
      </c>
      <c r="M2208" s="36"/>
      <c r="N2208" s="36"/>
      <c r="O2208" s="36"/>
      <c r="P2208" s="36"/>
      <c r="Q2208" s="36"/>
      <c r="R2208" s="36"/>
      <c r="S2208" s="36"/>
      <c r="T2208" s="36"/>
      <c r="U2208" s="23"/>
      <c r="V2208" s="23"/>
      <c r="W2208" s="23"/>
      <c r="X2208" s="23"/>
      <c r="Y2208" s="445"/>
      <c r="Z2208" s="446" t="str">
        <f>IF(放飛紀錄!$Y2208="","",放飛紀錄!$Y2208+公式對照表!B$2)</f>
        <v/>
      </c>
      <c r="AA2208" s="445"/>
      <c r="AB2208" s="445"/>
      <c r="AC2208" s="447" t="str">
        <f t="shared" si="96"/>
        <v/>
      </c>
      <c r="AD2208" s="448" t="str">
        <f t="shared" si="97"/>
        <v/>
      </c>
      <c r="AE2208" s="446" t="str">
        <f>IF(放飛紀錄表[[#This Row],[模組啟動時間]]="","",公式對照表!$A$2)</f>
        <v/>
      </c>
      <c r="AF2208" s="449" t="str">
        <f>IF(AC2208="","",IF(AND(AA2208&gt;Y2208,AA2208&lt;Z2208),[1]公式對照表!$C$2,IF(AC2208="-",[1]公式對照表!$C$3,IF(AC2208&lt;AE2208,[1]公式對照表!$C$4,IF(AC2208&gt;AE2208,[1]公式對照表!$C$5)))))</f>
        <v/>
      </c>
      <c r="AG2208" s="442"/>
      <c r="AH2208" s="442"/>
      <c r="AI2208" s="442"/>
      <c r="AJ2208" s="442"/>
      <c r="AK2208" s="2"/>
    </row>
    <row r="2209" spans="1:37" ht="17.25" customHeight="1">
      <c r="A2209" s="443"/>
      <c r="B2209" s="444"/>
      <c r="C2209" s="23"/>
      <c r="D2209" s="23"/>
      <c r="E2209" s="23"/>
      <c r="F2209" s="262"/>
      <c r="G2209" s="262"/>
      <c r="H2209" s="262"/>
      <c r="I2209" s="264"/>
      <c r="J2209" s="23"/>
      <c r="K2209" s="23"/>
      <c r="L2209" s="36" t="str">
        <f>IFERROR(VLOOKUP(放飛紀錄!$K2209,#REF!,2,FALSE),"")</f>
        <v/>
      </c>
      <c r="M2209" s="36"/>
      <c r="N2209" s="36"/>
      <c r="O2209" s="36"/>
      <c r="P2209" s="36"/>
      <c r="Q2209" s="36"/>
      <c r="R2209" s="36"/>
      <c r="S2209" s="36"/>
      <c r="T2209" s="36"/>
      <c r="U2209" s="23"/>
      <c r="V2209" s="23"/>
      <c r="W2209" s="23"/>
      <c r="X2209" s="23"/>
      <c r="Y2209" s="445"/>
      <c r="Z2209" s="446" t="str">
        <f>IF(放飛紀錄!$Y2209="","",放飛紀錄!$Y2209+公式對照表!B$2)</f>
        <v/>
      </c>
      <c r="AA2209" s="445"/>
      <c r="AB2209" s="445"/>
      <c r="AC2209" s="447" t="str">
        <f t="shared" si="96"/>
        <v/>
      </c>
      <c r="AD2209" s="448" t="str">
        <f t="shared" si="97"/>
        <v/>
      </c>
      <c r="AE2209" s="446" t="str">
        <f>IF(放飛紀錄表[[#This Row],[模組啟動時間]]="","",公式對照表!$A$2)</f>
        <v/>
      </c>
      <c r="AF2209" s="449" t="str">
        <f>IF(AC2209="","",IF(AND(AA2209&gt;Y2209,AA2209&lt;Z2209),[1]公式對照表!$C$2,IF(AC2209="-",[1]公式對照表!$C$3,IF(AC2209&lt;AE2209,[1]公式對照表!$C$4,IF(AC2209&gt;AE2209,[1]公式對照表!$C$5)))))</f>
        <v/>
      </c>
      <c r="AG2209" s="442"/>
      <c r="AH2209" s="442"/>
      <c r="AI2209" s="442"/>
      <c r="AJ2209" s="442"/>
      <c r="AK2209" s="2"/>
    </row>
    <row r="2210" spans="1:37" ht="17.25" customHeight="1">
      <c r="A2210" s="443"/>
      <c r="B2210" s="444"/>
      <c r="C2210" s="23"/>
      <c r="D2210" s="23"/>
      <c r="E2210" s="23"/>
      <c r="F2210" s="262"/>
      <c r="G2210" s="262"/>
      <c r="H2210" s="262"/>
      <c r="I2210" s="264"/>
      <c r="J2210" s="23"/>
      <c r="K2210" s="23"/>
      <c r="L2210" s="36" t="str">
        <f>IFERROR(VLOOKUP(放飛紀錄!$K2210,#REF!,2,FALSE),"")</f>
        <v/>
      </c>
      <c r="M2210" s="36"/>
      <c r="N2210" s="36"/>
      <c r="O2210" s="36"/>
      <c r="P2210" s="36"/>
      <c r="Q2210" s="36"/>
      <c r="R2210" s="36"/>
      <c r="S2210" s="36"/>
      <c r="T2210" s="36"/>
      <c r="U2210" s="23"/>
      <c r="V2210" s="23"/>
      <c r="W2210" s="23"/>
      <c r="X2210" s="23"/>
      <c r="Y2210" s="445"/>
      <c r="Z2210" s="446" t="str">
        <f>IF(放飛紀錄!$Y2210="","",放飛紀錄!$Y2210+公式對照表!B$2)</f>
        <v/>
      </c>
      <c r="AA2210" s="445"/>
      <c r="AB2210" s="445"/>
      <c r="AC2210" s="447" t="str">
        <f t="shared" si="96"/>
        <v/>
      </c>
      <c r="AD2210" s="448" t="str">
        <f t="shared" si="97"/>
        <v/>
      </c>
      <c r="AE2210" s="446" t="str">
        <f>IF(放飛紀錄表[[#This Row],[模組啟動時間]]="","",公式對照表!$A$2)</f>
        <v/>
      </c>
      <c r="AF2210" s="449" t="str">
        <f>IF(AC2210="","",IF(AND(AA2210&gt;Y2210,AA2210&lt;Z2210),[1]公式對照表!$C$2,IF(AC2210="-",[1]公式對照表!$C$3,IF(AC2210&lt;AE2210,[1]公式對照表!$C$4,IF(AC2210&gt;AE2210,[1]公式對照表!$C$5)))))</f>
        <v/>
      </c>
      <c r="AG2210" s="442"/>
      <c r="AH2210" s="442"/>
      <c r="AI2210" s="442"/>
      <c r="AJ2210" s="442"/>
      <c r="AK2210" s="2"/>
    </row>
    <row r="2211" spans="1:37" ht="17.25" customHeight="1">
      <c r="A2211" s="443"/>
      <c r="B2211" s="444"/>
      <c r="C2211" s="23"/>
      <c r="D2211" s="23"/>
      <c r="E2211" s="23"/>
      <c r="F2211" s="262"/>
      <c r="G2211" s="262"/>
      <c r="H2211" s="262"/>
      <c r="I2211" s="264"/>
      <c r="J2211" s="23"/>
      <c r="K2211" s="23"/>
      <c r="L2211" s="36" t="str">
        <f>IFERROR(VLOOKUP(放飛紀錄!$K2211,#REF!,2,FALSE),"")</f>
        <v/>
      </c>
      <c r="M2211" s="36"/>
      <c r="N2211" s="36"/>
      <c r="O2211" s="36"/>
      <c r="P2211" s="36"/>
      <c r="Q2211" s="36"/>
      <c r="R2211" s="36"/>
      <c r="S2211" s="36"/>
      <c r="T2211" s="36"/>
      <c r="U2211" s="23"/>
      <c r="V2211" s="23"/>
      <c r="W2211" s="23"/>
      <c r="X2211" s="23"/>
      <c r="Y2211" s="445"/>
      <c r="Z2211" s="446" t="str">
        <f>IF(放飛紀錄!$Y2211="","",放飛紀錄!$Y2211+公式對照表!B$2)</f>
        <v/>
      </c>
      <c r="AA2211" s="445"/>
      <c r="AB2211" s="445"/>
      <c r="AC2211" s="447" t="str">
        <f t="shared" si="96"/>
        <v/>
      </c>
      <c r="AD2211" s="448" t="str">
        <f t="shared" si="97"/>
        <v/>
      </c>
      <c r="AE2211" s="446" t="str">
        <f>IF(放飛紀錄表[[#This Row],[模組啟動時間]]="","",公式對照表!$A$2)</f>
        <v/>
      </c>
      <c r="AF2211" s="449" t="str">
        <f>IF(AC2211="","",IF(AND(AA2211&gt;Y2211,AA2211&lt;Z2211),[1]公式對照表!$C$2,IF(AC2211="-",[1]公式對照表!$C$3,IF(AC2211&lt;AE2211,[1]公式對照表!$C$4,IF(AC2211&gt;AE2211,[1]公式對照表!$C$5)))))</f>
        <v/>
      </c>
      <c r="AG2211" s="442"/>
      <c r="AH2211" s="442"/>
      <c r="AI2211" s="442"/>
      <c r="AJ2211" s="442"/>
      <c r="AK2211" s="2"/>
    </row>
    <row r="2212" spans="1:37" ht="17.25" customHeight="1">
      <c r="A2212" s="443"/>
      <c r="B2212" s="444"/>
      <c r="C2212" s="23"/>
      <c r="D2212" s="23"/>
      <c r="E2212" s="23"/>
      <c r="F2212" s="262"/>
      <c r="G2212" s="262"/>
      <c r="H2212" s="262"/>
      <c r="I2212" s="264"/>
      <c r="J2212" s="23"/>
      <c r="K2212" s="23"/>
      <c r="L2212" s="36" t="str">
        <f>IFERROR(VLOOKUP(放飛紀錄!$K2212,#REF!,2,FALSE),"")</f>
        <v/>
      </c>
      <c r="M2212" s="36"/>
      <c r="N2212" s="36"/>
      <c r="O2212" s="36"/>
      <c r="P2212" s="36"/>
      <c r="Q2212" s="36"/>
      <c r="R2212" s="36"/>
      <c r="S2212" s="36"/>
      <c r="T2212" s="36"/>
      <c r="U2212" s="23"/>
      <c r="V2212" s="23"/>
      <c r="W2212" s="23"/>
      <c r="X2212" s="23"/>
      <c r="Y2212" s="445"/>
      <c r="Z2212" s="446" t="str">
        <f>IF(放飛紀錄!$Y2212="","",放飛紀錄!$Y2212+公式對照表!B$2)</f>
        <v/>
      </c>
      <c r="AA2212" s="445"/>
      <c r="AB2212" s="445"/>
      <c r="AC2212" s="447" t="str">
        <f t="shared" si="96"/>
        <v/>
      </c>
      <c r="AD2212" s="448" t="str">
        <f t="shared" si="97"/>
        <v/>
      </c>
      <c r="AE2212" s="446" t="str">
        <f>IF(放飛紀錄表[[#This Row],[模組啟動時間]]="","",公式對照表!$A$2)</f>
        <v/>
      </c>
      <c r="AF2212" s="449" t="str">
        <f>IF(AC2212="","",IF(AND(AA2212&gt;Y2212,AA2212&lt;Z2212),[1]公式對照表!$C$2,IF(AC2212="-",[1]公式對照表!$C$3,IF(AC2212&lt;AE2212,[1]公式對照表!$C$4,IF(AC2212&gt;AE2212,[1]公式對照表!$C$5)))))</f>
        <v/>
      </c>
      <c r="AG2212" s="442"/>
      <c r="AH2212" s="442"/>
      <c r="AI2212" s="442"/>
      <c r="AJ2212" s="442"/>
      <c r="AK2212" s="2"/>
    </row>
    <row r="2213" spans="1:37" ht="17.25" customHeight="1">
      <c r="A2213" s="443"/>
      <c r="B2213" s="444"/>
      <c r="C2213" s="23"/>
      <c r="D2213" s="23"/>
      <c r="E2213" s="23"/>
      <c r="F2213" s="262"/>
      <c r="G2213" s="262"/>
      <c r="H2213" s="262"/>
      <c r="I2213" s="264"/>
      <c r="J2213" s="23"/>
      <c r="K2213" s="23"/>
      <c r="L2213" s="36" t="str">
        <f>IFERROR(VLOOKUP(放飛紀錄!$K2213,#REF!,2,FALSE),"")</f>
        <v/>
      </c>
      <c r="M2213" s="36"/>
      <c r="N2213" s="36"/>
      <c r="O2213" s="36"/>
      <c r="P2213" s="36"/>
      <c r="Q2213" s="36"/>
      <c r="R2213" s="36"/>
      <c r="S2213" s="36"/>
      <c r="T2213" s="36"/>
      <c r="U2213" s="23"/>
      <c r="V2213" s="23"/>
      <c r="W2213" s="23"/>
      <c r="X2213" s="23"/>
      <c r="Y2213" s="445"/>
      <c r="Z2213" s="446" t="str">
        <f>IF(放飛紀錄!$Y2213="","",放飛紀錄!$Y2213+公式對照表!B$2)</f>
        <v/>
      </c>
      <c r="AA2213" s="445"/>
      <c r="AB2213" s="445"/>
      <c r="AC2213" s="447" t="str">
        <f t="shared" si="96"/>
        <v/>
      </c>
      <c r="AD2213" s="448" t="str">
        <f t="shared" si="97"/>
        <v/>
      </c>
      <c r="AE2213" s="446" t="str">
        <f>IF(放飛紀錄表[[#This Row],[模組啟動時間]]="","",公式對照表!$A$2)</f>
        <v/>
      </c>
      <c r="AF2213" s="449" t="str">
        <f>IF(AC2213="","",IF(AND(AA2213&gt;Y2213,AA2213&lt;Z2213),[1]公式對照表!$C$2,IF(AC2213="-",[1]公式對照表!$C$3,IF(AC2213&lt;AE2213,[1]公式對照表!$C$4,IF(AC2213&gt;AE2213,[1]公式對照表!$C$5)))))</f>
        <v/>
      </c>
      <c r="AG2213" s="442"/>
      <c r="AH2213" s="442"/>
      <c r="AI2213" s="442"/>
      <c r="AJ2213" s="442"/>
      <c r="AK2213" s="2"/>
    </row>
    <row r="2214" spans="1:37" ht="17.25" customHeight="1">
      <c r="A2214" s="443"/>
      <c r="B2214" s="444"/>
      <c r="C2214" s="23"/>
      <c r="D2214" s="23"/>
      <c r="E2214" s="23"/>
      <c r="F2214" s="262"/>
      <c r="G2214" s="262"/>
      <c r="H2214" s="262"/>
      <c r="I2214" s="264"/>
      <c r="J2214" s="23"/>
      <c r="K2214" s="23"/>
      <c r="L2214" s="36" t="str">
        <f>IFERROR(VLOOKUP(放飛紀錄!$K2214,#REF!,2,FALSE),"")</f>
        <v/>
      </c>
      <c r="M2214" s="36"/>
      <c r="N2214" s="36"/>
      <c r="O2214" s="36"/>
      <c r="P2214" s="36"/>
      <c r="Q2214" s="36"/>
      <c r="R2214" s="36"/>
      <c r="S2214" s="36"/>
      <c r="T2214" s="36"/>
      <c r="U2214" s="23"/>
      <c r="V2214" s="23"/>
      <c r="W2214" s="23"/>
      <c r="X2214" s="23"/>
      <c r="Y2214" s="445"/>
      <c r="Z2214" s="446" t="str">
        <f>IF(放飛紀錄!$Y2214="","",放飛紀錄!$Y2214+公式對照表!B$2)</f>
        <v/>
      </c>
      <c r="AA2214" s="445"/>
      <c r="AB2214" s="445"/>
      <c r="AC2214" s="447" t="str">
        <f t="shared" si="96"/>
        <v/>
      </c>
      <c r="AD2214" s="448" t="str">
        <f t="shared" si="97"/>
        <v/>
      </c>
      <c r="AE2214" s="446" t="str">
        <f>IF(放飛紀錄表[[#This Row],[模組啟動時間]]="","",公式對照表!$A$2)</f>
        <v/>
      </c>
      <c r="AF2214" s="449" t="str">
        <f>IF(AC2214="","",IF(AND(AA2214&gt;Y2214,AA2214&lt;Z2214),[1]公式對照表!$C$2,IF(AC2214="-",[1]公式對照表!$C$3,IF(AC2214&lt;AE2214,[1]公式對照表!$C$4,IF(AC2214&gt;AE2214,[1]公式對照表!$C$5)))))</f>
        <v/>
      </c>
      <c r="AG2214" s="442"/>
      <c r="AH2214" s="442"/>
      <c r="AI2214" s="442"/>
      <c r="AJ2214" s="442"/>
      <c r="AK2214" s="2"/>
    </row>
    <row r="2215" spans="1:37" ht="17.25" customHeight="1">
      <c r="A2215" s="443"/>
      <c r="B2215" s="444"/>
      <c r="C2215" s="23"/>
      <c r="D2215" s="23"/>
      <c r="E2215" s="23"/>
      <c r="F2215" s="262"/>
      <c r="G2215" s="262"/>
      <c r="H2215" s="262"/>
      <c r="I2215" s="264"/>
      <c r="J2215" s="23"/>
      <c r="K2215" s="23"/>
      <c r="L2215" s="36" t="str">
        <f>IFERROR(VLOOKUP(放飛紀錄!$K2215,#REF!,2,FALSE),"")</f>
        <v/>
      </c>
      <c r="M2215" s="36"/>
      <c r="N2215" s="36"/>
      <c r="O2215" s="36"/>
      <c r="P2215" s="36"/>
      <c r="Q2215" s="36"/>
      <c r="R2215" s="36"/>
      <c r="S2215" s="36"/>
      <c r="T2215" s="36"/>
      <c r="U2215" s="23"/>
      <c r="V2215" s="23"/>
      <c r="W2215" s="23"/>
      <c r="X2215" s="23"/>
      <c r="Y2215" s="445"/>
      <c r="Z2215" s="446" t="str">
        <f>IF(放飛紀錄!$Y2215="","",放飛紀錄!$Y2215+公式對照表!B$2)</f>
        <v/>
      </c>
      <c r="AA2215" s="445"/>
      <c r="AB2215" s="445"/>
      <c r="AC2215" s="447" t="str">
        <f t="shared" si="96"/>
        <v/>
      </c>
      <c r="AD2215" s="448" t="str">
        <f t="shared" si="97"/>
        <v/>
      </c>
      <c r="AE2215" s="446" t="str">
        <f>IF(放飛紀錄表[[#This Row],[模組啟動時間]]="","",公式對照表!$A$2)</f>
        <v/>
      </c>
      <c r="AF2215" s="449" t="str">
        <f>IF(AC2215="","",IF(AND(AA2215&gt;Y2215,AA2215&lt;Z2215),[1]公式對照表!$C$2,IF(AC2215="-",[1]公式對照表!$C$3,IF(AC2215&lt;AE2215,[1]公式對照表!$C$4,IF(AC2215&gt;AE2215,[1]公式對照表!$C$5)))))</f>
        <v/>
      </c>
      <c r="AG2215" s="442"/>
      <c r="AH2215" s="442"/>
      <c r="AI2215" s="442"/>
      <c r="AJ2215" s="442"/>
      <c r="AK2215" s="2"/>
    </row>
    <row r="2216" spans="1:37" ht="17.25" customHeight="1">
      <c r="A2216" s="443"/>
      <c r="B2216" s="444"/>
      <c r="C2216" s="23"/>
      <c r="D2216" s="23"/>
      <c r="E2216" s="23"/>
      <c r="F2216" s="262"/>
      <c r="G2216" s="262"/>
      <c r="H2216" s="262"/>
      <c r="I2216" s="264"/>
      <c r="J2216" s="23"/>
      <c r="K2216" s="23"/>
      <c r="L2216" s="36" t="str">
        <f>IFERROR(VLOOKUP(放飛紀錄!$K2216,#REF!,2,FALSE),"")</f>
        <v/>
      </c>
      <c r="M2216" s="36"/>
      <c r="N2216" s="36"/>
      <c r="O2216" s="36"/>
      <c r="P2216" s="36"/>
      <c r="Q2216" s="36"/>
      <c r="R2216" s="36"/>
      <c r="S2216" s="36"/>
      <c r="T2216" s="36"/>
      <c r="U2216" s="23"/>
      <c r="V2216" s="23"/>
      <c r="W2216" s="23"/>
      <c r="X2216" s="23"/>
      <c r="Y2216" s="445"/>
      <c r="Z2216" s="446" t="str">
        <f>IF(放飛紀錄!$Y2216="","",放飛紀錄!$Y2216+公式對照表!B$2)</f>
        <v/>
      </c>
      <c r="AA2216" s="445"/>
      <c r="AB2216" s="445"/>
      <c r="AC2216" s="447" t="str">
        <f t="shared" si="96"/>
        <v/>
      </c>
      <c r="AD2216" s="448" t="str">
        <f t="shared" si="97"/>
        <v/>
      </c>
      <c r="AE2216" s="446" t="str">
        <f>IF(放飛紀錄表[[#This Row],[模組啟動時間]]="","",公式對照表!$A$2)</f>
        <v/>
      </c>
      <c r="AF2216" s="449" t="str">
        <f>IF(AC2216="","",IF(AND(AA2216&gt;Y2216,AA2216&lt;Z2216),[1]公式對照表!$C$2,IF(AC2216="-",[1]公式對照表!$C$3,IF(AC2216&lt;AE2216,[1]公式對照表!$C$4,IF(AC2216&gt;AE2216,[1]公式對照表!$C$5)))))</f>
        <v/>
      </c>
      <c r="AG2216" s="442"/>
      <c r="AH2216" s="442"/>
      <c r="AI2216" s="442"/>
      <c r="AJ2216" s="442"/>
      <c r="AK2216" s="2"/>
    </row>
    <row r="2217" spans="1:37" ht="17.25" customHeight="1">
      <c r="A2217" s="443"/>
      <c r="B2217" s="444"/>
      <c r="C2217" s="23"/>
      <c r="D2217" s="23"/>
      <c r="E2217" s="23"/>
      <c r="F2217" s="262"/>
      <c r="G2217" s="262"/>
      <c r="H2217" s="262"/>
      <c r="I2217" s="264"/>
      <c r="J2217" s="23"/>
      <c r="K2217" s="23"/>
      <c r="L2217" s="36" t="str">
        <f>IFERROR(VLOOKUP(放飛紀錄!$K2217,#REF!,2,FALSE),"")</f>
        <v/>
      </c>
      <c r="M2217" s="36"/>
      <c r="N2217" s="36"/>
      <c r="O2217" s="36"/>
      <c r="P2217" s="36"/>
      <c r="Q2217" s="36"/>
      <c r="R2217" s="36"/>
      <c r="S2217" s="36"/>
      <c r="T2217" s="36"/>
      <c r="U2217" s="23"/>
      <c r="V2217" s="23"/>
      <c r="W2217" s="23"/>
      <c r="X2217" s="23"/>
      <c r="Y2217" s="445"/>
      <c r="Z2217" s="446" t="str">
        <f>IF(放飛紀錄!$Y2217="","",放飛紀錄!$Y2217+公式對照表!B$2)</f>
        <v/>
      </c>
      <c r="AA2217" s="445"/>
      <c r="AB2217" s="445"/>
      <c r="AC2217" s="447" t="str">
        <f t="shared" si="96"/>
        <v/>
      </c>
      <c r="AD2217" s="448" t="str">
        <f t="shared" si="97"/>
        <v/>
      </c>
      <c r="AE2217" s="446" t="str">
        <f>IF(放飛紀錄表[[#This Row],[模組啟動時間]]="","",公式對照表!$A$2)</f>
        <v/>
      </c>
      <c r="AF2217" s="449" t="str">
        <f>IF(AC2217="","",IF(AND(AA2217&gt;Y2217,AA2217&lt;Z2217),[1]公式對照表!$C$2,IF(AC2217="-",[1]公式對照表!$C$3,IF(AC2217&lt;AE2217,[1]公式對照表!$C$4,IF(AC2217&gt;AE2217,[1]公式對照表!$C$5)))))</f>
        <v/>
      </c>
      <c r="AG2217" s="442"/>
      <c r="AH2217" s="442"/>
      <c r="AI2217" s="442"/>
      <c r="AJ2217" s="442"/>
      <c r="AK2217" s="2"/>
    </row>
    <row r="2218" spans="1:37" ht="17.25" customHeight="1">
      <c r="A2218" s="443"/>
      <c r="B2218" s="444"/>
      <c r="C2218" s="23"/>
      <c r="D2218" s="23"/>
      <c r="E2218" s="23"/>
      <c r="F2218" s="262"/>
      <c r="G2218" s="262"/>
      <c r="H2218" s="262"/>
      <c r="I2218" s="264"/>
      <c r="J2218" s="23"/>
      <c r="K2218" s="23"/>
      <c r="L2218" s="36" t="str">
        <f>IFERROR(VLOOKUP(放飛紀錄!$K2218,#REF!,2,FALSE),"")</f>
        <v/>
      </c>
      <c r="M2218" s="36"/>
      <c r="N2218" s="36"/>
      <c r="O2218" s="36"/>
      <c r="P2218" s="36"/>
      <c r="Q2218" s="36"/>
      <c r="R2218" s="36"/>
      <c r="S2218" s="36"/>
      <c r="T2218" s="36"/>
      <c r="U2218" s="23"/>
      <c r="V2218" s="23"/>
      <c r="W2218" s="23"/>
      <c r="X2218" s="23"/>
      <c r="Y2218" s="445"/>
      <c r="Z2218" s="446" t="str">
        <f>IF(放飛紀錄!$Y2218="","",放飛紀錄!$Y2218+公式對照表!B$2)</f>
        <v/>
      </c>
      <c r="AA2218" s="445"/>
      <c r="AB2218" s="445"/>
      <c r="AC2218" s="447" t="str">
        <f t="shared" si="96"/>
        <v/>
      </c>
      <c r="AD2218" s="448" t="str">
        <f t="shared" si="97"/>
        <v/>
      </c>
      <c r="AE2218" s="446" t="str">
        <f>IF(放飛紀錄表[[#This Row],[模組啟動時間]]="","",公式對照表!$A$2)</f>
        <v/>
      </c>
      <c r="AF2218" s="449" t="str">
        <f>IF(AC2218="","",IF(AND(AA2218&gt;Y2218,AA2218&lt;Z2218),[1]公式對照表!$C$2,IF(AC2218="-",[1]公式對照表!$C$3,IF(AC2218&lt;AE2218,[1]公式對照表!$C$4,IF(AC2218&gt;AE2218,[1]公式對照表!$C$5)))))</f>
        <v/>
      </c>
      <c r="AG2218" s="442"/>
      <c r="AH2218" s="442"/>
      <c r="AI2218" s="442"/>
      <c r="AJ2218" s="442"/>
      <c r="AK2218" s="2"/>
    </row>
    <row r="2219" spans="1:37" ht="17.25" customHeight="1">
      <c r="A2219" s="443"/>
      <c r="B2219" s="444"/>
      <c r="C2219" s="23"/>
      <c r="D2219" s="23"/>
      <c r="E2219" s="23"/>
      <c r="F2219" s="262"/>
      <c r="G2219" s="262"/>
      <c r="H2219" s="262"/>
      <c r="I2219" s="264"/>
      <c r="J2219" s="23"/>
      <c r="K2219" s="23"/>
      <c r="L2219" s="36" t="str">
        <f>IFERROR(VLOOKUP(放飛紀錄!$K2219,#REF!,2,FALSE),"")</f>
        <v/>
      </c>
      <c r="M2219" s="36"/>
      <c r="N2219" s="36"/>
      <c r="O2219" s="36"/>
      <c r="P2219" s="36"/>
      <c r="Q2219" s="36"/>
      <c r="R2219" s="36"/>
      <c r="S2219" s="36"/>
      <c r="T2219" s="36"/>
      <c r="U2219" s="23"/>
      <c r="V2219" s="23"/>
      <c r="W2219" s="23"/>
      <c r="X2219" s="23"/>
      <c r="Y2219" s="445"/>
      <c r="Z2219" s="446" t="str">
        <f>IF(放飛紀錄!$Y2219="","",放飛紀錄!$Y2219+公式對照表!B$2)</f>
        <v/>
      </c>
      <c r="AA2219" s="445"/>
      <c r="AB2219" s="445"/>
      <c r="AC2219" s="447" t="str">
        <f t="shared" si="96"/>
        <v/>
      </c>
      <c r="AD2219" s="448" t="str">
        <f t="shared" si="97"/>
        <v/>
      </c>
      <c r="AE2219" s="446" t="str">
        <f>IF(放飛紀錄表[[#This Row],[模組啟動時間]]="","",公式對照表!$A$2)</f>
        <v/>
      </c>
      <c r="AF2219" s="449" t="str">
        <f>IF(AC2219="","",IF(AND(AA2219&gt;Y2219,AA2219&lt;Z2219),[1]公式對照表!$C$2,IF(AC2219="-",[1]公式對照表!$C$3,IF(AC2219&lt;AE2219,[1]公式對照表!$C$4,IF(AC2219&gt;AE2219,[1]公式對照表!$C$5)))))</f>
        <v/>
      </c>
      <c r="AG2219" s="442"/>
      <c r="AH2219" s="442"/>
      <c r="AI2219" s="442"/>
      <c r="AJ2219" s="442"/>
      <c r="AK2219" s="2"/>
    </row>
    <row r="2220" spans="1:37" ht="17.25" customHeight="1">
      <c r="A2220" s="443"/>
      <c r="B2220" s="444"/>
      <c r="C2220" s="23"/>
      <c r="D2220" s="23"/>
      <c r="E2220" s="23"/>
      <c r="F2220" s="262"/>
      <c r="G2220" s="262"/>
      <c r="H2220" s="262"/>
      <c r="I2220" s="264"/>
      <c r="J2220" s="23"/>
      <c r="K2220" s="23"/>
      <c r="L2220" s="36" t="str">
        <f>IFERROR(VLOOKUP(放飛紀錄!$K2220,#REF!,2,FALSE),"")</f>
        <v/>
      </c>
      <c r="M2220" s="36"/>
      <c r="N2220" s="36"/>
      <c r="O2220" s="36"/>
      <c r="P2220" s="36"/>
      <c r="Q2220" s="36"/>
      <c r="R2220" s="36"/>
      <c r="S2220" s="36"/>
      <c r="T2220" s="36"/>
      <c r="U2220" s="23"/>
      <c r="V2220" s="23"/>
      <c r="W2220" s="23"/>
      <c r="X2220" s="23"/>
      <c r="Y2220" s="445"/>
      <c r="Z2220" s="446" t="str">
        <f>IF(放飛紀錄!$Y2220="","",放飛紀錄!$Y2220+公式對照表!B$2)</f>
        <v/>
      </c>
      <c r="AA2220" s="445"/>
      <c r="AB2220" s="445"/>
      <c r="AC2220" s="447" t="str">
        <f t="shared" si="96"/>
        <v/>
      </c>
      <c r="AD2220" s="448" t="str">
        <f t="shared" si="97"/>
        <v/>
      </c>
      <c r="AE2220" s="446" t="str">
        <f>IF(放飛紀錄表[[#This Row],[模組啟動時間]]="","",公式對照表!$A$2)</f>
        <v/>
      </c>
      <c r="AF2220" s="449" t="str">
        <f>IF(AC2220="","",IF(AND(AA2220&gt;Y2220,AA2220&lt;Z2220),[1]公式對照表!$C$2,IF(AC2220="-",[1]公式對照表!$C$3,IF(AC2220&lt;AE2220,[1]公式對照表!$C$4,IF(AC2220&gt;AE2220,[1]公式對照表!$C$5)))))</f>
        <v/>
      </c>
      <c r="AG2220" s="442"/>
      <c r="AH2220" s="442"/>
      <c r="AI2220" s="442"/>
      <c r="AJ2220" s="442"/>
      <c r="AK2220" s="2"/>
    </row>
    <row r="2221" spans="1:37" ht="17.25" customHeight="1">
      <c r="A2221" s="443"/>
      <c r="B2221" s="444"/>
      <c r="C2221" s="23"/>
      <c r="D2221" s="23"/>
      <c r="E2221" s="23"/>
      <c r="F2221" s="262"/>
      <c r="G2221" s="262"/>
      <c r="H2221" s="262"/>
      <c r="I2221" s="264"/>
      <c r="J2221" s="23"/>
      <c r="K2221" s="23"/>
      <c r="L2221" s="36" t="str">
        <f>IFERROR(VLOOKUP(放飛紀錄!$K2221,#REF!,2,FALSE),"")</f>
        <v/>
      </c>
      <c r="M2221" s="36"/>
      <c r="N2221" s="36"/>
      <c r="O2221" s="36"/>
      <c r="P2221" s="36"/>
      <c r="Q2221" s="36"/>
      <c r="R2221" s="36"/>
      <c r="S2221" s="36"/>
      <c r="T2221" s="36"/>
      <c r="U2221" s="23"/>
      <c r="V2221" s="23"/>
      <c r="W2221" s="23"/>
      <c r="X2221" s="23"/>
      <c r="Y2221" s="445"/>
      <c r="Z2221" s="446" t="str">
        <f>IF(放飛紀錄!$Y2221="","",放飛紀錄!$Y2221+公式對照表!B$2)</f>
        <v/>
      </c>
      <c r="AA2221" s="445"/>
      <c r="AB2221" s="445"/>
      <c r="AC2221" s="447" t="str">
        <f t="shared" si="96"/>
        <v/>
      </c>
      <c r="AD2221" s="448" t="str">
        <f t="shared" si="97"/>
        <v/>
      </c>
      <c r="AE2221" s="446" t="str">
        <f>IF(放飛紀錄表[[#This Row],[模組啟動時間]]="","",公式對照表!$A$2)</f>
        <v/>
      </c>
      <c r="AF2221" s="449" t="str">
        <f>IF(AC2221="","",IF(AND(AA2221&gt;Y2221,AA2221&lt;Z2221),[1]公式對照表!$C$2,IF(AC2221="-",[1]公式對照表!$C$3,IF(AC2221&lt;AE2221,[1]公式對照表!$C$4,IF(AC2221&gt;AE2221,[1]公式對照表!$C$5)))))</f>
        <v/>
      </c>
      <c r="AG2221" s="442"/>
      <c r="AH2221" s="442"/>
      <c r="AI2221" s="442"/>
      <c r="AJ2221" s="442"/>
      <c r="AK2221" s="2"/>
    </row>
    <row r="2222" spans="1:37" ht="17.25" customHeight="1">
      <c r="A2222" s="443"/>
      <c r="B2222" s="444"/>
      <c r="C2222" s="23"/>
      <c r="D2222" s="23"/>
      <c r="E2222" s="23"/>
      <c r="F2222" s="262"/>
      <c r="G2222" s="262"/>
      <c r="H2222" s="262"/>
      <c r="I2222" s="264"/>
      <c r="J2222" s="23"/>
      <c r="K2222" s="23"/>
      <c r="L2222" s="36" t="str">
        <f>IFERROR(VLOOKUP(放飛紀錄!$K2222,#REF!,2,FALSE),"")</f>
        <v/>
      </c>
      <c r="M2222" s="36"/>
      <c r="N2222" s="36"/>
      <c r="O2222" s="36"/>
      <c r="P2222" s="36"/>
      <c r="Q2222" s="36"/>
      <c r="R2222" s="36"/>
      <c r="S2222" s="36"/>
      <c r="T2222" s="36"/>
      <c r="U2222" s="23"/>
      <c r="V2222" s="23"/>
      <c r="W2222" s="23"/>
      <c r="X2222" s="23"/>
      <c r="Y2222" s="445"/>
      <c r="Z2222" s="446" t="str">
        <f>IF(放飛紀錄!$Y2222="","",放飛紀錄!$Y2222+公式對照表!B$2)</f>
        <v/>
      </c>
      <c r="AA2222" s="445"/>
      <c r="AB2222" s="445"/>
      <c r="AC2222" s="447" t="str">
        <f t="shared" si="96"/>
        <v/>
      </c>
      <c r="AD2222" s="448" t="str">
        <f t="shared" si="97"/>
        <v/>
      </c>
      <c r="AE2222" s="446" t="str">
        <f>IF(放飛紀錄表[[#This Row],[模組啟動時間]]="","",公式對照表!$A$2)</f>
        <v/>
      </c>
      <c r="AF2222" s="449" t="str">
        <f>IF(AC2222="","",IF(AND(AA2222&gt;Y2222,AA2222&lt;Z2222),[1]公式對照表!$C$2,IF(AC2222="-",[1]公式對照表!$C$3,IF(AC2222&lt;AE2222,[1]公式對照表!$C$4,IF(AC2222&gt;AE2222,[1]公式對照表!$C$5)))))</f>
        <v/>
      </c>
      <c r="AG2222" s="442"/>
      <c r="AH2222" s="442"/>
      <c r="AI2222" s="442"/>
      <c r="AJ2222" s="442"/>
      <c r="AK2222" s="2"/>
    </row>
    <row r="2223" spans="1:37" ht="17.25" customHeight="1">
      <c r="A2223" s="443"/>
      <c r="B2223" s="444"/>
      <c r="C2223" s="23"/>
      <c r="D2223" s="23"/>
      <c r="E2223" s="23"/>
      <c r="F2223" s="262"/>
      <c r="G2223" s="262"/>
      <c r="H2223" s="262"/>
      <c r="I2223" s="264"/>
      <c r="J2223" s="23"/>
      <c r="K2223" s="23"/>
      <c r="L2223" s="36" t="str">
        <f>IFERROR(VLOOKUP(放飛紀錄!$K2223,#REF!,2,FALSE),"")</f>
        <v/>
      </c>
      <c r="M2223" s="36"/>
      <c r="N2223" s="36"/>
      <c r="O2223" s="36"/>
      <c r="P2223" s="36"/>
      <c r="Q2223" s="36"/>
      <c r="R2223" s="36"/>
      <c r="S2223" s="36"/>
      <c r="T2223" s="36"/>
      <c r="U2223" s="23"/>
      <c r="V2223" s="23"/>
      <c r="W2223" s="23"/>
      <c r="X2223" s="23"/>
      <c r="Y2223" s="445"/>
      <c r="Z2223" s="446" t="str">
        <f>IF(放飛紀錄!$Y2223="","",放飛紀錄!$Y2223+公式對照表!B$2)</f>
        <v/>
      </c>
      <c r="AA2223" s="445"/>
      <c r="AB2223" s="445"/>
      <c r="AC2223" s="447" t="str">
        <f t="shared" si="96"/>
        <v/>
      </c>
      <c r="AD2223" s="448" t="str">
        <f t="shared" si="97"/>
        <v/>
      </c>
      <c r="AE2223" s="446" t="str">
        <f>IF(放飛紀錄表[[#This Row],[模組啟動時間]]="","",公式對照表!$A$2)</f>
        <v/>
      </c>
      <c r="AF2223" s="449" t="str">
        <f>IF(AC2223="","",IF(AND(AA2223&gt;Y2223,AA2223&lt;Z2223),[1]公式對照表!$C$2,IF(AC2223="-",[1]公式對照表!$C$3,IF(AC2223&lt;AE2223,[1]公式對照表!$C$4,IF(AC2223&gt;AE2223,[1]公式對照表!$C$5)))))</f>
        <v/>
      </c>
      <c r="AG2223" s="442"/>
      <c r="AH2223" s="442"/>
      <c r="AI2223" s="442"/>
      <c r="AJ2223" s="442"/>
      <c r="AK2223" s="2"/>
    </row>
    <row r="2224" spans="1:37" ht="17.25" customHeight="1">
      <c r="A2224" s="443"/>
      <c r="B2224" s="444"/>
      <c r="C2224" s="23"/>
      <c r="D2224" s="23"/>
      <c r="E2224" s="23"/>
      <c r="F2224" s="262"/>
      <c r="G2224" s="262"/>
      <c r="H2224" s="262"/>
      <c r="I2224" s="264"/>
      <c r="J2224" s="23"/>
      <c r="K2224" s="23"/>
      <c r="L2224" s="36" t="str">
        <f>IFERROR(VLOOKUP(放飛紀錄!$K2224,#REF!,2,FALSE),"")</f>
        <v/>
      </c>
      <c r="M2224" s="36"/>
      <c r="N2224" s="36"/>
      <c r="O2224" s="36"/>
      <c r="P2224" s="36"/>
      <c r="Q2224" s="36"/>
      <c r="R2224" s="36"/>
      <c r="S2224" s="36"/>
      <c r="T2224" s="36"/>
      <c r="U2224" s="23"/>
      <c r="V2224" s="23"/>
      <c r="W2224" s="23"/>
      <c r="X2224" s="23"/>
      <c r="Y2224" s="445"/>
      <c r="Z2224" s="446" t="str">
        <f>IF(放飛紀錄!$Y2224="","",放飛紀錄!$Y2224+公式對照表!B$2)</f>
        <v/>
      </c>
      <c r="AA2224" s="445"/>
      <c r="AB2224" s="445"/>
      <c r="AC2224" s="447" t="str">
        <f t="shared" si="96"/>
        <v/>
      </c>
      <c r="AD2224" s="448" t="str">
        <f t="shared" si="97"/>
        <v/>
      </c>
      <c r="AE2224" s="446" t="str">
        <f>IF(放飛紀錄表[[#This Row],[模組啟動時間]]="","",公式對照表!$A$2)</f>
        <v/>
      </c>
      <c r="AF2224" s="449" t="str">
        <f>IF(AC2224="","",IF(AND(AA2224&gt;Y2224,AA2224&lt;Z2224),[1]公式對照表!$C$2,IF(AC2224="-",[1]公式對照表!$C$3,IF(AC2224&lt;AE2224,[1]公式對照表!$C$4,IF(AC2224&gt;AE2224,[1]公式對照表!$C$5)))))</f>
        <v/>
      </c>
      <c r="AG2224" s="442"/>
      <c r="AH2224" s="442"/>
      <c r="AI2224" s="442"/>
      <c r="AJ2224" s="442"/>
      <c r="AK2224" s="2"/>
    </row>
    <row r="2225" spans="1:37" ht="17.25" customHeight="1">
      <c r="A2225" s="443"/>
      <c r="B2225" s="444"/>
      <c r="C2225" s="23"/>
      <c r="D2225" s="23"/>
      <c r="E2225" s="23"/>
      <c r="F2225" s="262"/>
      <c r="G2225" s="262"/>
      <c r="H2225" s="262"/>
      <c r="I2225" s="264"/>
      <c r="J2225" s="23"/>
      <c r="K2225" s="23"/>
      <c r="L2225" s="36" t="str">
        <f>IFERROR(VLOOKUP(放飛紀錄!$K2225,#REF!,2,FALSE),"")</f>
        <v/>
      </c>
      <c r="M2225" s="36"/>
      <c r="N2225" s="36"/>
      <c r="O2225" s="36"/>
      <c r="P2225" s="36"/>
      <c r="Q2225" s="36"/>
      <c r="R2225" s="36"/>
      <c r="S2225" s="36"/>
      <c r="T2225" s="36"/>
      <c r="U2225" s="23"/>
      <c r="V2225" s="23"/>
      <c r="W2225" s="23"/>
      <c r="X2225" s="23"/>
      <c r="Y2225" s="445"/>
      <c r="Z2225" s="446" t="str">
        <f>IF(放飛紀錄!$Y2225="","",放飛紀錄!$Y2225+公式對照表!B$2)</f>
        <v/>
      </c>
      <c r="AA2225" s="445"/>
      <c r="AB2225" s="445"/>
      <c r="AC2225" s="447" t="str">
        <f t="shared" si="96"/>
        <v/>
      </c>
      <c r="AD2225" s="448" t="str">
        <f t="shared" si="97"/>
        <v/>
      </c>
      <c r="AE2225" s="446" t="str">
        <f>IF(放飛紀錄表[[#This Row],[模組啟動時間]]="","",公式對照表!$A$2)</f>
        <v/>
      </c>
      <c r="AF2225" s="449" t="str">
        <f>IF(AC2225="","",IF(AND(AA2225&gt;Y2225,AA2225&lt;Z2225),[1]公式對照表!$C$2,IF(AC2225="-",[1]公式對照表!$C$3,IF(AC2225&lt;AE2225,[1]公式對照表!$C$4,IF(AC2225&gt;AE2225,[1]公式對照表!$C$5)))))</f>
        <v/>
      </c>
      <c r="AG2225" s="442"/>
      <c r="AH2225" s="442"/>
      <c r="AI2225" s="442"/>
      <c r="AJ2225" s="442"/>
      <c r="AK2225" s="2"/>
    </row>
    <row r="2226" spans="1:37" ht="17.25" customHeight="1">
      <c r="A2226" s="443"/>
      <c r="B2226" s="444"/>
      <c r="C2226" s="23"/>
      <c r="D2226" s="23"/>
      <c r="E2226" s="23"/>
      <c r="F2226" s="262"/>
      <c r="G2226" s="262"/>
      <c r="H2226" s="262"/>
      <c r="I2226" s="264"/>
      <c r="J2226" s="23"/>
      <c r="K2226" s="23"/>
      <c r="L2226" s="36" t="str">
        <f>IFERROR(VLOOKUP(放飛紀錄!$K2226,#REF!,2,FALSE),"")</f>
        <v/>
      </c>
      <c r="M2226" s="36"/>
      <c r="N2226" s="36"/>
      <c r="O2226" s="36"/>
      <c r="P2226" s="36"/>
      <c r="Q2226" s="36"/>
      <c r="R2226" s="36"/>
      <c r="S2226" s="36"/>
      <c r="T2226" s="36"/>
      <c r="U2226" s="23"/>
      <c r="V2226" s="23"/>
      <c r="W2226" s="23"/>
      <c r="X2226" s="23"/>
      <c r="Y2226" s="445"/>
      <c r="Z2226" s="446" t="str">
        <f>IF(放飛紀錄!$Y2226="","",放飛紀錄!$Y2226+公式對照表!B$2)</f>
        <v/>
      </c>
      <c r="AA2226" s="445"/>
      <c r="AB2226" s="445"/>
      <c r="AC2226" s="447" t="str">
        <f t="shared" si="96"/>
        <v/>
      </c>
      <c r="AD2226" s="448" t="str">
        <f t="shared" si="97"/>
        <v/>
      </c>
      <c r="AE2226" s="446" t="str">
        <f>IF(放飛紀錄表[[#This Row],[模組啟動時間]]="","",公式對照表!$A$2)</f>
        <v/>
      </c>
      <c r="AF2226" s="449" t="str">
        <f>IF(AC2226="","",IF(AND(AA2226&gt;Y2226,AA2226&lt;Z2226),[1]公式對照表!$C$2,IF(AC2226="-",[1]公式對照表!$C$3,IF(AC2226&lt;AE2226,[1]公式對照表!$C$4,IF(AC2226&gt;AE2226,[1]公式對照表!$C$5)))))</f>
        <v/>
      </c>
      <c r="AG2226" s="442"/>
      <c r="AH2226" s="442"/>
      <c r="AI2226" s="442"/>
      <c r="AJ2226" s="442"/>
      <c r="AK2226" s="2"/>
    </row>
    <row r="2227" spans="1:37" ht="17.25" customHeight="1">
      <c r="A2227" s="443"/>
      <c r="B2227" s="444"/>
      <c r="C2227" s="23"/>
      <c r="D2227" s="23"/>
      <c r="E2227" s="23"/>
      <c r="F2227" s="262"/>
      <c r="G2227" s="262"/>
      <c r="H2227" s="262"/>
      <c r="I2227" s="264"/>
      <c r="J2227" s="23"/>
      <c r="K2227" s="23"/>
      <c r="L2227" s="36" t="str">
        <f>IFERROR(VLOOKUP(放飛紀錄!$K2227,#REF!,2,FALSE),"")</f>
        <v/>
      </c>
      <c r="M2227" s="36"/>
      <c r="N2227" s="36"/>
      <c r="O2227" s="36"/>
      <c r="P2227" s="36"/>
      <c r="Q2227" s="36"/>
      <c r="R2227" s="36"/>
      <c r="S2227" s="36"/>
      <c r="T2227" s="36"/>
      <c r="U2227" s="23"/>
      <c r="V2227" s="23"/>
      <c r="W2227" s="23"/>
      <c r="X2227" s="23"/>
      <c r="Y2227" s="445"/>
      <c r="Z2227" s="446" t="str">
        <f>IF(放飛紀錄!$Y2227="","",放飛紀錄!$Y2227+公式對照表!B$2)</f>
        <v/>
      </c>
      <c r="AA2227" s="445"/>
      <c r="AB2227" s="445"/>
      <c r="AC2227" s="447" t="str">
        <f t="shared" si="96"/>
        <v/>
      </c>
      <c r="AD2227" s="448" t="str">
        <f t="shared" si="97"/>
        <v/>
      </c>
      <c r="AE2227" s="446" t="str">
        <f>IF(放飛紀錄表[[#This Row],[模組啟動時間]]="","",公式對照表!$A$2)</f>
        <v/>
      </c>
      <c r="AF2227" s="449" t="str">
        <f>IF(AC2227="","",IF(AND(AA2227&gt;Y2227,AA2227&lt;Z2227),[1]公式對照表!$C$2,IF(AC2227="-",[1]公式對照表!$C$3,IF(AC2227&lt;AE2227,[1]公式對照表!$C$4,IF(AC2227&gt;AE2227,[1]公式對照表!$C$5)))))</f>
        <v/>
      </c>
      <c r="AG2227" s="442"/>
      <c r="AH2227" s="442"/>
      <c r="AI2227" s="442"/>
      <c r="AJ2227" s="442"/>
      <c r="AK2227" s="2"/>
    </row>
    <row r="2228" spans="1:37" ht="17.25" customHeight="1">
      <c r="A2228" s="443"/>
      <c r="B2228" s="444"/>
      <c r="C2228" s="23"/>
      <c r="D2228" s="23"/>
      <c r="E2228" s="23"/>
      <c r="F2228" s="262"/>
      <c r="G2228" s="262"/>
      <c r="H2228" s="262"/>
      <c r="I2228" s="264"/>
      <c r="J2228" s="23"/>
      <c r="K2228" s="23"/>
      <c r="L2228" s="36" t="str">
        <f>IFERROR(VLOOKUP(放飛紀錄!$K2228,#REF!,2,FALSE),"")</f>
        <v/>
      </c>
      <c r="M2228" s="36"/>
      <c r="N2228" s="36"/>
      <c r="O2228" s="36"/>
      <c r="P2228" s="36"/>
      <c r="Q2228" s="36"/>
      <c r="R2228" s="36"/>
      <c r="S2228" s="36"/>
      <c r="T2228" s="36"/>
      <c r="U2228" s="23"/>
      <c r="V2228" s="23"/>
      <c r="W2228" s="23"/>
      <c r="X2228" s="23"/>
      <c r="Y2228" s="445"/>
      <c r="Z2228" s="446" t="str">
        <f>IF(放飛紀錄!$Y2228="","",放飛紀錄!$Y2228+公式對照表!B$2)</f>
        <v/>
      </c>
      <c r="AA2228" s="445"/>
      <c r="AB2228" s="445"/>
      <c r="AC2228" s="447" t="str">
        <f t="shared" si="96"/>
        <v/>
      </c>
      <c r="AD2228" s="448" t="str">
        <f t="shared" si="97"/>
        <v/>
      </c>
      <c r="AE2228" s="446" t="str">
        <f>IF(放飛紀錄表[[#This Row],[模組啟動時間]]="","",公式對照表!$A$2)</f>
        <v/>
      </c>
      <c r="AF2228" s="449" t="str">
        <f>IF(AC2228="","",IF(AND(AA2228&gt;Y2228,AA2228&lt;Z2228),[1]公式對照表!$C$2,IF(AC2228="-",[1]公式對照表!$C$3,IF(AC2228&lt;AE2228,[1]公式對照表!$C$4,IF(AC2228&gt;AE2228,[1]公式對照表!$C$5)))))</f>
        <v/>
      </c>
      <c r="AG2228" s="442"/>
      <c r="AH2228" s="442"/>
      <c r="AI2228" s="442"/>
      <c r="AJ2228" s="442"/>
      <c r="AK2228" s="2"/>
    </row>
    <row r="2229" spans="1:37" ht="17.25" customHeight="1">
      <c r="A2229" s="443"/>
      <c r="B2229" s="444"/>
      <c r="C2229" s="23"/>
      <c r="D2229" s="23"/>
      <c r="E2229" s="23"/>
      <c r="F2229" s="262"/>
      <c r="G2229" s="262"/>
      <c r="H2229" s="262"/>
      <c r="I2229" s="264"/>
      <c r="J2229" s="23"/>
      <c r="K2229" s="23"/>
      <c r="L2229" s="36" t="str">
        <f>IFERROR(VLOOKUP(放飛紀錄!$K2229,#REF!,2,FALSE),"")</f>
        <v/>
      </c>
      <c r="M2229" s="36"/>
      <c r="N2229" s="36"/>
      <c r="O2229" s="36"/>
      <c r="P2229" s="36"/>
      <c r="Q2229" s="36"/>
      <c r="R2229" s="36"/>
      <c r="S2229" s="36"/>
      <c r="T2229" s="36"/>
      <c r="U2229" s="23"/>
      <c r="V2229" s="23"/>
      <c r="W2229" s="23"/>
      <c r="X2229" s="23"/>
      <c r="Y2229" s="445"/>
      <c r="Z2229" s="446" t="str">
        <f>IF(放飛紀錄!$Y2229="","",放飛紀錄!$Y2229+公式對照表!B$2)</f>
        <v/>
      </c>
      <c r="AA2229" s="445"/>
      <c r="AB2229" s="445"/>
      <c r="AC2229" s="447" t="str">
        <f t="shared" ref="AC2229:AC2292" si="98">IF(AB2229="","",IF(AA2229="-","-",AB2229-Z2229))</f>
        <v/>
      </c>
      <c r="AD2229" s="448" t="str">
        <f t="shared" ref="AD2229:AD2292" si="99">IF(OR(AC2229="-",AC2229=""),"",((MINUTE(AC2229)*60)+SECOND(AC2229)))</f>
        <v/>
      </c>
      <c r="AE2229" s="446" t="str">
        <f>IF(放飛紀錄表[[#This Row],[模組啟動時間]]="","",公式對照表!$A$2)</f>
        <v/>
      </c>
      <c r="AF2229" s="449" t="str">
        <f>IF(AC2229="","",IF(AND(AA2229&gt;Y2229,AA2229&lt;Z2229),[1]公式對照表!$C$2,IF(AC2229="-",[1]公式對照表!$C$3,IF(AC2229&lt;AE2229,[1]公式對照表!$C$4,IF(AC2229&gt;AE2229,[1]公式對照表!$C$5)))))</f>
        <v/>
      </c>
      <c r="AG2229" s="442"/>
      <c r="AH2229" s="442"/>
      <c r="AI2229" s="442"/>
      <c r="AJ2229" s="442"/>
      <c r="AK2229" s="2"/>
    </row>
    <row r="2230" spans="1:37" ht="17.25" customHeight="1">
      <c r="A2230" s="443"/>
      <c r="B2230" s="444"/>
      <c r="C2230" s="23"/>
      <c r="D2230" s="23"/>
      <c r="E2230" s="23"/>
      <c r="F2230" s="262"/>
      <c r="G2230" s="262"/>
      <c r="H2230" s="262"/>
      <c r="I2230" s="264"/>
      <c r="J2230" s="23"/>
      <c r="K2230" s="23"/>
      <c r="L2230" s="36" t="str">
        <f>IFERROR(VLOOKUP(放飛紀錄!$K2230,#REF!,2,FALSE),"")</f>
        <v/>
      </c>
      <c r="M2230" s="36"/>
      <c r="N2230" s="36"/>
      <c r="O2230" s="36"/>
      <c r="P2230" s="36"/>
      <c r="Q2230" s="36"/>
      <c r="R2230" s="36"/>
      <c r="S2230" s="36"/>
      <c r="T2230" s="36"/>
      <c r="U2230" s="23"/>
      <c r="V2230" s="23"/>
      <c r="W2230" s="23"/>
      <c r="X2230" s="23"/>
      <c r="Y2230" s="445"/>
      <c r="Z2230" s="446" t="str">
        <f>IF(放飛紀錄!$Y2230="","",放飛紀錄!$Y2230+公式對照表!B$2)</f>
        <v/>
      </c>
      <c r="AA2230" s="445"/>
      <c r="AB2230" s="445"/>
      <c r="AC2230" s="447" t="str">
        <f t="shared" si="98"/>
        <v/>
      </c>
      <c r="AD2230" s="448" t="str">
        <f t="shared" si="99"/>
        <v/>
      </c>
      <c r="AE2230" s="446" t="str">
        <f>IF(放飛紀錄表[[#This Row],[模組啟動時間]]="","",公式對照表!$A$2)</f>
        <v/>
      </c>
      <c r="AF2230" s="449" t="str">
        <f>IF(AC2230="","",IF(AND(AA2230&gt;Y2230,AA2230&lt;Z2230),[1]公式對照表!$C$2,IF(AC2230="-",[1]公式對照表!$C$3,IF(AC2230&lt;AE2230,[1]公式對照表!$C$4,IF(AC2230&gt;AE2230,[1]公式對照表!$C$5)))))</f>
        <v/>
      </c>
      <c r="AG2230" s="442"/>
      <c r="AH2230" s="442"/>
      <c r="AI2230" s="442"/>
      <c r="AJ2230" s="442"/>
      <c r="AK2230" s="2"/>
    </row>
    <row r="2231" spans="1:37" ht="17.25" customHeight="1">
      <c r="A2231" s="443"/>
      <c r="B2231" s="444"/>
      <c r="C2231" s="23"/>
      <c r="D2231" s="23"/>
      <c r="E2231" s="23"/>
      <c r="F2231" s="262"/>
      <c r="G2231" s="262"/>
      <c r="H2231" s="262"/>
      <c r="I2231" s="264"/>
      <c r="J2231" s="23"/>
      <c r="K2231" s="23"/>
      <c r="L2231" s="36" t="str">
        <f>IFERROR(VLOOKUP(放飛紀錄!$K2231,#REF!,2,FALSE),"")</f>
        <v/>
      </c>
      <c r="M2231" s="36"/>
      <c r="N2231" s="36"/>
      <c r="O2231" s="36"/>
      <c r="P2231" s="36"/>
      <c r="Q2231" s="36"/>
      <c r="R2231" s="36"/>
      <c r="S2231" s="36"/>
      <c r="T2231" s="36"/>
      <c r="U2231" s="23"/>
      <c r="V2231" s="23"/>
      <c r="W2231" s="23"/>
      <c r="X2231" s="23"/>
      <c r="Y2231" s="445"/>
      <c r="Z2231" s="446" t="str">
        <f>IF(放飛紀錄!$Y2231="","",放飛紀錄!$Y2231+公式對照表!B$2)</f>
        <v/>
      </c>
      <c r="AA2231" s="445"/>
      <c r="AB2231" s="445"/>
      <c r="AC2231" s="447" t="str">
        <f t="shared" si="98"/>
        <v/>
      </c>
      <c r="AD2231" s="448" t="str">
        <f t="shared" si="99"/>
        <v/>
      </c>
      <c r="AE2231" s="446" t="str">
        <f>IF(放飛紀錄表[[#This Row],[模組啟動時間]]="","",公式對照表!$A$2)</f>
        <v/>
      </c>
      <c r="AF2231" s="449" t="str">
        <f>IF(AC2231="","",IF(AND(AA2231&gt;Y2231,AA2231&lt;Z2231),[1]公式對照表!$C$2,IF(AC2231="-",[1]公式對照表!$C$3,IF(AC2231&lt;AE2231,[1]公式對照表!$C$4,IF(AC2231&gt;AE2231,[1]公式對照表!$C$5)))))</f>
        <v/>
      </c>
      <c r="AG2231" s="442"/>
      <c r="AH2231" s="442"/>
      <c r="AI2231" s="442"/>
      <c r="AJ2231" s="442"/>
      <c r="AK2231" s="2"/>
    </row>
    <row r="2232" spans="1:37" ht="17.25" customHeight="1">
      <c r="A2232" s="443"/>
      <c r="B2232" s="444"/>
      <c r="C2232" s="23"/>
      <c r="D2232" s="23"/>
      <c r="E2232" s="23"/>
      <c r="F2232" s="262"/>
      <c r="G2232" s="262"/>
      <c r="H2232" s="262"/>
      <c r="I2232" s="264"/>
      <c r="J2232" s="23"/>
      <c r="K2232" s="23"/>
      <c r="L2232" s="36" t="str">
        <f>IFERROR(VLOOKUP(放飛紀錄!$K2232,#REF!,2,FALSE),"")</f>
        <v/>
      </c>
      <c r="M2232" s="36"/>
      <c r="N2232" s="36"/>
      <c r="O2232" s="36"/>
      <c r="P2232" s="36"/>
      <c r="Q2232" s="36"/>
      <c r="R2232" s="36"/>
      <c r="S2232" s="36"/>
      <c r="T2232" s="36"/>
      <c r="U2232" s="23"/>
      <c r="V2232" s="23"/>
      <c r="W2232" s="23"/>
      <c r="X2232" s="23"/>
      <c r="Y2232" s="445"/>
      <c r="Z2232" s="446" t="str">
        <f>IF(放飛紀錄!$Y2232="","",放飛紀錄!$Y2232+公式對照表!B$2)</f>
        <v/>
      </c>
      <c r="AA2232" s="445"/>
      <c r="AB2232" s="445"/>
      <c r="AC2232" s="447" t="str">
        <f t="shared" si="98"/>
        <v/>
      </c>
      <c r="AD2232" s="448" t="str">
        <f t="shared" si="99"/>
        <v/>
      </c>
      <c r="AE2232" s="446" t="str">
        <f>IF(放飛紀錄表[[#This Row],[模組啟動時間]]="","",公式對照表!$A$2)</f>
        <v/>
      </c>
      <c r="AF2232" s="449" t="str">
        <f>IF(AC2232="","",IF(AND(AA2232&gt;Y2232,AA2232&lt;Z2232),[1]公式對照表!$C$2,IF(AC2232="-",[1]公式對照表!$C$3,IF(AC2232&lt;AE2232,[1]公式對照表!$C$4,IF(AC2232&gt;AE2232,[1]公式對照表!$C$5)))))</f>
        <v/>
      </c>
      <c r="AG2232" s="442"/>
      <c r="AH2232" s="442"/>
      <c r="AI2232" s="442"/>
      <c r="AJ2232" s="442"/>
      <c r="AK2232" s="2"/>
    </row>
    <row r="2233" spans="1:37" ht="17.25" customHeight="1">
      <c r="A2233" s="443"/>
      <c r="B2233" s="444"/>
      <c r="C2233" s="23"/>
      <c r="D2233" s="23"/>
      <c r="E2233" s="23"/>
      <c r="F2233" s="262"/>
      <c r="G2233" s="262"/>
      <c r="H2233" s="262"/>
      <c r="I2233" s="264"/>
      <c r="J2233" s="23"/>
      <c r="K2233" s="23"/>
      <c r="L2233" s="36" t="str">
        <f>IFERROR(VLOOKUP(放飛紀錄!$K2233,#REF!,2,FALSE),"")</f>
        <v/>
      </c>
      <c r="M2233" s="36"/>
      <c r="N2233" s="36"/>
      <c r="O2233" s="36"/>
      <c r="P2233" s="36"/>
      <c r="Q2233" s="36"/>
      <c r="R2233" s="36"/>
      <c r="S2233" s="36"/>
      <c r="T2233" s="36"/>
      <c r="U2233" s="23"/>
      <c r="V2233" s="23"/>
      <c r="W2233" s="23"/>
      <c r="X2233" s="23"/>
      <c r="Y2233" s="445"/>
      <c r="Z2233" s="446" t="str">
        <f>IF(放飛紀錄!$Y2233="","",放飛紀錄!$Y2233+公式對照表!B$2)</f>
        <v/>
      </c>
      <c r="AA2233" s="445"/>
      <c r="AB2233" s="445"/>
      <c r="AC2233" s="447" t="str">
        <f t="shared" si="98"/>
        <v/>
      </c>
      <c r="AD2233" s="448" t="str">
        <f t="shared" si="99"/>
        <v/>
      </c>
      <c r="AE2233" s="446" t="str">
        <f>IF(放飛紀錄表[[#This Row],[模組啟動時間]]="","",公式對照表!$A$2)</f>
        <v/>
      </c>
      <c r="AF2233" s="449" t="str">
        <f>IF(AC2233="","",IF(AND(AA2233&gt;Y2233,AA2233&lt;Z2233),[1]公式對照表!$C$2,IF(AC2233="-",[1]公式對照表!$C$3,IF(AC2233&lt;AE2233,[1]公式對照表!$C$4,IF(AC2233&gt;AE2233,[1]公式對照表!$C$5)))))</f>
        <v/>
      </c>
      <c r="AG2233" s="442"/>
      <c r="AH2233" s="442"/>
      <c r="AI2233" s="442"/>
      <c r="AJ2233" s="442"/>
      <c r="AK2233" s="2"/>
    </row>
    <row r="2234" spans="1:37" ht="17.25" customHeight="1">
      <c r="A2234" s="443"/>
      <c r="B2234" s="444"/>
      <c r="C2234" s="23"/>
      <c r="D2234" s="23"/>
      <c r="E2234" s="23"/>
      <c r="F2234" s="262"/>
      <c r="G2234" s="262"/>
      <c r="H2234" s="262"/>
      <c r="I2234" s="264"/>
      <c r="J2234" s="23"/>
      <c r="K2234" s="23"/>
      <c r="L2234" s="36" t="str">
        <f>IFERROR(VLOOKUP(放飛紀錄!$K2234,#REF!,2,FALSE),"")</f>
        <v/>
      </c>
      <c r="M2234" s="36"/>
      <c r="N2234" s="36"/>
      <c r="O2234" s="36"/>
      <c r="P2234" s="36"/>
      <c r="Q2234" s="36"/>
      <c r="R2234" s="36"/>
      <c r="S2234" s="36"/>
      <c r="T2234" s="36"/>
      <c r="U2234" s="23"/>
      <c r="V2234" s="23"/>
      <c r="W2234" s="23"/>
      <c r="X2234" s="23"/>
      <c r="Y2234" s="445"/>
      <c r="Z2234" s="446" t="str">
        <f>IF(放飛紀錄!$Y2234="","",放飛紀錄!$Y2234+公式對照表!B$2)</f>
        <v/>
      </c>
      <c r="AA2234" s="445"/>
      <c r="AB2234" s="445"/>
      <c r="AC2234" s="447" t="str">
        <f t="shared" si="98"/>
        <v/>
      </c>
      <c r="AD2234" s="448" t="str">
        <f t="shared" si="99"/>
        <v/>
      </c>
      <c r="AE2234" s="446" t="str">
        <f>IF(放飛紀錄表[[#This Row],[模組啟動時間]]="","",公式對照表!$A$2)</f>
        <v/>
      </c>
      <c r="AF2234" s="449" t="str">
        <f>IF(AC2234="","",IF(AND(AA2234&gt;Y2234,AA2234&lt;Z2234),[1]公式對照表!$C$2,IF(AC2234="-",[1]公式對照表!$C$3,IF(AC2234&lt;AE2234,[1]公式對照表!$C$4,IF(AC2234&gt;AE2234,[1]公式對照表!$C$5)))))</f>
        <v/>
      </c>
      <c r="AG2234" s="442"/>
      <c r="AH2234" s="442"/>
      <c r="AI2234" s="442"/>
      <c r="AJ2234" s="442"/>
      <c r="AK2234" s="2"/>
    </row>
    <row r="2235" spans="1:37" ht="17.25" customHeight="1">
      <c r="A2235" s="443"/>
      <c r="B2235" s="444"/>
      <c r="C2235" s="23"/>
      <c r="D2235" s="23"/>
      <c r="E2235" s="23"/>
      <c r="F2235" s="262"/>
      <c r="G2235" s="262"/>
      <c r="H2235" s="262"/>
      <c r="I2235" s="264"/>
      <c r="J2235" s="23"/>
      <c r="K2235" s="23"/>
      <c r="L2235" s="36" t="str">
        <f>IFERROR(VLOOKUP(放飛紀錄!$K2235,#REF!,2,FALSE),"")</f>
        <v/>
      </c>
      <c r="M2235" s="36"/>
      <c r="N2235" s="36"/>
      <c r="O2235" s="36"/>
      <c r="P2235" s="36"/>
      <c r="Q2235" s="36"/>
      <c r="R2235" s="36"/>
      <c r="S2235" s="36"/>
      <c r="T2235" s="36"/>
      <c r="U2235" s="23"/>
      <c r="V2235" s="23"/>
      <c r="W2235" s="23"/>
      <c r="X2235" s="23"/>
      <c r="Y2235" s="445"/>
      <c r="Z2235" s="446" t="str">
        <f>IF(放飛紀錄!$Y2235="","",放飛紀錄!$Y2235+公式對照表!B$2)</f>
        <v/>
      </c>
      <c r="AA2235" s="445"/>
      <c r="AB2235" s="445"/>
      <c r="AC2235" s="447" t="str">
        <f t="shared" si="98"/>
        <v/>
      </c>
      <c r="AD2235" s="448" t="str">
        <f t="shared" si="99"/>
        <v/>
      </c>
      <c r="AE2235" s="446" t="str">
        <f>IF(放飛紀錄表[[#This Row],[模組啟動時間]]="","",公式對照表!$A$2)</f>
        <v/>
      </c>
      <c r="AF2235" s="449" t="str">
        <f>IF(AC2235="","",IF(AND(AA2235&gt;Y2235,AA2235&lt;Z2235),[1]公式對照表!$C$2,IF(AC2235="-",[1]公式對照表!$C$3,IF(AC2235&lt;AE2235,[1]公式對照表!$C$4,IF(AC2235&gt;AE2235,[1]公式對照表!$C$5)))))</f>
        <v/>
      </c>
      <c r="AG2235" s="442"/>
      <c r="AH2235" s="442"/>
      <c r="AI2235" s="442"/>
      <c r="AJ2235" s="442"/>
      <c r="AK2235" s="2"/>
    </row>
    <row r="2236" spans="1:37" ht="17.25" customHeight="1">
      <c r="A2236" s="443"/>
      <c r="B2236" s="444"/>
      <c r="C2236" s="23"/>
      <c r="D2236" s="23"/>
      <c r="E2236" s="23"/>
      <c r="F2236" s="262"/>
      <c r="G2236" s="262"/>
      <c r="H2236" s="262"/>
      <c r="I2236" s="264"/>
      <c r="J2236" s="23"/>
      <c r="K2236" s="23"/>
      <c r="L2236" s="36" t="str">
        <f>IFERROR(VLOOKUP(放飛紀錄!$K2236,#REF!,2,FALSE),"")</f>
        <v/>
      </c>
      <c r="M2236" s="36"/>
      <c r="N2236" s="36"/>
      <c r="O2236" s="36"/>
      <c r="P2236" s="36"/>
      <c r="Q2236" s="36"/>
      <c r="R2236" s="36"/>
      <c r="S2236" s="36"/>
      <c r="T2236" s="36"/>
      <c r="U2236" s="23"/>
      <c r="V2236" s="23"/>
      <c r="W2236" s="23"/>
      <c r="X2236" s="23"/>
      <c r="Y2236" s="445"/>
      <c r="Z2236" s="446" t="str">
        <f>IF(放飛紀錄!$Y2236="","",放飛紀錄!$Y2236+公式對照表!B$2)</f>
        <v/>
      </c>
      <c r="AA2236" s="445"/>
      <c r="AB2236" s="445"/>
      <c r="AC2236" s="447" t="str">
        <f t="shared" si="98"/>
        <v/>
      </c>
      <c r="AD2236" s="448" t="str">
        <f t="shared" si="99"/>
        <v/>
      </c>
      <c r="AE2236" s="446" t="str">
        <f>IF(放飛紀錄表[[#This Row],[模組啟動時間]]="","",公式對照表!$A$2)</f>
        <v/>
      </c>
      <c r="AF2236" s="449" t="str">
        <f>IF(AC2236="","",IF(AND(AA2236&gt;Y2236,AA2236&lt;Z2236),[1]公式對照表!$C$2,IF(AC2236="-",[1]公式對照表!$C$3,IF(AC2236&lt;AE2236,[1]公式對照表!$C$4,IF(AC2236&gt;AE2236,[1]公式對照表!$C$5)))))</f>
        <v/>
      </c>
      <c r="AG2236" s="442"/>
      <c r="AH2236" s="442"/>
      <c r="AI2236" s="442"/>
      <c r="AJ2236" s="442"/>
      <c r="AK2236" s="2"/>
    </row>
    <row r="2237" spans="1:37" ht="17.25" customHeight="1">
      <c r="A2237" s="443"/>
      <c r="B2237" s="444"/>
      <c r="C2237" s="23"/>
      <c r="D2237" s="23"/>
      <c r="E2237" s="23"/>
      <c r="F2237" s="262"/>
      <c r="G2237" s="262"/>
      <c r="H2237" s="262"/>
      <c r="I2237" s="264"/>
      <c r="J2237" s="23"/>
      <c r="K2237" s="23"/>
      <c r="L2237" s="36" t="str">
        <f>IFERROR(VLOOKUP(放飛紀錄!$K2237,#REF!,2,FALSE),"")</f>
        <v/>
      </c>
      <c r="M2237" s="36"/>
      <c r="N2237" s="36"/>
      <c r="O2237" s="36"/>
      <c r="P2237" s="36"/>
      <c r="Q2237" s="36"/>
      <c r="R2237" s="36"/>
      <c r="S2237" s="36"/>
      <c r="T2237" s="36"/>
      <c r="U2237" s="23"/>
      <c r="V2237" s="23"/>
      <c r="W2237" s="23"/>
      <c r="X2237" s="23"/>
      <c r="Y2237" s="445"/>
      <c r="Z2237" s="446" t="str">
        <f>IF(放飛紀錄!$Y2237="","",放飛紀錄!$Y2237+公式對照表!B$2)</f>
        <v/>
      </c>
      <c r="AA2237" s="445"/>
      <c r="AB2237" s="445"/>
      <c r="AC2237" s="447" t="str">
        <f t="shared" si="98"/>
        <v/>
      </c>
      <c r="AD2237" s="448" t="str">
        <f t="shared" si="99"/>
        <v/>
      </c>
      <c r="AE2237" s="446" t="str">
        <f>IF(放飛紀錄表[[#This Row],[模組啟動時間]]="","",公式對照表!$A$2)</f>
        <v/>
      </c>
      <c r="AF2237" s="449" t="str">
        <f>IF(AC2237="","",IF(AND(AA2237&gt;Y2237,AA2237&lt;Z2237),[1]公式對照表!$C$2,IF(AC2237="-",[1]公式對照表!$C$3,IF(AC2237&lt;AE2237,[1]公式對照表!$C$4,IF(AC2237&gt;AE2237,[1]公式對照表!$C$5)))))</f>
        <v/>
      </c>
      <c r="AG2237" s="442"/>
      <c r="AH2237" s="442"/>
      <c r="AI2237" s="442"/>
      <c r="AJ2237" s="442"/>
      <c r="AK2237" s="2"/>
    </row>
    <row r="2238" spans="1:37" ht="17.25" customHeight="1">
      <c r="A2238" s="443"/>
      <c r="B2238" s="444"/>
      <c r="C2238" s="23"/>
      <c r="D2238" s="23"/>
      <c r="E2238" s="23"/>
      <c r="F2238" s="262"/>
      <c r="G2238" s="262"/>
      <c r="H2238" s="262"/>
      <c r="I2238" s="264"/>
      <c r="J2238" s="23"/>
      <c r="K2238" s="23"/>
      <c r="L2238" s="36" t="str">
        <f>IFERROR(VLOOKUP(放飛紀錄!$K2238,#REF!,2,FALSE),"")</f>
        <v/>
      </c>
      <c r="M2238" s="36"/>
      <c r="N2238" s="36"/>
      <c r="O2238" s="36"/>
      <c r="P2238" s="36"/>
      <c r="Q2238" s="36"/>
      <c r="R2238" s="36"/>
      <c r="S2238" s="36"/>
      <c r="T2238" s="36"/>
      <c r="U2238" s="23"/>
      <c r="V2238" s="23"/>
      <c r="W2238" s="23"/>
      <c r="X2238" s="23"/>
      <c r="Y2238" s="445"/>
      <c r="Z2238" s="446" t="str">
        <f>IF(放飛紀錄!$Y2238="","",放飛紀錄!$Y2238+公式對照表!B$2)</f>
        <v/>
      </c>
      <c r="AA2238" s="445"/>
      <c r="AB2238" s="445"/>
      <c r="AC2238" s="447" t="str">
        <f t="shared" si="98"/>
        <v/>
      </c>
      <c r="AD2238" s="448" t="str">
        <f t="shared" si="99"/>
        <v/>
      </c>
      <c r="AE2238" s="446" t="str">
        <f>IF(放飛紀錄表[[#This Row],[模組啟動時間]]="","",公式對照表!$A$2)</f>
        <v/>
      </c>
      <c r="AF2238" s="449" t="str">
        <f>IF(AC2238="","",IF(AND(AA2238&gt;Y2238,AA2238&lt;Z2238),[1]公式對照表!$C$2,IF(AC2238="-",[1]公式對照表!$C$3,IF(AC2238&lt;AE2238,[1]公式對照表!$C$4,IF(AC2238&gt;AE2238,[1]公式對照表!$C$5)))))</f>
        <v/>
      </c>
      <c r="AG2238" s="442"/>
      <c r="AH2238" s="442"/>
      <c r="AI2238" s="442"/>
      <c r="AJ2238" s="442"/>
      <c r="AK2238" s="2"/>
    </row>
    <row r="2239" spans="1:37" ht="17.25" customHeight="1">
      <c r="A2239" s="443"/>
      <c r="B2239" s="444"/>
      <c r="C2239" s="23"/>
      <c r="D2239" s="23"/>
      <c r="E2239" s="23"/>
      <c r="F2239" s="262"/>
      <c r="G2239" s="262"/>
      <c r="H2239" s="262"/>
      <c r="I2239" s="264"/>
      <c r="J2239" s="23"/>
      <c r="K2239" s="23"/>
      <c r="L2239" s="36" t="str">
        <f>IFERROR(VLOOKUP(放飛紀錄!$K2239,#REF!,2,FALSE),"")</f>
        <v/>
      </c>
      <c r="M2239" s="36"/>
      <c r="N2239" s="36"/>
      <c r="O2239" s="36"/>
      <c r="P2239" s="36"/>
      <c r="Q2239" s="36"/>
      <c r="R2239" s="36"/>
      <c r="S2239" s="36"/>
      <c r="T2239" s="36"/>
      <c r="U2239" s="23"/>
      <c r="V2239" s="23"/>
      <c r="W2239" s="23"/>
      <c r="X2239" s="23"/>
      <c r="Y2239" s="445"/>
      <c r="Z2239" s="446" t="str">
        <f>IF(放飛紀錄!$Y2239="","",放飛紀錄!$Y2239+公式對照表!B$2)</f>
        <v/>
      </c>
      <c r="AA2239" s="445"/>
      <c r="AB2239" s="445"/>
      <c r="AC2239" s="447" t="str">
        <f t="shared" si="98"/>
        <v/>
      </c>
      <c r="AD2239" s="448" t="str">
        <f t="shared" si="99"/>
        <v/>
      </c>
      <c r="AE2239" s="446" t="str">
        <f>IF(放飛紀錄表[[#This Row],[模組啟動時間]]="","",公式對照表!$A$2)</f>
        <v/>
      </c>
      <c r="AF2239" s="449" t="str">
        <f>IF(AC2239="","",IF(AND(AA2239&gt;Y2239,AA2239&lt;Z2239),[1]公式對照表!$C$2,IF(AC2239="-",[1]公式對照表!$C$3,IF(AC2239&lt;AE2239,[1]公式對照表!$C$4,IF(AC2239&gt;AE2239,[1]公式對照表!$C$5)))))</f>
        <v/>
      </c>
      <c r="AG2239" s="442"/>
      <c r="AH2239" s="442"/>
      <c r="AI2239" s="442"/>
      <c r="AJ2239" s="442"/>
      <c r="AK2239" s="2"/>
    </row>
    <row r="2240" spans="1:37" ht="17.25" customHeight="1">
      <c r="A2240" s="443"/>
      <c r="B2240" s="444"/>
      <c r="C2240" s="23"/>
      <c r="D2240" s="23"/>
      <c r="E2240" s="23"/>
      <c r="F2240" s="262"/>
      <c r="G2240" s="262"/>
      <c r="H2240" s="262"/>
      <c r="I2240" s="264"/>
      <c r="J2240" s="23"/>
      <c r="K2240" s="23"/>
      <c r="L2240" s="36" t="str">
        <f>IFERROR(VLOOKUP(放飛紀錄!$K2240,#REF!,2,FALSE),"")</f>
        <v/>
      </c>
      <c r="M2240" s="36"/>
      <c r="N2240" s="36"/>
      <c r="O2240" s="36"/>
      <c r="P2240" s="36"/>
      <c r="Q2240" s="36"/>
      <c r="R2240" s="36"/>
      <c r="S2240" s="36"/>
      <c r="T2240" s="36"/>
      <c r="U2240" s="23"/>
      <c r="V2240" s="23"/>
      <c r="W2240" s="23"/>
      <c r="X2240" s="23"/>
      <c r="Y2240" s="445"/>
      <c r="Z2240" s="446" t="str">
        <f>IF(放飛紀錄!$Y2240="","",放飛紀錄!$Y2240+公式對照表!B$2)</f>
        <v/>
      </c>
      <c r="AA2240" s="445"/>
      <c r="AB2240" s="445"/>
      <c r="AC2240" s="447" t="str">
        <f t="shared" si="98"/>
        <v/>
      </c>
      <c r="AD2240" s="448" t="str">
        <f t="shared" si="99"/>
        <v/>
      </c>
      <c r="AE2240" s="446" t="str">
        <f>IF(放飛紀錄表[[#This Row],[模組啟動時間]]="","",公式對照表!$A$2)</f>
        <v/>
      </c>
      <c r="AF2240" s="449" t="str">
        <f>IF(AC2240="","",IF(AND(AA2240&gt;Y2240,AA2240&lt;Z2240),[1]公式對照表!$C$2,IF(AC2240="-",[1]公式對照表!$C$3,IF(AC2240&lt;AE2240,[1]公式對照表!$C$4,IF(AC2240&gt;AE2240,[1]公式對照表!$C$5)))))</f>
        <v/>
      </c>
      <c r="AG2240" s="442"/>
      <c r="AH2240" s="442"/>
      <c r="AI2240" s="442"/>
      <c r="AJ2240" s="442"/>
      <c r="AK2240" s="2"/>
    </row>
    <row r="2241" spans="1:37" ht="17.25" customHeight="1">
      <c r="A2241" s="443"/>
      <c r="B2241" s="444"/>
      <c r="C2241" s="23"/>
      <c r="D2241" s="23"/>
      <c r="E2241" s="23"/>
      <c r="F2241" s="262"/>
      <c r="G2241" s="262"/>
      <c r="H2241" s="262"/>
      <c r="I2241" s="264"/>
      <c r="J2241" s="23"/>
      <c r="K2241" s="23"/>
      <c r="L2241" s="36" t="str">
        <f>IFERROR(VLOOKUP(放飛紀錄!$K2241,#REF!,2,FALSE),"")</f>
        <v/>
      </c>
      <c r="M2241" s="36"/>
      <c r="N2241" s="36"/>
      <c r="O2241" s="36"/>
      <c r="P2241" s="36"/>
      <c r="Q2241" s="36"/>
      <c r="R2241" s="36"/>
      <c r="S2241" s="36"/>
      <c r="T2241" s="36"/>
      <c r="U2241" s="23"/>
      <c r="V2241" s="23"/>
      <c r="W2241" s="23"/>
      <c r="X2241" s="23"/>
      <c r="Y2241" s="445"/>
      <c r="Z2241" s="446" t="str">
        <f>IF(放飛紀錄!$Y2241="","",放飛紀錄!$Y2241+公式對照表!B$2)</f>
        <v/>
      </c>
      <c r="AA2241" s="445"/>
      <c r="AB2241" s="445"/>
      <c r="AC2241" s="447" t="str">
        <f t="shared" si="98"/>
        <v/>
      </c>
      <c r="AD2241" s="448" t="str">
        <f t="shared" si="99"/>
        <v/>
      </c>
      <c r="AE2241" s="446" t="str">
        <f>IF(放飛紀錄表[[#This Row],[模組啟動時間]]="","",公式對照表!$A$2)</f>
        <v/>
      </c>
      <c r="AF2241" s="449" t="str">
        <f>IF(AC2241="","",IF(AND(AA2241&gt;Y2241,AA2241&lt;Z2241),[1]公式對照表!$C$2,IF(AC2241="-",[1]公式對照表!$C$3,IF(AC2241&lt;AE2241,[1]公式對照表!$C$4,IF(AC2241&gt;AE2241,[1]公式對照表!$C$5)))))</f>
        <v/>
      </c>
      <c r="AG2241" s="442"/>
      <c r="AH2241" s="442"/>
      <c r="AI2241" s="442"/>
      <c r="AJ2241" s="442"/>
      <c r="AK2241" s="2"/>
    </row>
    <row r="2242" spans="1:37" ht="17.25" customHeight="1">
      <c r="A2242" s="443"/>
      <c r="B2242" s="444"/>
      <c r="C2242" s="23"/>
      <c r="D2242" s="23"/>
      <c r="E2242" s="23"/>
      <c r="F2242" s="262"/>
      <c r="G2242" s="262"/>
      <c r="H2242" s="262"/>
      <c r="I2242" s="264"/>
      <c r="J2242" s="23"/>
      <c r="K2242" s="23"/>
      <c r="L2242" s="36" t="str">
        <f>IFERROR(VLOOKUP(放飛紀錄!$K2242,#REF!,2,FALSE),"")</f>
        <v/>
      </c>
      <c r="M2242" s="36"/>
      <c r="N2242" s="36"/>
      <c r="O2242" s="36"/>
      <c r="P2242" s="36"/>
      <c r="Q2242" s="36"/>
      <c r="R2242" s="36"/>
      <c r="S2242" s="36"/>
      <c r="T2242" s="36"/>
      <c r="U2242" s="23"/>
      <c r="V2242" s="23"/>
      <c r="W2242" s="23"/>
      <c r="X2242" s="23"/>
      <c r="Y2242" s="445"/>
      <c r="Z2242" s="446" t="str">
        <f>IF(放飛紀錄!$Y2242="","",放飛紀錄!$Y2242+公式對照表!B$2)</f>
        <v/>
      </c>
      <c r="AA2242" s="445"/>
      <c r="AB2242" s="445"/>
      <c r="AC2242" s="447" t="str">
        <f t="shared" si="98"/>
        <v/>
      </c>
      <c r="AD2242" s="448" t="str">
        <f t="shared" si="99"/>
        <v/>
      </c>
      <c r="AE2242" s="446" t="str">
        <f>IF(放飛紀錄表[[#This Row],[模組啟動時間]]="","",公式對照表!$A$2)</f>
        <v/>
      </c>
      <c r="AF2242" s="449" t="str">
        <f>IF(AC2242="","",IF(AND(AA2242&gt;Y2242,AA2242&lt;Z2242),[1]公式對照表!$C$2,IF(AC2242="-",[1]公式對照表!$C$3,IF(AC2242&lt;AE2242,[1]公式對照表!$C$4,IF(AC2242&gt;AE2242,[1]公式對照表!$C$5)))))</f>
        <v/>
      </c>
      <c r="AG2242" s="442"/>
      <c r="AH2242" s="442"/>
      <c r="AI2242" s="442"/>
      <c r="AJ2242" s="442"/>
      <c r="AK2242" s="2"/>
    </row>
    <row r="2243" spans="1:37" ht="17.25" customHeight="1">
      <c r="A2243" s="443"/>
      <c r="B2243" s="444"/>
      <c r="C2243" s="23"/>
      <c r="D2243" s="23"/>
      <c r="E2243" s="23"/>
      <c r="F2243" s="262"/>
      <c r="G2243" s="262"/>
      <c r="H2243" s="262"/>
      <c r="I2243" s="264"/>
      <c r="J2243" s="23"/>
      <c r="K2243" s="23"/>
      <c r="L2243" s="36" t="str">
        <f>IFERROR(VLOOKUP(放飛紀錄!$K2243,#REF!,2,FALSE),"")</f>
        <v/>
      </c>
      <c r="M2243" s="36"/>
      <c r="N2243" s="36"/>
      <c r="O2243" s="36"/>
      <c r="P2243" s="36"/>
      <c r="Q2243" s="36"/>
      <c r="R2243" s="36"/>
      <c r="S2243" s="36"/>
      <c r="T2243" s="36"/>
      <c r="U2243" s="23"/>
      <c r="V2243" s="23"/>
      <c r="W2243" s="23"/>
      <c r="X2243" s="23"/>
      <c r="Y2243" s="445"/>
      <c r="Z2243" s="446" t="str">
        <f>IF(放飛紀錄!$Y2243="","",放飛紀錄!$Y2243+公式對照表!B$2)</f>
        <v/>
      </c>
      <c r="AA2243" s="445"/>
      <c r="AB2243" s="445"/>
      <c r="AC2243" s="447" t="str">
        <f t="shared" si="98"/>
        <v/>
      </c>
      <c r="AD2243" s="448" t="str">
        <f t="shared" si="99"/>
        <v/>
      </c>
      <c r="AE2243" s="446" t="str">
        <f>IF(放飛紀錄表[[#This Row],[模組啟動時間]]="","",公式對照表!$A$2)</f>
        <v/>
      </c>
      <c r="AF2243" s="449" t="str">
        <f>IF(AC2243="","",IF(AND(AA2243&gt;Y2243,AA2243&lt;Z2243),[1]公式對照表!$C$2,IF(AC2243="-",[1]公式對照表!$C$3,IF(AC2243&lt;AE2243,[1]公式對照表!$C$4,IF(AC2243&gt;AE2243,[1]公式對照表!$C$5)))))</f>
        <v/>
      </c>
      <c r="AG2243" s="442"/>
      <c r="AH2243" s="442"/>
      <c r="AI2243" s="442"/>
      <c r="AJ2243" s="442"/>
      <c r="AK2243" s="2"/>
    </row>
    <row r="2244" spans="1:37" ht="17.25" customHeight="1">
      <c r="A2244" s="443"/>
      <c r="B2244" s="444"/>
      <c r="C2244" s="23"/>
      <c r="D2244" s="23"/>
      <c r="E2244" s="23"/>
      <c r="F2244" s="262"/>
      <c r="G2244" s="262"/>
      <c r="H2244" s="262"/>
      <c r="I2244" s="264"/>
      <c r="J2244" s="23"/>
      <c r="K2244" s="23"/>
      <c r="L2244" s="36" t="str">
        <f>IFERROR(VLOOKUP(放飛紀錄!$K2244,#REF!,2,FALSE),"")</f>
        <v/>
      </c>
      <c r="M2244" s="36"/>
      <c r="N2244" s="36"/>
      <c r="O2244" s="36"/>
      <c r="P2244" s="36"/>
      <c r="Q2244" s="36"/>
      <c r="R2244" s="36"/>
      <c r="S2244" s="36"/>
      <c r="T2244" s="36"/>
      <c r="U2244" s="23"/>
      <c r="V2244" s="23"/>
      <c r="W2244" s="23"/>
      <c r="X2244" s="23"/>
      <c r="Y2244" s="445"/>
      <c r="Z2244" s="446" t="str">
        <f>IF(放飛紀錄!$Y2244="","",放飛紀錄!$Y2244+公式對照表!B$2)</f>
        <v/>
      </c>
      <c r="AA2244" s="445"/>
      <c r="AB2244" s="445"/>
      <c r="AC2244" s="447" t="str">
        <f t="shared" si="98"/>
        <v/>
      </c>
      <c r="AD2244" s="448" t="str">
        <f t="shared" si="99"/>
        <v/>
      </c>
      <c r="AE2244" s="446" t="str">
        <f>IF(放飛紀錄表[[#This Row],[模組啟動時間]]="","",公式對照表!$A$2)</f>
        <v/>
      </c>
      <c r="AF2244" s="449" t="str">
        <f>IF(AC2244="","",IF(AND(AA2244&gt;Y2244,AA2244&lt;Z2244),[1]公式對照表!$C$2,IF(AC2244="-",[1]公式對照表!$C$3,IF(AC2244&lt;AE2244,[1]公式對照表!$C$4,IF(AC2244&gt;AE2244,[1]公式對照表!$C$5)))))</f>
        <v/>
      </c>
      <c r="AG2244" s="442"/>
      <c r="AH2244" s="442"/>
      <c r="AI2244" s="442"/>
      <c r="AJ2244" s="442"/>
      <c r="AK2244" s="2"/>
    </row>
    <row r="2245" spans="1:37" ht="17.25" customHeight="1">
      <c r="A2245" s="443"/>
      <c r="B2245" s="444"/>
      <c r="C2245" s="23"/>
      <c r="D2245" s="23"/>
      <c r="E2245" s="23"/>
      <c r="F2245" s="262"/>
      <c r="G2245" s="262"/>
      <c r="H2245" s="262"/>
      <c r="I2245" s="264"/>
      <c r="J2245" s="23"/>
      <c r="K2245" s="23"/>
      <c r="L2245" s="36" t="str">
        <f>IFERROR(VLOOKUP(放飛紀錄!$K2245,#REF!,2,FALSE),"")</f>
        <v/>
      </c>
      <c r="M2245" s="36"/>
      <c r="N2245" s="36"/>
      <c r="O2245" s="36"/>
      <c r="P2245" s="36"/>
      <c r="Q2245" s="36"/>
      <c r="R2245" s="36"/>
      <c r="S2245" s="36"/>
      <c r="T2245" s="36"/>
      <c r="U2245" s="23"/>
      <c r="V2245" s="23"/>
      <c r="W2245" s="23"/>
      <c r="X2245" s="23"/>
      <c r="Y2245" s="445"/>
      <c r="Z2245" s="446" t="str">
        <f>IF(放飛紀錄!$Y2245="","",放飛紀錄!$Y2245+公式對照表!B$2)</f>
        <v/>
      </c>
      <c r="AA2245" s="445"/>
      <c r="AB2245" s="445"/>
      <c r="AC2245" s="447" t="str">
        <f t="shared" si="98"/>
        <v/>
      </c>
      <c r="AD2245" s="448" t="str">
        <f t="shared" si="99"/>
        <v/>
      </c>
      <c r="AE2245" s="446" t="str">
        <f>IF(放飛紀錄表[[#This Row],[模組啟動時間]]="","",公式對照表!$A$2)</f>
        <v/>
      </c>
      <c r="AF2245" s="449" t="str">
        <f>IF(AC2245="","",IF(AND(AA2245&gt;Y2245,AA2245&lt;Z2245),[1]公式對照表!$C$2,IF(AC2245="-",[1]公式對照表!$C$3,IF(AC2245&lt;AE2245,[1]公式對照表!$C$4,IF(AC2245&gt;AE2245,[1]公式對照表!$C$5)))))</f>
        <v/>
      </c>
      <c r="AG2245" s="442"/>
      <c r="AH2245" s="442"/>
      <c r="AI2245" s="442"/>
      <c r="AJ2245" s="442"/>
      <c r="AK2245" s="2"/>
    </row>
    <row r="2246" spans="1:37" ht="17.25" customHeight="1">
      <c r="A2246" s="443"/>
      <c r="B2246" s="444"/>
      <c r="C2246" s="23"/>
      <c r="D2246" s="23"/>
      <c r="E2246" s="23"/>
      <c r="F2246" s="262"/>
      <c r="G2246" s="262"/>
      <c r="H2246" s="262"/>
      <c r="I2246" s="264"/>
      <c r="J2246" s="23"/>
      <c r="K2246" s="23"/>
      <c r="L2246" s="36" t="str">
        <f>IFERROR(VLOOKUP(放飛紀錄!$K2246,#REF!,2,FALSE),"")</f>
        <v/>
      </c>
      <c r="M2246" s="36"/>
      <c r="N2246" s="36"/>
      <c r="O2246" s="36"/>
      <c r="P2246" s="36"/>
      <c r="Q2246" s="36"/>
      <c r="R2246" s="36"/>
      <c r="S2246" s="36"/>
      <c r="T2246" s="36"/>
      <c r="U2246" s="23"/>
      <c r="V2246" s="23"/>
      <c r="W2246" s="23"/>
      <c r="X2246" s="23"/>
      <c r="Y2246" s="445"/>
      <c r="Z2246" s="446" t="str">
        <f>IF(放飛紀錄!$Y2246="","",放飛紀錄!$Y2246+公式對照表!B$2)</f>
        <v/>
      </c>
      <c r="AA2246" s="445"/>
      <c r="AB2246" s="445"/>
      <c r="AC2246" s="447" t="str">
        <f t="shared" si="98"/>
        <v/>
      </c>
      <c r="AD2246" s="448" t="str">
        <f t="shared" si="99"/>
        <v/>
      </c>
      <c r="AE2246" s="446" t="str">
        <f>IF(放飛紀錄表[[#This Row],[模組啟動時間]]="","",公式對照表!$A$2)</f>
        <v/>
      </c>
      <c r="AF2246" s="449" t="str">
        <f>IF(AC2246="","",IF(AND(AA2246&gt;Y2246,AA2246&lt;Z2246),[1]公式對照表!$C$2,IF(AC2246="-",[1]公式對照表!$C$3,IF(AC2246&lt;AE2246,[1]公式對照表!$C$4,IF(AC2246&gt;AE2246,[1]公式對照表!$C$5)))))</f>
        <v/>
      </c>
      <c r="AG2246" s="442"/>
      <c r="AH2246" s="442"/>
      <c r="AI2246" s="442"/>
      <c r="AJ2246" s="442"/>
      <c r="AK2246" s="2"/>
    </row>
    <row r="2247" spans="1:37" ht="17.25" customHeight="1">
      <c r="A2247" s="443"/>
      <c r="B2247" s="444"/>
      <c r="C2247" s="23"/>
      <c r="D2247" s="23"/>
      <c r="E2247" s="23"/>
      <c r="F2247" s="262"/>
      <c r="G2247" s="262"/>
      <c r="H2247" s="262"/>
      <c r="I2247" s="264"/>
      <c r="J2247" s="23"/>
      <c r="K2247" s="23"/>
      <c r="L2247" s="36" t="str">
        <f>IFERROR(VLOOKUP(放飛紀錄!$K2247,#REF!,2,FALSE),"")</f>
        <v/>
      </c>
      <c r="M2247" s="36"/>
      <c r="N2247" s="36"/>
      <c r="O2247" s="36"/>
      <c r="P2247" s="36"/>
      <c r="Q2247" s="36"/>
      <c r="R2247" s="36"/>
      <c r="S2247" s="36"/>
      <c r="T2247" s="36"/>
      <c r="U2247" s="23"/>
      <c r="V2247" s="23"/>
      <c r="W2247" s="23"/>
      <c r="X2247" s="23"/>
      <c r="Y2247" s="445"/>
      <c r="Z2247" s="446" t="str">
        <f>IF(放飛紀錄!$Y2247="","",放飛紀錄!$Y2247+公式對照表!B$2)</f>
        <v/>
      </c>
      <c r="AA2247" s="445"/>
      <c r="AB2247" s="445"/>
      <c r="AC2247" s="447" t="str">
        <f t="shared" si="98"/>
        <v/>
      </c>
      <c r="AD2247" s="448" t="str">
        <f t="shared" si="99"/>
        <v/>
      </c>
      <c r="AE2247" s="446" t="str">
        <f>IF(放飛紀錄表[[#This Row],[模組啟動時間]]="","",公式對照表!$A$2)</f>
        <v/>
      </c>
      <c r="AF2247" s="449" t="str">
        <f>IF(AC2247="","",IF(AND(AA2247&gt;Y2247,AA2247&lt;Z2247),[1]公式對照表!$C$2,IF(AC2247="-",[1]公式對照表!$C$3,IF(AC2247&lt;AE2247,[1]公式對照表!$C$4,IF(AC2247&gt;AE2247,[1]公式對照表!$C$5)))))</f>
        <v/>
      </c>
      <c r="AG2247" s="442"/>
      <c r="AH2247" s="442"/>
      <c r="AI2247" s="442"/>
      <c r="AJ2247" s="442"/>
      <c r="AK2247" s="2"/>
    </row>
    <row r="2248" spans="1:37" ht="17.25" customHeight="1">
      <c r="A2248" s="443"/>
      <c r="B2248" s="444"/>
      <c r="C2248" s="23"/>
      <c r="D2248" s="23"/>
      <c r="E2248" s="23"/>
      <c r="F2248" s="262"/>
      <c r="G2248" s="262"/>
      <c r="H2248" s="262"/>
      <c r="I2248" s="264"/>
      <c r="J2248" s="23"/>
      <c r="K2248" s="23"/>
      <c r="L2248" s="36" t="str">
        <f>IFERROR(VLOOKUP(放飛紀錄!$K2248,#REF!,2,FALSE),"")</f>
        <v/>
      </c>
      <c r="M2248" s="36"/>
      <c r="N2248" s="36"/>
      <c r="O2248" s="36"/>
      <c r="P2248" s="36"/>
      <c r="Q2248" s="36"/>
      <c r="R2248" s="36"/>
      <c r="S2248" s="36"/>
      <c r="T2248" s="36"/>
      <c r="U2248" s="23"/>
      <c r="V2248" s="23"/>
      <c r="W2248" s="23"/>
      <c r="X2248" s="23"/>
      <c r="Y2248" s="445"/>
      <c r="Z2248" s="446" t="str">
        <f>IF(放飛紀錄!$Y2248="","",放飛紀錄!$Y2248+公式對照表!B$2)</f>
        <v/>
      </c>
      <c r="AA2248" s="445"/>
      <c r="AB2248" s="445"/>
      <c r="AC2248" s="447" t="str">
        <f t="shared" si="98"/>
        <v/>
      </c>
      <c r="AD2248" s="448" t="str">
        <f t="shared" si="99"/>
        <v/>
      </c>
      <c r="AE2248" s="446" t="str">
        <f>IF(放飛紀錄表[[#This Row],[模組啟動時間]]="","",公式對照表!$A$2)</f>
        <v/>
      </c>
      <c r="AF2248" s="449" t="str">
        <f>IF(AC2248="","",IF(AND(AA2248&gt;Y2248,AA2248&lt;Z2248),[1]公式對照表!$C$2,IF(AC2248="-",[1]公式對照表!$C$3,IF(AC2248&lt;AE2248,[1]公式對照表!$C$4,IF(AC2248&gt;AE2248,[1]公式對照表!$C$5)))))</f>
        <v/>
      </c>
      <c r="AG2248" s="442"/>
      <c r="AH2248" s="442"/>
      <c r="AI2248" s="442"/>
      <c r="AJ2248" s="442"/>
      <c r="AK2248" s="2"/>
    </row>
    <row r="2249" spans="1:37" ht="17.25" customHeight="1">
      <c r="A2249" s="443"/>
      <c r="B2249" s="444"/>
      <c r="C2249" s="23"/>
      <c r="D2249" s="23"/>
      <c r="E2249" s="23"/>
      <c r="F2249" s="262"/>
      <c r="G2249" s="262"/>
      <c r="H2249" s="262"/>
      <c r="I2249" s="264"/>
      <c r="J2249" s="23"/>
      <c r="K2249" s="23"/>
      <c r="L2249" s="36" t="str">
        <f>IFERROR(VLOOKUP(放飛紀錄!$K2249,#REF!,2,FALSE),"")</f>
        <v/>
      </c>
      <c r="M2249" s="36"/>
      <c r="N2249" s="36"/>
      <c r="O2249" s="36"/>
      <c r="P2249" s="36"/>
      <c r="Q2249" s="36"/>
      <c r="R2249" s="36"/>
      <c r="S2249" s="36"/>
      <c r="T2249" s="36"/>
      <c r="U2249" s="23"/>
      <c r="V2249" s="23"/>
      <c r="W2249" s="23"/>
      <c r="X2249" s="23"/>
      <c r="Y2249" s="445"/>
      <c r="Z2249" s="446" t="str">
        <f>IF(放飛紀錄!$Y2249="","",放飛紀錄!$Y2249+公式對照表!B$2)</f>
        <v/>
      </c>
      <c r="AA2249" s="445"/>
      <c r="AB2249" s="445"/>
      <c r="AC2249" s="447" t="str">
        <f t="shared" si="98"/>
        <v/>
      </c>
      <c r="AD2249" s="448" t="str">
        <f t="shared" si="99"/>
        <v/>
      </c>
      <c r="AE2249" s="446" t="str">
        <f>IF(放飛紀錄表[[#This Row],[模組啟動時間]]="","",公式對照表!$A$2)</f>
        <v/>
      </c>
      <c r="AF2249" s="449" t="str">
        <f>IF(AC2249="","",IF(AND(AA2249&gt;Y2249,AA2249&lt;Z2249),[1]公式對照表!$C$2,IF(AC2249="-",[1]公式對照表!$C$3,IF(AC2249&lt;AE2249,[1]公式對照表!$C$4,IF(AC2249&gt;AE2249,[1]公式對照表!$C$5)))))</f>
        <v/>
      </c>
      <c r="AG2249" s="442"/>
      <c r="AH2249" s="442"/>
      <c r="AI2249" s="442"/>
      <c r="AJ2249" s="442"/>
      <c r="AK2249" s="2"/>
    </row>
    <row r="2250" spans="1:37" ht="17.25" customHeight="1">
      <c r="A2250" s="443"/>
      <c r="B2250" s="444"/>
      <c r="C2250" s="23"/>
      <c r="D2250" s="23"/>
      <c r="E2250" s="23"/>
      <c r="F2250" s="262"/>
      <c r="G2250" s="262"/>
      <c r="H2250" s="262"/>
      <c r="I2250" s="264"/>
      <c r="J2250" s="23"/>
      <c r="K2250" s="23"/>
      <c r="L2250" s="36" t="str">
        <f>IFERROR(VLOOKUP(放飛紀錄!$K2250,#REF!,2,FALSE),"")</f>
        <v/>
      </c>
      <c r="M2250" s="36"/>
      <c r="N2250" s="36"/>
      <c r="O2250" s="36"/>
      <c r="P2250" s="36"/>
      <c r="Q2250" s="36"/>
      <c r="R2250" s="36"/>
      <c r="S2250" s="36"/>
      <c r="T2250" s="36"/>
      <c r="U2250" s="23"/>
      <c r="V2250" s="23"/>
      <c r="W2250" s="23"/>
      <c r="X2250" s="23"/>
      <c r="Y2250" s="445"/>
      <c r="Z2250" s="446" t="str">
        <f>IF(放飛紀錄!$Y2250="","",放飛紀錄!$Y2250+公式對照表!B$2)</f>
        <v/>
      </c>
      <c r="AA2250" s="445"/>
      <c r="AB2250" s="445"/>
      <c r="AC2250" s="447" t="str">
        <f t="shared" si="98"/>
        <v/>
      </c>
      <c r="AD2250" s="448" t="str">
        <f t="shared" si="99"/>
        <v/>
      </c>
      <c r="AE2250" s="446" t="str">
        <f>IF(放飛紀錄表[[#This Row],[模組啟動時間]]="","",公式對照表!$A$2)</f>
        <v/>
      </c>
      <c r="AF2250" s="449" t="str">
        <f>IF(AC2250="","",IF(AND(AA2250&gt;Y2250,AA2250&lt;Z2250),[1]公式對照表!$C$2,IF(AC2250="-",[1]公式對照表!$C$3,IF(AC2250&lt;AE2250,[1]公式對照表!$C$4,IF(AC2250&gt;AE2250,[1]公式對照表!$C$5)))))</f>
        <v/>
      </c>
      <c r="AG2250" s="442"/>
      <c r="AH2250" s="442"/>
      <c r="AI2250" s="442"/>
      <c r="AJ2250" s="442"/>
      <c r="AK2250" s="2"/>
    </row>
    <row r="2251" spans="1:37" ht="17.25" customHeight="1">
      <c r="A2251" s="443"/>
      <c r="B2251" s="444"/>
      <c r="C2251" s="23"/>
      <c r="D2251" s="23"/>
      <c r="E2251" s="23"/>
      <c r="F2251" s="262"/>
      <c r="G2251" s="262"/>
      <c r="H2251" s="262"/>
      <c r="I2251" s="264"/>
      <c r="J2251" s="23"/>
      <c r="K2251" s="23"/>
      <c r="L2251" s="36" t="str">
        <f>IFERROR(VLOOKUP(放飛紀錄!$K2251,#REF!,2,FALSE),"")</f>
        <v/>
      </c>
      <c r="M2251" s="36"/>
      <c r="N2251" s="36"/>
      <c r="O2251" s="36"/>
      <c r="P2251" s="36"/>
      <c r="Q2251" s="36"/>
      <c r="R2251" s="36"/>
      <c r="S2251" s="36"/>
      <c r="T2251" s="36"/>
      <c r="U2251" s="23"/>
      <c r="V2251" s="23"/>
      <c r="W2251" s="23"/>
      <c r="X2251" s="23"/>
      <c r="Y2251" s="445"/>
      <c r="Z2251" s="446" t="str">
        <f>IF(放飛紀錄!$Y2251="","",放飛紀錄!$Y2251+公式對照表!B$2)</f>
        <v/>
      </c>
      <c r="AA2251" s="445"/>
      <c r="AB2251" s="445"/>
      <c r="AC2251" s="447" t="str">
        <f t="shared" si="98"/>
        <v/>
      </c>
      <c r="AD2251" s="448" t="str">
        <f t="shared" si="99"/>
        <v/>
      </c>
      <c r="AE2251" s="446" t="str">
        <f>IF(放飛紀錄表[[#This Row],[模組啟動時間]]="","",公式對照表!$A$2)</f>
        <v/>
      </c>
      <c r="AF2251" s="449" t="str">
        <f>IF(AC2251="","",IF(AND(AA2251&gt;Y2251,AA2251&lt;Z2251),[1]公式對照表!$C$2,IF(AC2251="-",[1]公式對照表!$C$3,IF(AC2251&lt;AE2251,[1]公式對照表!$C$4,IF(AC2251&gt;AE2251,[1]公式對照表!$C$5)))))</f>
        <v/>
      </c>
      <c r="AG2251" s="442"/>
      <c r="AH2251" s="442"/>
      <c r="AI2251" s="442"/>
      <c r="AJ2251" s="442"/>
      <c r="AK2251" s="2"/>
    </row>
    <row r="2252" spans="1:37" ht="17.25" customHeight="1">
      <c r="A2252" s="443"/>
      <c r="B2252" s="444"/>
      <c r="C2252" s="23"/>
      <c r="D2252" s="23"/>
      <c r="E2252" s="23"/>
      <c r="F2252" s="262"/>
      <c r="G2252" s="262"/>
      <c r="H2252" s="262"/>
      <c r="I2252" s="264"/>
      <c r="J2252" s="23"/>
      <c r="K2252" s="23"/>
      <c r="L2252" s="36" t="str">
        <f>IFERROR(VLOOKUP(放飛紀錄!$K2252,#REF!,2,FALSE),"")</f>
        <v/>
      </c>
      <c r="M2252" s="36"/>
      <c r="N2252" s="36"/>
      <c r="O2252" s="36"/>
      <c r="P2252" s="36"/>
      <c r="Q2252" s="36"/>
      <c r="R2252" s="36"/>
      <c r="S2252" s="36"/>
      <c r="T2252" s="36"/>
      <c r="U2252" s="23"/>
      <c r="V2252" s="23"/>
      <c r="W2252" s="23"/>
      <c r="X2252" s="23"/>
      <c r="Y2252" s="445"/>
      <c r="Z2252" s="446" t="str">
        <f>IF(放飛紀錄!$Y2252="","",放飛紀錄!$Y2252+公式對照表!B$2)</f>
        <v/>
      </c>
      <c r="AA2252" s="445"/>
      <c r="AB2252" s="445"/>
      <c r="AC2252" s="447" t="str">
        <f t="shared" si="98"/>
        <v/>
      </c>
      <c r="AD2252" s="448" t="str">
        <f t="shared" si="99"/>
        <v/>
      </c>
      <c r="AE2252" s="446" t="str">
        <f>IF(放飛紀錄表[[#This Row],[模組啟動時間]]="","",公式對照表!$A$2)</f>
        <v/>
      </c>
      <c r="AF2252" s="449" t="str">
        <f>IF(AC2252="","",IF(AND(AA2252&gt;Y2252,AA2252&lt;Z2252),[1]公式對照表!$C$2,IF(AC2252="-",[1]公式對照表!$C$3,IF(AC2252&lt;AE2252,[1]公式對照表!$C$4,IF(AC2252&gt;AE2252,[1]公式對照表!$C$5)))))</f>
        <v/>
      </c>
      <c r="AG2252" s="442"/>
      <c r="AH2252" s="442"/>
      <c r="AI2252" s="442"/>
      <c r="AJ2252" s="442"/>
      <c r="AK2252" s="2"/>
    </row>
    <row r="2253" spans="1:37" ht="17.25" customHeight="1">
      <c r="A2253" s="443"/>
      <c r="B2253" s="444"/>
      <c r="C2253" s="23"/>
      <c r="D2253" s="23"/>
      <c r="E2253" s="23"/>
      <c r="F2253" s="262"/>
      <c r="G2253" s="262"/>
      <c r="H2253" s="262"/>
      <c r="I2253" s="264"/>
      <c r="J2253" s="23"/>
      <c r="K2253" s="23"/>
      <c r="L2253" s="36" t="str">
        <f>IFERROR(VLOOKUP(放飛紀錄!$K2253,#REF!,2,FALSE),"")</f>
        <v/>
      </c>
      <c r="M2253" s="36"/>
      <c r="N2253" s="36"/>
      <c r="O2253" s="36"/>
      <c r="P2253" s="36"/>
      <c r="Q2253" s="36"/>
      <c r="R2253" s="36"/>
      <c r="S2253" s="36"/>
      <c r="T2253" s="36"/>
      <c r="U2253" s="23"/>
      <c r="V2253" s="23"/>
      <c r="W2253" s="23"/>
      <c r="X2253" s="23"/>
      <c r="Y2253" s="445"/>
      <c r="Z2253" s="446" t="str">
        <f>IF(放飛紀錄!$Y2253="","",放飛紀錄!$Y2253+公式對照表!B$2)</f>
        <v/>
      </c>
      <c r="AA2253" s="445"/>
      <c r="AB2253" s="445"/>
      <c r="AC2253" s="447" t="str">
        <f t="shared" si="98"/>
        <v/>
      </c>
      <c r="AD2253" s="448" t="str">
        <f t="shared" si="99"/>
        <v/>
      </c>
      <c r="AE2253" s="446" t="str">
        <f>IF(放飛紀錄表[[#This Row],[模組啟動時間]]="","",公式對照表!$A$2)</f>
        <v/>
      </c>
      <c r="AF2253" s="449" t="str">
        <f>IF(AC2253="","",IF(AND(AA2253&gt;Y2253,AA2253&lt;Z2253),[1]公式對照表!$C$2,IF(AC2253="-",[1]公式對照表!$C$3,IF(AC2253&lt;AE2253,[1]公式對照表!$C$4,IF(AC2253&gt;AE2253,[1]公式對照表!$C$5)))))</f>
        <v/>
      </c>
      <c r="AG2253" s="442"/>
      <c r="AH2253" s="442"/>
      <c r="AI2253" s="442"/>
      <c r="AJ2253" s="442"/>
      <c r="AK2253" s="2"/>
    </row>
    <row r="2254" spans="1:37" ht="17.25" customHeight="1">
      <c r="A2254" s="443"/>
      <c r="B2254" s="444"/>
      <c r="C2254" s="23"/>
      <c r="D2254" s="23"/>
      <c r="E2254" s="23"/>
      <c r="F2254" s="262"/>
      <c r="G2254" s="262"/>
      <c r="H2254" s="262"/>
      <c r="I2254" s="264"/>
      <c r="J2254" s="23"/>
      <c r="K2254" s="23"/>
      <c r="L2254" s="36" t="str">
        <f>IFERROR(VLOOKUP(放飛紀錄!$K2254,#REF!,2,FALSE),"")</f>
        <v/>
      </c>
      <c r="M2254" s="36"/>
      <c r="N2254" s="36"/>
      <c r="O2254" s="36"/>
      <c r="P2254" s="36"/>
      <c r="Q2254" s="36"/>
      <c r="R2254" s="36"/>
      <c r="S2254" s="36"/>
      <c r="T2254" s="36"/>
      <c r="U2254" s="23"/>
      <c r="V2254" s="23"/>
      <c r="W2254" s="23"/>
      <c r="X2254" s="23"/>
      <c r="Y2254" s="445"/>
      <c r="Z2254" s="446" t="str">
        <f>IF(放飛紀錄!$Y2254="","",放飛紀錄!$Y2254+公式對照表!B$2)</f>
        <v/>
      </c>
      <c r="AA2254" s="445"/>
      <c r="AB2254" s="445"/>
      <c r="AC2254" s="447" t="str">
        <f t="shared" si="98"/>
        <v/>
      </c>
      <c r="AD2254" s="448" t="str">
        <f t="shared" si="99"/>
        <v/>
      </c>
      <c r="AE2254" s="446" t="str">
        <f>IF(放飛紀錄表[[#This Row],[模組啟動時間]]="","",公式對照表!$A$2)</f>
        <v/>
      </c>
      <c r="AF2254" s="449" t="str">
        <f>IF(AC2254="","",IF(AND(AA2254&gt;Y2254,AA2254&lt;Z2254),[1]公式對照表!$C$2,IF(AC2254="-",[1]公式對照表!$C$3,IF(AC2254&lt;AE2254,[1]公式對照表!$C$4,IF(AC2254&gt;AE2254,[1]公式對照表!$C$5)))))</f>
        <v/>
      </c>
      <c r="AG2254" s="442"/>
      <c r="AH2254" s="442"/>
      <c r="AI2254" s="442"/>
      <c r="AJ2254" s="442"/>
      <c r="AK2254" s="2"/>
    </row>
    <row r="2255" spans="1:37" ht="17.25" customHeight="1">
      <c r="A2255" s="443"/>
      <c r="B2255" s="444"/>
      <c r="C2255" s="23"/>
      <c r="D2255" s="23"/>
      <c r="E2255" s="23"/>
      <c r="F2255" s="262"/>
      <c r="G2255" s="262"/>
      <c r="H2255" s="262"/>
      <c r="I2255" s="264"/>
      <c r="J2255" s="23"/>
      <c r="K2255" s="23"/>
      <c r="L2255" s="36" t="str">
        <f>IFERROR(VLOOKUP(放飛紀錄!$K2255,#REF!,2,FALSE),"")</f>
        <v/>
      </c>
      <c r="M2255" s="36"/>
      <c r="N2255" s="36"/>
      <c r="O2255" s="36"/>
      <c r="P2255" s="36"/>
      <c r="Q2255" s="36"/>
      <c r="R2255" s="36"/>
      <c r="S2255" s="36"/>
      <c r="T2255" s="36"/>
      <c r="U2255" s="23"/>
      <c r="V2255" s="23"/>
      <c r="W2255" s="23"/>
      <c r="X2255" s="23"/>
      <c r="Y2255" s="445"/>
      <c r="Z2255" s="446" t="str">
        <f>IF(放飛紀錄!$Y2255="","",放飛紀錄!$Y2255+公式對照表!B$2)</f>
        <v/>
      </c>
      <c r="AA2255" s="445"/>
      <c r="AB2255" s="445"/>
      <c r="AC2255" s="447" t="str">
        <f t="shared" si="98"/>
        <v/>
      </c>
      <c r="AD2255" s="448" t="str">
        <f t="shared" si="99"/>
        <v/>
      </c>
      <c r="AE2255" s="446" t="str">
        <f>IF(放飛紀錄表[[#This Row],[模組啟動時間]]="","",公式對照表!$A$2)</f>
        <v/>
      </c>
      <c r="AF2255" s="449" t="str">
        <f>IF(AC2255="","",IF(AND(AA2255&gt;Y2255,AA2255&lt;Z2255),[1]公式對照表!$C$2,IF(AC2255="-",[1]公式對照表!$C$3,IF(AC2255&lt;AE2255,[1]公式對照表!$C$4,IF(AC2255&gt;AE2255,[1]公式對照表!$C$5)))))</f>
        <v/>
      </c>
      <c r="AG2255" s="442"/>
      <c r="AH2255" s="442"/>
      <c r="AI2255" s="442"/>
      <c r="AJ2255" s="442"/>
      <c r="AK2255" s="2"/>
    </row>
    <row r="2256" spans="1:37" ht="17.25" customHeight="1">
      <c r="A2256" s="443"/>
      <c r="B2256" s="444"/>
      <c r="C2256" s="23"/>
      <c r="D2256" s="23"/>
      <c r="E2256" s="23"/>
      <c r="F2256" s="262"/>
      <c r="G2256" s="262"/>
      <c r="H2256" s="262"/>
      <c r="I2256" s="264"/>
      <c r="J2256" s="23"/>
      <c r="K2256" s="23"/>
      <c r="L2256" s="36" t="str">
        <f>IFERROR(VLOOKUP(放飛紀錄!$K2256,#REF!,2,FALSE),"")</f>
        <v/>
      </c>
      <c r="M2256" s="36"/>
      <c r="N2256" s="36"/>
      <c r="O2256" s="36"/>
      <c r="P2256" s="36"/>
      <c r="Q2256" s="36"/>
      <c r="R2256" s="36"/>
      <c r="S2256" s="36"/>
      <c r="T2256" s="36"/>
      <c r="U2256" s="23"/>
      <c r="V2256" s="23"/>
      <c r="W2256" s="23"/>
      <c r="X2256" s="23"/>
      <c r="Y2256" s="445"/>
      <c r="Z2256" s="446" t="str">
        <f>IF(放飛紀錄!$Y2256="","",放飛紀錄!$Y2256+公式對照表!B$2)</f>
        <v/>
      </c>
      <c r="AA2256" s="445"/>
      <c r="AB2256" s="445"/>
      <c r="AC2256" s="447" t="str">
        <f t="shared" si="98"/>
        <v/>
      </c>
      <c r="AD2256" s="448" t="str">
        <f t="shared" si="99"/>
        <v/>
      </c>
      <c r="AE2256" s="446" t="str">
        <f>IF(放飛紀錄表[[#This Row],[模組啟動時間]]="","",公式對照表!$A$2)</f>
        <v/>
      </c>
      <c r="AF2256" s="449" t="str">
        <f>IF(AC2256="","",IF(AND(AA2256&gt;Y2256,AA2256&lt;Z2256),[1]公式對照表!$C$2,IF(AC2256="-",[1]公式對照表!$C$3,IF(AC2256&lt;AE2256,[1]公式對照表!$C$4,IF(AC2256&gt;AE2256,[1]公式對照表!$C$5)))))</f>
        <v/>
      </c>
      <c r="AG2256" s="442"/>
      <c r="AH2256" s="442"/>
      <c r="AI2256" s="442"/>
      <c r="AJ2256" s="442"/>
      <c r="AK2256" s="2"/>
    </row>
    <row r="2257" spans="1:37" ht="17.25" customHeight="1">
      <c r="A2257" s="443"/>
      <c r="B2257" s="444"/>
      <c r="C2257" s="23"/>
      <c r="D2257" s="23"/>
      <c r="E2257" s="23"/>
      <c r="F2257" s="262"/>
      <c r="G2257" s="262"/>
      <c r="H2257" s="262"/>
      <c r="I2257" s="264"/>
      <c r="J2257" s="23"/>
      <c r="K2257" s="23"/>
      <c r="L2257" s="36" t="str">
        <f>IFERROR(VLOOKUP(放飛紀錄!$K2257,#REF!,2,FALSE),"")</f>
        <v/>
      </c>
      <c r="M2257" s="36"/>
      <c r="N2257" s="36"/>
      <c r="O2257" s="36"/>
      <c r="P2257" s="36"/>
      <c r="Q2257" s="36"/>
      <c r="R2257" s="36"/>
      <c r="S2257" s="36"/>
      <c r="T2257" s="36"/>
      <c r="U2257" s="23"/>
      <c r="V2257" s="23"/>
      <c r="W2257" s="23"/>
      <c r="X2257" s="23"/>
      <c r="Y2257" s="445"/>
      <c r="Z2257" s="446" t="str">
        <f>IF(放飛紀錄!$Y2257="","",放飛紀錄!$Y2257+公式對照表!B$2)</f>
        <v/>
      </c>
      <c r="AA2257" s="445"/>
      <c r="AB2257" s="445"/>
      <c r="AC2257" s="447" t="str">
        <f t="shared" si="98"/>
        <v/>
      </c>
      <c r="AD2257" s="448" t="str">
        <f t="shared" si="99"/>
        <v/>
      </c>
      <c r="AE2257" s="446" t="str">
        <f>IF(放飛紀錄表[[#This Row],[模組啟動時間]]="","",公式對照表!$A$2)</f>
        <v/>
      </c>
      <c r="AF2257" s="449" t="str">
        <f>IF(AC2257="","",IF(AND(AA2257&gt;Y2257,AA2257&lt;Z2257),[1]公式對照表!$C$2,IF(AC2257="-",[1]公式對照表!$C$3,IF(AC2257&lt;AE2257,[1]公式對照表!$C$4,IF(AC2257&gt;AE2257,[1]公式對照表!$C$5)))))</f>
        <v/>
      </c>
      <c r="AG2257" s="442"/>
      <c r="AH2257" s="442"/>
      <c r="AI2257" s="442"/>
      <c r="AJ2257" s="442"/>
      <c r="AK2257" s="2"/>
    </row>
    <row r="2258" spans="1:37" ht="17.25" customHeight="1">
      <c r="A2258" s="443"/>
      <c r="B2258" s="444"/>
      <c r="C2258" s="23"/>
      <c r="D2258" s="23"/>
      <c r="E2258" s="23"/>
      <c r="F2258" s="262"/>
      <c r="G2258" s="262"/>
      <c r="H2258" s="262"/>
      <c r="I2258" s="264"/>
      <c r="J2258" s="23"/>
      <c r="K2258" s="23"/>
      <c r="L2258" s="36" t="str">
        <f>IFERROR(VLOOKUP(放飛紀錄!$K2258,#REF!,2,FALSE),"")</f>
        <v/>
      </c>
      <c r="M2258" s="36"/>
      <c r="N2258" s="36"/>
      <c r="O2258" s="36"/>
      <c r="P2258" s="36"/>
      <c r="Q2258" s="36"/>
      <c r="R2258" s="36"/>
      <c r="S2258" s="36"/>
      <c r="T2258" s="36"/>
      <c r="U2258" s="23"/>
      <c r="V2258" s="23"/>
      <c r="W2258" s="23"/>
      <c r="X2258" s="23"/>
      <c r="Y2258" s="445"/>
      <c r="Z2258" s="446" t="str">
        <f>IF(放飛紀錄!$Y2258="","",放飛紀錄!$Y2258+公式對照表!B$2)</f>
        <v/>
      </c>
      <c r="AA2258" s="445"/>
      <c r="AB2258" s="445"/>
      <c r="AC2258" s="447" t="str">
        <f t="shared" si="98"/>
        <v/>
      </c>
      <c r="AD2258" s="448" t="str">
        <f t="shared" si="99"/>
        <v/>
      </c>
      <c r="AE2258" s="446" t="str">
        <f>IF(放飛紀錄表[[#This Row],[模組啟動時間]]="","",公式對照表!$A$2)</f>
        <v/>
      </c>
      <c r="AF2258" s="449" t="str">
        <f>IF(AC2258="","",IF(AND(AA2258&gt;Y2258,AA2258&lt;Z2258),[1]公式對照表!$C$2,IF(AC2258="-",[1]公式對照表!$C$3,IF(AC2258&lt;AE2258,[1]公式對照表!$C$4,IF(AC2258&gt;AE2258,[1]公式對照表!$C$5)))))</f>
        <v/>
      </c>
      <c r="AG2258" s="442"/>
      <c r="AH2258" s="442"/>
      <c r="AI2258" s="442"/>
      <c r="AJ2258" s="442"/>
      <c r="AK2258" s="2"/>
    </row>
    <row r="2259" spans="1:37" ht="17.25" customHeight="1">
      <c r="A2259" s="443"/>
      <c r="B2259" s="444"/>
      <c r="C2259" s="23"/>
      <c r="D2259" s="23"/>
      <c r="E2259" s="23"/>
      <c r="F2259" s="262"/>
      <c r="G2259" s="262"/>
      <c r="H2259" s="262"/>
      <c r="I2259" s="264"/>
      <c r="J2259" s="23"/>
      <c r="K2259" s="23"/>
      <c r="L2259" s="36" t="str">
        <f>IFERROR(VLOOKUP(放飛紀錄!$K2259,#REF!,2,FALSE),"")</f>
        <v/>
      </c>
      <c r="M2259" s="36"/>
      <c r="N2259" s="36"/>
      <c r="O2259" s="36"/>
      <c r="P2259" s="36"/>
      <c r="Q2259" s="36"/>
      <c r="R2259" s="36"/>
      <c r="S2259" s="36"/>
      <c r="T2259" s="36"/>
      <c r="U2259" s="23"/>
      <c r="V2259" s="23"/>
      <c r="W2259" s="23"/>
      <c r="X2259" s="23"/>
      <c r="Y2259" s="445"/>
      <c r="Z2259" s="446" t="str">
        <f>IF(放飛紀錄!$Y2259="","",放飛紀錄!$Y2259+公式對照表!B$2)</f>
        <v/>
      </c>
      <c r="AA2259" s="445"/>
      <c r="AB2259" s="445"/>
      <c r="AC2259" s="447" t="str">
        <f t="shared" si="98"/>
        <v/>
      </c>
      <c r="AD2259" s="448" t="str">
        <f t="shared" si="99"/>
        <v/>
      </c>
      <c r="AE2259" s="446" t="str">
        <f>IF(放飛紀錄表[[#This Row],[模組啟動時間]]="","",公式對照表!$A$2)</f>
        <v/>
      </c>
      <c r="AF2259" s="449" t="str">
        <f>IF(AC2259="","",IF(AND(AA2259&gt;Y2259,AA2259&lt;Z2259),[1]公式對照表!$C$2,IF(AC2259="-",[1]公式對照表!$C$3,IF(AC2259&lt;AE2259,[1]公式對照表!$C$4,IF(AC2259&gt;AE2259,[1]公式對照表!$C$5)))))</f>
        <v/>
      </c>
      <c r="AG2259" s="442"/>
      <c r="AH2259" s="442"/>
      <c r="AI2259" s="442"/>
      <c r="AJ2259" s="442"/>
      <c r="AK2259" s="2"/>
    </row>
    <row r="2260" spans="1:37" ht="17.25" customHeight="1">
      <c r="A2260" s="443"/>
      <c r="B2260" s="444"/>
      <c r="C2260" s="23"/>
      <c r="D2260" s="23"/>
      <c r="E2260" s="23"/>
      <c r="F2260" s="262"/>
      <c r="G2260" s="262"/>
      <c r="H2260" s="262"/>
      <c r="I2260" s="264"/>
      <c r="J2260" s="23"/>
      <c r="K2260" s="23"/>
      <c r="L2260" s="36" t="str">
        <f>IFERROR(VLOOKUP(放飛紀錄!$K2260,#REF!,2,FALSE),"")</f>
        <v/>
      </c>
      <c r="M2260" s="36"/>
      <c r="N2260" s="36"/>
      <c r="O2260" s="36"/>
      <c r="P2260" s="36"/>
      <c r="Q2260" s="36"/>
      <c r="R2260" s="36"/>
      <c r="S2260" s="36"/>
      <c r="T2260" s="36"/>
      <c r="U2260" s="23"/>
      <c r="V2260" s="23"/>
      <c r="W2260" s="23"/>
      <c r="X2260" s="23"/>
      <c r="Y2260" s="445"/>
      <c r="Z2260" s="446" t="str">
        <f>IF(放飛紀錄!$Y2260="","",放飛紀錄!$Y2260+公式對照表!B$2)</f>
        <v/>
      </c>
      <c r="AA2260" s="445"/>
      <c r="AB2260" s="445"/>
      <c r="AC2260" s="447" t="str">
        <f t="shared" si="98"/>
        <v/>
      </c>
      <c r="AD2260" s="448" t="str">
        <f t="shared" si="99"/>
        <v/>
      </c>
      <c r="AE2260" s="446" t="str">
        <f>IF(放飛紀錄表[[#This Row],[模組啟動時間]]="","",公式對照表!$A$2)</f>
        <v/>
      </c>
      <c r="AF2260" s="449" t="str">
        <f>IF(AC2260="","",IF(AND(AA2260&gt;Y2260,AA2260&lt;Z2260),[1]公式對照表!$C$2,IF(AC2260="-",[1]公式對照表!$C$3,IF(AC2260&lt;AE2260,[1]公式對照表!$C$4,IF(AC2260&gt;AE2260,[1]公式對照表!$C$5)))))</f>
        <v/>
      </c>
      <c r="AG2260" s="442"/>
      <c r="AH2260" s="442"/>
      <c r="AI2260" s="442"/>
      <c r="AJ2260" s="442"/>
      <c r="AK2260" s="2"/>
    </row>
    <row r="2261" spans="1:37" ht="17.25" customHeight="1">
      <c r="A2261" s="443"/>
      <c r="B2261" s="444"/>
      <c r="C2261" s="23"/>
      <c r="D2261" s="23"/>
      <c r="E2261" s="23"/>
      <c r="F2261" s="262"/>
      <c r="G2261" s="262"/>
      <c r="H2261" s="262"/>
      <c r="I2261" s="264"/>
      <c r="J2261" s="23"/>
      <c r="K2261" s="23"/>
      <c r="L2261" s="36" t="str">
        <f>IFERROR(VLOOKUP(放飛紀錄!$K2261,#REF!,2,FALSE),"")</f>
        <v/>
      </c>
      <c r="M2261" s="36"/>
      <c r="N2261" s="36"/>
      <c r="O2261" s="36"/>
      <c r="P2261" s="36"/>
      <c r="Q2261" s="36"/>
      <c r="R2261" s="36"/>
      <c r="S2261" s="36"/>
      <c r="T2261" s="36"/>
      <c r="U2261" s="23"/>
      <c r="V2261" s="23"/>
      <c r="W2261" s="23"/>
      <c r="X2261" s="23"/>
      <c r="Y2261" s="445"/>
      <c r="Z2261" s="446" t="str">
        <f>IF(放飛紀錄!$Y2261="","",放飛紀錄!$Y2261+公式對照表!B$2)</f>
        <v/>
      </c>
      <c r="AA2261" s="445"/>
      <c r="AB2261" s="445"/>
      <c r="AC2261" s="447" t="str">
        <f t="shared" si="98"/>
        <v/>
      </c>
      <c r="AD2261" s="448" t="str">
        <f t="shared" si="99"/>
        <v/>
      </c>
      <c r="AE2261" s="446" t="str">
        <f>IF(放飛紀錄表[[#This Row],[模組啟動時間]]="","",公式對照表!$A$2)</f>
        <v/>
      </c>
      <c r="AF2261" s="449" t="str">
        <f>IF(AC2261="","",IF(AND(AA2261&gt;Y2261,AA2261&lt;Z2261),[1]公式對照表!$C$2,IF(AC2261="-",[1]公式對照表!$C$3,IF(AC2261&lt;AE2261,[1]公式對照表!$C$4,IF(AC2261&gt;AE2261,[1]公式對照表!$C$5)))))</f>
        <v/>
      </c>
      <c r="AG2261" s="442"/>
      <c r="AH2261" s="442"/>
      <c r="AI2261" s="442"/>
      <c r="AJ2261" s="442"/>
      <c r="AK2261" s="2"/>
    </row>
    <row r="2262" spans="1:37" ht="17.25" customHeight="1">
      <c r="A2262" s="443"/>
      <c r="B2262" s="444"/>
      <c r="C2262" s="23"/>
      <c r="D2262" s="23"/>
      <c r="E2262" s="23"/>
      <c r="F2262" s="262"/>
      <c r="G2262" s="262"/>
      <c r="H2262" s="262"/>
      <c r="I2262" s="264"/>
      <c r="J2262" s="23"/>
      <c r="K2262" s="23"/>
      <c r="L2262" s="36" t="str">
        <f>IFERROR(VLOOKUP(放飛紀錄!$K2262,#REF!,2,FALSE),"")</f>
        <v/>
      </c>
      <c r="M2262" s="36"/>
      <c r="N2262" s="36"/>
      <c r="O2262" s="36"/>
      <c r="P2262" s="36"/>
      <c r="Q2262" s="36"/>
      <c r="R2262" s="36"/>
      <c r="S2262" s="36"/>
      <c r="T2262" s="36"/>
      <c r="U2262" s="23"/>
      <c r="V2262" s="23"/>
      <c r="W2262" s="23"/>
      <c r="X2262" s="23"/>
      <c r="Y2262" s="445"/>
      <c r="Z2262" s="446" t="str">
        <f>IF(放飛紀錄!$Y2262="","",放飛紀錄!$Y2262+公式對照表!B$2)</f>
        <v/>
      </c>
      <c r="AA2262" s="445"/>
      <c r="AB2262" s="445"/>
      <c r="AC2262" s="447" t="str">
        <f t="shared" si="98"/>
        <v/>
      </c>
      <c r="AD2262" s="448" t="str">
        <f t="shared" si="99"/>
        <v/>
      </c>
      <c r="AE2262" s="446" t="str">
        <f>IF(放飛紀錄表[[#This Row],[模組啟動時間]]="","",公式對照表!$A$2)</f>
        <v/>
      </c>
      <c r="AF2262" s="449" t="str">
        <f>IF(AC2262="","",IF(AND(AA2262&gt;Y2262,AA2262&lt;Z2262),[1]公式對照表!$C$2,IF(AC2262="-",[1]公式對照表!$C$3,IF(AC2262&lt;AE2262,[1]公式對照表!$C$4,IF(AC2262&gt;AE2262,[1]公式對照表!$C$5)))))</f>
        <v/>
      </c>
      <c r="AG2262" s="442"/>
      <c r="AH2262" s="442"/>
      <c r="AI2262" s="442"/>
      <c r="AJ2262" s="442"/>
      <c r="AK2262" s="2"/>
    </row>
    <row r="2263" spans="1:37" ht="17.25" customHeight="1">
      <c r="A2263" s="443"/>
      <c r="B2263" s="444"/>
      <c r="C2263" s="23"/>
      <c r="D2263" s="23"/>
      <c r="E2263" s="23"/>
      <c r="F2263" s="262"/>
      <c r="G2263" s="262"/>
      <c r="H2263" s="262"/>
      <c r="I2263" s="264"/>
      <c r="J2263" s="23"/>
      <c r="K2263" s="23"/>
      <c r="L2263" s="36" t="str">
        <f>IFERROR(VLOOKUP(放飛紀錄!$K2263,#REF!,2,FALSE),"")</f>
        <v/>
      </c>
      <c r="M2263" s="36"/>
      <c r="N2263" s="36"/>
      <c r="O2263" s="36"/>
      <c r="P2263" s="36"/>
      <c r="Q2263" s="36"/>
      <c r="R2263" s="36"/>
      <c r="S2263" s="36"/>
      <c r="T2263" s="36"/>
      <c r="U2263" s="23"/>
      <c r="V2263" s="23"/>
      <c r="W2263" s="23"/>
      <c r="X2263" s="23"/>
      <c r="Y2263" s="445"/>
      <c r="Z2263" s="446" t="str">
        <f>IF(放飛紀錄!$Y2263="","",放飛紀錄!$Y2263+公式對照表!B$2)</f>
        <v/>
      </c>
      <c r="AA2263" s="445"/>
      <c r="AB2263" s="445"/>
      <c r="AC2263" s="447" t="str">
        <f t="shared" si="98"/>
        <v/>
      </c>
      <c r="AD2263" s="448" t="str">
        <f t="shared" si="99"/>
        <v/>
      </c>
      <c r="AE2263" s="446" t="str">
        <f>IF(放飛紀錄表[[#This Row],[模組啟動時間]]="","",公式對照表!$A$2)</f>
        <v/>
      </c>
      <c r="AF2263" s="449" t="str">
        <f>IF(AC2263="","",IF(AND(AA2263&gt;Y2263,AA2263&lt;Z2263),[1]公式對照表!$C$2,IF(AC2263="-",[1]公式對照表!$C$3,IF(AC2263&lt;AE2263,[1]公式對照表!$C$4,IF(AC2263&gt;AE2263,[1]公式對照表!$C$5)))))</f>
        <v/>
      </c>
      <c r="AG2263" s="442"/>
      <c r="AH2263" s="442"/>
      <c r="AI2263" s="442"/>
      <c r="AJ2263" s="442"/>
      <c r="AK2263" s="2"/>
    </row>
    <row r="2264" spans="1:37" ht="17.25" customHeight="1">
      <c r="A2264" s="443"/>
      <c r="B2264" s="444"/>
      <c r="C2264" s="23"/>
      <c r="D2264" s="23"/>
      <c r="E2264" s="23"/>
      <c r="F2264" s="262"/>
      <c r="G2264" s="262"/>
      <c r="H2264" s="262"/>
      <c r="I2264" s="264"/>
      <c r="J2264" s="23"/>
      <c r="K2264" s="23"/>
      <c r="L2264" s="36" t="str">
        <f>IFERROR(VLOOKUP(放飛紀錄!$K2264,#REF!,2,FALSE),"")</f>
        <v/>
      </c>
      <c r="M2264" s="36"/>
      <c r="N2264" s="36"/>
      <c r="O2264" s="36"/>
      <c r="P2264" s="36"/>
      <c r="Q2264" s="36"/>
      <c r="R2264" s="36"/>
      <c r="S2264" s="36"/>
      <c r="T2264" s="36"/>
      <c r="U2264" s="23"/>
      <c r="V2264" s="23"/>
      <c r="W2264" s="23"/>
      <c r="X2264" s="23"/>
      <c r="Y2264" s="445"/>
      <c r="Z2264" s="446" t="str">
        <f>IF(放飛紀錄!$Y2264="","",放飛紀錄!$Y2264+公式對照表!B$2)</f>
        <v/>
      </c>
      <c r="AA2264" s="445"/>
      <c r="AB2264" s="445"/>
      <c r="AC2264" s="447" t="str">
        <f t="shared" si="98"/>
        <v/>
      </c>
      <c r="AD2264" s="448" t="str">
        <f t="shared" si="99"/>
        <v/>
      </c>
      <c r="AE2264" s="446" t="str">
        <f>IF(放飛紀錄表[[#This Row],[模組啟動時間]]="","",公式對照表!$A$2)</f>
        <v/>
      </c>
      <c r="AF2264" s="449" t="str">
        <f>IF(AC2264="","",IF(AND(AA2264&gt;Y2264,AA2264&lt;Z2264),[1]公式對照表!$C$2,IF(AC2264="-",[1]公式對照表!$C$3,IF(AC2264&lt;AE2264,[1]公式對照表!$C$4,IF(AC2264&gt;AE2264,[1]公式對照表!$C$5)))))</f>
        <v/>
      </c>
      <c r="AG2264" s="442"/>
      <c r="AH2264" s="442"/>
      <c r="AI2264" s="442"/>
      <c r="AJ2264" s="442"/>
      <c r="AK2264" s="2"/>
    </row>
    <row r="2265" spans="1:37" ht="17.25" customHeight="1">
      <c r="A2265" s="443"/>
      <c r="B2265" s="444"/>
      <c r="C2265" s="23"/>
      <c r="D2265" s="23"/>
      <c r="E2265" s="23"/>
      <c r="F2265" s="262"/>
      <c r="G2265" s="262"/>
      <c r="H2265" s="262"/>
      <c r="I2265" s="264"/>
      <c r="J2265" s="23"/>
      <c r="K2265" s="23"/>
      <c r="L2265" s="36" t="str">
        <f>IFERROR(VLOOKUP(放飛紀錄!$K2265,#REF!,2,FALSE),"")</f>
        <v/>
      </c>
      <c r="M2265" s="36"/>
      <c r="N2265" s="36"/>
      <c r="O2265" s="36"/>
      <c r="P2265" s="36"/>
      <c r="Q2265" s="36"/>
      <c r="R2265" s="36"/>
      <c r="S2265" s="36"/>
      <c r="T2265" s="36"/>
      <c r="U2265" s="23"/>
      <c r="V2265" s="23"/>
      <c r="W2265" s="23"/>
      <c r="X2265" s="23"/>
      <c r="Y2265" s="445"/>
      <c r="Z2265" s="446" t="str">
        <f>IF(放飛紀錄!$Y2265="","",放飛紀錄!$Y2265+公式對照表!B$2)</f>
        <v/>
      </c>
      <c r="AA2265" s="445"/>
      <c r="AB2265" s="445"/>
      <c r="AC2265" s="447" t="str">
        <f t="shared" si="98"/>
        <v/>
      </c>
      <c r="AD2265" s="448" t="str">
        <f t="shared" si="99"/>
        <v/>
      </c>
      <c r="AE2265" s="446" t="str">
        <f>IF(放飛紀錄表[[#This Row],[模組啟動時間]]="","",公式對照表!$A$2)</f>
        <v/>
      </c>
      <c r="AF2265" s="449" t="str">
        <f>IF(AC2265="","",IF(AND(AA2265&gt;Y2265,AA2265&lt;Z2265),[1]公式對照表!$C$2,IF(AC2265="-",[1]公式對照表!$C$3,IF(AC2265&lt;AE2265,[1]公式對照表!$C$4,IF(AC2265&gt;AE2265,[1]公式對照表!$C$5)))))</f>
        <v/>
      </c>
      <c r="AG2265" s="442"/>
      <c r="AH2265" s="442"/>
      <c r="AI2265" s="442"/>
      <c r="AJ2265" s="442"/>
      <c r="AK2265" s="2"/>
    </row>
    <row r="2266" spans="1:37" ht="17.25" customHeight="1">
      <c r="A2266" s="443"/>
      <c r="B2266" s="444"/>
      <c r="C2266" s="23"/>
      <c r="D2266" s="23"/>
      <c r="E2266" s="23"/>
      <c r="F2266" s="262"/>
      <c r="G2266" s="262"/>
      <c r="H2266" s="262"/>
      <c r="I2266" s="264"/>
      <c r="J2266" s="23"/>
      <c r="K2266" s="23"/>
      <c r="L2266" s="36" t="str">
        <f>IFERROR(VLOOKUP(放飛紀錄!$K2266,#REF!,2,FALSE),"")</f>
        <v/>
      </c>
      <c r="M2266" s="36"/>
      <c r="N2266" s="36"/>
      <c r="O2266" s="36"/>
      <c r="P2266" s="36"/>
      <c r="Q2266" s="36"/>
      <c r="R2266" s="36"/>
      <c r="S2266" s="36"/>
      <c r="T2266" s="36"/>
      <c r="U2266" s="23"/>
      <c r="V2266" s="23"/>
      <c r="W2266" s="23"/>
      <c r="X2266" s="23"/>
      <c r="Y2266" s="445"/>
      <c r="Z2266" s="446" t="str">
        <f>IF(放飛紀錄!$Y2266="","",放飛紀錄!$Y2266+公式對照表!B$2)</f>
        <v/>
      </c>
      <c r="AA2266" s="445"/>
      <c r="AB2266" s="445"/>
      <c r="AC2266" s="447" t="str">
        <f t="shared" si="98"/>
        <v/>
      </c>
      <c r="AD2266" s="448" t="str">
        <f t="shared" si="99"/>
        <v/>
      </c>
      <c r="AE2266" s="446" t="str">
        <f>IF(放飛紀錄表[[#This Row],[模組啟動時間]]="","",公式對照表!$A$2)</f>
        <v/>
      </c>
      <c r="AF2266" s="449" t="str">
        <f>IF(AC2266="","",IF(AND(AA2266&gt;Y2266,AA2266&lt;Z2266),[1]公式對照表!$C$2,IF(AC2266="-",[1]公式對照表!$C$3,IF(AC2266&lt;AE2266,[1]公式對照表!$C$4,IF(AC2266&gt;AE2266,[1]公式對照表!$C$5)))))</f>
        <v/>
      </c>
      <c r="AG2266" s="442"/>
      <c r="AH2266" s="442"/>
      <c r="AI2266" s="442"/>
      <c r="AJ2266" s="442"/>
      <c r="AK2266" s="2"/>
    </row>
    <row r="2267" spans="1:37" ht="17.25" customHeight="1">
      <c r="A2267" s="443"/>
      <c r="B2267" s="444"/>
      <c r="C2267" s="23"/>
      <c r="D2267" s="23"/>
      <c r="E2267" s="23"/>
      <c r="F2267" s="262"/>
      <c r="G2267" s="262"/>
      <c r="H2267" s="262"/>
      <c r="I2267" s="264"/>
      <c r="J2267" s="23"/>
      <c r="K2267" s="23"/>
      <c r="L2267" s="36" t="str">
        <f>IFERROR(VLOOKUP(放飛紀錄!$K2267,#REF!,2,FALSE),"")</f>
        <v/>
      </c>
      <c r="M2267" s="36"/>
      <c r="N2267" s="36"/>
      <c r="O2267" s="36"/>
      <c r="P2267" s="36"/>
      <c r="Q2267" s="36"/>
      <c r="R2267" s="36"/>
      <c r="S2267" s="36"/>
      <c r="T2267" s="36"/>
      <c r="U2267" s="23"/>
      <c r="V2267" s="23"/>
      <c r="W2267" s="23"/>
      <c r="X2267" s="23"/>
      <c r="Y2267" s="445"/>
      <c r="Z2267" s="446" t="str">
        <f>IF(放飛紀錄!$Y2267="","",放飛紀錄!$Y2267+公式對照表!B$2)</f>
        <v/>
      </c>
      <c r="AA2267" s="445"/>
      <c r="AB2267" s="445"/>
      <c r="AC2267" s="447" t="str">
        <f t="shared" si="98"/>
        <v/>
      </c>
      <c r="AD2267" s="448" t="str">
        <f t="shared" si="99"/>
        <v/>
      </c>
      <c r="AE2267" s="446" t="str">
        <f>IF(放飛紀錄表[[#This Row],[模組啟動時間]]="","",公式對照表!$A$2)</f>
        <v/>
      </c>
      <c r="AF2267" s="449" t="str">
        <f>IF(AC2267="","",IF(AND(AA2267&gt;Y2267,AA2267&lt;Z2267),[1]公式對照表!$C$2,IF(AC2267="-",[1]公式對照表!$C$3,IF(AC2267&lt;AE2267,[1]公式對照表!$C$4,IF(AC2267&gt;AE2267,[1]公式對照表!$C$5)))))</f>
        <v/>
      </c>
      <c r="AG2267" s="442"/>
      <c r="AH2267" s="442"/>
      <c r="AI2267" s="442"/>
      <c r="AJ2267" s="442"/>
      <c r="AK2267" s="2"/>
    </row>
    <row r="2268" spans="1:37" ht="17.25" customHeight="1">
      <c r="A2268" s="443"/>
      <c r="B2268" s="444"/>
      <c r="C2268" s="23"/>
      <c r="D2268" s="23"/>
      <c r="E2268" s="23"/>
      <c r="F2268" s="262"/>
      <c r="G2268" s="262"/>
      <c r="H2268" s="262"/>
      <c r="I2268" s="264"/>
      <c r="J2268" s="23"/>
      <c r="K2268" s="23"/>
      <c r="L2268" s="36" t="str">
        <f>IFERROR(VLOOKUP(放飛紀錄!$K2268,#REF!,2,FALSE),"")</f>
        <v/>
      </c>
      <c r="M2268" s="36"/>
      <c r="N2268" s="36"/>
      <c r="O2268" s="36"/>
      <c r="P2268" s="36"/>
      <c r="Q2268" s="36"/>
      <c r="R2268" s="36"/>
      <c r="S2268" s="36"/>
      <c r="T2268" s="36"/>
      <c r="U2268" s="23"/>
      <c r="V2268" s="23"/>
      <c r="W2268" s="23"/>
      <c r="X2268" s="23"/>
      <c r="Y2268" s="445"/>
      <c r="Z2268" s="446" t="str">
        <f>IF(放飛紀錄!$Y2268="","",放飛紀錄!$Y2268+公式對照表!B$2)</f>
        <v/>
      </c>
      <c r="AA2268" s="445"/>
      <c r="AB2268" s="445"/>
      <c r="AC2268" s="447" t="str">
        <f t="shared" si="98"/>
        <v/>
      </c>
      <c r="AD2268" s="448" t="str">
        <f t="shared" si="99"/>
        <v/>
      </c>
      <c r="AE2268" s="446" t="str">
        <f>IF(放飛紀錄表[[#This Row],[模組啟動時間]]="","",公式對照表!$A$2)</f>
        <v/>
      </c>
      <c r="AF2268" s="449" t="str">
        <f>IF(AC2268="","",IF(AND(AA2268&gt;Y2268,AA2268&lt;Z2268),[1]公式對照表!$C$2,IF(AC2268="-",[1]公式對照表!$C$3,IF(AC2268&lt;AE2268,[1]公式對照表!$C$4,IF(AC2268&gt;AE2268,[1]公式對照表!$C$5)))))</f>
        <v/>
      </c>
      <c r="AG2268" s="442"/>
      <c r="AH2268" s="442"/>
      <c r="AI2268" s="442"/>
      <c r="AJ2268" s="442"/>
      <c r="AK2268" s="2"/>
    </row>
    <row r="2269" spans="1:37" ht="17.25" customHeight="1">
      <c r="A2269" s="443"/>
      <c r="B2269" s="444"/>
      <c r="C2269" s="23"/>
      <c r="D2269" s="23"/>
      <c r="E2269" s="23"/>
      <c r="F2269" s="262"/>
      <c r="G2269" s="262"/>
      <c r="H2269" s="262"/>
      <c r="I2269" s="264"/>
      <c r="J2269" s="23"/>
      <c r="K2269" s="23"/>
      <c r="L2269" s="36" t="str">
        <f>IFERROR(VLOOKUP(放飛紀錄!$K2269,#REF!,2,FALSE),"")</f>
        <v/>
      </c>
      <c r="M2269" s="36"/>
      <c r="N2269" s="36"/>
      <c r="O2269" s="36"/>
      <c r="P2269" s="36"/>
      <c r="Q2269" s="36"/>
      <c r="R2269" s="36"/>
      <c r="S2269" s="36"/>
      <c r="T2269" s="36"/>
      <c r="U2269" s="23"/>
      <c r="V2269" s="23"/>
      <c r="W2269" s="23"/>
      <c r="X2269" s="23"/>
      <c r="Y2269" s="445"/>
      <c r="Z2269" s="446" t="str">
        <f>IF(放飛紀錄!$Y2269="","",放飛紀錄!$Y2269+公式對照表!B$2)</f>
        <v/>
      </c>
      <c r="AA2269" s="445"/>
      <c r="AB2269" s="445"/>
      <c r="AC2269" s="447" t="str">
        <f t="shared" si="98"/>
        <v/>
      </c>
      <c r="AD2269" s="448" t="str">
        <f t="shared" si="99"/>
        <v/>
      </c>
      <c r="AE2269" s="446" t="str">
        <f>IF(放飛紀錄表[[#This Row],[模組啟動時間]]="","",公式對照表!$A$2)</f>
        <v/>
      </c>
      <c r="AF2269" s="449" t="str">
        <f>IF(AC2269="","",IF(AND(AA2269&gt;Y2269,AA2269&lt;Z2269),[1]公式對照表!$C$2,IF(AC2269="-",[1]公式對照表!$C$3,IF(AC2269&lt;AE2269,[1]公式對照表!$C$4,IF(AC2269&gt;AE2269,[1]公式對照表!$C$5)))))</f>
        <v/>
      </c>
      <c r="AG2269" s="442"/>
      <c r="AH2269" s="442"/>
      <c r="AI2269" s="442"/>
      <c r="AJ2269" s="442"/>
      <c r="AK2269" s="2"/>
    </row>
    <row r="2270" spans="1:37" ht="17.25" customHeight="1">
      <c r="A2270" s="443"/>
      <c r="B2270" s="444"/>
      <c r="C2270" s="23"/>
      <c r="D2270" s="23"/>
      <c r="E2270" s="23"/>
      <c r="F2270" s="262"/>
      <c r="G2270" s="262"/>
      <c r="H2270" s="262"/>
      <c r="I2270" s="264"/>
      <c r="J2270" s="23"/>
      <c r="K2270" s="23"/>
      <c r="L2270" s="36" t="str">
        <f>IFERROR(VLOOKUP(放飛紀錄!$K2270,#REF!,2,FALSE),"")</f>
        <v/>
      </c>
      <c r="M2270" s="36"/>
      <c r="N2270" s="36"/>
      <c r="O2270" s="36"/>
      <c r="P2270" s="36"/>
      <c r="Q2270" s="36"/>
      <c r="R2270" s="36"/>
      <c r="S2270" s="36"/>
      <c r="T2270" s="36"/>
      <c r="U2270" s="23"/>
      <c r="V2270" s="23"/>
      <c r="W2270" s="23"/>
      <c r="X2270" s="23"/>
      <c r="Y2270" s="445"/>
      <c r="Z2270" s="446" t="str">
        <f>IF(放飛紀錄!$Y2270="","",放飛紀錄!$Y2270+公式對照表!B$2)</f>
        <v/>
      </c>
      <c r="AA2270" s="445"/>
      <c r="AB2270" s="445"/>
      <c r="AC2270" s="447" t="str">
        <f t="shared" si="98"/>
        <v/>
      </c>
      <c r="AD2270" s="448" t="str">
        <f t="shared" si="99"/>
        <v/>
      </c>
      <c r="AE2270" s="446" t="str">
        <f>IF(放飛紀錄表[[#This Row],[模組啟動時間]]="","",公式對照表!$A$2)</f>
        <v/>
      </c>
      <c r="AF2270" s="449" t="str">
        <f>IF(AC2270="","",IF(AND(AA2270&gt;Y2270,AA2270&lt;Z2270),[1]公式對照表!$C$2,IF(AC2270="-",[1]公式對照表!$C$3,IF(AC2270&lt;AE2270,[1]公式對照表!$C$4,IF(AC2270&gt;AE2270,[1]公式對照表!$C$5)))))</f>
        <v/>
      </c>
      <c r="AG2270" s="442"/>
      <c r="AH2270" s="442"/>
      <c r="AI2270" s="442"/>
      <c r="AJ2270" s="442"/>
      <c r="AK2270" s="2"/>
    </row>
    <row r="2271" spans="1:37" ht="17.25" customHeight="1">
      <c r="A2271" s="443"/>
      <c r="B2271" s="444"/>
      <c r="C2271" s="23"/>
      <c r="D2271" s="23"/>
      <c r="E2271" s="23"/>
      <c r="F2271" s="262"/>
      <c r="G2271" s="262"/>
      <c r="H2271" s="262"/>
      <c r="I2271" s="264"/>
      <c r="J2271" s="23"/>
      <c r="K2271" s="23"/>
      <c r="L2271" s="36" t="str">
        <f>IFERROR(VLOOKUP(放飛紀錄!$K2271,#REF!,2,FALSE),"")</f>
        <v/>
      </c>
      <c r="M2271" s="36"/>
      <c r="N2271" s="36"/>
      <c r="O2271" s="36"/>
      <c r="P2271" s="36"/>
      <c r="Q2271" s="36"/>
      <c r="R2271" s="36"/>
      <c r="S2271" s="36"/>
      <c r="T2271" s="36"/>
      <c r="U2271" s="23"/>
      <c r="V2271" s="23"/>
      <c r="W2271" s="23"/>
      <c r="X2271" s="23"/>
      <c r="Y2271" s="445"/>
      <c r="Z2271" s="446" t="str">
        <f>IF(放飛紀錄!$Y2271="","",放飛紀錄!$Y2271+公式對照表!B$2)</f>
        <v/>
      </c>
      <c r="AA2271" s="445"/>
      <c r="AB2271" s="445"/>
      <c r="AC2271" s="447" t="str">
        <f t="shared" si="98"/>
        <v/>
      </c>
      <c r="AD2271" s="448" t="str">
        <f t="shared" si="99"/>
        <v/>
      </c>
      <c r="AE2271" s="446" t="str">
        <f>IF(放飛紀錄表[[#This Row],[模組啟動時間]]="","",公式對照表!$A$2)</f>
        <v/>
      </c>
      <c r="AF2271" s="449" t="str">
        <f>IF(AC2271="","",IF(AND(AA2271&gt;Y2271,AA2271&lt;Z2271),[1]公式對照表!$C$2,IF(AC2271="-",[1]公式對照表!$C$3,IF(AC2271&lt;AE2271,[1]公式對照表!$C$4,IF(AC2271&gt;AE2271,[1]公式對照表!$C$5)))))</f>
        <v/>
      </c>
      <c r="AG2271" s="442"/>
      <c r="AH2271" s="442"/>
      <c r="AI2271" s="442"/>
      <c r="AJ2271" s="442"/>
      <c r="AK2271" s="2"/>
    </row>
    <row r="2272" spans="1:37" ht="17.25" customHeight="1">
      <c r="A2272" s="443"/>
      <c r="B2272" s="444"/>
      <c r="C2272" s="23"/>
      <c r="D2272" s="23"/>
      <c r="E2272" s="23"/>
      <c r="F2272" s="262"/>
      <c r="G2272" s="262"/>
      <c r="H2272" s="262"/>
      <c r="I2272" s="264"/>
      <c r="J2272" s="23"/>
      <c r="K2272" s="23"/>
      <c r="L2272" s="36" t="str">
        <f>IFERROR(VLOOKUP(放飛紀錄!$K2272,#REF!,2,FALSE),"")</f>
        <v/>
      </c>
      <c r="M2272" s="36"/>
      <c r="N2272" s="36"/>
      <c r="O2272" s="36"/>
      <c r="P2272" s="36"/>
      <c r="Q2272" s="36"/>
      <c r="R2272" s="36"/>
      <c r="S2272" s="36"/>
      <c r="T2272" s="36"/>
      <c r="U2272" s="23"/>
      <c r="V2272" s="23"/>
      <c r="W2272" s="23"/>
      <c r="X2272" s="23"/>
      <c r="Y2272" s="445"/>
      <c r="Z2272" s="446" t="str">
        <f>IF(放飛紀錄!$Y2272="","",放飛紀錄!$Y2272+公式對照表!B$2)</f>
        <v/>
      </c>
      <c r="AA2272" s="445"/>
      <c r="AB2272" s="445"/>
      <c r="AC2272" s="447" t="str">
        <f t="shared" si="98"/>
        <v/>
      </c>
      <c r="AD2272" s="448" t="str">
        <f t="shared" si="99"/>
        <v/>
      </c>
      <c r="AE2272" s="446" t="str">
        <f>IF(放飛紀錄表[[#This Row],[模組啟動時間]]="","",公式對照表!$A$2)</f>
        <v/>
      </c>
      <c r="AF2272" s="449" t="str">
        <f>IF(AC2272="","",IF(AND(AA2272&gt;Y2272,AA2272&lt;Z2272),[1]公式對照表!$C$2,IF(AC2272="-",[1]公式對照表!$C$3,IF(AC2272&lt;AE2272,[1]公式對照表!$C$4,IF(AC2272&gt;AE2272,[1]公式對照表!$C$5)))))</f>
        <v/>
      </c>
      <c r="AG2272" s="442"/>
      <c r="AH2272" s="442"/>
      <c r="AI2272" s="442"/>
      <c r="AJ2272" s="442"/>
      <c r="AK2272" s="2"/>
    </row>
    <row r="2273" spans="1:37" ht="17.25" customHeight="1">
      <c r="A2273" s="443"/>
      <c r="B2273" s="444"/>
      <c r="C2273" s="23"/>
      <c r="D2273" s="23"/>
      <c r="E2273" s="23"/>
      <c r="F2273" s="262"/>
      <c r="G2273" s="262"/>
      <c r="H2273" s="262"/>
      <c r="I2273" s="264"/>
      <c r="J2273" s="23"/>
      <c r="K2273" s="23"/>
      <c r="L2273" s="36" t="str">
        <f>IFERROR(VLOOKUP(放飛紀錄!$K2273,#REF!,2,FALSE),"")</f>
        <v/>
      </c>
      <c r="M2273" s="36"/>
      <c r="N2273" s="36"/>
      <c r="O2273" s="36"/>
      <c r="P2273" s="36"/>
      <c r="Q2273" s="36"/>
      <c r="R2273" s="36"/>
      <c r="S2273" s="36"/>
      <c r="T2273" s="36"/>
      <c r="U2273" s="23"/>
      <c r="V2273" s="23"/>
      <c r="W2273" s="23"/>
      <c r="X2273" s="23"/>
      <c r="Y2273" s="445"/>
      <c r="Z2273" s="446" t="str">
        <f>IF(放飛紀錄!$Y2273="","",放飛紀錄!$Y2273+公式對照表!B$2)</f>
        <v/>
      </c>
      <c r="AA2273" s="445"/>
      <c r="AB2273" s="445"/>
      <c r="AC2273" s="447" t="str">
        <f t="shared" si="98"/>
        <v/>
      </c>
      <c r="AD2273" s="448" t="str">
        <f t="shared" si="99"/>
        <v/>
      </c>
      <c r="AE2273" s="446" t="str">
        <f>IF(放飛紀錄表[[#This Row],[模組啟動時間]]="","",公式對照表!$A$2)</f>
        <v/>
      </c>
      <c r="AF2273" s="449" t="str">
        <f>IF(AC2273="","",IF(AND(AA2273&gt;Y2273,AA2273&lt;Z2273),[1]公式對照表!$C$2,IF(AC2273="-",[1]公式對照表!$C$3,IF(AC2273&lt;AE2273,[1]公式對照表!$C$4,IF(AC2273&gt;AE2273,[1]公式對照表!$C$5)))))</f>
        <v/>
      </c>
      <c r="AG2273" s="442"/>
      <c r="AH2273" s="442"/>
      <c r="AI2273" s="442"/>
      <c r="AJ2273" s="442"/>
      <c r="AK2273" s="2"/>
    </row>
    <row r="2274" spans="1:37" ht="17.25" customHeight="1">
      <c r="A2274" s="443"/>
      <c r="B2274" s="444"/>
      <c r="C2274" s="23"/>
      <c r="D2274" s="23"/>
      <c r="E2274" s="23"/>
      <c r="F2274" s="262"/>
      <c r="G2274" s="262"/>
      <c r="H2274" s="262"/>
      <c r="I2274" s="264"/>
      <c r="J2274" s="23"/>
      <c r="K2274" s="23"/>
      <c r="L2274" s="36" t="str">
        <f>IFERROR(VLOOKUP(放飛紀錄!$K2274,#REF!,2,FALSE),"")</f>
        <v/>
      </c>
      <c r="M2274" s="36"/>
      <c r="N2274" s="36"/>
      <c r="O2274" s="36"/>
      <c r="P2274" s="36"/>
      <c r="Q2274" s="36"/>
      <c r="R2274" s="36"/>
      <c r="S2274" s="36"/>
      <c r="T2274" s="36"/>
      <c r="U2274" s="23"/>
      <c r="V2274" s="23"/>
      <c r="W2274" s="23"/>
      <c r="X2274" s="23"/>
      <c r="Y2274" s="445"/>
      <c r="Z2274" s="446" t="str">
        <f>IF(放飛紀錄!$Y2274="","",放飛紀錄!$Y2274+公式對照表!B$2)</f>
        <v/>
      </c>
      <c r="AA2274" s="445"/>
      <c r="AB2274" s="445"/>
      <c r="AC2274" s="447" t="str">
        <f t="shared" si="98"/>
        <v/>
      </c>
      <c r="AD2274" s="448" t="str">
        <f t="shared" si="99"/>
        <v/>
      </c>
      <c r="AE2274" s="446" t="str">
        <f>IF(放飛紀錄表[[#This Row],[模組啟動時間]]="","",公式對照表!$A$2)</f>
        <v/>
      </c>
      <c r="AF2274" s="449" t="str">
        <f>IF(AC2274="","",IF(AND(AA2274&gt;Y2274,AA2274&lt;Z2274),[1]公式對照表!$C$2,IF(AC2274="-",[1]公式對照表!$C$3,IF(AC2274&lt;AE2274,[1]公式對照表!$C$4,IF(AC2274&gt;AE2274,[1]公式對照表!$C$5)))))</f>
        <v/>
      </c>
      <c r="AG2274" s="442"/>
      <c r="AH2274" s="442"/>
      <c r="AI2274" s="442"/>
      <c r="AJ2274" s="442"/>
      <c r="AK2274" s="2"/>
    </row>
    <row r="2275" spans="1:37" ht="17.25" customHeight="1">
      <c r="A2275" s="443"/>
      <c r="B2275" s="444"/>
      <c r="C2275" s="23"/>
      <c r="D2275" s="23"/>
      <c r="E2275" s="23"/>
      <c r="F2275" s="262"/>
      <c r="G2275" s="262"/>
      <c r="H2275" s="262"/>
      <c r="I2275" s="264"/>
      <c r="J2275" s="23"/>
      <c r="K2275" s="23"/>
      <c r="L2275" s="36" t="str">
        <f>IFERROR(VLOOKUP(放飛紀錄!$K2275,#REF!,2,FALSE),"")</f>
        <v/>
      </c>
      <c r="M2275" s="36"/>
      <c r="N2275" s="36"/>
      <c r="O2275" s="36"/>
      <c r="P2275" s="36"/>
      <c r="Q2275" s="36"/>
      <c r="R2275" s="36"/>
      <c r="S2275" s="36"/>
      <c r="T2275" s="36"/>
      <c r="U2275" s="23"/>
      <c r="V2275" s="23"/>
      <c r="W2275" s="23"/>
      <c r="X2275" s="23"/>
      <c r="Y2275" s="445"/>
      <c r="Z2275" s="446" t="str">
        <f>IF(放飛紀錄!$Y2275="","",放飛紀錄!$Y2275+公式對照表!B$2)</f>
        <v/>
      </c>
      <c r="AA2275" s="445"/>
      <c r="AB2275" s="445"/>
      <c r="AC2275" s="447" t="str">
        <f t="shared" si="98"/>
        <v/>
      </c>
      <c r="AD2275" s="448" t="str">
        <f t="shared" si="99"/>
        <v/>
      </c>
      <c r="AE2275" s="446" t="str">
        <f>IF(放飛紀錄表[[#This Row],[模組啟動時間]]="","",公式對照表!$A$2)</f>
        <v/>
      </c>
      <c r="AF2275" s="449" t="str">
        <f>IF(AC2275="","",IF(AND(AA2275&gt;Y2275,AA2275&lt;Z2275),[1]公式對照表!$C$2,IF(AC2275="-",[1]公式對照表!$C$3,IF(AC2275&lt;AE2275,[1]公式對照表!$C$4,IF(AC2275&gt;AE2275,[1]公式對照表!$C$5)))))</f>
        <v/>
      </c>
      <c r="AG2275" s="442"/>
      <c r="AH2275" s="442"/>
      <c r="AI2275" s="442"/>
      <c r="AJ2275" s="442"/>
      <c r="AK2275" s="2"/>
    </row>
    <row r="2276" spans="1:37" ht="17.25" customHeight="1">
      <c r="A2276" s="443"/>
      <c r="B2276" s="444"/>
      <c r="C2276" s="23"/>
      <c r="D2276" s="23"/>
      <c r="E2276" s="23"/>
      <c r="F2276" s="262"/>
      <c r="G2276" s="262"/>
      <c r="H2276" s="262"/>
      <c r="I2276" s="264"/>
      <c r="J2276" s="23"/>
      <c r="K2276" s="23"/>
      <c r="L2276" s="36" t="str">
        <f>IFERROR(VLOOKUP(放飛紀錄!$K2276,#REF!,2,FALSE),"")</f>
        <v/>
      </c>
      <c r="M2276" s="36"/>
      <c r="N2276" s="36"/>
      <c r="O2276" s="36"/>
      <c r="P2276" s="36"/>
      <c r="Q2276" s="36"/>
      <c r="R2276" s="36"/>
      <c r="S2276" s="36"/>
      <c r="T2276" s="36"/>
      <c r="U2276" s="23"/>
      <c r="V2276" s="23"/>
      <c r="W2276" s="23"/>
      <c r="X2276" s="23"/>
      <c r="Y2276" s="445"/>
      <c r="Z2276" s="446" t="str">
        <f>IF(放飛紀錄!$Y2276="","",放飛紀錄!$Y2276+公式對照表!B$2)</f>
        <v/>
      </c>
      <c r="AA2276" s="445"/>
      <c r="AB2276" s="445"/>
      <c r="AC2276" s="447" t="str">
        <f t="shared" si="98"/>
        <v/>
      </c>
      <c r="AD2276" s="448" t="str">
        <f t="shared" si="99"/>
        <v/>
      </c>
      <c r="AE2276" s="446" t="str">
        <f>IF(放飛紀錄表[[#This Row],[模組啟動時間]]="","",公式對照表!$A$2)</f>
        <v/>
      </c>
      <c r="AF2276" s="449" t="str">
        <f>IF(AC2276="","",IF(AND(AA2276&gt;Y2276,AA2276&lt;Z2276),[1]公式對照表!$C$2,IF(AC2276="-",[1]公式對照表!$C$3,IF(AC2276&lt;AE2276,[1]公式對照表!$C$4,IF(AC2276&gt;AE2276,[1]公式對照表!$C$5)))))</f>
        <v/>
      </c>
      <c r="AG2276" s="442"/>
      <c r="AH2276" s="442"/>
      <c r="AI2276" s="442"/>
      <c r="AJ2276" s="442"/>
      <c r="AK2276" s="2"/>
    </row>
    <row r="2277" spans="1:37" ht="17.25" customHeight="1">
      <c r="A2277" s="443"/>
      <c r="B2277" s="444"/>
      <c r="C2277" s="23"/>
      <c r="D2277" s="23"/>
      <c r="E2277" s="23"/>
      <c r="F2277" s="262"/>
      <c r="G2277" s="262"/>
      <c r="H2277" s="262"/>
      <c r="I2277" s="264"/>
      <c r="J2277" s="23"/>
      <c r="K2277" s="23"/>
      <c r="L2277" s="36" t="str">
        <f>IFERROR(VLOOKUP(放飛紀錄!$K2277,#REF!,2,FALSE),"")</f>
        <v/>
      </c>
      <c r="M2277" s="36"/>
      <c r="N2277" s="36"/>
      <c r="O2277" s="36"/>
      <c r="P2277" s="36"/>
      <c r="Q2277" s="36"/>
      <c r="R2277" s="36"/>
      <c r="S2277" s="36"/>
      <c r="T2277" s="36"/>
      <c r="U2277" s="23"/>
      <c r="V2277" s="23"/>
      <c r="W2277" s="23"/>
      <c r="X2277" s="23"/>
      <c r="Y2277" s="445"/>
      <c r="Z2277" s="446" t="str">
        <f>IF(放飛紀錄!$Y2277="","",放飛紀錄!$Y2277+公式對照表!B$2)</f>
        <v/>
      </c>
      <c r="AA2277" s="445"/>
      <c r="AB2277" s="445"/>
      <c r="AC2277" s="447" t="str">
        <f t="shared" si="98"/>
        <v/>
      </c>
      <c r="AD2277" s="448" t="str">
        <f t="shared" si="99"/>
        <v/>
      </c>
      <c r="AE2277" s="446" t="str">
        <f>IF(放飛紀錄表[[#This Row],[模組啟動時間]]="","",公式對照表!$A$2)</f>
        <v/>
      </c>
      <c r="AF2277" s="449" t="str">
        <f>IF(AC2277="","",IF(AND(AA2277&gt;Y2277,AA2277&lt;Z2277),[1]公式對照表!$C$2,IF(AC2277="-",[1]公式對照表!$C$3,IF(AC2277&lt;AE2277,[1]公式對照表!$C$4,IF(AC2277&gt;AE2277,[1]公式對照表!$C$5)))))</f>
        <v/>
      </c>
      <c r="AG2277" s="442"/>
      <c r="AH2277" s="442"/>
      <c r="AI2277" s="442"/>
      <c r="AJ2277" s="442"/>
      <c r="AK2277" s="2"/>
    </row>
    <row r="2278" spans="1:37" ht="17.25" customHeight="1">
      <c r="A2278" s="443"/>
      <c r="B2278" s="444"/>
      <c r="C2278" s="23"/>
      <c r="D2278" s="23"/>
      <c r="E2278" s="23"/>
      <c r="F2278" s="262"/>
      <c r="G2278" s="262"/>
      <c r="H2278" s="262"/>
      <c r="I2278" s="264"/>
      <c r="J2278" s="23"/>
      <c r="K2278" s="23"/>
      <c r="L2278" s="36" t="str">
        <f>IFERROR(VLOOKUP(放飛紀錄!$K2278,#REF!,2,FALSE),"")</f>
        <v/>
      </c>
      <c r="M2278" s="36"/>
      <c r="N2278" s="36"/>
      <c r="O2278" s="36"/>
      <c r="P2278" s="36"/>
      <c r="Q2278" s="36"/>
      <c r="R2278" s="36"/>
      <c r="S2278" s="36"/>
      <c r="T2278" s="36"/>
      <c r="U2278" s="23"/>
      <c r="V2278" s="23"/>
      <c r="W2278" s="23"/>
      <c r="X2278" s="23"/>
      <c r="Y2278" s="445"/>
      <c r="Z2278" s="446" t="str">
        <f>IF(放飛紀錄!$Y2278="","",放飛紀錄!$Y2278+公式對照表!B$2)</f>
        <v/>
      </c>
      <c r="AA2278" s="445"/>
      <c r="AB2278" s="445"/>
      <c r="AC2278" s="447" t="str">
        <f t="shared" si="98"/>
        <v/>
      </c>
      <c r="AD2278" s="448" t="str">
        <f t="shared" si="99"/>
        <v/>
      </c>
      <c r="AE2278" s="446" t="str">
        <f>IF(放飛紀錄表[[#This Row],[模組啟動時間]]="","",公式對照表!$A$2)</f>
        <v/>
      </c>
      <c r="AF2278" s="449" t="str">
        <f>IF(AC2278="","",IF(AND(AA2278&gt;Y2278,AA2278&lt;Z2278),[1]公式對照表!$C$2,IF(AC2278="-",[1]公式對照表!$C$3,IF(AC2278&lt;AE2278,[1]公式對照表!$C$4,IF(AC2278&gt;AE2278,[1]公式對照表!$C$5)))))</f>
        <v/>
      </c>
      <c r="AG2278" s="442"/>
      <c r="AH2278" s="442"/>
      <c r="AI2278" s="442"/>
      <c r="AJ2278" s="442"/>
      <c r="AK2278" s="2"/>
    </row>
    <row r="2279" spans="1:37" ht="17.25" customHeight="1">
      <c r="A2279" s="443"/>
      <c r="B2279" s="444"/>
      <c r="C2279" s="23"/>
      <c r="D2279" s="23"/>
      <c r="E2279" s="23"/>
      <c r="F2279" s="262"/>
      <c r="G2279" s="262"/>
      <c r="H2279" s="262"/>
      <c r="I2279" s="264"/>
      <c r="J2279" s="23"/>
      <c r="K2279" s="23"/>
      <c r="L2279" s="36" t="str">
        <f>IFERROR(VLOOKUP(放飛紀錄!$K2279,#REF!,2,FALSE),"")</f>
        <v/>
      </c>
      <c r="M2279" s="36"/>
      <c r="N2279" s="36"/>
      <c r="O2279" s="36"/>
      <c r="P2279" s="36"/>
      <c r="Q2279" s="36"/>
      <c r="R2279" s="36"/>
      <c r="S2279" s="36"/>
      <c r="T2279" s="36"/>
      <c r="U2279" s="23"/>
      <c r="V2279" s="23"/>
      <c r="W2279" s="23"/>
      <c r="X2279" s="23"/>
      <c r="Y2279" s="445"/>
      <c r="Z2279" s="446" t="str">
        <f>IF(放飛紀錄!$Y2279="","",放飛紀錄!$Y2279+公式對照表!B$2)</f>
        <v/>
      </c>
      <c r="AA2279" s="445"/>
      <c r="AB2279" s="445"/>
      <c r="AC2279" s="447" t="str">
        <f t="shared" si="98"/>
        <v/>
      </c>
      <c r="AD2279" s="448" t="str">
        <f t="shared" si="99"/>
        <v/>
      </c>
      <c r="AE2279" s="446" t="str">
        <f>IF(放飛紀錄表[[#This Row],[模組啟動時間]]="","",公式對照表!$A$2)</f>
        <v/>
      </c>
      <c r="AF2279" s="449" t="str">
        <f>IF(AC2279="","",IF(AND(AA2279&gt;Y2279,AA2279&lt;Z2279),[1]公式對照表!$C$2,IF(AC2279="-",[1]公式對照表!$C$3,IF(AC2279&lt;AE2279,[1]公式對照表!$C$4,IF(AC2279&gt;AE2279,[1]公式對照表!$C$5)))))</f>
        <v/>
      </c>
      <c r="AG2279" s="442"/>
      <c r="AH2279" s="442"/>
      <c r="AI2279" s="442"/>
      <c r="AJ2279" s="442"/>
      <c r="AK2279" s="2"/>
    </row>
    <row r="2280" spans="1:37" ht="17.25" customHeight="1">
      <c r="A2280" s="443"/>
      <c r="B2280" s="444"/>
      <c r="C2280" s="23"/>
      <c r="D2280" s="23"/>
      <c r="E2280" s="23"/>
      <c r="F2280" s="262"/>
      <c r="G2280" s="262"/>
      <c r="H2280" s="262"/>
      <c r="I2280" s="264"/>
      <c r="J2280" s="23"/>
      <c r="K2280" s="23"/>
      <c r="L2280" s="36" t="str">
        <f>IFERROR(VLOOKUP(放飛紀錄!$K2280,#REF!,2,FALSE),"")</f>
        <v/>
      </c>
      <c r="M2280" s="36"/>
      <c r="N2280" s="36"/>
      <c r="O2280" s="36"/>
      <c r="P2280" s="36"/>
      <c r="Q2280" s="36"/>
      <c r="R2280" s="36"/>
      <c r="S2280" s="36"/>
      <c r="T2280" s="36"/>
      <c r="U2280" s="23"/>
      <c r="V2280" s="23"/>
      <c r="W2280" s="23"/>
      <c r="X2280" s="23"/>
      <c r="Y2280" s="445"/>
      <c r="Z2280" s="446" t="str">
        <f>IF(放飛紀錄!$Y2280="","",放飛紀錄!$Y2280+公式對照表!B$2)</f>
        <v/>
      </c>
      <c r="AA2280" s="445"/>
      <c r="AB2280" s="445"/>
      <c r="AC2280" s="447" t="str">
        <f t="shared" si="98"/>
        <v/>
      </c>
      <c r="AD2280" s="448" t="str">
        <f t="shared" si="99"/>
        <v/>
      </c>
      <c r="AE2280" s="446" t="str">
        <f>IF(放飛紀錄表[[#This Row],[模組啟動時間]]="","",公式對照表!$A$2)</f>
        <v/>
      </c>
      <c r="AF2280" s="449" t="str">
        <f>IF(AC2280="","",IF(AND(AA2280&gt;Y2280,AA2280&lt;Z2280),[1]公式對照表!$C$2,IF(AC2280="-",[1]公式對照表!$C$3,IF(AC2280&lt;AE2280,[1]公式對照表!$C$4,IF(AC2280&gt;AE2280,[1]公式對照表!$C$5)))))</f>
        <v/>
      </c>
      <c r="AG2280" s="442"/>
      <c r="AH2280" s="442"/>
      <c r="AI2280" s="442"/>
      <c r="AJ2280" s="442"/>
      <c r="AK2280" s="2"/>
    </row>
    <row r="2281" spans="1:37" ht="17.25" customHeight="1">
      <c r="A2281" s="443"/>
      <c r="B2281" s="444"/>
      <c r="C2281" s="23"/>
      <c r="D2281" s="23"/>
      <c r="E2281" s="23"/>
      <c r="F2281" s="262"/>
      <c r="G2281" s="262"/>
      <c r="H2281" s="262"/>
      <c r="I2281" s="264"/>
      <c r="J2281" s="23"/>
      <c r="K2281" s="23"/>
      <c r="L2281" s="36" t="str">
        <f>IFERROR(VLOOKUP(放飛紀錄!$K2281,#REF!,2,FALSE),"")</f>
        <v/>
      </c>
      <c r="M2281" s="36"/>
      <c r="N2281" s="36"/>
      <c r="O2281" s="36"/>
      <c r="P2281" s="36"/>
      <c r="Q2281" s="36"/>
      <c r="R2281" s="36"/>
      <c r="S2281" s="36"/>
      <c r="T2281" s="36"/>
      <c r="U2281" s="23"/>
      <c r="V2281" s="23"/>
      <c r="W2281" s="23"/>
      <c r="X2281" s="23"/>
      <c r="Y2281" s="445"/>
      <c r="Z2281" s="446" t="str">
        <f>IF(放飛紀錄!$Y2281="","",放飛紀錄!$Y2281+公式對照表!B$2)</f>
        <v/>
      </c>
      <c r="AA2281" s="445"/>
      <c r="AB2281" s="445"/>
      <c r="AC2281" s="447" t="str">
        <f t="shared" si="98"/>
        <v/>
      </c>
      <c r="AD2281" s="448" t="str">
        <f t="shared" si="99"/>
        <v/>
      </c>
      <c r="AE2281" s="446" t="str">
        <f>IF(放飛紀錄表[[#This Row],[模組啟動時間]]="","",公式對照表!$A$2)</f>
        <v/>
      </c>
      <c r="AF2281" s="449" t="str">
        <f>IF(AC2281="","",IF(AND(AA2281&gt;Y2281,AA2281&lt;Z2281),[1]公式對照表!$C$2,IF(AC2281="-",[1]公式對照表!$C$3,IF(AC2281&lt;AE2281,[1]公式對照表!$C$4,IF(AC2281&gt;AE2281,[1]公式對照表!$C$5)))))</f>
        <v/>
      </c>
      <c r="AG2281" s="442"/>
      <c r="AH2281" s="442"/>
      <c r="AI2281" s="442"/>
      <c r="AJ2281" s="442"/>
      <c r="AK2281" s="2"/>
    </row>
    <row r="2282" spans="1:37" ht="17.25" customHeight="1">
      <c r="A2282" s="443"/>
      <c r="B2282" s="444"/>
      <c r="C2282" s="23"/>
      <c r="D2282" s="23"/>
      <c r="E2282" s="23"/>
      <c r="F2282" s="262"/>
      <c r="G2282" s="262"/>
      <c r="H2282" s="262"/>
      <c r="I2282" s="264"/>
      <c r="J2282" s="23"/>
      <c r="K2282" s="23"/>
      <c r="L2282" s="36" t="str">
        <f>IFERROR(VLOOKUP(放飛紀錄!$K2282,#REF!,2,FALSE),"")</f>
        <v/>
      </c>
      <c r="M2282" s="36"/>
      <c r="N2282" s="36"/>
      <c r="O2282" s="36"/>
      <c r="P2282" s="36"/>
      <c r="Q2282" s="36"/>
      <c r="R2282" s="36"/>
      <c r="S2282" s="36"/>
      <c r="T2282" s="36"/>
      <c r="U2282" s="23"/>
      <c r="V2282" s="23"/>
      <c r="W2282" s="23"/>
      <c r="X2282" s="23"/>
      <c r="Y2282" s="445"/>
      <c r="Z2282" s="446" t="str">
        <f>IF(放飛紀錄!$Y2282="","",放飛紀錄!$Y2282+公式對照表!B$2)</f>
        <v/>
      </c>
      <c r="AA2282" s="445"/>
      <c r="AB2282" s="445"/>
      <c r="AC2282" s="447" t="str">
        <f t="shared" si="98"/>
        <v/>
      </c>
      <c r="AD2282" s="448" t="str">
        <f t="shared" si="99"/>
        <v/>
      </c>
      <c r="AE2282" s="446" t="str">
        <f>IF(放飛紀錄表[[#This Row],[模組啟動時間]]="","",公式對照表!$A$2)</f>
        <v/>
      </c>
      <c r="AF2282" s="449" t="str">
        <f>IF(AC2282="","",IF(AND(AA2282&gt;Y2282,AA2282&lt;Z2282),[1]公式對照表!$C$2,IF(AC2282="-",[1]公式對照表!$C$3,IF(AC2282&lt;AE2282,[1]公式對照表!$C$4,IF(AC2282&gt;AE2282,[1]公式對照表!$C$5)))))</f>
        <v/>
      </c>
      <c r="AG2282" s="442"/>
      <c r="AH2282" s="442"/>
      <c r="AI2282" s="442"/>
      <c r="AJ2282" s="442"/>
      <c r="AK2282" s="2"/>
    </row>
    <row r="2283" spans="1:37" ht="17.25" customHeight="1">
      <c r="A2283" s="443"/>
      <c r="B2283" s="444"/>
      <c r="C2283" s="23"/>
      <c r="D2283" s="23"/>
      <c r="E2283" s="23"/>
      <c r="F2283" s="262"/>
      <c r="G2283" s="262"/>
      <c r="H2283" s="262"/>
      <c r="I2283" s="264"/>
      <c r="J2283" s="23"/>
      <c r="K2283" s="23"/>
      <c r="L2283" s="36" t="str">
        <f>IFERROR(VLOOKUP(放飛紀錄!$K2283,#REF!,2,FALSE),"")</f>
        <v/>
      </c>
      <c r="M2283" s="36"/>
      <c r="N2283" s="36"/>
      <c r="O2283" s="36"/>
      <c r="P2283" s="36"/>
      <c r="Q2283" s="36"/>
      <c r="R2283" s="36"/>
      <c r="S2283" s="36"/>
      <c r="T2283" s="36"/>
      <c r="U2283" s="23"/>
      <c r="V2283" s="23"/>
      <c r="W2283" s="23"/>
      <c r="X2283" s="23"/>
      <c r="Y2283" s="445"/>
      <c r="Z2283" s="446" t="str">
        <f>IF(放飛紀錄!$Y2283="","",放飛紀錄!$Y2283+公式對照表!B$2)</f>
        <v/>
      </c>
      <c r="AA2283" s="445"/>
      <c r="AB2283" s="445"/>
      <c r="AC2283" s="447" t="str">
        <f t="shared" si="98"/>
        <v/>
      </c>
      <c r="AD2283" s="448" t="str">
        <f t="shared" si="99"/>
        <v/>
      </c>
      <c r="AE2283" s="446" t="str">
        <f>IF(放飛紀錄表[[#This Row],[模組啟動時間]]="","",公式對照表!$A$2)</f>
        <v/>
      </c>
      <c r="AF2283" s="449" t="str">
        <f>IF(AC2283="","",IF(AND(AA2283&gt;Y2283,AA2283&lt;Z2283),[1]公式對照表!$C$2,IF(AC2283="-",[1]公式對照表!$C$3,IF(AC2283&lt;AE2283,[1]公式對照表!$C$4,IF(AC2283&gt;AE2283,[1]公式對照表!$C$5)))))</f>
        <v/>
      </c>
      <c r="AG2283" s="442"/>
      <c r="AH2283" s="442"/>
      <c r="AI2283" s="442"/>
      <c r="AJ2283" s="442"/>
      <c r="AK2283" s="2"/>
    </row>
    <row r="2284" spans="1:37" ht="17.25" customHeight="1">
      <c r="A2284" s="443"/>
      <c r="B2284" s="444"/>
      <c r="C2284" s="23"/>
      <c r="D2284" s="23"/>
      <c r="E2284" s="23"/>
      <c r="F2284" s="262"/>
      <c r="G2284" s="262"/>
      <c r="H2284" s="262"/>
      <c r="I2284" s="264"/>
      <c r="J2284" s="23"/>
      <c r="K2284" s="23"/>
      <c r="L2284" s="36" t="str">
        <f>IFERROR(VLOOKUP(放飛紀錄!$K2284,#REF!,2,FALSE),"")</f>
        <v/>
      </c>
      <c r="M2284" s="36"/>
      <c r="N2284" s="36"/>
      <c r="O2284" s="36"/>
      <c r="P2284" s="36"/>
      <c r="Q2284" s="36"/>
      <c r="R2284" s="36"/>
      <c r="S2284" s="36"/>
      <c r="T2284" s="36"/>
      <c r="U2284" s="23"/>
      <c r="V2284" s="23"/>
      <c r="W2284" s="23"/>
      <c r="X2284" s="23"/>
      <c r="Y2284" s="445"/>
      <c r="Z2284" s="446" t="str">
        <f>IF(放飛紀錄!$Y2284="","",放飛紀錄!$Y2284+公式對照表!B$2)</f>
        <v/>
      </c>
      <c r="AA2284" s="445"/>
      <c r="AB2284" s="445"/>
      <c r="AC2284" s="447" t="str">
        <f t="shared" si="98"/>
        <v/>
      </c>
      <c r="AD2284" s="448" t="str">
        <f t="shared" si="99"/>
        <v/>
      </c>
      <c r="AE2284" s="446" t="str">
        <f>IF(放飛紀錄表[[#This Row],[模組啟動時間]]="","",公式對照表!$A$2)</f>
        <v/>
      </c>
      <c r="AF2284" s="449" t="str">
        <f>IF(AC2284="","",IF(AND(AA2284&gt;Y2284,AA2284&lt;Z2284),[1]公式對照表!$C$2,IF(AC2284="-",[1]公式對照表!$C$3,IF(AC2284&lt;AE2284,[1]公式對照表!$C$4,IF(AC2284&gt;AE2284,[1]公式對照表!$C$5)))))</f>
        <v/>
      </c>
      <c r="AG2284" s="442"/>
      <c r="AH2284" s="442"/>
      <c r="AI2284" s="442"/>
      <c r="AJ2284" s="442"/>
      <c r="AK2284" s="2"/>
    </row>
    <row r="2285" spans="1:37" ht="17.25" customHeight="1">
      <c r="A2285" s="443"/>
      <c r="B2285" s="444"/>
      <c r="C2285" s="23"/>
      <c r="D2285" s="23"/>
      <c r="E2285" s="23"/>
      <c r="F2285" s="262"/>
      <c r="G2285" s="262"/>
      <c r="H2285" s="262"/>
      <c r="I2285" s="264"/>
      <c r="J2285" s="23"/>
      <c r="K2285" s="23"/>
      <c r="L2285" s="36" t="str">
        <f>IFERROR(VLOOKUP(放飛紀錄!$K2285,#REF!,2,FALSE),"")</f>
        <v/>
      </c>
      <c r="M2285" s="36"/>
      <c r="N2285" s="36"/>
      <c r="O2285" s="36"/>
      <c r="P2285" s="36"/>
      <c r="Q2285" s="36"/>
      <c r="R2285" s="36"/>
      <c r="S2285" s="36"/>
      <c r="T2285" s="36"/>
      <c r="U2285" s="23"/>
      <c r="V2285" s="23"/>
      <c r="W2285" s="23"/>
      <c r="X2285" s="23"/>
      <c r="Y2285" s="445"/>
      <c r="Z2285" s="446" t="str">
        <f>IF(放飛紀錄!$Y2285="","",放飛紀錄!$Y2285+公式對照表!B$2)</f>
        <v/>
      </c>
      <c r="AA2285" s="445"/>
      <c r="AB2285" s="445"/>
      <c r="AC2285" s="447" t="str">
        <f t="shared" si="98"/>
        <v/>
      </c>
      <c r="AD2285" s="448" t="str">
        <f t="shared" si="99"/>
        <v/>
      </c>
      <c r="AE2285" s="446" t="str">
        <f>IF(放飛紀錄表[[#This Row],[模組啟動時間]]="","",公式對照表!$A$2)</f>
        <v/>
      </c>
      <c r="AF2285" s="449" t="str">
        <f>IF(AC2285="","",IF(AND(AA2285&gt;Y2285,AA2285&lt;Z2285),[1]公式對照表!$C$2,IF(AC2285="-",[1]公式對照表!$C$3,IF(AC2285&lt;AE2285,[1]公式對照表!$C$4,IF(AC2285&gt;AE2285,[1]公式對照表!$C$5)))))</f>
        <v/>
      </c>
      <c r="AG2285" s="442"/>
      <c r="AH2285" s="442"/>
      <c r="AI2285" s="442"/>
      <c r="AJ2285" s="442"/>
      <c r="AK2285" s="2"/>
    </row>
    <row r="2286" spans="1:37" ht="17.25" customHeight="1">
      <c r="A2286" s="443"/>
      <c r="B2286" s="444"/>
      <c r="C2286" s="23"/>
      <c r="D2286" s="23"/>
      <c r="E2286" s="23"/>
      <c r="F2286" s="262"/>
      <c r="G2286" s="262"/>
      <c r="H2286" s="262"/>
      <c r="I2286" s="264"/>
      <c r="J2286" s="23"/>
      <c r="K2286" s="23"/>
      <c r="L2286" s="36" t="str">
        <f>IFERROR(VLOOKUP(放飛紀錄!$K2286,#REF!,2,FALSE),"")</f>
        <v/>
      </c>
      <c r="M2286" s="36"/>
      <c r="N2286" s="36"/>
      <c r="O2286" s="36"/>
      <c r="P2286" s="36"/>
      <c r="Q2286" s="36"/>
      <c r="R2286" s="36"/>
      <c r="S2286" s="36"/>
      <c r="T2286" s="36"/>
      <c r="U2286" s="23"/>
      <c r="V2286" s="23"/>
      <c r="W2286" s="23"/>
      <c r="X2286" s="23"/>
      <c r="Y2286" s="445"/>
      <c r="Z2286" s="446" t="str">
        <f>IF(放飛紀錄!$Y2286="","",放飛紀錄!$Y2286+公式對照表!B$2)</f>
        <v/>
      </c>
      <c r="AA2286" s="445"/>
      <c r="AB2286" s="445"/>
      <c r="AC2286" s="447" t="str">
        <f t="shared" si="98"/>
        <v/>
      </c>
      <c r="AD2286" s="448" t="str">
        <f t="shared" si="99"/>
        <v/>
      </c>
      <c r="AE2286" s="446" t="str">
        <f>IF(放飛紀錄表[[#This Row],[模組啟動時間]]="","",公式對照表!$A$2)</f>
        <v/>
      </c>
      <c r="AF2286" s="449" t="str">
        <f>IF(AC2286="","",IF(AND(AA2286&gt;Y2286,AA2286&lt;Z2286),[1]公式對照表!$C$2,IF(AC2286="-",[1]公式對照表!$C$3,IF(AC2286&lt;AE2286,[1]公式對照表!$C$4,IF(AC2286&gt;AE2286,[1]公式對照表!$C$5)))))</f>
        <v/>
      </c>
      <c r="AG2286" s="442"/>
      <c r="AH2286" s="442"/>
      <c r="AI2286" s="442"/>
      <c r="AJ2286" s="442"/>
      <c r="AK2286" s="2"/>
    </row>
    <row r="2287" spans="1:37" ht="17.25" customHeight="1">
      <c r="A2287" s="443"/>
      <c r="B2287" s="444"/>
      <c r="C2287" s="23"/>
      <c r="D2287" s="23"/>
      <c r="E2287" s="23"/>
      <c r="F2287" s="262"/>
      <c r="G2287" s="262"/>
      <c r="H2287" s="262"/>
      <c r="I2287" s="264"/>
      <c r="J2287" s="23"/>
      <c r="K2287" s="23"/>
      <c r="L2287" s="36" t="str">
        <f>IFERROR(VLOOKUP(放飛紀錄!$K2287,#REF!,2,FALSE),"")</f>
        <v/>
      </c>
      <c r="M2287" s="36"/>
      <c r="N2287" s="36"/>
      <c r="O2287" s="36"/>
      <c r="P2287" s="36"/>
      <c r="Q2287" s="36"/>
      <c r="R2287" s="36"/>
      <c r="S2287" s="36"/>
      <c r="T2287" s="36"/>
      <c r="U2287" s="23"/>
      <c r="V2287" s="23"/>
      <c r="W2287" s="23"/>
      <c r="X2287" s="23"/>
      <c r="Y2287" s="445"/>
      <c r="Z2287" s="446" t="str">
        <f>IF(放飛紀錄!$Y2287="","",放飛紀錄!$Y2287+公式對照表!B$2)</f>
        <v/>
      </c>
      <c r="AA2287" s="445"/>
      <c r="AB2287" s="445"/>
      <c r="AC2287" s="447" t="str">
        <f t="shared" si="98"/>
        <v/>
      </c>
      <c r="AD2287" s="448" t="str">
        <f t="shared" si="99"/>
        <v/>
      </c>
      <c r="AE2287" s="446" t="str">
        <f>IF(放飛紀錄表[[#This Row],[模組啟動時間]]="","",公式對照表!$A$2)</f>
        <v/>
      </c>
      <c r="AF2287" s="449" t="str">
        <f>IF(AC2287="","",IF(AND(AA2287&gt;Y2287,AA2287&lt;Z2287),[1]公式對照表!$C$2,IF(AC2287="-",[1]公式對照表!$C$3,IF(AC2287&lt;AE2287,[1]公式對照表!$C$4,IF(AC2287&gt;AE2287,[1]公式對照表!$C$5)))))</f>
        <v/>
      </c>
      <c r="AG2287" s="442"/>
      <c r="AH2287" s="442"/>
      <c r="AI2287" s="442"/>
      <c r="AJ2287" s="442"/>
      <c r="AK2287" s="2"/>
    </row>
    <row r="2288" spans="1:37" ht="17.25" customHeight="1">
      <c r="A2288" s="443"/>
      <c r="B2288" s="444"/>
      <c r="C2288" s="23"/>
      <c r="D2288" s="23"/>
      <c r="E2288" s="23"/>
      <c r="F2288" s="262"/>
      <c r="G2288" s="262"/>
      <c r="H2288" s="262"/>
      <c r="I2288" s="264"/>
      <c r="J2288" s="23"/>
      <c r="K2288" s="23"/>
      <c r="L2288" s="36" t="str">
        <f>IFERROR(VLOOKUP(放飛紀錄!$K2288,#REF!,2,FALSE),"")</f>
        <v/>
      </c>
      <c r="M2288" s="36"/>
      <c r="N2288" s="36"/>
      <c r="O2288" s="36"/>
      <c r="P2288" s="36"/>
      <c r="Q2288" s="36"/>
      <c r="R2288" s="36"/>
      <c r="S2288" s="36"/>
      <c r="T2288" s="36"/>
      <c r="U2288" s="23"/>
      <c r="V2288" s="23"/>
      <c r="W2288" s="23"/>
      <c r="X2288" s="23"/>
      <c r="Y2288" s="445"/>
      <c r="Z2288" s="446" t="str">
        <f>IF(放飛紀錄!$Y2288="","",放飛紀錄!$Y2288+公式對照表!B$2)</f>
        <v/>
      </c>
      <c r="AA2288" s="445"/>
      <c r="AB2288" s="445"/>
      <c r="AC2288" s="447" t="str">
        <f t="shared" si="98"/>
        <v/>
      </c>
      <c r="AD2288" s="448" t="str">
        <f t="shared" si="99"/>
        <v/>
      </c>
      <c r="AE2288" s="446" t="str">
        <f>IF(放飛紀錄表[[#This Row],[模組啟動時間]]="","",公式對照表!$A$2)</f>
        <v/>
      </c>
      <c r="AF2288" s="449" t="str">
        <f>IF(AC2288="","",IF(AND(AA2288&gt;Y2288,AA2288&lt;Z2288),[1]公式對照表!$C$2,IF(AC2288="-",[1]公式對照表!$C$3,IF(AC2288&lt;AE2288,[1]公式對照表!$C$4,IF(AC2288&gt;AE2288,[1]公式對照表!$C$5)))))</f>
        <v/>
      </c>
      <c r="AG2288" s="442"/>
      <c r="AH2288" s="442"/>
      <c r="AI2288" s="442"/>
      <c r="AJ2288" s="442"/>
      <c r="AK2288" s="2"/>
    </row>
    <row r="2289" spans="1:37" ht="17.25" customHeight="1">
      <c r="A2289" s="443"/>
      <c r="B2289" s="444"/>
      <c r="C2289" s="23"/>
      <c r="D2289" s="23"/>
      <c r="E2289" s="23"/>
      <c r="F2289" s="262"/>
      <c r="G2289" s="262"/>
      <c r="H2289" s="262"/>
      <c r="I2289" s="264"/>
      <c r="J2289" s="23"/>
      <c r="K2289" s="23"/>
      <c r="L2289" s="36" t="str">
        <f>IFERROR(VLOOKUP(放飛紀錄!$K2289,#REF!,2,FALSE),"")</f>
        <v/>
      </c>
      <c r="M2289" s="36"/>
      <c r="N2289" s="36"/>
      <c r="O2289" s="36"/>
      <c r="P2289" s="36"/>
      <c r="Q2289" s="36"/>
      <c r="R2289" s="36"/>
      <c r="S2289" s="36"/>
      <c r="T2289" s="36"/>
      <c r="U2289" s="23"/>
      <c r="V2289" s="23"/>
      <c r="W2289" s="23"/>
      <c r="X2289" s="23"/>
      <c r="Y2289" s="445"/>
      <c r="Z2289" s="446" t="str">
        <f>IF(放飛紀錄!$Y2289="","",放飛紀錄!$Y2289+公式對照表!B$2)</f>
        <v/>
      </c>
      <c r="AA2289" s="445"/>
      <c r="AB2289" s="445"/>
      <c r="AC2289" s="447" t="str">
        <f t="shared" si="98"/>
        <v/>
      </c>
      <c r="AD2289" s="448" t="str">
        <f t="shared" si="99"/>
        <v/>
      </c>
      <c r="AE2289" s="446" t="str">
        <f>IF(放飛紀錄表[[#This Row],[模組啟動時間]]="","",公式對照表!$A$2)</f>
        <v/>
      </c>
      <c r="AF2289" s="449" t="str">
        <f>IF(AC2289="","",IF(AND(AA2289&gt;Y2289,AA2289&lt;Z2289),[1]公式對照表!$C$2,IF(AC2289="-",[1]公式對照表!$C$3,IF(AC2289&lt;AE2289,[1]公式對照表!$C$4,IF(AC2289&gt;AE2289,[1]公式對照表!$C$5)))))</f>
        <v/>
      </c>
      <c r="AG2289" s="442"/>
      <c r="AH2289" s="442"/>
      <c r="AI2289" s="442"/>
      <c r="AJ2289" s="442"/>
      <c r="AK2289" s="2"/>
    </row>
    <row r="2290" spans="1:37" ht="17.25" customHeight="1">
      <c r="A2290" s="443"/>
      <c r="B2290" s="444"/>
      <c r="C2290" s="23"/>
      <c r="D2290" s="23"/>
      <c r="E2290" s="23"/>
      <c r="F2290" s="262"/>
      <c r="G2290" s="262"/>
      <c r="H2290" s="262"/>
      <c r="I2290" s="264"/>
      <c r="J2290" s="23"/>
      <c r="K2290" s="23"/>
      <c r="L2290" s="36" t="str">
        <f>IFERROR(VLOOKUP(放飛紀錄!$K2290,#REF!,2,FALSE),"")</f>
        <v/>
      </c>
      <c r="M2290" s="36"/>
      <c r="N2290" s="36"/>
      <c r="O2290" s="36"/>
      <c r="P2290" s="36"/>
      <c r="Q2290" s="36"/>
      <c r="R2290" s="36"/>
      <c r="S2290" s="36"/>
      <c r="T2290" s="36"/>
      <c r="U2290" s="23"/>
      <c r="V2290" s="23"/>
      <c r="W2290" s="23"/>
      <c r="X2290" s="23"/>
      <c r="Y2290" s="445"/>
      <c r="Z2290" s="446" t="str">
        <f>IF(放飛紀錄!$Y2290="","",放飛紀錄!$Y2290+公式對照表!B$2)</f>
        <v/>
      </c>
      <c r="AA2290" s="445"/>
      <c r="AB2290" s="445"/>
      <c r="AC2290" s="447" t="str">
        <f t="shared" si="98"/>
        <v/>
      </c>
      <c r="AD2290" s="448" t="str">
        <f t="shared" si="99"/>
        <v/>
      </c>
      <c r="AE2290" s="446" t="str">
        <f>IF(放飛紀錄表[[#This Row],[模組啟動時間]]="","",公式對照表!$A$2)</f>
        <v/>
      </c>
      <c r="AF2290" s="449" t="str">
        <f>IF(AC2290="","",IF(AND(AA2290&gt;Y2290,AA2290&lt;Z2290),[1]公式對照表!$C$2,IF(AC2290="-",[1]公式對照表!$C$3,IF(AC2290&lt;AE2290,[1]公式對照表!$C$4,IF(AC2290&gt;AE2290,[1]公式對照表!$C$5)))))</f>
        <v/>
      </c>
      <c r="AG2290" s="442"/>
      <c r="AH2290" s="442"/>
      <c r="AI2290" s="442"/>
      <c r="AJ2290" s="442"/>
      <c r="AK2290" s="2"/>
    </row>
    <row r="2291" spans="1:37" ht="17.25" customHeight="1">
      <c r="A2291" s="443"/>
      <c r="B2291" s="444"/>
      <c r="C2291" s="23"/>
      <c r="D2291" s="23"/>
      <c r="E2291" s="23"/>
      <c r="F2291" s="262"/>
      <c r="G2291" s="262"/>
      <c r="H2291" s="262"/>
      <c r="I2291" s="264"/>
      <c r="J2291" s="23"/>
      <c r="K2291" s="23"/>
      <c r="L2291" s="36" t="str">
        <f>IFERROR(VLOOKUP(放飛紀錄!$K2291,#REF!,2,FALSE),"")</f>
        <v/>
      </c>
      <c r="M2291" s="36"/>
      <c r="N2291" s="36"/>
      <c r="O2291" s="36"/>
      <c r="P2291" s="36"/>
      <c r="Q2291" s="36"/>
      <c r="R2291" s="36"/>
      <c r="S2291" s="36"/>
      <c r="T2291" s="36"/>
      <c r="U2291" s="23"/>
      <c r="V2291" s="23"/>
      <c r="W2291" s="23"/>
      <c r="X2291" s="23"/>
      <c r="Y2291" s="445"/>
      <c r="Z2291" s="446" t="str">
        <f>IF(放飛紀錄!$Y2291="","",放飛紀錄!$Y2291+公式對照表!B$2)</f>
        <v/>
      </c>
      <c r="AA2291" s="445"/>
      <c r="AB2291" s="445"/>
      <c r="AC2291" s="447" t="str">
        <f t="shared" si="98"/>
        <v/>
      </c>
      <c r="AD2291" s="448" t="str">
        <f t="shared" si="99"/>
        <v/>
      </c>
      <c r="AE2291" s="446" t="str">
        <f>IF(放飛紀錄表[[#This Row],[模組啟動時間]]="","",公式對照表!$A$2)</f>
        <v/>
      </c>
      <c r="AF2291" s="449" t="str">
        <f>IF(AC2291="","",IF(AND(AA2291&gt;Y2291,AA2291&lt;Z2291),[1]公式對照表!$C$2,IF(AC2291="-",[1]公式對照表!$C$3,IF(AC2291&lt;AE2291,[1]公式對照表!$C$4,IF(AC2291&gt;AE2291,[1]公式對照表!$C$5)))))</f>
        <v/>
      </c>
      <c r="AG2291" s="442"/>
      <c r="AH2291" s="442"/>
      <c r="AI2291" s="442"/>
      <c r="AJ2291" s="442"/>
      <c r="AK2291" s="2"/>
    </row>
    <row r="2292" spans="1:37" ht="17.25" customHeight="1">
      <c r="A2292" s="443"/>
      <c r="B2292" s="444"/>
      <c r="C2292" s="23"/>
      <c r="D2292" s="23"/>
      <c r="E2292" s="23"/>
      <c r="F2292" s="262"/>
      <c r="G2292" s="262"/>
      <c r="H2292" s="262"/>
      <c r="I2292" s="264"/>
      <c r="J2292" s="23"/>
      <c r="K2292" s="23"/>
      <c r="L2292" s="36" t="str">
        <f>IFERROR(VLOOKUP(放飛紀錄!$K2292,#REF!,2,FALSE),"")</f>
        <v/>
      </c>
      <c r="M2292" s="36"/>
      <c r="N2292" s="36"/>
      <c r="O2292" s="36"/>
      <c r="P2292" s="36"/>
      <c r="Q2292" s="36"/>
      <c r="R2292" s="36"/>
      <c r="S2292" s="36"/>
      <c r="T2292" s="36"/>
      <c r="U2292" s="23"/>
      <c r="V2292" s="23"/>
      <c r="W2292" s="23"/>
      <c r="X2292" s="23"/>
      <c r="Y2292" s="445"/>
      <c r="Z2292" s="446" t="str">
        <f>IF(放飛紀錄!$Y2292="","",放飛紀錄!$Y2292+公式對照表!B$2)</f>
        <v/>
      </c>
      <c r="AA2292" s="445"/>
      <c r="AB2292" s="445"/>
      <c r="AC2292" s="447" t="str">
        <f t="shared" si="98"/>
        <v/>
      </c>
      <c r="AD2292" s="448" t="str">
        <f t="shared" si="99"/>
        <v/>
      </c>
      <c r="AE2292" s="446" t="str">
        <f>IF(放飛紀錄表[[#This Row],[模組啟動時間]]="","",公式對照表!$A$2)</f>
        <v/>
      </c>
      <c r="AF2292" s="449" t="str">
        <f>IF(AC2292="","",IF(AND(AA2292&gt;Y2292,AA2292&lt;Z2292),[1]公式對照表!$C$2,IF(AC2292="-",[1]公式對照表!$C$3,IF(AC2292&lt;AE2292,[1]公式對照表!$C$4,IF(AC2292&gt;AE2292,[1]公式對照表!$C$5)))))</f>
        <v/>
      </c>
      <c r="AG2292" s="442"/>
      <c r="AH2292" s="442"/>
      <c r="AI2292" s="442"/>
      <c r="AJ2292" s="442"/>
      <c r="AK2292" s="2"/>
    </row>
    <row r="2293" spans="1:37" ht="17.25" customHeight="1">
      <c r="A2293" s="443"/>
      <c r="B2293" s="444"/>
      <c r="C2293" s="23"/>
      <c r="D2293" s="23"/>
      <c r="E2293" s="23"/>
      <c r="F2293" s="262"/>
      <c r="G2293" s="262"/>
      <c r="H2293" s="262"/>
      <c r="I2293" s="264"/>
      <c r="J2293" s="23"/>
      <c r="K2293" s="23"/>
      <c r="L2293" s="36" t="str">
        <f>IFERROR(VLOOKUP(放飛紀錄!$K2293,#REF!,2,FALSE),"")</f>
        <v/>
      </c>
      <c r="M2293" s="36"/>
      <c r="N2293" s="36"/>
      <c r="O2293" s="36"/>
      <c r="P2293" s="36"/>
      <c r="Q2293" s="36"/>
      <c r="R2293" s="36"/>
      <c r="S2293" s="36"/>
      <c r="T2293" s="36"/>
      <c r="U2293" s="23"/>
      <c r="V2293" s="23"/>
      <c r="W2293" s="23"/>
      <c r="X2293" s="23"/>
      <c r="Y2293" s="445"/>
      <c r="Z2293" s="446" t="str">
        <f>IF(放飛紀錄!$Y2293="","",放飛紀錄!$Y2293+公式對照表!B$2)</f>
        <v/>
      </c>
      <c r="AA2293" s="445"/>
      <c r="AB2293" s="445"/>
      <c r="AC2293" s="447" t="str">
        <f t="shared" ref="AC2293:AC2356" si="100">IF(AB2293="","",IF(AA2293="-","-",AB2293-Z2293))</f>
        <v/>
      </c>
      <c r="AD2293" s="448" t="str">
        <f t="shared" ref="AD2293:AD2356" si="101">IF(OR(AC2293="-",AC2293=""),"",((MINUTE(AC2293)*60)+SECOND(AC2293)))</f>
        <v/>
      </c>
      <c r="AE2293" s="446" t="str">
        <f>IF(放飛紀錄表[[#This Row],[模組啟動時間]]="","",公式對照表!$A$2)</f>
        <v/>
      </c>
      <c r="AF2293" s="449" t="str">
        <f>IF(AC2293="","",IF(AND(AA2293&gt;Y2293,AA2293&lt;Z2293),[1]公式對照表!$C$2,IF(AC2293="-",[1]公式對照表!$C$3,IF(AC2293&lt;AE2293,[1]公式對照表!$C$4,IF(AC2293&gt;AE2293,[1]公式對照表!$C$5)))))</f>
        <v/>
      </c>
      <c r="AG2293" s="442"/>
      <c r="AH2293" s="442"/>
      <c r="AI2293" s="442"/>
      <c r="AJ2293" s="442"/>
      <c r="AK2293" s="2"/>
    </row>
    <row r="2294" spans="1:37" ht="17.25" customHeight="1">
      <c r="A2294" s="443"/>
      <c r="B2294" s="444"/>
      <c r="C2294" s="23"/>
      <c r="D2294" s="23"/>
      <c r="E2294" s="23"/>
      <c r="F2294" s="262"/>
      <c r="G2294" s="262"/>
      <c r="H2294" s="262"/>
      <c r="I2294" s="264"/>
      <c r="J2294" s="23"/>
      <c r="K2294" s="23"/>
      <c r="L2294" s="36" t="str">
        <f>IFERROR(VLOOKUP(放飛紀錄!$K2294,#REF!,2,FALSE),"")</f>
        <v/>
      </c>
      <c r="M2294" s="36"/>
      <c r="N2294" s="36"/>
      <c r="O2294" s="36"/>
      <c r="P2294" s="36"/>
      <c r="Q2294" s="36"/>
      <c r="R2294" s="36"/>
      <c r="S2294" s="36"/>
      <c r="T2294" s="36"/>
      <c r="U2294" s="23"/>
      <c r="V2294" s="23"/>
      <c r="W2294" s="23"/>
      <c r="X2294" s="23"/>
      <c r="Y2294" s="445"/>
      <c r="Z2294" s="446" t="str">
        <f>IF(放飛紀錄!$Y2294="","",放飛紀錄!$Y2294+公式對照表!B$2)</f>
        <v/>
      </c>
      <c r="AA2294" s="445"/>
      <c r="AB2294" s="445"/>
      <c r="AC2294" s="447" t="str">
        <f t="shared" si="100"/>
        <v/>
      </c>
      <c r="AD2294" s="448" t="str">
        <f t="shared" si="101"/>
        <v/>
      </c>
      <c r="AE2294" s="446" t="str">
        <f>IF(放飛紀錄表[[#This Row],[模組啟動時間]]="","",公式對照表!$A$2)</f>
        <v/>
      </c>
      <c r="AF2294" s="449" t="str">
        <f>IF(AC2294="","",IF(AND(AA2294&gt;Y2294,AA2294&lt;Z2294),[1]公式對照表!$C$2,IF(AC2294="-",[1]公式對照表!$C$3,IF(AC2294&lt;AE2294,[1]公式對照表!$C$4,IF(AC2294&gt;AE2294,[1]公式對照表!$C$5)))))</f>
        <v/>
      </c>
      <c r="AG2294" s="442"/>
      <c r="AH2294" s="442"/>
      <c r="AI2294" s="442"/>
      <c r="AJ2294" s="442"/>
      <c r="AK2294" s="2"/>
    </row>
    <row r="2295" spans="1:37" ht="17.25" customHeight="1">
      <c r="A2295" s="443"/>
      <c r="B2295" s="444"/>
      <c r="C2295" s="23"/>
      <c r="D2295" s="23"/>
      <c r="E2295" s="23"/>
      <c r="F2295" s="262"/>
      <c r="G2295" s="262"/>
      <c r="H2295" s="262"/>
      <c r="I2295" s="264"/>
      <c r="J2295" s="23"/>
      <c r="K2295" s="23"/>
      <c r="L2295" s="36" t="str">
        <f>IFERROR(VLOOKUP(放飛紀錄!$K2295,#REF!,2,FALSE),"")</f>
        <v/>
      </c>
      <c r="M2295" s="36"/>
      <c r="N2295" s="36"/>
      <c r="O2295" s="36"/>
      <c r="P2295" s="36"/>
      <c r="Q2295" s="36"/>
      <c r="R2295" s="36"/>
      <c r="S2295" s="36"/>
      <c r="T2295" s="36"/>
      <c r="U2295" s="23"/>
      <c r="V2295" s="23"/>
      <c r="W2295" s="23"/>
      <c r="X2295" s="23"/>
      <c r="Y2295" s="445"/>
      <c r="Z2295" s="446" t="str">
        <f>IF(放飛紀錄!$Y2295="","",放飛紀錄!$Y2295+公式對照表!B$2)</f>
        <v/>
      </c>
      <c r="AA2295" s="445"/>
      <c r="AB2295" s="445"/>
      <c r="AC2295" s="447" t="str">
        <f t="shared" si="100"/>
        <v/>
      </c>
      <c r="AD2295" s="448" t="str">
        <f t="shared" si="101"/>
        <v/>
      </c>
      <c r="AE2295" s="446" t="str">
        <f>IF(放飛紀錄表[[#This Row],[模組啟動時間]]="","",公式對照表!$A$2)</f>
        <v/>
      </c>
      <c r="AF2295" s="449" t="str">
        <f>IF(AC2295="","",IF(AND(AA2295&gt;Y2295,AA2295&lt;Z2295),[1]公式對照表!$C$2,IF(AC2295="-",[1]公式對照表!$C$3,IF(AC2295&lt;AE2295,[1]公式對照表!$C$4,IF(AC2295&gt;AE2295,[1]公式對照表!$C$5)))))</f>
        <v/>
      </c>
      <c r="AG2295" s="442"/>
      <c r="AH2295" s="442"/>
      <c r="AI2295" s="442"/>
      <c r="AJ2295" s="442"/>
      <c r="AK2295" s="2"/>
    </row>
    <row r="2296" spans="1:37" ht="17.25" customHeight="1">
      <c r="A2296" s="443"/>
      <c r="B2296" s="444"/>
      <c r="C2296" s="23"/>
      <c r="D2296" s="23"/>
      <c r="E2296" s="23"/>
      <c r="F2296" s="262"/>
      <c r="G2296" s="262"/>
      <c r="H2296" s="262"/>
      <c r="I2296" s="264"/>
      <c r="J2296" s="23"/>
      <c r="K2296" s="23"/>
      <c r="L2296" s="36" t="str">
        <f>IFERROR(VLOOKUP(放飛紀錄!$K2296,#REF!,2,FALSE),"")</f>
        <v/>
      </c>
      <c r="M2296" s="36"/>
      <c r="N2296" s="36"/>
      <c r="O2296" s="36"/>
      <c r="P2296" s="36"/>
      <c r="Q2296" s="36"/>
      <c r="R2296" s="36"/>
      <c r="S2296" s="36"/>
      <c r="T2296" s="36"/>
      <c r="U2296" s="23"/>
      <c r="V2296" s="23"/>
      <c r="W2296" s="23"/>
      <c r="X2296" s="23"/>
      <c r="Y2296" s="445"/>
      <c r="Z2296" s="446" t="str">
        <f>IF(放飛紀錄!$Y2296="","",放飛紀錄!$Y2296+公式對照表!B$2)</f>
        <v/>
      </c>
      <c r="AA2296" s="445"/>
      <c r="AB2296" s="445"/>
      <c r="AC2296" s="447" t="str">
        <f t="shared" si="100"/>
        <v/>
      </c>
      <c r="AD2296" s="448" t="str">
        <f t="shared" si="101"/>
        <v/>
      </c>
      <c r="AE2296" s="446" t="str">
        <f>IF(放飛紀錄表[[#This Row],[模組啟動時間]]="","",公式對照表!$A$2)</f>
        <v/>
      </c>
      <c r="AF2296" s="449" t="str">
        <f>IF(AC2296="","",IF(AND(AA2296&gt;Y2296,AA2296&lt;Z2296),[1]公式對照表!$C$2,IF(AC2296="-",[1]公式對照表!$C$3,IF(AC2296&lt;AE2296,[1]公式對照表!$C$4,IF(AC2296&gt;AE2296,[1]公式對照表!$C$5)))))</f>
        <v/>
      </c>
      <c r="AG2296" s="442"/>
      <c r="AH2296" s="442"/>
      <c r="AI2296" s="442"/>
      <c r="AJ2296" s="442"/>
      <c r="AK2296" s="2"/>
    </row>
    <row r="2297" spans="1:37" ht="17.25" customHeight="1">
      <c r="A2297" s="443"/>
      <c r="B2297" s="444"/>
      <c r="C2297" s="23"/>
      <c r="D2297" s="23"/>
      <c r="E2297" s="23"/>
      <c r="F2297" s="262"/>
      <c r="G2297" s="262"/>
      <c r="H2297" s="262"/>
      <c r="I2297" s="264"/>
      <c r="J2297" s="23"/>
      <c r="K2297" s="23"/>
      <c r="L2297" s="36" t="str">
        <f>IFERROR(VLOOKUP(放飛紀錄!$K2297,#REF!,2,FALSE),"")</f>
        <v/>
      </c>
      <c r="M2297" s="36"/>
      <c r="N2297" s="36"/>
      <c r="O2297" s="36"/>
      <c r="P2297" s="36"/>
      <c r="Q2297" s="36"/>
      <c r="R2297" s="36"/>
      <c r="S2297" s="36"/>
      <c r="T2297" s="36"/>
      <c r="U2297" s="23"/>
      <c r="V2297" s="23"/>
      <c r="W2297" s="23"/>
      <c r="X2297" s="23"/>
      <c r="Y2297" s="445"/>
      <c r="Z2297" s="446" t="str">
        <f>IF(放飛紀錄!$Y2297="","",放飛紀錄!$Y2297+公式對照表!B$2)</f>
        <v/>
      </c>
      <c r="AA2297" s="445"/>
      <c r="AB2297" s="445"/>
      <c r="AC2297" s="447" t="str">
        <f t="shared" si="100"/>
        <v/>
      </c>
      <c r="AD2297" s="448" t="str">
        <f t="shared" si="101"/>
        <v/>
      </c>
      <c r="AE2297" s="446" t="str">
        <f>IF(放飛紀錄表[[#This Row],[模組啟動時間]]="","",公式對照表!$A$2)</f>
        <v/>
      </c>
      <c r="AF2297" s="449" t="str">
        <f>IF(AC2297="","",IF(AND(AA2297&gt;Y2297,AA2297&lt;Z2297),[1]公式對照表!$C$2,IF(AC2297="-",[1]公式對照表!$C$3,IF(AC2297&lt;AE2297,[1]公式對照表!$C$4,IF(AC2297&gt;AE2297,[1]公式對照表!$C$5)))))</f>
        <v/>
      </c>
      <c r="AG2297" s="442"/>
      <c r="AH2297" s="442"/>
      <c r="AI2297" s="442"/>
      <c r="AJ2297" s="442"/>
      <c r="AK2297" s="2"/>
    </row>
    <row r="2298" spans="1:37" ht="17.25" customHeight="1">
      <c r="A2298" s="443"/>
      <c r="B2298" s="444"/>
      <c r="C2298" s="23"/>
      <c r="D2298" s="23"/>
      <c r="E2298" s="23"/>
      <c r="F2298" s="262"/>
      <c r="G2298" s="262"/>
      <c r="H2298" s="262"/>
      <c r="I2298" s="264"/>
      <c r="J2298" s="23"/>
      <c r="K2298" s="23"/>
      <c r="L2298" s="36" t="str">
        <f>IFERROR(VLOOKUP(放飛紀錄!$K2298,#REF!,2,FALSE),"")</f>
        <v/>
      </c>
      <c r="M2298" s="36"/>
      <c r="N2298" s="36"/>
      <c r="O2298" s="36"/>
      <c r="P2298" s="36"/>
      <c r="Q2298" s="36"/>
      <c r="R2298" s="36"/>
      <c r="S2298" s="36"/>
      <c r="T2298" s="36"/>
      <c r="U2298" s="23"/>
      <c r="V2298" s="23"/>
      <c r="W2298" s="23"/>
      <c r="X2298" s="23"/>
      <c r="Y2298" s="445"/>
      <c r="Z2298" s="446" t="str">
        <f>IF(放飛紀錄!$Y2298="","",放飛紀錄!$Y2298+公式對照表!B$2)</f>
        <v/>
      </c>
      <c r="AA2298" s="445"/>
      <c r="AB2298" s="445"/>
      <c r="AC2298" s="447" t="str">
        <f t="shared" si="100"/>
        <v/>
      </c>
      <c r="AD2298" s="448" t="str">
        <f t="shared" si="101"/>
        <v/>
      </c>
      <c r="AE2298" s="446" t="str">
        <f>IF(放飛紀錄表[[#This Row],[模組啟動時間]]="","",公式對照表!$A$2)</f>
        <v/>
      </c>
      <c r="AF2298" s="449" t="str">
        <f>IF(AC2298="","",IF(AND(AA2298&gt;Y2298,AA2298&lt;Z2298),[1]公式對照表!$C$2,IF(AC2298="-",[1]公式對照表!$C$3,IF(AC2298&lt;AE2298,[1]公式對照表!$C$4,IF(AC2298&gt;AE2298,[1]公式對照表!$C$5)))))</f>
        <v/>
      </c>
      <c r="AG2298" s="442"/>
      <c r="AH2298" s="442"/>
      <c r="AI2298" s="442"/>
      <c r="AJ2298" s="442"/>
      <c r="AK2298" s="2"/>
    </row>
    <row r="2299" spans="1:37" ht="17.25" customHeight="1">
      <c r="A2299" s="443"/>
      <c r="B2299" s="444"/>
      <c r="C2299" s="23"/>
      <c r="D2299" s="23"/>
      <c r="E2299" s="23"/>
      <c r="F2299" s="262"/>
      <c r="G2299" s="262"/>
      <c r="H2299" s="262"/>
      <c r="I2299" s="264"/>
      <c r="J2299" s="23"/>
      <c r="K2299" s="23"/>
      <c r="L2299" s="36" t="str">
        <f>IFERROR(VLOOKUP(放飛紀錄!$K2299,#REF!,2,FALSE),"")</f>
        <v/>
      </c>
      <c r="M2299" s="36"/>
      <c r="N2299" s="36"/>
      <c r="O2299" s="36"/>
      <c r="P2299" s="36"/>
      <c r="Q2299" s="36"/>
      <c r="R2299" s="36"/>
      <c r="S2299" s="36"/>
      <c r="T2299" s="36"/>
      <c r="U2299" s="23"/>
      <c r="V2299" s="23"/>
      <c r="W2299" s="23"/>
      <c r="X2299" s="23"/>
      <c r="Y2299" s="445"/>
      <c r="Z2299" s="446" t="str">
        <f>IF(放飛紀錄!$Y2299="","",放飛紀錄!$Y2299+公式對照表!B$2)</f>
        <v/>
      </c>
      <c r="AA2299" s="445"/>
      <c r="AB2299" s="445"/>
      <c r="AC2299" s="447" t="str">
        <f t="shared" si="100"/>
        <v/>
      </c>
      <c r="AD2299" s="448" t="str">
        <f t="shared" si="101"/>
        <v/>
      </c>
      <c r="AE2299" s="446" t="str">
        <f>IF(放飛紀錄表[[#This Row],[模組啟動時間]]="","",公式對照表!$A$2)</f>
        <v/>
      </c>
      <c r="AF2299" s="449" t="str">
        <f>IF(AC2299="","",IF(AND(AA2299&gt;Y2299,AA2299&lt;Z2299),[1]公式對照表!$C$2,IF(AC2299="-",[1]公式對照表!$C$3,IF(AC2299&lt;AE2299,[1]公式對照表!$C$4,IF(AC2299&gt;AE2299,[1]公式對照表!$C$5)))))</f>
        <v/>
      </c>
      <c r="AG2299" s="442"/>
      <c r="AH2299" s="442"/>
      <c r="AI2299" s="442"/>
      <c r="AJ2299" s="442"/>
      <c r="AK2299" s="2"/>
    </row>
    <row r="2300" spans="1:37" ht="17.25" customHeight="1">
      <c r="A2300" s="443"/>
      <c r="B2300" s="444"/>
      <c r="C2300" s="23"/>
      <c r="D2300" s="23"/>
      <c r="E2300" s="23"/>
      <c r="F2300" s="262"/>
      <c r="G2300" s="262"/>
      <c r="H2300" s="262"/>
      <c r="I2300" s="264"/>
      <c r="J2300" s="23"/>
      <c r="K2300" s="23"/>
      <c r="L2300" s="36" t="str">
        <f>IFERROR(VLOOKUP(放飛紀錄!$K2300,#REF!,2,FALSE),"")</f>
        <v/>
      </c>
      <c r="M2300" s="36"/>
      <c r="N2300" s="36"/>
      <c r="O2300" s="36"/>
      <c r="P2300" s="36"/>
      <c r="Q2300" s="36"/>
      <c r="R2300" s="36"/>
      <c r="S2300" s="36"/>
      <c r="T2300" s="36"/>
      <c r="U2300" s="23"/>
      <c r="V2300" s="23"/>
      <c r="W2300" s="23"/>
      <c r="X2300" s="23"/>
      <c r="Y2300" s="445"/>
      <c r="Z2300" s="446" t="str">
        <f>IF(放飛紀錄!$Y2300="","",放飛紀錄!$Y2300+公式對照表!B$2)</f>
        <v/>
      </c>
      <c r="AA2300" s="445"/>
      <c r="AB2300" s="445"/>
      <c r="AC2300" s="447" t="str">
        <f t="shared" si="100"/>
        <v/>
      </c>
      <c r="AD2300" s="448" t="str">
        <f t="shared" si="101"/>
        <v/>
      </c>
      <c r="AE2300" s="446" t="str">
        <f>IF(放飛紀錄表[[#This Row],[模組啟動時間]]="","",公式對照表!$A$2)</f>
        <v/>
      </c>
      <c r="AF2300" s="449" t="str">
        <f>IF(AC2300="","",IF(AND(AA2300&gt;Y2300,AA2300&lt;Z2300),[1]公式對照表!$C$2,IF(AC2300="-",[1]公式對照表!$C$3,IF(AC2300&lt;AE2300,[1]公式對照表!$C$4,IF(AC2300&gt;AE2300,[1]公式對照表!$C$5)))))</f>
        <v/>
      </c>
      <c r="AG2300" s="442"/>
      <c r="AH2300" s="442"/>
      <c r="AI2300" s="442"/>
      <c r="AJ2300" s="442"/>
      <c r="AK2300" s="2"/>
    </row>
    <row r="2301" spans="1:37" ht="17.25" customHeight="1">
      <c r="A2301" s="443"/>
      <c r="B2301" s="444"/>
      <c r="C2301" s="23"/>
      <c r="D2301" s="23"/>
      <c r="E2301" s="23"/>
      <c r="F2301" s="262"/>
      <c r="G2301" s="262"/>
      <c r="H2301" s="262"/>
      <c r="I2301" s="264"/>
      <c r="J2301" s="23"/>
      <c r="K2301" s="23"/>
      <c r="L2301" s="36" t="str">
        <f>IFERROR(VLOOKUP(放飛紀錄!$K2301,#REF!,2,FALSE),"")</f>
        <v/>
      </c>
      <c r="M2301" s="36"/>
      <c r="N2301" s="36"/>
      <c r="O2301" s="36"/>
      <c r="P2301" s="36"/>
      <c r="Q2301" s="36"/>
      <c r="R2301" s="36"/>
      <c r="S2301" s="36"/>
      <c r="T2301" s="36"/>
      <c r="U2301" s="23"/>
      <c r="V2301" s="23"/>
      <c r="W2301" s="23"/>
      <c r="X2301" s="23"/>
      <c r="Y2301" s="445"/>
      <c r="Z2301" s="446" t="str">
        <f>IF(放飛紀錄!$Y2301="","",放飛紀錄!$Y2301+公式對照表!B$2)</f>
        <v/>
      </c>
      <c r="AA2301" s="445"/>
      <c r="AB2301" s="445"/>
      <c r="AC2301" s="447" t="str">
        <f t="shared" si="100"/>
        <v/>
      </c>
      <c r="AD2301" s="448" t="str">
        <f t="shared" si="101"/>
        <v/>
      </c>
      <c r="AE2301" s="446" t="str">
        <f>IF(放飛紀錄表[[#This Row],[模組啟動時間]]="","",公式對照表!$A$2)</f>
        <v/>
      </c>
      <c r="AF2301" s="449" t="str">
        <f>IF(AC2301="","",IF(AND(AA2301&gt;Y2301,AA2301&lt;Z2301),[1]公式對照表!$C$2,IF(AC2301="-",[1]公式對照表!$C$3,IF(AC2301&lt;AE2301,[1]公式對照表!$C$4,IF(AC2301&gt;AE2301,[1]公式對照表!$C$5)))))</f>
        <v/>
      </c>
      <c r="AG2301" s="442"/>
      <c r="AH2301" s="442"/>
      <c r="AI2301" s="442"/>
      <c r="AJ2301" s="442"/>
      <c r="AK2301" s="2"/>
    </row>
    <row r="2302" spans="1:37" ht="17.25" customHeight="1">
      <c r="A2302" s="443"/>
      <c r="B2302" s="444"/>
      <c r="C2302" s="23"/>
      <c r="D2302" s="23"/>
      <c r="E2302" s="23"/>
      <c r="F2302" s="262"/>
      <c r="G2302" s="262"/>
      <c r="H2302" s="262"/>
      <c r="I2302" s="264"/>
      <c r="J2302" s="23"/>
      <c r="K2302" s="23"/>
      <c r="L2302" s="36" t="str">
        <f>IFERROR(VLOOKUP(放飛紀錄!$K2302,#REF!,2,FALSE),"")</f>
        <v/>
      </c>
      <c r="M2302" s="36"/>
      <c r="N2302" s="36"/>
      <c r="O2302" s="36"/>
      <c r="P2302" s="36"/>
      <c r="Q2302" s="36"/>
      <c r="R2302" s="36"/>
      <c r="S2302" s="36"/>
      <c r="T2302" s="36"/>
      <c r="U2302" s="23"/>
      <c r="V2302" s="23"/>
      <c r="W2302" s="23"/>
      <c r="X2302" s="23"/>
      <c r="Y2302" s="445"/>
      <c r="Z2302" s="446" t="str">
        <f>IF(放飛紀錄!$Y2302="","",放飛紀錄!$Y2302+公式對照表!B$2)</f>
        <v/>
      </c>
      <c r="AA2302" s="445"/>
      <c r="AB2302" s="445"/>
      <c r="AC2302" s="447" t="str">
        <f t="shared" si="100"/>
        <v/>
      </c>
      <c r="AD2302" s="448" t="str">
        <f t="shared" si="101"/>
        <v/>
      </c>
      <c r="AE2302" s="446" t="str">
        <f>IF(放飛紀錄表[[#This Row],[模組啟動時間]]="","",公式對照表!$A$2)</f>
        <v/>
      </c>
      <c r="AF2302" s="449" t="str">
        <f>IF(AC2302="","",IF(AND(AA2302&gt;Y2302,AA2302&lt;Z2302),[1]公式對照表!$C$2,IF(AC2302="-",[1]公式對照表!$C$3,IF(AC2302&lt;AE2302,[1]公式對照表!$C$4,IF(AC2302&gt;AE2302,[1]公式對照表!$C$5)))))</f>
        <v/>
      </c>
      <c r="AG2302" s="442"/>
      <c r="AH2302" s="442"/>
      <c r="AI2302" s="442"/>
      <c r="AJ2302" s="442"/>
      <c r="AK2302" s="2"/>
    </row>
    <row r="2303" spans="1:37" ht="17.25" customHeight="1">
      <c r="A2303" s="443"/>
      <c r="B2303" s="444"/>
      <c r="C2303" s="23"/>
      <c r="D2303" s="23"/>
      <c r="E2303" s="23"/>
      <c r="F2303" s="262"/>
      <c r="G2303" s="262"/>
      <c r="H2303" s="262"/>
      <c r="I2303" s="264"/>
      <c r="J2303" s="23"/>
      <c r="K2303" s="23"/>
      <c r="L2303" s="36" t="str">
        <f>IFERROR(VLOOKUP(放飛紀錄!$K2303,#REF!,2,FALSE),"")</f>
        <v/>
      </c>
      <c r="M2303" s="36"/>
      <c r="N2303" s="36"/>
      <c r="O2303" s="36"/>
      <c r="P2303" s="36"/>
      <c r="Q2303" s="36"/>
      <c r="R2303" s="36"/>
      <c r="S2303" s="36"/>
      <c r="T2303" s="36"/>
      <c r="U2303" s="23"/>
      <c r="V2303" s="23"/>
      <c r="W2303" s="23"/>
      <c r="X2303" s="23"/>
      <c r="Y2303" s="445"/>
      <c r="Z2303" s="446" t="str">
        <f>IF(放飛紀錄!$Y2303="","",放飛紀錄!$Y2303+公式對照表!B$2)</f>
        <v/>
      </c>
      <c r="AA2303" s="445"/>
      <c r="AB2303" s="445"/>
      <c r="AC2303" s="447" t="str">
        <f t="shared" si="100"/>
        <v/>
      </c>
      <c r="AD2303" s="448" t="str">
        <f t="shared" si="101"/>
        <v/>
      </c>
      <c r="AE2303" s="446" t="str">
        <f>IF(放飛紀錄表[[#This Row],[模組啟動時間]]="","",公式對照表!$A$2)</f>
        <v/>
      </c>
      <c r="AF2303" s="449" t="str">
        <f>IF(AC2303="","",IF(AND(AA2303&gt;Y2303,AA2303&lt;Z2303),[1]公式對照表!$C$2,IF(AC2303="-",[1]公式對照表!$C$3,IF(AC2303&lt;AE2303,[1]公式對照表!$C$4,IF(AC2303&gt;AE2303,[1]公式對照表!$C$5)))))</f>
        <v/>
      </c>
      <c r="AG2303" s="442"/>
      <c r="AH2303" s="442"/>
      <c r="AI2303" s="442"/>
      <c r="AJ2303" s="442"/>
      <c r="AK2303" s="2"/>
    </row>
    <row r="2304" spans="1:37" ht="17.25" customHeight="1">
      <c r="A2304" s="443"/>
      <c r="B2304" s="444"/>
      <c r="C2304" s="23"/>
      <c r="D2304" s="23"/>
      <c r="E2304" s="23"/>
      <c r="F2304" s="262"/>
      <c r="G2304" s="262"/>
      <c r="H2304" s="262"/>
      <c r="I2304" s="264"/>
      <c r="J2304" s="23"/>
      <c r="K2304" s="23"/>
      <c r="L2304" s="36" t="str">
        <f>IFERROR(VLOOKUP(放飛紀錄!$K2304,#REF!,2,FALSE),"")</f>
        <v/>
      </c>
      <c r="M2304" s="36"/>
      <c r="N2304" s="36"/>
      <c r="O2304" s="36"/>
      <c r="P2304" s="36"/>
      <c r="Q2304" s="36"/>
      <c r="R2304" s="36"/>
      <c r="S2304" s="36"/>
      <c r="T2304" s="36"/>
      <c r="U2304" s="23"/>
      <c r="V2304" s="23"/>
      <c r="W2304" s="23"/>
      <c r="X2304" s="23"/>
      <c r="Y2304" s="445"/>
      <c r="Z2304" s="446" t="str">
        <f>IF(放飛紀錄!$Y2304="","",放飛紀錄!$Y2304+公式對照表!B$2)</f>
        <v/>
      </c>
      <c r="AA2304" s="445"/>
      <c r="AB2304" s="445"/>
      <c r="AC2304" s="447" t="str">
        <f t="shared" si="100"/>
        <v/>
      </c>
      <c r="AD2304" s="448" t="str">
        <f t="shared" si="101"/>
        <v/>
      </c>
      <c r="AE2304" s="446" t="str">
        <f>IF(放飛紀錄表[[#This Row],[模組啟動時間]]="","",公式對照表!$A$2)</f>
        <v/>
      </c>
      <c r="AF2304" s="449" t="str">
        <f>IF(AC2304="","",IF(AND(AA2304&gt;Y2304,AA2304&lt;Z2304),[1]公式對照表!$C$2,IF(AC2304="-",[1]公式對照表!$C$3,IF(AC2304&lt;AE2304,[1]公式對照表!$C$4,IF(AC2304&gt;AE2304,[1]公式對照表!$C$5)))))</f>
        <v/>
      </c>
      <c r="AG2304" s="442"/>
      <c r="AH2304" s="442"/>
      <c r="AI2304" s="442"/>
      <c r="AJ2304" s="442"/>
      <c r="AK2304" s="2"/>
    </row>
    <row r="2305" spans="1:37" ht="17.25" customHeight="1">
      <c r="A2305" s="443"/>
      <c r="B2305" s="444"/>
      <c r="C2305" s="23"/>
      <c r="D2305" s="23"/>
      <c r="E2305" s="23"/>
      <c r="F2305" s="262"/>
      <c r="G2305" s="262"/>
      <c r="H2305" s="262"/>
      <c r="I2305" s="264"/>
      <c r="J2305" s="23"/>
      <c r="K2305" s="23"/>
      <c r="L2305" s="36" t="str">
        <f>IFERROR(VLOOKUP(放飛紀錄!$K2305,#REF!,2,FALSE),"")</f>
        <v/>
      </c>
      <c r="M2305" s="36"/>
      <c r="N2305" s="36"/>
      <c r="O2305" s="36"/>
      <c r="P2305" s="36"/>
      <c r="Q2305" s="36"/>
      <c r="R2305" s="36"/>
      <c r="S2305" s="36"/>
      <c r="T2305" s="36"/>
      <c r="U2305" s="23"/>
      <c r="V2305" s="23"/>
      <c r="W2305" s="23"/>
      <c r="X2305" s="23"/>
      <c r="Y2305" s="445"/>
      <c r="Z2305" s="446" t="str">
        <f>IF(放飛紀錄!$Y2305="","",放飛紀錄!$Y2305+公式對照表!B$2)</f>
        <v/>
      </c>
      <c r="AA2305" s="445"/>
      <c r="AB2305" s="445"/>
      <c r="AC2305" s="447" t="str">
        <f t="shared" si="100"/>
        <v/>
      </c>
      <c r="AD2305" s="448" t="str">
        <f t="shared" si="101"/>
        <v/>
      </c>
      <c r="AE2305" s="446" t="str">
        <f>IF(放飛紀錄表[[#This Row],[模組啟動時間]]="","",公式對照表!$A$2)</f>
        <v/>
      </c>
      <c r="AF2305" s="449" t="str">
        <f>IF(AC2305="","",IF(AND(AA2305&gt;Y2305,AA2305&lt;Z2305),[1]公式對照表!$C$2,IF(AC2305="-",[1]公式對照表!$C$3,IF(AC2305&lt;AE2305,[1]公式對照表!$C$4,IF(AC2305&gt;AE2305,[1]公式對照表!$C$5)))))</f>
        <v/>
      </c>
      <c r="AG2305" s="442"/>
      <c r="AH2305" s="442"/>
      <c r="AI2305" s="442"/>
      <c r="AJ2305" s="442"/>
      <c r="AK2305" s="2"/>
    </row>
    <row r="2306" spans="1:37" ht="17.25" customHeight="1">
      <c r="A2306" s="443"/>
      <c r="B2306" s="444"/>
      <c r="C2306" s="23"/>
      <c r="D2306" s="23"/>
      <c r="E2306" s="23"/>
      <c r="F2306" s="262"/>
      <c r="G2306" s="262"/>
      <c r="H2306" s="262"/>
      <c r="I2306" s="264"/>
      <c r="J2306" s="23"/>
      <c r="K2306" s="23"/>
      <c r="L2306" s="36" t="str">
        <f>IFERROR(VLOOKUP(放飛紀錄!$K2306,#REF!,2,FALSE),"")</f>
        <v/>
      </c>
      <c r="M2306" s="36"/>
      <c r="N2306" s="36"/>
      <c r="O2306" s="36"/>
      <c r="P2306" s="36"/>
      <c r="Q2306" s="36"/>
      <c r="R2306" s="36"/>
      <c r="S2306" s="36"/>
      <c r="T2306" s="36"/>
      <c r="U2306" s="23"/>
      <c r="V2306" s="23"/>
      <c r="W2306" s="23"/>
      <c r="X2306" s="23"/>
      <c r="Y2306" s="445"/>
      <c r="Z2306" s="446" t="str">
        <f>IF(放飛紀錄!$Y2306="","",放飛紀錄!$Y2306+公式對照表!B$2)</f>
        <v/>
      </c>
      <c r="AA2306" s="445"/>
      <c r="AB2306" s="445"/>
      <c r="AC2306" s="447" t="str">
        <f t="shared" si="100"/>
        <v/>
      </c>
      <c r="AD2306" s="448" t="str">
        <f t="shared" si="101"/>
        <v/>
      </c>
      <c r="AE2306" s="446" t="str">
        <f>IF(放飛紀錄表[[#This Row],[模組啟動時間]]="","",公式對照表!$A$2)</f>
        <v/>
      </c>
      <c r="AF2306" s="449" t="str">
        <f>IF(AC2306="","",IF(AND(AA2306&gt;Y2306,AA2306&lt;Z2306),[1]公式對照表!$C$2,IF(AC2306="-",[1]公式對照表!$C$3,IF(AC2306&lt;AE2306,[1]公式對照表!$C$4,IF(AC2306&gt;AE2306,[1]公式對照表!$C$5)))))</f>
        <v/>
      </c>
      <c r="AG2306" s="442"/>
      <c r="AH2306" s="442"/>
      <c r="AI2306" s="442"/>
      <c r="AJ2306" s="442"/>
      <c r="AK2306" s="2"/>
    </row>
    <row r="2307" spans="1:37" ht="17.25" customHeight="1">
      <c r="A2307" s="443"/>
      <c r="B2307" s="444"/>
      <c r="C2307" s="23"/>
      <c r="D2307" s="23"/>
      <c r="E2307" s="23"/>
      <c r="F2307" s="262"/>
      <c r="G2307" s="262"/>
      <c r="H2307" s="262"/>
      <c r="I2307" s="264"/>
      <c r="J2307" s="23"/>
      <c r="K2307" s="23"/>
      <c r="L2307" s="36" t="str">
        <f>IFERROR(VLOOKUP(放飛紀錄!$K2307,#REF!,2,FALSE),"")</f>
        <v/>
      </c>
      <c r="M2307" s="36"/>
      <c r="N2307" s="36"/>
      <c r="O2307" s="36"/>
      <c r="P2307" s="36"/>
      <c r="Q2307" s="36"/>
      <c r="R2307" s="36"/>
      <c r="S2307" s="36"/>
      <c r="T2307" s="36"/>
      <c r="U2307" s="23"/>
      <c r="V2307" s="23"/>
      <c r="W2307" s="23"/>
      <c r="X2307" s="23"/>
      <c r="Y2307" s="445"/>
      <c r="Z2307" s="446" t="str">
        <f>IF(放飛紀錄!$Y2307="","",放飛紀錄!$Y2307+公式對照表!B$2)</f>
        <v/>
      </c>
      <c r="AA2307" s="445"/>
      <c r="AB2307" s="445"/>
      <c r="AC2307" s="447" t="str">
        <f t="shared" si="100"/>
        <v/>
      </c>
      <c r="AD2307" s="448" t="str">
        <f t="shared" si="101"/>
        <v/>
      </c>
      <c r="AE2307" s="446" t="str">
        <f>IF(放飛紀錄表[[#This Row],[模組啟動時間]]="","",公式對照表!$A$2)</f>
        <v/>
      </c>
      <c r="AF2307" s="449" t="str">
        <f>IF(AC2307="","",IF(AND(AA2307&gt;Y2307,AA2307&lt;Z2307),[1]公式對照表!$C$2,IF(AC2307="-",[1]公式對照表!$C$3,IF(AC2307&lt;AE2307,[1]公式對照表!$C$4,IF(AC2307&gt;AE2307,[1]公式對照表!$C$5)))))</f>
        <v/>
      </c>
      <c r="AG2307" s="442"/>
      <c r="AH2307" s="442"/>
      <c r="AI2307" s="442"/>
      <c r="AJ2307" s="442"/>
      <c r="AK2307" s="2"/>
    </row>
    <row r="2308" spans="1:37" ht="17.25" customHeight="1">
      <c r="A2308" s="443"/>
      <c r="B2308" s="444"/>
      <c r="C2308" s="23"/>
      <c r="D2308" s="23"/>
      <c r="E2308" s="23"/>
      <c r="F2308" s="262"/>
      <c r="G2308" s="262"/>
      <c r="H2308" s="262"/>
      <c r="I2308" s="264"/>
      <c r="J2308" s="23"/>
      <c r="K2308" s="23"/>
      <c r="L2308" s="36" t="str">
        <f>IFERROR(VLOOKUP(放飛紀錄!$K2308,#REF!,2,FALSE),"")</f>
        <v/>
      </c>
      <c r="M2308" s="36"/>
      <c r="N2308" s="36"/>
      <c r="O2308" s="36"/>
      <c r="P2308" s="36"/>
      <c r="Q2308" s="36"/>
      <c r="R2308" s="36"/>
      <c r="S2308" s="36"/>
      <c r="T2308" s="36"/>
      <c r="U2308" s="23"/>
      <c r="V2308" s="23"/>
      <c r="W2308" s="23"/>
      <c r="X2308" s="23"/>
      <c r="Y2308" s="445"/>
      <c r="Z2308" s="446" t="str">
        <f>IF(放飛紀錄!$Y2308="","",放飛紀錄!$Y2308+公式對照表!B$2)</f>
        <v/>
      </c>
      <c r="AA2308" s="445"/>
      <c r="AB2308" s="445"/>
      <c r="AC2308" s="447" t="str">
        <f t="shared" si="100"/>
        <v/>
      </c>
      <c r="AD2308" s="448" t="str">
        <f t="shared" si="101"/>
        <v/>
      </c>
      <c r="AE2308" s="446" t="str">
        <f>IF(放飛紀錄表[[#This Row],[模組啟動時間]]="","",公式對照表!$A$2)</f>
        <v/>
      </c>
      <c r="AF2308" s="449" t="str">
        <f>IF(AC2308="","",IF(AND(AA2308&gt;Y2308,AA2308&lt;Z2308),[1]公式對照表!$C$2,IF(AC2308="-",[1]公式對照表!$C$3,IF(AC2308&lt;AE2308,[1]公式對照表!$C$4,IF(AC2308&gt;AE2308,[1]公式對照表!$C$5)))))</f>
        <v/>
      </c>
      <c r="AG2308" s="442"/>
      <c r="AH2308" s="442"/>
      <c r="AI2308" s="442"/>
      <c r="AJ2308" s="442"/>
      <c r="AK2308" s="2"/>
    </row>
    <row r="2309" spans="1:37" ht="17.25" customHeight="1">
      <c r="A2309" s="443"/>
      <c r="B2309" s="444"/>
      <c r="C2309" s="23"/>
      <c r="D2309" s="23"/>
      <c r="E2309" s="23"/>
      <c r="F2309" s="262"/>
      <c r="G2309" s="262"/>
      <c r="H2309" s="262"/>
      <c r="I2309" s="264"/>
      <c r="J2309" s="23"/>
      <c r="K2309" s="23"/>
      <c r="L2309" s="36" t="str">
        <f>IFERROR(VLOOKUP(放飛紀錄!$K2309,#REF!,2,FALSE),"")</f>
        <v/>
      </c>
      <c r="M2309" s="36"/>
      <c r="N2309" s="36"/>
      <c r="O2309" s="36"/>
      <c r="P2309" s="36"/>
      <c r="Q2309" s="36"/>
      <c r="R2309" s="36"/>
      <c r="S2309" s="36"/>
      <c r="T2309" s="36"/>
      <c r="U2309" s="23"/>
      <c r="V2309" s="23"/>
      <c r="W2309" s="23"/>
      <c r="X2309" s="23"/>
      <c r="Y2309" s="445"/>
      <c r="Z2309" s="446" t="str">
        <f>IF(放飛紀錄!$Y2309="","",放飛紀錄!$Y2309+公式對照表!B$2)</f>
        <v/>
      </c>
      <c r="AA2309" s="445"/>
      <c r="AB2309" s="445"/>
      <c r="AC2309" s="447" t="str">
        <f t="shared" si="100"/>
        <v/>
      </c>
      <c r="AD2309" s="448" t="str">
        <f t="shared" si="101"/>
        <v/>
      </c>
      <c r="AE2309" s="446" t="str">
        <f>IF(放飛紀錄表[[#This Row],[模組啟動時間]]="","",公式對照表!$A$2)</f>
        <v/>
      </c>
      <c r="AF2309" s="449" t="str">
        <f>IF(AC2309="","",IF(AND(AA2309&gt;Y2309,AA2309&lt;Z2309),[1]公式對照表!$C$2,IF(AC2309="-",[1]公式對照表!$C$3,IF(AC2309&lt;AE2309,[1]公式對照表!$C$4,IF(AC2309&gt;AE2309,[1]公式對照表!$C$5)))))</f>
        <v/>
      </c>
      <c r="AG2309" s="442"/>
      <c r="AH2309" s="442"/>
      <c r="AI2309" s="442"/>
      <c r="AJ2309" s="442"/>
      <c r="AK2309" s="2"/>
    </row>
    <row r="2310" spans="1:37" ht="17.25" customHeight="1">
      <c r="A2310" s="443"/>
      <c r="B2310" s="444"/>
      <c r="C2310" s="23"/>
      <c r="D2310" s="23"/>
      <c r="E2310" s="23"/>
      <c r="F2310" s="262"/>
      <c r="G2310" s="262"/>
      <c r="H2310" s="262"/>
      <c r="I2310" s="264"/>
      <c r="J2310" s="23"/>
      <c r="K2310" s="23"/>
      <c r="L2310" s="36" t="str">
        <f>IFERROR(VLOOKUP(放飛紀錄!$K2310,#REF!,2,FALSE),"")</f>
        <v/>
      </c>
      <c r="M2310" s="36"/>
      <c r="N2310" s="36"/>
      <c r="O2310" s="36"/>
      <c r="P2310" s="36"/>
      <c r="Q2310" s="36"/>
      <c r="R2310" s="36"/>
      <c r="S2310" s="36"/>
      <c r="T2310" s="36"/>
      <c r="U2310" s="23"/>
      <c r="V2310" s="23"/>
      <c r="W2310" s="23"/>
      <c r="X2310" s="23"/>
      <c r="Y2310" s="445"/>
      <c r="Z2310" s="446" t="str">
        <f>IF(放飛紀錄!$Y2310="","",放飛紀錄!$Y2310+公式對照表!B$2)</f>
        <v/>
      </c>
      <c r="AA2310" s="445"/>
      <c r="AB2310" s="445"/>
      <c r="AC2310" s="447" t="str">
        <f t="shared" si="100"/>
        <v/>
      </c>
      <c r="AD2310" s="448" t="str">
        <f t="shared" si="101"/>
        <v/>
      </c>
      <c r="AE2310" s="446" t="str">
        <f>IF(放飛紀錄表[[#This Row],[模組啟動時間]]="","",公式對照表!$A$2)</f>
        <v/>
      </c>
      <c r="AF2310" s="449" t="str">
        <f>IF(AC2310="","",IF(AND(AA2310&gt;Y2310,AA2310&lt;Z2310),[1]公式對照表!$C$2,IF(AC2310="-",[1]公式對照表!$C$3,IF(AC2310&lt;AE2310,[1]公式對照表!$C$4,IF(AC2310&gt;AE2310,[1]公式對照表!$C$5)))))</f>
        <v/>
      </c>
      <c r="AG2310" s="442"/>
      <c r="AH2310" s="442"/>
      <c r="AI2310" s="442"/>
      <c r="AJ2310" s="442"/>
      <c r="AK2310" s="2"/>
    </row>
    <row r="2311" spans="1:37" ht="17.25" customHeight="1">
      <c r="A2311" s="443"/>
      <c r="B2311" s="444"/>
      <c r="C2311" s="23"/>
      <c r="D2311" s="23"/>
      <c r="E2311" s="23"/>
      <c r="F2311" s="262"/>
      <c r="G2311" s="262"/>
      <c r="H2311" s="262"/>
      <c r="I2311" s="264"/>
      <c r="J2311" s="23"/>
      <c r="K2311" s="23"/>
      <c r="L2311" s="36" t="str">
        <f>IFERROR(VLOOKUP(放飛紀錄!$K2311,#REF!,2,FALSE),"")</f>
        <v/>
      </c>
      <c r="M2311" s="36"/>
      <c r="N2311" s="36"/>
      <c r="O2311" s="36"/>
      <c r="P2311" s="36"/>
      <c r="Q2311" s="36"/>
      <c r="R2311" s="36"/>
      <c r="S2311" s="36"/>
      <c r="T2311" s="36"/>
      <c r="U2311" s="23"/>
      <c r="V2311" s="23"/>
      <c r="W2311" s="23"/>
      <c r="X2311" s="23"/>
      <c r="Y2311" s="445"/>
      <c r="Z2311" s="446" t="str">
        <f>IF(放飛紀錄!$Y2311="","",放飛紀錄!$Y2311+公式對照表!B$2)</f>
        <v/>
      </c>
      <c r="AA2311" s="445"/>
      <c r="AB2311" s="445"/>
      <c r="AC2311" s="447" t="str">
        <f t="shared" si="100"/>
        <v/>
      </c>
      <c r="AD2311" s="448" t="str">
        <f t="shared" si="101"/>
        <v/>
      </c>
      <c r="AE2311" s="446" t="str">
        <f>IF(放飛紀錄表[[#This Row],[模組啟動時間]]="","",公式對照表!$A$2)</f>
        <v/>
      </c>
      <c r="AF2311" s="449" t="str">
        <f>IF(AC2311="","",IF(AND(AA2311&gt;Y2311,AA2311&lt;Z2311),[1]公式對照表!$C$2,IF(AC2311="-",[1]公式對照表!$C$3,IF(AC2311&lt;AE2311,[1]公式對照表!$C$4,IF(AC2311&gt;AE2311,[1]公式對照表!$C$5)))))</f>
        <v/>
      </c>
      <c r="AG2311" s="442"/>
      <c r="AH2311" s="442"/>
      <c r="AI2311" s="442"/>
      <c r="AJ2311" s="442"/>
      <c r="AK2311" s="2"/>
    </row>
    <row r="2312" spans="1:37" ht="17.25" customHeight="1">
      <c r="A2312" s="443"/>
      <c r="B2312" s="444"/>
      <c r="C2312" s="23"/>
      <c r="D2312" s="23"/>
      <c r="E2312" s="23"/>
      <c r="F2312" s="262"/>
      <c r="G2312" s="262"/>
      <c r="H2312" s="262"/>
      <c r="I2312" s="264"/>
      <c r="J2312" s="23"/>
      <c r="K2312" s="23"/>
      <c r="L2312" s="36" t="str">
        <f>IFERROR(VLOOKUP(放飛紀錄!$K2312,#REF!,2,FALSE),"")</f>
        <v/>
      </c>
      <c r="M2312" s="36"/>
      <c r="N2312" s="36"/>
      <c r="O2312" s="36"/>
      <c r="P2312" s="36"/>
      <c r="Q2312" s="36"/>
      <c r="R2312" s="36"/>
      <c r="S2312" s="36"/>
      <c r="T2312" s="36"/>
      <c r="U2312" s="23"/>
      <c r="V2312" s="23"/>
      <c r="W2312" s="23"/>
      <c r="X2312" s="23"/>
      <c r="Y2312" s="445"/>
      <c r="Z2312" s="446" t="str">
        <f>IF(放飛紀錄!$Y2312="","",放飛紀錄!$Y2312+公式對照表!B$2)</f>
        <v/>
      </c>
      <c r="AA2312" s="445"/>
      <c r="AB2312" s="445"/>
      <c r="AC2312" s="447" t="str">
        <f t="shared" si="100"/>
        <v/>
      </c>
      <c r="AD2312" s="448" t="str">
        <f t="shared" si="101"/>
        <v/>
      </c>
      <c r="AE2312" s="446" t="str">
        <f>IF(放飛紀錄表[[#This Row],[模組啟動時間]]="","",公式對照表!$A$2)</f>
        <v/>
      </c>
      <c r="AF2312" s="449" t="str">
        <f>IF(AC2312="","",IF(AND(AA2312&gt;Y2312,AA2312&lt;Z2312),[1]公式對照表!$C$2,IF(AC2312="-",[1]公式對照表!$C$3,IF(AC2312&lt;AE2312,[1]公式對照表!$C$4,IF(AC2312&gt;AE2312,[1]公式對照表!$C$5)))))</f>
        <v/>
      </c>
      <c r="AG2312" s="442"/>
      <c r="AH2312" s="442"/>
      <c r="AI2312" s="442"/>
      <c r="AJ2312" s="442"/>
      <c r="AK2312" s="2"/>
    </row>
    <row r="2313" spans="1:37" ht="17.25" customHeight="1">
      <c r="A2313" s="443"/>
      <c r="B2313" s="444"/>
      <c r="C2313" s="23"/>
      <c r="D2313" s="23"/>
      <c r="E2313" s="23"/>
      <c r="F2313" s="262"/>
      <c r="G2313" s="262"/>
      <c r="H2313" s="262"/>
      <c r="I2313" s="264"/>
      <c r="J2313" s="23"/>
      <c r="K2313" s="23"/>
      <c r="L2313" s="36" t="str">
        <f>IFERROR(VLOOKUP(放飛紀錄!$K2313,#REF!,2,FALSE),"")</f>
        <v/>
      </c>
      <c r="M2313" s="36"/>
      <c r="N2313" s="36"/>
      <c r="O2313" s="36"/>
      <c r="P2313" s="36"/>
      <c r="Q2313" s="36"/>
      <c r="R2313" s="36"/>
      <c r="S2313" s="36"/>
      <c r="T2313" s="36"/>
      <c r="U2313" s="23"/>
      <c r="V2313" s="23"/>
      <c r="W2313" s="23"/>
      <c r="X2313" s="23"/>
      <c r="Y2313" s="445"/>
      <c r="Z2313" s="446" t="str">
        <f>IF(放飛紀錄!$Y2313="","",放飛紀錄!$Y2313+公式對照表!B$2)</f>
        <v/>
      </c>
      <c r="AA2313" s="445"/>
      <c r="AB2313" s="445"/>
      <c r="AC2313" s="447" t="str">
        <f t="shared" si="100"/>
        <v/>
      </c>
      <c r="AD2313" s="448" t="str">
        <f t="shared" si="101"/>
        <v/>
      </c>
      <c r="AE2313" s="446" t="str">
        <f>IF(放飛紀錄表[[#This Row],[模組啟動時間]]="","",公式對照表!$A$2)</f>
        <v/>
      </c>
      <c r="AF2313" s="449" t="str">
        <f>IF(AC2313="","",IF(AND(AA2313&gt;Y2313,AA2313&lt;Z2313),[1]公式對照表!$C$2,IF(AC2313="-",[1]公式對照表!$C$3,IF(AC2313&lt;AE2313,[1]公式對照表!$C$4,IF(AC2313&gt;AE2313,[1]公式對照表!$C$5)))))</f>
        <v/>
      </c>
      <c r="AG2313" s="442"/>
      <c r="AH2313" s="442"/>
      <c r="AI2313" s="442"/>
      <c r="AJ2313" s="442"/>
      <c r="AK2313" s="2"/>
    </row>
    <row r="2314" spans="1:37" ht="17.25" customHeight="1">
      <c r="A2314" s="443"/>
      <c r="B2314" s="444"/>
      <c r="C2314" s="23"/>
      <c r="D2314" s="23"/>
      <c r="E2314" s="23"/>
      <c r="F2314" s="262"/>
      <c r="G2314" s="262"/>
      <c r="H2314" s="262"/>
      <c r="I2314" s="264"/>
      <c r="J2314" s="23"/>
      <c r="K2314" s="23"/>
      <c r="L2314" s="36" t="str">
        <f>IFERROR(VLOOKUP(放飛紀錄!$K2314,#REF!,2,FALSE),"")</f>
        <v/>
      </c>
      <c r="M2314" s="36"/>
      <c r="N2314" s="36"/>
      <c r="O2314" s="36"/>
      <c r="P2314" s="36"/>
      <c r="Q2314" s="36"/>
      <c r="R2314" s="36"/>
      <c r="S2314" s="36"/>
      <c r="T2314" s="36"/>
      <c r="U2314" s="23"/>
      <c r="V2314" s="23"/>
      <c r="W2314" s="23"/>
      <c r="X2314" s="23"/>
      <c r="Y2314" s="445"/>
      <c r="Z2314" s="446" t="str">
        <f>IF(放飛紀錄!$Y2314="","",放飛紀錄!$Y2314+公式對照表!B$2)</f>
        <v/>
      </c>
      <c r="AA2314" s="445"/>
      <c r="AB2314" s="445"/>
      <c r="AC2314" s="447" t="str">
        <f t="shared" si="100"/>
        <v/>
      </c>
      <c r="AD2314" s="448" t="str">
        <f t="shared" si="101"/>
        <v/>
      </c>
      <c r="AE2314" s="446" t="str">
        <f>IF(放飛紀錄表[[#This Row],[模組啟動時間]]="","",公式對照表!$A$2)</f>
        <v/>
      </c>
      <c r="AF2314" s="449" t="str">
        <f>IF(AC2314="","",IF(AND(AA2314&gt;Y2314,AA2314&lt;Z2314),[1]公式對照表!$C$2,IF(AC2314="-",[1]公式對照表!$C$3,IF(AC2314&lt;AE2314,[1]公式對照表!$C$4,IF(AC2314&gt;AE2314,[1]公式對照表!$C$5)))))</f>
        <v/>
      </c>
      <c r="AG2314" s="442"/>
      <c r="AH2314" s="442"/>
      <c r="AI2314" s="442"/>
      <c r="AJ2314" s="442"/>
      <c r="AK2314" s="2"/>
    </row>
    <row r="2315" spans="1:37" ht="17.25" customHeight="1">
      <c r="A2315" s="443"/>
      <c r="B2315" s="444"/>
      <c r="C2315" s="23"/>
      <c r="D2315" s="23"/>
      <c r="E2315" s="23"/>
      <c r="F2315" s="262"/>
      <c r="G2315" s="262"/>
      <c r="H2315" s="262"/>
      <c r="I2315" s="264"/>
      <c r="J2315" s="23"/>
      <c r="K2315" s="23"/>
      <c r="L2315" s="36" t="str">
        <f>IFERROR(VLOOKUP(放飛紀錄!$K2315,#REF!,2,FALSE),"")</f>
        <v/>
      </c>
      <c r="M2315" s="36"/>
      <c r="N2315" s="36"/>
      <c r="O2315" s="36"/>
      <c r="P2315" s="36"/>
      <c r="Q2315" s="36"/>
      <c r="R2315" s="36"/>
      <c r="S2315" s="36"/>
      <c r="T2315" s="36"/>
      <c r="U2315" s="23"/>
      <c r="V2315" s="23"/>
      <c r="W2315" s="23"/>
      <c r="X2315" s="23"/>
      <c r="Y2315" s="445"/>
      <c r="Z2315" s="446" t="str">
        <f>IF(放飛紀錄!$Y2315="","",放飛紀錄!$Y2315+公式對照表!B$2)</f>
        <v/>
      </c>
      <c r="AA2315" s="445"/>
      <c r="AB2315" s="445"/>
      <c r="AC2315" s="447" t="str">
        <f t="shared" si="100"/>
        <v/>
      </c>
      <c r="AD2315" s="448" t="str">
        <f t="shared" si="101"/>
        <v/>
      </c>
      <c r="AE2315" s="446" t="str">
        <f>IF(放飛紀錄表[[#This Row],[模組啟動時間]]="","",公式對照表!$A$2)</f>
        <v/>
      </c>
      <c r="AF2315" s="449" t="str">
        <f>IF(AC2315="","",IF(AND(AA2315&gt;Y2315,AA2315&lt;Z2315),[1]公式對照表!$C$2,IF(AC2315="-",[1]公式對照表!$C$3,IF(AC2315&lt;AE2315,[1]公式對照表!$C$4,IF(AC2315&gt;AE2315,[1]公式對照表!$C$5)))))</f>
        <v/>
      </c>
      <c r="AG2315" s="442"/>
      <c r="AH2315" s="442"/>
      <c r="AI2315" s="442"/>
      <c r="AJ2315" s="442"/>
      <c r="AK2315" s="2"/>
    </row>
    <row r="2316" spans="1:37" ht="17.25" customHeight="1">
      <c r="A2316" s="443"/>
      <c r="B2316" s="444"/>
      <c r="C2316" s="23"/>
      <c r="D2316" s="23"/>
      <c r="E2316" s="23"/>
      <c r="F2316" s="262"/>
      <c r="G2316" s="262"/>
      <c r="H2316" s="262"/>
      <c r="I2316" s="264"/>
      <c r="J2316" s="23"/>
      <c r="K2316" s="23"/>
      <c r="L2316" s="36" t="str">
        <f>IFERROR(VLOOKUP(放飛紀錄!$K2316,#REF!,2,FALSE),"")</f>
        <v/>
      </c>
      <c r="M2316" s="36"/>
      <c r="N2316" s="36"/>
      <c r="O2316" s="36"/>
      <c r="P2316" s="36"/>
      <c r="Q2316" s="36"/>
      <c r="R2316" s="36"/>
      <c r="S2316" s="36"/>
      <c r="T2316" s="36"/>
      <c r="U2316" s="23"/>
      <c r="V2316" s="23"/>
      <c r="W2316" s="23"/>
      <c r="X2316" s="23"/>
      <c r="Y2316" s="445"/>
      <c r="Z2316" s="446" t="str">
        <f>IF(放飛紀錄!$Y2316="","",放飛紀錄!$Y2316+公式對照表!B$2)</f>
        <v/>
      </c>
      <c r="AA2316" s="445"/>
      <c r="AB2316" s="445"/>
      <c r="AC2316" s="447" t="str">
        <f t="shared" si="100"/>
        <v/>
      </c>
      <c r="AD2316" s="448" t="str">
        <f t="shared" si="101"/>
        <v/>
      </c>
      <c r="AE2316" s="446" t="str">
        <f>IF(放飛紀錄表[[#This Row],[模組啟動時間]]="","",公式對照表!$A$2)</f>
        <v/>
      </c>
      <c r="AF2316" s="449" t="str">
        <f>IF(AC2316="","",IF(AND(AA2316&gt;Y2316,AA2316&lt;Z2316),[1]公式對照表!$C$2,IF(AC2316="-",[1]公式對照表!$C$3,IF(AC2316&lt;AE2316,[1]公式對照表!$C$4,IF(AC2316&gt;AE2316,[1]公式對照表!$C$5)))))</f>
        <v/>
      </c>
      <c r="AG2316" s="442"/>
      <c r="AH2316" s="442"/>
      <c r="AI2316" s="442"/>
      <c r="AJ2316" s="442"/>
      <c r="AK2316" s="2"/>
    </row>
    <row r="2317" spans="1:37" ht="17.25" customHeight="1">
      <c r="A2317" s="443"/>
      <c r="B2317" s="444"/>
      <c r="C2317" s="23"/>
      <c r="D2317" s="23"/>
      <c r="E2317" s="23"/>
      <c r="F2317" s="262"/>
      <c r="G2317" s="262"/>
      <c r="H2317" s="262"/>
      <c r="I2317" s="264"/>
      <c r="J2317" s="23"/>
      <c r="K2317" s="23"/>
      <c r="L2317" s="36" t="str">
        <f>IFERROR(VLOOKUP(放飛紀錄!$K2317,#REF!,2,FALSE),"")</f>
        <v/>
      </c>
      <c r="M2317" s="36"/>
      <c r="N2317" s="36"/>
      <c r="O2317" s="36"/>
      <c r="P2317" s="36"/>
      <c r="Q2317" s="36"/>
      <c r="R2317" s="36"/>
      <c r="S2317" s="36"/>
      <c r="T2317" s="36"/>
      <c r="U2317" s="23"/>
      <c r="V2317" s="23"/>
      <c r="W2317" s="23"/>
      <c r="X2317" s="23"/>
      <c r="Y2317" s="445"/>
      <c r="Z2317" s="446" t="str">
        <f>IF(放飛紀錄!$Y2317="","",放飛紀錄!$Y2317+公式對照表!B$2)</f>
        <v/>
      </c>
      <c r="AA2317" s="445"/>
      <c r="AB2317" s="445"/>
      <c r="AC2317" s="447" t="str">
        <f t="shared" si="100"/>
        <v/>
      </c>
      <c r="AD2317" s="448" t="str">
        <f t="shared" si="101"/>
        <v/>
      </c>
      <c r="AE2317" s="446" t="str">
        <f>IF(放飛紀錄表[[#This Row],[模組啟動時間]]="","",公式對照表!$A$2)</f>
        <v/>
      </c>
      <c r="AF2317" s="449" t="str">
        <f>IF(AC2317="","",IF(AND(AA2317&gt;Y2317,AA2317&lt;Z2317),[1]公式對照表!$C$2,IF(AC2317="-",[1]公式對照表!$C$3,IF(AC2317&lt;AE2317,[1]公式對照表!$C$4,IF(AC2317&gt;AE2317,[1]公式對照表!$C$5)))))</f>
        <v/>
      </c>
      <c r="AG2317" s="442"/>
      <c r="AH2317" s="442"/>
      <c r="AI2317" s="442"/>
      <c r="AJ2317" s="442"/>
      <c r="AK2317" s="2"/>
    </row>
    <row r="2318" spans="1:37" ht="17.25" customHeight="1">
      <c r="A2318" s="443"/>
      <c r="B2318" s="444"/>
      <c r="C2318" s="23"/>
      <c r="D2318" s="23"/>
      <c r="E2318" s="23"/>
      <c r="F2318" s="262"/>
      <c r="G2318" s="262"/>
      <c r="H2318" s="262"/>
      <c r="I2318" s="264"/>
      <c r="J2318" s="23"/>
      <c r="K2318" s="23"/>
      <c r="L2318" s="36" t="str">
        <f>IFERROR(VLOOKUP(放飛紀錄!$K2318,#REF!,2,FALSE),"")</f>
        <v/>
      </c>
      <c r="M2318" s="36"/>
      <c r="N2318" s="36"/>
      <c r="O2318" s="36"/>
      <c r="P2318" s="36"/>
      <c r="Q2318" s="36"/>
      <c r="R2318" s="36"/>
      <c r="S2318" s="36"/>
      <c r="T2318" s="36"/>
      <c r="U2318" s="23"/>
      <c r="V2318" s="23"/>
      <c r="W2318" s="23"/>
      <c r="X2318" s="23"/>
      <c r="Y2318" s="445"/>
      <c r="Z2318" s="446" t="str">
        <f>IF(放飛紀錄!$Y2318="","",放飛紀錄!$Y2318+公式對照表!B$2)</f>
        <v/>
      </c>
      <c r="AA2318" s="445"/>
      <c r="AB2318" s="445"/>
      <c r="AC2318" s="447" t="str">
        <f t="shared" si="100"/>
        <v/>
      </c>
      <c r="AD2318" s="448" t="str">
        <f t="shared" si="101"/>
        <v/>
      </c>
      <c r="AE2318" s="446" t="str">
        <f>IF(放飛紀錄表[[#This Row],[模組啟動時間]]="","",公式對照表!$A$2)</f>
        <v/>
      </c>
      <c r="AF2318" s="449" t="str">
        <f>IF(AC2318="","",IF(AND(AA2318&gt;Y2318,AA2318&lt;Z2318),[1]公式對照表!$C$2,IF(AC2318="-",[1]公式對照表!$C$3,IF(AC2318&lt;AE2318,[1]公式對照表!$C$4,IF(AC2318&gt;AE2318,[1]公式對照表!$C$5)))))</f>
        <v/>
      </c>
      <c r="AG2318" s="442"/>
      <c r="AH2318" s="442"/>
      <c r="AI2318" s="442"/>
      <c r="AJ2318" s="442"/>
      <c r="AK2318" s="2"/>
    </row>
    <row r="2319" spans="1:37" ht="17.25" customHeight="1">
      <c r="A2319" s="443"/>
      <c r="B2319" s="444"/>
      <c r="C2319" s="23"/>
      <c r="D2319" s="23"/>
      <c r="E2319" s="23"/>
      <c r="F2319" s="262"/>
      <c r="G2319" s="262"/>
      <c r="H2319" s="262"/>
      <c r="I2319" s="264"/>
      <c r="J2319" s="23"/>
      <c r="K2319" s="23"/>
      <c r="L2319" s="36" t="str">
        <f>IFERROR(VLOOKUP(放飛紀錄!$K2319,#REF!,2,FALSE),"")</f>
        <v/>
      </c>
      <c r="M2319" s="36"/>
      <c r="N2319" s="36"/>
      <c r="O2319" s="36"/>
      <c r="P2319" s="36"/>
      <c r="Q2319" s="36"/>
      <c r="R2319" s="36"/>
      <c r="S2319" s="36"/>
      <c r="T2319" s="36"/>
      <c r="U2319" s="23"/>
      <c r="V2319" s="23"/>
      <c r="W2319" s="23"/>
      <c r="X2319" s="23"/>
      <c r="Y2319" s="445"/>
      <c r="Z2319" s="446" t="str">
        <f>IF(放飛紀錄!$Y2319="","",放飛紀錄!$Y2319+公式對照表!B$2)</f>
        <v/>
      </c>
      <c r="AA2319" s="445"/>
      <c r="AB2319" s="445"/>
      <c r="AC2319" s="447" t="str">
        <f t="shared" si="100"/>
        <v/>
      </c>
      <c r="AD2319" s="448" t="str">
        <f t="shared" si="101"/>
        <v/>
      </c>
      <c r="AE2319" s="446" t="str">
        <f>IF(放飛紀錄表[[#This Row],[模組啟動時間]]="","",公式對照表!$A$2)</f>
        <v/>
      </c>
      <c r="AF2319" s="449" t="str">
        <f>IF(AC2319="","",IF(AND(AA2319&gt;Y2319,AA2319&lt;Z2319),[1]公式對照表!$C$2,IF(AC2319="-",[1]公式對照表!$C$3,IF(AC2319&lt;AE2319,[1]公式對照表!$C$4,IF(AC2319&gt;AE2319,[1]公式對照表!$C$5)))))</f>
        <v/>
      </c>
      <c r="AG2319" s="442"/>
      <c r="AH2319" s="442"/>
      <c r="AI2319" s="442"/>
      <c r="AJ2319" s="442"/>
      <c r="AK2319" s="2"/>
    </row>
    <row r="2320" spans="1:37" ht="17.25" customHeight="1">
      <c r="A2320" s="443"/>
      <c r="B2320" s="444"/>
      <c r="C2320" s="23"/>
      <c r="D2320" s="23"/>
      <c r="E2320" s="23"/>
      <c r="F2320" s="262"/>
      <c r="G2320" s="262"/>
      <c r="H2320" s="262"/>
      <c r="I2320" s="264"/>
      <c r="J2320" s="23"/>
      <c r="K2320" s="23"/>
      <c r="L2320" s="36" t="str">
        <f>IFERROR(VLOOKUP(放飛紀錄!$K2320,#REF!,2,FALSE),"")</f>
        <v/>
      </c>
      <c r="M2320" s="36"/>
      <c r="N2320" s="36"/>
      <c r="O2320" s="36"/>
      <c r="P2320" s="36"/>
      <c r="Q2320" s="36"/>
      <c r="R2320" s="36"/>
      <c r="S2320" s="36"/>
      <c r="T2320" s="36"/>
      <c r="U2320" s="23"/>
      <c r="V2320" s="23"/>
      <c r="W2320" s="23"/>
      <c r="X2320" s="23"/>
      <c r="Y2320" s="445"/>
      <c r="Z2320" s="446" t="str">
        <f>IF(放飛紀錄!$Y2320="","",放飛紀錄!$Y2320+公式對照表!B$2)</f>
        <v/>
      </c>
      <c r="AA2320" s="445"/>
      <c r="AB2320" s="445"/>
      <c r="AC2320" s="447" t="str">
        <f t="shared" si="100"/>
        <v/>
      </c>
      <c r="AD2320" s="448" t="str">
        <f t="shared" si="101"/>
        <v/>
      </c>
      <c r="AE2320" s="446" t="str">
        <f>IF(放飛紀錄表[[#This Row],[模組啟動時間]]="","",公式對照表!$A$2)</f>
        <v/>
      </c>
      <c r="AF2320" s="449" t="str">
        <f>IF(AC2320="","",IF(AND(AA2320&gt;Y2320,AA2320&lt;Z2320),[1]公式對照表!$C$2,IF(AC2320="-",[1]公式對照表!$C$3,IF(AC2320&lt;AE2320,[1]公式對照表!$C$4,IF(AC2320&gt;AE2320,[1]公式對照表!$C$5)))))</f>
        <v/>
      </c>
      <c r="AG2320" s="442"/>
      <c r="AH2320" s="442"/>
      <c r="AI2320" s="442"/>
      <c r="AJ2320" s="442"/>
      <c r="AK2320" s="2"/>
    </row>
    <row r="2321" spans="1:37" ht="17.25" customHeight="1">
      <c r="A2321" s="443"/>
      <c r="B2321" s="444"/>
      <c r="C2321" s="23"/>
      <c r="D2321" s="23"/>
      <c r="E2321" s="23"/>
      <c r="F2321" s="262"/>
      <c r="G2321" s="262"/>
      <c r="H2321" s="262"/>
      <c r="I2321" s="264"/>
      <c r="J2321" s="23"/>
      <c r="K2321" s="23"/>
      <c r="L2321" s="36" t="str">
        <f>IFERROR(VLOOKUP(放飛紀錄!$K2321,#REF!,2,FALSE),"")</f>
        <v/>
      </c>
      <c r="M2321" s="36"/>
      <c r="N2321" s="36"/>
      <c r="O2321" s="36"/>
      <c r="P2321" s="36"/>
      <c r="Q2321" s="36"/>
      <c r="R2321" s="36"/>
      <c r="S2321" s="36"/>
      <c r="T2321" s="36"/>
      <c r="U2321" s="23"/>
      <c r="V2321" s="23"/>
      <c r="W2321" s="23"/>
      <c r="X2321" s="23"/>
      <c r="Y2321" s="445"/>
      <c r="Z2321" s="446" t="str">
        <f>IF(放飛紀錄!$Y2321="","",放飛紀錄!$Y2321+公式對照表!B$2)</f>
        <v/>
      </c>
      <c r="AA2321" s="445"/>
      <c r="AB2321" s="445"/>
      <c r="AC2321" s="447" t="str">
        <f t="shared" si="100"/>
        <v/>
      </c>
      <c r="AD2321" s="448" t="str">
        <f t="shared" si="101"/>
        <v/>
      </c>
      <c r="AE2321" s="446" t="str">
        <f>IF(放飛紀錄表[[#This Row],[模組啟動時間]]="","",公式對照表!$A$2)</f>
        <v/>
      </c>
      <c r="AF2321" s="449" t="str">
        <f>IF(AC2321="","",IF(AND(AA2321&gt;Y2321,AA2321&lt;Z2321),[1]公式對照表!$C$2,IF(AC2321="-",[1]公式對照表!$C$3,IF(AC2321&lt;AE2321,[1]公式對照表!$C$4,IF(AC2321&gt;AE2321,[1]公式對照表!$C$5)))))</f>
        <v/>
      </c>
      <c r="AG2321" s="442"/>
      <c r="AH2321" s="442"/>
      <c r="AI2321" s="442"/>
      <c r="AJ2321" s="442"/>
      <c r="AK2321" s="2"/>
    </row>
    <row r="2322" spans="1:37" ht="17.25" customHeight="1">
      <c r="A2322" s="443"/>
      <c r="B2322" s="444"/>
      <c r="C2322" s="23"/>
      <c r="D2322" s="23"/>
      <c r="E2322" s="23"/>
      <c r="F2322" s="262"/>
      <c r="G2322" s="262"/>
      <c r="H2322" s="262"/>
      <c r="I2322" s="264"/>
      <c r="J2322" s="23"/>
      <c r="K2322" s="23"/>
      <c r="L2322" s="36" t="str">
        <f>IFERROR(VLOOKUP(放飛紀錄!$K2322,#REF!,2,FALSE),"")</f>
        <v/>
      </c>
      <c r="M2322" s="36"/>
      <c r="N2322" s="36"/>
      <c r="O2322" s="36"/>
      <c r="P2322" s="36"/>
      <c r="Q2322" s="36"/>
      <c r="R2322" s="36"/>
      <c r="S2322" s="36"/>
      <c r="T2322" s="36"/>
      <c r="U2322" s="23"/>
      <c r="V2322" s="23"/>
      <c r="W2322" s="23"/>
      <c r="X2322" s="23"/>
      <c r="Y2322" s="445"/>
      <c r="Z2322" s="446" t="str">
        <f>IF(放飛紀錄!$Y2322="","",放飛紀錄!$Y2322+公式對照表!B$2)</f>
        <v/>
      </c>
      <c r="AA2322" s="445"/>
      <c r="AB2322" s="445"/>
      <c r="AC2322" s="447" t="str">
        <f t="shared" si="100"/>
        <v/>
      </c>
      <c r="AD2322" s="448" t="str">
        <f t="shared" si="101"/>
        <v/>
      </c>
      <c r="AE2322" s="446" t="str">
        <f>IF(放飛紀錄表[[#This Row],[模組啟動時間]]="","",公式對照表!$A$2)</f>
        <v/>
      </c>
      <c r="AF2322" s="449" t="str">
        <f>IF(AC2322="","",IF(AND(AA2322&gt;Y2322,AA2322&lt;Z2322),[1]公式對照表!$C$2,IF(AC2322="-",[1]公式對照表!$C$3,IF(AC2322&lt;AE2322,[1]公式對照表!$C$4,IF(AC2322&gt;AE2322,[1]公式對照表!$C$5)))))</f>
        <v/>
      </c>
      <c r="AG2322" s="442"/>
      <c r="AH2322" s="442"/>
      <c r="AI2322" s="442"/>
      <c r="AJ2322" s="442"/>
      <c r="AK2322" s="2"/>
    </row>
    <row r="2323" spans="1:37" ht="17.25" customHeight="1">
      <c r="A2323" s="443"/>
      <c r="B2323" s="444"/>
      <c r="C2323" s="23"/>
      <c r="D2323" s="23"/>
      <c r="E2323" s="23"/>
      <c r="F2323" s="262"/>
      <c r="G2323" s="262"/>
      <c r="H2323" s="262"/>
      <c r="I2323" s="264"/>
      <c r="J2323" s="23"/>
      <c r="K2323" s="23"/>
      <c r="L2323" s="36" t="str">
        <f>IFERROR(VLOOKUP(放飛紀錄!$K2323,#REF!,2,FALSE),"")</f>
        <v/>
      </c>
      <c r="M2323" s="36"/>
      <c r="N2323" s="36"/>
      <c r="O2323" s="36"/>
      <c r="P2323" s="36"/>
      <c r="Q2323" s="36"/>
      <c r="R2323" s="36"/>
      <c r="S2323" s="36"/>
      <c r="T2323" s="36"/>
      <c r="U2323" s="23"/>
      <c r="V2323" s="23"/>
      <c r="W2323" s="23"/>
      <c r="X2323" s="23"/>
      <c r="Y2323" s="445"/>
      <c r="Z2323" s="446" t="str">
        <f>IF(放飛紀錄!$Y2323="","",放飛紀錄!$Y2323+公式對照表!B$2)</f>
        <v/>
      </c>
      <c r="AA2323" s="445"/>
      <c r="AB2323" s="445"/>
      <c r="AC2323" s="447" t="str">
        <f t="shared" si="100"/>
        <v/>
      </c>
      <c r="AD2323" s="448" t="str">
        <f t="shared" si="101"/>
        <v/>
      </c>
      <c r="AE2323" s="446" t="str">
        <f>IF(放飛紀錄表[[#This Row],[模組啟動時間]]="","",公式對照表!$A$2)</f>
        <v/>
      </c>
      <c r="AF2323" s="449" t="str">
        <f>IF(AC2323="","",IF(AND(AA2323&gt;Y2323,AA2323&lt;Z2323),[1]公式對照表!$C$2,IF(AC2323="-",[1]公式對照表!$C$3,IF(AC2323&lt;AE2323,[1]公式對照表!$C$4,IF(AC2323&gt;AE2323,[1]公式對照表!$C$5)))))</f>
        <v/>
      </c>
      <c r="AG2323" s="442"/>
      <c r="AH2323" s="442"/>
      <c r="AI2323" s="442"/>
      <c r="AJ2323" s="442"/>
      <c r="AK2323" s="2"/>
    </row>
    <row r="2324" spans="1:37" ht="17.25" customHeight="1">
      <c r="A2324" s="443"/>
      <c r="B2324" s="444"/>
      <c r="C2324" s="23"/>
      <c r="D2324" s="23"/>
      <c r="E2324" s="23"/>
      <c r="F2324" s="262"/>
      <c r="G2324" s="262"/>
      <c r="H2324" s="262"/>
      <c r="I2324" s="264"/>
      <c r="J2324" s="23"/>
      <c r="K2324" s="23"/>
      <c r="L2324" s="36" t="str">
        <f>IFERROR(VLOOKUP(放飛紀錄!$K2324,#REF!,2,FALSE),"")</f>
        <v/>
      </c>
      <c r="M2324" s="36"/>
      <c r="N2324" s="36"/>
      <c r="O2324" s="36"/>
      <c r="P2324" s="36"/>
      <c r="Q2324" s="36"/>
      <c r="R2324" s="36"/>
      <c r="S2324" s="36"/>
      <c r="T2324" s="36"/>
      <c r="U2324" s="23"/>
      <c r="V2324" s="23"/>
      <c r="W2324" s="23"/>
      <c r="X2324" s="23"/>
      <c r="Y2324" s="445"/>
      <c r="Z2324" s="446" t="str">
        <f>IF(放飛紀錄!$Y2324="","",放飛紀錄!$Y2324+公式對照表!B$2)</f>
        <v/>
      </c>
      <c r="AA2324" s="445"/>
      <c r="AB2324" s="445"/>
      <c r="AC2324" s="447" t="str">
        <f t="shared" si="100"/>
        <v/>
      </c>
      <c r="AD2324" s="448" t="str">
        <f t="shared" si="101"/>
        <v/>
      </c>
      <c r="AE2324" s="446" t="str">
        <f>IF(放飛紀錄表[[#This Row],[模組啟動時間]]="","",公式對照表!$A$2)</f>
        <v/>
      </c>
      <c r="AF2324" s="449" t="str">
        <f>IF(AC2324="","",IF(AND(AA2324&gt;Y2324,AA2324&lt;Z2324),[1]公式對照表!$C$2,IF(AC2324="-",[1]公式對照表!$C$3,IF(AC2324&lt;AE2324,[1]公式對照表!$C$4,IF(AC2324&gt;AE2324,[1]公式對照表!$C$5)))))</f>
        <v/>
      </c>
      <c r="AG2324" s="442"/>
      <c r="AH2324" s="442"/>
      <c r="AI2324" s="442"/>
      <c r="AJ2324" s="442"/>
      <c r="AK2324" s="2"/>
    </row>
    <row r="2325" spans="1:37" ht="17.25" customHeight="1">
      <c r="A2325" s="443"/>
      <c r="B2325" s="444"/>
      <c r="C2325" s="23"/>
      <c r="D2325" s="23"/>
      <c r="E2325" s="23"/>
      <c r="F2325" s="262"/>
      <c r="G2325" s="262"/>
      <c r="H2325" s="262"/>
      <c r="I2325" s="264"/>
      <c r="J2325" s="23"/>
      <c r="K2325" s="23"/>
      <c r="L2325" s="36" t="str">
        <f>IFERROR(VLOOKUP(放飛紀錄!$K2325,#REF!,2,FALSE),"")</f>
        <v/>
      </c>
      <c r="M2325" s="36"/>
      <c r="N2325" s="36"/>
      <c r="O2325" s="36"/>
      <c r="P2325" s="36"/>
      <c r="Q2325" s="36"/>
      <c r="R2325" s="36"/>
      <c r="S2325" s="36"/>
      <c r="T2325" s="36"/>
      <c r="U2325" s="23"/>
      <c r="V2325" s="23"/>
      <c r="W2325" s="23"/>
      <c r="X2325" s="23"/>
      <c r="Y2325" s="445"/>
      <c r="Z2325" s="446" t="str">
        <f>IF(放飛紀錄!$Y2325="","",放飛紀錄!$Y2325+公式對照表!B$2)</f>
        <v/>
      </c>
      <c r="AA2325" s="445"/>
      <c r="AB2325" s="445"/>
      <c r="AC2325" s="447" t="str">
        <f t="shared" si="100"/>
        <v/>
      </c>
      <c r="AD2325" s="448" t="str">
        <f t="shared" si="101"/>
        <v/>
      </c>
      <c r="AE2325" s="446" t="str">
        <f>IF(放飛紀錄表[[#This Row],[模組啟動時間]]="","",公式對照表!$A$2)</f>
        <v/>
      </c>
      <c r="AF2325" s="449" t="str">
        <f>IF(AC2325="","",IF(AND(AA2325&gt;Y2325,AA2325&lt;Z2325),[1]公式對照表!$C$2,IF(AC2325="-",[1]公式對照表!$C$3,IF(AC2325&lt;AE2325,[1]公式對照表!$C$4,IF(AC2325&gt;AE2325,[1]公式對照表!$C$5)))))</f>
        <v/>
      </c>
      <c r="AG2325" s="442"/>
      <c r="AH2325" s="442"/>
      <c r="AI2325" s="442"/>
      <c r="AJ2325" s="442"/>
      <c r="AK2325" s="2"/>
    </row>
    <row r="2326" spans="1:37" ht="17.25" customHeight="1">
      <c r="A2326" s="443"/>
      <c r="B2326" s="444"/>
      <c r="C2326" s="23"/>
      <c r="D2326" s="23"/>
      <c r="E2326" s="23"/>
      <c r="F2326" s="262"/>
      <c r="G2326" s="262"/>
      <c r="H2326" s="262"/>
      <c r="I2326" s="264"/>
      <c r="J2326" s="23"/>
      <c r="K2326" s="23"/>
      <c r="L2326" s="36" t="str">
        <f>IFERROR(VLOOKUP(放飛紀錄!$K2326,#REF!,2,FALSE),"")</f>
        <v/>
      </c>
      <c r="M2326" s="36"/>
      <c r="N2326" s="36"/>
      <c r="O2326" s="36"/>
      <c r="P2326" s="36"/>
      <c r="Q2326" s="36"/>
      <c r="R2326" s="36"/>
      <c r="S2326" s="36"/>
      <c r="T2326" s="36"/>
      <c r="U2326" s="23"/>
      <c r="V2326" s="23"/>
      <c r="W2326" s="23"/>
      <c r="X2326" s="23"/>
      <c r="Y2326" s="445"/>
      <c r="Z2326" s="446" t="str">
        <f>IF(放飛紀錄!$Y2326="","",放飛紀錄!$Y2326+公式對照表!B$2)</f>
        <v/>
      </c>
      <c r="AA2326" s="445"/>
      <c r="AB2326" s="445"/>
      <c r="AC2326" s="447" t="str">
        <f t="shared" si="100"/>
        <v/>
      </c>
      <c r="AD2326" s="448" t="str">
        <f t="shared" si="101"/>
        <v/>
      </c>
      <c r="AE2326" s="446" t="str">
        <f>IF(放飛紀錄表[[#This Row],[模組啟動時間]]="","",公式對照表!$A$2)</f>
        <v/>
      </c>
      <c r="AF2326" s="449" t="str">
        <f>IF(AC2326="","",IF(AND(AA2326&gt;Y2326,AA2326&lt;Z2326),[1]公式對照表!$C$2,IF(AC2326="-",[1]公式對照表!$C$3,IF(AC2326&lt;AE2326,[1]公式對照表!$C$4,IF(AC2326&gt;AE2326,[1]公式對照表!$C$5)))))</f>
        <v/>
      </c>
      <c r="AG2326" s="442"/>
      <c r="AH2326" s="442"/>
      <c r="AI2326" s="442"/>
      <c r="AJ2326" s="442"/>
      <c r="AK2326" s="2"/>
    </row>
    <row r="2327" spans="1:37" ht="17.25" customHeight="1">
      <c r="A2327" s="443"/>
      <c r="B2327" s="444"/>
      <c r="C2327" s="23"/>
      <c r="D2327" s="23"/>
      <c r="E2327" s="23"/>
      <c r="F2327" s="262"/>
      <c r="G2327" s="262"/>
      <c r="H2327" s="262"/>
      <c r="I2327" s="264"/>
      <c r="J2327" s="23"/>
      <c r="K2327" s="23"/>
      <c r="L2327" s="36" t="str">
        <f>IFERROR(VLOOKUP(放飛紀錄!$K2327,#REF!,2,FALSE),"")</f>
        <v/>
      </c>
      <c r="M2327" s="36"/>
      <c r="N2327" s="36"/>
      <c r="O2327" s="36"/>
      <c r="P2327" s="36"/>
      <c r="Q2327" s="36"/>
      <c r="R2327" s="36"/>
      <c r="S2327" s="36"/>
      <c r="T2327" s="36"/>
      <c r="U2327" s="23"/>
      <c r="V2327" s="23"/>
      <c r="W2327" s="23"/>
      <c r="X2327" s="23"/>
      <c r="Y2327" s="445"/>
      <c r="Z2327" s="446" t="str">
        <f>IF(放飛紀錄!$Y2327="","",放飛紀錄!$Y2327+公式對照表!B$2)</f>
        <v/>
      </c>
      <c r="AA2327" s="445"/>
      <c r="AB2327" s="445"/>
      <c r="AC2327" s="447" t="str">
        <f t="shared" si="100"/>
        <v/>
      </c>
      <c r="AD2327" s="448" t="str">
        <f t="shared" si="101"/>
        <v/>
      </c>
      <c r="AE2327" s="446" t="str">
        <f>IF(放飛紀錄表[[#This Row],[模組啟動時間]]="","",公式對照表!$A$2)</f>
        <v/>
      </c>
      <c r="AF2327" s="449" t="str">
        <f>IF(AC2327="","",IF(AND(AA2327&gt;Y2327,AA2327&lt;Z2327),[1]公式對照表!$C$2,IF(AC2327="-",[1]公式對照表!$C$3,IF(AC2327&lt;AE2327,[1]公式對照表!$C$4,IF(AC2327&gt;AE2327,[1]公式對照表!$C$5)))))</f>
        <v/>
      </c>
      <c r="AG2327" s="442"/>
      <c r="AH2327" s="442"/>
      <c r="AI2327" s="442"/>
      <c r="AJ2327" s="442"/>
      <c r="AK2327" s="2"/>
    </row>
    <row r="2328" spans="1:37" ht="17.25" customHeight="1">
      <c r="A2328" s="443"/>
      <c r="B2328" s="444"/>
      <c r="C2328" s="23"/>
      <c r="D2328" s="23"/>
      <c r="E2328" s="23"/>
      <c r="F2328" s="262"/>
      <c r="G2328" s="262"/>
      <c r="H2328" s="262"/>
      <c r="I2328" s="264"/>
      <c r="J2328" s="23"/>
      <c r="K2328" s="23"/>
      <c r="L2328" s="36" t="str">
        <f>IFERROR(VLOOKUP(放飛紀錄!$K2328,#REF!,2,FALSE),"")</f>
        <v/>
      </c>
      <c r="M2328" s="36"/>
      <c r="N2328" s="36"/>
      <c r="O2328" s="36"/>
      <c r="P2328" s="36"/>
      <c r="Q2328" s="36"/>
      <c r="R2328" s="36"/>
      <c r="S2328" s="36"/>
      <c r="T2328" s="36"/>
      <c r="U2328" s="23"/>
      <c r="V2328" s="23"/>
      <c r="W2328" s="23"/>
      <c r="X2328" s="23"/>
      <c r="Y2328" s="445"/>
      <c r="Z2328" s="446" t="str">
        <f>IF(放飛紀錄!$Y2328="","",放飛紀錄!$Y2328+公式對照表!B$2)</f>
        <v/>
      </c>
      <c r="AA2328" s="445"/>
      <c r="AB2328" s="445"/>
      <c r="AC2328" s="447" t="str">
        <f t="shared" si="100"/>
        <v/>
      </c>
      <c r="AD2328" s="448" t="str">
        <f t="shared" si="101"/>
        <v/>
      </c>
      <c r="AE2328" s="446" t="str">
        <f>IF(放飛紀錄表[[#This Row],[模組啟動時間]]="","",公式對照表!$A$2)</f>
        <v/>
      </c>
      <c r="AF2328" s="449" t="str">
        <f>IF(AC2328="","",IF(AND(AA2328&gt;Y2328,AA2328&lt;Z2328),[1]公式對照表!$C$2,IF(AC2328="-",[1]公式對照表!$C$3,IF(AC2328&lt;AE2328,[1]公式對照表!$C$4,IF(AC2328&gt;AE2328,[1]公式對照表!$C$5)))))</f>
        <v/>
      </c>
      <c r="AG2328" s="442"/>
      <c r="AH2328" s="442"/>
      <c r="AI2328" s="442"/>
      <c r="AJ2328" s="442"/>
      <c r="AK2328" s="2"/>
    </row>
    <row r="2329" spans="1:37" ht="17.25" customHeight="1">
      <c r="A2329" s="443"/>
      <c r="B2329" s="444"/>
      <c r="C2329" s="23"/>
      <c r="D2329" s="23"/>
      <c r="E2329" s="23"/>
      <c r="F2329" s="262"/>
      <c r="G2329" s="262"/>
      <c r="H2329" s="262"/>
      <c r="I2329" s="264"/>
      <c r="J2329" s="23"/>
      <c r="K2329" s="23"/>
      <c r="L2329" s="36" t="str">
        <f>IFERROR(VLOOKUP(放飛紀錄!$K2329,#REF!,2,FALSE),"")</f>
        <v/>
      </c>
      <c r="M2329" s="36"/>
      <c r="N2329" s="36"/>
      <c r="O2329" s="36"/>
      <c r="P2329" s="36"/>
      <c r="Q2329" s="36"/>
      <c r="R2329" s="36"/>
      <c r="S2329" s="36"/>
      <c r="T2329" s="36"/>
      <c r="U2329" s="23"/>
      <c r="V2329" s="23"/>
      <c r="W2329" s="23"/>
      <c r="X2329" s="23"/>
      <c r="Y2329" s="445"/>
      <c r="Z2329" s="446" t="str">
        <f>IF(放飛紀錄!$Y2329="","",放飛紀錄!$Y2329+公式對照表!B$2)</f>
        <v/>
      </c>
      <c r="AA2329" s="445"/>
      <c r="AB2329" s="445"/>
      <c r="AC2329" s="447" t="str">
        <f t="shared" si="100"/>
        <v/>
      </c>
      <c r="AD2329" s="448" t="str">
        <f t="shared" si="101"/>
        <v/>
      </c>
      <c r="AE2329" s="446" t="str">
        <f>IF(放飛紀錄表[[#This Row],[模組啟動時間]]="","",公式對照表!$A$2)</f>
        <v/>
      </c>
      <c r="AF2329" s="449" t="str">
        <f>IF(AC2329="","",IF(AND(AA2329&gt;Y2329,AA2329&lt;Z2329),[1]公式對照表!$C$2,IF(AC2329="-",[1]公式對照表!$C$3,IF(AC2329&lt;AE2329,[1]公式對照表!$C$4,IF(AC2329&gt;AE2329,[1]公式對照表!$C$5)))))</f>
        <v/>
      </c>
      <c r="AG2329" s="442"/>
      <c r="AH2329" s="442"/>
      <c r="AI2329" s="442"/>
      <c r="AJ2329" s="442"/>
      <c r="AK2329" s="2"/>
    </row>
    <row r="2330" spans="1:37" ht="17.25" customHeight="1">
      <c r="A2330" s="443"/>
      <c r="B2330" s="444"/>
      <c r="C2330" s="23"/>
      <c r="D2330" s="23"/>
      <c r="E2330" s="23"/>
      <c r="F2330" s="262"/>
      <c r="G2330" s="262"/>
      <c r="H2330" s="262"/>
      <c r="I2330" s="264"/>
      <c r="J2330" s="23"/>
      <c r="K2330" s="23"/>
      <c r="L2330" s="36" t="str">
        <f>IFERROR(VLOOKUP(放飛紀錄!$K2330,#REF!,2,FALSE),"")</f>
        <v/>
      </c>
      <c r="M2330" s="36"/>
      <c r="N2330" s="36"/>
      <c r="O2330" s="36"/>
      <c r="P2330" s="36"/>
      <c r="Q2330" s="36"/>
      <c r="R2330" s="36"/>
      <c r="S2330" s="36"/>
      <c r="T2330" s="36"/>
      <c r="U2330" s="23"/>
      <c r="V2330" s="23"/>
      <c r="W2330" s="23"/>
      <c r="X2330" s="23"/>
      <c r="Y2330" s="445"/>
      <c r="Z2330" s="446" t="str">
        <f>IF(放飛紀錄!$Y2330="","",放飛紀錄!$Y2330+公式對照表!B$2)</f>
        <v/>
      </c>
      <c r="AA2330" s="445"/>
      <c r="AB2330" s="445"/>
      <c r="AC2330" s="447" t="str">
        <f t="shared" si="100"/>
        <v/>
      </c>
      <c r="AD2330" s="448" t="str">
        <f t="shared" si="101"/>
        <v/>
      </c>
      <c r="AE2330" s="446" t="str">
        <f>IF(放飛紀錄表[[#This Row],[模組啟動時間]]="","",公式對照表!$A$2)</f>
        <v/>
      </c>
      <c r="AF2330" s="449" t="str">
        <f>IF(AC2330="","",IF(AND(AA2330&gt;Y2330,AA2330&lt;Z2330),[1]公式對照表!$C$2,IF(AC2330="-",[1]公式對照表!$C$3,IF(AC2330&lt;AE2330,[1]公式對照表!$C$4,IF(AC2330&gt;AE2330,[1]公式對照表!$C$5)))))</f>
        <v/>
      </c>
      <c r="AG2330" s="442"/>
      <c r="AH2330" s="442"/>
      <c r="AI2330" s="442"/>
      <c r="AJ2330" s="442"/>
      <c r="AK2330" s="2"/>
    </row>
    <row r="2331" spans="1:37" ht="17.25" customHeight="1">
      <c r="A2331" s="443"/>
      <c r="B2331" s="444"/>
      <c r="C2331" s="23"/>
      <c r="D2331" s="23"/>
      <c r="E2331" s="23"/>
      <c r="F2331" s="262"/>
      <c r="G2331" s="262"/>
      <c r="H2331" s="262"/>
      <c r="I2331" s="264"/>
      <c r="J2331" s="23"/>
      <c r="K2331" s="23"/>
      <c r="L2331" s="36" t="str">
        <f>IFERROR(VLOOKUP(放飛紀錄!$K2331,#REF!,2,FALSE),"")</f>
        <v/>
      </c>
      <c r="M2331" s="36"/>
      <c r="N2331" s="36"/>
      <c r="O2331" s="36"/>
      <c r="P2331" s="36"/>
      <c r="Q2331" s="36"/>
      <c r="R2331" s="36"/>
      <c r="S2331" s="36"/>
      <c r="T2331" s="36"/>
      <c r="U2331" s="23"/>
      <c r="V2331" s="23"/>
      <c r="W2331" s="23"/>
      <c r="X2331" s="23"/>
      <c r="Y2331" s="445"/>
      <c r="Z2331" s="446" t="str">
        <f>IF(放飛紀錄!$Y2331="","",放飛紀錄!$Y2331+公式對照表!B$2)</f>
        <v/>
      </c>
      <c r="AA2331" s="445"/>
      <c r="AB2331" s="445"/>
      <c r="AC2331" s="447" t="str">
        <f t="shared" si="100"/>
        <v/>
      </c>
      <c r="AD2331" s="448" t="str">
        <f t="shared" si="101"/>
        <v/>
      </c>
      <c r="AE2331" s="446" t="str">
        <f>IF(放飛紀錄表[[#This Row],[模組啟動時間]]="","",公式對照表!$A$2)</f>
        <v/>
      </c>
      <c r="AF2331" s="449" t="str">
        <f>IF(AC2331="","",IF(AND(AA2331&gt;Y2331,AA2331&lt;Z2331),[1]公式對照表!$C$2,IF(AC2331="-",[1]公式對照表!$C$3,IF(AC2331&lt;AE2331,[1]公式對照表!$C$4,IF(AC2331&gt;AE2331,[1]公式對照表!$C$5)))))</f>
        <v/>
      </c>
      <c r="AG2331" s="442"/>
      <c r="AH2331" s="442"/>
      <c r="AI2331" s="442"/>
      <c r="AJ2331" s="442"/>
      <c r="AK2331" s="2"/>
    </row>
    <row r="2332" spans="1:37" ht="17.25" customHeight="1">
      <c r="A2332" s="443"/>
      <c r="B2332" s="444"/>
      <c r="C2332" s="23"/>
      <c r="D2332" s="23"/>
      <c r="E2332" s="23"/>
      <c r="F2332" s="262"/>
      <c r="G2332" s="262"/>
      <c r="H2332" s="262"/>
      <c r="I2332" s="264"/>
      <c r="J2332" s="23"/>
      <c r="K2332" s="23"/>
      <c r="L2332" s="36" t="str">
        <f>IFERROR(VLOOKUP(放飛紀錄!$K2332,#REF!,2,FALSE),"")</f>
        <v/>
      </c>
      <c r="M2332" s="36"/>
      <c r="N2332" s="36"/>
      <c r="O2332" s="36"/>
      <c r="P2332" s="36"/>
      <c r="Q2332" s="36"/>
      <c r="R2332" s="36"/>
      <c r="S2332" s="36"/>
      <c r="T2332" s="36"/>
      <c r="U2332" s="23"/>
      <c r="V2332" s="23"/>
      <c r="W2332" s="23"/>
      <c r="X2332" s="23"/>
      <c r="Y2332" s="445"/>
      <c r="Z2332" s="446" t="str">
        <f>IF(放飛紀錄!$Y2332="","",放飛紀錄!$Y2332+公式對照表!B$2)</f>
        <v/>
      </c>
      <c r="AA2332" s="445"/>
      <c r="AB2332" s="445"/>
      <c r="AC2332" s="447" t="str">
        <f t="shared" si="100"/>
        <v/>
      </c>
      <c r="AD2332" s="448" t="str">
        <f t="shared" si="101"/>
        <v/>
      </c>
      <c r="AE2332" s="446" t="str">
        <f>IF(放飛紀錄表[[#This Row],[模組啟動時間]]="","",公式對照表!$A$2)</f>
        <v/>
      </c>
      <c r="AF2332" s="449" t="str">
        <f>IF(AC2332="","",IF(AND(AA2332&gt;Y2332,AA2332&lt;Z2332),[1]公式對照表!$C$2,IF(AC2332="-",[1]公式對照表!$C$3,IF(AC2332&lt;AE2332,[1]公式對照表!$C$4,IF(AC2332&gt;AE2332,[1]公式對照表!$C$5)))))</f>
        <v/>
      </c>
      <c r="AG2332" s="442"/>
      <c r="AH2332" s="442"/>
      <c r="AI2332" s="442"/>
      <c r="AJ2332" s="442"/>
      <c r="AK2332" s="2"/>
    </row>
    <row r="2333" spans="1:37" ht="17.25" customHeight="1">
      <c r="A2333" s="443"/>
      <c r="B2333" s="444"/>
      <c r="C2333" s="23"/>
      <c r="D2333" s="23"/>
      <c r="E2333" s="23"/>
      <c r="F2333" s="262"/>
      <c r="G2333" s="262"/>
      <c r="H2333" s="262"/>
      <c r="I2333" s="264"/>
      <c r="J2333" s="23"/>
      <c r="K2333" s="23"/>
      <c r="L2333" s="36" t="str">
        <f>IFERROR(VLOOKUP(放飛紀錄!$K2333,#REF!,2,FALSE),"")</f>
        <v/>
      </c>
      <c r="M2333" s="36"/>
      <c r="N2333" s="36"/>
      <c r="O2333" s="36"/>
      <c r="P2333" s="36"/>
      <c r="Q2333" s="36"/>
      <c r="R2333" s="36"/>
      <c r="S2333" s="36"/>
      <c r="T2333" s="36"/>
      <c r="U2333" s="23"/>
      <c r="V2333" s="23"/>
      <c r="W2333" s="23"/>
      <c r="X2333" s="23"/>
      <c r="Y2333" s="445"/>
      <c r="Z2333" s="446" t="str">
        <f>IF(放飛紀錄!$Y2333="","",放飛紀錄!$Y2333+公式對照表!B$2)</f>
        <v/>
      </c>
      <c r="AA2333" s="445"/>
      <c r="AB2333" s="445"/>
      <c r="AC2333" s="447" t="str">
        <f t="shared" si="100"/>
        <v/>
      </c>
      <c r="AD2333" s="448" t="str">
        <f t="shared" si="101"/>
        <v/>
      </c>
      <c r="AE2333" s="446" t="str">
        <f>IF(放飛紀錄表[[#This Row],[模組啟動時間]]="","",公式對照表!$A$2)</f>
        <v/>
      </c>
      <c r="AF2333" s="449" t="str">
        <f>IF(AC2333="","",IF(AND(AA2333&gt;Y2333,AA2333&lt;Z2333),[1]公式對照表!$C$2,IF(AC2333="-",[1]公式對照表!$C$3,IF(AC2333&lt;AE2333,[1]公式對照表!$C$4,IF(AC2333&gt;AE2333,[1]公式對照表!$C$5)))))</f>
        <v/>
      </c>
      <c r="AG2333" s="442"/>
      <c r="AH2333" s="442"/>
      <c r="AI2333" s="442"/>
      <c r="AJ2333" s="442"/>
      <c r="AK2333" s="2"/>
    </row>
    <row r="2334" spans="1:37" ht="17.25" customHeight="1">
      <c r="A2334" s="443"/>
      <c r="B2334" s="444"/>
      <c r="C2334" s="23"/>
      <c r="D2334" s="23"/>
      <c r="E2334" s="23"/>
      <c r="F2334" s="262"/>
      <c r="G2334" s="262"/>
      <c r="H2334" s="262"/>
      <c r="I2334" s="264"/>
      <c r="J2334" s="23"/>
      <c r="K2334" s="23"/>
      <c r="L2334" s="36" t="str">
        <f>IFERROR(VLOOKUP(放飛紀錄!$K2334,#REF!,2,FALSE),"")</f>
        <v/>
      </c>
      <c r="M2334" s="36"/>
      <c r="N2334" s="36"/>
      <c r="O2334" s="36"/>
      <c r="P2334" s="36"/>
      <c r="Q2334" s="36"/>
      <c r="R2334" s="36"/>
      <c r="S2334" s="36"/>
      <c r="T2334" s="36"/>
      <c r="U2334" s="23"/>
      <c r="V2334" s="23"/>
      <c r="W2334" s="23"/>
      <c r="X2334" s="23"/>
      <c r="Y2334" s="445"/>
      <c r="Z2334" s="446" t="str">
        <f>IF(放飛紀錄!$Y2334="","",放飛紀錄!$Y2334+公式對照表!B$2)</f>
        <v/>
      </c>
      <c r="AA2334" s="445"/>
      <c r="AB2334" s="445"/>
      <c r="AC2334" s="447" t="str">
        <f t="shared" si="100"/>
        <v/>
      </c>
      <c r="AD2334" s="448" t="str">
        <f t="shared" si="101"/>
        <v/>
      </c>
      <c r="AE2334" s="446" t="str">
        <f>IF(放飛紀錄表[[#This Row],[模組啟動時間]]="","",公式對照表!$A$2)</f>
        <v/>
      </c>
      <c r="AF2334" s="449" t="str">
        <f>IF(AC2334="","",IF(AND(AA2334&gt;Y2334,AA2334&lt;Z2334),[1]公式對照表!$C$2,IF(AC2334="-",[1]公式對照表!$C$3,IF(AC2334&lt;AE2334,[1]公式對照表!$C$4,IF(AC2334&gt;AE2334,[1]公式對照表!$C$5)))))</f>
        <v/>
      </c>
      <c r="AG2334" s="442"/>
      <c r="AH2334" s="442"/>
      <c r="AI2334" s="442"/>
      <c r="AJ2334" s="442"/>
      <c r="AK2334" s="2"/>
    </row>
    <row r="2335" spans="1:37" ht="17.25" customHeight="1">
      <c r="A2335" s="443"/>
      <c r="B2335" s="444"/>
      <c r="C2335" s="23"/>
      <c r="D2335" s="23"/>
      <c r="E2335" s="23"/>
      <c r="F2335" s="262"/>
      <c r="G2335" s="262"/>
      <c r="H2335" s="262"/>
      <c r="I2335" s="264"/>
      <c r="J2335" s="23"/>
      <c r="K2335" s="23"/>
      <c r="L2335" s="36" t="str">
        <f>IFERROR(VLOOKUP(放飛紀錄!$K2335,#REF!,2,FALSE),"")</f>
        <v/>
      </c>
      <c r="M2335" s="36"/>
      <c r="N2335" s="36"/>
      <c r="O2335" s="36"/>
      <c r="P2335" s="36"/>
      <c r="Q2335" s="36"/>
      <c r="R2335" s="36"/>
      <c r="S2335" s="36"/>
      <c r="T2335" s="36"/>
      <c r="U2335" s="23"/>
      <c r="V2335" s="23"/>
      <c r="W2335" s="23"/>
      <c r="X2335" s="23"/>
      <c r="Y2335" s="445"/>
      <c r="Z2335" s="446" t="str">
        <f>IF(放飛紀錄!$Y2335="","",放飛紀錄!$Y2335+公式對照表!B$2)</f>
        <v/>
      </c>
      <c r="AA2335" s="445"/>
      <c r="AB2335" s="445"/>
      <c r="AC2335" s="447" t="str">
        <f t="shared" si="100"/>
        <v/>
      </c>
      <c r="AD2335" s="448" t="str">
        <f t="shared" si="101"/>
        <v/>
      </c>
      <c r="AE2335" s="446" t="str">
        <f>IF(放飛紀錄表[[#This Row],[模組啟動時間]]="","",公式對照表!$A$2)</f>
        <v/>
      </c>
      <c r="AF2335" s="449" t="str">
        <f>IF(AC2335="","",IF(AND(AA2335&gt;Y2335,AA2335&lt;Z2335),[1]公式對照表!$C$2,IF(AC2335="-",[1]公式對照表!$C$3,IF(AC2335&lt;AE2335,[1]公式對照表!$C$4,IF(AC2335&gt;AE2335,[1]公式對照表!$C$5)))))</f>
        <v/>
      </c>
      <c r="AG2335" s="442"/>
      <c r="AH2335" s="442"/>
      <c r="AI2335" s="442"/>
      <c r="AJ2335" s="442"/>
      <c r="AK2335" s="2"/>
    </row>
    <row r="2336" spans="1:37" ht="17.25" customHeight="1">
      <c r="A2336" s="443"/>
      <c r="B2336" s="444"/>
      <c r="C2336" s="23"/>
      <c r="D2336" s="23"/>
      <c r="E2336" s="23"/>
      <c r="F2336" s="262"/>
      <c r="G2336" s="262"/>
      <c r="H2336" s="262"/>
      <c r="I2336" s="264"/>
      <c r="J2336" s="23"/>
      <c r="K2336" s="23"/>
      <c r="L2336" s="36" t="str">
        <f>IFERROR(VLOOKUP(放飛紀錄!$K2336,#REF!,2,FALSE),"")</f>
        <v/>
      </c>
      <c r="M2336" s="36"/>
      <c r="N2336" s="36"/>
      <c r="O2336" s="36"/>
      <c r="P2336" s="36"/>
      <c r="Q2336" s="36"/>
      <c r="R2336" s="36"/>
      <c r="S2336" s="36"/>
      <c r="T2336" s="36"/>
      <c r="U2336" s="23"/>
      <c r="V2336" s="23"/>
      <c r="W2336" s="23"/>
      <c r="X2336" s="23"/>
      <c r="Y2336" s="445"/>
      <c r="Z2336" s="446" t="str">
        <f>IF(放飛紀錄!$Y2336="","",放飛紀錄!$Y2336+公式對照表!B$2)</f>
        <v/>
      </c>
      <c r="AA2336" s="445"/>
      <c r="AB2336" s="445"/>
      <c r="AC2336" s="447" t="str">
        <f t="shared" si="100"/>
        <v/>
      </c>
      <c r="AD2336" s="448" t="str">
        <f t="shared" si="101"/>
        <v/>
      </c>
      <c r="AE2336" s="446" t="str">
        <f>IF(放飛紀錄表[[#This Row],[模組啟動時間]]="","",公式對照表!$A$2)</f>
        <v/>
      </c>
      <c r="AF2336" s="449" t="str">
        <f>IF(AC2336="","",IF(AND(AA2336&gt;Y2336,AA2336&lt;Z2336),[1]公式對照表!$C$2,IF(AC2336="-",[1]公式對照表!$C$3,IF(AC2336&lt;AE2336,[1]公式對照表!$C$4,IF(AC2336&gt;AE2336,[1]公式對照表!$C$5)))))</f>
        <v/>
      </c>
      <c r="AG2336" s="442"/>
      <c r="AH2336" s="442"/>
      <c r="AI2336" s="442"/>
      <c r="AJ2336" s="442"/>
      <c r="AK2336" s="2"/>
    </row>
    <row r="2337" spans="1:37" ht="17.25" customHeight="1">
      <c r="A2337" s="443"/>
      <c r="B2337" s="444"/>
      <c r="C2337" s="23"/>
      <c r="D2337" s="23"/>
      <c r="E2337" s="23"/>
      <c r="F2337" s="262"/>
      <c r="G2337" s="262"/>
      <c r="H2337" s="262"/>
      <c r="I2337" s="264"/>
      <c r="J2337" s="23"/>
      <c r="K2337" s="23"/>
      <c r="L2337" s="36" t="str">
        <f>IFERROR(VLOOKUP(放飛紀錄!$K2337,#REF!,2,FALSE),"")</f>
        <v/>
      </c>
      <c r="M2337" s="36"/>
      <c r="N2337" s="36"/>
      <c r="O2337" s="36"/>
      <c r="P2337" s="36"/>
      <c r="Q2337" s="36"/>
      <c r="R2337" s="36"/>
      <c r="S2337" s="36"/>
      <c r="T2337" s="36"/>
      <c r="U2337" s="23"/>
      <c r="V2337" s="23"/>
      <c r="W2337" s="23"/>
      <c r="X2337" s="23"/>
      <c r="Y2337" s="445"/>
      <c r="Z2337" s="446" t="str">
        <f>IF(放飛紀錄!$Y2337="","",放飛紀錄!$Y2337+公式對照表!B$2)</f>
        <v/>
      </c>
      <c r="AA2337" s="445"/>
      <c r="AB2337" s="445"/>
      <c r="AC2337" s="447" t="str">
        <f t="shared" si="100"/>
        <v/>
      </c>
      <c r="AD2337" s="448" t="str">
        <f t="shared" si="101"/>
        <v/>
      </c>
      <c r="AE2337" s="446" t="str">
        <f>IF(放飛紀錄表[[#This Row],[模組啟動時間]]="","",公式對照表!$A$2)</f>
        <v/>
      </c>
      <c r="AF2337" s="449" t="str">
        <f>IF(AC2337="","",IF(AND(AA2337&gt;Y2337,AA2337&lt;Z2337),[1]公式對照表!$C$2,IF(AC2337="-",[1]公式對照表!$C$3,IF(AC2337&lt;AE2337,[1]公式對照表!$C$4,IF(AC2337&gt;AE2337,[1]公式對照表!$C$5)))))</f>
        <v/>
      </c>
      <c r="AG2337" s="442"/>
      <c r="AH2337" s="442"/>
      <c r="AI2337" s="442"/>
      <c r="AJ2337" s="442"/>
      <c r="AK2337" s="2"/>
    </row>
    <row r="2338" spans="1:37" ht="17.25" customHeight="1">
      <c r="A2338" s="443"/>
      <c r="B2338" s="444"/>
      <c r="C2338" s="23"/>
      <c r="D2338" s="23"/>
      <c r="E2338" s="23"/>
      <c r="F2338" s="262"/>
      <c r="G2338" s="262"/>
      <c r="H2338" s="262"/>
      <c r="I2338" s="264"/>
      <c r="J2338" s="23"/>
      <c r="K2338" s="23"/>
      <c r="L2338" s="36" t="str">
        <f>IFERROR(VLOOKUP(放飛紀錄!$K2338,#REF!,2,FALSE),"")</f>
        <v/>
      </c>
      <c r="M2338" s="36"/>
      <c r="N2338" s="36"/>
      <c r="O2338" s="36"/>
      <c r="P2338" s="36"/>
      <c r="Q2338" s="36"/>
      <c r="R2338" s="36"/>
      <c r="S2338" s="36"/>
      <c r="T2338" s="36"/>
      <c r="U2338" s="23"/>
      <c r="V2338" s="23"/>
      <c r="W2338" s="23"/>
      <c r="X2338" s="23"/>
      <c r="Y2338" s="445"/>
      <c r="Z2338" s="446" t="str">
        <f>IF(放飛紀錄!$Y2338="","",放飛紀錄!$Y2338+公式對照表!B$2)</f>
        <v/>
      </c>
      <c r="AA2338" s="445"/>
      <c r="AB2338" s="445"/>
      <c r="AC2338" s="447" t="str">
        <f t="shared" si="100"/>
        <v/>
      </c>
      <c r="AD2338" s="448" t="str">
        <f t="shared" si="101"/>
        <v/>
      </c>
      <c r="AE2338" s="446" t="str">
        <f>IF(放飛紀錄表[[#This Row],[模組啟動時間]]="","",公式對照表!$A$2)</f>
        <v/>
      </c>
      <c r="AF2338" s="449" t="str">
        <f>IF(AC2338="","",IF(AND(AA2338&gt;Y2338,AA2338&lt;Z2338),[1]公式對照表!$C$2,IF(AC2338="-",[1]公式對照表!$C$3,IF(AC2338&lt;AE2338,[1]公式對照表!$C$4,IF(AC2338&gt;AE2338,[1]公式對照表!$C$5)))))</f>
        <v/>
      </c>
      <c r="AG2338" s="442"/>
      <c r="AH2338" s="442"/>
      <c r="AI2338" s="442"/>
      <c r="AJ2338" s="442"/>
      <c r="AK2338" s="2"/>
    </row>
    <row r="2339" spans="1:37" ht="17.25" customHeight="1">
      <c r="A2339" s="443"/>
      <c r="B2339" s="444"/>
      <c r="C2339" s="23"/>
      <c r="D2339" s="23"/>
      <c r="E2339" s="23"/>
      <c r="F2339" s="262"/>
      <c r="G2339" s="262"/>
      <c r="H2339" s="262"/>
      <c r="I2339" s="264"/>
      <c r="J2339" s="23"/>
      <c r="K2339" s="23"/>
      <c r="L2339" s="36" t="str">
        <f>IFERROR(VLOOKUP(放飛紀錄!$K2339,#REF!,2,FALSE),"")</f>
        <v/>
      </c>
      <c r="M2339" s="36"/>
      <c r="N2339" s="36"/>
      <c r="O2339" s="36"/>
      <c r="P2339" s="36"/>
      <c r="Q2339" s="36"/>
      <c r="R2339" s="36"/>
      <c r="S2339" s="36"/>
      <c r="T2339" s="36"/>
      <c r="U2339" s="23"/>
      <c r="V2339" s="23"/>
      <c r="W2339" s="23"/>
      <c r="X2339" s="23"/>
      <c r="Y2339" s="445"/>
      <c r="Z2339" s="446" t="str">
        <f>IF(放飛紀錄!$Y2339="","",放飛紀錄!$Y2339+公式對照表!B$2)</f>
        <v/>
      </c>
      <c r="AA2339" s="445"/>
      <c r="AB2339" s="445"/>
      <c r="AC2339" s="447" t="str">
        <f t="shared" si="100"/>
        <v/>
      </c>
      <c r="AD2339" s="448" t="str">
        <f t="shared" si="101"/>
        <v/>
      </c>
      <c r="AE2339" s="446" t="str">
        <f>IF(放飛紀錄表[[#This Row],[模組啟動時間]]="","",公式對照表!$A$2)</f>
        <v/>
      </c>
      <c r="AF2339" s="449" t="str">
        <f>IF(AC2339="","",IF(AND(AA2339&gt;Y2339,AA2339&lt;Z2339),[1]公式對照表!$C$2,IF(AC2339="-",[1]公式對照表!$C$3,IF(AC2339&lt;AE2339,[1]公式對照表!$C$4,IF(AC2339&gt;AE2339,[1]公式對照表!$C$5)))))</f>
        <v/>
      </c>
      <c r="AG2339" s="442"/>
      <c r="AH2339" s="442"/>
      <c r="AI2339" s="442"/>
      <c r="AJ2339" s="442"/>
      <c r="AK2339" s="2"/>
    </row>
    <row r="2340" spans="1:37" ht="17.25" customHeight="1">
      <c r="A2340" s="443"/>
      <c r="B2340" s="444"/>
      <c r="C2340" s="23"/>
      <c r="D2340" s="23"/>
      <c r="E2340" s="23"/>
      <c r="F2340" s="262"/>
      <c r="G2340" s="262"/>
      <c r="H2340" s="262"/>
      <c r="I2340" s="264"/>
      <c r="J2340" s="23"/>
      <c r="K2340" s="23"/>
      <c r="L2340" s="36" t="str">
        <f>IFERROR(VLOOKUP(放飛紀錄!$K2340,#REF!,2,FALSE),"")</f>
        <v/>
      </c>
      <c r="M2340" s="36"/>
      <c r="N2340" s="36"/>
      <c r="O2340" s="36"/>
      <c r="P2340" s="36"/>
      <c r="Q2340" s="36"/>
      <c r="R2340" s="36"/>
      <c r="S2340" s="36"/>
      <c r="T2340" s="36"/>
      <c r="U2340" s="23"/>
      <c r="V2340" s="23"/>
      <c r="W2340" s="23"/>
      <c r="X2340" s="23"/>
      <c r="Y2340" s="445"/>
      <c r="Z2340" s="446" t="str">
        <f>IF(放飛紀錄!$Y2340="","",放飛紀錄!$Y2340+公式對照表!B$2)</f>
        <v/>
      </c>
      <c r="AA2340" s="445"/>
      <c r="AB2340" s="445"/>
      <c r="AC2340" s="447" t="str">
        <f t="shared" si="100"/>
        <v/>
      </c>
      <c r="AD2340" s="448" t="str">
        <f t="shared" si="101"/>
        <v/>
      </c>
      <c r="AE2340" s="446" t="str">
        <f>IF(放飛紀錄表[[#This Row],[模組啟動時間]]="","",公式對照表!$A$2)</f>
        <v/>
      </c>
      <c r="AF2340" s="449" t="str">
        <f>IF(AC2340="","",IF(AND(AA2340&gt;Y2340,AA2340&lt;Z2340),[1]公式對照表!$C$2,IF(AC2340="-",[1]公式對照表!$C$3,IF(AC2340&lt;AE2340,[1]公式對照表!$C$4,IF(AC2340&gt;AE2340,[1]公式對照表!$C$5)))))</f>
        <v/>
      </c>
      <c r="AG2340" s="442"/>
      <c r="AH2340" s="442"/>
      <c r="AI2340" s="442"/>
      <c r="AJ2340" s="442"/>
      <c r="AK2340" s="2"/>
    </row>
    <row r="2341" spans="1:37" ht="17.25" customHeight="1">
      <c r="A2341" s="443"/>
      <c r="B2341" s="444"/>
      <c r="C2341" s="23"/>
      <c r="D2341" s="23"/>
      <c r="E2341" s="23"/>
      <c r="F2341" s="262"/>
      <c r="G2341" s="262"/>
      <c r="H2341" s="262"/>
      <c r="I2341" s="264"/>
      <c r="J2341" s="23"/>
      <c r="K2341" s="23"/>
      <c r="L2341" s="36" t="str">
        <f>IFERROR(VLOOKUP(放飛紀錄!$K2341,#REF!,2,FALSE),"")</f>
        <v/>
      </c>
      <c r="M2341" s="36"/>
      <c r="N2341" s="36"/>
      <c r="O2341" s="36"/>
      <c r="P2341" s="36"/>
      <c r="Q2341" s="36"/>
      <c r="R2341" s="36"/>
      <c r="S2341" s="36"/>
      <c r="T2341" s="36"/>
      <c r="U2341" s="23"/>
      <c r="V2341" s="23"/>
      <c r="W2341" s="23"/>
      <c r="X2341" s="23"/>
      <c r="Y2341" s="445"/>
      <c r="Z2341" s="446" t="str">
        <f>IF(放飛紀錄!$Y2341="","",放飛紀錄!$Y2341+公式對照表!B$2)</f>
        <v/>
      </c>
      <c r="AA2341" s="445"/>
      <c r="AB2341" s="445"/>
      <c r="AC2341" s="447" t="str">
        <f t="shared" si="100"/>
        <v/>
      </c>
      <c r="AD2341" s="448" t="str">
        <f t="shared" si="101"/>
        <v/>
      </c>
      <c r="AE2341" s="446" t="str">
        <f>IF(放飛紀錄表[[#This Row],[模組啟動時間]]="","",公式對照表!$A$2)</f>
        <v/>
      </c>
      <c r="AF2341" s="449" t="str">
        <f>IF(AC2341="","",IF(AND(AA2341&gt;Y2341,AA2341&lt;Z2341),[1]公式對照表!$C$2,IF(AC2341="-",[1]公式對照表!$C$3,IF(AC2341&lt;AE2341,[1]公式對照表!$C$4,IF(AC2341&gt;AE2341,[1]公式對照表!$C$5)))))</f>
        <v/>
      </c>
      <c r="AG2341" s="442"/>
      <c r="AH2341" s="442"/>
      <c r="AI2341" s="442"/>
      <c r="AJ2341" s="442"/>
      <c r="AK2341" s="2"/>
    </row>
    <row r="2342" spans="1:37" ht="17.25" customHeight="1">
      <c r="A2342" s="443"/>
      <c r="B2342" s="444"/>
      <c r="C2342" s="23"/>
      <c r="D2342" s="23"/>
      <c r="E2342" s="23"/>
      <c r="F2342" s="262"/>
      <c r="G2342" s="262"/>
      <c r="H2342" s="262"/>
      <c r="I2342" s="264"/>
      <c r="J2342" s="23"/>
      <c r="K2342" s="23"/>
      <c r="L2342" s="36" t="str">
        <f>IFERROR(VLOOKUP(放飛紀錄!$K2342,#REF!,2,FALSE),"")</f>
        <v/>
      </c>
      <c r="M2342" s="36"/>
      <c r="N2342" s="36"/>
      <c r="O2342" s="36"/>
      <c r="P2342" s="36"/>
      <c r="Q2342" s="36"/>
      <c r="R2342" s="36"/>
      <c r="S2342" s="36"/>
      <c r="T2342" s="36"/>
      <c r="U2342" s="23"/>
      <c r="V2342" s="23"/>
      <c r="W2342" s="23"/>
      <c r="X2342" s="23"/>
      <c r="Y2342" s="445"/>
      <c r="Z2342" s="446" t="str">
        <f>IF(放飛紀錄!$Y2342="","",放飛紀錄!$Y2342+公式對照表!B$2)</f>
        <v/>
      </c>
      <c r="AA2342" s="445"/>
      <c r="AB2342" s="445"/>
      <c r="AC2342" s="447" t="str">
        <f t="shared" si="100"/>
        <v/>
      </c>
      <c r="AD2342" s="448" t="str">
        <f t="shared" si="101"/>
        <v/>
      </c>
      <c r="AE2342" s="446" t="str">
        <f>IF(放飛紀錄表[[#This Row],[模組啟動時間]]="","",公式對照表!$A$2)</f>
        <v/>
      </c>
      <c r="AF2342" s="449" t="str">
        <f>IF(AC2342="","",IF(AND(AA2342&gt;Y2342,AA2342&lt;Z2342),[1]公式對照表!$C$2,IF(AC2342="-",[1]公式對照表!$C$3,IF(AC2342&lt;AE2342,[1]公式對照表!$C$4,IF(AC2342&gt;AE2342,[1]公式對照表!$C$5)))))</f>
        <v/>
      </c>
      <c r="AG2342" s="442"/>
      <c r="AH2342" s="442"/>
      <c r="AI2342" s="442"/>
      <c r="AJ2342" s="442"/>
      <c r="AK2342" s="2"/>
    </row>
    <row r="2343" spans="1:37" ht="17.25" customHeight="1">
      <c r="A2343" s="443"/>
      <c r="B2343" s="444"/>
      <c r="C2343" s="23"/>
      <c r="D2343" s="23"/>
      <c r="E2343" s="23"/>
      <c r="F2343" s="262"/>
      <c r="G2343" s="262"/>
      <c r="H2343" s="262"/>
      <c r="I2343" s="264"/>
      <c r="J2343" s="23"/>
      <c r="K2343" s="23"/>
      <c r="L2343" s="36" t="str">
        <f>IFERROR(VLOOKUP(放飛紀錄!$K2343,#REF!,2,FALSE),"")</f>
        <v/>
      </c>
      <c r="M2343" s="36"/>
      <c r="N2343" s="36"/>
      <c r="O2343" s="36"/>
      <c r="P2343" s="36"/>
      <c r="Q2343" s="36"/>
      <c r="R2343" s="36"/>
      <c r="S2343" s="36"/>
      <c r="T2343" s="36"/>
      <c r="U2343" s="23"/>
      <c r="V2343" s="23"/>
      <c r="W2343" s="23"/>
      <c r="X2343" s="23"/>
      <c r="Y2343" s="445"/>
      <c r="Z2343" s="446" t="str">
        <f>IF(放飛紀錄!$Y2343="","",放飛紀錄!$Y2343+公式對照表!B$2)</f>
        <v/>
      </c>
      <c r="AA2343" s="445"/>
      <c r="AB2343" s="445"/>
      <c r="AC2343" s="447" t="str">
        <f t="shared" si="100"/>
        <v/>
      </c>
      <c r="AD2343" s="448" t="str">
        <f t="shared" si="101"/>
        <v/>
      </c>
      <c r="AE2343" s="446" t="str">
        <f>IF(放飛紀錄表[[#This Row],[模組啟動時間]]="","",公式對照表!$A$2)</f>
        <v/>
      </c>
      <c r="AF2343" s="449" t="str">
        <f>IF(AC2343="","",IF(AND(AA2343&gt;Y2343,AA2343&lt;Z2343),[1]公式對照表!$C$2,IF(AC2343="-",[1]公式對照表!$C$3,IF(AC2343&lt;AE2343,[1]公式對照表!$C$4,IF(AC2343&gt;AE2343,[1]公式對照表!$C$5)))))</f>
        <v/>
      </c>
      <c r="AG2343" s="442"/>
      <c r="AH2343" s="442"/>
      <c r="AI2343" s="442"/>
      <c r="AJ2343" s="442"/>
      <c r="AK2343" s="2"/>
    </row>
    <row r="2344" spans="1:37" ht="17.25" customHeight="1">
      <c r="A2344" s="443"/>
      <c r="B2344" s="444"/>
      <c r="C2344" s="23"/>
      <c r="D2344" s="23"/>
      <c r="E2344" s="23"/>
      <c r="F2344" s="262"/>
      <c r="G2344" s="262"/>
      <c r="H2344" s="262"/>
      <c r="I2344" s="264"/>
      <c r="J2344" s="23"/>
      <c r="K2344" s="23"/>
      <c r="L2344" s="36" t="str">
        <f>IFERROR(VLOOKUP(放飛紀錄!$K2344,#REF!,2,FALSE),"")</f>
        <v/>
      </c>
      <c r="M2344" s="36"/>
      <c r="N2344" s="36"/>
      <c r="O2344" s="36"/>
      <c r="P2344" s="36"/>
      <c r="Q2344" s="36"/>
      <c r="R2344" s="36"/>
      <c r="S2344" s="36"/>
      <c r="T2344" s="36"/>
      <c r="U2344" s="23"/>
      <c r="V2344" s="23"/>
      <c r="W2344" s="23"/>
      <c r="X2344" s="23"/>
      <c r="Y2344" s="445"/>
      <c r="Z2344" s="446" t="str">
        <f>IF(放飛紀錄!$Y2344="","",放飛紀錄!$Y2344+公式對照表!B$2)</f>
        <v/>
      </c>
      <c r="AA2344" s="445"/>
      <c r="AB2344" s="445"/>
      <c r="AC2344" s="447" t="str">
        <f t="shared" si="100"/>
        <v/>
      </c>
      <c r="AD2344" s="448" t="str">
        <f t="shared" si="101"/>
        <v/>
      </c>
      <c r="AE2344" s="446" t="str">
        <f>IF(放飛紀錄表[[#This Row],[模組啟動時間]]="","",公式對照表!$A$2)</f>
        <v/>
      </c>
      <c r="AF2344" s="449" t="str">
        <f>IF(AC2344="","",IF(AND(AA2344&gt;Y2344,AA2344&lt;Z2344),[1]公式對照表!$C$2,IF(AC2344="-",[1]公式對照表!$C$3,IF(AC2344&lt;AE2344,[1]公式對照表!$C$4,IF(AC2344&gt;AE2344,[1]公式對照表!$C$5)))))</f>
        <v/>
      </c>
      <c r="AG2344" s="442"/>
      <c r="AH2344" s="442"/>
      <c r="AI2344" s="442"/>
      <c r="AJ2344" s="442"/>
      <c r="AK2344" s="2"/>
    </row>
    <row r="2345" spans="1:37" ht="17.25" customHeight="1">
      <c r="A2345" s="443"/>
      <c r="B2345" s="444"/>
      <c r="C2345" s="23"/>
      <c r="D2345" s="23"/>
      <c r="E2345" s="23"/>
      <c r="F2345" s="262"/>
      <c r="G2345" s="262"/>
      <c r="H2345" s="262"/>
      <c r="I2345" s="264"/>
      <c r="J2345" s="23"/>
      <c r="K2345" s="23"/>
      <c r="L2345" s="36" t="str">
        <f>IFERROR(VLOOKUP(放飛紀錄!$K2345,#REF!,2,FALSE),"")</f>
        <v/>
      </c>
      <c r="M2345" s="36"/>
      <c r="N2345" s="36"/>
      <c r="O2345" s="36"/>
      <c r="P2345" s="36"/>
      <c r="Q2345" s="36"/>
      <c r="R2345" s="36"/>
      <c r="S2345" s="36"/>
      <c r="T2345" s="36"/>
      <c r="U2345" s="23"/>
      <c r="V2345" s="23"/>
      <c r="W2345" s="23"/>
      <c r="X2345" s="23"/>
      <c r="Y2345" s="445"/>
      <c r="Z2345" s="446" t="str">
        <f>IF(放飛紀錄!$Y2345="","",放飛紀錄!$Y2345+公式對照表!B$2)</f>
        <v/>
      </c>
      <c r="AA2345" s="445"/>
      <c r="AB2345" s="445"/>
      <c r="AC2345" s="447" t="str">
        <f t="shared" si="100"/>
        <v/>
      </c>
      <c r="AD2345" s="448" t="str">
        <f t="shared" si="101"/>
        <v/>
      </c>
      <c r="AE2345" s="446" t="str">
        <f>IF(放飛紀錄表[[#This Row],[模組啟動時間]]="","",公式對照表!$A$2)</f>
        <v/>
      </c>
      <c r="AF2345" s="449" t="str">
        <f>IF(AC2345="","",IF(AND(AA2345&gt;Y2345,AA2345&lt;Z2345),[1]公式對照表!$C$2,IF(AC2345="-",[1]公式對照表!$C$3,IF(AC2345&lt;AE2345,[1]公式對照表!$C$4,IF(AC2345&gt;AE2345,[1]公式對照表!$C$5)))))</f>
        <v/>
      </c>
      <c r="AG2345" s="442"/>
      <c r="AH2345" s="442"/>
      <c r="AI2345" s="442"/>
      <c r="AJ2345" s="442"/>
      <c r="AK2345" s="2"/>
    </row>
    <row r="2346" spans="1:37" ht="17.25" customHeight="1">
      <c r="A2346" s="443"/>
      <c r="B2346" s="444"/>
      <c r="C2346" s="23"/>
      <c r="D2346" s="23"/>
      <c r="E2346" s="23"/>
      <c r="F2346" s="262"/>
      <c r="G2346" s="262"/>
      <c r="H2346" s="262"/>
      <c r="I2346" s="264"/>
      <c r="J2346" s="23"/>
      <c r="K2346" s="23"/>
      <c r="L2346" s="36" t="str">
        <f>IFERROR(VLOOKUP(放飛紀錄!$K2346,#REF!,2,FALSE),"")</f>
        <v/>
      </c>
      <c r="M2346" s="36"/>
      <c r="N2346" s="36"/>
      <c r="O2346" s="36"/>
      <c r="P2346" s="36"/>
      <c r="Q2346" s="36"/>
      <c r="R2346" s="36"/>
      <c r="S2346" s="36"/>
      <c r="T2346" s="36"/>
      <c r="U2346" s="23"/>
      <c r="V2346" s="23"/>
      <c r="W2346" s="23"/>
      <c r="X2346" s="23"/>
      <c r="Y2346" s="445"/>
      <c r="Z2346" s="446" t="str">
        <f>IF(放飛紀錄!$Y2346="","",放飛紀錄!$Y2346+公式對照表!B$2)</f>
        <v/>
      </c>
      <c r="AA2346" s="445"/>
      <c r="AB2346" s="445"/>
      <c r="AC2346" s="447" t="str">
        <f t="shared" si="100"/>
        <v/>
      </c>
      <c r="AD2346" s="448" t="str">
        <f t="shared" si="101"/>
        <v/>
      </c>
      <c r="AE2346" s="446" t="str">
        <f>IF(放飛紀錄表[[#This Row],[模組啟動時間]]="","",公式對照表!$A$2)</f>
        <v/>
      </c>
      <c r="AF2346" s="449" t="str">
        <f>IF(AC2346="","",IF(AND(AA2346&gt;Y2346,AA2346&lt;Z2346),[1]公式對照表!$C$2,IF(AC2346="-",[1]公式對照表!$C$3,IF(AC2346&lt;AE2346,[1]公式對照表!$C$4,IF(AC2346&gt;AE2346,[1]公式對照表!$C$5)))))</f>
        <v/>
      </c>
      <c r="AG2346" s="442"/>
      <c r="AH2346" s="442"/>
      <c r="AI2346" s="442"/>
      <c r="AJ2346" s="442"/>
      <c r="AK2346" s="2"/>
    </row>
    <row r="2347" spans="1:37" ht="17.25" customHeight="1">
      <c r="A2347" s="443"/>
      <c r="B2347" s="444"/>
      <c r="C2347" s="23"/>
      <c r="D2347" s="23"/>
      <c r="E2347" s="23"/>
      <c r="F2347" s="262"/>
      <c r="G2347" s="262"/>
      <c r="H2347" s="262"/>
      <c r="I2347" s="264"/>
      <c r="J2347" s="23"/>
      <c r="K2347" s="23"/>
      <c r="L2347" s="36" t="str">
        <f>IFERROR(VLOOKUP(放飛紀錄!$K2347,#REF!,2,FALSE),"")</f>
        <v/>
      </c>
      <c r="M2347" s="36"/>
      <c r="N2347" s="36"/>
      <c r="O2347" s="36"/>
      <c r="P2347" s="36"/>
      <c r="Q2347" s="36"/>
      <c r="R2347" s="36"/>
      <c r="S2347" s="36"/>
      <c r="T2347" s="36"/>
      <c r="U2347" s="23"/>
      <c r="V2347" s="23"/>
      <c r="W2347" s="23"/>
      <c r="X2347" s="23"/>
      <c r="Y2347" s="445"/>
      <c r="Z2347" s="446" t="str">
        <f>IF(放飛紀錄!$Y2347="","",放飛紀錄!$Y2347+公式對照表!B$2)</f>
        <v/>
      </c>
      <c r="AA2347" s="445"/>
      <c r="AB2347" s="445"/>
      <c r="AC2347" s="447" t="str">
        <f t="shared" si="100"/>
        <v/>
      </c>
      <c r="AD2347" s="448" t="str">
        <f t="shared" si="101"/>
        <v/>
      </c>
      <c r="AE2347" s="446" t="str">
        <f>IF(放飛紀錄表[[#This Row],[模組啟動時間]]="","",公式對照表!$A$2)</f>
        <v/>
      </c>
      <c r="AF2347" s="449" t="str">
        <f>IF(AC2347="","",IF(AND(AA2347&gt;Y2347,AA2347&lt;Z2347),[1]公式對照表!$C$2,IF(AC2347="-",[1]公式對照表!$C$3,IF(AC2347&lt;AE2347,[1]公式對照表!$C$4,IF(AC2347&gt;AE2347,[1]公式對照表!$C$5)))))</f>
        <v/>
      </c>
      <c r="AG2347" s="442"/>
      <c r="AH2347" s="442"/>
      <c r="AI2347" s="442"/>
      <c r="AJ2347" s="442"/>
      <c r="AK2347" s="2"/>
    </row>
    <row r="2348" spans="1:37" ht="17.25" customHeight="1">
      <c r="A2348" s="443"/>
      <c r="B2348" s="444"/>
      <c r="C2348" s="23"/>
      <c r="D2348" s="23"/>
      <c r="E2348" s="23"/>
      <c r="F2348" s="262"/>
      <c r="G2348" s="262"/>
      <c r="H2348" s="262"/>
      <c r="I2348" s="264"/>
      <c r="J2348" s="23"/>
      <c r="K2348" s="23"/>
      <c r="L2348" s="36" t="str">
        <f>IFERROR(VLOOKUP(放飛紀錄!$K2348,#REF!,2,FALSE),"")</f>
        <v/>
      </c>
      <c r="M2348" s="36"/>
      <c r="N2348" s="36"/>
      <c r="O2348" s="36"/>
      <c r="P2348" s="36"/>
      <c r="Q2348" s="36"/>
      <c r="R2348" s="36"/>
      <c r="S2348" s="36"/>
      <c r="T2348" s="36"/>
      <c r="U2348" s="23"/>
      <c r="V2348" s="23"/>
      <c r="W2348" s="23"/>
      <c r="X2348" s="23"/>
      <c r="Y2348" s="445"/>
      <c r="Z2348" s="446" t="str">
        <f>IF(放飛紀錄!$Y2348="","",放飛紀錄!$Y2348+公式對照表!B$2)</f>
        <v/>
      </c>
      <c r="AA2348" s="445"/>
      <c r="AB2348" s="445"/>
      <c r="AC2348" s="447" t="str">
        <f t="shared" si="100"/>
        <v/>
      </c>
      <c r="AD2348" s="448" t="str">
        <f t="shared" si="101"/>
        <v/>
      </c>
      <c r="AE2348" s="446" t="str">
        <f>IF(放飛紀錄表[[#This Row],[模組啟動時間]]="","",公式對照表!$A$2)</f>
        <v/>
      </c>
      <c r="AF2348" s="449" t="str">
        <f>IF(AC2348="","",IF(AND(AA2348&gt;Y2348,AA2348&lt;Z2348),[1]公式對照表!$C$2,IF(AC2348="-",[1]公式對照表!$C$3,IF(AC2348&lt;AE2348,[1]公式對照表!$C$4,IF(AC2348&gt;AE2348,[1]公式對照表!$C$5)))))</f>
        <v/>
      </c>
      <c r="AG2348" s="442"/>
      <c r="AH2348" s="442"/>
      <c r="AI2348" s="442"/>
      <c r="AJ2348" s="442"/>
      <c r="AK2348" s="2"/>
    </row>
    <row r="2349" spans="1:37" ht="17.25" customHeight="1">
      <c r="A2349" s="443"/>
      <c r="B2349" s="444"/>
      <c r="C2349" s="23"/>
      <c r="D2349" s="23"/>
      <c r="E2349" s="23"/>
      <c r="F2349" s="262"/>
      <c r="G2349" s="262"/>
      <c r="H2349" s="262"/>
      <c r="I2349" s="264"/>
      <c r="J2349" s="23"/>
      <c r="K2349" s="23"/>
      <c r="L2349" s="36" t="str">
        <f>IFERROR(VLOOKUP(放飛紀錄!$K2349,#REF!,2,FALSE),"")</f>
        <v/>
      </c>
      <c r="M2349" s="36"/>
      <c r="N2349" s="36"/>
      <c r="O2349" s="36"/>
      <c r="P2349" s="36"/>
      <c r="Q2349" s="36"/>
      <c r="R2349" s="36"/>
      <c r="S2349" s="36"/>
      <c r="T2349" s="36"/>
      <c r="U2349" s="23"/>
      <c r="V2349" s="23"/>
      <c r="W2349" s="23"/>
      <c r="X2349" s="23"/>
      <c r="Y2349" s="445"/>
      <c r="Z2349" s="446" t="str">
        <f>IF(放飛紀錄!$Y2349="","",放飛紀錄!$Y2349+公式對照表!B$2)</f>
        <v/>
      </c>
      <c r="AA2349" s="445"/>
      <c r="AB2349" s="445"/>
      <c r="AC2349" s="447" t="str">
        <f t="shared" si="100"/>
        <v/>
      </c>
      <c r="AD2349" s="448" t="str">
        <f t="shared" si="101"/>
        <v/>
      </c>
      <c r="AE2349" s="446" t="str">
        <f>IF(放飛紀錄表[[#This Row],[模組啟動時間]]="","",公式對照表!$A$2)</f>
        <v/>
      </c>
      <c r="AF2349" s="449" t="str">
        <f>IF(AC2349="","",IF(AND(AA2349&gt;Y2349,AA2349&lt;Z2349),[1]公式對照表!$C$2,IF(AC2349="-",[1]公式對照表!$C$3,IF(AC2349&lt;AE2349,[1]公式對照表!$C$4,IF(AC2349&gt;AE2349,[1]公式對照表!$C$5)))))</f>
        <v/>
      </c>
      <c r="AG2349" s="442"/>
      <c r="AH2349" s="442"/>
      <c r="AI2349" s="442"/>
      <c r="AJ2349" s="442"/>
      <c r="AK2349" s="2"/>
    </row>
    <row r="2350" spans="1:37" ht="17.25" customHeight="1">
      <c r="A2350" s="443"/>
      <c r="B2350" s="444"/>
      <c r="C2350" s="23"/>
      <c r="D2350" s="23"/>
      <c r="E2350" s="23"/>
      <c r="F2350" s="262"/>
      <c r="G2350" s="262"/>
      <c r="H2350" s="262"/>
      <c r="I2350" s="264"/>
      <c r="J2350" s="23"/>
      <c r="K2350" s="23"/>
      <c r="L2350" s="36" t="str">
        <f>IFERROR(VLOOKUP(放飛紀錄!$K2350,#REF!,2,FALSE),"")</f>
        <v/>
      </c>
      <c r="M2350" s="36"/>
      <c r="N2350" s="36"/>
      <c r="O2350" s="36"/>
      <c r="P2350" s="36"/>
      <c r="Q2350" s="36"/>
      <c r="R2350" s="36"/>
      <c r="S2350" s="36"/>
      <c r="T2350" s="36"/>
      <c r="U2350" s="23"/>
      <c r="V2350" s="23"/>
      <c r="W2350" s="23"/>
      <c r="X2350" s="23"/>
      <c r="Y2350" s="445"/>
      <c r="Z2350" s="446" t="str">
        <f>IF(放飛紀錄!$Y2350="","",放飛紀錄!$Y2350+公式對照表!B$2)</f>
        <v/>
      </c>
      <c r="AA2350" s="445"/>
      <c r="AB2350" s="445"/>
      <c r="AC2350" s="447" t="str">
        <f t="shared" si="100"/>
        <v/>
      </c>
      <c r="AD2350" s="448" t="str">
        <f t="shared" si="101"/>
        <v/>
      </c>
      <c r="AE2350" s="446" t="str">
        <f>IF(放飛紀錄表[[#This Row],[模組啟動時間]]="","",公式對照表!$A$2)</f>
        <v/>
      </c>
      <c r="AF2350" s="449" t="str">
        <f>IF(AC2350="","",IF(AND(AA2350&gt;Y2350,AA2350&lt;Z2350),[1]公式對照表!$C$2,IF(AC2350="-",[1]公式對照表!$C$3,IF(AC2350&lt;AE2350,[1]公式對照表!$C$4,IF(AC2350&gt;AE2350,[1]公式對照表!$C$5)))))</f>
        <v/>
      </c>
      <c r="AG2350" s="442"/>
      <c r="AH2350" s="442"/>
      <c r="AI2350" s="442"/>
      <c r="AJ2350" s="442"/>
      <c r="AK2350" s="2"/>
    </row>
    <row r="2351" spans="1:37" ht="17.25" customHeight="1">
      <c r="A2351" s="443"/>
      <c r="B2351" s="444"/>
      <c r="C2351" s="23"/>
      <c r="D2351" s="23"/>
      <c r="E2351" s="23"/>
      <c r="F2351" s="262"/>
      <c r="G2351" s="262"/>
      <c r="H2351" s="262"/>
      <c r="I2351" s="264"/>
      <c r="J2351" s="23"/>
      <c r="K2351" s="23"/>
      <c r="L2351" s="36" t="str">
        <f>IFERROR(VLOOKUP(放飛紀錄!$K2351,#REF!,2,FALSE),"")</f>
        <v/>
      </c>
      <c r="M2351" s="36"/>
      <c r="N2351" s="36"/>
      <c r="O2351" s="36"/>
      <c r="P2351" s="36"/>
      <c r="Q2351" s="36"/>
      <c r="R2351" s="36"/>
      <c r="S2351" s="36"/>
      <c r="T2351" s="36"/>
      <c r="U2351" s="23"/>
      <c r="V2351" s="23"/>
      <c r="W2351" s="23"/>
      <c r="X2351" s="23"/>
      <c r="Y2351" s="445"/>
      <c r="Z2351" s="446" t="str">
        <f>IF(放飛紀錄!$Y2351="","",放飛紀錄!$Y2351+公式對照表!B$2)</f>
        <v/>
      </c>
      <c r="AA2351" s="445"/>
      <c r="AB2351" s="445"/>
      <c r="AC2351" s="447" t="str">
        <f t="shared" si="100"/>
        <v/>
      </c>
      <c r="AD2351" s="448" t="str">
        <f t="shared" si="101"/>
        <v/>
      </c>
      <c r="AE2351" s="446" t="str">
        <f>IF(放飛紀錄表[[#This Row],[模組啟動時間]]="","",公式對照表!$A$2)</f>
        <v/>
      </c>
      <c r="AF2351" s="449" t="str">
        <f>IF(AC2351="","",IF(AND(AA2351&gt;Y2351,AA2351&lt;Z2351),[1]公式對照表!$C$2,IF(AC2351="-",[1]公式對照表!$C$3,IF(AC2351&lt;AE2351,[1]公式對照表!$C$4,IF(AC2351&gt;AE2351,[1]公式對照表!$C$5)))))</f>
        <v/>
      </c>
      <c r="AG2351" s="442"/>
      <c r="AH2351" s="442"/>
      <c r="AI2351" s="442"/>
      <c r="AJ2351" s="442"/>
      <c r="AK2351" s="2"/>
    </row>
    <row r="2352" spans="1:37" ht="17.25" customHeight="1">
      <c r="A2352" s="443"/>
      <c r="B2352" s="444"/>
      <c r="C2352" s="23"/>
      <c r="D2352" s="23"/>
      <c r="E2352" s="23"/>
      <c r="F2352" s="262"/>
      <c r="G2352" s="262"/>
      <c r="H2352" s="262"/>
      <c r="I2352" s="264"/>
      <c r="J2352" s="23"/>
      <c r="K2352" s="23"/>
      <c r="L2352" s="36" t="str">
        <f>IFERROR(VLOOKUP(放飛紀錄!$K2352,#REF!,2,FALSE),"")</f>
        <v/>
      </c>
      <c r="M2352" s="36"/>
      <c r="N2352" s="36"/>
      <c r="O2352" s="36"/>
      <c r="P2352" s="36"/>
      <c r="Q2352" s="36"/>
      <c r="R2352" s="36"/>
      <c r="S2352" s="36"/>
      <c r="T2352" s="36"/>
      <c r="U2352" s="23"/>
      <c r="V2352" s="23"/>
      <c r="W2352" s="23"/>
      <c r="X2352" s="23"/>
      <c r="Y2352" s="445"/>
      <c r="Z2352" s="446" t="str">
        <f>IF(放飛紀錄!$Y2352="","",放飛紀錄!$Y2352+公式對照表!B$2)</f>
        <v/>
      </c>
      <c r="AA2352" s="445"/>
      <c r="AB2352" s="445"/>
      <c r="AC2352" s="447" t="str">
        <f t="shared" si="100"/>
        <v/>
      </c>
      <c r="AD2352" s="448" t="str">
        <f t="shared" si="101"/>
        <v/>
      </c>
      <c r="AE2352" s="446" t="str">
        <f>IF(放飛紀錄表[[#This Row],[模組啟動時間]]="","",公式對照表!$A$2)</f>
        <v/>
      </c>
      <c r="AF2352" s="449" t="str">
        <f>IF(AC2352="","",IF(AND(AA2352&gt;Y2352,AA2352&lt;Z2352),[1]公式對照表!$C$2,IF(AC2352="-",[1]公式對照表!$C$3,IF(AC2352&lt;AE2352,[1]公式對照表!$C$4,IF(AC2352&gt;AE2352,[1]公式對照表!$C$5)))))</f>
        <v/>
      </c>
      <c r="AG2352" s="442"/>
      <c r="AH2352" s="442"/>
      <c r="AI2352" s="442"/>
      <c r="AJ2352" s="442"/>
      <c r="AK2352" s="2"/>
    </row>
    <row r="2353" spans="1:37" ht="17.25" customHeight="1">
      <c r="A2353" s="443"/>
      <c r="B2353" s="444"/>
      <c r="C2353" s="23"/>
      <c r="D2353" s="23"/>
      <c r="E2353" s="23"/>
      <c r="F2353" s="262"/>
      <c r="G2353" s="262"/>
      <c r="H2353" s="262"/>
      <c r="I2353" s="264"/>
      <c r="J2353" s="23"/>
      <c r="K2353" s="23"/>
      <c r="L2353" s="36" t="str">
        <f>IFERROR(VLOOKUP(放飛紀錄!$K2353,#REF!,2,FALSE),"")</f>
        <v/>
      </c>
      <c r="M2353" s="36"/>
      <c r="N2353" s="36"/>
      <c r="O2353" s="36"/>
      <c r="P2353" s="36"/>
      <c r="Q2353" s="36"/>
      <c r="R2353" s="36"/>
      <c r="S2353" s="36"/>
      <c r="T2353" s="36"/>
      <c r="U2353" s="23"/>
      <c r="V2353" s="23"/>
      <c r="W2353" s="23"/>
      <c r="X2353" s="23"/>
      <c r="Y2353" s="445"/>
      <c r="Z2353" s="446" t="str">
        <f>IF(放飛紀錄!$Y2353="","",放飛紀錄!$Y2353+公式對照表!B$2)</f>
        <v/>
      </c>
      <c r="AA2353" s="445"/>
      <c r="AB2353" s="445"/>
      <c r="AC2353" s="447" t="str">
        <f t="shared" si="100"/>
        <v/>
      </c>
      <c r="AD2353" s="448" t="str">
        <f t="shared" si="101"/>
        <v/>
      </c>
      <c r="AE2353" s="446" t="str">
        <f>IF(放飛紀錄表[[#This Row],[模組啟動時間]]="","",公式對照表!$A$2)</f>
        <v/>
      </c>
      <c r="AF2353" s="449" t="str">
        <f>IF(AC2353="","",IF(AND(AA2353&gt;Y2353,AA2353&lt;Z2353),[1]公式對照表!$C$2,IF(AC2353="-",[1]公式對照表!$C$3,IF(AC2353&lt;AE2353,[1]公式對照表!$C$4,IF(AC2353&gt;AE2353,[1]公式對照表!$C$5)))))</f>
        <v/>
      </c>
      <c r="AG2353" s="442"/>
      <c r="AH2353" s="442"/>
      <c r="AI2353" s="442"/>
      <c r="AJ2353" s="442"/>
      <c r="AK2353" s="2"/>
    </row>
    <row r="2354" spans="1:37" ht="17.25" customHeight="1">
      <c r="A2354" s="443"/>
      <c r="B2354" s="444"/>
      <c r="C2354" s="23"/>
      <c r="D2354" s="23"/>
      <c r="E2354" s="23"/>
      <c r="F2354" s="262"/>
      <c r="G2354" s="262"/>
      <c r="H2354" s="262"/>
      <c r="I2354" s="264"/>
      <c r="J2354" s="23"/>
      <c r="K2354" s="23"/>
      <c r="L2354" s="36" t="str">
        <f>IFERROR(VLOOKUP(放飛紀錄!$K2354,#REF!,2,FALSE),"")</f>
        <v/>
      </c>
      <c r="M2354" s="36"/>
      <c r="N2354" s="36"/>
      <c r="O2354" s="36"/>
      <c r="P2354" s="36"/>
      <c r="Q2354" s="36"/>
      <c r="R2354" s="36"/>
      <c r="S2354" s="36"/>
      <c r="T2354" s="36"/>
      <c r="U2354" s="23"/>
      <c r="V2354" s="23"/>
      <c r="W2354" s="23"/>
      <c r="X2354" s="23"/>
      <c r="Y2354" s="445"/>
      <c r="Z2354" s="446" t="str">
        <f>IF(放飛紀錄!$Y2354="","",放飛紀錄!$Y2354+公式對照表!B$2)</f>
        <v/>
      </c>
      <c r="AA2354" s="445"/>
      <c r="AB2354" s="445"/>
      <c r="AC2354" s="447" t="str">
        <f t="shared" si="100"/>
        <v/>
      </c>
      <c r="AD2354" s="448" t="str">
        <f t="shared" si="101"/>
        <v/>
      </c>
      <c r="AE2354" s="446" t="str">
        <f>IF(放飛紀錄表[[#This Row],[模組啟動時間]]="","",公式對照表!$A$2)</f>
        <v/>
      </c>
      <c r="AF2354" s="449" t="str">
        <f>IF(AC2354="","",IF(AND(AA2354&gt;Y2354,AA2354&lt;Z2354),[1]公式對照表!$C$2,IF(AC2354="-",[1]公式對照表!$C$3,IF(AC2354&lt;AE2354,[1]公式對照表!$C$4,IF(AC2354&gt;AE2354,[1]公式對照表!$C$5)))))</f>
        <v/>
      </c>
      <c r="AG2354" s="442"/>
      <c r="AH2354" s="442"/>
      <c r="AI2354" s="442"/>
      <c r="AJ2354" s="442"/>
      <c r="AK2354" s="2"/>
    </row>
    <row r="2355" spans="1:37" ht="17.25" customHeight="1">
      <c r="A2355" s="443"/>
      <c r="B2355" s="444"/>
      <c r="C2355" s="23"/>
      <c r="D2355" s="23"/>
      <c r="E2355" s="23"/>
      <c r="F2355" s="262"/>
      <c r="G2355" s="262"/>
      <c r="H2355" s="262"/>
      <c r="I2355" s="264"/>
      <c r="J2355" s="23"/>
      <c r="K2355" s="23"/>
      <c r="L2355" s="36" t="str">
        <f>IFERROR(VLOOKUP(放飛紀錄!$K2355,#REF!,2,FALSE),"")</f>
        <v/>
      </c>
      <c r="M2355" s="36"/>
      <c r="N2355" s="36"/>
      <c r="O2355" s="36"/>
      <c r="P2355" s="36"/>
      <c r="Q2355" s="36"/>
      <c r="R2355" s="36"/>
      <c r="S2355" s="36"/>
      <c r="T2355" s="36"/>
      <c r="U2355" s="23"/>
      <c r="V2355" s="23"/>
      <c r="W2355" s="23"/>
      <c r="X2355" s="23"/>
      <c r="Y2355" s="445"/>
      <c r="Z2355" s="446" t="str">
        <f>IF(放飛紀錄!$Y2355="","",放飛紀錄!$Y2355+公式對照表!B$2)</f>
        <v/>
      </c>
      <c r="AA2355" s="445"/>
      <c r="AB2355" s="445"/>
      <c r="AC2355" s="447" t="str">
        <f t="shared" si="100"/>
        <v/>
      </c>
      <c r="AD2355" s="448" t="str">
        <f t="shared" si="101"/>
        <v/>
      </c>
      <c r="AE2355" s="446" t="str">
        <f>IF(放飛紀錄表[[#This Row],[模組啟動時間]]="","",公式對照表!$A$2)</f>
        <v/>
      </c>
      <c r="AF2355" s="449" t="str">
        <f>IF(AC2355="","",IF(AND(AA2355&gt;Y2355,AA2355&lt;Z2355),[1]公式對照表!$C$2,IF(AC2355="-",[1]公式對照表!$C$3,IF(AC2355&lt;AE2355,[1]公式對照表!$C$4,IF(AC2355&gt;AE2355,[1]公式對照表!$C$5)))))</f>
        <v/>
      </c>
      <c r="AG2355" s="442"/>
      <c r="AH2355" s="442"/>
      <c r="AI2355" s="442"/>
      <c r="AJ2355" s="442"/>
      <c r="AK2355" s="2"/>
    </row>
    <row r="2356" spans="1:37" ht="17.25" customHeight="1">
      <c r="A2356" s="443"/>
      <c r="B2356" s="444"/>
      <c r="C2356" s="23"/>
      <c r="D2356" s="23"/>
      <c r="E2356" s="23"/>
      <c r="F2356" s="262"/>
      <c r="G2356" s="262"/>
      <c r="H2356" s="262"/>
      <c r="I2356" s="264"/>
      <c r="J2356" s="23"/>
      <c r="K2356" s="23"/>
      <c r="L2356" s="36" t="str">
        <f>IFERROR(VLOOKUP(放飛紀錄!$K2356,#REF!,2,FALSE),"")</f>
        <v/>
      </c>
      <c r="M2356" s="36"/>
      <c r="N2356" s="36"/>
      <c r="O2356" s="36"/>
      <c r="P2356" s="36"/>
      <c r="Q2356" s="36"/>
      <c r="R2356" s="36"/>
      <c r="S2356" s="36"/>
      <c r="T2356" s="36"/>
      <c r="U2356" s="23"/>
      <c r="V2356" s="23"/>
      <c r="W2356" s="23"/>
      <c r="X2356" s="23"/>
      <c r="Y2356" s="445"/>
      <c r="Z2356" s="446" t="str">
        <f>IF(放飛紀錄!$Y2356="","",放飛紀錄!$Y2356+公式對照表!B$2)</f>
        <v/>
      </c>
      <c r="AA2356" s="445"/>
      <c r="AB2356" s="445"/>
      <c r="AC2356" s="447" t="str">
        <f t="shared" si="100"/>
        <v/>
      </c>
      <c r="AD2356" s="448" t="str">
        <f t="shared" si="101"/>
        <v/>
      </c>
      <c r="AE2356" s="446" t="str">
        <f>IF(放飛紀錄表[[#This Row],[模組啟動時間]]="","",公式對照表!$A$2)</f>
        <v/>
      </c>
      <c r="AF2356" s="449" t="str">
        <f>IF(AC2356="","",IF(AND(AA2356&gt;Y2356,AA2356&lt;Z2356),[1]公式對照表!$C$2,IF(AC2356="-",[1]公式對照表!$C$3,IF(AC2356&lt;AE2356,[1]公式對照表!$C$4,IF(AC2356&gt;AE2356,[1]公式對照表!$C$5)))))</f>
        <v/>
      </c>
      <c r="AG2356" s="442"/>
      <c r="AH2356" s="442"/>
      <c r="AI2356" s="442"/>
      <c r="AJ2356" s="442"/>
      <c r="AK2356" s="2"/>
    </row>
    <row r="2357" spans="1:37" ht="17.25" customHeight="1">
      <c r="A2357" s="443"/>
      <c r="B2357" s="444"/>
      <c r="C2357" s="23"/>
      <c r="D2357" s="23"/>
      <c r="E2357" s="23"/>
      <c r="F2357" s="262"/>
      <c r="G2357" s="262"/>
      <c r="H2357" s="262"/>
      <c r="I2357" s="264"/>
      <c r="J2357" s="23"/>
      <c r="K2357" s="23"/>
      <c r="L2357" s="36" t="str">
        <f>IFERROR(VLOOKUP(放飛紀錄!$K2357,#REF!,2,FALSE),"")</f>
        <v/>
      </c>
      <c r="M2357" s="36"/>
      <c r="N2357" s="36"/>
      <c r="O2357" s="36"/>
      <c r="P2357" s="36"/>
      <c r="Q2357" s="36"/>
      <c r="R2357" s="36"/>
      <c r="S2357" s="36"/>
      <c r="T2357" s="36"/>
      <c r="U2357" s="23"/>
      <c r="V2357" s="23"/>
      <c r="W2357" s="23"/>
      <c r="X2357" s="23"/>
      <c r="Y2357" s="445"/>
      <c r="Z2357" s="446" t="str">
        <f>IF(放飛紀錄!$Y2357="","",放飛紀錄!$Y2357+公式對照表!B$2)</f>
        <v/>
      </c>
      <c r="AA2357" s="445"/>
      <c r="AB2357" s="445"/>
      <c r="AC2357" s="447" t="str">
        <f t="shared" ref="AC2357:AC2420" si="102">IF(AB2357="","",IF(AA2357="-","-",AB2357-Z2357))</f>
        <v/>
      </c>
      <c r="AD2357" s="448" t="str">
        <f t="shared" ref="AD2357:AD2420" si="103">IF(OR(AC2357="-",AC2357=""),"",((MINUTE(AC2357)*60)+SECOND(AC2357)))</f>
        <v/>
      </c>
      <c r="AE2357" s="446" t="str">
        <f>IF(放飛紀錄表[[#This Row],[模組啟動時間]]="","",公式對照表!$A$2)</f>
        <v/>
      </c>
      <c r="AF2357" s="449" t="str">
        <f>IF(AC2357="","",IF(AND(AA2357&gt;Y2357,AA2357&lt;Z2357),[1]公式對照表!$C$2,IF(AC2357="-",[1]公式對照表!$C$3,IF(AC2357&lt;AE2357,[1]公式對照表!$C$4,IF(AC2357&gt;AE2357,[1]公式對照表!$C$5)))))</f>
        <v/>
      </c>
      <c r="AG2357" s="442"/>
      <c r="AH2357" s="442"/>
      <c r="AI2357" s="442"/>
      <c r="AJ2357" s="442"/>
      <c r="AK2357" s="2"/>
    </row>
    <row r="2358" spans="1:37" ht="17.25" customHeight="1">
      <c r="A2358" s="443"/>
      <c r="B2358" s="444"/>
      <c r="C2358" s="23"/>
      <c r="D2358" s="23"/>
      <c r="E2358" s="23"/>
      <c r="F2358" s="262"/>
      <c r="G2358" s="262"/>
      <c r="H2358" s="262"/>
      <c r="I2358" s="264"/>
      <c r="J2358" s="23"/>
      <c r="K2358" s="23"/>
      <c r="L2358" s="36" t="str">
        <f>IFERROR(VLOOKUP(放飛紀錄!$K2358,#REF!,2,FALSE),"")</f>
        <v/>
      </c>
      <c r="M2358" s="36"/>
      <c r="N2358" s="36"/>
      <c r="O2358" s="36"/>
      <c r="P2358" s="36"/>
      <c r="Q2358" s="36"/>
      <c r="R2358" s="36"/>
      <c r="S2358" s="36"/>
      <c r="T2358" s="36"/>
      <c r="U2358" s="23"/>
      <c r="V2358" s="23"/>
      <c r="W2358" s="23"/>
      <c r="X2358" s="23"/>
      <c r="Y2358" s="445"/>
      <c r="Z2358" s="446" t="str">
        <f>IF(放飛紀錄!$Y2358="","",放飛紀錄!$Y2358+公式對照表!B$2)</f>
        <v/>
      </c>
      <c r="AA2358" s="445"/>
      <c r="AB2358" s="445"/>
      <c r="AC2358" s="447" t="str">
        <f t="shared" si="102"/>
        <v/>
      </c>
      <c r="AD2358" s="448" t="str">
        <f t="shared" si="103"/>
        <v/>
      </c>
      <c r="AE2358" s="446" t="str">
        <f>IF(放飛紀錄表[[#This Row],[模組啟動時間]]="","",公式對照表!$A$2)</f>
        <v/>
      </c>
      <c r="AF2358" s="449" t="str">
        <f>IF(AC2358="","",IF(AND(AA2358&gt;Y2358,AA2358&lt;Z2358),[1]公式對照表!$C$2,IF(AC2358="-",[1]公式對照表!$C$3,IF(AC2358&lt;AE2358,[1]公式對照表!$C$4,IF(AC2358&gt;AE2358,[1]公式對照表!$C$5)))))</f>
        <v/>
      </c>
      <c r="AG2358" s="442"/>
      <c r="AH2358" s="442"/>
      <c r="AI2358" s="442"/>
      <c r="AJ2358" s="442"/>
      <c r="AK2358" s="2"/>
    </row>
    <row r="2359" spans="1:37" ht="17.25" customHeight="1">
      <c r="A2359" s="443"/>
      <c r="B2359" s="444"/>
      <c r="C2359" s="23"/>
      <c r="D2359" s="23"/>
      <c r="E2359" s="23"/>
      <c r="F2359" s="262"/>
      <c r="G2359" s="262"/>
      <c r="H2359" s="262"/>
      <c r="I2359" s="264"/>
      <c r="J2359" s="23"/>
      <c r="K2359" s="23"/>
      <c r="L2359" s="36" t="str">
        <f>IFERROR(VLOOKUP(放飛紀錄!$K2359,#REF!,2,FALSE),"")</f>
        <v/>
      </c>
      <c r="M2359" s="36"/>
      <c r="N2359" s="36"/>
      <c r="O2359" s="36"/>
      <c r="P2359" s="36"/>
      <c r="Q2359" s="36"/>
      <c r="R2359" s="36"/>
      <c r="S2359" s="36"/>
      <c r="T2359" s="36"/>
      <c r="U2359" s="23"/>
      <c r="V2359" s="23"/>
      <c r="W2359" s="23"/>
      <c r="X2359" s="23"/>
      <c r="Y2359" s="445"/>
      <c r="Z2359" s="446" t="str">
        <f>IF(放飛紀錄!$Y2359="","",放飛紀錄!$Y2359+公式對照表!B$2)</f>
        <v/>
      </c>
      <c r="AA2359" s="445"/>
      <c r="AB2359" s="445"/>
      <c r="AC2359" s="447" t="str">
        <f t="shared" si="102"/>
        <v/>
      </c>
      <c r="AD2359" s="448" t="str">
        <f t="shared" si="103"/>
        <v/>
      </c>
      <c r="AE2359" s="446" t="str">
        <f>IF(放飛紀錄表[[#This Row],[模組啟動時間]]="","",公式對照表!$A$2)</f>
        <v/>
      </c>
      <c r="AF2359" s="449" t="str">
        <f>IF(AC2359="","",IF(AND(AA2359&gt;Y2359,AA2359&lt;Z2359),[1]公式對照表!$C$2,IF(AC2359="-",[1]公式對照表!$C$3,IF(AC2359&lt;AE2359,[1]公式對照表!$C$4,IF(AC2359&gt;AE2359,[1]公式對照表!$C$5)))))</f>
        <v/>
      </c>
      <c r="AG2359" s="442"/>
      <c r="AH2359" s="442"/>
      <c r="AI2359" s="442"/>
      <c r="AJ2359" s="442"/>
      <c r="AK2359" s="2"/>
    </row>
    <row r="2360" spans="1:37" ht="17.25" customHeight="1">
      <c r="A2360" s="443"/>
      <c r="B2360" s="444"/>
      <c r="C2360" s="23"/>
      <c r="D2360" s="23"/>
      <c r="E2360" s="23"/>
      <c r="F2360" s="262"/>
      <c r="G2360" s="262"/>
      <c r="H2360" s="262"/>
      <c r="I2360" s="264"/>
      <c r="J2360" s="23"/>
      <c r="K2360" s="23"/>
      <c r="L2360" s="36" t="str">
        <f>IFERROR(VLOOKUP(放飛紀錄!$K2360,#REF!,2,FALSE),"")</f>
        <v/>
      </c>
      <c r="M2360" s="36"/>
      <c r="N2360" s="36"/>
      <c r="O2360" s="36"/>
      <c r="P2360" s="36"/>
      <c r="Q2360" s="36"/>
      <c r="R2360" s="36"/>
      <c r="S2360" s="36"/>
      <c r="T2360" s="36"/>
      <c r="U2360" s="23"/>
      <c r="V2360" s="23"/>
      <c r="W2360" s="23"/>
      <c r="X2360" s="23"/>
      <c r="Y2360" s="445"/>
      <c r="Z2360" s="446" t="str">
        <f>IF(放飛紀錄!$Y2360="","",放飛紀錄!$Y2360+公式對照表!B$2)</f>
        <v/>
      </c>
      <c r="AA2360" s="445"/>
      <c r="AB2360" s="445"/>
      <c r="AC2360" s="447" t="str">
        <f t="shared" si="102"/>
        <v/>
      </c>
      <c r="AD2360" s="448" t="str">
        <f t="shared" si="103"/>
        <v/>
      </c>
      <c r="AE2360" s="446" t="str">
        <f>IF(放飛紀錄表[[#This Row],[模組啟動時間]]="","",公式對照表!$A$2)</f>
        <v/>
      </c>
      <c r="AF2360" s="449" t="str">
        <f>IF(AC2360="","",IF(AND(AA2360&gt;Y2360,AA2360&lt;Z2360),[1]公式對照表!$C$2,IF(AC2360="-",[1]公式對照表!$C$3,IF(AC2360&lt;AE2360,[1]公式對照表!$C$4,IF(AC2360&gt;AE2360,[1]公式對照表!$C$5)))))</f>
        <v/>
      </c>
      <c r="AG2360" s="442"/>
      <c r="AH2360" s="442"/>
      <c r="AI2360" s="442"/>
      <c r="AJ2360" s="442"/>
      <c r="AK2360" s="2"/>
    </row>
    <row r="2361" spans="1:37" ht="17.25" customHeight="1">
      <c r="A2361" s="443"/>
      <c r="B2361" s="444"/>
      <c r="C2361" s="23"/>
      <c r="D2361" s="23"/>
      <c r="E2361" s="23"/>
      <c r="F2361" s="262"/>
      <c r="G2361" s="262"/>
      <c r="H2361" s="262"/>
      <c r="I2361" s="264"/>
      <c r="J2361" s="23"/>
      <c r="K2361" s="23"/>
      <c r="L2361" s="36" t="str">
        <f>IFERROR(VLOOKUP(放飛紀錄!$K2361,#REF!,2,FALSE),"")</f>
        <v/>
      </c>
      <c r="M2361" s="36"/>
      <c r="N2361" s="36"/>
      <c r="O2361" s="36"/>
      <c r="P2361" s="36"/>
      <c r="Q2361" s="36"/>
      <c r="R2361" s="36"/>
      <c r="S2361" s="36"/>
      <c r="T2361" s="36"/>
      <c r="U2361" s="23"/>
      <c r="V2361" s="23"/>
      <c r="W2361" s="23"/>
      <c r="X2361" s="23"/>
      <c r="Y2361" s="445"/>
      <c r="Z2361" s="446" t="str">
        <f>IF(放飛紀錄!$Y2361="","",放飛紀錄!$Y2361+公式對照表!B$2)</f>
        <v/>
      </c>
      <c r="AA2361" s="445"/>
      <c r="AB2361" s="445"/>
      <c r="AC2361" s="447" t="str">
        <f t="shared" si="102"/>
        <v/>
      </c>
      <c r="AD2361" s="448" t="str">
        <f t="shared" si="103"/>
        <v/>
      </c>
      <c r="AE2361" s="446" t="str">
        <f>IF(放飛紀錄表[[#This Row],[模組啟動時間]]="","",公式對照表!$A$2)</f>
        <v/>
      </c>
      <c r="AF2361" s="449" t="str">
        <f>IF(AC2361="","",IF(AND(AA2361&gt;Y2361,AA2361&lt;Z2361),[1]公式對照表!$C$2,IF(AC2361="-",[1]公式對照表!$C$3,IF(AC2361&lt;AE2361,[1]公式對照表!$C$4,IF(AC2361&gt;AE2361,[1]公式對照表!$C$5)))))</f>
        <v/>
      </c>
      <c r="AG2361" s="442"/>
      <c r="AH2361" s="442"/>
      <c r="AI2361" s="442"/>
      <c r="AJ2361" s="442"/>
      <c r="AK2361" s="2"/>
    </row>
    <row r="2362" spans="1:37" ht="17.25" customHeight="1">
      <c r="A2362" s="443"/>
      <c r="B2362" s="444"/>
      <c r="C2362" s="23"/>
      <c r="D2362" s="23"/>
      <c r="E2362" s="23"/>
      <c r="F2362" s="262"/>
      <c r="G2362" s="262"/>
      <c r="H2362" s="262"/>
      <c r="I2362" s="264"/>
      <c r="J2362" s="23"/>
      <c r="K2362" s="23"/>
      <c r="L2362" s="36" t="str">
        <f>IFERROR(VLOOKUP(放飛紀錄!$K2362,#REF!,2,FALSE),"")</f>
        <v/>
      </c>
      <c r="M2362" s="36"/>
      <c r="N2362" s="36"/>
      <c r="O2362" s="36"/>
      <c r="P2362" s="36"/>
      <c r="Q2362" s="36"/>
      <c r="R2362" s="36"/>
      <c r="S2362" s="36"/>
      <c r="T2362" s="36"/>
      <c r="U2362" s="23"/>
      <c r="V2362" s="23"/>
      <c r="W2362" s="23"/>
      <c r="X2362" s="23"/>
      <c r="Y2362" s="445"/>
      <c r="Z2362" s="446" t="str">
        <f>IF(放飛紀錄!$Y2362="","",放飛紀錄!$Y2362+公式對照表!B$2)</f>
        <v/>
      </c>
      <c r="AA2362" s="445"/>
      <c r="AB2362" s="445"/>
      <c r="AC2362" s="447" t="str">
        <f t="shared" si="102"/>
        <v/>
      </c>
      <c r="AD2362" s="448" t="str">
        <f t="shared" si="103"/>
        <v/>
      </c>
      <c r="AE2362" s="446" t="str">
        <f>IF(放飛紀錄表[[#This Row],[模組啟動時間]]="","",公式對照表!$A$2)</f>
        <v/>
      </c>
      <c r="AF2362" s="449" t="str">
        <f>IF(AC2362="","",IF(AND(AA2362&gt;Y2362,AA2362&lt;Z2362),[1]公式對照表!$C$2,IF(AC2362="-",[1]公式對照表!$C$3,IF(AC2362&lt;AE2362,[1]公式對照表!$C$4,IF(AC2362&gt;AE2362,[1]公式對照表!$C$5)))))</f>
        <v/>
      </c>
      <c r="AG2362" s="442"/>
      <c r="AH2362" s="442"/>
      <c r="AI2362" s="442"/>
      <c r="AJ2362" s="442"/>
      <c r="AK2362" s="2"/>
    </row>
    <row r="2363" spans="1:37" ht="17.25" customHeight="1">
      <c r="A2363" s="443"/>
      <c r="B2363" s="444"/>
      <c r="C2363" s="23"/>
      <c r="D2363" s="23"/>
      <c r="E2363" s="23"/>
      <c r="F2363" s="262"/>
      <c r="G2363" s="262"/>
      <c r="H2363" s="262"/>
      <c r="I2363" s="264"/>
      <c r="J2363" s="23"/>
      <c r="K2363" s="23"/>
      <c r="L2363" s="36" t="str">
        <f>IFERROR(VLOOKUP(放飛紀錄!$K2363,#REF!,2,FALSE),"")</f>
        <v/>
      </c>
      <c r="M2363" s="36"/>
      <c r="N2363" s="36"/>
      <c r="O2363" s="36"/>
      <c r="P2363" s="36"/>
      <c r="Q2363" s="36"/>
      <c r="R2363" s="36"/>
      <c r="S2363" s="36"/>
      <c r="T2363" s="36"/>
      <c r="U2363" s="23"/>
      <c r="V2363" s="23"/>
      <c r="W2363" s="23"/>
      <c r="X2363" s="23"/>
      <c r="Y2363" s="445"/>
      <c r="Z2363" s="446" t="str">
        <f>IF(放飛紀錄!$Y2363="","",放飛紀錄!$Y2363+公式對照表!B$2)</f>
        <v/>
      </c>
      <c r="AA2363" s="445"/>
      <c r="AB2363" s="445"/>
      <c r="AC2363" s="447" t="str">
        <f t="shared" si="102"/>
        <v/>
      </c>
      <c r="AD2363" s="448" t="str">
        <f t="shared" si="103"/>
        <v/>
      </c>
      <c r="AE2363" s="446" t="str">
        <f>IF(放飛紀錄表[[#This Row],[模組啟動時間]]="","",公式對照表!$A$2)</f>
        <v/>
      </c>
      <c r="AF2363" s="449" t="str">
        <f>IF(AC2363="","",IF(AND(AA2363&gt;Y2363,AA2363&lt;Z2363),[1]公式對照表!$C$2,IF(AC2363="-",[1]公式對照表!$C$3,IF(AC2363&lt;AE2363,[1]公式對照表!$C$4,IF(AC2363&gt;AE2363,[1]公式對照表!$C$5)))))</f>
        <v/>
      </c>
      <c r="AG2363" s="442"/>
      <c r="AH2363" s="442"/>
      <c r="AI2363" s="442"/>
      <c r="AJ2363" s="442"/>
      <c r="AK2363" s="2"/>
    </row>
    <row r="2364" spans="1:37" ht="17.25" customHeight="1">
      <c r="A2364" s="443"/>
      <c r="B2364" s="444"/>
      <c r="C2364" s="23"/>
      <c r="D2364" s="23"/>
      <c r="E2364" s="23"/>
      <c r="F2364" s="262"/>
      <c r="G2364" s="262"/>
      <c r="H2364" s="262"/>
      <c r="I2364" s="264"/>
      <c r="J2364" s="23"/>
      <c r="K2364" s="23"/>
      <c r="L2364" s="36" t="str">
        <f>IFERROR(VLOOKUP(放飛紀錄!$K2364,#REF!,2,FALSE),"")</f>
        <v/>
      </c>
      <c r="M2364" s="36"/>
      <c r="N2364" s="36"/>
      <c r="O2364" s="36"/>
      <c r="P2364" s="36"/>
      <c r="Q2364" s="36"/>
      <c r="R2364" s="36"/>
      <c r="S2364" s="36"/>
      <c r="T2364" s="36"/>
      <c r="U2364" s="23"/>
      <c r="V2364" s="23"/>
      <c r="W2364" s="23"/>
      <c r="X2364" s="23"/>
      <c r="Y2364" s="445"/>
      <c r="Z2364" s="446" t="str">
        <f>IF(放飛紀錄!$Y2364="","",放飛紀錄!$Y2364+公式對照表!B$2)</f>
        <v/>
      </c>
      <c r="AA2364" s="445"/>
      <c r="AB2364" s="445"/>
      <c r="AC2364" s="447" t="str">
        <f t="shared" si="102"/>
        <v/>
      </c>
      <c r="AD2364" s="448" t="str">
        <f t="shared" si="103"/>
        <v/>
      </c>
      <c r="AE2364" s="446" t="str">
        <f>IF(放飛紀錄表[[#This Row],[模組啟動時間]]="","",公式對照表!$A$2)</f>
        <v/>
      </c>
      <c r="AF2364" s="449" t="str">
        <f>IF(AC2364="","",IF(AND(AA2364&gt;Y2364,AA2364&lt;Z2364),[1]公式對照表!$C$2,IF(AC2364="-",[1]公式對照表!$C$3,IF(AC2364&lt;AE2364,[1]公式對照表!$C$4,IF(AC2364&gt;AE2364,[1]公式對照表!$C$5)))))</f>
        <v/>
      </c>
      <c r="AG2364" s="442"/>
      <c r="AH2364" s="442"/>
      <c r="AI2364" s="442"/>
      <c r="AJ2364" s="442"/>
      <c r="AK2364" s="2"/>
    </row>
    <row r="2365" spans="1:37" ht="17.25" customHeight="1">
      <c r="A2365" s="443"/>
      <c r="B2365" s="444"/>
      <c r="C2365" s="23"/>
      <c r="D2365" s="23"/>
      <c r="E2365" s="23"/>
      <c r="F2365" s="262"/>
      <c r="G2365" s="262"/>
      <c r="H2365" s="262"/>
      <c r="I2365" s="264"/>
      <c r="J2365" s="23"/>
      <c r="K2365" s="23"/>
      <c r="L2365" s="36" t="str">
        <f>IFERROR(VLOOKUP(放飛紀錄!$K2365,#REF!,2,FALSE),"")</f>
        <v/>
      </c>
      <c r="M2365" s="36"/>
      <c r="N2365" s="36"/>
      <c r="O2365" s="36"/>
      <c r="P2365" s="36"/>
      <c r="Q2365" s="36"/>
      <c r="R2365" s="36"/>
      <c r="S2365" s="36"/>
      <c r="T2365" s="36"/>
      <c r="U2365" s="23"/>
      <c r="V2365" s="23"/>
      <c r="W2365" s="23"/>
      <c r="X2365" s="23"/>
      <c r="Y2365" s="445"/>
      <c r="Z2365" s="446" t="str">
        <f>IF(放飛紀錄!$Y2365="","",放飛紀錄!$Y2365+公式對照表!B$2)</f>
        <v/>
      </c>
      <c r="AA2365" s="445"/>
      <c r="AB2365" s="445"/>
      <c r="AC2365" s="447" t="str">
        <f t="shared" si="102"/>
        <v/>
      </c>
      <c r="AD2365" s="448" t="str">
        <f t="shared" si="103"/>
        <v/>
      </c>
      <c r="AE2365" s="446" t="str">
        <f>IF(放飛紀錄表[[#This Row],[模組啟動時間]]="","",公式對照表!$A$2)</f>
        <v/>
      </c>
      <c r="AF2365" s="449" t="str">
        <f>IF(AC2365="","",IF(AND(AA2365&gt;Y2365,AA2365&lt;Z2365),[1]公式對照表!$C$2,IF(AC2365="-",[1]公式對照表!$C$3,IF(AC2365&lt;AE2365,[1]公式對照表!$C$4,IF(AC2365&gt;AE2365,[1]公式對照表!$C$5)))))</f>
        <v/>
      </c>
      <c r="AG2365" s="442"/>
      <c r="AH2365" s="442"/>
      <c r="AI2365" s="442"/>
      <c r="AJ2365" s="442"/>
      <c r="AK2365" s="2"/>
    </row>
    <row r="2366" spans="1:37" ht="17.25" customHeight="1">
      <c r="A2366" s="443"/>
      <c r="B2366" s="444"/>
      <c r="C2366" s="23"/>
      <c r="D2366" s="23"/>
      <c r="E2366" s="23"/>
      <c r="F2366" s="262"/>
      <c r="G2366" s="262"/>
      <c r="H2366" s="262"/>
      <c r="I2366" s="264"/>
      <c r="J2366" s="23"/>
      <c r="K2366" s="23"/>
      <c r="L2366" s="36" t="str">
        <f>IFERROR(VLOOKUP(放飛紀錄!$K2366,#REF!,2,FALSE),"")</f>
        <v/>
      </c>
      <c r="M2366" s="36"/>
      <c r="N2366" s="36"/>
      <c r="O2366" s="36"/>
      <c r="P2366" s="36"/>
      <c r="Q2366" s="36"/>
      <c r="R2366" s="36"/>
      <c r="S2366" s="36"/>
      <c r="T2366" s="36"/>
      <c r="U2366" s="23"/>
      <c r="V2366" s="23"/>
      <c r="W2366" s="23"/>
      <c r="X2366" s="23"/>
      <c r="Y2366" s="445"/>
      <c r="Z2366" s="446" t="str">
        <f>IF(放飛紀錄!$Y2366="","",放飛紀錄!$Y2366+公式對照表!B$2)</f>
        <v/>
      </c>
      <c r="AA2366" s="445"/>
      <c r="AB2366" s="445"/>
      <c r="AC2366" s="447" t="str">
        <f t="shared" si="102"/>
        <v/>
      </c>
      <c r="AD2366" s="448" t="str">
        <f t="shared" si="103"/>
        <v/>
      </c>
      <c r="AE2366" s="446" t="str">
        <f>IF(放飛紀錄表[[#This Row],[模組啟動時間]]="","",公式對照表!$A$2)</f>
        <v/>
      </c>
      <c r="AF2366" s="449" t="str">
        <f>IF(AC2366="","",IF(AND(AA2366&gt;Y2366,AA2366&lt;Z2366),[1]公式對照表!$C$2,IF(AC2366="-",[1]公式對照表!$C$3,IF(AC2366&lt;AE2366,[1]公式對照表!$C$4,IF(AC2366&gt;AE2366,[1]公式對照表!$C$5)))))</f>
        <v/>
      </c>
      <c r="AG2366" s="442"/>
      <c r="AH2366" s="442"/>
      <c r="AI2366" s="442"/>
      <c r="AJ2366" s="442"/>
      <c r="AK2366" s="2"/>
    </row>
    <row r="2367" spans="1:37" ht="17.25" customHeight="1">
      <c r="A2367" s="443"/>
      <c r="B2367" s="444"/>
      <c r="C2367" s="23"/>
      <c r="D2367" s="23"/>
      <c r="E2367" s="23"/>
      <c r="F2367" s="262"/>
      <c r="G2367" s="262"/>
      <c r="H2367" s="262"/>
      <c r="I2367" s="264"/>
      <c r="J2367" s="23"/>
      <c r="K2367" s="23"/>
      <c r="L2367" s="36" t="str">
        <f>IFERROR(VLOOKUP(放飛紀錄!$K2367,#REF!,2,FALSE),"")</f>
        <v/>
      </c>
      <c r="M2367" s="36"/>
      <c r="N2367" s="36"/>
      <c r="O2367" s="36"/>
      <c r="P2367" s="36"/>
      <c r="Q2367" s="36"/>
      <c r="R2367" s="36"/>
      <c r="S2367" s="36"/>
      <c r="T2367" s="36"/>
      <c r="U2367" s="23"/>
      <c r="V2367" s="23"/>
      <c r="W2367" s="23"/>
      <c r="X2367" s="23"/>
      <c r="Y2367" s="445"/>
      <c r="Z2367" s="446" t="str">
        <f>IF(放飛紀錄!$Y2367="","",放飛紀錄!$Y2367+公式對照表!B$2)</f>
        <v/>
      </c>
      <c r="AA2367" s="445"/>
      <c r="AB2367" s="445"/>
      <c r="AC2367" s="447" t="str">
        <f t="shared" si="102"/>
        <v/>
      </c>
      <c r="AD2367" s="448" t="str">
        <f t="shared" si="103"/>
        <v/>
      </c>
      <c r="AE2367" s="446" t="str">
        <f>IF(放飛紀錄表[[#This Row],[模組啟動時間]]="","",公式對照表!$A$2)</f>
        <v/>
      </c>
      <c r="AF2367" s="449" t="str">
        <f>IF(AC2367="","",IF(AND(AA2367&gt;Y2367,AA2367&lt;Z2367),[1]公式對照表!$C$2,IF(AC2367="-",[1]公式對照表!$C$3,IF(AC2367&lt;AE2367,[1]公式對照表!$C$4,IF(AC2367&gt;AE2367,[1]公式對照表!$C$5)))))</f>
        <v/>
      </c>
      <c r="AG2367" s="442"/>
      <c r="AH2367" s="442"/>
      <c r="AI2367" s="442"/>
      <c r="AJ2367" s="442"/>
      <c r="AK2367" s="2"/>
    </row>
    <row r="2368" spans="1:37" ht="17.25" customHeight="1">
      <c r="A2368" s="443"/>
      <c r="B2368" s="444"/>
      <c r="C2368" s="23"/>
      <c r="D2368" s="23"/>
      <c r="E2368" s="23"/>
      <c r="F2368" s="262"/>
      <c r="G2368" s="262"/>
      <c r="H2368" s="262"/>
      <c r="I2368" s="264"/>
      <c r="J2368" s="23"/>
      <c r="K2368" s="23"/>
      <c r="L2368" s="36" t="str">
        <f>IFERROR(VLOOKUP(放飛紀錄!$K2368,#REF!,2,FALSE),"")</f>
        <v/>
      </c>
      <c r="M2368" s="36"/>
      <c r="N2368" s="36"/>
      <c r="O2368" s="36"/>
      <c r="P2368" s="36"/>
      <c r="Q2368" s="36"/>
      <c r="R2368" s="36"/>
      <c r="S2368" s="36"/>
      <c r="T2368" s="36"/>
      <c r="U2368" s="23"/>
      <c r="V2368" s="23"/>
      <c r="W2368" s="23"/>
      <c r="X2368" s="23"/>
      <c r="Y2368" s="445"/>
      <c r="Z2368" s="446" t="str">
        <f>IF(放飛紀錄!$Y2368="","",放飛紀錄!$Y2368+公式對照表!B$2)</f>
        <v/>
      </c>
      <c r="AA2368" s="445"/>
      <c r="AB2368" s="445"/>
      <c r="AC2368" s="447" t="str">
        <f t="shared" si="102"/>
        <v/>
      </c>
      <c r="AD2368" s="448" t="str">
        <f t="shared" si="103"/>
        <v/>
      </c>
      <c r="AE2368" s="446" t="str">
        <f>IF(放飛紀錄表[[#This Row],[模組啟動時間]]="","",公式對照表!$A$2)</f>
        <v/>
      </c>
      <c r="AF2368" s="449" t="str">
        <f>IF(AC2368="","",IF(AND(AA2368&gt;Y2368,AA2368&lt;Z2368),[1]公式對照表!$C$2,IF(AC2368="-",[1]公式對照表!$C$3,IF(AC2368&lt;AE2368,[1]公式對照表!$C$4,IF(AC2368&gt;AE2368,[1]公式對照表!$C$5)))))</f>
        <v/>
      </c>
      <c r="AG2368" s="442"/>
      <c r="AH2368" s="442"/>
      <c r="AI2368" s="442"/>
      <c r="AJ2368" s="442"/>
      <c r="AK2368" s="2"/>
    </row>
    <row r="2369" spans="1:37" ht="17.25" customHeight="1">
      <c r="A2369" s="443"/>
      <c r="B2369" s="444"/>
      <c r="C2369" s="23"/>
      <c r="D2369" s="23"/>
      <c r="E2369" s="23"/>
      <c r="F2369" s="262"/>
      <c r="G2369" s="262"/>
      <c r="H2369" s="262"/>
      <c r="I2369" s="264"/>
      <c r="J2369" s="23"/>
      <c r="K2369" s="23"/>
      <c r="L2369" s="36" t="str">
        <f>IFERROR(VLOOKUP(放飛紀錄!$K2369,#REF!,2,FALSE),"")</f>
        <v/>
      </c>
      <c r="M2369" s="36"/>
      <c r="N2369" s="36"/>
      <c r="O2369" s="36"/>
      <c r="P2369" s="36"/>
      <c r="Q2369" s="36"/>
      <c r="R2369" s="36"/>
      <c r="S2369" s="36"/>
      <c r="T2369" s="36"/>
      <c r="U2369" s="23"/>
      <c r="V2369" s="23"/>
      <c r="W2369" s="23"/>
      <c r="X2369" s="23"/>
      <c r="Y2369" s="445"/>
      <c r="Z2369" s="446" t="str">
        <f>IF(放飛紀錄!$Y2369="","",放飛紀錄!$Y2369+公式對照表!B$2)</f>
        <v/>
      </c>
      <c r="AA2369" s="445"/>
      <c r="AB2369" s="445"/>
      <c r="AC2369" s="447" t="str">
        <f t="shared" si="102"/>
        <v/>
      </c>
      <c r="AD2369" s="448" t="str">
        <f t="shared" si="103"/>
        <v/>
      </c>
      <c r="AE2369" s="446" t="str">
        <f>IF(放飛紀錄表[[#This Row],[模組啟動時間]]="","",公式對照表!$A$2)</f>
        <v/>
      </c>
      <c r="AF2369" s="449" t="str">
        <f>IF(AC2369="","",IF(AND(AA2369&gt;Y2369,AA2369&lt;Z2369),[1]公式對照表!$C$2,IF(AC2369="-",[1]公式對照表!$C$3,IF(AC2369&lt;AE2369,[1]公式對照表!$C$4,IF(AC2369&gt;AE2369,[1]公式對照表!$C$5)))))</f>
        <v/>
      </c>
      <c r="AG2369" s="442"/>
      <c r="AH2369" s="442"/>
      <c r="AI2369" s="442"/>
      <c r="AJ2369" s="442"/>
      <c r="AK2369" s="2"/>
    </row>
    <row r="2370" spans="1:37" ht="17.25" customHeight="1">
      <c r="A2370" s="443"/>
      <c r="B2370" s="444"/>
      <c r="C2370" s="23"/>
      <c r="D2370" s="23"/>
      <c r="E2370" s="23"/>
      <c r="F2370" s="262"/>
      <c r="G2370" s="262"/>
      <c r="H2370" s="262"/>
      <c r="I2370" s="264"/>
      <c r="J2370" s="23"/>
      <c r="K2370" s="23"/>
      <c r="L2370" s="36" t="str">
        <f>IFERROR(VLOOKUP(放飛紀錄!$K2370,#REF!,2,FALSE),"")</f>
        <v/>
      </c>
      <c r="M2370" s="36"/>
      <c r="N2370" s="36"/>
      <c r="O2370" s="36"/>
      <c r="P2370" s="36"/>
      <c r="Q2370" s="36"/>
      <c r="R2370" s="36"/>
      <c r="S2370" s="36"/>
      <c r="T2370" s="36"/>
      <c r="U2370" s="23"/>
      <c r="V2370" s="23"/>
      <c r="W2370" s="23"/>
      <c r="X2370" s="23"/>
      <c r="Y2370" s="445"/>
      <c r="Z2370" s="446" t="str">
        <f>IF(放飛紀錄!$Y2370="","",放飛紀錄!$Y2370+公式對照表!B$2)</f>
        <v/>
      </c>
      <c r="AA2370" s="445"/>
      <c r="AB2370" s="445"/>
      <c r="AC2370" s="447" t="str">
        <f t="shared" si="102"/>
        <v/>
      </c>
      <c r="AD2370" s="448" t="str">
        <f t="shared" si="103"/>
        <v/>
      </c>
      <c r="AE2370" s="446" t="str">
        <f>IF(放飛紀錄表[[#This Row],[模組啟動時間]]="","",公式對照表!$A$2)</f>
        <v/>
      </c>
      <c r="AF2370" s="449" t="str">
        <f>IF(AC2370="","",IF(AND(AA2370&gt;Y2370,AA2370&lt;Z2370),[1]公式對照表!$C$2,IF(AC2370="-",[1]公式對照表!$C$3,IF(AC2370&lt;AE2370,[1]公式對照表!$C$4,IF(AC2370&gt;AE2370,[1]公式對照表!$C$5)))))</f>
        <v/>
      </c>
      <c r="AG2370" s="442"/>
      <c r="AH2370" s="442"/>
      <c r="AI2370" s="442"/>
      <c r="AJ2370" s="442"/>
      <c r="AK2370" s="2"/>
    </row>
    <row r="2371" spans="1:37" ht="17.25" customHeight="1">
      <c r="A2371" s="443"/>
      <c r="B2371" s="444"/>
      <c r="C2371" s="23"/>
      <c r="D2371" s="23"/>
      <c r="E2371" s="23"/>
      <c r="F2371" s="262"/>
      <c r="G2371" s="262"/>
      <c r="H2371" s="262"/>
      <c r="I2371" s="264"/>
      <c r="J2371" s="23"/>
      <c r="K2371" s="23"/>
      <c r="L2371" s="36" t="str">
        <f>IFERROR(VLOOKUP(放飛紀錄!$K2371,#REF!,2,FALSE),"")</f>
        <v/>
      </c>
      <c r="M2371" s="36"/>
      <c r="N2371" s="36"/>
      <c r="O2371" s="36"/>
      <c r="P2371" s="36"/>
      <c r="Q2371" s="36"/>
      <c r="R2371" s="36"/>
      <c r="S2371" s="36"/>
      <c r="T2371" s="36"/>
      <c r="U2371" s="23"/>
      <c r="V2371" s="23"/>
      <c r="W2371" s="23"/>
      <c r="X2371" s="23"/>
      <c r="Y2371" s="445"/>
      <c r="Z2371" s="446" t="str">
        <f>IF(放飛紀錄!$Y2371="","",放飛紀錄!$Y2371+公式對照表!B$2)</f>
        <v/>
      </c>
      <c r="AA2371" s="445"/>
      <c r="AB2371" s="445"/>
      <c r="AC2371" s="447" t="str">
        <f t="shared" si="102"/>
        <v/>
      </c>
      <c r="AD2371" s="448" t="str">
        <f t="shared" si="103"/>
        <v/>
      </c>
      <c r="AE2371" s="446" t="str">
        <f>IF(放飛紀錄表[[#This Row],[模組啟動時間]]="","",公式對照表!$A$2)</f>
        <v/>
      </c>
      <c r="AF2371" s="449" t="str">
        <f>IF(AC2371="","",IF(AND(AA2371&gt;Y2371,AA2371&lt;Z2371),[1]公式對照表!$C$2,IF(AC2371="-",[1]公式對照表!$C$3,IF(AC2371&lt;AE2371,[1]公式對照表!$C$4,IF(AC2371&gt;AE2371,[1]公式對照表!$C$5)))))</f>
        <v/>
      </c>
      <c r="AG2371" s="442"/>
      <c r="AH2371" s="442"/>
      <c r="AI2371" s="442"/>
      <c r="AJ2371" s="442"/>
      <c r="AK2371" s="2"/>
    </row>
    <row r="2372" spans="1:37" ht="17.25" customHeight="1">
      <c r="A2372" s="443"/>
      <c r="B2372" s="444"/>
      <c r="C2372" s="23"/>
      <c r="D2372" s="23"/>
      <c r="E2372" s="23"/>
      <c r="F2372" s="262"/>
      <c r="G2372" s="262"/>
      <c r="H2372" s="262"/>
      <c r="I2372" s="264"/>
      <c r="J2372" s="23"/>
      <c r="K2372" s="23"/>
      <c r="L2372" s="36" t="str">
        <f>IFERROR(VLOOKUP(放飛紀錄!$K2372,#REF!,2,FALSE),"")</f>
        <v/>
      </c>
      <c r="M2372" s="36"/>
      <c r="N2372" s="36"/>
      <c r="O2372" s="36"/>
      <c r="P2372" s="36"/>
      <c r="Q2372" s="36"/>
      <c r="R2372" s="36"/>
      <c r="S2372" s="36"/>
      <c r="T2372" s="36"/>
      <c r="U2372" s="23"/>
      <c r="V2372" s="23"/>
      <c r="W2372" s="23"/>
      <c r="X2372" s="23"/>
      <c r="Y2372" s="445"/>
      <c r="Z2372" s="446" t="str">
        <f>IF(放飛紀錄!$Y2372="","",放飛紀錄!$Y2372+公式對照表!B$2)</f>
        <v/>
      </c>
      <c r="AA2372" s="445"/>
      <c r="AB2372" s="445"/>
      <c r="AC2372" s="447" t="str">
        <f t="shared" si="102"/>
        <v/>
      </c>
      <c r="AD2372" s="448" t="str">
        <f t="shared" si="103"/>
        <v/>
      </c>
      <c r="AE2372" s="446" t="str">
        <f>IF(放飛紀錄表[[#This Row],[模組啟動時間]]="","",公式對照表!$A$2)</f>
        <v/>
      </c>
      <c r="AF2372" s="449" t="str">
        <f>IF(AC2372="","",IF(AND(AA2372&gt;Y2372,AA2372&lt;Z2372),[1]公式對照表!$C$2,IF(AC2372="-",[1]公式對照表!$C$3,IF(AC2372&lt;AE2372,[1]公式對照表!$C$4,IF(AC2372&gt;AE2372,[1]公式對照表!$C$5)))))</f>
        <v/>
      </c>
      <c r="AG2372" s="442"/>
      <c r="AH2372" s="442"/>
      <c r="AI2372" s="442"/>
      <c r="AJ2372" s="442"/>
      <c r="AK2372" s="2"/>
    </row>
    <row r="2373" spans="1:37" ht="17.25" customHeight="1">
      <c r="A2373" s="443"/>
      <c r="B2373" s="444"/>
      <c r="C2373" s="23"/>
      <c r="D2373" s="23"/>
      <c r="E2373" s="23"/>
      <c r="F2373" s="262"/>
      <c r="G2373" s="262"/>
      <c r="H2373" s="262"/>
      <c r="I2373" s="264"/>
      <c r="J2373" s="23"/>
      <c r="K2373" s="23"/>
      <c r="L2373" s="36" t="str">
        <f>IFERROR(VLOOKUP(放飛紀錄!$K2373,#REF!,2,FALSE),"")</f>
        <v/>
      </c>
      <c r="M2373" s="36"/>
      <c r="N2373" s="36"/>
      <c r="O2373" s="36"/>
      <c r="P2373" s="36"/>
      <c r="Q2373" s="36"/>
      <c r="R2373" s="36"/>
      <c r="S2373" s="36"/>
      <c r="T2373" s="36"/>
      <c r="U2373" s="23"/>
      <c r="V2373" s="23"/>
      <c r="W2373" s="23"/>
      <c r="X2373" s="23"/>
      <c r="Y2373" s="445"/>
      <c r="Z2373" s="446" t="str">
        <f>IF(放飛紀錄!$Y2373="","",放飛紀錄!$Y2373+公式對照表!B$2)</f>
        <v/>
      </c>
      <c r="AA2373" s="445"/>
      <c r="AB2373" s="445"/>
      <c r="AC2373" s="447" t="str">
        <f t="shared" si="102"/>
        <v/>
      </c>
      <c r="AD2373" s="448" t="str">
        <f t="shared" si="103"/>
        <v/>
      </c>
      <c r="AE2373" s="446" t="str">
        <f>IF(放飛紀錄表[[#This Row],[模組啟動時間]]="","",公式對照表!$A$2)</f>
        <v/>
      </c>
      <c r="AF2373" s="449" t="str">
        <f>IF(AC2373="","",IF(AND(AA2373&gt;Y2373,AA2373&lt;Z2373),[1]公式對照表!$C$2,IF(AC2373="-",[1]公式對照表!$C$3,IF(AC2373&lt;AE2373,[1]公式對照表!$C$4,IF(AC2373&gt;AE2373,[1]公式對照表!$C$5)))))</f>
        <v/>
      </c>
      <c r="AG2373" s="442"/>
      <c r="AH2373" s="442"/>
      <c r="AI2373" s="442"/>
      <c r="AJ2373" s="442"/>
      <c r="AK2373" s="2"/>
    </row>
    <row r="2374" spans="1:37" ht="17.25" customHeight="1">
      <c r="A2374" s="443"/>
      <c r="B2374" s="444"/>
      <c r="C2374" s="23"/>
      <c r="D2374" s="23"/>
      <c r="E2374" s="23"/>
      <c r="F2374" s="262"/>
      <c r="G2374" s="262"/>
      <c r="H2374" s="262"/>
      <c r="I2374" s="264"/>
      <c r="J2374" s="23"/>
      <c r="K2374" s="23"/>
      <c r="L2374" s="36" t="str">
        <f>IFERROR(VLOOKUP(放飛紀錄!$K2374,#REF!,2,FALSE),"")</f>
        <v/>
      </c>
      <c r="M2374" s="36"/>
      <c r="N2374" s="36"/>
      <c r="O2374" s="36"/>
      <c r="P2374" s="36"/>
      <c r="Q2374" s="36"/>
      <c r="R2374" s="36"/>
      <c r="S2374" s="36"/>
      <c r="T2374" s="36"/>
      <c r="U2374" s="23"/>
      <c r="V2374" s="23"/>
      <c r="W2374" s="23"/>
      <c r="X2374" s="23"/>
      <c r="Y2374" s="445"/>
      <c r="Z2374" s="446" t="str">
        <f>IF(放飛紀錄!$Y2374="","",放飛紀錄!$Y2374+公式對照表!B$2)</f>
        <v/>
      </c>
      <c r="AA2374" s="445"/>
      <c r="AB2374" s="445"/>
      <c r="AC2374" s="447" t="str">
        <f t="shared" si="102"/>
        <v/>
      </c>
      <c r="AD2374" s="448" t="str">
        <f t="shared" si="103"/>
        <v/>
      </c>
      <c r="AE2374" s="446" t="str">
        <f>IF(放飛紀錄表[[#This Row],[模組啟動時間]]="","",公式對照表!$A$2)</f>
        <v/>
      </c>
      <c r="AF2374" s="449" t="str">
        <f>IF(AC2374="","",IF(AND(AA2374&gt;Y2374,AA2374&lt;Z2374),[1]公式對照表!$C$2,IF(AC2374="-",[1]公式對照表!$C$3,IF(AC2374&lt;AE2374,[1]公式對照表!$C$4,IF(AC2374&gt;AE2374,[1]公式對照表!$C$5)))))</f>
        <v/>
      </c>
      <c r="AG2374" s="442"/>
      <c r="AH2374" s="442"/>
      <c r="AI2374" s="442"/>
      <c r="AJ2374" s="442"/>
      <c r="AK2374" s="2"/>
    </row>
    <row r="2375" spans="1:37" ht="17.25" customHeight="1">
      <c r="A2375" s="443"/>
      <c r="B2375" s="444"/>
      <c r="C2375" s="23"/>
      <c r="D2375" s="23"/>
      <c r="E2375" s="23"/>
      <c r="F2375" s="262"/>
      <c r="G2375" s="262"/>
      <c r="H2375" s="262"/>
      <c r="I2375" s="264"/>
      <c r="J2375" s="23"/>
      <c r="K2375" s="23"/>
      <c r="L2375" s="36" t="str">
        <f>IFERROR(VLOOKUP(放飛紀錄!$K2375,#REF!,2,FALSE),"")</f>
        <v/>
      </c>
      <c r="M2375" s="36"/>
      <c r="N2375" s="36"/>
      <c r="O2375" s="36"/>
      <c r="P2375" s="36"/>
      <c r="Q2375" s="36"/>
      <c r="R2375" s="36"/>
      <c r="S2375" s="36"/>
      <c r="T2375" s="36"/>
      <c r="U2375" s="23"/>
      <c r="V2375" s="23"/>
      <c r="W2375" s="23"/>
      <c r="X2375" s="23"/>
      <c r="Y2375" s="445"/>
      <c r="Z2375" s="446" t="str">
        <f>IF(放飛紀錄!$Y2375="","",放飛紀錄!$Y2375+公式對照表!B$2)</f>
        <v/>
      </c>
      <c r="AA2375" s="445"/>
      <c r="AB2375" s="445"/>
      <c r="AC2375" s="447" t="str">
        <f t="shared" si="102"/>
        <v/>
      </c>
      <c r="AD2375" s="448" t="str">
        <f t="shared" si="103"/>
        <v/>
      </c>
      <c r="AE2375" s="446" t="str">
        <f>IF(放飛紀錄表[[#This Row],[模組啟動時間]]="","",公式對照表!$A$2)</f>
        <v/>
      </c>
      <c r="AF2375" s="449" t="str">
        <f>IF(AC2375="","",IF(AND(AA2375&gt;Y2375,AA2375&lt;Z2375),[1]公式對照表!$C$2,IF(AC2375="-",[1]公式對照表!$C$3,IF(AC2375&lt;AE2375,[1]公式對照表!$C$4,IF(AC2375&gt;AE2375,[1]公式對照表!$C$5)))))</f>
        <v/>
      </c>
      <c r="AG2375" s="442"/>
      <c r="AH2375" s="442"/>
      <c r="AI2375" s="442"/>
      <c r="AJ2375" s="442"/>
      <c r="AK2375" s="2"/>
    </row>
    <row r="2376" spans="1:37" ht="17.25" customHeight="1">
      <c r="A2376" s="443"/>
      <c r="B2376" s="444"/>
      <c r="C2376" s="23"/>
      <c r="D2376" s="23"/>
      <c r="E2376" s="23"/>
      <c r="F2376" s="262"/>
      <c r="G2376" s="262"/>
      <c r="H2376" s="262"/>
      <c r="I2376" s="264"/>
      <c r="J2376" s="23"/>
      <c r="K2376" s="23"/>
      <c r="L2376" s="36" t="str">
        <f>IFERROR(VLOOKUP(放飛紀錄!$K2376,#REF!,2,FALSE),"")</f>
        <v/>
      </c>
      <c r="M2376" s="36"/>
      <c r="N2376" s="36"/>
      <c r="O2376" s="36"/>
      <c r="P2376" s="36"/>
      <c r="Q2376" s="36"/>
      <c r="R2376" s="36"/>
      <c r="S2376" s="36"/>
      <c r="T2376" s="36"/>
      <c r="U2376" s="23"/>
      <c r="V2376" s="23"/>
      <c r="W2376" s="23"/>
      <c r="X2376" s="23"/>
      <c r="Y2376" s="445"/>
      <c r="Z2376" s="446" t="str">
        <f>IF(放飛紀錄!$Y2376="","",放飛紀錄!$Y2376+公式對照表!B$2)</f>
        <v/>
      </c>
      <c r="AA2376" s="445"/>
      <c r="AB2376" s="445"/>
      <c r="AC2376" s="447" t="str">
        <f t="shared" si="102"/>
        <v/>
      </c>
      <c r="AD2376" s="448" t="str">
        <f t="shared" si="103"/>
        <v/>
      </c>
      <c r="AE2376" s="446" t="str">
        <f>IF(放飛紀錄表[[#This Row],[模組啟動時間]]="","",公式對照表!$A$2)</f>
        <v/>
      </c>
      <c r="AF2376" s="449" t="str">
        <f>IF(AC2376="","",IF(AND(AA2376&gt;Y2376,AA2376&lt;Z2376),[1]公式對照表!$C$2,IF(AC2376="-",[1]公式對照表!$C$3,IF(AC2376&lt;AE2376,[1]公式對照表!$C$4,IF(AC2376&gt;AE2376,[1]公式對照表!$C$5)))))</f>
        <v/>
      </c>
      <c r="AG2376" s="442"/>
      <c r="AH2376" s="442"/>
      <c r="AI2376" s="442"/>
      <c r="AJ2376" s="442"/>
      <c r="AK2376" s="2"/>
    </row>
    <row r="2377" spans="1:37" ht="17.25" customHeight="1">
      <c r="A2377" s="443"/>
      <c r="B2377" s="444"/>
      <c r="C2377" s="23"/>
      <c r="D2377" s="23"/>
      <c r="E2377" s="23"/>
      <c r="F2377" s="262"/>
      <c r="G2377" s="262"/>
      <c r="H2377" s="262"/>
      <c r="I2377" s="264"/>
      <c r="J2377" s="23"/>
      <c r="K2377" s="23"/>
      <c r="L2377" s="36" t="str">
        <f>IFERROR(VLOOKUP(放飛紀錄!$K2377,#REF!,2,FALSE),"")</f>
        <v/>
      </c>
      <c r="M2377" s="36"/>
      <c r="N2377" s="36"/>
      <c r="O2377" s="36"/>
      <c r="P2377" s="36"/>
      <c r="Q2377" s="36"/>
      <c r="R2377" s="36"/>
      <c r="S2377" s="36"/>
      <c r="T2377" s="36"/>
      <c r="U2377" s="23"/>
      <c r="V2377" s="23"/>
      <c r="W2377" s="23"/>
      <c r="X2377" s="23"/>
      <c r="Y2377" s="445"/>
      <c r="Z2377" s="446" t="str">
        <f>IF(放飛紀錄!$Y2377="","",放飛紀錄!$Y2377+公式對照表!B$2)</f>
        <v/>
      </c>
      <c r="AA2377" s="445"/>
      <c r="AB2377" s="445"/>
      <c r="AC2377" s="447" t="str">
        <f t="shared" si="102"/>
        <v/>
      </c>
      <c r="AD2377" s="448" t="str">
        <f t="shared" si="103"/>
        <v/>
      </c>
      <c r="AE2377" s="446" t="str">
        <f>IF(放飛紀錄表[[#This Row],[模組啟動時間]]="","",公式對照表!$A$2)</f>
        <v/>
      </c>
      <c r="AF2377" s="449" t="str">
        <f>IF(AC2377="","",IF(AND(AA2377&gt;Y2377,AA2377&lt;Z2377),[1]公式對照表!$C$2,IF(AC2377="-",[1]公式對照表!$C$3,IF(AC2377&lt;AE2377,[1]公式對照表!$C$4,IF(AC2377&gt;AE2377,[1]公式對照表!$C$5)))))</f>
        <v/>
      </c>
      <c r="AG2377" s="442"/>
      <c r="AH2377" s="442"/>
      <c r="AI2377" s="442"/>
      <c r="AJ2377" s="442"/>
      <c r="AK2377" s="2"/>
    </row>
    <row r="2378" spans="1:37" ht="17.25" customHeight="1">
      <c r="A2378" s="443"/>
      <c r="B2378" s="444"/>
      <c r="C2378" s="23"/>
      <c r="D2378" s="23"/>
      <c r="E2378" s="23"/>
      <c r="F2378" s="262"/>
      <c r="G2378" s="262"/>
      <c r="H2378" s="262"/>
      <c r="I2378" s="264"/>
      <c r="J2378" s="23"/>
      <c r="K2378" s="23"/>
      <c r="L2378" s="36" t="str">
        <f>IFERROR(VLOOKUP(放飛紀錄!$K2378,#REF!,2,FALSE),"")</f>
        <v/>
      </c>
      <c r="M2378" s="36"/>
      <c r="N2378" s="36"/>
      <c r="O2378" s="36"/>
      <c r="P2378" s="36"/>
      <c r="Q2378" s="36"/>
      <c r="R2378" s="36"/>
      <c r="S2378" s="36"/>
      <c r="T2378" s="36"/>
      <c r="U2378" s="23"/>
      <c r="V2378" s="23"/>
      <c r="W2378" s="23"/>
      <c r="X2378" s="23"/>
      <c r="Y2378" s="445"/>
      <c r="Z2378" s="446" t="str">
        <f>IF(放飛紀錄!$Y2378="","",放飛紀錄!$Y2378+公式對照表!B$2)</f>
        <v/>
      </c>
      <c r="AA2378" s="445"/>
      <c r="AB2378" s="445"/>
      <c r="AC2378" s="447" t="str">
        <f t="shared" si="102"/>
        <v/>
      </c>
      <c r="AD2378" s="448" t="str">
        <f t="shared" si="103"/>
        <v/>
      </c>
      <c r="AE2378" s="446" t="str">
        <f>IF(放飛紀錄表[[#This Row],[模組啟動時間]]="","",公式對照表!$A$2)</f>
        <v/>
      </c>
      <c r="AF2378" s="449" t="str">
        <f>IF(AC2378="","",IF(AND(AA2378&gt;Y2378,AA2378&lt;Z2378),[1]公式對照表!$C$2,IF(AC2378="-",[1]公式對照表!$C$3,IF(AC2378&lt;AE2378,[1]公式對照表!$C$4,IF(AC2378&gt;AE2378,[1]公式對照表!$C$5)))))</f>
        <v/>
      </c>
      <c r="AG2378" s="442"/>
      <c r="AH2378" s="442"/>
      <c r="AI2378" s="442"/>
      <c r="AJ2378" s="442"/>
      <c r="AK2378" s="2"/>
    </row>
    <row r="2379" spans="1:37" ht="17.25" customHeight="1">
      <c r="A2379" s="443"/>
      <c r="B2379" s="444"/>
      <c r="C2379" s="23"/>
      <c r="D2379" s="23"/>
      <c r="E2379" s="23"/>
      <c r="F2379" s="262"/>
      <c r="G2379" s="262"/>
      <c r="H2379" s="262"/>
      <c r="I2379" s="264"/>
      <c r="J2379" s="23"/>
      <c r="K2379" s="23"/>
      <c r="L2379" s="36" t="str">
        <f>IFERROR(VLOOKUP(放飛紀錄!$K2379,#REF!,2,FALSE),"")</f>
        <v/>
      </c>
      <c r="M2379" s="36"/>
      <c r="N2379" s="36"/>
      <c r="O2379" s="36"/>
      <c r="P2379" s="36"/>
      <c r="Q2379" s="36"/>
      <c r="R2379" s="36"/>
      <c r="S2379" s="36"/>
      <c r="T2379" s="36"/>
      <c r="U2379" s="23"/>
      <c r="V2379" s="23"/>
      <c r="W2379" s="23"/>
      <c r="X2379" s="23"/>
      <c r="Y2379" s="445"/>
      <c r="Z2379" s="446" t="str">
        <f>IF(放飛紀錄!$Y2379="","",放飛紀錄!$Y2379+公式對照表!B$2)</f>
        <v/>
      </c>
      <c r="AA2379" s="445"/>
      <c r="AB2379" s="445"/>
      <c r="AC2379" s="447" t="str">
        <f t="shared" si="102"/>
        <v/>
      </c>
      <c r="AD2379" s="448" t="str">
        <f t="shared" si="103"/>
        <v/>
      </c>
      <c r="AE2379" s="446" t="str">
        <f>IF(放飛紀錄表[[#This Row],[模組啟動時間]]="","",公式對照表!$A$2)</f>
        <v/>
      </c>
      <c r="AF2379" s="449" t="str">
        <f>IF(AC2379="","",IF(AND(AA2379&gt;Y2379,AA2379&lt;Z2379),[1]公式對照表!$C$2,IF(AC2379="-",[1]公式對照表!$C$3,IF(AC2379&lt;AE2379,[1]公式對照表!$C$4,IF(AC2379&gt;AE2379,[1]公式對照表!$C$5)))))</f>
        <v/>
      </c>
      <c r="AG2379" s="442"/>
      <c r="AH2379" s="442"/>
      <c r="AI2379" s="442"/>
      <c r="AJ2379" s="442"/>
      <c r="AK2379" s="2"/>
    </row>
    <row r="2380" spans="1:37" ht="17.25" customHeight="1">
      <c r="A2380" s="443"/>
      <c r="B2380" s="444"/>
      <c r="C2380" s="23"/>
      <c r="D2380" s="23"/>
      <c r="E2380" s="23"/>
      <c r="F2380" s="262"/>
      <c r="G2380" s="262"/>
      <c r="H2380" s="262"/>
      <c r="I2380" s="264"/>
      <c r="J2380" s="23"/>
      <c r="K2380" s="23"/>
      <c r="L2380" s="36" t="str">
        <f>IFERROR(VLOOKUP(放飛紀錄!$K2380,#REF!,2,FALSE),"")</f>
        <v/>
      </c>
      <c r="M2380" s="36"/>
      <c r="N2380" s="36"/>
      <c r="O2380" s="36"/>
      <c r="P2380" s="36"/>
      <c r="Q2380" s="36"/>
      <c r="R2380" s="36"/>
      <c r="S2380" s="36"/>
      <c r="T2380" s="36"/>
      <c r="U2380" s="23"/>
      <c r="V2380" s="23"/>
      <c r="W2380" s="23"/>
      <c r="X2380" s="23"/>
      <c r="Y2380" s="445"/>
      <c r="Z2380" s="446" t="str">
        <f>IF(放飛紀錄!$Y2380="","",放飛紀錄!$Y2380+公式對照表!B$2)</f>
        <v/>
      </c>
      <c r="AA2380" s="445"/>
      <c r="AB2380" s="445"/>
      <c r="AC2380" s="447" t="str">
        <f t="shared" si="102"/>
        <v/>
      </c>
      <c r="AD2380" s="448" t="str">
        <f t="shared" si="103"/>
        <v/>
      </c>
      <c r="AE2380" s="446" t="str">
        <f>IF(放飛紀錄表[[#This Row],[模組啟動時間]]="","",公式對照表!$A$2)</f>
        <v/>
      </c>
      <c r="AF2380" s="449" t="str">
        <f>IF(AC2380="","",IF(AND(AA2380&gt;Y2380,AA2380&lt;Z2380),[1]公式對照表!$C$2,IF(AC2380="-",[1]公式對照表!$C$3,IF(AC2380&lt;AE2380,[1]公式對照表!$C$4,IF(AC2380&gt;AE2380,[1]公式對照表!$C$5)))))</f>
        <v/>
      </c>
      <c r="AG2380" s="442"/>
      <c r="AH2380" s="442"/>
      <c r="AI2380" s="442"/>
      <c r="AJ2380" s="442"/>
      <c r="AK2380" s="2"/>
    </row>
    <row r="2381" spans="1:37" ht="17.25" customHeight="1">
      <c r="A2381" s="443"/>
      <c r="B2381" s="444"/>
      <c r="C2381" s="23"/>
      <c r="D2381" s="23"/>
      <c r="E2381" s="23"/>
      <c r="F2381" s="262"/>
      <c r="G2381" s="262"/>
      <c r="H2381" s="262"/>
      <c r="I2381" s="264"/>
      <c r="J2381" s="23"/>
      <c r="K2381" s="23"/>
      <c r="L2381" s="36" t="str">
        <f>IFERROR(VLOOKUP(放飛紀錄!$K2381,#REF!,2,FALSE),"")</f>
        <v/>
      </c>
      <c r="M2381" s="36"/>
      <c r="N2381" s="36"/>
      <c r="O2381" s="36"/>
      <c r="P2381" s="36"/>
      <c r="Q2381" s="36"/>
      <c r="R2381" s="36"/>
      <c r="S2381" s="36"/>
      <c r="T2381" s="36"/>
      <c r="U2381" s="23"/>
      <c r="V2381" s="23"/>
      <c r="W2381" s="23"/>
      <c r="X2381" s="23"/>
      <c r="Y2381" s="445"/>
      <c r="Z2381" s="446" t="str">
        <f>IF(放飛紀錄!$Y2381="","",放飛紀錄!$Y2381+公式對照表!B$2)</f>
        <v/>
      </c>
      <c r="AA2381" s="445"/>
      <c r="AB2381" s="445"/>
      <c r="AC2381" s="447" t="str">
        <f t="shared" si="102"/>
        <v/>
      </c>
      <c r="AD2381" s="448" t="str">
        <f t="shared" si="103"/>
        <v/>
      </c>
      <c r="AE2381" s="446" t="str">
        <f>IF(放飛紀錄表[[#This Row],[模組啟動時間]]="","",公式對照表!$A$2)</f>
        <v/>
      </c>
      <c r="AF2381" s="449" t="str">
        <f>IF(AC2381="","",IF(AND(AA2381&gt;Y2381,AA2381&lt;Z2381),[1]公式對照表!$C$2,IF(AC2381="-",[1]公式對照表!$C$3,IF(AC2381&lt;AE2381,[1]公式對照表!$C$4,IF(AC2381&gt;AE2381,[1]公式對照表!$C$5)))))</f>
        <v/>
      </c>
      <c r="AG2381" s="442"/>
      <c r="AH2381" s="442"/>
      <c r="AI2381" s="442"/>
      <c r="AJ2381" s="442"/>
      <c r="AK2381" s="2"/>
    </row>
    <row r="2382" spans="1:37" ht="17.25" customHeight="1">
      <c r="A2382" s="443"/>
      <c r="B2382" s="444"/>
      <c r="C2382" s="23"/>
      <c r="D2382" s="23"/>
      <c r="E2382" s="23"/>
      <c r="F2382" s="262"/>
      <c r="G2382" s="262"/>
      <c r="H2382" s="262"/>
      <c r="I2382" s="264"/>
      <c r="J2382" s="23"/>
      <c r="K2382" s="23"/>
      <c r="L2382" s="36" t="str">
        <f>IFERROR(VLOOKUP(放飛紀錄!$K2382,#REF!,2,FALSE),"")</f>
        <v/>
      </c>
      <c r="M2382" s="36"/>
      <c r="N2382" s="36"/>
      <c r="O2382" s="36"/>
      <c r="P2382" s="36"/>
      <c r="Q2382" s="36"/>
      <c r="R2382" s="36"/>
      <c r="S2382" s="36"/>
      <c r="T2382" s="36"/>
      <c r="U2382" s="23"/>
      <c r="V2382" s="23"/>
      <c r="W2382" s="23"/>
      <c r="X2382" s="23"/>
      <c r="Y2382" s="445"/>
      <c r="Z2382" s="446" t="str">
        <f>IF(放飛紀錄!$Y2382="","",放飛紀錄!$Y2382+公式對照表!B$2)</f>
        <v/>
      </c>
      <c r="AA2382" s="445"/>
      <c r="AB2382" s="445"/>
      <c r="AC2382" s="447" t="str">
        <f t="shared" si="102"/>
        <v/>
      </c>
      <c r="AD2382" s="448" t="str">
        <f t="shared" si="103"/>
        <v/>
      </c>
      <c r="AE2382" s="446" t="str">
        <f>IF(放飛紀錄表[[#This Row],[模組啟動時間]]="","",公式對照表!$A$2)</f>
        <v/>
      </c>
      <c r="AF2382" s="449" t="str">
        <f>IF(AC2382="","",IF(AND(AA2382&gt;Y2382,AA2382&lt;Z2382),[1]公式對照表!$C$2,IF(AC2382="-",[1]公式對照表!$C$3,IF(AC2382&lt;AE2382,[1]公式對照表!$C$4,IF(AC2382&gt;AE2382,[1]公式對照表!$C$5)))))</f>
        <v/>
      </c>
      <c r="AG2382" s="442"/>
      <c r="AH2382" s="442"/>
      <c r="AI2382" s="442"/>
      <c r="AJ2382" s="442"/>
      <c r="AK2382" s="2"/>
    </row>
    <row r="2383" spans="1:37" ht="17.25" customHeight="1">
      <c r="A2383" s="443"/>
      <c r="B2383" s="444"/>
      <c r="C2383" s="23"/>
      <c r="D2383" s="23"/>
      <c r="E2383" s="23"/>
      <c r="F2383" s="262"/>
      <c r="G2383" s="262"/>
      <c r="H2383" s="262"/>
      <c r="I2383" s="264"/>
      <c r="J2383" s="23"/>
      <c r="K2383" s="23"/>
      <c r="L2383" s="36" t="str">
        <f>IFERROR(VLOOKUP(放飛紀錄!$K2383,#REF!,2,FALSE),"")</f>
        <v/>
      </c>
      <c r="M2383" s="36"/>
      <c r="N2383" s="36"/>
      <c r="O2383" s="36"/>
      <c r="P2383" s="36"/>
      <c r="Q2383" s="36"/>
      <c r="R2383" s="36"/>
      <c r="S2383" s="36"/>
      <c r="T2383" s="36"/>
      <c r="U2383" s="23"/>
      <c r="V2383" s="23"/>
      <c r="W2383" s="23"/>
      <c r="X2383" s="23"/>
      <c r="Y2383" s="445"/>
      <c r="Z2383" s="446" t="str">
        <f>IF(放飛紀錄!$Y2383="","",放飛紀錄!$Y2383+公式對照表!B$2)</f>
        <v/>
      </c>
      <c r="AA2383" s="445"/>
      <c r="AB2383" s="445"/>
      <c r="AC2383" s="447" t="str">
        <f t="shared" si="102"/>
        <v/>
      </c>
      <c r="AD2383" s="448" t="str">
        <f t="shared" si="103"/>
        <v/>
      </c>
      <c r="AE2383" s="446" t="str">
        <f>IF(放飛紀錄表[[#This Row],[模組啟動時間]]="","",公式對照表!$A$2)</f>
        <v/>
      </c>
      <c r="AF2383" s="449" t="str">
        <f>IF(AC2383="","",IF(AND(AA2383&gt;Y2383,AA2383&lt;Z2383),[1]公式對照表!$C$2,IF(AC2383="-",[1]公式對照表!$C$3,IF(AC2383&lt;AE2383,[1]公式對照表!$C$4,IF(AC2383&gt;AE2383,[1]公式對照表!$C$5)))))</f>
        <v/>
      </c>
      <c r="AG2383" s="442"/>
      <c r="AH2383" s="442"/>
      <c r="AI2383" s="442"/>
      <c r="AJ2383" s="442"/>
      <c r="AK2383" s="2"/>
    </row>
    <row r="2384" spans="1:37" ht="17.25" customHeight="1">
      <c r="A2384" s="443"/>
      <c r="B2384" s="444"/>
      <c r="C2384" s="23"/>
      <c r="D2384" s="23"/>
      <c r="E2384" s="23"/>
      <c r="F2384" s="262"/>
      <c r="G2384" s="262"/>
      <c r="H2384" s="262"/>
      <c r="I2384" s="264"/>
      <c r="J2384" s="23"/>
      <c r="K2384" s="23"/>
      <c r="L2384" s="36" t="str">
        <f>IFERROR(VLOOKUP(放飛紀錄!$K2384,#REF!,2,FALSE),"")</f>
        <v/>
      </c>
      <c r="M2384" s="36"/>
      <c r="N2384" s="36"/>
      <c r="O2384" s="36"/>
      <c r="P2384" s="36"/>
      <c r="Q2384" s="36"/>
      <c r="R2384" s="36"/>
      <c r="S2384" s="36"/>
      <c r="T2384" s="36"/>
      <c r="U2384" s="23"/>
      <c r="V2384" s="23"/>
      <c r="W2384" s="23"/>
      <c r="X2384" s="23"/>
      <c r="Y2384" s="445"/>
      <c r="Z2384" s="446" t="str">
        <f>IF(放飛紀錄!$Y2384="","",放飛紀錄!$Y2384+公式對照表!B$2)</f>
        <v/>
      </c>
      <c r="AA2384" s="445"/>
      <c r="AB2384" s="445"/>
      <c r="AC2384" s="447" t="str">
        <f t="shared" si="102"/>
        <v/>
      </c>
      <c r="AD2384" s="448" t="str">
        <f t="shared" si="103"/>
        <v/>
      </c>
      <c r="AE2384" s="446" t="str">
        <f>IF(放飛紀錄表[[#This Row],[模組啟動時間]]="","",公式對照表!$A$2)</f>
        <v/>
      </c>
      <c r="AF2384" s="449" t="str">
        <f>IF(AC2384="","",IF(AND(AA2384&gt;Y2384,AA2384&lt;Z2384),[1]公式對照表!$C$2,IF(AC2384="-",[1]公式對照表!$C$3,IF(AC2384&lt;AE2384,[1]公式對照表!$C$4,IF(AC2384&gt;AE2384,[1]公式對照表!$C$5)))))</f>
        <v/>
      </c>
      <c r="AG2384" s="442"/>
      <c r="AH2384" s="442"/>
      <c r="AI2384" s="442"/>
      <c r="AJ2384" s="442"/>
      <c r="AK2384" s="2"/>
    </row>
    <row r="2385" spans="1:37" ht="17.25" customHeight="1">
      <c r="A2385" s="443"/>
      <c r="B2385" s="444"/>
      <c r="C2385" s="23"/>
      <c r="D2385" s="23"/>
      <c r="E2385" s="23"/>
      <c r="F2385" s="262"/>
      <c r="G2385" s="262"/>
      <c r="H2385" s="262"/>
      <c r="I2385" s="264"/>
      <c r="J2385" s="23"/>
      <c r="K2385" s="23"/>
      <c r="L2385" s="36" t="str">
        <f>IFERROR(VLOOKUP(放飛紀錄!$K2385,#REF!,2,FALSE),"")</f>
        <v/>
      </c>
      <c r="M2385" s="36"/>
      <c r="N2385" s="36"/>
      <c r="O2385" s="36"/>
      <c r="P2385" s="36"/>
      <c r="Q2385" s="36"/>
      <c r="R2385" s="36"/>
      <c r="S2385" s="36"/>
      <c r="T2385" s="36"/>
      <c r="U2385" s="23"/>
      <c r="V2385" s="23"/>
      <c r="W2385" s="23"/>
      <c r="X2385" s="23"/>
      <c r="Y2385" s="445"/>
      <c r="Z2385" s="446" t="str">
        <f>IF(放飛紀錄!$Y2385="","",放飛紀錄!$Y2385+公式對照表!B$2)</f>
        <v/>
      </c>
      <c r="AA2385" s="445"/>
      <c r="AB2385" s="445"/>
      <c r="AC2385" s="447" t="str">
        <f t="shared" si="102"/>
        <v/>
      </c>
      <c r="AD2385" s="448" t="str">
        <f t="shared" si="103"/>
        <v/>
      </c>
      <c r="AE2385" s="446" t="str">
        <f>IF(放飛紀錄表[[#This Row],[模組啟動時間]]="","",公式對照表!$A$2)</f>
        <v/>
      </c>
      <c r="AF2385" s="449" t="str">
        <f>IF(AC2385="","",IF(AND(AA2385&gt;Y2385,AA2385&lt;Z2385),[1]公式對照表!$C$2,IF(AC2385="-",[1]公式對照表!$C$3,IF(AC2385&lt;AE2385,[1]公式對照表!$C$4,IF(AC2385&gt;AE2385,[1]公式對照表!$C$5)))))</f>
        <v/>
      </c>
      <c r="AG2385" s="442"/>
      <c r="AH2385" s="442"/>
      <c r="AI2385" s="442"/>
      <c r="AJ2385" s="442"/>
      <c r="AK2385" s="2"/>
    </row>
    <row r="2386" spans="1:37" ht="17.25" customHeight="1">
      <c r="A2386" s="443"/>
      <c r="B2386" s="444"/>
      <c r="C2386" s="23"/>
      <c r="D2386" s="23"/>
      <c r="E2386" s="23"/>
      <c r="F2386" s="262"/>
      <c r="G2386" s="262"/>
      <c r="H2386" s="262"/>
      <c r="I2386" s="264"/>
      <c r="J2386" s="23"/>
      <c r="K2386" s="23"/>
      <c r="L2386" s="36" t="str">
        <f>IFERROR(VLOOKUP(放飛紀錄!$K2386,#REF!,2,FALSE),"")</f>
        <v/>
      </c>
      <c r="M2386" s="36"/>
      <c r="N2386" s="36"/>
      <c r="O2386" s="36"/>
      <c r="P2386" s="36"/>
      <c r="Q2386" s="36"/>
      <c r="R2386" s="36"/>
      <c r="S2386" s="36"/>
      <c r="T2386" s="36"/>
      <c r="U2386" s="23"/>
      <c r="V2386" s="23"/>
      <c r="W2386" s="23"/>
      <c r="X2386" s="23"/>
      <c r="Y2386" s="445"/>
      <c r="Z2386" s="446" t="str">
        <f>IF(放飛紀錄!$Y2386="","",放飛紀錄!$Y2386+公式對照表!B$2)</f>
        <v/>
      </c>
      <c r="AA2386" s="445"/>
      <c r="AB2386" s="445"/>
      <c r="AC2386" s="447" t="str">
        <f t="shared" si="102"/>
        <v/>
      </c>
      <c r="AD2386" s="448" t="str">
        <f t="shared" si="103"/>
        <v/>
      </c>
      <c r="AE2386" s="446" t="str">
        <f>IF(放飛紀錄表[[#This Row],[模組啟動時間]]="","",公式對照表!$A$2)</f>
        <v/>
      </c>
      <c r="AF2386" s="449" t="str">
        <f>IF(AC2386="","",IF(AND(AA2386&gt;Y2386,AA2386&lt;Z2386),[1]公式對照表!$C$2,IF(AC2386="-",[1]公式對照表!$C$3,IF(AC2386&lt;AE2386,[1]公式對照表!$C$4,IF(AC2386&gt;AE2386,[1]公式對照表!$C$5)))))</f>
        <v/>
      </c>
      <c r="AG2386" s="442"/>
      <c r="AH2386" s="442"/>
      <c r="AI2386" s="442"/>
      <c r="AJ2386" s="442"/>
      <c r="AK2386" s="2"/>
    </row>
    <row r="2387" spans="1:37" ht="17.25" customHeight="1">
      <c r="A2387" s="443"/>
      <c r="B2387" s="444"/>
      <c r="C2387" s="23"/>
      <c r="D2387" s="23"/>
      <c r="E2387" s="23"/>
      <c r="F2387" s="262"/>
      <c r="G2387" s="262"/>
      <c r="H2387" s="262"/>
      <c r="I2387" s="264"/>
      <c r="J2387" s="23"/>
      <c r="K2387" s="23"/>
      <c r="L2387" s="36" t="str">
        <f>IFERROR(VLOOKUP(放飛紀錄!$K2387,#REF!,2,FALSE),"")</f>
        <v/>
      </c>
      <c r="M2387" s="36"/>
      <c r="N2387" s="36"/>
      <c r="O2387" s="36"/>
      <c r="P2387" s="36"/>
      <c r="Q2387" s="36"/>
      <c r="R2387" s="36"/>
      <c r="S2387" s="36"/>
      <c r="T2387" s="36"/>
      <c r="U2387" s="23"/>
      <c r="V2387" s="23"/>
      <c r="W2387" s="23"/>
      <c r="X2387" s="23"/>
      <c r="Y2387" s="445"/>
      <c r="Z2387" s="446" t="str">
        <f>IF(放飛紀錄!$Y2387="","",放飛紀錄!$Y2387+公式對照表!B$2)</f>
        <v/>
      </c>
      <c r="AA2387" s="445"/>
      <c r="AB2387" s="445"/>
      <c r="AC2387" s="447" t="str">
        <f t="shared" si="102"/>
        <v/>
      </c>
      <c r="AD2387" s="448" t="str">
        <f t="shared" si="103"/>
        <v/>
      </c>
      <c r="AE2387" s="446" t="str">
        <f>IF(放飛紀錄表[[#This Row],[模組啟動時間]]="","",公式對照表!$A$2)</f>
        <v/>
      </c>
      <c r="AF2387" s="449" t="str">
        <f>IF(AC2387="","",IF(AND(AA2387&gt;Y2387,AA2387&lt;Z2387),[1]公式對照表!$C$2,IF(AC2387="-",[1]公式對照表!$C$3,IF(AC2387&lt;AE2387,[1]公式對照表!$C$4,IF(AC2387&gt;AE2387,[1]公式對照表!$C$5)))))</f>
        <v/>
      </c>
      <c r="AG2387" s="442"/>
      <c r="AH2387" s="442"/>
      <c r="AI2387" s="442"/>
      <c r="AJ2387" s="442"/>
      <c r="AK2387" s="2"/>
    </row>
    <row r="2388" spans="1:37" ht="17.25" customHeight="1">
      <c r="A2388" s="443"/>
      <c r="B2388" s="444"/>
      <c r="C2388" s="23"/>
      <c r="D2388" s="23"/>
      <c r="E2388" s="23"/>
      <c r="F2388" s="262"/>
      <c r="G2388" s="262"/>
      <c r="H2388" s="262"/>
      <c r="I2388" s="264"/>
      <c r="J2388" s="23"/>
      <c r="K2388" s="23"/>
      <c r="L2388" s="36" t="str">
        <f>IFERROR(VLOOKUP(放飛紀錄!$K2388,#REF!,2,FALSE),"")</f>
        <v/>
      </c>
      <c r="M2388" s="36"/>
      <c r="N2388" s="36"/>
      <c r="O2388" s="36"/>
      <c r="P2388" s="36"/>
      <c r="Q2388" s="36"/>
      <c r="R2388" s="36"/>
      <c r="S2388" s="36"/>
      <c r="T2388" s="36"/>
      <c r="U2388" s="23"/>
      <c r="V2388" s="23"/>
      <c r="W2388" s="23"/>
      <c r="X2388" s="23"/>
      <c r="Y2388" s="445"/>
      <c r="Z2388" s="446" t="str">
        <f>IF(放飛紀錄!$Y2388="","",放飛紀錄!$Y2388+公式對照表!B$2)</f>
        <v/>
      </c>
      <c r="AA2388" s="445"/>
      <c r="AB2388" s="445"/>
      <c r="AC2388" s="447" t="str">
        <f t="shared" si="102"/>
        <v/>
      </c>
      <c r="AD2388" s="448" t="str">
        <f t="shared" si="103"/>
        <v/>
      </c>
      <c r="AE2388" s="446" t="str">
        <f>IF(放飛紀錄表[[#This Row],[模組啟動時間]]="","",公式對照表!$A$2)</f>
        <v/>
      </c>
      <c r="AF2388" s="449" t="str">
        <f>IF(AC2388="","",IF(AND(AA2388&gt;Y2388,AA2388&lt;Z2388),[1]公式對照表!$C$2,IF(AC2388="-",[1]公式對照表!$C$3,IF(AC2388&lt;AE2388,[1]公式對照表!$C$4,IF(AC2388&gt;AE2388,[1]公式對照表!$C$5)))))</f>
        <v/>
      </c>
      <c r="AG2388" s="442"/>
      <c r="AH2388" s="442"/>
      <c r="AI2388" s="442"/>
      <c r="AJ2388" s="442"/>
      <c r="AK2388" s="2"/>
    </row>
    <row r="2389" spans="1:37" ht="17.25" customHeight="1">
      <c r="A2389" s="443"/>
      <c r="B2389" s="444"/>
      <c r="C2389" s="23"/>
      <c r="D2389" s="23"/>
      <c r="E2389" s="23"/>
      <c r="F2389" s="262"/>
      <c r="G2389" s="262"/>
      <c r="H2389" s="262"/>
      <c r="I2389" s="264"/>
      <c r="J2389" s="23"/>
      <c r="K2389" s="23"/>
      <c r="L2389" s="36" t="str">
        <f>IFERROR(VLOOKUP(放飛紀錄!$K2389,#REF!,2,FALSE),"")</f>
        <v/>
      </c>
      <c r="M2389" s="36"/>
      <c r="N2389" s="36"/>
      <c r="O2389" s="36"/>
      <c r="P2389" s="36"/>
      <c r="Q2389" s="36"/>
      <c r="R2389" s="36"/>
      <c r="S2389" s="36"/>
      <c r="T2389" s="36"/>
      <c r="U2389" s="23"/>
      <c r="V2389" s="23"/>
      <c r="W2389" s="23"/>
      <c r="X2389" s="23"/>
      <c r="Y2389" s="445"/>
      <c r="Z2389" s="446" t="str">
        <f>IF(放飛紀錄!$Y2389="","",放飛紀錄!$Y2389+公式對照表!B$2)</f>
        <v/>
      </c>
      <c r="AA2389" s="445"/>
      <c r="AB2389" s="445"/>
      <c r="AC2389" s="447" t="str">
        <f t="shared" si="102"/>
        <v/>
      </c>
      <c r="AD2389" s="448" t="str">
        <f t="shared" si="103"/>
        <v/>
      </c>
      <c r="AE2389" s="446" t="str">
        <f>IF(放飛紀錄表[[#This Row],[模組啟動時間]]="","",公式對照表!$A$2)</f>
        <v/>
      </c>
      <c r="AF2389" s="449" t="str">
        <f>IF(AC2389="","",IF(AND(AA2389&gt;Y2389,AA2389&lt;Z2389),[1]公式對照表!$C$2,IF(AC2389="-",[1]公式對照表!$C$3,IF(AC2389&lt;AE2389,[1]公式對照表!$C$4,IF(AC2389&gt;AE2389,[1]公式對照表!$C$5)))))</f>
        <v/>
      </c>
      <c r="AG2389" s="442"/>
      <c r="AH2389" s="442"/>
      <c r="AI2389" s="442"/>
      <c r="AJ2389" s="442"/>
      <c r="AK2389" s="2"/>
    </row>
    <row r="2390" spans="1:37" ht="17.25" customHeight="1">
      <c r="A2390" s="443"/>
      <c r="B2390" s="444"/>
      <c r="C2390" s="23"/>
      <c r="D2390" s="23"/>
      <c r="E2390" s="23"/>
      <c r="F2390" s="262"/>
      <c r="G2390" s="262"/>
      <c r="H2390" s="262"/>
      <c r="I2390" s="264"/>
      <c r="J2390" s="23"/>
      <c r="K2390" s="23"/>
      <c r="L2390" s="36" t="str">
        <f>IFERROR(VLOOKUP(放飛紀錄!$K2390,#REF!,2,FALSE),"")</f>
        <v/>
      </c>
      <c r="M2390" s="36"/>
      <c r="N2390" s="36"/>
      <c r="O2390" s="36"/>
      <c r="P2390" s="36"/>
      <c r="Q2390" s="36"/>
      <c r="R2390" s="36"/>
      <c r="S2390" s="36"/>
      <c r="T2390" s="36"/>
      <c r="U2390" s="23"/>
      <c r="V2390" s="23"/>
      <c r="W2390" s="23"/>
      <c r="X2390" s="23"/>
      <c r="Y2390" s="445"/>
      <c r="Z2390" s="446" t="str">
        <f>IF(放飛紀錄!$Y2390="","",放飛紀錄!$Y2390+公式對照表!B$2)</f>
        <v/>
      </c>
      <c r="AA2390" s="445"/>
      <c r="AB2390" s="445"/>
      <c r="AC2390" s="447" t="str">
        <f t="shared" si="102"/>
        <v/>
      </c>
      <c r="AD2390" s="448" t="str">
        <f t="shared" si="103"/>
        <v/>
      </c>
      <c r="AE2390" s="446" t="str">
        <f>IF(放飛紀錄表[[#This Row],[模組啟動時間]]="","",公式對照表!$A$2)</f>
        <v/>
      </c>
      <c r="AF2390" s="449" t="str">
        <f>IF(AC2390="","",IF(AND(AA2390&gt;Y2390,AA2390&lt;Z2390),[1]公式對照表!$C$2,IF(AC2390="-",[1]公式對照表!$C$3,IF(AC2390&lt;AE2390,[1]公式對照表!$C$4,IF(AC2390&gt;AE2390,[1]公式對照表!$C$5)))))</f>
        <v/>
      </c>
      <c r="AG2390" s="442"/>
      <c r="AH2390" s="442"/>
      <c r="AI2390" s="442"/>
      <c r="AJ2390" s="442"/>
      <c r="AK2390" s="2"/>
    </row>
    <row r="2391" spans="1:37" ht="17.25" customHeight="1">
      <c r="A2391" s="443"/>
      <c r="B2391" s="444"/>
      <c r="C2391" s="23"/>
      <c r="D2391" s="23"/>
      <c r="E2391" s="23"/>
      <c r="F2391" s="262"/>
      <c r="G2391" s="262"/>
      <c r="H2391" s="262"/>
      <c r="I2391" s="264"/>
      <c r="J2391" s="23"/>
      <c r="K2391" s="23"/>
      <c r="L2391" s="36" t="str">
        <f>IFERROR(VLOOKUP(放飛紀錄!$K2391,#REF!,2,FALSE),"")</f>
        <v/>
      </c>
      <c r="M2391" s="36"/>
      <c r="N2391" s="36"/>
      <c r="O2391" s="36"/>
      <c r="P2391" s="36"/>
      <c r="Q2391" s="36"/>
      <c r="R2391" s="36"/>
      <c r="S2391" s="36"/>
      <c r="T2391" s="36"/>
      <c r="U2391" s="23"/>
      <c r="V2391" s="23"/>
      <c r="W2391" s="23"/>
      <c r="X2391" s="23"/>
      <c r="Y2391" s="445"/>
      <c r="Z2391" s="446" t="str">
        <f>IF(放飛紀錄!$Y2391="","",放飛紀錄!$Y2391+公式對照表!B$2)</f>
        <v/>
      </c>
      <c r="AA2391" s="445"/>
      <c r="AB2391" s="445"/>
      <c r="AC2391" s="447" t="str">
        <f t="shared" si="102"/>
        <v/>
      </c>
      <c r="AD2391" s="448" t="str">
        <f t="shared" si="103"/>
        <v/>
      </c>
      <c r="AE2391" s="446" t="str">
        <f>IF(放飛紀錄表[[#This Row],[模組啟動時間]]="","",公式對照表!$A$2)</f>
        <v/>
      </c>
      <c r="AF2391" s="449" t="str">
        <f>IF(AC2391="","",IF(AND(AA2391&gt;Y2391,AA2391&lt;Z2391),[1]公式對照表!$C$2,IF(AC2391="-",[1]公式對照表!$C$3,IF(AC2391&lt;AE2391,[1]公式對照表!$C$4,IF(AC2391&gt;AE2391,[1]公式對照表!$C$5)))))</f>
        <v/>
      </c>
      <c r="AG2391" s="442"/>
      <c r="AH2391" s="442"/>
      <c r="AI2391" s="442"/>
      <c r="AJ2391" s="442"/>
      <c r="AK2391" s="2"/>
    </row>
    <row r="2392" spans="1:37" ht="17.25" customHeight="1">
      <c r="A2392" s="443"/>
      <c r="B2392" s="444"/>
      <c r="C2392" s="23"/>
      <c r="D2392" s="23"/>
      <c r="E2392" s="23"/>
      <c r="F2392" s="262"/>
      <c r="G2392" s="262"/>
      <c r="H2392" s="262"/>
      <c r="I2392" s="264"/>
      <c r="J2392" s="23"/>
      <c r="K2392" s="23"/>
      <c r="L2392" s="36" t="str">
        <f>IFERROR(VLOOKUP(放飛紀錄!$K2392,#REF!,2,FALSE),"")</f>
        <v/>
      </c>
      <c r="M2392" s="36"/>
      <c r="N2392" s="36"/>
      <c r="O2392" s="36"/>
      <c r="P2392" s="36"/>
      <c r="Q2392" s="36"/>
      <c r="R2392" s="36"/>
      <c r="S2392" s="36"/>
      <c r="T2392" s="36"/>
      <c r="U2392" s="23"/>
      <c r="V2392" s="23"/>
      <c r="W2392" s="23"/>
      <c r="X2392" s="23"/>
      <c r="Y2392" s="445"/>
      <c r="Z2392" s="446" t="str">
        <f>IF(放飛紀錄!$Y2392="","",放飛紀錄!$Y2392+公式對照表!B$2)</f>
        <v/>
      </c>
      <c r="AA2392" s="445"/>
      <c r="AB2392" s="445"/>
      <c r="AC2392" s="447" t="str">
        <f t="shared" si="102"/>
        <v/>
      </c>
      <c r="AD2392" s="448" t="str">
        <f t="shared" si="103"/>
        <v/>
      </c>
      <c r="AE2392" s="446" t="str">
        <f>IF(放飛紀錄表[[#This Row],[模組啟動時間]]="","",公式對照表!$A$2)</f>
        <v/>
      </c>
      <c r="AF2392" s="449" t="str">
        <f>IF(AC2392="","",IF(AND(AA2392&gt;Y2392,AA2392&lt;Z2392),[1]公式對照表!$C$2,IF(AC2392="-",[1]公式對照表!$C$3,IF(AC2392&lt;AE2392,[1]公式對照表!$C$4,IF(AC2392&gt;AE2392,[1]公式對照表!$C$5)))))</f>
        <v/>
      </c>
      <c r="AG2392" s="442"/>
      <c r="AH2392" s="442"/>
      <c r="AI2392" s="442"/>
      <c r="AJ2392" s="442"/>
      <c r="AK2392" s="2"/>
    </row>
    <row r="2393" spans="1:37" ht="17.25" customHeight="1">
      <c r="A2393" s="443"/>
      <c r="B2393" s="444"/>
      <c r="C2393" s="23"/>
      <c r="D2393" s="23"/>
      <c r="E2393" s="23"/>
      <c r="F2393" s="262"/>
      <c r="G2393" s="262"/>
      <c r="H2393" s="262"/>
      <c r="I2393" s="264"/>
      <c r="J2393" s="23"/>
      <c r="K2393" s="23"/>
      <c r="L2393" s="36" t="str">
        <f>IFERROR(VLOOKUP(放飛紀錄!$K2393,#REF!,2,FALSE),"")</f>
        <v/>
      </c>
      <c r="M2393" s="36"/>
      <c r="N2393" s="36"/>
      <c r="O2393" s="36"/>
      <c r="P2393" s="36"/>
      <c r="Q2393" s="36"/>
      <c r="R2393" s="36"/>
      <c r="S2393" s="36"/>
      <c r="T2393" s="36"/>
      <c r="U2393" s="23"/>
      <c r="V2393" s="23"/>
      <c r="W2393" s="23"/>
      <c r="X2393" s="23"/>
      <c r="Y2393" s="445"/>
      <c r="Z2393" s="446" t="str">
        <f>IF(放飛紀錄!$Y2393="","",放飛紀錄!$Y2393+公式對照表!B$2)</f>
        <v/>
      </c>
      <c r="AA2393" s="445"/>
      <c r="AB2393" s="445"/>
      <c r="AC2393" s="447" t="str">
        <f t="shared" si="102"/>
        <v/>
      </c>
      <c r="AD2393" s="448" t="str">
        <f t="shared" si="103"/>
        <v/>
      </c>
      <c r="AE2393" s="446" t="str">
        <f>IF(放飛紀錄表[[#This Row],[模組啟動時間]]="","",公式對照表!$A$2)</f>
        <v/>
      </c>
      <c r="AF2393" s="449" t="str">
        <f>IF(AC2393="","",IF(AND(AA2393&gt;Y2393,AA2393&lt;Z2393),[1]公式對照表!$C$2,IF(AC2393="-",[1]公式對照表!$C$3,IF(AC2393&lt;AE2393,[1]公式對照表!$C$4,IF(AC2393&gt;AE2393,[1]公式對照表!$C$5)))))</f>
        <v/>
      </c>
      <c r="AG2393" s="442"/>
      <c r="AH2393" s="442"/>
      <c r="AI2393" s="442"/>
      <c r="AJ2393" s="442"/>
      <c r="AK2393" s="2"/>
    </row>
    <row r="2394" spans="1:37" ht="17.25" customHeight="1">
      <c r="A2394" s="443"/>
      <c r="B2394" s="444"/>
      <c r="C2394" s="23"/>
      <c r="D2394" s="23"/>
      <c r="E2394" s="23"/>
      <c r="F2394" s="262"/>
      <c r="G2394" s="262"/>
      <c r="H2394" s="262"/>
      <c r="I2394" s="264"/>
      <c r="J2394" s="23"/>
      <c r="K2394" s="23"/>
      <c r="L2394" s="36" t="str">
        <f>IFERROR(VLOOKUP(放飛紀錄!$K2394,#REF!,2,FALSE),"")</f>
        <v/>
      </c>
      <c r="M2394" s="36"/>
      <c r="N2394" s="36"/>
      <c r="O2394" s="36"/>
      <c r="P2394" s="36"/>
      <c r="Q2394" s="36"/>
      <c r="R2394" s="36"/>
      <c r="S2394" s="36"/>
      <c r="T2394" s="36"/>
      <c r="U2394" s="23"/>
      <c r="V2394" s="23"/>
      <c r="W2394" s="23"/>
      <c r="X2394" s="23"/>
      <c r="Y2394" s="445"/>
      <c r="Z2394" s="446" t="str">
        <f>IF(放飛紀錄!$Y2394="","",放飛紀錄!$Y2394+公式對照表!B$2)</f>
        <v/>
      </c>
      <c r="AA2394" s="445"/>
      <c r="AB2394" s="445"/>
      <c r="AC2394" s="447" t="str">
        <f t="shared" si="102"/>
        <v/>
      </c>
      <c r="AD2394" s="448" t="str">
        <f t="shared" si="103"/>
        <v/>
      </c>
      <c r="AE2394" s="446" t="str">
        <f>IF(放飛紀錄表[[#This Row],[模組啟動時間]]="","",公式對照表!$A$2)</f>
        <v/>
      </c>
      <c r="AF2394" s="449" t="str">
        <f>IF(AC2394="","",IF(AND(AA2394&gt;Y2394,AA2394&lt;Z2394),[1]公式對照表!$C$2,IF(AC2394="-",[1]公式對照表!$C$3,IF(AC2394&lt;AE2394,[1]公式對照表!$C$4,IF(AC2394&gt;AE2394,[1]公式對照表!$C$5)))))</f>
        <v/>
      </c>
      <c r="AG2394" s="442"/>
      <c r="AH2394" s="442"/>
      <c r="AI2394" s="442"/>
      <c r="AJ2394" s="442"/>
      <c r="AK2394" s="2"/>
    </row>
    <row r="2395" spans="1:37" ht="17.25" customHeight="1">
      <c r="A2395" s="443"/>
      <c r="B2395" s="444"/>
      <c r="C2395" s="23"/>
      <c r="D2395" s="23"/>
      <c r="E2395" s="23"/>
      <c r="F2395" s="262"/>
      <c r="G2395" s="262"/>
      <c r="H2395" s="262"/>
      <c r="I2395" s="264"/>
      <c r="J2395" s="23"/>
      <c r="K2395" s="23"/>
      <c r="L2395" s="36" t="str">
        <f>IFERROR(VLOOKUP(放飛紀錄!$K2395,#REF!,2,FALSE),"")</f>
        <v/>
      </c>
      <c r="M2395" s="36"/>
      <c r="N2395" s="36"/>
      <c r="O2395" s="36"/>
      <c r="P2395" s="36"/>
      <c r="Q2395" s="36"/>
      <c r="R2395" s="36"/>
      <c r="S2395" s="36"/>
      <c r="T2395" s="36"/>
      <c r="U2395" s="23"/>
      <c r="V2395" s="23"/>
      <c r="W2395" s="23"/>
      <c r="X2395" s="23"/>
      <c r="Y2395" s="445"/>
      <c r="Z2395" s="446" t="str">
        <f>IF(放飛紀錄!$Y2395="","",放飛紀錄!$Y2395+公式對照表!B$2)</f>
        <v/>
      </c>
      <c r="AA2395" s="445"/>
      <c r="AB2395" s="445"/>
      <c r="AC2395" s="447" t="str">
        <f t="shared" si="102"/>
        <v/>
      </c>
      <c r="AD2395" s="448" t="str">
        <f t="shared" si="103"/>
        <v/>
      </c>
      <c r="AE2395" s="446" t="str">
        <f>IF(放飛紀錄表[[#This Row],[模組啟動時間]]="","",公式對照表!$A$2)</f>
        <v/>
      </c>
      <c r="AF2395" s="449" t="str">
        <f>IF(AC2395="","",IF(AND(AA2395&gt;Y2395,AA2395&lt;Z2395),[1]公式對照表!$C$2,IF(AC2395="-",[1]公式對照表!$C$3,IF(AC2395&lt;AE2395,[1]公式對照表!$C$4,IF(AC2395&gt;AE2395,[1]公式對照表!$C$5)))))</f>
        <v/>
      </c>
      <c r="AG2395" s="442"/>
      <c r="AH2395" s="442"/>
      <c r="AI2395" s="442"/>
      <c r="AJ2395" s="442"/>
      <c r="AK2395" s="2"/>
    </row>
    <row r="2396" spans="1:37" ht="17.25" customHeight="1">
      <c r="A2396" s="443"/>
      <c r="B2396" s="444"/>
      <c r="C2396" s="23"/>
      <c r="D2396" s="23"/>
      <c r="E2396" s="23"/>
      <c r="F2396" s="262"/>
      <c r="G2396" s="262"/>
      <c r="H2396" s="262"/>
      <c r="I2396" s="264"/>
      <c r="J2396" s="23"/>
      <c r="K2396" s="23"/>
      <c r="L2396" s="36" t="str">
        <f>IFERROR(VLOOKUP(放飛紀錄!$K2396,#REF!,2,FALSE),"")</f>
        <v/>
      </c>
      <c r="M2396" s="36"/>
      <c r="N2396" s="36"/>
      <c r="O2396" s="36"/>
      <c r="P2396" s="36"/>
      <c r="Q2396" s="36"/>
      <c r="R2396" s="36"/>
      <c r="S2396" s="36"/>
      <c r="T2396" s="36"/>
      <c r="U2396" s="23"/>
      <c r="V2396" s="23"/>
      <c r="W2396" s="23"/>
      <c r="X2396" s="23"/>
      <c r="Y2396" s="445"/>
      <c r="Z2396" s="446" t="str">
        <f>IF(放飛紀錄!$Y2396="","",放飛紀錄!$Y2396+公式對照表!B$2)</f>
        <v/>
      </c>
      <c r="AA2396" s="445"/>
      <c r="AB2396" s="445"/>
      <c r="AC2396" s="447" t="str">
        <f t="shared" si="102"/>
        <v/>
      </c>
      <c r="AD2396" s="448" t="str">
        <f t="shared" si="103"/>
        <v/>
      </c>
      <c r="AE2396" s="446" t="str">
        <f>IF(放飛紀錄表[[#This Row],[模組啟動時間]]="","",公式對照表!$A$2)</f>
        <v/>
      </c>
      <c r="AF2396" s="449" t="str">
        <f>IF(AC2396="","",IF(AND(AA2396&gt;Y2396,AA2396&lt;Z2396),[1]公式對照表!$C$2,IF(AC2396="-",[1]公式對照表!$C$3,IF(AC2396&lt;AE2396,[1]公式對照表!$C$4,IF(AC2396&gt;AE2396,[1]公式對照表!$C$5)))))</f>
        <v/>
      </c>
      <c r="AG2396" s="442"/>
      <c r="AH2396" s="442"/>
      <c r="AI2396" s="442"/>
      <c r="AJ2396" s="442"/>
      <c r="AK2396" s="2"/>
    </row>
    <row r="2397" spans="1:37" ht="17.25" customHeight="1">
      <c r="A2397" s="443"/>
      <c r="B2397" s="444"/>
      <c r="C2397" s="23"/>
      <c r="D2397" s="23"/>
      <c r="E2397" s="23"/>
      <c r="F2397" s="262"/>
      <c r="G2397" s="262"/>
      <c r="H2397" s="262"/>
      <c r="I2397" s="264"/>
      <c r="J2397" s="23"/>
      <c r="K2397" s="23"/>
      <c r="L2397" s="36" t="str">
        <f>IFERROR(VLOOKUP(放飛紀錄!$K2397,#REF!,2,FALSE),"")</f>
        <v/>
      </c>
      <c r="M2397" s="36"/>
      <c r="N2397" s="36"/>
      <c r="O2397" s="36"/>
      <c r="P2397" s="36"/>
      <c r="Q2397" s="36"/>
      <c r="R2397" s="36"/>
      <c r="S2397" s="36"/>
      <c r="T2397" s="36"/>
      <c r="U2397" s="23"/>
      <c r="V2397" s="23"/>
      <c r="W2397" s="23"/>
      <c r="X2397" s="23"/>
      <c r="Y2397" s="445"/>
      <c r="Z2397" s="446" t="str">
        <f>IF(放飛紀錄!$Y2397="","",放飛紀錄!$Y2397+公式對照表!B$2)</f>
        <v/>
      </c>
      <c r="AA2397" s="445"/>
      <c r="AB2397" s="445"/>
      <c r="AC2397" s="447" t="str">
        <f t="shared" si="102"/>
        <v/>
      </c>
      <c r="AD2397" s="448" t="str">
        <f t="shared" si="103"/>
        <v/>
      </c>
      <c r="AE2397" s="446" t="str">
        <f>IF(放飛紀錄表[[#This Row],[模組啟動時間]]="","",公式對照表!$A$2)</f>
        <v/>
      </c>
      <c r="AF2397" s="449" t="str">
        <f>IF(AC2397="","",IF(AND(AA2397&gt;Y2397,AA2397&lt;Z2397),[1]公式對照表!$C$2,IF(AC2397="-",[1]公式對照表!$C$3,IF(AC2397&lt;AE2397,[1]公式對照表!$C$4,IF(AC2397&gt;AE2397,[1]公式對照表!$C$5)))))</f>
        <v/>
      </c>
      <c r="AG2397" s="442"/>
      <c r="AH2397" s="442"/>
      <c r="AI2397" s="442"/>
      <c r="AJ2397" s="442"/>
      <c r="AK2397" s="2"/>
    </row>
    <row r="2398" spans="1:37" ht="17.25" customHeight="1">
      <c r="A2398" s="443"/>
      <c r="B2398" s="444"/>
      <c r="C2398" s="23"/>
      <c r="D2398" s="23"/>
      <c r="E2398" s="23"/>
      <c r="F2398" s="262"/>
      <c r="G2398" s="262"/>
      <c r="H2398" s="262"/>
      <c r="I2398" s="264"/>
      <c r="J2398" s="23"/>
      <c r="K2398" s="23"/>
      <c r="L2398" s="36" t="str">
        <f>IFERROR(VLOOKUP(放飛紀錄!$K2398,#REF!,2,FALSE),"")</f>
        <v/>
      </c>
      <c r="M2398" s="36"/>
      <c r="N2398" s="36"/>
      <c r="O2398" s="36"/>
      <c r="P2398" s="36"/>
      <c r="Q2398" s="36"/>
      <c r="R2398" s="36"/>
      <c r="S2398" s="36"/>
      <c r="T2398" s="36"/>
      <c r="U2398" s="23"/>
      <c r="V2398" s="23"/>
      <c r="W2398" s="23"/>
      <c r="X2398" s="23"/>
      <c r="Y2398" s="445"/>
      <c r="Z2398" s="446" t="str">
        <f>IF(放飛紀錄!$Y2398="","",放飛紀錄!$Y2398+公式對照表!B$2)</f>
        <v/>
      </c>
      <c r="AA2398" s="445"/>
      <c r="AB2398" s="445"/>
      <c r="AC2398" s="447" t="str">
        <f t="shared" si="102"/>
        <v/>
      </c>
      <c r="AD2398" s="448" t="str">
        <f t="shared" si="103"/>
        <v/>
      </c>
      <c r="AE2398" s="446" t="str">
        <f>IF(放飛紀錄表[[#This Row],[模組啟動時間]]="","",公式對照表!$A$2)</f>
        <v/>
      </c>
      <c r="AF2398" s="449" t="str">
        <f>IF(AC2398="","",IF(AND(AA2398&gt;Y2398,AA2398&lt;Z2398),[1]公式對照表!$C$2,IF(AC2398="-",[1]公式對照表!$C$3,IF(AC2398&lt;AE2398,[1]公式對照表!$C$4,IF(AC2398&gt;AE2398,[1]公式對照表!$C$5)))))</f>
        <v/>
      </c>
      <c r="AG2398" s="442"/>
      <c r="AH2398" s="442"/>
      <c r="AI2398" s="442"/>
      <c r="AJ2398" s="442"/>
      <c r="AK2398" s="2"/>
    </row>
    <row r="2399" spans="1:37" ht="17.25" customHeight="1">
      <c r="A2399" s="443"/>
      <c r="B2399" s="444"/>
      <c r="C2399" s="23"/>
      <c r="D2399" s="23"/>
      <c r="E2399" s="23"/>
      <c r="F2399" s="262"/>
      <c r="G2399" s="262"/>
      <c r="H2399" s="262"/>
      <c r="I2399" s="264"/>
      <c r="J2399" s="23"/>
      <c r="K2399" s="23"/>
      <c r="L2399" s="36" t="str">
        <f>IFERROR(VLOOKUP(放飛紀錄!$K2399,#REF!,2,FALSE),"")</f>
        <v/>
      </c>
      <c r="M2399" s="36"/>
      <c r="N2399" s="36"/>
      <c r="O2399" s="36"/>
      <c r="P2399" s="36"/>
      <c r="Q2399" s="36"/>
      <c r="R2399" s="36"/>
      <c r="S2399" s="36"/>
      <c r="T2399" s="36"/>
      <c r="U2399" s="23"/>
      <c r="V2399" s="23"/>
      <c r="W2399" s="23"/>
      <c r="X2399" s="23"/>
      <c r="Y2399" s="445"/>
      <c r="Z2399" s="446" t="str">
        <f>IF(放飛紀錄!$Y2399="","",放飛紀錄!$Y2399+公式對照表!B$2)</f>
        <v/>
      </c>
      <c r="AA2399" s="445"/>
      <c r="AB2399" s="445"/>
      <c r="AC2399" s="447" t="str">
        <f t="shared" si="102"/>
        <v/>
      </c>
      <c r="AD2399" s="448" t="str">
        <f t="shared" si="103"/>
        <v/>
      </c>
      <c r="AE2399" s="446" t="str">
        <f>IF(放飛紀錄表[[#This Row],[模組啟動時間]]="","",公式對照表!$A$2)</f>
        <v/>
      </c>
      <c r="AF2399" s="449" t="str">
        <f>IF(AC2399="","",IF(AND(AA2399&gt;Y2399,AA2399&lt;Z2399),[1]公式對照表!$C$2,IF(AC2399="-",[1]公式對照表!$C$3,IF(AC2399&lt;AE2399,[1]公式對照表!$C$4,IF(AC2399&gt;AE2399,[1]公式對照表!$C$5)))))</f>
        <v/>
      </c>
      <c r="AG2399" s="442"/>
      <c r="AH2399" s="442"/>
      <c r="AI2399" s="442"/>
      <c r="AJ2399" s="442"/>
      <c r="AK2399" s="2"/>
    </row>
    <row r="2400" spans="1:37" ht="17.25" customHeight="1">
      <c r="A2400" s="443"/>
      <c r="B2400" s="444"/>
      <c r="C2400" s="23"/>
      <c r="D2400" s="23"/>
      <c r="E2400" s="23"/>
      <c r="F2400" s="262"/>
      <c r="G2400" s="262"/>
      <c r="H2400" s="262"/>
      <c r="I2400" s="264"/>
      <c r="J2400" s="23"/>
      <c r="K2400" s="23"/>
      <c r="L2400" s="36" t="str">
        <f>IFERROR(VLOOKUP(放飛紀錄!$K2400,#REF!,2,FALSE),"")</f>
        <v/>
      </c>
      <c r="M2400" s="36"/>
      <c r="N2400" s="36"/>
      <c r="O2400" s="36"/>
      <c r="P2400" s="36"/>
      <c r="Q2400" s="36"/>
      <c r="R2400" s="36"/>
      <c r="S2400" s="36"/>
      <c r="T2400" s="36"/>
      <c r="U2400" s="23"/>
      <c r="V2400" s="23"/>
      <c r="W2400" s="23"/>
      <c r="X2400" s="23"/>
      <c r="Y2400" s="445"/>
      <c r="Z2400" s="446" t="str">
        <f>IF(放飛紀錄!$Y2400="","",放飛紀錄!$Y2400+公式對照表!B$2)</f>
        <v/>
      </c>
      <c r="AA2400" s="445"/>
      <c r="AB2400" s="445"/>
      <c r="AC2400" s="447" t="str">
        <f t="shared" si="102"/>
        <v/>
      </c>
      <c r="AD2400" s="448" t="str">
        <f t="shared" si="103"/>
        <v/>
      </c>
      <c r="AE2400" s="446" t="str">
        <f>IF(放飛紀錄表[[#This Row],[模組啟動時間]]="","",公式對照表!$A$2)</f>
        <v/>
      </c>
      <c r="AF2400" s="449" t="str">
        <f>IF(AC2400="","",IF(AND(AA2400&gt;Y2400,AA2400&lt;Z2400),[1]公式對照表!$C$2,IF(AC2400="-",[1]公式對照表!$C$3,IF(AC2400&lt;AE2400,[1]公式對照表!$C$4,IF(AC2400&gt;AE2400,[1]公式對照表!$C$5)))))</f>
        <v/>
      </c>
      <c r="AG2400" s="442"/>
      <c r="AH2400" s="442"/>
      <c r="AI2400" s="442"/>
      <c r="AJ2400" s="442"/>
      <c r="AK2400" s="2"/>
    </row>
    <row r="2401" spans="1:37" ht="17.25" customHeight="1">
      <c r="A2401" s="443"/>
      <c r="B2401" s="444"/>
      <c r="C2401" s="23"/>
      <c r="D2401" s="23"/>
      <c r="E2401" s="23"/>
      <c r="F2401" s="262"/>
      <c r="G2401" s="262"/>
      <c r="H2401" s="262"/>
      <c r="I2401" s="264"/>
      <c r="J2401" s="23"/>
      <c r="K2401" s="23"/>
      <c r="L2401" s="36" t="str">
        <f>IFERROR(VLOOKUP(放飛紀錄!$K2401,#REF!,2,FALSE),"")</f>
        <v/>
      </c>
      <c r="M2401" s="36"/>
      <c r="N2401" s="36"/>
      <c r="O2401" s="36"/>
      <c r="P2401" s="36"/>
      <c r="Q2401" s="36"/>
      <c r="R2401" s="36"/>
      <c r="S2401" s="36"/>
      <c r="T2401" s="36"/>
      <c r="U2401" s="23"/>
      <c r="V2401" s="23"/>
      <c r="W2401" s="23"/>
      <c r="X2401" s="23"/>
      <c r="Y2401" s="445"/>
      <c r="Z2401" s="446" t="str">
        <f>IF(放飛紀錄!$Y2401="","",放飛紀錄!$Y2401+公式對照表!B$2)</f>
        <v/>
      </c>
      <c r="AA2401" s="445"/>
      <c r="AB2401" s="445"/>
      <c r="AC2401" s="447" t="str">
        <f t="shared" si="102"/>
        <v/>
      </c>
      <c r="AD2401" s="448" t="str">
        <f t="shared" si="103"/>
        <v/>
      </c>
      <c r="AE2401" s="446" t="str">
        <f>IF(放飛紀錄表[[#This Row],[模組啟動時間]]="","",公式對照表!$A$2)</f>
        <v/>
      </c>
      <c r="AF2401" s="449" t="str">
        <f>IF(AC2401="","",IF(AND(AA2401&gt;Y2401,AA2401&lt;Z2401),[1]公式對照表!$C$2,IF(AC2401="-",[1]公式對照表!$C$3,IF(AC2401&lt;AE2401,[1]公式對照表!$C$4,IF(AC2401&gt;AE2401,[1]公式對照表!$C$5)))))</f>
        <v/>
      </c>
      <c r="AG2401" s="442"/>
      <c r="AH2401" s="442"/>
      <c r="AI2401" s="442"/>
      <c r="AJ2401" s="442"/>
      <c r="AK2401" s="2"/>
    </row>
    <row r="2402" spans="1:37" ht="17.25" customHeight="1">
      <c r="A2402" s="443"/>
      <c r="B2402" s="444"/>
      <c r="C2402" s="23"/>
      <c r="D2402" s="23"/>
      <c r="E2402" s="23"/>
      <c r="F2402" s="262"/>
      <c r="G2402" s="262"/>
      <c r="H2402" s="262"/>
      <c r="I2402" s="264"/>
      <c r="J2402" s="23"/>
      <c r="K2402" s="23"/>
      <c r="L2402" s="36" t="str">
        <f>IFERROR(VLOOKUP(放飛紀錄!$K2402,#REF!,2,FALSE),"")</f>
        <v/>
      </c>
      <c r="M2402" s="36"/>
      <c r="N2402" s="36"/>
      <c r="O2402" s="36"/>
      <c r="P2402" s="36"/>
      <c r="Q2402" s="36"/>
      <c r="R2402" s="36"/>
      <c r="S2402" s="36"/>
      <c r="T2402" s="36"/>
      <c r="U2402" s="23"/>
      <c r="V2402" s="23"/>
      <c r="W2402" s="23"/>
      <c r="X2402" s="23"/>
      <c r="Y2402" s="445"/>
      <c r="Z2402" s="446" t="str">
        <f>IF(放飛紀錄!$Y2402="","",放飛紀錄!$Y2402+公式對照表!B$2)</f>
        <v/>
      </c>
      <c r="AA2402" s="445"/>
      <c r="AB2402" s="445"/>
      <c r="AC2402" s="447" t="str">
        <f t="shared" si="102"/>
        <v/>
      </c>
      <c r="AD2402" s="448" t="str">
        <f t="shared" si="103"/>
        <v/>
      </c>
      <c r="AE2402" s="446" t="str">
        <f>IF(放飛紀錄表[[#This Row],[模組啟動時間]]="","",公式對照表!$A$2)</f>
        <v/>
      </c>
      <c r="AF2402" s="449" t="str">
        <f>IF(AC2402="","",IF(AND(AA2402&gt;Y2402,AA2402&lt;Z2402),[1]公式對照表!$C$2,IF(AC2402="-",[1]公式對照表!$C$3,IF(AC2402&lt;AE2402,[1]公式對照表!$C$4,IF(AC2402&gt;AE2402,[1]公式對照表!$C$5)))))</f>
        <v/>
      </c>
      <c r="AG2402" s="442"/>
      <c r="AH2402" s="442"/>
      <c r="AI2402" s="442"/>
      <c r="AJ2402" s="442"/>
      <c r="AK2402" s="2"/>
    </row>
    <row r="2403" spans="1:37" ht="17.25" customHeight="1">
      <c r="A2403" s="443"/>
      <c r="B2403" s="444"/>
      <c r="C2403" s="23"/>
      <c r="D2403" s="23"/>
      <c r="E2403" s="23"/>
      <c r="F2403" s="262"/>
      <c r="G2403" s="262"/>
      <c r="H2403" s="262"/>
      <c r="I2403" s="264"/>
      <c r="J2403" s="23"/>
      <c r="K2403" s="23"/>
      <c r="L2403" s="36" t="str">
        <f>IFERROR(VLOOKUP(放飛紀錄!$K2403,#REF!,2,FALSE),"")</f>
        <v/>
      </c>
      <c r="M2403" s="36"/>
      <c r="N2403" s="36"/>
      <c r="O2403" s="36"/>
      <c r="P2403" s="36"/>
      <c r="Q2403" s="36"/>
      <c r="R2403" s="36"/>
      <c r="S2403" s="36"/>
      <c r="T2403" s="36"/>
      <c r="U2403" s="23"/>
      <c r="V2403" s="23"/>
      <c r="W2403" s="23"/>
      <c r="X2403" s="23"/>
      <c r="Y2403" s="445"/>
      <c r="Z2403" s="446" t="str">
        <f>IF(放飛紀錄!$Y2403="","",放飛紀錄!$Y2403+公式對照表!B$2)</f>
        <v/>
      </c>
      <c r="AA2403" s="445"/>
      <c r="AB2403" s="445"/>
      <c r="AC2403" s="447" t="str">
        <f t="shared" si="102"/>
        <v/>
      </c>
      <c r="AD2403" s="448" t="str">
        <f t="shared" si="103"/>
        <v/>
      </c>
      <c r="AE2403" s="446" t="str">
        <f>IF(放飛紀錄表[[#This Row],[模組啟動時間]]="","",公式對照表!$A$2)</f>
        <v/>
      </c>
      <c r="AF2403" s="449" t="str">
        <f>IF(AC2403="","",IF(AND(AA2403&gt;Y2403,AA2403&lt;Z2403),[1]公式對照表!$C$2,IF(AC2403="-",[1]公式對照表!$C$3,IF(AC2403&lt;AE2403,[1]公式對照表!$C$4,IF(AC2403&gt;AE2403,[1]公式對照表!$C$5)))))</f>
        <v/>
      </c>
      <c r="AG2403" s="442"/>
      <c r="AH2403" s="442"/>
      <c r="AI2403" s="442"/>
      <c r="AJ2403" s="442"/>
      <c r="AK2403" s="2"/>
    </row>
    <row r="2404" spans="1:37" ht="17.25" customHeight="1">
      <c r="A2404" s="443"/>
      <c r="B2404" s="444"/>
      <c r="C2404" s="23"/>
      <c r="D2404" s="23"/>
      <c r="E2404" s="23"/>
      <c r="F2404" s="262"/>
      <c r="G2404" s="262"/>
      <c r="H2404" s="262"/>
      <c r="I2404" s="264"/>
      <c r="J2404" s="23"/>
      <c r="K2404" s="23"/>
      <c r="L2404" s="36" t="str">
        <f>IFERROR(VLOOKUP(放飛紀錄!$K2404,#REF!,2,FALSE),"")</f>
        <v/>
      </c>
      <c r="M2404" s="36"/>
      <c r="N2404" s="36"/>
      <c r="O2404" s="36"/>
      <c r="P2404" s="36"/>
      <c r="Q2404" s="36"/>
      <c r="R2404" s="36"/>
      <c r="S2404" s="36"/>
      <c r="T2404" s="36"/>
      <c r="U2404" s="23"/>
      <c r="V2404" s="23"/>
      <c r="W2404" s="23"/>
      <c r="X2404" s="23"/>
      <c r="Y2404" s="445"/>
      <c r="Z2404" s="446" t="str">
        <f>IF(放飛紀錄!$Y2404="","",放飛紀錄!$Y2404+公式對照表!B$2)</f>
        <v/>
      </c>
      <c r="AA2404" s="445"/>
      <c r="AB2404" s="445"/>
      <c r="AC2404" s="447" t="str">
        <f t="shared" si="102"/>
        <v/>
      </c>
      <c r="AD2404" s="448" t="str">
        <f t="shared" si="103"/>
        <v/>
      </c>
      <c r="AE2404" s="446" t="str">
        <f>IF(放飛紀錄表[[#This Row],[模組啟動時間]]="","",公式對照表!$A$2)</f>
        <v/>
      </c>
      <c r="AF2404" s="449" t="str">
        <f>IF(AC2404="","",IF(AND(AA2404&gt;Y2404,AA2404&lt;Z2404),[1]公式對照表!$C$2,IF(AC2404="-",[1]公式對照表!$C$3,IF(AC2404&lt;AE2404,[1]公式對照表!$C$4,IF(AC2404&gt;AE2404,[1]公式對照表!$C$5)))))</f>
        <v/>
      </c>
      <c r="AG2404" s="442"/>
      <c r="AH2404" s="442"/>
      <c r="AI2404" s="442"/>
      <c r="AJ2404" s="442"/>
      <c r="AK2404" s="2"/>
    </row>
    <row r="2405" spans="1:37" ht="17.25" customHeight="1">
      <c r="A2405" s="443"/>
      <c r="B2405" s="444"/>
      <c r="C2405" s="23"/>
      <c r="D2405" s="23"/>
      <c r="E2405" s="23"/>
      <c r="F2405" s="262"/>
      <c r="G2405" s="262"/>
      <c r="H2405" s="262"/>
      <c r="I2405" s="264"/>
      <c r="J2405" s="23"/>
      <c r="K2405" s="23"/>
      <c r="L2405" s="36" t="str">
        <f>IFERROR(VLOOKUP(放飛紀錄!$K2405,#REF!,2,FALSE),"")</f>
        <v/>
      </c>
      <c r="M2405" s="36"/>
      <c r="N2405" s="36"/>
      <c r="O2405" s="36"/>
      <c r="P2405" s="36"/>
      <c r="Q2405" s="36"/>
      <c r="R2405" s="36"/>
      <c r="S2405" s="36"/>
      <c r="T2405" s="36"/>
      <c r="U2405" s="23"/>
      <c r="V2405" s="23"/>
      <c r="W2405" s="23"/>
      <c r="X2405" s="23"/>
      <c r="Y2405" s="445"/>
      <c r="Z2405" s="446" t="str">
        <f>IF(放飛紀錄!$Y2405="","",放飛紀錄!$Y2405+公式對照表!B$2)</f>
        <v/>
      </c>
      <c r="AA2405" s="445"/>
      <c r="AB2405" s="445"/>
      <c r="AC2405" s="447" t="str">
        <f t="shared" si="102"/>
        <v/>
      </c>
      <c r="AD2405" s="448" t="str">
        <f t="shared" si="103"/>
        <v/>
      </c>
      <c r="AE2405" s="446" t="str">
        <f>IF(放飛紀錄表[[#This Row],[模組啟動時間]]="","",公式對照表!$A$2)</f>
        <v/>
      </c>
      <c r="AF2405" s="449" t="str">
        <f>IF(AC2405="","",IF(AND(AA2405&gt;Y2405,AA2405&lt;Z2405),[1]公式對照表!$C$2,IF(AC2405="-",[1]公式對照表!$C$3,IF(AC2405&lt;AE2405,[1]公式對照表!$C$4,IF(AC2405&gt;AE2405,[1]公式對照表!$C$5)))))</f>
        <v/>
      </c>
      <c r="AG2405" s="442"/>
      <c r="AH2405" s="442"/>
      <c r="AI2405" s="442"/>
      <c r="AJ2405" s="442"/>
      <c r="AK2405" s="2"/>
    </row>
    <row r="2406" spans="1:37" ht="17.25" customHeight="1">
      <c r="A2406" s="443"/>
      <c r="B2406" s="444"/>
      <c r="C2406" s="23"/>
      <c r="D2406" s="23"/>
      <c r="E2406" s="23"/>
      <c r="F2406" s="262"/>
      <c r="G2406" s="262"/>
      <c r="H2406" s="262"/>
      <c r="I2406" s="264"/>
      <c r="J2406" s="23"/>
      <c r="K2406" s="23"/>
      <c r="L2406" s="36" t="str">
        <f>IFERROR(VLOOKUP(放飛紀錄!$K2406,#REF!,2,FALSE),"")</f>
        <v/>
      </c>
      <c r="M2406" s="36"/>
      <c r="N2406" s="36"/>
      <c r="O2406" s="36"/>
      <c r="P2406" s="36"/>
      <c r="Q2406" s="36"/>
      <c r="R2406" s="36"/>
      <c r="S2406" s="36"/>
      <c r="T2406" s="36"/>
      <c r="U2406" s="23"/>
      <c r="V2406" s="23"/>
      <c r="W2406" s="23"/>
      <c r="X2406" s="23"/>
      <c r="Y2406" s="445"/>
      <c r="Z2406" s="446" t="str">
        <f>IF(放飛紀錄!$Y2406="","",放飛紀錄!$Y2406+公式對照表!B$2)</f>
        <v/>
      </c>
      <c r="AA2406" s="445"/>
      <c r="AB2406" s="445"/>
      <c r="AC2406" s="447" t="str">
        <f t="shared" si="102"/>
        <v/>
      </c>
      <c r="AD2406" s="448" t="str">
        <f t="shared" si="103"/>
        <v/>
      </c>
      <c r="AE2406" s="446" t="str">
        <f>IF(放飛紀錄表[[#This Row],[模組啟動時間]]="","",公式對照表!$A$2)</f>
        <v/>
      </c>
      <c r="AF2406" s="449" t="str">
        <f>IF(AC2406="","",IF(AND(AA2406&gt;Y2406,AA2406&lt;Z2406),[1]公式對照表!$C$2,IF(AC2406="-",[1]公式對照表!$C$3,IF(AC2406&lt;AE2406,[1]公式對照表!$C$4,IF(AC2406&gt;AE2406,[1]公式對照表!$C$5)))))</f>
        <v/>
      </c>
      <c r="AG2406" s="442"/>
      <c r="AH2406" s="442"/>
      <c r="AI2406" s="442"/>
      <c r="AJ2406" s="442"/>
      <c r="AK2406" s="2"/>
    </row>
    <row r="2407" spans="1:37" ht="17.25" customHeight="1">
      <c r="A2407" s="443"/>
      <c r="B2407" s="444"/>
      <c r="C2407" s="23"/>
      <c r="D2407" s="23"/>
      <c r="E2407" s="23"/>
      <c r="F2407" s="262"/>
      <c r="G2407" s="262"/>
      <c r="H2407" s="262"/>
      <c r="I2407" s="264"/>
      <c r="J2407" s="23"/>
      <c r="K2407" s="23"/>
      <c r="L2407" s="36" t="str">
        <f>IFERROR(VLOOKUP(放飛紀錄!$K2407,#REF!,2,FALSE),"")</f>
        <v/>
      </c>
      <c r="M2407" s="36"/>
      <c r="N2407" s="36"/>
      <c r="O2407" s="36"/>
      <c r="P2407" s="36"/>
      <c r="Q2407" s="36"/>
      <c r="R2407" s="36"/>
      <c r="S2407" s="36"/>
      <c r="T2407" s="36"/>
      <c r="U2407" s="23"/>
      <c r="V2407" s="23"/>
      <c r="W2407" s="23"/>
      <c r="X2407" s="23"/>
      <c r="Y2407" s="445"/>
      <c r="Z2407" s="446" t="str">
        <f>IF(放飛紀錄!$Y2407="","",放飛紀錄!$Y2407+公式對照表!B$2)</f>
        <v/>
      </c>
      <c r="AA2407" s="445"/>
      <c r="AB2407" s="445"/>
      <c r="AC2407" s="447" t="str">
        <f t="shared" si="102"/>
        <v/>
      </c>
      <c r="AD2407" s="448" t="str">
        <f t="shared" si="103"/>
        <v/>
      </c>
      <c r="AE2407" s="446" t="str">
        <f>IF(放飛紀錄表[[#This Row],[模組啟動時間]]="","",公式對照表!$A$2)</f>
        <v/>
      </c>
      <c r="AF2407" s="449" t="str">
        <f>IF(AC2407="","",IF(AND(AA2407&gt;Y2407,AA2407&lt;Z2407),[1]公式對照表!$C$2,IF(AC2407="-",[1]公式對照表!$C$3,IF(AC2407&lt;AE2407,[1]公式對照表!$C$4,IF(AC2407&gt;AE2407,[1]公式對照表!$C$5)))))</f>
        <v/>
      </c>
      <c r="AG2407" s="442"/>
      <c r="AH2407" s="442"/>
      <c r="AI2407" s="442"/>
      <c r="AJ2407" s="442"/>
      <c r="AK2407" s="2"/>
    </row>
    <row r="2408" spans="1:37" ht="17.25" customHeight="1">
      <c r="A2408" s="443"/>
      <c r="B2408" s="444"/>
      <c r="C2408" s="23"/>
      <c r="D2408" s="23"/>
      <c r="E2408" s="23"/>
      <c r="F2408" s="262"/>
      <c r="G2408" s="262"/>
      <c r="H2408" s="262"/>
      <c r="I2408" s="264"/>
      <c r="J2408" s="23"/>
      <c r="K2408" s="23"/>
      <c r="L2408" s="36" t="str">
        <f>IFERROR(VLOOKUP(放飛紀錄!$K2408,#REF!,2,FALSE),"")</f>
        <v/>
      </c>
      <c r="M2408" s="36"/>
      <c r="N2408" s="36"/>
      <c r="O2408" s="36"/>
      <c r="P2408" s="36"/>
      <c r="Q2408" s="36"/>
      <c r="R2408" s="36"/>
      <c r="S2408" s="36"/>
      <c r="T2408" s="36"/>
      <c r="U2408" s="23"/>
      <c r="V2408" s="23"/>
      <c r="W2408" s="23"/>
      <c r="X2408" s="23"/>
      <c r="Y2408" s="445"/>
      <c r="Z2408" s="446" t="str">
        <f>IF(放飛紀錄!$Y2408="","",放飛紀錄!$Y2408+公式對照表!B$2)</f>
        <v/>
      </c>
      <c r="AA2408" s="445"/>
      <c r="AB2408" s="445"/>
      <c r="AC2408" s="447" t="str">
        <f t="shared" si="102"/>
        <v/>
      </c>
      <c r="AD2408" s="448" t="str">
        <f t="shared" si="103"/>
        <v/>
      </c>
      <c r="AE2408" s="446" t="str">
        <f>IF(放飛紀錄表[[#This Row],[模組啟動時間]]="","",公式對照表!$A$2)</f>
        <v/>
      </c>
      <c r="AF2408" s="449" t="str">
        <f>IF(AC2408="","",IF(AND(AA2408&gt;Y2408,AA2408&lt;Z2408),[1]公式對照表!$C$2,IF(AC2408="-",[1]公式對照表!$C$3,IF(AC2408&lt;AE2408,[1]公式對照表!$C$4,IF(AC2408&gt;AE2408,[1]公式對照表!$C$5)))))</f>
        <v/>
      </c>
      <c r="AG2408" s="442"/>
      <c r="AH2408" s="442"/>
      <c r="AI2408" s="442"/>
      <c r="AJ2408" s="442"/>
      <c r="AK2408" s="2"/>
    </row>
    <row r="2409" spans="1:37" ht="17.25" customHeight="1">
      <c r="A2409" s="443"/>
      <c r="B2409" s="444"/>
      <c r="C2409" s="23"/>
      <c r="D2409" s="23"/>
      <c r="E2409" s="23"/>
      <c r="F2409" s="262"/>
      <c r="G2409" s="262"/>
      <c r="H2409" s="262"/>
      <c r="I2409" s="264"/>
      <c r="J2409" s="23"/>
      <c r="K2409" s="23"/>
      <c r="L2409" s="36" t="str">
        <f>IFERROR(VLOOKUP(放飛紀錄!$K2409,#REF!,2,FALSE),"")</f>
        <v/>
      </c>
      <c r="M2409" s="36"/>
      <c r="N2409" s="36"/>
      <c r="O2409" s="36"/>
      <c r="P2409" s="36"/>
      <c r="Q2409" s="36"/>
      <c r="R2409" s="36"/>
      <c r="S2409" s="36"/>
      <c r="T2409" s="36"/>
      <c r="U2409" s="23"/>
      <c r="V2409" s="23"/>
      <c r="W2409" s="23"/>
      <c r="X2409" s="23"/>
      <c r="Y2409" s="445"/>
      <c r="Z2409" s="446" t="str">
        <f>IF(放飛紀錄!$Y2409="","",放飛紀錄!$Y2409+公式對照表!B$2)</f>
        <v/>
      </c>
      <c r="AA2409" s="445"/>
      <c r="AB2409" s="445"/>
      <c r="AC2409" s="447" t="str">
        <f t="shared" si="102"/>
        <v/>
      </c>
      <c r="AD2409" s="448" t="str">
        <f t="shared" si="103"/>
        <v/>
      </c>
      <c r="AE2409" s="446" t="str">
        <f>IF(放飛紀錄表[[#This Row],[模組啟動時間]]="","",公式對照表!$A$2)</f>
        <v/>
      </c>
      <c r="AF2409" s="449" t="str">
        <f>IF(AC2409="","",IF(AND(AA2409&gt;Y2409,AA2409&lt;Z2409),[1]公式對照表!$C$2,IF(AC2409="-",[1]公式對照表!$C$3,IF(AC2409&lt;AE2409,[1]公式對照表!$C$4,IF(AC2409&gt;AE2409,[1]公式對照表!$C$5)))))</f>
        <v/>
      </c>
      <c r="AG2409" s="442"/>
      <c r="AH2409" s="442"/>
      <c r="AI2409" s="442"/>
      <c r="AJ2409" s="442"/>
      <c r="AK2409" s="2"/>
    </row>
    <row r="2410" spans="1:37" ht="17.25" customHeight="1">
      <c r="A2410" s="443"/>
      <c r="B2410" s="444"/>
      <c r="C2410" s="23"/>
      <c r="D2410" s="23"/>
      <c r="E2410" s="23"/>
      <c r="F2410" s="262"/>
      <c r="G2410" s="262"/>
      <c r="H2410" s="262"/>
      <c r="I2410" s="264"/>
      <c r="J2410" s="23"/>
      <c r="K2410" s="23"/>
      <c r="L2410" s="36" t="str">
        <f>IFERROR(VLOOKUP(放飛紀錄!$K2410,#REF!,2,FALSE),"")</f>
        <v/>
      </c>
      <c r="M2410" s="36"/>
      <c r="N2410" s="36"/>
      <c r="O2410" s="36"/>
      <c r="P2410" s="36"/>
      <c r="Q2410" s="36"/>
      <c r="R2410" s="36"/>
      <c r="S2410" s="36"/>
      <c r="T2410" s="36"/>
      <c r="U2410" s="23"/>
      <c r="V2410" s="23"/>
      <c r="W2410" s="23"/>
      <c r="X2410" s="23"/>
      <c r="Y2410" s="445"/>
      <c r="Z2410" s="446" t="str">
        <f>IF(放飛紀錄!$Y2410="","",放飛紀錄!$Y2410+公式對照表!B$2)</f>
        <v/>
      </c>
      <c r="AA2410" s="445"/>
      <c r="AB2410" s="445"/>
      <c r="AC2410" s="447" t="str">
        <f t="shared" si="102"/>
        <v/>
      </c>
      <c r="AD2410" s="448" t="str">
        <f t="shared" si="103"/>
        <v/>
      </c>
      <c r="AE2410" s="446" t="str">
        <f>IF(放飛紀錄表[[#This Row],[模組啟動時間]]="","",公式對照表!$A$2)</f>
        <v/>
      </c>
      <c r="AF2410" s="449" t="str">
        <f>IF(AC2410="","",IF(AND(AA2410&gt;Y2410,AA2410&lt;Z2410),[1]公式對照表!$C$2,IF(AC2410="-",[1]公式對照表!$C$3,IF(AC2410&lt;AE2410,[1]公式對照表!$C$4,IF(AC2410&gt;AE2410,[1]公式對照表!$C$5)))))</f>
        <v/>
      </c>
      <c r="AG2410" s="442"/>
      <c r="AH2410" s="442"/>
      <c r="AI2410" s="442"/>
      <c r="AJ2410" s="442"/>
      <c r="AK2410" s="2"/>
    </row>
    <row r="2411" spans="1:37" ht="17.25" customHeight="1">
      <c r="A2411" s="443"/>
      <c r="B2411" s="444"/>
      <c r="C2411" s="23"/>
      <c r="D2411" s="23"/>
      <c r="E2411" s="23"/>
      <c r="F2411" s="262"/>
      <c r="G2411" s="262"/>
      <c r="H2411" s="262"/>
      <c r="I2411" s="264"/>
      <c r="J2411" s="23"/>
      <c r="K2411" s="23"/>
      <c r="L2411" s="36" t="str">
        <f>IFERROR(VLOOKUP(放飛紀錄!$K2411,#REF!,2,FALSE),"")</f>
        <v/>
      </c>
      <c r="M2411" s="36"/>
      <c r="N2411" s="36"/>
      <c r="O2411" s="36"/>
      <c r="P2411" s="36"/>
      <c r="Q2411" s="36"/>
      <c r="R2411" s="36"/>
      <c r="S2411" s="36"/>
      <c r="T2411" s="36"/>
      <c r="U2411" s="23"/>
      <c r="V2411" s="23"/>
      <c r="W2411" s="23"/>
      <c r="X2411" s="23"/>
      <c r="Y2411" s="445"/>
      <c r="Z2411" s="446" t="str">
        <f>IF(放飛紀錄!$Y2411="","",放飛紀錄!$Y2411+公式對照表!B$2)</f>
        <v/>
      </c>
      <c r="AA2411" s="445"/>
      <c r="AB2411" s="445"/>
      <c r="AC2411" s="447" t="str">
        <f t="shared" si="102"/>
        <v/>
      </c>
      <c r="AD2411" s="448" t="str">
        <f t="shared" si="103"/>
        <v/>
      </c>
      <c r="AE2411" s="446" t="str">
        <f>IF(放飛紀錄表[[#This Row],[模組啟動時間]]="","",公式對照表!$A$2)</f>
        <v/>
      </c>
      <c r="AF2411" s="449" t="str">
        <f>IF(AC2411="","",IF(AND(AA2411&gt;Y2411,AA2411&lt;Z2411),[1]公式對照表!$C$2,IF(AC2411="-",[1]公式對照表!$C$3,IF(AC2411&lt;AE2411,[1]公式對照表!$C$4,IF(AC2411&gt;AE2411,[1]公式對照表!$C$5)))))</f>
        <v/>
      </c>
      <c r="AG2411" s="442"/>
      <c r="AH2411" s="442"/>
      <c r="AI2411" s="442"/>
      <c r="AJ2411" s="442"/>
      <c r="AK2411" s="2"/>
    </row>
    <row r="2412" spans="1:37" ht="17.25" customHeight="1">
      <c r="A2412" s="443"/>
      <c r="B2412" s="444"/>
      <c r="C2412" s="23"/>
      <c r="D2412" s="23"/>
      <c r="E2412" s="23"/>
      <c r="F2412" s="262"/>
      <c r="G2412" s="262"/>
      <c r="H2412" s="262"/>
      <c r="I2412" s="264"/>
      <c r="J2412" s="23"/>
      <c r="K2412" s="23"/>
      <c r="L2412" s="36" t="str">
        <f>IFERROR(VLOOKUP(放飛紀錄!$K2412,#REF!,2,FALSE),"")</f>
        <v/>
      </c>
      <c r="M2412" s="36"/>
      <c r="N2412" s="36"/>
      <c r="O2412" s="36"/>
      <c r="P2412" s="36"/>
      <c r="Q2412" s="36"/>
      <c r="R2412" s="36"/>
      <c r="S2412" s="36"/>
      <c r="T2412" s="36"/>
      <c r="U2412" s="23"/>
      <c r="V2412" s="23"/>
      <c r="W2412" s="23"/>
      <c r="X2412" s="23"/>
      <c r="Y2412" s="445"/>
      <c r="Z2412" s="446" t="str">
        <f>IF(放飛紀錄!$Y2412="","",放飛紀錄!$Y2412+公式對照表!B$2)</f>
        <v/>
      </c>
      <c r="AA2412" s="445"/>
      <c r="AB2412" s="445"/>
      <c r="AC2412" s="447" t="str">
        <f t="shared" si="102"/>
        <v/>
      </c>
      <c r="AD2412" s="448" t="str">
        <f t="shared" si="103"/>
        <v/>
      </c>
      <c r="AE2412" s="446" t="str">
        <f>IF(放飛紀錄表[[#This Row],[模組啟動時間]]="","",公式對照表!$A$2)</f>
        <v/>
      </c>
      <c r="AF2412" s="449" t="str">
        <f>IF(AC2412="","",IF(AND(AA2412&gt;Y2412,AA2412&lt;Z2412),[1]公式對照表!$C$2,IF(AC2412="-",[1]公式對照表!$C$3,IF(AC2412&lt;AE2412,[1]公式對照表!$C$4,IF(AC2412&gt;AE2412,[1]公式對照表!$C$5)))))</f>
        <v/>
      </c>
      <c r="AG2412" s="442"/>
      <c r="AH2412" s="442"/>
      <c r="AI2412" s="442"/>
      <c r="AJ2412" s="442"/>
      <c r="AK2412" s="2"/>
    </row>
    <row r="2413" spans="1:37" ht="17.25" customHeight="1">
      <c r="A2413" s="443"/>
      <c r="B2413" s="444"/>
      <c r="C2413" s="23"/>
      <c r="D2413" s="23"/>
      <c r="E2413" s="23"/>
      <c r="F2413" s="262"/>
      <c r="G2413" s="262"/>
      <c r="H2413" s="262"/>
      <c r="I2413" s="264"/>
      <c r="J2413" s="23"/>
      <c r="K2413" s="23"/>
      <c r="L2413" s="36" t="str">
        <f>IFERROR(VLOOKUP(放飛紀錄!$K2413,#REF!,2,FALSE),"")</f>
        <v/>
      </c>
      <c r="M2413" s="36"/>
      <c r="N2413" s="36"/>
      <c r="O2413" s="36"/>
      <c r="P2413" s="36"/>
      <c r="Q2413" s="36"/>
      <c r="R2413" s="36"/>
      <c r="S2413" s="36"/>
      <c r="T2413" s="36"/>
      <c r="U2413" s="23"/>
      <c r="V2413" s="23"/>
      <c r="W2413" s="23"/>
      <c r="X2413" s="23"/>
      <c r="Y2413" s="445"/>
      <c r="Z2413" s="446" t="str">
        <f>IF(放飛紀錄!$Y2413="","",放飛紀錄!$Y2413+公式對照表!B$2)</f>
        <v/>
      </c>
      <c r="AA2413" s="445"/>
      <c r="AB2413" s="445"/>
      <c r="AC2413" s="447" t="str">
        <f t="shared" si="102"/>
        <v/>
      </c>
      <c r="AD2413" s="448" t="str">
        <f t="shared" si="103"/>
        <v/>
      </c>
      <c r="AE2413" s="446" t="str">
        <f>IF(放飛紀錄表[[#This Row],[模組啟動時間]]="","",公式對照表!$A$2)</f>
        <v/>
      </c>
      <c r="AF2413" s="449" t="str">
        <f>IF(AC2413="","",IF(AND(AA2413&gt;Y2413,AA2413&lt;Z2413),[1]公式對照表!$C$2,IF(AC2413="-",[1]公式對照表!$C$3,IF(AC2413&lt;AE2413,[1]公式對照表!$C$4,IF(AC2413&gt;AE2413,[1]公式對照表!$C$5)))))</f>
        <v/>
      </c>
      <c r="AG2413" s="442"/>
      <c r="AH2413" s="442"/>
      <c r="AI2413" s="442"/>
      <c r="AJ2413" s="442"/>
      <c r="AK2413" s="2"/>
    </row>
    <row r="2414" spans="1:37" ht="17.25" customHeight="1">
      <c r="A2414" s="443"/>
      <c r="B2414" s="444"/>
      <c r="C2414" s="23"/>
      <c r="D2414" s="23"/>
      <c r="E2414" s="23"/>
      <c r="F2414" s="262"/>
      <c r="G2414" s="262"/>
      <c r="H2414" s="262"/>
      <c r="I2414" s="264"/>
      <c r="J2414" s="23"/>
      <c r="K2414" s="23"/>
      <c r="L2414" s="36" t="str">
        <f>IFERROR(VLOOKUP(放飛紀錄!$K2414,#REF!,2,FALSE),"")</f>
        <v/>
      </c>
      <c r="M2414" s="36"/>
      <c r="N2414" s="36"/>
      <c r="O2414" s="36"/>
      <c r="P2414" s="36"/>
      <c r="Q2414" s="36"/>
      <c r="R2414" s="36"/>
      <c r="S2414" s="36"/>
      <c r="T2414" s="36"/>
      <c r="U2414" s="23"/>
      <c r="V2414" s="23"/>
      <c r="W2414" s="23"/>
      <c r="X2414" s="23"/>
      <c r="Y2414" s="445"/>
      <c r="Z2414" s="446" t="str">
        <f>IF(放飛紀錄!$Y2414="","",放飛紀錄!$Y2414+公式對照表!B$2)</f>
        <v/>
      </c>
      <c r="AA2414" s="445"/>
      <c r="AB2414" s="445"/>
      <c r="AC2414" s="447" t="str">
        <f t="shared" si="102"/>
        <v/>
      </c>
      <c r="AD2414" s="448" t="str">
        <f t="shared" si="103"/>
        <v/>
      </c>
      <c r="AE2414" s="446" t="str">
        <f>IF(放飛紀錄表[[#This Row],[模組啟動時間]]="","",公式對照表!$A$2)</f>
        <v/>
      </c>
      <c r="AF2414" s="449" t="str">
        <f>IF(AC2414="","",IF(AND(AA2414&gt;Y2414,AA2414&lt;Z2414),[1]公式對照表!$C$2,IF(AC2414="-",[1]公式對照表!$C$3,IF(AC2414&lt;AE2414,[1]公式對照表!$C$4,IF(AC2414&gt;AE2414,[1]公式對照表!$C$5)))))</f>
        <v/>
      </c>
      <c r="AG2414" s="442"/>
      <c r="AH2414" s="442"/>
      <c r="AI2414" s="442"/>
      <c r="AJ2414" s="442"/>
      <c r="AK2414" s="2"/>
    </row>
    <row r="2415" spans="1:37" ht="17.25" customHeight="1">
      <c r="A2415" s="443"/>
      <c r="B2415" s="444"/>
      <c r="C2415" s="23"/>
      <c r="D2415" s="23"/>
      <c r="E2415" s="23"/>
      <c r="F2415" s="262"/>
      <c r="G2415" s="262"/>
      <c r="H2415" s="262"/>
      <c r="I2415" s="264"/>
      <c r="J2415" s="23"/>
      <c r="K2415" s="23"/>
      <c r="L2415" s="36" t="str">
        <f>IFERROR(VLOOKUP(放飛紀錄!$K2415,#REF!,2,FALSE),"")</f>
        <v/>
      </c>
      <c r="M2415" s="36"/>
      <c r="N2415" s="36"/>
      <c r="O2415" s="36"/>
      <c r="P2415" s="36"/>
      <c r="Q2415" s="36"/>
      <c r="R2415" s="36"/>
      <c r="S2415" s="36"/>
      <c r="T2415" s="36"/>
      <c r="U2415" s="23"/>
      <c r="V2415" s="23"/>
      <c r="W2415" s="23"/>
      <c r="X2415" s="23"/>
      <c r="Y2415" s="445"/>
      <c r="Z2415" s="446" t="str">
        <f>IF(放飛紀錄!$Y2415="","",放飛紀錄!$Y2415+公式對照表!B$2)</f>
        <v/>
      </c>
      <c r="AA2415" s="445"/>
      <c r="AB2415" s="445"/>
      <c r="AC2415" s="447" t="str">
        <f t="shared" si="102"/>
        <v/>
      </c>
      <c r="AD2415" s="448" t="str">
        <f t="shared" si="103"/>
        <v/>
      </c>
      <c r="AE2415" s="446" t="str">
        <f>IF(放飛紀錄表[[#This Row],[模組啟動時間]]="","",公式對照表!$A$2)</f>
        <v/>
      </c>
      <c r="AF2415" s="449" t="str">
        <f>IF(AC2415="","",IF(AND(AA2415&gt;Y2415,AA2415&lt;Z2415),[1]公式對照表!$C$2,IF(AC2415="-",[1]公式對照表!$C$3,IF(AC2415&lt;AE2415,[1]公式對照表!$C$4,IF(AC2415&gt;AE2415,[1]公式對照表!$C$5)))))</f>
        <v/>
      </c>
      <c r="AG2415" s="442"/>
      <c r="AH2415" s="442"/>
      <c r="AI2415" s="442"/>
      <c r="AJ2415" s="442"/>
      <c r="AK2415" s="2"/>
    </row>
    <row r="2416" spans="1:37" ht="17.25" customHeight="1">
      <c r="A2416" s="443"/>
      <c r="B2416" s="444"/>
      <c r="C2416" s="23"/>
      <c r="D2416" s="23"/>
      <c r="E2416" s="23"/>
      <c r="F2416" s="262"/>
      <c r="G2416" s="262"/>
      <c r="H2416" s="262"/>
      <c r="I2416" s="264"/>
      <c r="J2416" s="23"/>
      <c r="K2416" s="23"/>
      <c r="L2416" s="36" t="str">
        <f>IFERROR(VLOOKUP(放飛紀錄!$K2416,#REF!,2,FALSE),"")</f>
        <v/>
      </c>
      <c r="M2416" s="36"/>
      <c r="N2416" s="36"/>
      <c r="O2416" s="36"/>
      <c r="P2416" s="36"/>
      <c r="Q2416" s="36"/>
      <c r="R2416" s="36"/>
      <c r="S2416" s="36"/>
      <c r="T2416" s="36"/>
      <c r="U2416" s="23"/>
      <c r="V2416" s="23"/>
      <c r="W2416" s="23"/>
      <c r="X2416" s="23"/>
      <c r="Y2416" s="445"/>
      <c r="Z2416" s="446" t="str">
        <f>IF(放飛紀錄!$Y2416="","",放飛紀錄!$Y2416+公式對照表!B$2)</f>
        <v/>
      </c>
      <c r="AA2416" s="445"/>
      <c r="AB2416" s="445"/>
      <c r="AC2416" s="447" t="str">
        <f t="shared" si="102"/>
        <v/>
      </c>
      <c r="AD2416" s="448" t="str">
        <f t="shared" si="103"/>
        <v/>
      </c>
      <c r="AE2416" s="446" t="str">
        <f>IF(放飛紀錄表[[#This Row],[模組啟動時間]]="","",公式對照表!$A$2)</f>
        <v/>
      </c>
      <c r="AF2416" s="449" t="str">
        <f>IF(AC2416="","",IF(AND(AA2416&gt;Y2416,AA2416&lt;Z2416),[1]公式對照表!$C$2,IF(AC2416="-",[1]公式對照表!$C$3,IF(AC2416&lt;AE2416,[1]公式對照表!$C$4,IF(AC2416&gt;AE2416,[1]公式對照表!$C$5)))))</f>
        <v/>
      </c>
      <c r="AG2416" s="442"/>
      <c r="AH2416" s="442"/>
      <c r="AI2416" s="442"/>
      <c r="AJ2416" s="442"/>
      <c r="AK2416" s="2"/>
    </row>
    <row r="2417" spans="1:37" ht="17.25" customHeight="1">
      <c r="A2417" s="443"/>
      <c r="B2417" s="444"/>
      <c r="C2417" s="23"/>
      <c r="D2417" s="23"/>
      <c r="E2417" s="23"/>
      <c r="F2417" s="262"/>
      <c r="G2417" s="262"/>
      <c r="H2417" s="262"/>
      <c r="I2417" s="264"/>
      <c r="J2417" s="23"/>
      <c r="K2417" s="23"/>
      <c r="L2417" s="36" t="str">
        <f>IFERROR(VLOOKUP(放飛紀錄!$K2417,#REF!,2,FALSE),"")</f>
        <v/>
      </c>
      <c r="M2417" s="36"/>
      <c r="N2417" s="36"/>
      <c r="O2417" s="36"/>
      <c r="P2417" s="36"/>
      <c r="Q2417" s="36"/>
      <c r="R2417" s="36"/>
      <c r="S2417" s="36"/>
      <c r="T2417" s="36"/>
      <c r="U2417" s="23"/>
      <c r="V2417" s="23"/>
      <c r="W2417" s="23"/>
      <c r="X2417" s="23"/>
      <c r="Y2417" s="445"/>
      <c r="Z2417" s="446" t="str">
        <f>IF(放飛紀錄!$Y2417="","",放飛紀錄!$Y2417+公式對照表!B$2)</f>
        <v/>
      </c>
      <c r="AA2417" s="445"/>
      <c r="AB2417" s="445"/>
      <c r="AC2417" s="447" t="str">
        <f t="shared" si="102"/>
        <v/>
      </c>
      <c r="AD2417" s="448" t="str">
        <f t="shared" si="103"/>
        <v/>
      </c>
      <c r="AE2417" s="446" t="str">
        <f>IF(放飛紀錄表[[#This Row],[模組啟動時間]]="","",公式對照表!$A$2)</f>
        <v/>
      </c>
      <c r="AF2417" s="449" t="str">
        <f>IF(AC2417="","",IF(AND(AA2417&gt;Y2417,AA2417&lt;Z2417),[1]公式對照表!$C$2,IF(AC2417="-",[1]公式對照表!$C$3,IF(AC2417&lt;AE2417,[1]公式對照表!$C$4,IF(AC2417&gt;AE2417,[1]公式對照表!$C$5)))))</f>
        <v/>
      </c>
      <c r="AG2417" s="442"/>
      <c r="AH2417" s="442"/>
      <c r="AI2417" s="442"/>
      <c r="AJ2417" s="442"/>
      <c r="AK2417" s="2"/>
    </row>
    <row r="2418" spans="1:37" ht="17.25" customHeight="1">
      <c r="A2418" s="443"/>
      <c r="B2418" s="444"/>
      <c r="C2418" s="23"/>
      <c r="D2418" s="23"/>
      <c r="E2418" s="23"/>
      <c r="F2418" s="262"/>
      <c r="G2418" s="262"/>
      <c r="H2418" s="262"/>
      <c r="I2418" s="264"/>
      <c r="J2418" s="23"/>
      <c r="K2418" s="23"/>
      <c r="L2418" s="36" t="str">
        <f>IFERROR(VLOOKUP(放飛紀錄!$K2418,#REF!,2,FALSE),"")</f>
        <v/>
      </c>
      <c r="M2418" s="36"/>
      <c r="N2418" s="36"/>
      <c r="O2418" s="36"/>
      <c r="P2418" s="36"/>
      <c r="Q2418" s="36"/>
      <c r="R2418" s="36"/>
      <c r="S2418" s="36"/>
      <c r="T2418" s="36"/>
      <c r="U2418" s="23"/>
      <c r="V2418" s="23"/>
      <c r="W2418" s="23"/>
      <c r="X2418" s="23"/>
      <c r="Y2418" s="445"/>
      <c r="Z2418" s="446" t="str">
        <f>IF(放飛紀錄!$Y2418="","",放飛紀錄!$Y2418+公式對照表!B$2)</f>
        <v/>
      </c>
      <c r="AA2418" s="445"/>
      <c r="AB2418" s="445"/>
      <c r="AC2418" s="447" t="str">
        <f t="shared" si="102"/>
        <v/>
      </c>
      <c r="AD2418" s="448" t="str">
        <f t="shared" si="103"/>
        <v/>
      </c>
      <c r="AE2418" s="446" t="str">
        <f>IF(放飛紀錄表[[#This Row],[模組啟動時間]]="","",公式對照表!$A$2)</f>
        <v/>
      </c>
      <c r="AF2418" s="449" t="str">
        <f>IF(AC2418="","",IF(AND(AA2418&gt;Y2418,AA2418&lt;Z2418),[1]公式對照表!$C$2,IF(AC2418="-",[1]公式對照表!$C$3,IF(AC2418&lt;AE2418,[1]公式對照表!$C$4,IF(AC2418&gt;AE2418,[1]公式對照表!$C$5)))))</f>
        <v/>
      </c>
      <c r="AG2418" s="442"/>
      <c r="AH2418" s="442"/>
      <c r="AI2418" s="442"/>
      <c r="AJ2418" s="442"/>
      <c r="AK2418" s="2"/>
    </row>
    <row r="2419" spans="1:37" ht="17.25" customHeight="1">
      <c r="A2419" s="443"/>
      <c r="B2419" s="444"/>
      <c r="C2419" s="23"/>
      <c r="D2419" s="23"/>
      <c r="E2419" s="23"/>
      <c r="F2419" s="262"/>
      <c r="G2419" s="262"/>
      <c r="H2419" s="262"/>
      <c r="I2419" s="264"/>
      <c r="J2419" s="23"/>
      <c r="K2419" s="23"/>
      <c r="L2419" s="36" t="str">
        <f>IFERROR(VLOOKUP(放飛紀錄!$K2419,#REF!,2,FALSE),"")</f>
        <v/>
      </c>
      <c r="M2419" s="36"/>
      <c r="N2419" s="36"/>
      <c r="O2419" s="36"/>
      <c r="P2419" s="36"/>
      <c r="Q2419" s="36"/>
      <c r="R2419" s="36"/>
      <c r="S2419" s="36"/>
      <c r="T2419" s="36"/>
      <c r="U2419" s="23"/>
      <c r="V2419" s="23"/>
      <c r="W2419" s="23"/>
      <c r="X2419" s="23"/>
      <c r="Y2419" s="445"/>
      <c r="Z2419" s="446" t="str">
        <f>IF(放飛紀錄!$Y2419="","",放飛紀錄!$Y2419+公式對照表!B$2)</f>
        <v/>
      </c>
      <c r="AA2419" s="445"/>
      <c r="AB2419" s="445"/>
      <c r="AC2419" s="447" t="str">
        <f t="shared" si="102"/>
        <v/>
      </c>
      <c r="AD2419" s="448" t="str">
        <f t="shared" si="103"/>
        <v/>
      </c>
      <c r="AE2419" s="446" t="str">
        <f>IF(放飛紀錄表[[#This Row],[模組啟動時間]]="","",公式對照表!$A$2)</f>
        <v/>
      </c>
      <c r="AF2419" s="449" t="str">
        <f>IF(AC2419="","",IF(AND(AA2419&gt;Y2419,AA2419&lt;Z2419),[1]公式對照表!$C$2,IF(AC2419="-",[1]公式對照表!$C$3,IF(AC2419&lt;AE2419,[1]公式對照表!$C$4,IF(AC2419&gt;AE2419,[1]公式對照表!$C$5)))))</f>
        <v/>
      </c>
      <c r="AG2419" s="442"/>
      <c r="AH2419" s="442"/>
      <c r="AI2419" s="442"/>
      <c r="AJ2419" s="442"/>
      <c r="AK2419" s="2"/>
    </row>
    <row r="2420" spans="1:37" ht="17.25" customHeight="1">
      <c r="A2420" s="443"/>
      <c r="B2420" s="444"/>
      <c r="C2420" s="23"/>
      <c r="D2420" s="23"/>
      <c r="E2420" s="23"/>
      <c r="F2420" s="262"/>
      <c r="G2420" s="262"/>
      <c r="H2420" s="262"/>
      <c r="I2420" s="264"/>
      <c r="J2420" s="23"/>
      <c r="K2420" s="23"/>
      <c r="L2420" s="36" t="str">
        <f>IFERROR(VLOOKUP(放飛紀錄!$K2420,#REF!,2,FALSE),"")</f>
        <v/>
      </c>
      <c r="M2420" s="36"/>
      <c r="N2420" s="36"/>
      <c r="O2420" s="36"/>
      <c r="P2420" s="36"/>
      <c r="Q2420" s="36"/>
      <c r="R2420" s="36"/>
      <c r="S2420" s="36"/>
      <c r="T2420" s="36"/>
      <c r="U2420" s="23"/>
      <c r="V2420" s="23"/>
      <c r="W2420" s="23"/>
      <c r="X2420" s="23"/>
      <c r="Y2420" s="445"/>
      <c r="Z2420" s="446" t="str">
        <f>IF(放飛紀錄!$Y2420="","",放飛紀錄!$Y2420+公式對照表!B$2)</f>
        <v/>
      </c>
      <c r="AA2420" s="445"/>
      <c r="AB2420" s="445"/>
      <c r="AC2420" s="447" t="str">
        <f t="shared" si="102"/>
        <v/>
      </c>
      <c r="AD2420" s="448" t="str">
        <f t="shared" si="103"/>
        <v/>
      </c>
      <c r="AE2420" s="446" t="str">
        <f>IF(放飛紀錄表[[#This Row],[模組啟動時間]]="","",公式對照表!$A$2)</f>
        <v/>
      </c>
      <c r="AF2420" s="449" t="str">
        <f>IF(AC2420="","",IF(AND(AA2420&gt;Y2420,AA2420&lt;Z2420),[1]公式對照表!$C$2,IF(AC2420="-",[1]公式對照表!$C$3,IF(AC2420&lt;AE2420,[1]公式對照表!$C$4,IF(AC2420&gt;AE2420,[1]公式對照表!$C$5)))))</f>
        <v/>
      </c>
      <c r="AG2420" s="442"/>
      <c r="AH2420" s="442"/>
      <c r="AI2420" s="442"/>
      <c r="AJ2420" s="442"/>
      <c r="AK2420" s="2"/>
    </row>
    <row r="2421" spans="1:37" ht="17.25" customHeight="1">
      <c r="A2421" s="443"/>
      <c r="B2421" s="444"/>
      <c r="C2421" s="23"/>
      <c r="D2421" s="23"/>
      <c r="E2421" s="23"/>
      <c r="F2421" s="262"/>
      <c r="G2421" s="262"/>
      <c r="H2421" s="262"/>
      <c r="I2421" s="264"/>
      <c r="J2421" s="23"/>
      <c r="K2421" s="23"/>
      <c r="L2421" s="36" t="str">
        <f>IFERROR(VLOOKUP(放飛紀錄!$K2421,#REF!,2,FALSE),"")</f>
        <v/>
      </c>
      <c r="M2421" s="36"/>
      <c r="N2421" s="36"/>
      <c r="O2421" s="36"/>
      <c r="P2421" s="36"/>
      <c r="Q2421" s="36"/>
      <c r="R2421" s="36"/>
      <c r="S2421" s="36"/>
      <c r="T2421" s="36"/>
      <c r="U2421" s="23"/>
      <c r="V2421" s="23"/>
      <c r="W2421" s="23"/>
      <c r="X2421" s="23"/>
      <c r="Y2421" s="445"/>
      <c r="Z2421" s="446" t="str">
        <f>IF(放飛紀錄!$Y2421="","",放飛紀錄!$Y2421+公式對照表!B$2)</f>
        <v/>
      </c>
      <c r="AA2421" s="445"/>
      <c r="AB2421" s="445"/>
      <c r="AC2421" s="447" t="str">
        <f t="shared" ref="AC2421:AC2484" si="104">IF(AB2421="","",IF(AA2421="-","-",AB2421-Z2421))</f>
        <v/>
      </c>
      <c r="AD2421" s="448" t="str">
        <f t="shared" ref="AD2421:AD2484" si="105">IF(OR(AC2421="-",AC2421=""),"",((MINUTE(AC2421)*60)+SECOND(AC2421)))</f>
        <v/>
      </c>
      <c r="AE2421" s="446" t="str">
        <f>IF(放飛紀錄表[[#This Row],[模組啟動時間]]="","",公式對照表!$A$2)</f>
        <v/>
      </c>
      <c r="AF2421" s="449" t="str">
        <f>IF(AC2421="","",IF(AND(AA2421&gt;Y2421,AA2421&lt;Z2421),[1]公式對照表!$C$2,IF(AC2421="-",[1]公式對照表!$C$3,IF(AC2421&lt;AE2421,[1]公式對照表!$C$4,IF(AC2421&gt;AE2421,[1]公式對照表!$C$5)))))</f>
        <v/>
      </c>
      <c r="AG2421" s="442"/>
      <c r="AH2421" s="442"/>
      <c r="AI2421" s="442"/>
      <c r="AJ2421" s="442"/>
      <c r="AK2421" s="2"/>
    </row>
    <row r="2422" spans="1:37" ht="17.25" customHeight="1">
      <c r="A2422" s="443"/>
      <c r="B2422" s="444"/>
      <c r="C2422" s="23"/>
      <c r="D2422" s="23"/>
      <c r="E2422" s="23"/>
      <c r="F2422" s="262"/>
      <c r="G2422" s="262"/>
      <c r="H2422" s="262"/>
      <c r="I2422" s="264"/>
      <c r="J2422" s="23"/>
      <c r="K2422" s="23"/>
      <c r="L2422" s="36" t="str">
        <f>IFERROR(VLOOKUP(放飛紀錄!$K2422,#REF!,2,FALSE),"")</f>
        <v/>
      </c>
      <c r="M2422" s="36"/>
      <c r="N2422" s="36"/>
      <c r="O2422" s="36"/>
      <c r="P2422" s="36"/>
      <c r="Q2422" s="36"/>
      <c r="R2422" s="36"/>
      <c r="S2422" s="36"/>
      <c r="T2422" s="36"/>
      <c r="U2422" s="23"/>
      <c r="V2422" s="23"/>
      <c r="W2422" s="23"/>
      <c r="X2422" s="23"/>
      <c r="Y2422" s="445"/>
      <c r="Z2422" s="446" t="str">
        <f>IF(放飛紀錄!$Y2422="","",放飛紀錄!$Y2422+公式對照表!B$2)</f>
        <v/>
      </c>
      <c r="AA2422" s="445"/>
      <c r="AB2422" s="445"/>
      <c r="AC2422" s="447" t="str">
        <f t="shared" si="104"/>
        <v/>
      </c>
      <c r="AD2422" s="448" t="str">
        <f t="shared" si="105"/>
        <v/>
      </c>
      <c r="AE2422" s="446" t="str">
        <f>IF(放飛紀錄表[[#This Row],[模組啟動時間]]="","",公式對照表!$A$2)</f>
        <v/>
      </c>
      <c r="AF2422" s="449" t="str">
        <f>IF(AC2422="","",IF(AND(AA2422&gt;Y2422,AA2422&lt;Z2422),[1]公式對照表!$C$2,IF(AC2422="-",[1]公式對照表!$C$3,IF(AC2422&lt;AE2422,[1]公式對照表!$C$4,IF(AC2422&gt;AE2422,[1]公式對照表!$C$5)))))</f>
        <v/>
      </c>
      <c r="AG2422" s="442"/>
      <c r="AH2422" s="442"/>
      <c r="AI2422" s="442"/>
      <c r="AJ2422" s="442"/>
      <c r="AK2422" s="2"/>
    </row>
    <row r="2423" spans="1:37" ht="17.25" customHeight="1">
      <c r="A2423" s="443"/>
      <c r="B2423" s="444"/>
      <c r="C2423" s="23"/>
      <c r="D2423" s="23"/>
      <c r="E2423" s="23"/>
      <c r="F2423" s="262"/>
      <c r="G2423" s="262"/>
      <c r="H2423" s="262"/>
      <c r="I2423" s="264"/>
      <c r="J2423" s="23"/>
      <c r="K2423" s="23"/>
      <c r="L2423" s="36" t="str">
        <f>IFERROR(VLOOKUP(放飛紀錄!$K2423,#REF!,2,FALSE),"")</f>
        <v/>
      </c>
      <c r="M2423" s="36"/>
      <c r="N2423" s="36"/>
      <c r="O2423" s="36"/>
      <c r="P2423" s="36"/>
      <c r="Q2423" s="36"/>
      <c r="R2423" s="36"/>
      <c r="S2423" s="36"/>
      <c r="T2423" s="36"/>
      <c r="U2423" s="23"/>
      <c r="V2423" s="23"/>
      <c r="W2423" s="23"/>
      <c r="X2423" s="23"/>
      <c r="Y2423" s="445"/>
      <c r="Z2423" s="446" t="str">
        <f>IF(放飛紀錄!$Y2423="","",放飛紀錄!$Y2423+公式對照表!B$2)</f>
        <v/>
      </c>
      <c r="AA2423" s="445"/>
      <c r="AB2423" s="445"/>
      <c r="AC2423" s="447" t="str">
        <f t="shared" si="104"/>
        <v/>
      </c>
      <c r="AD2423" s="448" t="str">
        <f t="shared" si="105"/>
        <v/>
      </c>
      <c r="AE2423" s="446" t="str">
        <f>IF(放飛紀錄表[[#This Row],[模組啟動時間]]="","",公式對照表!$A$2)</f>
        <v/>
      </c>
      <c r="AF2423" s="449" t="str">
        <f>IF(AC2423="","",IF(AND(AA2423&gt;Y2423,AA2423&lt;Z2423),[1]公式對照表!$C$2,IF(AC2423="-",[1]公式對照表!$C$3,IF(AC2423&lt;AE2423,[1]公式對照表!$C$4,IF(AC2423&gt;AE2423,[1]公式對照表!$C$5)))))</f>
        <v/>
      </c>
      <c r="AG2423" s="442"/>
      <c r="AH2423" s="442"/>
      <c r="AI2423" s="442"/>
      <c r="AJ2423" s="442"/>
      <c r="AK2423" s="2"/>
    </row>
    <row r="2424" spans="1:37" ht="17.25" customHeight="1">
      <c r="A2424" s="443"/>
      <c r="B2424" s="444"/>
      <c r="C2424" s="23"/>
      <c r="D2424" s="23"/>
      <c r="E2424" s="23"/>
      <c r="F2424" s="262"/>
      <c r="G2424" s="262"/>
      <c r="H2424" s="262"/>
      <c r="I2424" s="264"/>
      <c r="J2424" s="23"/>
      <c r="K2424" s="23"/>
      <c r="L2424" s="36" t="str">
        <f>IFERROR(VLOOKUP(放飛紀錄!$K2424,#REF!,2,FALSE),"")</f>
        <v/>
      </c>
      <c r="M2424" s="36"/>
      <c r="N2424" s="36"/>
      <c r="O2424" s="36"/>
      <c r="P2424" s="36"/>
      <c r="Q2424" s="36"/>
      <c r="R2424" s="36"/>
      <c r="S2424" s="36"/>
      <c r="T2424" s="36"/>
      <c r="U2424" s="23"/>
      <c r="V2424" s="23"/>
      <c r="W2424" s="23"/>
      <c r="X2424" s="23"/>
      <c r="Y2424" s="445"/>
      <c r="Z2424" s="446" t="str">
        <f>IF(放飛紀錄!$Y2424="","",放飛紀錄!$Y2424+公式對照表!B$2)</f>
        <v/>
      </c>
      <c r="AA2424" s="445"/>
      <c r="AB2424" s="445"/>
      <c r="AC2424" s="447" t="str">
        <f t="shared" si="104"/>
        <v/>
      </c>
      <c r="AD2424" s="448" t="str">
        <f t="shared" si="105"/>
        <v/>
      </c>
      <c r="AE2424" s="446" t="str">
        <f>IF(放飛紀錄表[[#This Row],[模組啟動時間]]="","",公式對照表!$A$2)</f>
        <v/>
      </c>
      <c r="AF2424" s="449" t="str">
        <f>IF(AC2424="","",IF(AND(AA2424&gt;Y2424,AA2424&lt;Z2424),[1]公式對照表!$C$2,IF(AC2424="-",[1]公式對照表!$C$3,IF(AC2424&lt;AE2424,[1]公式對照表!$C$4,IF(AC2424&gt;AE2424,[1]公式對照表!$C$5)))))</f>
        <v/>
      </c>
      <c r="AG2424" s="442"/>
      <c r="AH2424" s="442"/>
      <c r="AI2424" s="442"/>
      <c r="AJ2424" s="442"/>
      <c r="AK2424" s="2"/>
    </row>
    <row r="2425" spans="1:37" ht="17.25" customHeight="1">
      <c r="A2425" s="443"/>
      <c r="B2425" s="444"/>
      <c r="C2425" s="23"/>
      <c r="D2425" s="23"/>
      <c r="E2425" s="23"/>
      <c r="F2425" s="262"/>
      <c r="G2425" s="262"/>
      <c r="H2425" s="262"/>
      <c r="I2425" s="264"/>
      <c r="J2425" s="23"/>
      <c r="K2425" s="23"/>
      <c r="L2425" s="36" t="str">
        <f>IFERROR(VLOOKUP(放飛紀錄!$K2425,#REF!,2,FALSE),"")</f>
        <v/>
      </c>
      <c r="M2425" s="36"/>
      <c r="N2425" s="36"/>
      <c r="O2425" s="36"/>
      <c r="P2425" s="36"/>
      <c r="Q2425" s="36"/>
      <c r="R2425" s="36"/>
      <c r="S2425" s="36"/>
      <c r="T2425" s="36"/>
      <c r="U2425" s="23"/>
      <c r="V2425" s="23"/>
      <c r="W2425" s="23"/>
      <c r="X2425" s="23"/>
      <c r="Y2425" s="445"/>
      <c r="Z2425" s="446" t="str">
        <f>IF(放飛紀錄!$Y2425="","",放飛紀錄!$Y2425+公式對照表!B$2)</f>
        <v/>
      </c>
      <c r="AA2425" s="445"/>
      <c r="AB2425" s="445"/>
      <c r="AC2425" s="447" t="str">
        <f t="shared" si="104"/>
        <v/>
      </c>
      <c r="AD2425" s="448" t="str">
        <f t="shared" si="105"/>
        <v/>
      </c>
      <c r="AE2425" s="446" t="str">
        <f>IF(放飛紀錄表[[#This Row],[模組啟動時間]]="","",公式對照表!$A$2)</f>
        <v/>
      </c>
      <c r="AF2425" s="449" t="str">
        <f>IF(AC2425="","",IF(AND(AA2425&gt;Y2425,AA2425&lt;Z2425),[1]公式對照表!$C$2,IF(AC2425="-",[1]公式對照表!$C$3,IF(AC2425&lt;AE2425,[1]公式對照表!$C$4,IF(AC2425&gt;AE2425,[1]公式對照表!$C$5)))))</f>
        <v/>
      </c>
      <c r="AG2425" s="442"/>
      <c r="AH2425" s="442"/>
      <c r="AI2425" s="442"/>
      <c r="AJ2425" s="442"/>
      <c r="AK2425" s="2"/>
    </row>
    <row r="2426" spans="1:37" ht="17.25" customHeight="1">
      <c r="A2426" s="443"/>
      <c r="B2426" s="444"/>
      <c r="C2426" s="23"/>
      <c r="D2426" s="23"/>
      <c r="E2426" s="23"/>
      <c r="F2426" s="262"/>
      <c r="G2426" s="262"/>
      <c r="H2426" s="262"/>
      <c r="I2426" s="264"/>
      <c r="J2426" s="23"/>
      <c r="K2426" s="23"/>
      <c r="L2426" s="36" t="str">
        <f>IFERROR(VLOOKUP(放飛紀錄!$K2426,#REF!,2,FALSE),"")</f>
        <v/>
      </c>
      <c r="M2426" s="36"/>
      <c r="N2426" s="36"/>
      <c r="O2426" s="36"/>
      <c r="P2426" s="36"/>
      <c r="Q2426" s="36"/>
      <c r="R2426" s="36"/>
      <c r="S2426" s="36"/>
      <c r="T2426" s="36"/>
      <c r="U2426" s="23"/>
      <c r="V2426" s="23"/>
      <c r="W2426" s="23"/>
      <c r="X2426" s="23"/>
      <c r="Y2426" s="445"/>
      <c r="Z2426" s="446" t="str">
        <f>IF(放飛紀錄!$Y2426="","",放飛紀錄!$Y2426+公式對照表!B$2)</f>
        <v/>
      </c>
      <c r="AA2426" s="445"/>
      <c r="AB2426" s="445"/>
      <c r="AC2426" s="447" t="str">
        <f t="shared" si="104"/>
        <v/>
      </c>
      <c r="AD2426" s="448" t="str">
        <f t="shared" si="105"/>
        <v/>
      </c>
      <c r="AE2426" s="446" t="str">
        <f>IF(放飛紀錄表[[#This Row],[模組啟動時間]]="","",公式對照表!$A$2)</f>
        <v/>
      </c>
      <c r="AF2426" s="449" t="str">
        <f>IF(AC2426="","",IF(AND(AA2426&gt;Y2426,AA2426&lt;Z2426),[1]公式對照表!$C$2,IF(AC2426="-",[1]公式對照表!$C$3,IF(AC2426&lt;AE2426,[1]公式對照表!$C$4,IF(AC2426&gt;AE2426,[1]公式對照表!$C$5)))))</f>
        <v/>
      </c>
      <c r="AG2426" s="442"/>
      <c r="AH2426" s="442"/>
      <c r="AI2426" s="442"/>
      <c r="AJ2426" s="442"/>
      <c r="AK2426" s="2"/>
    </row>
    <row r="2427" spans="1:37" ht="17.25" customHeight="1">
      <c r="A2427" s="443"/>
      <c r="B2427" s="444"/>
      <c r="C2427" s="23"/>
      <c r="D2427" s="23"/>
      <c r="E2427" s="23"/>
      <c r="F2427" s="262"/>
      <c r="G2427" s="262"/>
      <c r="H2427" s="262"/>
      <c r="I2427" s="264"/>
      <c r="J2427" s="23"/>
      <c r="K2427" s="23"/>
      <c r="L2427" s="36" t="str">
        <f>IFERROR(VLOOKUP(放飛紀錄!$K2427,#REF!,2,FALSE),"")</f>
        <v/>
      </c>
      <c r="M2427" s="36"/>
      <c r="N2427" s="36"/>
      <c r="O2427" s="36"/>
      <c r="P2427" s="36"/>
      <c r="Q2427" s="36"/>
      <c r="R2427" s="36"/>
      <c r="S2427" s="36"/>
      <c r="T2427" s="36"/>
      <c r="U2427" s="23"/>
      <c r="V2427" s="23"/>
      <c r="W2427" s="23"/>
      <c r="X2427" s="23"/>
      <c r="Y2427" s="445"/>
      <c r="Z2427" s="446" t="str">
        <f>IF(放飛紀錄!$Y2427="","",放飛紀錄!$Y2427+公式對照表!B$2)</f>
        <v/>
      </c>
      <c r="AA2427" s="445"/>
      <c r="AB2427" s="445"/>
      <c r="AC2427" s="447" t="str">
        <f t="shared" si="104"/>
        <v/>
      </c>
      <c r="AD2427" s="448" t="str">
        <f t="shared" si="105"/>
        <v/>
      </c>
      <c r="AE2427" s="446" t="str">
        <f>IF(放飛紀錄表[[#This Row],[模組啟動時間]]="","",公式對照表!$A$2)</f>
        <v/>
      </c>
      <c r="AF2427" s="449" t="str">
        <f>IF(AC2427="","",IF(AND(AA2427&gt;Y2427,AA2427&lt;Z2427),[1]公式對照表!$C$2,IF(AC2427="-",[1]公式對照表!$C$3,IF(AC2427&lt;AE2427,[1]公式對照表!$C$4,IF(AC2427&gt;AE2427,[1]公式對照表!$C$5)))))</f>
        <v/>
      </c>
      <c r="AG2427" s="442"/>
      <c r="AH2427" s="442"/>
      <c r="AI2427" s="442"/>
      <c r="AJ2427" s="442"/>
      <c r="AK2427" s="2"/>
    </row>
    <row r="2428" spans="1:37" ht="17.25" customHeight="1">
      <c r="A2428" s="443"/>
      <c r="B2428" s="444"/>
      <c r="C2428" s="23"/>
      <c r="D2428" s="23"/>
      <c r="E2428" s="23"/>
      <c r="F2428" s="262"/>
      <c r="G2428" s="262"/>
      <c r="H2428" s="262"/>
      <c r="I2428" s="264"/>
      <c r="J2428" s="23"/>
      <c r="K2428" s="23"/>
      <c r="L2428" s="36" t="str">
        <f>IFERROR(VLOOKUP(放飛紀錄!$K2428,#REF!,2,FALSE),"")</f>
        <v/>
      </c>
      <c r="M2428" s="36"/>
      <c r="N2428" s="36"/>
      <c r="O2428" s="36"/>
      <c r="P2428" s="36"/>
      <c r="Q2428" s="36"/>
      <c r="R2428" s="36"/>
      <c r="S2428" s="36"/>
      <c r="T2428" s="36"/>
      <c r="U2428" s="23"/>
      <c r="V2428" s="23"/>
      <c r="W2428" s="23"/>
      <c r="X2428" s="23"/>
      <c r="Y2428" s="445"/>
      <c r="Z2428" s="446" t="str">
        <f>IF(放飛紀錄!$Y2428="","",放飛紀錄!$Y2428+公式對照表!B$2)</f>
        <v/>
      </c>
      <c r="AA2428" s="445"/>
      <c r="AB2428" s="445"/>
      <c r="AC2428" s="447" t="str">
        <f t="shared" si="104"/>
        <v/>
      </c>
      <c r="AD2428" s="448" t="str">
        <f t="shared" si="105"/>
        <v/>
      </c>
      <c r="AE2428" s="446" t="str">
        <f>IF(放飛紀錄表[[#This Row],[模組啟動時間]]="","",公式對照表!$A$2)</f>
        <v/>
      </c>
      <c r="AF2428" s="449" t="str">
        <f>IF(AC2428="","",IF(AND(AA2428&gt;Y2428,AA2428&lt;Z2428),[1]公式對照表!$C$2,IF(AC2428="-",[1]公式對照表!$C$3,IF(AC2428&lt;AE2428,[1]公式對照表!$C$4,IF(AC2428&gt;AE2428,[1]公式對照表!$C$5)))))</f>
        <v/>
      </c>
      <c r="AG2428" s="442"/>
      <c r="AH2428" s="442"/>
      <c r="AI2428" s="442"/>
      <c r="AJ2428" s="442"/>
      <c r="AK2428" s="2"/>
    </row>
    <row r="2429" spans="1:37" ht="17.25" customHeight="1">
      <c r="A2429" s="443"/>
      <c r="B2429" s="444"/>
      <c r="C2429" s="23"/>
      <c r="D2429" s="23"/>
      <c r="E2429" s="23"/>
      <c r="F2429" s="262"/>
      <c r="G2429" s="262"/>
      <c r="H2429" s="262"/>
      <c r="I2429" s="264"/>
      <c r="J2429" s="23"/>
      <c r="K2429" s="23"/>
      <c r="L2429" s="36" t="str">
        <f>IFERROR(VLOOKUP(放飛紀錄!$K2429,#REF!,2,FALSE),"")</f>
        <v/>
      </c>
      <c r="M2429" s="36"/>
      <c r="N2429" s="36"/>
      <c r="O2429" s="36"/>
      <c r="P2429" s="36"/>
      <c r="Q2429" s="36"/>
      <c r="R2429" s="36"/>
      <c r="S2429" s="36"/>
      <c r="T2429" s="36"/>
      <c r="U2429" s="23"/>
      <c r="V2429" s="23"/>
      <c r="W2429" s="23"/>
      <c r="X2429" s="23"/>
      <c r="Y2429" s="445"/>
      <c r="Z2429" s="446" t="str">
        <f>IF(放飛紀錄!$Y2429="","",放飛紀錄!$Y2429+公式對照表!B$2)</f>
        <v/>
      </c>
      <c r="AA2429" s="445"/>
      <c r="AB2429" s="445"/>
      <c r="AC2429" s="447" t="str">
        <f t="shared" si="104"/>
        <v/>
      </c>
      <c r="AD2429" s="448" t="str">
        <f t="shared" si="105"/>
        <v/>
      </c>
      <c r="AE2429" s="446" t="str">
        <f>IF(放飛紀錄表[[#This Row],[模組啟動時間]]="","",公式對照表!$A$2)</f>
        <v/>
      </c>
      <c r="AF2429" s="449" t="str">
        <f>IF(AC2429="","",IF(AND(AA2429&gt;Y2429,AA2429&lt;Z2429),[1]公式對照表!$C$2,IF(AC2429="-",[1]公式對照表!$C$3,IF(AC2429&lt;AE2429,[1]公式對照表!$C$4,IF(AC2429&gt;AE2429,[1]公式對照表!$C$5)))))</f>
        <v/>
      </c>
      <c r="AG2429" s="442"/>
      <c r="AH2429" s="442"/>
      <c r="AI2429" s="442"/>
      <c r="AJ2429" s="442"/>
      <c r="AK2429" s="2"/>
    </row>
    <row r="2430" spans="1:37" ht="17.25" customHeight="1">
      <c r="A2430" s="443"/>
      <c r="B2430" s="444"/>
      <c r="C2430" s="23"/>
      <c r="D2430" s="23"/>
      <c r="E2430" s="23"/>
      <c r="F2430" s="262"/>
      <c r="G2430" s="262"/>
      <c r="H2430" s="262"/>
      <c r="I2430" s="264"/>
      <c r="J2430" s="23"/>
      <c r="K2430" s="23"/>
      <c r="L2430" s="36" t="str">
        <f>IFERROR(VLOOKUP(放飛紀錄!$K2430,#REF!,2,FALSE),"")</f>
        <v/>
      </c>
      <c r="M2430" s="36"/>
      <c r="N2430" s="36"/>
      <c r="O2430" s="36"/>
      <c r="P2430" s="36"/>
      <c r="Q2430" s="36"/>
      <c r="R2430" s="36"/>
      <c r="S2430" s="36"/>
      <c r="T2430" s="36"/>
      <c r="U2430" s="23"/>
      <c r="V2430" s="23"/>
      <c r="W2430" s="23"/>
      <c r="X2430" s="23"/>
      <c r="Y2430" s="445"/>
      <c r="Z2430" s="446" t="str">
        <f>IF(放飛紀錄!$Y2430="","",放飛紀錄!$Y2430+公式對照表!B$2)</f>
        <v/>
      </c>
      <c r="AA2430" s="445"/>
      <c r="AB2430" s="445"/>
      <c r="AC2430" s="447" t="str">
        <f t="shared" si="104"/>
        <v/>
      </c>
      <c r="AD2430" s="448" t="str">
        <f t="shared" si="105"/>
        <v/>
      </c>
      <c r="AE2430" s="446" t="str">
        <f>IF(放飛紀錄表[[#This Row],[模組啟動時間]]="","",公式對照表!$A$2)</f>
        <v/>
      </c>
      <c r="AF2430" s="449" t="str">
        <f>IF(AC2430="","",IF(AND(AA2430&gt;Y2430,AA2430&lt;Z2430),[1]公式對照表!$C$2,IF(AC2430="-",[1]公式對照表!$C$3,IF(AC2430&lt;AE2430,[1]公式對照表!$C$4,IF(AC2430&gt;AE2430,[1]公式對照表!$C$5)))))</f>
        <v/>
      </c>
      <c r="AG2430" s="442"/>
      <c r="AH2430" s="442"/>
      <c r="AI2430" s="442"/>
      <c r="AJ2430" s="442"/>
      <c r="AK2430" s="2"/>
    </row>
    <row r="2431" spans="1:37" ht="17.25" customHeight="1">
      <c r="A2431" s="443"/>
      <c r="B2431" s="444"/>
      <c r="C2431" s="23"/>
      <c r="D2431" s="23"/>
      <c r="E2431" s="23"/>
      <c r="F2431" s="262"/>
      <c r="G2431" s="262"/>
      <c r="H2431" s="262"/>
      <c r="I2431" s="264"/>
      <c r="J2431" s="23"/>
      <c r="K2431" s="23"/>
      <c r="L2431" s="36" t="str">
        <f>IFERROR(VLOOKUP(放飛紀錄!$K2431,#REF!,2,FALSE),"")</f>
        <v/>
      </c>
      <c r="M2431" s="36"/>
      <c r="N2431" s="36"/>
      <c r="O2431" s="36"/>
      <c r="P2431" s="36"/>
      <c r="Q2431" s="36"/>
      <c r="R2431" s="36"/>
      <c r="S2431" s="36"/>
      <c r="T2431" s="36"/>
      <c r="U2431" s="23"/>
      <c r="V2431" s="23"/>
      <c r="W2431" s="23"/>
      <c r="X2431" s="23"/>
      <c r="Y2431" s="445"/>
      <c r="Z2431" s="446" t="str">
        <f>IF(放飛紀錄!$Y2431="","",放飛紀錄!$Y2431+公式對照表!B$2)</f>
        <v/>
      </c>
      <c r="AA2431" s="445"/>
      <c r="AB2431" s="445"/>
      <c r="AC2431" s="447" t="str">
        <f t="shared" si="104"/>
        <v/>
      </c>
      <c r="AD2431" s="448" t="str">
        <f t="shared" si="105"/>
        <v/>
      </c>
      <c r="AE2431" s="446" t="str">
        <f>IF(放飛紀錄表[[#This Row],[模組啟動時間]]="","",公式對照表!$A$2)</f>
        <v/>
      </c>
      <c r="AF2431" s="449" t="str">
        <f>IF(AC2431="","",IF(AND(AA2431&gt;Y2431,AA2431&lt;Z2431),[1]公式對照表!$C$2,IF(AC2431="-",[1]公式對照表!$C$3,IF(AC2431&lt;AE2431,[1]公式對照表!$C$4,IF(AC2431&gt;AE2431,[1]公式對照表!$C$5)))))</f>
        <v/>
      </c>
      <c r="AG2431" s="442"/>
      <c r="AH2431" s="442"/>
      <c r="AI2431" s="442"/>
      <c r="AJ2431" s="442"/>
      <c r="AK2431" s="2"/>
    </row>
    <row r="2432" spans="1:37" ht="17.25" customHeight="1">
      <c r="A2432" s="443"/>
      <c r="B2432" s="444"/>
      <c r="C2432" s="23"/>
      <c r="D2432" s="23"/>
      <c r="E2432" s="23"/>
      <c r="F2432" s="262"/>
      <c r="G2432" s="262"/>
      <c r="H2432" s="262"/>
      <c r="I2432" s="264"/>
      <c r="J2432" s="23"/>
      <c r="K2432" s="23"/>
      <c r="L2432" s="36" t="str">
        <f>IFERROR(VLOOKUP(放飛紀錄!$K2432,#REF!,2,FALSE),"")</f>
        <v/>
      </c>
      <c r="M2432" s="36"/>
      <c r="N2432" s="36"/>
      <c r="O2432" s="36"/>
      <c r="P2432" s="36"/>
      <c r="Q2432" s="36"/>
      <c r="R2432" s="36"/>
      <c r="S2432" s="36"/>
      <c r="T2432" s="36"/>
      <c r="U2432" s="23"/>
      <c r="V2432" s="23"/>
      <c r="W2432" s="23"/>
      <c r="X2432" s="23"/>
      <c r="Y2432" s="445"/>
      <c r="Z2432" s="446" t="str">
        <f>IF(放飛紀錄!$Y2432="","",放飛紀錄!$Y2432+公式對照表!B$2)</f>
        <v/>
      </c>
      <c r="AA2432" s="445"/>
      <c r="AB2432" s="445"/>
      <c r="AC2432" s="447" t="str">
        <f t="shared" si="104"/>
        <v/>
      </c>
      <c r="AD2432" s="448" t="str">
        <f t="shared" si="105"/>
        <v/>
      </c>
      <c r="AE2432" s="446" t="str">
        <f>IF(放飛紀錄表[[#This Row],[模組啟動時間]]="","",公式對照表!$A$2)</f>
        <v/>
      </c>
      <c r="AF2432" s="449" t="str">
        <f>IF(AC2432="","",IF(AND(AA2432&gt;Y2432,AA2432&lt;Z2432),[1]公式對照表!$C$2,IF(AC2432="-",[1]公式對照表!$C$3,IF(AC2432&lt;AE2432,[1]公式對照表!$C$4,IF(AC2432&gt;AE2432,[1]公式對照表!$C$5)))))</f>
        <v/>
      </c>
      <c r="AG2432" s="442"/>
      <c r="AH2432" s="442"/>
      <c r="AI2432" s="442"/>
      <c r="AJ2432" s="442"/>
      <c r="AK2432" s="2"/>
    </row>
    <row r="2433" spans="1:37" ht="17.25" customHeight="1">
      <c r="A2433" s="443"/>
      <c r="B2433" s="444"/>
      <c r="C2433" s="23"/>
      <c r="D2433" s="23"/>
      <c r="E2433" s="23"/>
      <c r="F2433" s="262"/>
      <c r="G2433" s="262"/>
      <c r="H2433" s="262"/>
      <c r="I2433" s="264"/>
      <c r="J2433" s="23"/>
      <c r="K2433" s="23"/>
      <c r="L2433" s="36" t="str">
        <f>IFERROR(VLOOKUP(放飛紀錄!$K2433,#REF!,2,FALSE),"")</f>
        <v/>
      </c>
      <c r="M2433" s="36"/>
      <c r="N2433" s="36"/>
      <c r="O2433" s="36"/>
      <c r="P2433" s="36"/>
      <c r="Q2433" s="36"/>
      <c r="R2433" s="36"/>
      <c r="S2433" s="36"/>
      <c r="T2433" s="36"/>
      <c r="U2433" s="23"/>
      <c r="V2433" s="23"/>
      <c r="W2433" s="23"/>
      <c r="X2433" s="23"/>
      <c r="Y2433" s="445"/>
      <c r="Z2433" s="446" t="str">
        <f>IF(放飛紀錄!$Y2433="","",放飛紀錄!$Y2433+公式對照表!B$2)</f>
        <v/>
      </c>
      <c r="AA2433" s="445"/>
      <c r="AB2433" s="445"/>
      <c r="AC2433" s="447" t="str">
        <f t="shared" si="104"/>
        <v/>
      </c>
      <c r="AD2433" s="448" t="str">
        <f t="shared" si="105"/>
        <v/>
      </c>
      <c r="AE2433" s="446" t="str">
        <f>IF(放飛紀錄表[[#This Row],[模組啟動時間]]="","",公式對照表!$A$2)</f>
        <v/>
      </c>
      <c r="AF2433" s="449" t="str">
        <f>IF(AC2433="","",IF(AND(AA2433&gt;Y2433,AA2433&lt;Z2433),[1]公式對照表!$C$2,IF(AC2433="-",[1]公式對照表!$C$3,IF(AC2433&lt;AE2433,[1]公式對照表!$C$4,IF(AC2433&gt;AE2433,[1]公式對照表!$C$5)))))</f>
        <v/>
      </c>
      <c r="AG2433" s="442"/>
      <c r="AH2433" s="442"/>
      <c r="AI2433" s="442"/>
      <c r="AJ2433" s="442"/>
      <c r="AK2433" s="2"/>
    </row>
    <row r="2434" spans="1:37" ht="17.25" customHeight="1">
      <c r="A2434" s="443"/>
      <c r="B2434" s="444"/>
      <c r="C2434" s="23"/>
      <c r="D2434" s="23"/>
      <c r="E2434" s="23"/>
      <c r="F2434" s="262"/>
      <c r="G2434" s="262"/>
      <c r="H2434" s="262"/>
      <c r="I2434" s="264"/>
      <c r="J2434" s="23"/>
      <c r="K2434" s="23"/>
      <c r="L2434" s="36" t="str">
        <f>IFERROR(VLOOKUP(放飛紀錄!$K2434,#REF!,2,FALSE),"")</f>
        <v/>
      </c>
      <c r="M2434" s="36"/>
      <c r="N2434" s="36"/>
      <c r="O2434" s="36"/>
      <c r="P2434" s="36"/>
      <c r="Q2434" s="36"/>
      <c r="R2434" s="36"/>
      <c r="S2434" s="36"/>
      <c r="T2434" s="36"/>
      <c r="U2434" s="23"/>
      <c r="V2434" s="23"/>
      <c r="W2434" s="23"/>
      <c r="X2434" s="23"/>
      <c r="Y2434" s="445"/>
      <c r="Z2434" s="446" t="str">
        <f>IF(放飛紀錄!$Y2434="","",放飛紀錄!$Y2434+公式對照表!B$2)</f>
        <v/>
      </c>
      <c r="AA2434" s="445"/>
      <c r="AB2434" s="445"/>
      <c r="AC2434" s="447" t="str">
        <f t="shared" si="104"/>
        <v/>
      </c>
      <c r="AD2434" s="448" t="str">
        <f t="shared" si="105"/>
        <v/>
      </c>
      <c r="AE2434" s="446" t="str">
        <f>IF(放飛紀錄表[[#This Row],[模組啟動時間]]="","",公式對照表!$A$2)</f>
        <v/>
      </c>
      <c r="AF2434" s="449" t="str">
        <f>IF(AC2434="","",IF(AND(AA2434&gt;Y2434,AA2434&lt;Z2434),[1]公式對照表!$C$2,IF(AC2434="-",[1]公式對照表!$C$3,IF(AC2434&lt;AE2434,[1]公式對照表!$C$4,IF(AC2434&gt;AE2434,[1]公式對照表!$C$5)))))</f>
        <v/>
      </c>
      <c r="AG2434" s="442"/>
      <c r="AH2434" s="442"/>
      <c r="AI2434" s="442"/>
      <c r="AJ2434" s="442"/>
      <c r="AK2434" s="2"/>
    </row>
    <row r="2435" spans="1:37" ht="17.25" customHeight="1">
      <c r="A2435" s="443"/>
      <c r="B2435" s="444"/>
      <c r="C2435" s="23"/>
      <c r="D2435" s="23"/>
      <c r="E2435" s="23"/>
      <c r="F2435" s="262"/>
      <c r="G2435" s="262"/>
      <c r="H2435" s="262"/>
      <c r="I2435" s="264"/>
      <c r="J2435" s="23"/>
      <c r="K2435" s="23"/>
      <c r="L2435" s="36" t="str">
        <f>IFERROR(VLOOKUP(放飛紀錄!$K2435,#REF!,2,FALSE),"")</f>
        <v/>
      </c>
      <c r="M2435" s="36"/>
      <c r="N2435" s="36"/>
      <c r="O2435" s="36"/>
      <c r="P2435" s="36"/>
      <c r="Q2435" s="36"/>
      <c r="R2435" s="36"/>
      <c r="S2435" s="36"/>
      <c r="T2435" s="36"/>
      <c r="U2435" s="23"/>
      <c r="V2435" s="23"/>
      <c r="W2435" s="23"/>
      <c r="X2435" s="23"/>
      <c r="Y2435" s="445"/>
      <c r="Z2435" s="446" t="str">
        <f>IF(放飛紀錄!$Y2435="","",放飛紀錄!$Y2435+公式對照表!B$2)</f>
        <v/>
      </c>
      <c r="AA2435" s="445"/>
      <c r="AB2435" s="445"/>
      <c r="AC2435" s="447" t="str">
        <f t="shared" si="104"/>
        <v/>
      </c>
      <c r="AD2435" s="448" t="str">
        <f t="shared" si="105"/>
        <v/>
      </c>
      <c r="AE2435" s="446" t="str">
        <f>IF(放飛紀錄表[[#This Row],[模組啟動時間]]="","",公式對照表!$A$2)</f>
        <v/>
      </c>
      <c r="AF2435" s="449" t="str">
        <f>IF(AC2435="","",IF(AND(AA2435&gt;Y2435,AA2435&lt;Z2435),[1]公式對照表!$C$2,IF(AC2435="-",[1]公式對照表!$C$3,IF(AC2435&lt;AE2435,[1]公式對照表!$C$4,IF(AC2435&gt;AE2435,[1]公式對照表!$C$5)))))</f>
        <v/>
      </c>
      <c r="AG2435" s="442"/>
      <c r="AH2435" s="442"/>
      <c r="AI2435" s="442"/>
      <c r="AJ2435" s="442"/>
      <c r="AK2435" s="2"/>
    </row>
    <row r="2436" spans="1:37" ht="17.25" customHeight="1">
      <c r="A2436" s="443"/>
      <c r="B2436" s="444"/>
      <c r="C2436" s="23"/>
      <c r="D2436" s="23"/>
      <c r="E2436" s="23"/>
      <c r="F2436" s="262"/>
      <c r="G2436" s="262"/>
      <c r="H2436" s="262"/>
      <c r="I2436" s="264"/>
      <c r="J2436" s="23"/>
      <c r="K2436" s="23"/>
      <c r="L2436" s="36" t="str">
        <f>IFERROR(VLOOKUP(放飛紀錄!$K2436,#REF!,2,FALSE),"")</f>
        <v/>
      </c>
      <c r="M2436" s="36"/>
      <c r="N2436" s="36"/>
      <c r="O2436" s="36"/>
      <c r="P2436" s="36"/>
      <c r="Q2436" s="36"/>
      <c r="R2436" s="36"/>
      <c r="S2436" s="36"/>
      <c r="T2436" s="36"/>
      <c r="U2436" s="23"/>
      <c r="V2436" s="23"/>
      <c r="W2436" s="23"/>
      <c r="X2436" s="23"/>
      <c r="Y2436" s="445"/>
      <c r="Z2436" s="446" t="str">
        <f>IF(放飛紀錄!$Y2436="","",放飛紀錄!$Y2436+公式對照表!B$2)</f>
        <v/>
      </c>
      <c r="AA2436" s="445"/>
      <c r="AB2436" s="445"/>
      <c r="AC2436" s="447" t="str">
        <f t="shared" si="104"/>
        <v/>
      </c>
      <c r="AD2436" s="448" t="str">
        <f t="shared" si="105"/>
        <v/>
      </c>
      <c r="AE2436" s="446" t="str">
        <f>IF(放飛紀錄表[[#This Row],[模組啟動時間]]="","",公式對照表!$A$2)</f>
        <v/>
      </c>
      <c r="AF2436" s="449" t="str">
        <f>IF(AC2436="","",IF(AND(AA2436&gt;Y2436,AA2436&lt;Z2436),[1]公式對照表!$C$2,IF(AC2436="-",[1]公式對照表!$C$3,IF(AC2436&lt;AE2436,[1]公式對照表!$C$4,IF(AC2436&gt;AE2436,[1]公式對照表!$C$5)))))</f>
        <v/>
      </c>
      <c r="AG2436" s="442"/>
      <c r="AH2436" s="442"/>
      <c r="AI2436" s="442"/>
      <c r="AJ2436" s="442"/>
      <c r="AK2436" s="2"/>
    </row>
    <row r="2437" spans="1:37" ht="17.25" customHeight="1">
      <c r="A2437" s="443"/>
      <c r="B2437" s="444"/>
      <c r="C2437" s="23"/>
      <c r="D2437" s="23"/>
      <c r="E2437" s="23"/>
      <c r="F2437" s="262"/>
      <c r="G2437" s="262"/>
      <c r="H2437" s="262"/>
      <c r="I2437" s="264"/>
      <c r="J2437" s="23"/>
      <c r="K2437" s="23"/>
      <c r="L2437" s="36" t="str">
        <f>IFERROR(VLOOKUP(放飛紀錄!$K2437,#REF!,2,FALSE),"")</f>
        <v/>
      </c>
      <c r="M2437" s="36"/>
      <c r="N2437" s="36"/>
      <c r="O2437" s="36"/>
      <c r="P2437" s="36"/>
      <c r="Q2437" s="36"/>
      <c r="R2437" s="36"/>
      <c r="S2437" s="36"/>
      <c r="T2437" s="36"/>
      <c r="U2437" s="23"/>
      <c r="V2437" s="23"/>
      <c r="W2437" s="23"/>
      <c r="X2437" s="23"/>
      <c r="Y2437" s="445"/>
      <c r="Z2437" s="446" t="str">
        <f>IF(放飛紀錄!$Y2437="","",放飛紀錄!$Y2437+公式對照表!B$2)</f>
        <v/>
      </c>
      <c r="AA2437" s="445"/>
      <c r="AB2437" s="445"/>
      <c r="AC2437" s="447" t="str">
        <f t="shared" si="104"/>
        <v/>
      </c>
      <c r="AD2437" s="448" t="str">
        <f t="shared" si="105"/>
        <v/>
      </c>
      <c r="AE2437" s="446" t="str">
        <f>IF(放飛紀錄表[[#This Row],[模組啟動時間]]="","",公式對照表!$A$2)</f>
        <v/>
      </c>
      <c r="AF2437" s="449" t="str">
        <f>IF(AC2437="","",IF(AND(AA2437&gt;Y2437,AA2437&lt;Z2437),[1]公式對照表!$C$2,IF(AC2437="-",[1]公式對照表!$C$3,IF(AC2437&lt;AE2437,[1]公式對照表!$C$4,IF(AC2437&gt;AE2437,[1]公式對照表!$C$5)))))</f>
        <v/>
      </c>
      <c r="AG2437" s="442"/>
      <c r="AH2437" s="442"/>
      <c r="AI2437" s="442"/>
      <c r="AJ2437" s="442"/>
      <c r="AK2437" s="2"/>
    </row>
    <row r="2438" spans="1:37" ht="17.25" customHeight="1">
      <c r="A2438" s="443"/>
      <c r="B2438" s="444"/>
      <c r="C2438" s="23"/>
      <c r="D2438" s="23"/>
      <c r="E2438" s="23"/>
      <c r="F2438" s="262"/>
      <c r="G2438" s="262"/>
      <c r="H2438" s="262"/>
      <c r="I2438" s="264"/>
      <c r="J2438" s="23"/>
      <c r="K2438" s="23"/>
      <c r="L2438" s="36" t="str">
        <f>IFERROR(VLOOKUP(放飛紀錄!$K2438,#REF!,2,FALSE),"")</f>
        <v/>
      </c>
      <c r="M2438" s="36"/>
      <c r="N2438" s="36"/>
      <c r="O2438" s="36"/>
      <c r="P2438" s="36"/>
      <c r="Q2438" s="36"/>
      <c r="R2438" s="36"/>
      <c r="S2438" s="36"/>
      <c r="T2438" s="36"/>
      <c r="U2438" s="23"/>
      <c r="V2438" s="23"/>
      <c r="W2438" s="23"/>
      <c r="X2438" s="23"/>
      <c r="Y2438" s="445"/>
      <c r="Z2438" s="446" t="str">
        <f>IF(放飛紀錄!$Y2438="","",放飛紀錄!$Y2438+公式對照表!B$2)</f>
        <v/>
      </c>
      <c r="AA2438" s="445"/>
      <c r="AB2438" s="445"/>
      <c r="AC2438" s="447" t="str">
        <f t="shared" si="104"/>
        <v/>
      </c>
      <c r="AD2438" s="448" t="str">
        <f t="shared" si="105"/>
        <v/>
      </c>
      <c r="AE2438" s="446" t="str">
        <f>IF(放飛紀錄表[[#This Row],[模組啟動時間]]="","",公式對照表!$A$2)</f>
        <v/>
      </c>
      <c r="AF2438" s="449" t="str">
        <f>IF(AC2438="","",IF(AND(AA2438&gt;Y2438,AA2438&lt;Z2438),[1]公式對照表!$C$2,IF(AC2438="-",[1]公式對照表!$C$3,IF(AC2438&lt;AE2438,[1]公式對照表!$C$4,IF(AC2438&gt;AE2438,[1]公式對照表!$C$5)))))</f>
        <v/>
      </c>
      <c r="AG2438" s="442"/>
      <c r="AH2438" s="442"/>
      <c r="AI2438" s="442"/>
      <c r="AJ2438" s="442"/>
      <c r="AK2438" s="2"/>
    </row>
    <row r="2439" spans="1:37" ht="17.25" customHeight="1">
      <c r="A2439" s="443"/>
      <c r="B2439" s="444"/>
      <c r="C2439" s="23"/>
      <c r="D2439" s="23"/>
      <c r="E2439" s="23"/>
      <c r="F2439" s="262"/>
      <c r="G2439" s="262"/>
      <c r="H2439" s="262"/>
      <c r="I2439" s="264"/>
      <c r="J2439" s="23"/>
      <c r="K2439" s="23"/>
      <c r="L2439" s="36" t="str">
        <f>IFERROR(VLOOKUP(放飛紀錄!$K2439,#REF!,2,FALSE),"")</f>
        <v/>
      </c>
      <c r="M2439" s="36"/>
      <c r="N2439" s="36"/>
      <c r="O2439" s="36"/>
      <c r="P2439" s="36"/>
      <c r="Q2439" s="36"/>
      <c r="R2439" s="36"/>
      <c r="S2439" s="36"/>
      <c r="T2439" s="36"/>
      <c r="U2439" s="23"/>
      <c r="V2439" s="23"/>
      <c r="W2439" s="23"/>
      <c r="X2439" s="23"/>
      <c r="Y2439" s="445"/>
      <c r="Z2439" s="446" t="str">
        <f>IF(放飛紀錄!$Y2439="","",放飛紀錄!$Y2439+公式對照表!B$2)</f>
        <v/>
      </c>
      <c r="AA2439" s="445"/>
      <c r="AB2439" s="445"/>
      <c r="AC2439" s="447" t="str">
        <f t="shared" si="104"/>
        <v/>
      </c>
      <c r="AD2439" s="448" t="str">
        <f t="shared" si="105"/>
        <v/>
      </c>
      <c r="AE2439" s="446" t="str">
        <f>IF(放飛紀錄表[[#This Row],[模組啟動時間]]="","",公式對照表!$A$2)</f>
        <v/>
      </c>
      <c r="AF2439" s="449" t="str">
        <f>IF(AC2439="","",IF(AND(AA2439&gt;Y2439,AA2439&lt;Z2439),[1]公式對照表!$C$2,IF(AC2439="-",[1]公式對照表!$C$3,IF(AC2439&lt;AE2439,[1]公式對照表!$C$4,IF(AC2439&gt;AE2439,[1]公式對照表!$C$5)))))</f>
        <v/>
      </c>
      <c r="AG2439" s="442"/>
      <c r="AH2439" s="442"/>
      <c r="AI2439" s="442"/>
      <c r="AJ2439" s="442"/>
      <c r="AK2439" s="2"/>
    </row>
    <row r="2440" spans="1:37" ht="17.25" customHeight="1">
      <c r="A2440" s="443"/>
      <c r="B2440" s="444"/>
      <c r="C2440" s="23"/>
      <c r="D2440" s="23"/>
      <c r="E2440" s="23"/>
      <c r="F2440" s="262"/>
      <c r="G2440" s="262"/>
      <c r="H2440" s="262"/>
      <c r="I2440" s="264"/>
      <c r="J2440" s="23"/>
      <c r="K2440" s="23"/>
      <c r="L2440" s="36" t="str">
        <f>IFERROR(VLOOKUP(放飛紀錄!$K2440,#REF!,2,FALSE),"")</f>
        <v/>
      </c>
      <c r="M2440" s="36"/>
      <c r="N2440" s="36"/>
      <c r="O2440" s="36"/>
      <c r="P2440" s="36"/>
      <c r="Q2440" s="36"/>
      <c r="R2440" s="36"/>
      <c r="S2440" s="36"/>
      <c r="T2440" s="36"/>
      <c r="U2440" s="23"/>
      <c r="V2440" s="23"/>
      <c r="W2440" s="23"/>
      <c r="X2440" s="23"/>
      <c r="Y2440" s="445"/>
      <c r="Z2440" s="446" t="str">
        <f>IF(放飛紀錄!$Y2440="","",放飛紀錄!$Y2440+公式對照表!B$2)</f>
        <v/>
      </c>
      <c r="AA2440" s="445"/>
      <c r="AB2440" s="445"/>
      <c r="AC2440" s="447" t="str">
        <f t="shared" si="104"/>
        <v/>
      </c>
      <c r="AD2440" s="448" t="str">
        <f t="shared" si="105"/>
        <v/>
      </c>
      <c r="AE2440" s="446" t="str">
        <f>IF(放飛紀錄表[[#This Row],[模組啟動時間]]="","",公式對照表!$A$2)</f>
        <v/>
      </c>
      <c r="AF2440" s="449" t="str">
        <f>IF(AC2440="","",IF(AND(AA2440&gt;Y2440,AA2440&lt;Z2440),[1]公式對照表!$C$2,IF(AC2440="-",[1]公式對照表!$C$3,IF(AC2440&lt;AE2440,[1]公式對照表!$C$4,IF(AC2440&gt;AE2440,[1]公式對照表!$C$5)))))</f>
        <v/>
      </c>
      <c r="AG2440" s="442"/>
      <c r="AH2440" s="442"/>
      <c r="AI2440" s="442"/>
      <c r="AJ2440" s="442"/>
      <c r="AK2440" s="2"/>
    </row>
    <row r="2441" spans="1:37" ht="17.25" customHeight="1">
      <c r="A2441" s="443"/>
      <c r="B2441" s="444"/>
      <c r="C2441" s="23"/>
      <c r="D2441" s="23"/>
      <c r="E2441" s="23"/>
      <c r="F2441" s="262"/>
      <c r="G2441" s="262"/>
      <c r="H2441" s="262"/>
      <c r="I2441" s="264"/>
      <c r="J2441" s="23"/>
      <c r="K2441" s="23"/>
      <c r="L2441" s="36" t="str">
        <f>IFERROR(VLOOKUP(放飛紀錄!$K2441,#REF!,2,FALSE),"")</f>
        <v/>
      </c>
      <c r="M2441" s="36"/>
      <c r="N2441" s="36"/>
      <c r="O2441" s="36"/>
      <c r="P2441" s="36"/>
      <c r="Q2441" s="36"/>
      <c r="R2441" s="36"/>
      <c r="S2441" s="36"/>
      <c r="T2441" s="36"/>
      <c r="U2441" s="23"/>
      <c r="V2441" s="23"/>
      <c r="W2441" s="23"/>
      <c r="X2441" s="23"/>
      <c r="Y2441" s="445"/>
      <c r="Z2441" s="446" t="str">
        <f>IF(放飛紀錄!$Y2441="","",放飛紀錄!$Y2441+公式對照表!B$2)</f>
        <v/>
      </c>
      <c r="AA2441" s="445"/>
      <c r="AB2441" s="445"/>
      <c r="AC2441" s="447" t="str">
        <f t="shared" si="104"/>
        <v/>
      </c>
      <c r="AD2441" s="448" t="str">
        <f t="shared" si="105"/>
        <v/>
      </c>
      <c r="AE2441" s="446" t="str">
        <f>IF(放飛紀錄表[[#This Row],[模組啟動時間]]="","",公式對照表!$A$2)</f>
        <v/>
      </c>
      <c r="AF2441" s="449" t="str">
        <f>IF(AC2441="","",IF(AND(AA2441&gt;Y2441,AA2441&lt;Z2441),[1]公式對照表!$C$2,IF(AC2441="-",[1]公式對照表!$C$3,IF(AC2441&lt;AE2441,[1]公式對照表!$C$4,IF(AC2441&gt;AE2441,[1]公式對照表!$C$5)))))</f>
        <v/>
      </c>
      <c r="AG2441" s="442"/>
      <c r="AH2441" s="442"/>
      <c r="AI2441" s="442"/>
      <c r="AJ2441" s="442"/>
      <c r="AK2441" s="2"/>
    </row>
    <row r="2442" spans="1:37" ht="17.25" customHeight="1">
      <c r="A2442" s="443"/>
      <c r="B2442" s="444"/>
      <c r="C2442" s="23"/>
      <c r="D2442" s="23"/>
      <c r="E2442" s="23"/>
      <c r="F2442" s="262"/>
      <c r="G2442" s="262"/>
      <c r="H2442" s="262"/>
      <c r="I2442" s="264"/>
      <c r="J2442" s="23"/>
      <c r="K2442" s="23"/>
      <c r="L2442" s="36" t="str">
        <f>IFERROR(VLOOKUP(放飛紀錄!$K2442,#REF!,2,FALSE),"")</f>
        <v/>
      </c>
      <c r="M2442" s="36"/>
      <c r="N2442" s="36"/>
      <c r="O2442" s="36"/>
      <c r="P2442" s="36"/>
      <c r="Q2442" s="36"/>
      <c r="R2442" s="36"/>
      <c r="S2442" s="36"/>
      <c r="T2442" s="36"/>
      <c r="U2442" s="23"/>
      <c r="V2442" s="23"/>
      <c r="W2442" s="23"/>
      <c r="X2442" s="23"/>
      <c r="Y2442" s="445"/>
      <c r="Z2442" s="446" t="str">
        <f>IF(放飛紀錄!$Y2442="","",放飛紀錄!$Y2442+公式對照表!B$2)</f>
        <v/>
      </c>
      <c r="AA2442" s="445"/>
      <c r="AB2442" s="445"/>
      <c r="AC2442" s="447" t="str">
        <f t="shared" si="104"/>
        <v/>
      </c>
      <c r="AD2442" s="448" t="str">
        <f t="shared" si="105"/>
        <v/>
      </c>
      <c r="AE2442" s="446" t="str">
        <f>IF(放飛紀錄表[[#This Row],[模組啟動時間]]="","",公式對照表!$A$2)</f>
        <v/>
      </c>
      <c r="AF2442" s="449" t="str">
        <f>IF(AC2442="","",IF(AND(AA2442&gt;Y2442,AA2442&lt;Z2442),[1]公式對照表!$C$2,IF(AC2442="-",[1]公式對照表!$C$3,IF(AC2442&lt;AE2442,[1]公式對照表!$C$4,IF(AC2442&gt;AE2442,[1]公式對照表!$C$5)))))</f>
        <v/>
      </c>
      <c r="AG2442" s="442"/>
      <c r="AH2442" s="442"/>
      <c r="AI2442" s="442"/>
      <c r="AJ2442" s="442"/>
      <c r="AK2442" s="2"/>
    </row>
    <row r="2443" spans="1:37" ht="17.25" customHeight="1">
      <c r="A2443" s="443"/>
      <c r="B2443" s="444"/>
      <c r="C2443" s="23"/>
      <c r="D2443" s="23"/>
      <c r="E2443" s="23"/>
      <c r="F2443" s="262"/>
      <c r="G2443" s="262"/>
      <c r="H2443" s="262"/>
      <c r="I2443" s="264"/>
      <c r="J2443" s="23"/>
      <c r="K2443" s="23"/>
      <c r="L2443" s="36" t="str">
        <f>IFERROR(VLOOKUP(放飛紀錄!$K2443,#REF!,2,FALSE),"")</f>
        <v/>
      </c>
      <c r="M2443" s="36"/>
      <c r="N2443" s="36"/>
      <c r="O2443" s="36"/>
      <c r="P2443" s="36"/>
      <c r="Q2443" s="36"/>
      <c r="R2443" s="36"/>
      <c r="S2443" s="36"/>
      <c r="T2443" s="36"/>
      <c r="U2443" s="23"/>
      <c r="V2443" s="23"/>
      <c r="W2443" s="23"/>
      <c r="X2443" s="23"/>
      <c r="Y2443" s="445"/>
      <c r="Z2443" s="446" t="str">
        <f>IF(放飛紀錄!$Y2443="","",放飛紀錄!$Y2443+公式對照表!B$2)</f>
        <v/>
      </c>
      <c r="AA2443" s="445"/>
      <c r="AB2443" s="445"/>
      <c r="AC2443" s="447" t="str">
        <f t="shared" si="104"/>
        <v/>
      </c>
      <c r="AD2443" s="448" t="str">
        <f t="shared" si="105"/>
        <v/>
      </c>
      <c r="AE2443" s="446" t="str">
        <f>IF(放飛紀錄表[[#This Row],[模組啟動時間]]="","",公式對照表!$A$2)</f>
        <v/>
      </c>
      <c r="AF2443" s="449" t="str">
        <f>IF(AC2443="","",IF(AND(AA2443&gt;Y2443,AA2443&lt;Z2443),[1]公式對照表!$C$2,IF(AC2443="-",[1]公式對照表!$C$3,IF(AC2443&lt;AE2443,[1]公式對照表!$C$4,IF(AC2443&gt;AE2443,[1]公式對照表!$C$5)))))</f>
        <v/>
      </c>
      <c r="AG2443" s="442"/>
      <c r="AH2443" s="442"/>
      <c r="AI2443" s="442"/>
      <c r="AJ2443" s="442"/>
      <c r="AK2443" s="2"/>
    </row>
    <row r="2444" spans="1:37" ht="17.25" customHeight="1">
      <c r="A2444" s="443"/>
      <c r="B2444" s="444"/>
      <c r="C2444" s="23"/>
      <c r="D2444" s="23"/>
      <c r="E2444" s="23"/>
      <c r="F2444" s="262"/>
      <c r="G2444" s="262"/>
      <c r="H2444" s="262"/>
      <c r="I2444" s="264"/>
      <c r="J2444" s="23"/>
      <c r="K2444" s="23"/>
      <c r="L2444" s="36" t="str">
        <f>IFERROR(VLOOKUP(放飛紀錄!$K2444,#REF!,2,FALSE),"")</f>
        <v/>
      </c>
      <c r="M2444" s="36"/>
      <c r="N2444" s="36"/>
      <c r="O2444" s="36"/>
      <c r="P2444" s="36"/>
      <c r="Q2444" s="36"/>
      <c r="R2444" s="36"/>
      <c r="S2444" s="36"/>
      <c r="T2444" s="36"/>
      <c r="U2444" s="23"/>
      <c r="V2444" s="23"/>
      <c r="W2444" s="23"/>
      <c r="X2444" s="23"/>
      <c r="Y2444" s="445"/>
      <c r="Z2444" s="446" t="str">
        <f>IF(放飛紀錄!$Y2444="","",放飛紀錄!$Y2444+公式對照表!B$2)</f>
        <v/>
      </c>
      <c r="AA2444" s="445"/>
      <c r="AB2444" s="445"/>
      <c r="AC2444" s="447" t="str">
        <f t="shared" si="104"/>
        <v/>
      </c>
      <c r="AD2444" s="448" t="str">
        <f t="shared" si="105"/>
        <v/>
      </c>
      <c r="AE2444" s="446" t="str">
        <f>IF(放飛紀錄表[[#This Row],[模組啟動時間]]="","",公式對照表!$A$2)</f>
        <v/>
      </c>
      <c r="AF2444" s="449" t="str">
        <f>IF(AC2444="","",IF(AND(AA2444&gt;Y2444,AA2444&lt;Z2444),[1]公式對照表!$C$2,IF(AC2444="-",[1]公式對照表!$C$3,IF(AC2444&lt;AE2444,[1]公式對照表!$C$4,IF(AC2444&gt;AE2444,[1]公式對照表!$C$5)))))</f>
        <v/>
      </c>
      <c r="AG2444" s="442"/>
      <c r="AH2444" s="442"/>
      <c r="AI2444" s="442"/>
      <c r="AJ2444" s="442"/>
      <c r="AK2444" s="2"/>
    </row>
    <row r="2445" spans="1:37" ht="17.25" customHeight="1">
      <c r="A2445" s="443"/>
      <c r="B2445" s="444"/>
      <c r="C2445" s="23"/>
      <c r="D2445" s="23"/>
      <c r="E2445" s="23"/>
      <c r="F2445" s="262"/>
      <c r="G2445" s="262"/>
      <c r="H2445" s="262"/>
      <c r="I2445" s="264"/>
      <c r="J2445" s="23"/>
      <c r="K2445" s="23"/>
      <c r="L2445" s="36" t="str">
        <f>IFERROR(VLOOKUP(放飛紀錄!$K2445,#REF!,2,FALSE),"")</f>
        <v/>
      </c>
      <c r="M2445" s="36"/>
      <c r="N2445" s="36"/>
      <c r="O2445" s="36"/>
      <c r="P2445" s="36"/>
      <c r="Q2445" s="36"/>
      <c r="R2445" s="36"/>
      <c r="S2445" s="36"/>
      <c r="T2445" s="36"/>
      <c r="U2445" s="23"/>
      <c r="V2445" s="23"/>
      <c r="W2445" s="23"/>
      <c r="X2445" s="23"/>
      <c r="Y2445" s="445"/>
      <c r="Z2445" s="446" t="str">
        <f>IF(放飛紀錄!$Y2445="","",放飛紀錄!$Y2445+公式對照表!B$2)</f>
        <v/>
      </c>
      <c r="AA2445" s="445"/>
      <c r="AB2445" s="445"/>
      <c r="AC2445" s="447" t="str">
        <f t="shared" si="104"/>
        <v/>
      </c>
      <c r="AD2445" s="448" t="str">
        <f t="shared" si="105"/>
        <v/>
      </c>
      <c r="AE2445" s="446" t="str">
        <f>IF(放飛紀錄表[[#This Row],[模組啟動時間]]="","",公式對照表!$A$2)</f>
        <v/>
      </c>
      <c r="AF2445" s="449" t="str">
        <f>IF(AC2445="","",IF(AND(AA2445&gt;Y2445,AA2445&lt;Z2445),[1]公式對照表!$C$2,IF(AC2445="-",[1]公式對照表!$C$3,IF(AC2445&lt;AE2445,[1]公式對照表!$C$4,IF(AC2445&gt;AE2445,[1]公式對照表!$C$5)))))</f>
        <v/>
      </c>
      <c r="AG2445" s="442"/>
      <c r="AH2445" s="442"/>
      <c r="AI2445" s="442"/>
      <c r="AJ2445" s="442"/>
      <c r="AK2445" s="2"/>
    </row>
    <row r="2446" spans="1:37" ht="17.25" customHeight="1">
      <c r="A2446" s="443"/>
      <c r="B2446" s="444"/>
      <c r="C2446" s="23"/>
      <c r="D2446" s="23"/>
      <c r="E2446" s="23"/>
      <c r="F2446" s="262"/>
      <c r="G2446" s="262"/>
      <c r="H2446" s="262"/>
      <c r="I2446" s="264"/>
      <c r="J2446" s="23"/>
      <c r="K2446" s="23"/>
      <c r="L2446" s="36" t="str">
        <f>IFERROR(VLOOKUP(放飛紀錄!$K2446,#REF!,2,FALSE),"")</f>
        <v/>
      </c>
      <c r="M2446" s="36"/>
      <c r="N2446" s="36"/>
      <c r="O2446" s="36"/>
      <c r="P2446" s="36"/>
      <c r="Q2446" s="36"/>
      <c r="R2446" s="36"/>
      <c r="S2446" s="36"/>
      <c r="T2446" s="36"/>
      <c r="U2446" s="23"/>
      <c r="V2446" s="23"/>
      <c r="W2446" s="23"/>
      <c r="X2446" s="23"/>
      <c r="Y2446" s="445"/>
      <c r="Z2446" s="446" t="str">
        <f>IF(放飛紀錄!$Y2446="","",放飛紀錄!$Y2446+公式對照表!B$2)</f>
        <v/>
      </c>
      <c r="AA2446" s="445"/>
      <c r="AB2446" s="445"/>
      <c r="AC2446" s="447" t="str">
        <f t="shared" si="104"/>
        <v/>
      </c>
      <c r="AD2446" s="448" t="str">
        <f t="shared" si="105"/>
        <v/>
      </c>
      <c r="AE2446" s="446" t="str">
        <f>IF(放飛紀錄表[[#This Row],[模組啟動時間]]="","",公式對照表!$A$2)</f>
        <v/>
      </c>
      <c r="AF2446" s="449" t="str">
        <f>IF(AC2446="","",IF(AND(AA2446&gt;Y2446,AA2446&lt;Z2446),[1]公式對照表!$C$2,IF(AC2446="-",[1]公式對照表!$C$3,IF(AC2446&lt;AE2446,[1]公式對照表!$C$4,IF(AC2446&gt;AE2446,[1]公式對照表!$C$5)))))</f>
        <v/>
      </c>
      <c r="AG2446" s="442"/>
      <c r="AH2446" s="442"/>
      <c r="AI2446" s="442"/>
      <c r="AJ2446" s="442"/>
      <c r="AK2446" s="2"/>
    </row>
    <row r="2447" spans="1:37" ht="17.25" customHeight="1">
      <c r="A2447" s="443"/>
      <c r="B2447" s="444"/>
      <c r="C2447" s="23"/>
      <c r="D2447" s="23"/>
      <c r="E2447" s="23"/>
      <c r="F2447" s="262"/>
      <c r="G2447" s="262"/>
      <c r="H2447" s="262"/>
      <c r="I2447" s="264"/>
      <c r="J2447" s="23"/>
      <c r="K2447" s="23"/>
      <c r="L2447" s="36" t="str">
        <f>IFERROR(VLOOKUP(放飛紀錄!$K2447,#REF!,2,FALSE),"")</f>
        <v/>
      </c>
      <c r="M2447" s="36"/>
      <c r="N2447" s="36"/>
      <c r="O2447" s="36"/>
      <c r="P2447" s="36"/>
      <c r="Q2447" s="36"/>
      <c r="R2447" s="36"/>
      <c r="S2447" s="36"/>
      <c r="T2447" s="36"/>
      <c r="U2447" s="23"/>
      <c r="V2447" s="23"/>
      <c r="W2447" s="23"/>
      <c r="X2447" s="23"/>
      <c r="Y2447" s="445"/>
      <c r="Z2447" s="446" t="str">
        <f>IF(放飛紀錄!$Y2447="","",放飛紀錄!$Y2447+公式對照表!B$2)</f>
        <v/>
      </c>
      <c r="AA2447" s="445"/>
      <c r="AB2447" s="445"/>
      <c r="AC2447" s="447" t="str">
        <f t="shared" si="104"/>
        <v/>
      </c>
      <c r="AD2447" s="448" t="str">
        <f t="shared" si="105"/>
        <v/>
      </c>
      <c r="AE2447" s="446" t="str">
        <f>IF(放飛紀錄表[[#This Row],[模組啟動時間]]="","",公式對照表!$A$2)</f>
        <v/>
      </c>
      <c r="AF2447" s="449" t="str">
        <f>IF(AC2447="","",IF(AND(AA2447&gt;Y2447,AA2447&lt;Z2447),[1]公式對照表!$C$2,IF(AC2447="-",[1]公式對照表!$C$3,IF(AC2447&lt;AE2447,[1]公式對照表!$C$4,IF(AC2447&gt;AE2447,[1]公式對照表!$C$5)))))</f>
        <v/>
      </c>
      <c r="AG2447" s="442"/>
      <c r="AH2447" s="442"/>
      <c r="AI2447" s="442"/>
      <c r="AJ2447" s="442"/>
      <c r="AK2447" s="2"/>
    </row>
    <row r="2448" spans="1:37" ht="17.25" customHeight="1">
      <c r="A2448" s="443"/>
      <c r="B2448" s="444"/>
      <c r="C2448" s="23"/>
      <c r="D2448" s="23"/>
      <c r="E2448" s="23"/>
      <c r="F2448" s="262"/>
      <c r="G2448" s="262"/>
      <c r="H2448" s="262"/>
      <c r="I2448" s="264"/>
      <c r="J2448" s="23"/>
      <c r="K2448" s="23"/>
      <c r="L2448" s="36" t="str">
        <f>IFERROR(VLOOKUP(放飛紀錄!$K2448,#REF!,2,FALSE),"")</f>
        <v/>
      </c>
      <c r="M2448" s="36"/>
      <c r="N2448" s="36"/>
      <c r="O2448" s="36"/>
      <c r="P2448" s="36"/>
      <c r="Q2448" s="36"/>
      <c r="R2448" s="36"/>
      <c r="S2448" s="36"/>
      <c r="T2448" s="36"/>
      <c r="U2448" s="23"/>
      <c r="V2448" s="23"/>
      <c r="W2448" s="23"/>
      <c r="X2448" s="23"/>
      <c r="Y2448" s="445"/>
      <c r="Z2448" s="446" t="str">
        <f>IF(放飛紀錄!$Y2448="","",放飛紀錄!$Y2448+公式對照表!B$2)</f>
        <v/>
      </c>
      <c r="AA2448" s="445"/>
      <c r="AB2448" s="445"/>
      <c r="AC2448" s="447" t="str">
        <f t="shared" si="104"/>
        <v/>
      </c>
      <c r="AD2448" s="448" t="str">
        <f t="shared" si="105"/>
        <v/>
      </c>
      <c r="AE2448" s="446" t="str">
        <f>IF(放飛紀錄表[[#This Row],[模組啟動時間]]="","",公式對照表!$A$2)</f>
        <v/>
      </c>
      <c r="AF2448" s="449" t="str">
        <f>IF(AC2448="","",IF(AND(AA2448&gt;Y2448,AA2448&lt;Z2448),[1]公式對照表!$C$2,IF(AC2448="-",[1]公式對照表!$C$3,IF(AC2448&lt;AE2448,[1]公式對照表!$C$4,IF(AC2448&gt;AE2448,[1]公式對照表!$C$5)))))</f>
        <v/>
      </c>
      <c r="AG2448" s="442"/>
      <c r="AH2448" s="442"/>
      <c r="AI2448" s="442"/>
      <c r="AJ2448" s="442"/>
      <c r="AK2448" s="2"/>
    </row>
    <row r="2449" spans="1:37" ht="17.25" customHeight="1">
      <c r="A2449" s="443"/>
      <c r="B2449" s="444"/>
      <c r="C2449" s="23"/>
      <c r="D2449" s="23"/>
      <c r="E2449" s="23"/>
      <c r="F2449" s="262"/>
      <c r="G2449" s="262"/>
      <c r="H2449" s="262"/>
      <c r="I2449" s="264"/>
      <c r="J2449" s="23"/>
      <c r="K2449" s="23"/>
      <c r="L2449" s="36" t="str">
        <f>IFERROR(VLOOKUP(放飛紀錄!$K2449,#REF!,2,FALSE),"")</f>
        <v/>
      </c>
      <c r="M2449" s="36"/>
      <c r="N2449" s="36"/>
      <c r="O2449" s="36"/>
      <c r="P2449" s="36"/>
      <c r="Q2449" s="36"/>
      <c r="R2449" s="36"/>
      <c r="S2449" s="36"/>
      <c r="T2449" s="36"/>
      <c r="U2449" s="23"/>
      <c r="V2449" s="23"/>
      <c r="W2449" s="23"/>
      <c r="X2449" s="23"/>
      <c r="Y2449" s="445"/>
      <c r="Z2449" s="446" t="str">
        <f>IF(放飛紀錄!$Y2449="","",放飛紀錄!$Y2449+公式對照表!B$2)</f>
        <v/>
      </c>
      <c r="AA2449" s="445"/>
      <c r="AB2449" s="445"/>
      <c r="AC2449" s="447" t="str">
        <f t="shared" si="104"/>
        <v/>
      </c>
      <c r="AD2449" s="448" t="str">
        <f t="shared" si="105"/>
        <v/>
      </c>
      <c r="AE2449" s="446" t="str">
        <f>IF(放飛紀錄表[[#This Row],[模組啟動時間]]="","",公式對照表!$A$2)</f>
        <v/>
      </c>
      <c r="AF2449" s="449" t="str">
        <f>IF(AC2449="","",IF(AND(AA2449&gt;Y2449,AA2449&lt;Z2449),[1]公式對照表!$C$2,IF(AC2449="-",[1]公式對照表!$C$3,IF(AC2449&lt;AE2449,[1]公式對照表!$C$4,IF(AC2449&gt;AE2449,[1]公式對照表!$C$5)))))</f>
        <v/>
      </c>
      <c r="AG2449" s="442"/>
      <c r="AH2449" s="442"/>
      <c r="AI2449" s="442"/>
      <c r="AJ2449" s="442"/>
      <c r="AK2449" s="2"/>
    </row>
    <row r="2450" spans="1:37" ht="17.25" customHeight="1">
      <c r="A2450" s="443"/>
      <c r="B2450" s="444"/>
      <c r="C2450" s="23"/>
      <c r="D2450" s="23"/>
      <c r="E2450" s="23"/>
      <c r="F2450" s="262"/>
      <c r="G2450" s="262"/>
      <c r="H2450" s="262"/>
      <c r="I2450" s="264"/>
      <c r="J2450" s="23"/>
      <c r="K2450" s="23"/>
      <c r="L2450" s="36" t="str">
        <f>IFERROR(VLOOKUP(放飛紀錄!$K2450,#REF!,2,FALSE),"")</f>
        <v/>
      </c>
      <c r="M2450" s="36"/>
      <c r="N2450" s="36"/>
      <c r="O2450" s="36"/>
      <c r="P2450" s="36"/>
      <c r="Q2450" s="36"/>
      <c r="R2450" s="36"/>
      <c r="S2450" s="36"/>
      <c r="T2450" s="36"/>
      <c r="U2450" s="23"/>
      <c r="V2450" s="23"/>
      <c r="W2450" s="23"/>
      <c r="X2450" s="23"/>
      <c r="Y2450" s="445"/>
      <c r="Z2450" s="446" t="str">
        <f>IF(放飛紀錄!$Y2450="","",放飛紀錄!$Y2450+公式對照表!B$2)</f>
        <v/>
      </c>
      <c r="AA2450" s="445"/>
      <c r="AB2450" s="445"/>
      <c r="AC2450" s="447" t="str">
        <f t="shared" si="104"/>
        <v/>
      </c>
      <c r="AD2450" s="448" t="str">
        <f t="shared" si="105"/>
        <v/>
      </c>
      <c r="AE2450" s="446" t="str">
        <f>IF(放飛紀錄表[[#This Row],[模組啟動時間]]="","",公式對照表!$A$2)</f>
        <v/>
      </c>
      <c r="AF2450" s="449" t="str">
        <f>IF(AC2450="","",IF(AND(AA2450&gt;Y2450,AA2450&lt;Z2450),[1]公式對照表!$C$2,IF(AC2450="-",[1]公式對照表!$C$3,IF(AC2450&lt;AE2450,[1]公式對照表!$C$4,IF(AC2450&gt;AE2450,[1]公式對照表!$C$5)))))</f>
        <v/>
      </c>
      <c r="AG2450" s="442"/>
      <c r="AH2450" s="442"/>
      <c r="AI2450" s="442"/>
      <c r="AJ2450" s="442"/>
      <c r="AK2450" s="2"/>
    </row>
    <row r="2451" spans="1:37" ht="17.25" customHeight="1">
      <c r="A2451" s="443"/>
      <c r="B2451" s="444"/>
      <c r="C2451" s="23"/>
      <c r="D2451" s="23"/>
      <c r="E2451" s="23"/>
      <c r="F2451" s="262"/>
      <c r="G2451" s="262"/>
      <c r="H2451" s="262"/>
      <c r="I2451" s="264"/>
      <c r="J2451" s="23"/>
      <c r="K2451" s="23"/>
      <c r="L2451" s="36" t="str">
        <f>IFERROR(VLOOKUP(放飛紀錄!$K2451,#REF!,2,FALSE),"")</f>
        <v/>
      </c>
      <c r="M2451" s="36"/>
      <c r="N2451" s="36"/>
      <c r="O2451" s="36"/>
      <c r="P2451" s="36"/>
      <c r="Q2451" s="36"/>
      <c r="R2451" s="36"/>
      <c r="S2451" s="36"/>
      <c r="T2451" s="36"/>
      <c r="U2451" s="23"/>
      <c r="V2451" s="23"/>
      <c r="W2451" s="23"/>
      <c r="X2451" s="23"/>
      <c r="Y2451" s="445"/>
      <c r="Z2451" s="446" t="str">
        <f>IF(放飛紀錄!$Y2451="","",放飛紀錄!$Y2451+公式對照表!B$2)</f>
        <v/>
      </c>
      <c r="AA2451" s="445"/>
      <c r="AB2451" s="445"/>
      <c r="AC2451" s="447" t="str">
        <f t="shared" si="104"/>
        <v/>
      </c>
      <c r="AD2451" s="448" t="str">
        <f t="shared" si="105"/>
        <v/>
      </c>
      <c r="AE2451" s="446" t="str">
        <f>IF(放飛紀錄表[[#This Row],[模組啟動時間]]="","",公式對照表!$A$2)</f>
        <v/>
      </c>
      <c r="AF2451" s="449" t="str">
        <f>IF(AC2451="","",IF(AND(AA2451&gt;Y2451,AA2451&lt;Z2451),[1]公式對照表!$C$2,IF(AC2451="-",[1]公式對照表!$C$3,IF(AC2451&lt;AE2451,[1]公式對照表!$C$4,IF(AC2451&gt;AE2451,[1]公式對照表!$C$5)))))</f>
        <v/>
      </c>
      <c r="AG2451" s="442"/>
      <c r="AH2451" s="442"/>
      <c r="AI2451" s="442"/>
      <c r="AJ2451" s="442"/>
      <c r="AK2451" s="2"/>
    </row>
    <row r="2452" spans="1:37" ht="17.25" customHeight="1">
      <c r="A2452" s="443"/>
      <c r="B2452" s="444"/>
      <c r="C2452" s="23"/>
      <c r="D2452" s="23"/>
      <c r="E2452" s="23"/>
      <c r="F2452" s="262"/>
      <c r="G2452" s="262"/>
      <c r="H2452" s="262"/>
      <c r="I2452" s="264"/>
      <c r="J2452" s="23"/>
      <c r="K2452" s="23"/>
      <c r="L2452" s="36" t="str">
        <f>IFERROR(VLOOKUP(放飛紀錄!$K2452,#REF!,2,FALSE),"")</f>
        <v/>
      </c>
      <c r="M2452" s="36"/>
      <c r="N2452" s="36"/>
      <c r="O2452" s="36"/>
      <c r="P2452" s="36"/>
      <c r="Q2452" s="36"/>
      <c r="R2452" s="36"/>
      <c r="S2452" s="36"/>
      <c r="T2452" s="36"/>
      <c r="U2452" s="23"/>
      <c r="V2452" s="23"/>
      <c r="W2452" s="23"/>
      <c r="X2452" s="23"/>
      <c r="Y2452" s="445"/>
      <c r="Z2452" s="446" t="str">
        <f>IF(放飛紀錄!$Y2452="","",放飛紀錄!$Y2452+公式對照表!B$2)</f>
        <v/>
      </c>
      <c r="AA2452" s="445"/>
      <c r="AB2452" s="445"/>
      <c r="AC2452" s="447" t="str">
        <f t="shared" si="104"/>
        <v/>
      </c>
      <c r="AD2452" s="448" t="str">
        <f t="shared" si="105"/>
        <v/>
      </c>
      <c r="AE2452" s="446" t="str">
        <f>IF(放飛紀錄表[[#This Row],[模組啟動時間]]="","",公式對照表!$A$2)</f>
        <v/>
      </c>
      <c r="AF2452" s="449" t="str">
        <f>IF(AC2452="","",IF(AND(AA2452&gt;Y2452,AA2452&lt;Z2452),[1]公式對照表!$C$2,IF(AC2452="-",[1]公式對照表!$C$3,IF(AC2452&lt;AE2452,[1]公式對照表!$C$4,IF(AC2452&gt;AE2452,[1]公式對照表!$C$5)))))</f>
        <v/>
      </c>
      <c r="AG2452" s="442"/>
      <c r="AH2452" s="442"/>
      <c r="AI2452" s="442"/>
      <c r="AJ2452" s="442"/>
      <c r="AK2452" s="2"/>
    </row>
    <row r="2453" spans="1:37" ht="17.25" customHeight="1">
      <c r="A2453" s="443"/>
      <c r="B2453" s="444"/>
      <c r="C2453" s="23"/>
      <c r="D2453" s="23"/>
      <c r="E2453" s="23"/>
      <c r="F2453" s="262"/>
      <c r="G2453" s="262"/>
      <c r="H2453" s="262"/>
      <c r="I2453" s="264"/>
      <c r="J2453" s="23"/>
      <c r="K2453" s="23"/>
      <c r="L2453" s="36" t="str">
        <f>IFERROR(VLOOKUP(放飛紀錄!$K2453,#REF!,2,FALSE),"")</f>
        <v/>
      </c>
      <c r="M2453" s="36"/>
      <c r="N2453" s="36"/>
      <c r="O2453" s="36"/>
      <c r="P2453" s="36"/>
      <c r="Q2453" s="36"/>
      <c r="R2453" s="36"/>
      <c r="S2453" s="36"/>
      <c r="T2453" s="36"/>
      <c r="U2453" s="23"/>
      <c r="V2453" s="23"/>
      <c r="W2453" s="23"/>
      <c r="X2453" s="23"/>
      <c r="Y2453" s="445"/>
      <c r="Z2453" s="446" t="str">
        <f>IF(放飛紀錄!$Y2453="","",放飛紀錄!$Y2453+公式對照表!B$2)</f>
        <v/>
      </c>
      <c r="AA2453" s="445"/>
      <c r="AB2453" s="445"/>
      <c r="AC2453" s="447" t="str">
        <f t="shared" si="104"/>
        <v/>
      </c>
      <c r="AD2453" s="448" t="str">
        <f t="shared" si="105"/>
        <v/>
      </c>
      <c r="AE2453" s="446" t="str">
        <f>IF(放飛紀錄表[[#This Row],[模組啟動時間]]="","",公式對照表!$A$2)</f>
        <v/>
      </c>
      <c r="AF2453" s="449" t="str">
        <f>IF(AC2453="","",IF(AND(AA2453&gt;Y2453,AA2453&lt;Z2453),[1]公式對照表!$C$2,IF(AC2453="-",[1]公式對照表!$C$3,IF(AC2453&lt;AE2453,[1]公式對照表!$C$4,IF(AC2453&gt;AE2453,[1]公式對照表!$C$5)))))</f>
        <v/>
      </c>
      <c r="AG2453" s="442"/>
      <c r="AH2453" s="442"/>
      <c r="AI2453" s="442"/>
      <c r="AJ2453" s="442"/>
      <c r="AK2453" s="2"/>
    </row>
    <row r="2454" spans="1:37" ht="17.25" customHeight="1">
      <c r="A2454" s="443"/>
      <c r="B2454" s="444"/>
      <c r="C2454" s="23"/>
      <c r="D2454" s="23"/>
      <c r="E2454" s="23"/>
      <c r="F2454" s="262"/>
      <c r="G2454" s="262"/>
      <c r="H2454" s="262"/>
      <c r="I2454" s="264"/>
      <c r="J2454" s="23"/>
      <c r="K2454" s="23"/>
      <c r="L2454" s="36" t="str">
        <f>IFERROR(VLOOKUP(放飛紀錄!$K2454,#REF!,2,FALSE),"")</f>
        <v/>
      </c>
      <c r="M2454" s="36"/>
      <c r="N2454" s="36"/>
      <c r="O2454" s="36"/>
      <c r="P2454" s="36"/>
      <c r="Q2454" s="36"/>
      <c r="R2454" s="36"/>
      <c r="S2454" s="36"/>
      <c r="T2454" s="36"/>
      <c r="U2454" s="23"/>
      <c r="V2454" s="23"/>
      <c r="W2454" s="23"/>
      <c r="X2454" s="23"/>
      <c r="Y2454" s="445"/>
      <c r="Z2454" s="446" t="str">
        <f>IF(放飛紀錄!$Y2454="","",放飛紀錄!$Y2454+公式對照表!B$2)</f>
        <v/>
      </c>
      <c r="AA2454" s="445"/>
      <c r="AB2454" s="445"/>
      <c r="AC2454" s="447" t="str">
        <f t="shared" si="104"/>
        <v/>
      </c>
      <c r="AD2454" s="448" t="str">
        <f t="shared" si="105"/>
        <v/>
      </c>
      <c r="AE2454" s="446" t="str">
        <f>IF(放飛紀錄表[[#This Row],[模組啟動時間]]="","",公式對照表!$A$2)</f>
        <v/>
      </c>
      <c r="AF2454" s="449" t="str">
        <f>IF(AC2454="","",IF(AND(AA2454&gt;Y2454,AA2454&lt;Z2454),[1]公式對照表!$C$2,IF(AC2454="-",[1]公式對照表!$C$3,IF(AC2454&lt;AE2454,[1]公式對照表!$C$4,IF(AC2454&gt;AE2454,[1]公式對照表!$C$5)))))</f>
        <v/>
      </c>
      <c r="AG2454" s="442"/>
      <c r="AH2454" s="442"/>
      <c r="AI2454" s="442"/>
      <c r="AJ2454" s="442"/>
      <c r="AK2454" s="2"/>
    </row>
    <row r="2455" spans="1:37" ht="17.25" customHeight="1">
      <c r="A2455" s="443"/>
      <c r="B2455" s="444"/>
      <c r="C2455" s="23"/>
      <c r="D2455" s="23"/>
      <c r="E2455" s="23"/>
      <c r="F2455" s="262"/>
      <c r="G2455" s="262"/>
      <c r="H2455" s="262"/>
      <c r="I2455" s="264"/>
      <c r="J2455" s="23"/>
      <c r="K2455" s="23"/>
      <c r="L2455" s="36" t="str">
        <f>IFERROR(VLOOKUP(放飛紀錄!$K2455,#REF!,2,FALSE),"")</f>
        <v/>
      </c>
      <c r="M2455" s="36"/>
      <c r="N2455" s="36"/>
      <c r="O2455" s="36"/>
      <c r="P2455" s="36"/>
      <c r="Q2455" s="36"/>
      <c r="R2455" s="36"/>
      <c r="S2455" s="36"/>
      <c r="T2455" s="36"/>
      <c r="U2455" s="23"/>
      <c r="V2455" s="23"/>
      <c r="W2455" s="23"/>
      <c r="X2455" s="23"/>
      <c r="Y2455" s="445"/>
      <c r="Z2455" s="446" t="str">
        <f>IF(放飛紀錄!$Y2455="","",放飛紀錄!$Y2455+公式對照表!B$2)</f>
        <v/>
      </c>
      <c r="AA2455" s="445"/>
      <c r="AB2455" s="445"/>
      <c r="AC2455" s="447" t="str">
        <f t="shared" si="104"/>
        <v/>
      </c>
      <c r="AD2455" s="448" t="str">
        <f t="shared" si="105"/>
        <v/>
      </c>
      <c r="AE2455" s="446" t="str">
        <f>IF(放飛紀錄表[[#This Row],[模組啟動時間]]="","",公式對照表!$A$2)</f>
        <v/>
      </c>
      <c r="AF2455" s="449" t="str">
        <f>IF(AC2455="","",IF(AND(AA2455&gt;Y2455,AA2455&lt;Z2455),[1]公式對照表!$C$2,IF(AC2455="-",[1]公式對照表!$C$3,IF(AC2455&lt;AE2455,[1]公式對照表!$C$4,IF(AC2455&gt;AE2455,[1]公式對照表!$C$5)))))</f>
        <v/>
      </c>
      <c r="AG2455" s="442"/>
      <c r="AH2455" s="442"/>
      <c r="AI2455" s="442"/>
      <c r="AJ2455" s="442"/>
      <c r="AK2455" s="2"/>
    </row>
    <row r="2456" spans="1:37" ht="17.25" customHeight="1">
      <c r="A2456" s="443"/>
      <c r="B2456" s="444"/>
      <c r="C2456" s="23"/>
      <c r="D2456" s="23"/>
      <c r="E2456" s="23"/>
      <c r="F2456" s="262"/>
      <c r="G2456" s="262"/>
      <c r="H2456" s="262"/>
      <c r="I2456" s="264"/>
      <c r="J2456" s="23"/>
      <c r="K2456" s="23"/>
      <c r="L2456" s="36" t="str">
        <f>IFERROR(VLOOKUP(放飛紀錄!$K2456,#REF!,2,FALSE),"")</f>
        <v/>
      </c>
      <c r="M2456" s="36"/>
      <c r="N2456" s="36"/>
      <c r="O2456" s="36"/>
      <c r="P2456" s="36"/>
      <c r="Q2456" s="36"/>
      <c r="R2456" s="36"/>
      <c r="S2456" s="36"/>
      <c r="T2456" s="36"/>
      <c r="U2456" s="23"/>
      <c r="V2456" s="23"/>
      <c r="W2456" s="23"/>
      <c r="X2456" s="23"/>
      <c r="Y2456" s="445"/>
      <c r="Z2456" s="446" t="str">
        <f>IF(放飛紀錄!$Y2456="","",放飛紀錄!$Y2456+公式對照表!B$2)</f>
        <v/>
      </c>
      <c r="AA2456" s="445"/>
      <c r="AB2456" s="445"/>
      <c r="AC2456" s="447" t="str">
        <f t="shared" si="104"/>
        <v/>
      </c>
      <c r="AD2456" s="448" t="str">
        <f t="shared" si="105"/>
        <v/>
      </c>
      <c r="AE2456" s="446" t="str">
        <f>IF(放飛紀錄表[[#This Row],[模組啟動時間]]="","",公式對照表!$A$2)</f>
        <v/>
      </c>
      <c r="AF2456" s="449" t="str">
        <f>IF(AC2456="","",IF(AND(AA2456&gt;Y2456,AA2456&lt;Z2456),[1]公式對照表!$C$2,IF(AC2456="-",[1]公式對照表!$C$3,IF(AC2456&lt;AE2456,[1]公式對照表!$C$4,IF(AC2456&gt;AE2456,[1]公式對照表!$C$5)))))</f>
        <v/>
      </c>
      <c r="AG2456" s="442"/>
      <c r="AH2456" s="442"/>
      <c r="AI2456" s="442"/>
      <c r="AJ2456" s="442"/>
      <c r="AK2456" s="2"/>
    </row>
    <row r="2457" spans="1:37" ht="17.25" customHeight="1">
      <c r="A2457" s="443"/>
      <c r="B2457" s="444"/>
      <c r="C2457" s="23"/>
      <c r="D2457" s="23"/>
      <c r="E2457" s="23"/>
      <c r="F2457" s="262"/>
      <c r="G2457" s="262"/>
      <c r="H2457" s="262"/>
      <c r="I2457" s="264"/>
      <c r="J2457" s="23"/>
      <c r="K2457" s="23"/>
      <c r="L2457" s="36" t="str">
        <f>IFERROR(VLOOKUP(放飛紀錄!$K2457,#REF!,2,FALSE),"")</f>
        <v/>
      </c>
      <c r="M2457" s="36"/>
      <c r="N2457" s="36"/>
      <c r="O2457" s="36"/>
      <c r="P2457" s="36"/>
      <c r="Q2457" s="36"/>
      <c r="R2457" s="36"/>
      <c r="S2457" s="36"/>
      <c r="T2457" s="36"/>
      <c r="U2457" s="23"/>
      <c r="V2457" s="23"/>
      <c r="W2457" s="23"/>
      <c r="X2457" s="23"/>
      <c r="Y2457" s="445"/>
      <c r="Z2457" s="446" t="str">
        <f>IF(放飛紀錄!$Y2457="","",放飛紀錄!$Y2457+公式對照表!B$2)</f>
        <v/>
      </c>
      <c r="AA2457" s="445"/>
      <c r="AB2457" s="445"/>
      <c r="AC2457" s="447" t="str">
        <f t="shared" si="104"/>
        <v/>
      </c>
      <c r="AD2457" s="448" t="str">
        <f t="shared" si="105"/>
        <v/>
      </c>
      <c r="AE2457" s="446" t="str">
        <f>IF(放飛紀錄表[[#This Row],[模組啟動時間]]="","",公式對照表!$A$2)</f>
        <v/>
      </c>
      <c r="AF2457" s="449" t="str">
        <f>IF(AC2457="","",IF(AND(AA2457&gt;Y2457,AA2457&lt;Z2457),[1]公式對照表!$C$2,IF(AC2457="-",[1]公式對照表!$C$3,IF(AC2457&lt;AE2457,[1]公式對照表!$C$4,IF(AC2457&gt;AE2457,[1]公式對照表!$C$5)))))</f>
        <v/>
      </c>
      <c r="AG2457" s="442"/>
      <c r="AH2457" s="442"/>
      <c r="AI2457" s="442"/>
      <c r="AJ2457" s="442"/>
      <c r="AK2457" s="2"/>
    </row>
    <row r="2458" spans="1:37" ht="17.25" customHeight="1">
      <c r="A2458" s="443"/>
      <c r="B2458" s="444"/>
      <c r="C2458" s="23"/>
      <c r="D2458" s="23"/>
      <c r="E2458" s="23"/>
      <c r="F2458" s="262"/>
      <c r="G2458" s="262"/>
      <c r="H2458" s="262"/>
      <c r="I2458" s="264"/>
      <c r="J2458" s="23"/>
      <c r="K2458" s="23"/>
      <c r="L2458" s="36" t="str">
        <f>IFERROR(VLOOKUP(放飛紀錄!$K2458,#REF!,2,FALSE),"")</f>
        <v/>
      </c>
      <c r="M2458" s="36"/>
      <c r="N2458" s="36"/>
      <c r="O2458" s="36"/>
      <c r="P2458" s="36"/>
      <c r="Q2458" s="36"/>
      <c r="R2458" s="36"/>
      <c r="S2458" s="36"/>
      <c r="T2458" s="36"/>
      <c r="U2458" s="23"/>
      <c r="V2458" s="23"/>
      <c r="W2458" s="23"/>
      <c r="X2458" s="23"/>
      <c r="Y2458" s="445"/>
      <c r="Z2458" s="446" t="str">
        <f>IF(放飛紀錄!$Y2458="","",放飛紀錄!$Y2458+公式對照表!B$2)</f>
        <v/>
      </c>
      <c r="AA2458" s="445"/>
      <c r="AB2458" s="445"/>
      <c r="AC2458" s="447" t="str">
        <f t="shared" si="104"/>
        <v/>
      </c>
      <c r="AD2458" s="448" t="str">
        <f t="shared" si="105"/>
        <v/>
      </c>
      <c r="AE2458" s="446" t="str">
        <f>IF(放飛紀錄表[[#This Row],[模組啟動時間]]="","",公式對照表!$A$2)</f>
        <v/>
      </c>
      <c r="AF2458" s="449" t="str">
        <f>IF(AC2458="","",IF(AND(AA2458&gt;Y2458,AA2458&lt;Z2458),[1]公式對照表!$C$2,IF(AC2458="-",[1]公式對照表!$C$3,IF(AC2458&lt;AE2458,[1]公式對照表!$C$4,IF(AC2458&gt;AE2458,[1]公式對照表!$C$5)))))</f>
        <v/>
      </c>
      <c r="AG2458" s="442"/>
      <c r="AH2458" s="442"/>
      <c r="AI2458" s="442"/>
      <c r="AJ2458" s="442"/>
      <c r="AK2458" s="2"/>
    </row>
    <row r="2459" spans="1:37" ht="17.25" customHeight="1">
      <c r="A2459" s="443"/>
      <c r="B2459" s="444"/>
      <c r="C2459" s="23"/>
      <c r="D2459" s="23"/>
      <c r="E2459" s="23"/>
      <c r="F2459" s="262"/>
      <c r="G2459" s="262"/>
      <c r="H2459" s="262"/>
      <c r="I2459" s="264"/>
      <c r="J2459" s="23"/>
      <c r="K2459" s="23"/>
      <c r="L2459" s="36" t="str">
        <f>IFERROR(VLOOKUP(放飛紀錄!$K2459,#REF!,2,FALSE),"")</f>
        <v/>
      </c>
      <c r="M2459" s="36"/>
      <c r="N2459" s="36"/>
      <c r="O2459" s="36"/>
      <c r="P2459" s="36"/>
      <c r="Q2459" s="36"/>
      <c r="R2459" s="36"/>
      <c r="S2459" s="36"/>
      <c r="T2459" s="36"/>
      <c r="U2459" s="23"/>
      <c r="V2459" s="23"/>
      <c r="W2459" s="23"/>
      <c r="X2459" s="23"/>
      <c r="Y2459" s="445"/>
      <c r="Z2459" s="446" t="str">
        <f>IF(放飛紀錄!$Y2459="","",放飛紀錄!$Y2459+公式對照表!B$2)</f>
        <v/>
      </c>
      <c r="AA2459" s="445"/>
      <c r="AB2459" s="445"/>
      <c r="AC2459" s="447" t="str">
        <f t="shared" si="104"/>
        <v/>
      </c>
      <c r="AD2459" s="448" t="str">
        <f t="shared" si="105"/>
        <v/>
      </c>
      <c r="AE2459" s="446" t="str">
        <f>IF(放飛紀錄表[[#This Row],[模組啟動時間]]="","",公式對照表!$A$2)</f>
        <v/>
      </c>
      <c r="AF2459" s="449" t="str">
        <f>IF(AC2459="","",IF(AND(AA2459&gt;Y2459,AA2459&lt;Z2459),[1]公式對照表!$C$2,IF(AC2459="-",[1]公式對照表!$C$3,IF(AC2459&lt;AE2459,[1]公式對照表!$C$4,IF(AC2459&gt;AE2459,[1]公式對照表!$C$5)))))</f>
        <v/>
      </c>
      <c r="AG2459" s="442"/>
      <c r="AH2459" s="442"/>
      <c r="AI2459" s="442"/>
      <c r="AJ2459" s="442"/>
      <c r="AK2459" s="2"/>
    </row>
    <row r="2460" spans="1:37" ht="17.25" customHeight="1">
      <c r="A2460" s="443"/>
      <c r="B2460" s="444"/>
      <c r="C2460" s="23"/>
      <c r="D2460" s="23"/>
      <c r="E2460" s="23"/>
      <c r="F2460" s="262"/>
      <c r="G2460" s="262"/>
      <c r="H2460" s="262"/>
      <c r="I2460" s="264"/>
      <c r="J2460" s="23"/>
      <c r="K2460" s="23"/>
      <c r="L2460" s="36" t="str">
        <f>IFERROR(VLOOKUP(放飛紀錄!$K2460,#REF!,2,FALSE),"")</f>
        <v/>
      </c>
      <c r="M2460" s="36"/>
      <c r="N2460" s="36"/>
      <c r="O2460" s="36"/>
      <c r="P2460" s="36"/>
      <c r="Q2460" s="36"/>
      <c r="R2460" s="36"/>
      <c r="S2460" s="36"/>
      <c r="T2460" s="36"/>
      <c r="U2460" s="23"/>
      <c r="V2460" s="23"/>
      <c r="W2460" s="23"/>
      <c r="X2460" s="23"/>
      <c r="Y2460" s="445"/>
      <c r="Z2460" s="446" t="str">
        <f>IF(放飛紀錄!$Y2460="","",放飛紀錄!$Y2460+公式對照表!B$2)</f>
        <v/>
      </c>
      <c r="AA2460" s="445"/>
      <c r="AB2460" s="445"/>
      <c r="AC2460" s="447" t="str">
        <f t="shared" si="104"/>
        <v/>
      </c>
      <c r="AD2460" s="448" t="str">
        <f t="shared" si="105"/>
        <v/>
      </c>
      <c r="AE2460" s="446" t="str">
        <f>IF(放飛紀錄表[[#This Row],[模組啟動時間]]="","",公式對照表!$A$2)</f>
        <v/>
      </c>
      <c r="AF2460" s="449" t="str">
        <f>IF(AC2460="","",IF(AND(AA2460&gt;Y2460,AA2460&lt;Z2460),[1]公式對照表!$C$2,IF(AC2460="-",[1]公式對照表!$C$3,IF(AC2460&lt;AE2460,[1]公式對照表!$C$4,IF(AC2460&gt;AE2460,[1]公式對照表!$C$5)))))</f>
        <v/>
      </c>
      <c r="AG2460" s="442"/>
      <c r="AH2460" s="442"/>
      <c r="AI2460" s="442"/>
      <c r="AJ2460" s="442"/>
      <c r="AK2460" s="2"/>
    </row>
    <row r="2461" spans="1:37" ht="17.25" customHeight="1">
      <c r="A2461" s="443"/>
      <c r="B2461" s="444"/>
      <c r="C2461" s="23"/>
      <c r="D2461" s="23"/>
      <c r="E2461" s="23"/>
      <c r="F2461" s="262"/>
      <c r="G2461" s="262"/>
      <c r="H2461" s="262"/>
      <c r="I2461" s="264"/>
      <c r="J2461" s="23"/>
      <c r="K2461" s="23"/>
      <c r="L2461" s="36" t="str">
        <f>IFERROR(VLOOKUP(放飛紀錄!$K2461,#REF!,2,FALSE),"")</f>
        <v/>
      </c>
      <c r="M2461" s="36"/>
      <c r="N2461" s="36"/>
      <c r="O2461" s="36"/>
      <c r="P2461" s="36"/>
      <c r="Q2461" s="36"/>
      <c r="R2461" s="36"/>
      <c r="S2461" s="36"/>
      <c r="T2461" s="36"/>
      <c r="U2461" s="23"/>
      <c r="V2461" s="23"/>
      <c r="W2461" s="23"/>
      <c r="X2461" s="23"/>
      <c r="Y2461" s="445"/>
      <c r="Z2461" s="446" t="str">
        <f>IF(放飛紀錄!$Y2461="","",放飛紀錄!$Y2461+公式對照表!B$2)</f>
        <v/>
      </c>
      <c r="AA2461" s="445"/>
      <c r="AB2461" s="445"/>
      <c r="AC2461" s="447" t="str">
        <f t="shared" si="104"/>
        <v/>
      </c>
      <c r="AD2461" s="448" t="str">
        <f t="shared" si="105"/>
        <v/>
      </c>
      <c r="AE2461" s="446" t="str">
        <f>IF(放飛紀錄表[[#This Row],[模組啟動時間]]="","",公式對照表!$A$2)</f>
        <v/>
      </c>
      <c r="AF2461" s="449" t="str">
        <f>IF(AC2461="","",IF(AND(AA2461&gt;Y2461,AA2461&lt;Z2461),[1]公式對照表!$C$2,IF(AC2461="-",[1]公式對照表!$C$3,IF(AC2461&lt;AE2461,[1]公式對照表!$C$4,IF(AC2461&gt;AE2461,[1]公式對照表!$C$5)))))</f>
        <v/>
      </c>
      <c r="AG2461" s="442"/>
      <c r="AH2461" s="442"/>
      <c r="AI2461" s="442"/>
      <c r="AJ2461" s="442"/>
      <c r="AK2461" s="2"/>
    </row>
    <row r="2462" spans="1:37" ht="17.25" customHeight="1">
      <c r="A2462" s="443"/>
      <c r="B2462" s="444"/>
      <c r="C2462" s="23"/>
      <c r="D2462" s="23"/>
      <c r="E2462" s="23"/>
      <c r="F2462" s="262"/>
      <c r="G2462" s="262"/>
      <c r="H2462" s="262"/>
      <c r="I2462" s="264"/>
      <c r="J2462" s="23"/>
      <c r="K2462" s="23"/>
      <c r="L2462" s="36" t="str">
        <f>IFERROR(VLOOKUP(放飛紀錄!$K2462,#REF!,2,FALSE),"")</f>
        <v/>
      </c>
      <c r="M2462" s="36"/>
      <c r="N2462" s="36"/>
      <c r="O2462" s="36"/>
      <c r="P2462" s="36"/>
      <c r="Q2462" s="36"/>
      <c r="R2462" s="36"/>
      <c r="S2462" s="36"/>
      <c r="T2462" s="36"/>
      <c r="U2462" s="23"/>
      <c r="V2462" s="23"/>
      <c r="W2462" s="23"/>
      <c r="X2462" s="23"/>
      <c r="Y2462" s="445"/>
      <c r="Z2462" s="446" t="str">
        <f>IF(放飛紀錄!$Y2462="","",放飛紀錄!$Y2462+公式對照表!B$2)</f>
        <v/>
      </c>
      <c r="AA2462" s="445"/>
      <c r="AB2462" s="445"/>
      <c r="AC2462" s="447" t="str">
        <f t="shared" si="104"/>
        <v/>
      </c>
      <c r="AD2462" s="448" t="str">
        <f t="shared" si="105"/>
        <v/>
      </c>
      <c r="AE2462" s="446" t="str">
        <f>IF(放飛紀錄表[[#This Row],[模組啟動時間]]="","",公式對照表!$A$2)</f>
        <v/>
      </c>
      <c r="AF2462" s="449" t="str">
        <f>IF(AC2462="","",IF(AND(AA2462&gt;Y2462,AA2462&lt;Z2462),[1]公式對照表!$C$2,IF(AC2462="-",[1]公式對照表!$C$3,IF(AC2462&lt;AE2462,[1]公式對照表!$C$4,IF(AC2462&gt;AE2462,[1]公式對照表!$C$5)))))</f>
        <v/>
      </c>
      <c r="AG2462" s="442"/>
      <c r="AH2462" s="442"/>
      <c r="AI2462" s="442"/>
      <c r="AJ2462" s="442"/>
      <c r="AK2462" s="2"/>
    </row>
    <row r="2463" spans="1:37" ht="17.25" customHeight="1">
      <c r="A2463" s="443"/>
      <c r="B2463" s="444"/>
      <c r="C2463" s="23"/>
      <c r="D2463" s="23"/>
      <c r="E2463" s="23"/>
      <c r="F2463" s="262"/>
      <c r="G2463" s="262"/>
      <c r="H2463" s="262"/>
      <c r="I2463" s="264"/>
      <c r="J2463" s="23"/>
      <c r="K2463" s="23"/>
      <c r="L2463" s="36" t="str">
        <f>IFERROR(VLOOKUP(放飛紀錄!$K2463,#REF!,2,FALSE),"")</f>
        <v/>
      </c>
      <c r="M2463" s="36"/>
      <c r="N2463" s="36"/>
      <c r="O2463" s="36"/>
      <c r="P2463" s="36"/>
      <c r="Q2463" s="36"/>
      <c r="R2463" s="36"/>
      <c r="S2463" s="36"/>
      <c r="T2463" s="36"/>
      <c r="U2463" s="23"/>
      <c r="V2463" s="23"/>
      <c r="W2463" s="23"/>
      <c r="X2463" s="23"/>
      <c r="Y2463" s="445"/>
      <c r="Z2463" s="446" t="str">
        <f>IF(放飛紀錄!$Y2463="","",放飛紀錄!$Y2463+公式對照表!B$2)</f>
        <v/>
      </c>
      <c r="AA2463" s="445"/>
      <c r="AB2463" s="445"/>
      <c r="AC2463" s="447" t="str">
        <f t="shared" si="104"/>
        <v/>
      </c>
      <c r="AD2463" s="448" t="str">
        <f t="shared" si="105"/>
        <v/>
      </c>
      <c r="AE2463" s="446" t="str">
        <f>IF(放飛紀錄表[[#This Row],[模組啟動時間]]="","",公式對照表!$A$2)</f>
        <v/>
      </c>
      <c r="AF2463" s="449" t="str">
        <f>IF(AC2463="","",IF(AND(AA2463&gt;Y2463,AA2463&lt;Z2463),[1]公式對照表!$C$2,IF(AC2463="-",[1]公式對照表!$C$3,IF(AC2463&lt;AE2463,[1]公式對照表!$C$4,IF(AC2463&gt;AE2463,[1]公式對照表!$C$5)))))</f>
        <v/>
      </c>
      <c r="AG2463" s="442"/>
      <c r="AH2463" s="442"/>
      <c r="AI2463" s="442"/>
      <c r="AJ2463" s="442"/>
      <c r="AK2463" s="2"/>
    </row>
    <row r="2464" spans="1:37" ht="17.25" customHeight="1">
      <c r="A2464" s="443"/>
      <c r="B2464" s="444"/>
      <c r="C2464" s="23"/>
      <c r="D2464" s="23"/>
      <c r="E2464" s="23"/>
      <c r="F2464" s="262"/>
      <c r="G2464" s="262"/>
      <c r="H2464" s="262"/>
      <c r="I2464" s="264"/>
      <c r="J2464" s="23"/>
      <c r="K2464" s="23"/>
      <c r="L2464" s="36" t="str">
        <f>IFERROR(VLOOKUP(放飛紀錄!$K2464,#REF!,2,FALSE),"")</f>
        <v/>
      </c>
      <c r="M2464" s="36"/>
      <c r="N2464" s="36"/>
      <c r="O2464" s="36"/>
      <c r="P2464" s="36"/>
      <c r="Q2464" s="36"/>
      <c r="R2464" s="36"/>
      <c r="S2464" s="36"/>
      <c r="T2464" s="36"/>
      <c r="U2464" s="23"/>
      <c r="V2464" s="23"/>
      <c r="W2464" s="23"/>
      <c r="X2464" s="23"/>
      <c r="Y2464" s="445"/>
      <c r="Z2464" s="446" t="str">
        <f>IF(放飛紀錄!$Y2464="","",放飛紀錄!$Y2464+公式對照表!B$2)</f>
        <v/>
      </c>
      <c r="AA2464" s="445"/>
      <c r="AB2464" s="445"/>
      <c r="AC2464" s="447" t="str">
        <f t="shared" si="104"/>
        <v/>
      </c>
      <c r="AD2464" s="448" t="str">
        <f t="shared" si="105"/>
        <v/>
      </c>
      <c r="AE2464" s="446" t="str">
        <f>IF(放飛紀錄表[[#This Row],[模組啟動時間]]="","",公式對照表!$A$2)</f>
        <v/>
      </c>
      <c r="AF2464" s="449" t="str">
        <f>IF(AC2464="","",IF(AND(AA2464&gt;Y2464,AA2464&lt;Z2464),[1]公式對照表!$C$2,IF(AC2464="-",[1]公式對照表!$C$3,IF(AC2464&lt;AE2464,[1]公式對照表!$C$4,IF(AC2464&gt;AE2464,[1]公式對照表!$C$5)))))</f>
        <v/>
      </c>
      <c r="AG2464" s="442"/>
      <c r="AH2464" s="442"/>
      <c r="AI2464" s="442"/>
      <c r="AJ2464" s="442"/>
      <c r="AK2464" s="2"/>
    </row>
    <row r="2465" spans="1:37" ht="17.25" customHeight="1">
      <c r="A2465" s="443"/>
      <c r="B2465" s="444"/>
      <c r="C2465" s="23"/>
      <c r="D2465" s="23"/>
      <c r="E2465" s="23"/>
      <c r="F2465" s="262"/>
      <c r="G2465" s="262"/>
      <c r="H2465" s="262"/>
      <c r="I2465" s="264"/>
      <c r="J2465" s="23"/>
      <c r="K2465" s="23"/>
      <c r="L2465" s="36" t="str">
        <f>IFERROR(VLOOKUP(放飛紀錄!$K2465,#REF!,2,FALSE),"")</f>
        <v/>
      </c>
      <c r="M2465" s="36"/>
      <c r="N2465" s="36"/>
      <c r="O2465" s="36"/>
      <c r="P2465" s="36"/>
      <c r="Q2465" s="36"/>
      <c r="R2465" s="36"/>
      <c r="S2465" s="36"/>
      <c r="T2465" s="36"/>
      <c r="U2465" s="23"/>
      <c r="V2465" s="23"/>
      <c r="W2465" s="23"/>
      <c r="X2465" s="23"/>
      <c r="Y2465" s="445"/>
      <c r="Z2465" s="446" t="str">
        <f>IF(放飛紀錄!$Y2465="","",放飛紀錄!$Y2465+公式對照表!B$2)</f>
        <v/>
      </c>
      <c r="AA2465" s="445"/>
      <c r="AB2465" s="445"/>
      <c r="AC2465" s="447" t="str">
        <f t="shared" si="104"/>
        <v/>
      </c>
      <c r="AD2465" s="448" t="str">
        <f t="shared" si="105"/>
        <v/>
      </c>
      <c r="AE2465" s="446" t="str">
        <f>IF(放飛紀錄表[[#This Row],[模組啟動時間]]="","",公式對照表!$A$2)</f>
        <v/>
      </c>
      <c r="AF2465" s="449" t="str">
        <f>IF(AC2465="","",IF(AND(AA2465&gt;Y2465,AA2465&lt;Z2465),[1]公式對照表!$C$2,IF(AC2465="-",[1]公式對照表!$C$3,IF(AC2465&lt;AE2465,[1]公式對照表!$C$4,IF(AC2465&gt;AE2465,[1]公式對照表!$C$5)))))</f>
        <v/>
      </c>
      <c r="AG2465" s="442"/>
      <c r="AH2465" s="442"/>
      <c r="AI2465" s="442"/>
      <c r="AJ2465" s="442"/>
      <c r="AK2465" s="2"/>
    </row>
    <row r="2466" spans="1:37" ht="17.25" customHeight="1">
      <c r="A2466" s="443"/>
      <c r="B2466" s="444"/>
      <c r="C2466" s="23"/>
      <c r="D2466" s="23"/>
      <c r="E2466" s="23"/>
      <c r="F2466" s="262"/>
      <c r="G2466" s="262"/>
      <c r="H2466" s="262"/>
      <c r="I2466" s="264"/>
      <c r="J2466" s="23"/>
      <c r="K2466" s="23"/>
      <c r="L2466" s="36" t="str">
        <f>IFERROR(VLOOKUP(放飛紀錄!$K2466,#REF!,2,FALSE),"")</f>
        <v/>
      </c>
      <c r="M2466" s="36"/>
      <c r="N2466" s="36"/>
      <c r="O2466" s="36"/>
      <c r="P2466" s="36"/>
      <c r="Q2466" s="36"/>
      <c r="R2466" s="36"/>
      <c r="S2466" s="36"/>
      <c r="T2466" s="36"/>
      <c r="U2466" s="23"/>
      <c r="V2466" s="23"/>
      <c r="W2466" s="23"/>
      <c r="X2466" s="23"/>
      <c r="Y2466" s="445"/>
      <c r="Z2466" s="446" t="str">
        <f>IF(放飛紀錄!$Y2466="","",放飛紀錄!$Y2466+公式對照表!B$2)</f>
        <v/>
      </c>
      <c r="AA2466" s="445"/>
      <c r="AB2466" s="445"/>
      <c r="AC2466" s="447" t="str">
        <f t="shared" si="104"/>
        <v/>
      </c>
      <c r="AD2466" s="448" t="str">
        <f t="shared" si="105"/>
        <v/>
      </c>
      <c r="AE2466" s="446" t="str">
        <f>IF(放飛紀錄表[[#This Row],[模組啟動時間]]="","",公式對照表!$A$2)</f>
        <v/>
      </c>
      <c r="AF2466" s="449" t="str">
        <f>IF(AC2466="","",IF(AND(AA2466&gt;Y2466,AA2466&lt;Z2466),[1]公式對照表!$C$2,IF(AC2466="-",[1]公式對照表!$C$3,IF(AC2466&lt;AE2466,[1]公式對照表!$C$4,IF(AC2466&gt;AE2466,[1]公式對照表!$C$5)))))</f>
        <v/>
      </c>
      <c r="AG2466" s="442"/>
      <c r="AH2466" s="442"/>
      <c r="AI2466" s="442"/>
      <c r="AJ2466" s="442"/>
      <c r="AK2466" s="2"/>
    </row>
    <row r="2467" spans="1:37" ht="17.25" customHeight="1">
      <c r="A2467" s="443"/>
      <c r="B2467" s="444"/>
      <c r="C2467" s="23"/>
      <c r="D2467" s="23"/>
      <c r="E2467" s="23"/>
      <c r="F2467" s="262"/>
      <c r="G2467" s="262"/>
      <c r="H2467" s="262"/>
      <c r="I2467" s="264"/>
      <c r="J2467" s="23"/>
      <c r="K2467" s="23"/>
      <c r="L2467" s="36" t="str">
        <f>IFERROR(VLOOKUP(放飛紀錄!$K2467,#REF!,2,FALSE),"")</f>
        <v/>
      </c>
      <c r="M2467" s="36"/>
      <c r="N2467" s="36"/>
      <c r="O2467" s="36"/>
      <c r="P2467" s="36"/>
      <c r="Q2467" s="36"/>
      <c r="R2467" s="36"/>
      <c r="S2467" s="36"/>
      <c r="T2467" s="36"/>
      <c r="U2467" s="23"/>
      <c r="V2467" s="23"/>
      <c r="W2467" s="23"/>
      <c r="X2467" s="23"/>
      <c r="Y2467" s="445"/>
      <c r="Z2467" s="446" t="str">
        <f>IF(放飛紀錄!$Y2467="","",放飛紀錄!$Y2467+公式對照表!B$2)</f>
        <v/>
      </c>
      <c r="AA2467" s="445"/>
      <c r="AB2467" s="445"/>
      <c r="AC2467" s="447" t="str">
        <f t="shared" si="104"/>
        <v/>
      </c>
      <c r="AD2467" s="448" t="str">
        <f t="shared" si="105"/>
        <v/>
      </c>
      <c r="AE2467" s="446" t="str">
        <f>IF(放飛紀錄表[[#This Row],[模組啟動時間]]="","",公式對照表!$A$2)</f>
        <v/>
      </c>
      <c r="AF2467" s="449" t="str">
        <f>IF(AC2467="","",IF(AND(AA2467&gt;Y2467,AA2467&lt;Z2467),[1]公式對照表!$C$2,IF(AC2467="-",[1]公式對照表!$C$3,IF(AC2467&lt;AE2467,[1]公式對照表!$C$4,IF(AC2467&gt;AE2467,[1]公式對照表!$C$5)))))</f>
        <v/>
      </c>
      <c r="AG2467" s="442"/>
      <c r="AH2467" s="442"/>
      <c r="AI2467" s="442"/>
      <c r="AJ2467" s="442"/>
      <c r="AK2467" s="2"/>
    </row>
    <row r="2468" spans="1:37" ht="17.25" customHeight="1">
      <c r="A2468" s="443"/>
      <c r="B2468" s="444"/>
      <c r="C2468" s="23"/>
      <c r="D2468" s="23"/>
      <c r="E2468" s="23"/>
      <c r="F2468" s="262"/>
      <c r="G2468" s="262"/>
      <c r="H2468" s="262"/>
      <c r="I2468" s="264"/>
      <c r="J2468" s="23"/>
      <c r="K2468" s="23"/>
      <c r="L2468" s="36" t="str">
        <f>IFERROR(VLOOKUP(放飛紀錄!$K2468,#REF!,2,FALSE),"")</f>
        <v/>
      </c>
      <c r="M2468" s="36"/>
      <c r="N2468" s="36"/>
      <c r="O2468" s="36"/>
      <c r="P2468" s="36"/>
      <c r="Q2468" s="36"/>
      <c r="R2468" s="36"/>
      <c r="S2468" s="36"/>
      <c r="T2468" s="36"/>
      <c r="U2468" s="23"/>
      <c r="V2468" s="23"/>
      <c r="W2468" s="23"/>
      <c r="X2468" s="23"/>
      <c r="Y2468" s="445"/>
      <c r="Z2468" s="446" t="str">
        <f>IF(放飛紀錄!$Y2468="","",放飛紀錄!$Y2468+公式對照表!B$2)</f>
        <v/>
      </c>
      <c r="AA2468" s="445"/>
      <c r="AB2468" s="445"/>
      <c r="AC2468" s="447" t="str">
        <f t="shared" si="104"/>
        <v/>
      </c>
      <c r="AD2468" s="448" t="str">
        <f t="shared" si="105"/>
        <v/>
      </c>
      <c r="AE2468" s="446" t="str">
        <f>IF(放飛紀錄表[[#This Row],[模組啟動時間]]="","",公式對照表!$A$2)</f>
        <v/>
      </c>
      <c r="AF2468" s="449" t="str">
        <f>IF(AC2468="","",IF(AND(AA2468&gt;Y2468,AA2468&lt;Z2468),[1]公式對照表!$C$2,IF(AC2468="-",[1]公式對照表!$C$3,IF(AC2468&lt;AE2468,[1]公式對照表!$C$4,IF(AC2468&gt;AE2468,[1]公式對照表!$C$5)))))</f>
        <v/>
      </c>
      <c r="AG2468" s="442"/>
      <c r="AH2468" s="442"/>
      <c r="AI2468" s="442"/>
      <c r="AJ2468" s="442"/>
      <c r="AK2468" s="2"/>
    </row>
    <row r="2469" spans="1:37" ht="17.25" customHeight="1">
      <c r="A2469" s="443"/>
      <c r="B2469" s="444"/>
      <c r="C2469" s="23"/>
      <c r="D2469" s="23"/>
      <c r="E2469" s="23"/>
      <c r="F2469" s="262"/>
      <c r="G2469" s="262"/>
      <c r="H2469" s="262"/>
      <c r="I2469" s="264"/>
      <c r="J2469" s="23"/>
      <c r="K2469" s="23"/>
      <c r="L2469" s="36" t="str">
        <f>IFERROR(VLOOKUP(放飛紀錄!$K2469,#REF!,2,FALSE),"")</f>
        <v/>
      </c>
      <c r="M2469" s="36"/>
      <c r="N2469" s="36"/>
      <c r="O2469" s="36"/>
      <c r="P2469" s="36"/>
      <c r="Q2469" s="36"/>
      <c r="R2469" s="36"/>
      <c r="S2469" s="36"/>
      <c r="T2469" s="36"/>
      <c r="U2469" s="23"/>
      <c r="V2469" s="23"/>
      <c r="W2469" s="23"/>
      <c r="X2469" s="23"/>
      <c r="Y2469" s="445"/>
      <c r="Z2469" s="446" t="str">
        <f>IF(放飛紀錄!$Y2469="","",放飛紀錄!$Y2469+公式對照表!B$2)</f>
        <v/>
      </c>
      <c r="AA2469" s="445"/>
      <c r="AB2469" s="445"/>
      <c r="AC2469" s="447" t="str">
        <f t="shared" si="104"/>
        <v/>
      </c>
      <c r="AD2469" s="448" t="str">
        <f t="shared" si="105"/>
        <v/>
      </c>
      <c r="AE2469" s="446" t="str">
        <f>IF(放飛紀錄表[[#This Row],[模組啟動時間]]="","",公式對照表!$A$2)</f>
        <v/>
      </c>
      <c r="AF2469" s="449" t="str">
        <f>IF(AC2469="","",IF(AND(AA2469&gt;Y2469,AA2469&lt;Z2469),[1]公式對照表!$C$2,IF(AC2469="-",[1]公式對照表!$C$3,IF(AC2469&lt;AE2469,[1]公式對照表!$C$4,IF(AC2469&gt;AE2469,[1]公式對照表!$C$5)))))</f>
        <v/>
      </c>
      <c r="AG2469" s="442"/>
      <c r="AH2469" s="442"/>
      <c r="AI2469" s="442"/>
      <c r="AJ2469" s="442"/>
      <c r="AK2469" s="2"/>
    </row>
    <row r="2470" spans="1:37" ht="17.25" customHeight="1">
      <c r="A2470" s="443"/>
      <c r="B2470" s="444"/>
      <c r="C2470" s="23"/>
      <c r="D2470" s="23"/>
      <c r="E2470" s="23"/>
      <c r="F2470" s="262"/>
      <c r="G2470" s="262"/>
      <c r="H2470" s="262"/>
      <c r="I2470" s="264"/>
      <c r="J2470" s="23"/>
      <c r="K2470" s="23"/>
      <c r="L2470" s="36" t="str">
        <f>IFERROR(VLOOKUP(放飛紀錄!$K2470,#REF!,2,FALSE),"")</f>
        <v/>
      </c>
      <c r="M2470" s="36"/>
      <c r="N2470" s="36"/>
      <c r="O2470" s="36"/>
      <c r="P2470" s="36"/>
      <c r="Q2470" s="36"/>
      <c r="R2470" s="36"/>
      <c r="S2470" s="36"/>
      <c r="T2470" s="36"/>
      <c r="U2470" s="23"/>
      <c r="V2470" s="23"/>
      <c r="W2470" s="23"/>
      <c r="X2470" s="23"/>
      <c r="Y2470" s="445"/>
      <c r="Z2470" s="446" t="str">
        <f>IF(放飛紀錄!$Y2470="","",放飛紀錄!$Y2470+公式對照表!B$2)</f>
        <v/>
      </c>
      <c r="AA2470" s="445"/>
      <c r="AB2470" s="445"/>
      <c r="AC2470" s="447" t="str">
        <f t="shared" si="104"/>
        <v/>
      </c>
      <c r="AD2470" s="448" t="str">
        <f t="shared" si="105"/>
        <v/>
      </c>
      <c r="AE2470" s="446" t="str">
        <f>IF(放飛紀錄表[[#This Row],[模組啟動時間]]="","",公式對照表!$A$2)</f>
        <v/>
      </c>
      <c r="AF2470" s="449" t="str">
        <f>IF(AC2470="","",IF(AND(AA2470&gt;Y2470,AA2470&lt;Z2470),[1]公式對照表!$C$2,IF(AC2470="-",[1]公式對照表!$C$3,IF(AC2470&lt;AE2470,[1]公式對照表!$C$4,IF(AC2470&gt;AE2470,[1]公式對照表!$C$5)))))</f>
        <v/>
      </c>
      <c r="AG2470" s="442"/>
      <c r="AH2470" s="442"/>
      <c r="AI2470" s="442"/>
      <c r="AJ2470" s="442"/>
      <c r="AK2470" s="2"/>
    </row>
    <row r="2471" spans="1:37" ht="17.25" customHeight="1">
      <c r="A2471" s="443"/>
      <c r="B2471" s="444"/>
      <c r="C2471" s="23"/>
      <c r="D2471" s="23"/>
      <c r="E2471" s="23"/>
      <c r="F2471" s="262"/>
      <c r="G2471" s="262"/>
      <c r="H2471" s="262"/>
      <c r="I2471" s="264"/>
      <c r="J2471" s="23"/>
      <c r="K2471" s="23"/>
      <c r="L2471" s="36" t="str">
        <f>IFERROR(VLOOKUP(放飛紀錄!$K2471,#REF!,2,FALSE),"")</f>
        <v/>
      </c>
      <c r="M2471" s="36"/>
      <c r="N2471" s="36"/>
      <c r="O2471" s="36"/>
      <c r="P2471" s="36"/>
      <c r="Q2471" s="36"/>
      <c r="R2471" s="36"/>
      <c r="S2471" s="36"/>
      <c r="T2471" s="36"/>
      <c r="U2471" s="23"/>
      <c r="V2471" s="23"/>
      <c r="W2471" s="23"/>
      <c r="X2471" s="23"/>
      <c r="Y2471" s="445"/>
      <c r="Z2471" s="446" t="str">
        <f>IF(放飛紀錄!$Y2471="","",放飛紀錄!$Y2471+公式對照表!B$2)</f>
        <v/>
      </c>
      <c r="AA2471" s="445"/>
      <c r="AB2471" s="445"/>
      <c r="AC2471" s="447" t="str">
        <f t="shared" si="104"/>
        <v/>
      </c>
      <c r="AD2471" s="448" t="str">
        <f t="shared" si="105"/>
        <v/>
      </c>
      <c r="AE2471" s="446" t="str">
        <f>IF(放飛紀錄表[[#This Row],[模組啟動時間]]="","",公式對照表!$A$2)</f>
        <v/>
      </c>
      <c r="AF2471" s="449" t="str">
        <f>IF(AC2471="","",IF(AND(AA2471&gt;Y2471,AA2471&lt;Z2471),[1]公式對照表!$C$2,IF(AC2471="-",[1]公式對照表!$C$3,IF(AC2471&lt;AE2471,[1]公式對照表!$C$4,IF(AC2471&gt;AE2471,[1]公式對照表!$C$5)))))</f>
        <v/>
      </c>
      <c r="AG2471" s="442"/>
      <c r="AH2471" s="442"/>
      <c r="AI2471" s="442"/>
      <c r="AJ2471" s="442"/>
      <c r="AK2471" s="2"/>
    </row>
    <row r="2472" spans="1:37" ht="17.25" customHeight="1">
      <c r="A2472" s="443"/>
      <c r="B2472" s="444"/>
      <c r="C2472" s="23"/>
      <c r="D2472" s="23"/>
      <c r="E2472" s="23"/>
      <c r="F2472" s="262"/>
      <c r="G2472" s="262"/>
      <c r="H2472" s="262"/>
      <c r="I2472" s="264"/>
      <c r="J2472" s="23"/>
      <c r="K2472" s="23"/>
      <c r="L2472" s="36" t="str">
        <f>IFERROR(VLOOKUP(放飛紀錄!$K2472,#REF!,2,FALSE),"")</f>
        <v/>
      </c>
      <c r="M2472" s="36"/>
      <c r="N2472" s="36"/>
      <c r="O2472" s="36"/>
      <c r="P2472" s="36"/>
      <c r="Q2472" s="36"/>
      <c r="R2472" s="36"/>
      <c r="S2472" s="36"/>
      <c r="T2472" s="36"/>
      <c r="U2472" s="23"/>
      <c r="V2472" s="23"/>
      <c r="W2472" s="23"/>
      <c r="X2472" s="23"/>
      <c r="Y2472" s="445"/>
      <c r="Z2472" s="446" t="str">
        <f>IF(放飛紀錄!$Y2472="","",放飛紀錄!$Y2472+公式對照表!B$2)</f>
        <v/>
      </c>
      <c r="AA2472" s="445"/>
      <c r="AB2472" s="445"/>
      <c r="AC2472" s="447" t="str">
        <f t="shared" si="104"/>
        <v/>
      </c>
      <c r="AD2472" s="448" t="str">
        <f t="shared" si="105"/>
        <v/>
      </c>
      <c r="AE2472" s="446" t="str">
        <f>IF(放飛紀錄表[[#This Row],[模組啟動時間]]="","",公式對照表!$A$2)</f>
        <v/>
      </c>
      <c r="AF2472" s="449" t="str">
        <f>IF(AC2472="","",IF(AND(AA2472&gt;Y2472,AA2472&lt;Z2472),[1]公式對照表!$C$2,IF(AC2472="-",[1]公式對照表!$C$3,IF(AC2472&lt;AE2472,[1]公式對照表!$C$4,IF(AC2472&gt;AE2472,[1]公式對照表!$C$5)))))</f>
        <v/>
      </c>
      <c r="AG2472" s="442"/>
      <c r="AH2472" s="442"/>
      <c r="AI2472" s="442"/>
      <c r="AJ2472" s="442"/>
      <c r="AK2472" s="2"/>
    </row>
    <row r="2473" spans="1:37" ht="17.25" customHeight="1">
      <c r="A2473" s="443"/>
      <c r="B2473" s="444"/>
      <c r="C2473" s="23"/>
      <c r="D2473" s="23"/>
      <c r="E2473" s="23"/>
      <c r="F2473" s="262"/>
      <c r="G2473" s="262"/>
      <c r="H2473" s="262"/>
      <c r="I2473" s="264"/>
      <c r="J2473" s="23"/>
      <c r="K2473" s="23"/>
      <c r="L2473" s="36" t="str">
        <f>IFERROR(VLOOKUP(放飛紀錄!$K2473,#REF!,2,FALSE),"")</f>
        <v/>
      </c>
      <c r="M2473" s="36"/>
      <c r="N2473" s="36"/>
      <c r="O2473" s="36"/>
      <c r="P2473" s="36"/>
      <c r="Q2473" s="36"/>
      <c r="R2473" s="36"/>
      <c r="S2473" s="36"/>
      <c r="T2473" s="36"/>
      <c r="U2473" s="23"/>
      <c r="V2473" s="23"/>
      <c r="W2473" s="23"/>
      <c r="X2473" s="23"/>
      <c r="Y2473" s="445"/>
      <c r="Z2473" s="446" t="str">
        <f>IF(放飛紀錄!$Y2473="","",放飛紀錄!$Y2473+公式對照表!B$2)</f>
        <v/>
      </c>
      <c r="AA2473" s="445"/>
      <c r="AB2473" s="445"/>
      <c r="AC2473" s="447" t="str">
        <f t="shared" si="104"/>
        <v/>
      </c>
      <c r="AD2473" s="448" t="str">
        <f t="shared" si="105"/>
        <v/>
      </c>
      <c r="AE2473" s="446" t="str">
        <f>IF(放飛紀錄表[[#This Row],[模組啟動時間]]="","",公式對照表!$A$2)</f>
        <v/>
      </c>
      <c r="AF2473" s="449" t="str">
        <f>IF(AC2473="","",IF(AND(AA2473&gt;Y2473,AA2473&lt;Z2473),[1]公式對照表!$C$2,IF(AC2473="-",[1]公式對照表!$C$3,IF(AC2473&lt;AE2473,[1]公式對照表!$C$4,IF(AC2473&gt;AE2473,[1]公式對照表!$C$5)))))</f>
        <v/>
      </c>
      <c r="AG2473" s="442"/>
      <c r="AH2473" s="442"/>
      <c r="AI2473" s="442"/>
      <c r="AJ2473" s="442"/>
      <c r="AK2473" s="2"/>
    </row>
    <row r="2474" spans="1:37" ht="17.25" customHeight="1">
      <c r="A2474" s="443"/>
      <c r="B2474" s="444"/>
      <c r="C2474" s="23"/>
      <c r="D2474" s="23"/>
      <c r="E2474" s="23"/>
      <c r="F2474" s="262"/>
      <c r="G2474" s="262"/>
      <c r="H2474" s="262"/>
      <c r="I2474" s="264"/>
      <c r="J2474" s="23"/>
      <c r="K2474" s="23"/>
      <c r="L2474" s="36" t="str">
        <f>IFERROR(VLOOKUP(放飛紀錄!$K2474,#REF!,2,FALSE),"")</f>
        <v/>
      </c>
      <c r="M2474" s="36"/>
      <c r="N2474" s="36"/>
      <c r="O2474" s="36"/>
      <c r="P2474" s="36"/>
      <c r="Q2474" s="36"/>
      <c r="R2474" s="36"/>
      <c r="S2474" s="36"/>
      <c r="T2474" s="36"/>
      <c r="U2474" s="23"/>
      <c r="V2474" s="23"/>
      <c r="W2474" s="23"/>
      <c r="X2474" s="23"/>
      <c r="Y2474" s="445"/>
      <c r="Z2474" s="446" t="str">
        <f>IF(放飛紀錄!$Y2474="","",放飛紀錄!$Y2474+公式對照表!B$2)</f>
        <v/>
      </c>
      <c r="AA2474" s="445"/>
      <c r="AB2474" s="445"/>
      <c r="AC2474" s="447" t="str">
        <f t="shared" si="104"/>
        <v/>
      </c>
      <c r="AD2474" s="448" t="str">
        <f t="shared" si="105"/>
        <v/>
      </c>
      <c r="AE2474" s="446" t="str">
        <f>IF(放飛紀錄表[[#This Row],[模組啟動時間]]="","",公式對照表!$A$2)</f>
        <v/>
      </c>
      <c r="AF2474" s="449" t="str">
        <f>IF(AC2474="","",IF(AND(AA2474&gt;Y2474,AA2474&lt;Z2474),[1]公式對照表!$C$2,IF(AC2474="-",[1]公式對照表!$C$3,IF(AC2474&lt;AE2474,[1]公式對照表!$C$4,IF(AC2474&gt;AE2474,[1]公式對照表!$C$5)))))</f>
        <v/>
      </c>
      <c r="AG2474" s="442"/>
      <c r="AH2474" s="442"/>
      <c r="AI2474" s="442"/>
      <c r="AJ2474" s="442"/>
      <c r="AK2474" s="2"/>
    </row>
    <row r="2475" spans="1:37" ht="17.25" customHeight="1">
      <c r="A2475" s="443"/>
      <c r="B2475" s="444"/>
      <c r="C2475" s="23"/>
      <c r="D2475" s="23"/>
      <c r="E2475" s="23"/>
      <c r="F2475" s="262"/>
      <c r="G2475" s="262"/>
      <c r="H2475" s="262"/>
      <c r="I2475" s="264"/>
      <c r="J2475" s="23"/>
      <c r="K2475" s="23"/>
      <c r="L2475" s="36" t="str">
        <f>IFERROR(VLOOKUP(放飛紀錄!$K2475,#REF!,2,FALSE),"")</f>
        <v/>
      </c>
      <c r="M2475" s="36"/>
      <c r="N2475" s="36"/>
      <c r="O2475" s="36"/>
      <c r="P2475" s="36"/>
      <c r="Q2475" s="36"/>
      <c r="R2475" s="36"/>
      <c r="S2475" s="36"/>
      <c r="T2475" s="36"/>
      <c r="U2475" s="23"/>
      <c r="V2475" s="23"/>
      <c r="W2475" s="23"/>
      <c r="X2475" s="23"/>
      <c r="Y2475" s="445"/>
      <c r="Z2475" s="446" t="str">
        <f>IF(放飛紀錄!$Y2475="","",放飛紀錄!$Y2475+公式對照表!B$2)</f>
        <v/>
      </c>
      <c r="AA2475" s="445"/>
      <c r="AB2475" s="445"/>
      <c r="AC2475" s="447" t="str">
        <f t="shared" si="104"/>
        <v/>
      </c>
      <c r="AD2475" s="448" t="str">
        <f t="shared" si="105"/>
        <v/>
      </c>
      <c r="AE2475" s="446" t="str">
        <f>IF(放飛紀錄表[[#This Row],[模組啟動時間]]="","",公式對照表!$A$2)</f>
        <v/>
      </c>
      <c r="AF2475" s="449" t="str">
        <f>IF(AC2475="","",IF(AND(AA2475&gt;Y2475,AA2475&lt;Z2475),[1]公式對照表!$C$2,IF(AC2475="-",[1]公式對照表!$C$3,IF(AC2475&lt;AE2475,[1]公式對照表!$C$4,IF(AC2475&gt;AE2475,[1]公式對照表!$C$5)))))</f>
        <v/>
      </c>
      <c r="AG2475" s="442"/>
      <c r="AH2475" s="442"/>
      <c r="AI2475" s="442"/>
      <c r="AJ2475" s="442"/>
      <c r="AK2475" s="2"/>
    </row>
    <row r="2476" spans="1:37" ht="17.25" customHeight="1">
      <c r="A2476" s="443"/>
      <c r="B2476" s="444"/>
      <c r="C2476" s="23"/>
      <c r="D2476" s="23"/>
      <c r="E2476" s="23"/>
      <c r="F2476" s="262"/>
      <c r="G2476" s="262"/>
      <c r="H2476" s="262"/>
      <c r="I2476" s="264"/>
      <c r="J2476" s="23"/>
      <c r="K2476" s="23"/>
      <c r="L2476" s="36" t="str">
        <f>IFERROR(VLOOKUP(放飛紀錄!$K2476,#REF!,2,FALSE),"")</f>
        <v/>
      </c>
      <c r="M2476" s="36"/>
      <c r="N2476" s="36"/>
      <c r="O2476" s="36"/>
      <c r="P2476" s="36"/>
      <c r="Q2476" s="36"/>
      <c r="R2476" s="36"/>
      <c r="S2476" s="36"/>
      <c r="T2476" s="36"/>
      <c r="U2476" s="23"/>
      <c r="V2476" s="23"/>
      <c r="W2476" s="23"/>
      <c r="X2476" s="23"/>
      <c r="Y2476" s="445"/>
      <c r="Z2476" s="446" t="str">
        <f>IF(放飛紀錄!$Y2476="","",放飛紀錄!$Y2476+公式對照表!B$2)</f>
        <v/>
      </c>
      <c r="AA2476" s="445"/>
      <c r="AB2476" s="445"/>
      <c r="AC2476" s="447" t="str">
        <f t="shared" si="104"/>
        <v/>
      </c>
      <c r="AD2476" s="448" t="str">
        <f t="shared" si="105"/>
        <v/>
      </c>
      <c r="AE2476" s="446" t="str">
        <f>IF(放飛紀錄表[[#This Row],[模組啟動時間]]="","",公式對照表!$A$2)</f>
        <v/>
      </c>
      <c r="AF2476" s="449" t="str">
        <f>IF(AC2476="","",IF(AND(AA2476&gt;Y2476,AA2476&lt;Z2476),[1]公式對照表!$C$2,IF(AC2476="-",[1]公式對照表!$C$3,IF(AC2476&lt;AE2476,[1]公式對照表!$C$4,IF(AC2476&gt;AE2476,[1]公式對照表!$C$5)))))</f>
        <v/>
      </c>
      <c r="AG2476" s="442"/>
      <c r="AH2476" s="442"/>
      <c r="AI2476" s="442"/>
      <c r="AJ2476" s="442"/>
      <c r="AK2476" s="2"/>
    </row>
    <row r="2477" spans="1:37" ht="17.25" customHeight="1">
      <c r="A2477" s="443"/>
      <c r="B2477" s="444"/>
      <c r="C2477" s="23"/>
      <c r="D2477" s="23"/>
      <c r="E2477" s="23"/>
      <c r="F2477" s="262"/>
      <c r="G2477" s="262"/>
      <c r="H2477" s="262"/>
      <c r="I2477" s="264"/>
      <c r="J2477" s="23"/>
      <c r="K2477" s="23"/>
      <c r="L2477" s="36" t="str">
        <f>IFERROR(VLOOKUP(放飛紀錄!$K2477,#REF!,2,FALSE),"")</f>
        <v/>
      </c>
      <c r="M2477" s="36"/>
      <c r="N2477" s="36"/>
      <c r="O2477" s="36"/>
      <c r="P2477" s="36"/>
      <c r="Q2477" s="36"/>
      <c r="R2477" s="36"/>
      <c r="S2477" s="36"/>
      <c r="T2477" s="36"/>
      <c r="U2477" s="23"/>
      <c r="V2477" s="23"/>
      <c r="W2477" s="23"/>
      <c r="X2477" s="23"/>
      <c r="Y2477" s="445"/>
      <c r="Z2477" s="446" t="str">
        <f>IF(放飛紀錄!$Y2477="","",放飛紀錄!$Y2477+公式對照表!B$2)</f>
        <v/>
      </c>
      <c r="AA2477" s="445"/>
      <c r="AB2477" s="445"/>
      <c r="AC2477" s="447" t="str">
        <f t="shared" si="104"/>
        <v/>
      </c>
      <c r="AD2477" s="448" t="str">
        <f t="shared" si="105"/>
        <v/>
      </c>
      <c r="AE2477" s="446" t="str">
        <f>IF(放飛紀錄表[[#This Row],[模組啟動時間]]="","",公式對照表!$A$2)</f>
        <v/>
      </c>
      <c r="AF2477" s="449" t="str">
        <f>IF(AC2477="","",IF(AND(AA2477&gt;Y2477,AA2477&lt;Z2477),[1]公式對照表!$C$2,IF(AC2477="-",[1]公式對照表!$C$3,IF(AC2477&lt;AE2477,[1]公式對照表!$C$4,IF(AC2477&gt;AE2477,[1]公式對照表!$C$5)))))</f>
        <v/>
      </c>
      <c r="AG2477" s="442"/>
      <c r="AH2477" s="442"/>
      <c r="AI2477" s="442"/>
      <c r="AJ2477" s="442"/>
      <c r="AK2477" s="2"/>
    </row>
    <row r="2478" spans="1:37" ht="17.25" customHeight="1">
      <c r="A2478" s="443"/>
      <c r="B2478" s="444"/>
      <c r="C2478" s="23"/>
      <c r="D2478" s="23"/>
      <c r="E2478" s="23"/>
      <c r="F2478" s="262"/>
      <c r="G2478" s="262"/>
      <c r="H2478" s="262"/>
      <c r="I2478" s="264"/>
      <c r="J2478" s="23"/>
      <c r="K2478" s="23"/>
      <c r="L2478" s="36" t="str">
        <f>IFERROR(VLOOKUP(放飛紀錄!$K2478,#REF!,2,FALSE),"")</f>
        <v/>
      </c>
      <c r="M2478" s="36"/>
      <c r="N2478" s="36"/>
      <c r="O2478" s="36"/>
      <c r="P2478" s="36"/>
      <c r="Q2478" s="36"/>
      <c r="R2478" s="36"/>
      <c r="S2478" s="36"/>
      <c r="T2478" s="36"/>
      <c r="U2478" s="23"/>
      <c r="V2478" s="23"/>
      <c r="W2478" s="23"/>
      <c r="X2478" s="23"/>
      <c r="Y2478" s="445"/>
      <c r="Z2478" s="446" t="str">
        <f>IF(放飛紀錄!$Y2478="","",放飛紀錄!$Y2478+公式對照表!B$2)</f>
        <v/>
      </c>
      <c r="AA2478" s="445"/>
      <c r="AB2478" s="445"/>
      <c r="AC2478" s="447" t="str">
        <f t="shared" si="104"/>
        <v/>
      </c>
      <c r="AD2478" s="448" t="str">
        <f t="shared" si="105"/>
        <v/>
      </c>
      <c r="AE2478" s="446" t="str">
        <f>IF(放飛紀錄表[[#This Row],[模組啟動時間]]="","",公式對照表!$A$2)</f>
        <v/>
      </c>
      <c r="AF2478" s="449" t="str">
        <f>IF(AC2478="","",IF(AND(AA2478&gt;Y2478,AA2478&lt;Z2478),[1]公式對照表!$C$2,IF(AC2478="-",[1]公式對照表!$C$3,IF(AC2478&lt;AE2478,[1]公式對照表!$C$4,IF(AC2478&gt;AE2478,[1]公式對照表!$C$5)))))</f>
        <v/>
      </c>
      <c r="AG2478" s="442"/>
      <c r="AH2478" s="442"/>
      <c r="AI2478" s="442"/>
      <c r="AJ2478" s="442"/>
      <c r="AK2478" s="2"/>
    </row>
    <row r="2479" spans="1:37" ht="17.25" customHeight="1">
      <c r="A2479" s="443"/>
      <c r="B2479" s="444"/>
      <c r="C2479" s="23"/>
      <c r="D2479" s="23"/>
      <c r="E2479" s="23"/>
      <c r="F2479" s="262"/>
      <c r="G2479" s="262"/>
      <c r="H2479" s="262"/>
      <c r="I2479" s="264"/>
      <c r="J2479" s="23"/>
      <c r="K2479" s="23"/>
      <c r="L2479" s="36" t="str">
        <f>IFERROR(VLOOKUP(放飛紀錄!$K2479,#REF!,2,FALSE),"")</f>
        <v/>
      </c>
      <c r="M2479" s="36"/>
      <c r="N2479" s="36"/>
      <c r="O2479" s="36"/>
      <c r="P2479" s="36"/>
      <c r="Q2479" s="36"/>
      <c r="R2479" s="36"/>
      <c r="S2479" s="36"/>
      <c r="T2479" s="36"/>
      <c r="U2479" s="23"/>
      <c r="V2479" s="23"/>
      <c r="W2479" s="23"/>
      <c r="X2479" s="23"/>
      <c r="Y2479" s="445"/>
      <c r="Z2479" s="446" t="str">
        <f>IF(放飛紀錄!$Y2479="","",放飛紀錄!$Y2479+公式對照表!B$2)</f>
        <v/>
      </c>
      <c r="AA2479" s="445"/>
      <c r="AB2479" s="445"/>
      <c r="AC2479" s="447" t="str">
        <f t="shared" si="104"/>
        <v/>
      </c>
      <c r="AD2479" s="448" t="str">
        <f t="shared" si="105"/>
        <v/>
      </c>
      <c r="AE2479" s="446" t="str">
        <f>IF(放飛紀錄表[[#This Row],[模組啟動時間]]="","",公式對照表!$A$2)</f>
        <v/>
      </c>
      <c r="AF2479" s="449" t="str">
        <f>IF(AC2479="","",IF(AND(AA2479&gt;Y2479,AA2479&lt;Z2479),[1]公式對照表!$C$2,IF(AC2479="-",[1]公式對照表!$C$3,IF(AC2479&lt;AE2479,[1]公式對照表!$C$4,IF(AC2479&gt;AE2479,[1]公式對照表!$C$5)))))</f>
        <v/>
      </c>
      <c r="AG2479" s="442"/>
      <c r="AH2479" s="442"/>
      <c r="AI2479" s="442"/>
      <c r="AJ2479" s="442"/>
      <c r="AK2479" s="2"/>
    </row>
    <row r="2480" spans="1:37" ht="17.25" customHeight="1">
      <c r="A2480" s="443"/>
      <c r="B2480" s="444"/>
      <c r="C2480" s="23"/>
      <c r="D2480" s="23"/>
      <c r="E2480" s="23"/>
      <c r="F2480" s="262"/>
      <c r="G2480" s="262"/>
      <c r="H2480" s="262"/>
      <c r="I2480" s="264"/>
      <c r="J2480" s="23"/>
      <c r="K2480" s="23"/>
      <c r="L2480" s="36" t="str">
        <f>IFERROR(VLOOKUP(放飛紀錄!$K2480,#REF!,2,FALSE),"")</f>
        <v/>
      </c>
      <c r="M2480" s="36"/>
      <c r="N2480" s="36"/>
      <c r="O2480" s="36"/>
      <c r="P2480" s="36"/>
      <c r="Q2480" s="36"/>
      <c r="R2480" s="36"/>
      <c r="S2480" s="36"/>
      <c r="T2480" s="36"/>
      <c r="U2480" s="23"/>
      <c r="V2480" s="23"/>
      <c r="W2480" s="23"/>
      <c r="X2480" s="23"/>
      <c r="Y2480" s="445"/>
      <c r="Z2480" s="446" t="str">
        <f>IF(放飛紀錄!$Y2480="","",放飛紀錄!$Y2480+公式對照表!B$2)</f>
        <v/>
      </c>
      <c r="AA2480" s="445"/>
      <c r="AB2480" s="445"/>
      <c r="AC2480" s="447" t="str">
        <f t="shared" si="104"/>
        <v/>
      </c>
      <c r="AD2480" s="448" t="str">
        <f t="shared" si="105"/>
        <v/>
      </c>
      <c r="AE2480" s="446" t="str">
        <f>IF(放飛紀錄表[[#This Row],[模組啟動時間]]="","",公式對照表!$A$2)</f>
        <v/>
      </c>
      <c r="AF2480" s="449" t="str">
        <f>IF(AC2480="","",IF(AND(AA2480&gt;Y2480,AA2480&lt;Z2480),[1]公式對照表!$C$2,IF(AC2480="-",[1]公式對照表!$C$3,IF(AC2480&lt;AE2480,[1]公式對照表!$C$4,IF(AC2480&gt;AE2480,[1]公式對照表!$C$5)))))</f>
        <v/>
      </c>
      <c r="AG2480" s="442"/>
      <c r="AH2480" s="442"/>
      <c r="AI2480" s="442"/>
      <c r="AJ2480" s="442"/>
      <c r="AK2480" s="2"/>
    </row>
    <row r="2481" spans="1:37" ht="17.25" customHeight="1">
      <c r="A2481" s="443"/>
      <c r="B2481" s="444"/>
      <c r="C2481" s="23"/>
      <c r="D2481" s="23"/>
      <c r="E2481" s="23"/>
      <c r="F2481" s="262"/>
      <c r="G2481" s="262"/>
      <c r="H2481" s="262"/>
      <c r="I2481" s="264"/>
      <c r="J2481" s="23"/>
      <c r="K2481" s="23"/>
      <c r="L2481" s="36" t="str">
        <f>IFERROR(VLOOKUP(放飛紀錄!$K2481,#REF!,2,FALSE),"")</f>
        <v/>
      </c>
      <c r="M2481" s="36"/>
      <c r="N2481" s="36"/>
      <c r="O2481" s="36"/>
      <c r="P2481" s="36"/>
      <c r="Q2481" s="36"/>
      <c r="R2481" s="36"/>
      <c r="S2481" s="36"/>
      <c r="T2481" s="36"/>
      <c r="U2481" s="23"/>
      <c r="V2481" s="23"/>
      <c r="W2481" s="23"/>
      <c r="X2481" s="23"/>
      <c r="Y2481" s="445"/>
      <c r="Z2481" s="446" t="str">
        <f>IF(放飛紀錄!$Y2481="","",放飛紀錄!$Y2481+公式對照表!B$2)</f>
        <v/>
      </c>
      <c r="AA2481" s="445"/>
      <c r="AB2481" s="445"/>
      <c r="AC2481" s="447" t="str">
        <f t="shared" si="104"/>
        <v/>
      </c>
      <c r="AD2481" s="448" t="str">
        <f t="shared" si="105"/>
        <v/>
      </c>
      <c r="AE2481" s="446" t="str">
        <f>IF(放飛紀錄表[[#This Row],[模組啟動時間]]="","",公式對照表!$A$2)</f>
        <v/>
      </c>
      <c r="AF2481" s="449" t="str">
        <f>IF(AC2481="","",IF(AND(AA2481&gt;Y2481,AA2481&lt;Z2481),[1]公式對照表!$C$2,IF(AC2481="-",[1]公式對照表!$C$3,IF(AC2481&lt;AE2481,[1]公式對照表!$C$4,IF(AC2481&gt;AE2481,[1]公式對照表!$C$5)))))</f>
        <v/>
      </c>
      <c r="AG2481" s="442"/>
      <c r="AH2481" s="442"/>
      <c r="AI2481" s="442"/>
      <c r="AJ2481" s="442"/>
      <c r="AK2481" s="2"/>
    </row>
    <row r="2482" spans="1:37" ht="17.25" customHeight="1">
      <c r="A2482" s="443"/>
      <c r="B2482" s="444"/>
      <c r="C2482" s="23"/>
      <c r="D2482" s="23"/>
      <c r="E2482" s="23"/>
      <c r="F2482" s="262"/>
      <c r="G2482" s="262"/>
      <c r="H2482" s="262"/>
      <c r="I2482" s="264"/>
      <c r="J2482" s="23"/>
      <c r="K2482" s="23"/>
      <c r="L2482" s="36" t="str">
        <f>IFERROR(VLOOKUP(放飛紀錄!$K2482,#REF!,2,FALSE),"")</f>
        <v/>
      </c>
      <c r="M2482" s="36"/>
      <c r="N2482" s="36"/>
      <c r="O2482" s="36"/>
      <c r="P2482" s="36"/>
      <c r="Q2482" s="36"/>
      <c r="R2482" s="36"/>
      <c r="S2482" s="36"/>
      <c r="T2482" s="36"/>
      <c r="U2482" s="23"/>
      <c r="V2482" s="23"/>
      <c r="W2482" s="23"/>
      <c r="X2482" s="23"/>
      <c r="Y2482" s="445"/>
      <c r="Z2482" s="446" t="str">
        <f>IF(放飛紀錄!$Y2482="","",放飛紀錄!$Y2482+公式對照表!B$2)</f>
        <v/>
      </c>
      <c r="AA2482" s="445"/>
      <c r="AB2482" s="445"/>
      <c r="AC2482" s="447" t="str">
        <f t="shared" si="104"/>
        <v/>
      </c>
      <c r="AD2482" s="448" t="str">
        <f t="shared" si="105"/>
        <v/>
      </c>
      <c r="AE2482" s="446" t="str">
        <f>IF(放飛紀錄表[[#This Row],[模組啟動時間]]="","",公式對照表!$A$2)</f>
        <v/>
      </c>
      <c r="AF2482" s="449" t="str">
        <f>IF(AC2482="","",IF(AND(AA2482&gt;Y2482,AA2482&lt;Z2482),[1]公式對照表!$C$2,IF(AC2482="-",[1]公式對照表!$C$3,IF(AC2482&lt;AE2482,[1]公式對照表!$C$4,IF(AC2482&gt;AE2482,[1]公式對照表!$C$5)))))</f>
        <v/>
      </c>
      <c r="AG2482" s="442"/>
      <c r="AH2482" s="442"/>
      <c r="AI2482" s="442"/>
      <c r="AJ2482" s="442"/>
      <c r="AK2482" s="2"/>
    </row>
    <row r="2483" spans="1:37" ht="17.25" customHeight="1">
      <c r="A2483" s="443"/>
      <c r="B2483" s="444"/>
      <c r="C2483" s="23"/>
      <c r="D2483" s="23"/>
      <c r="E2483" s="23"/>
      <c r="F2483" s="262"/>
      <c r="G2483" s="262"/>
      <c r="H2483" s="262"/>
      <c r="I2483" s="264"/>
      <c r="J2483" s="23"/>
      <c r="K2483" s="23"/>
      <c r="L2483" s="36" t="str">
        <f>IFERROR(VLOOKUP(放飛紀錄!$K2483,#REF!,2,FALSE),"")</f>
        <v/>
      </c>
      <c r="M2483" s="36"/>
      <c r="N2483" s="36"/>
      <c r="O2483" s="36"/>
      <c r="P2483" s="36"/>
      <c r="Q2483" s="36"/>
      <c r="R2483" s="36"/>
      <c r="S2483" s="36"/>
      <c r="T2483" s="36"/>
      <c r="U2483" s="23"/>
      <c r="V2483" s="23"/>
      <c r="W2483" s="23"/>
      <c r="X2483" s="23"/>
      <c r="Y2483" s="445"/>
      <c r="Z2483" s="446" t="str">
        <f>IF(放飛紀錄!$Y2483="","",放飛紀錄!$Y2483+公式對照表!B$2)</f>
        <v/>
      </c>
      <c r="AA2483" s="445"/>
      <c r="AB2483" s="445"/>
      <c r="AC2483" s="447" t="str">
        <f t="shared" si="104"/>
        <v/>
      </c>
      <c r="AD2483" s="448" t="str">
        <f t="shared" si="105"/>
        <v/>
      </c>
      <c r="AE2483" s="446" t="str">
        <f>IF(放飛紀錄表[[#This Row],[模組啟動時間]]="","",公式對照表!$A$2)</f>
        <v/>
      </c>
      <c r="AF2483" s="449" t="str">
        <f>IF(AC2483="","",IF(AND(AA2483&gt;Y2483,AA2483&lt;Z2483),[1]公式對照表!$C$2,IF(AC2483="-",[1]公式對照表!$C$3,IF(AC2483&lt;AE2483,[1]公式對照表!$C$4,IF(AC2483&gt;AE2483,[1]公式對照表!$C$5)))))</f>
        <v/>
      </c>
      <c r="AG2483" s="442"/>
      <c r="AH2483" s="442"/>
      <c r="AI2483" s="442"/>
      <c r="AJ2483" s="442"/>
      <c r="AK2483" s="2"/>
    </row>
    <row r="2484" spans="1:37" ht="17.25" customHeight="1">
      <c r="A2484" s="443"/>
      <c r="B2484" s="444"/>
      <c r="C2484" s="23"/>
      <c r="D2484" s="23"/>
      <c r="E2484" s="23"/>
      <c r="F2484" s="262"/>
      <c r="G2484" s="262"/>
      <c r="H2484" s="262"/>
      <c r="I2484" s="264"/>
      <c r="J2484" s="23"/>
      <c r="K2484" s="23"/>
      <c r="L2484" s="36" t="str">
        <f>IFERROR(VLOOKUP(放飛紀錄!$K2484,#REF!,2,FALSE),"")</f>
        <v/>
      </c>
      <c r="M2484" s="36"/>
      <c r="N2484" s="36"/>
      <c r="O2484" s="36"/>
      <c r="P2484" s="36"/>
      <c r="Q2484" s="36"/>
      <c r="R2484" s="36"/>
      <c r="S2484" s="36"/>
      <c r="T2484" s="36"/>
      <c r="U2484" s="23"/>
      <c r="V2484" s="23"/>
      <c r="W2484" s="23"/>
      <c r="X2484" s="23"/>
      <c r="Y2484" s="445"/>
      <c r="Z2484" s="446" t="str">
        <f>IF(放飛紀錄!$Y2484="","",放飛紀錄!$Y2484+公式對照表!B$2)</f>
        <v/>
      </c>
      <c r="AA2484" s="445"/>
      <c r="AB2484" s="445"/>
      <c r="AC2484" s="447" t="str">
        <f t="shared" si="104"/>
        <v/>
      </c>
      <c r="AD2484" s="448" t="str">
        <f t="shared" si="105"/>
        <v/>
      </c>
      <c r="AE2484" s="446" t="str">
        <f>IF(放飛紀錄表[[#This Row],[模組啟動時間]]="","",公式對照表!$A$2)</f>
        <v/>
      </c>
      <c r="AF2484" s="449" t="str">
        <f>IF(AC2484="","",IF(AND(AA2484&gt;Y2484,AA2484&lt;Z2484),[1]公式對照表!$C$2,IF(AC2484="-",[1]公式對照表!$C$3,IF(AC2484&lt;AE2484,[1]公式對照表!$C$4,IF(AC2484&gt;AE2484,[1]公式對照表!$C$5)))))</f>
        <v/>
      </c>
      <c r="AG2484" s="442"/>
      <c r="AH2484" s="442"/>
      <c r="AI2484" s="442"/>
      <c r="AJ2484" s="442"/>
      <c r="AK2484" s="2"/>
    </row>
    <row r="2485" spans="1:37" ht="17.25" customHeight="1">
      <c r="A2485" s="443"/>
      <c r="B2485" s="444"/>
      <c r="C2485" s="23"/>
      <c r="D2485" s="23"/>
      <c r="E2485" s="23"/>
      <c r="F2485" s="262"/>
      <c r="G2485" s="262"/>
      <c r="H2485" s="262"/>
      <c r="I2485" s="264"/>
      <c r="J2485" s="23"/>
      <c r="K2485" s="23"/>
      <c r="L2485" s="36" t="str">
        <f>IFERROR(VLOOKUP(放飛紀錄!$K2485,#REF!,2,FALSE),"")</f>
        <v/>
      </c>
      <c r="M2485" s="36"/>
      <c r="N2485" s="36"/>
      <c r="O2485" s="36"/>
      <c r="P2485" s="36"/>
      <c r="Q2485" s="36"/>
      <c r="R2485" s="36"/>
      <c r="S2485" s="36"/>
      <c r="T2485" s="36"/>
      <c r="U2485" s="23"/>
      <c r="V2485" s="23"/>
      <c r="W2485" s="23"/>
      <c r="X2485" s="23"/>
      <c r="Y2485" s="445"/>
      <c r="Z2485" s="446" t="str">
        <f>IF(放飛紀錄!$Y2485="","",放飛紀錄!$Y2485+公式對照表!B$2)</f>
        <v/>
      </c>
      <c r="AA2485" s="445"/>
      <c r="AB2485" s="445"/>
      <c r="AC2485" s="447" t="str">
        <f t="shared" ref="AC2485:AC2548" si="106">IF(AB2485="","",IF(AA2485="-","-",AB2485-Z2485))</f>
        <v/>
      </c>
      <c r="AD2485" s="448" t="str">
        <f t="shared" ref="AD2485:AD2548" si="107">IF(OR(AC2485="-",AC2485=""),"",((MINUTE(AC2485)*60)+SECOND(AC2485)))</f>
        <v/>
      </c>
      <c r="AE2485" s="446" t="str">
        <f>IF(放飛紀錄表[[#This Row],[模組啟動時間]]="","",公式對照表!$A$2)</f>
        <v/>
      </c>
      <c r="AF2485" s="449" t="str">
        <f>IF(AC2485="","",IF(AND(AA2485&gt;Y2485,AA2485&lt;Z2485),[1]公式對照表!$C$2,IF(AC2485="-",[1]公式對照表!$C$3,IF(AC2485&lt;AE2485,[1]公式對照表!$C$4,IF(AC2485&gt;AE2485,[1]公式對照表!$C$5)))))</f>
        <v/>
      </c>
      <c r="AG2485" s="442"/>
      <c r="AH2485" s="442"/>
      <c r="AI2485" s="442"/>
      <c r="AJ2485" s="442"/>
      <c r="AK2485" s="2"/>
    </row>
    <row r="2486" spans="1:37" ht="17.25" customHeight="1">
      <c r="A2486" s="443"/>
      <c r="B2486" s="444"/>
      <c r="C2486" s="23"/>
      <c r="D2486" s="23"/>
      <c r="E2486" s="23"/>
      <c r="F2486" s="262"/>
      <c r="G2486" s="262"/>
      <c r="H2486" s="262"/>
      <c r="I2486" s="264"/>
      <c r="J2486" s="23"/>
      <c r="K2486" s="23"/>
      <c r="L2486" s="36" t="str">
        <f>IFERROR(VLOOKUP(放飛紀錄!$K2486,#REF!,2,FALSE),"")</f>
        <v/>
      </c>
      <c r="M2486" s="36"/>
      <c r="N2486" s="36"/>
      <c r="O2486" s="36"/>
      <c r="P2486" s="36"/>
      <c r="Q2486" s="36"/>
      <c r="R2486" s="36"/>
      <c r="S2486" s="36"/>
      <c r="T2486" s="36"/>
      <c r="U2486" s="23"/>
      <c r="V2486" s="23"/>
      <c r="W2486" s="23"/>
      <c r="X2486" s="23"/>
      <c r="Y2486" s="445"/>
      <c r="Z2486" s="446" t="str">
        <f>IF(放飛紀錄!$Y2486="","",放飛紀錄!$Y2486+公式對照表!B$2)</f>
        <v/>
      </c>
      <c r="AA2486" s="445"/>
      <c r="AB2486" s="445"/>
      <c r="AC2486" s="447" t="str">
        <f t="shared" si="106"/>
        <v/>
      </c>
      <c r="AD2486" s="448" t="str">
        <f t="shared" si="107"/>
        <v/>
      </c>
      <c r="AE2486" s="446" t="str">
        <f>IF(放飛紀錄表[[#This Row],[模組啟動時間]]="","",公式對照表!$A$2)</f>
        <v/>
      </c>
      <c r="AF2486" s="449" t="str">
        <f>IF(AC2486="","",IF(AND(AA2486&gt;Y2486,AA2486&lt;Z2486),[1]公式對照表!$C$2,IF(AC2486="-",[1]公式對照表!$C$3,IF(AC2486&lt;AE2486,[1]公式對照表!$C$4,IF(AC2486&gt;AE2486,[1]公式對照表!$C$5)))))</f>
        <v/>
      </c>
      <c r="AG2486" s="442"/>
      <c r="AH2486" s="442"/>
      <c r="AI2486" s="442"/>
      <c r="AJ2486" s="442"/>
      <c r="AK2486" s="2"/>
    </row>
    <row r="2487" spans="1:37" ht="17.25" customHeight="1">
      <c r="A2487" s="443"/>
      <c r="B2487" s="444"/>
      <c r="C2487" s="23"/>
      <c r="D2487" s="23"/>
      <c r="E2487" s="23"/>
      <c r="F2487" s="262"/>
      <c r="G2487" s="262"/>
      <c r="H2487" s="262"/>
      <c r="I2487" s="264"/>
      <c r="J2487" s="23"/>
      <c r="K2487" s="23"/>
      <c r="L2487" s="36" t="str">
        <f>IFERROR(VLOOKUP(放飛紀錄!$K2487,#REF!,2,FALSE),"")</f>
        <v/>
      </c>
      <c r="M2487" s="36"/>
      <c r="N2487" s="36"/>
      <c r="O2487" s="36"/>
      <c r="P2487" s="36"/>
      <c r="Q2487" s="36"/>
      <c r="R2487" s="36"/>
      <c r="S2487" s="36"/>
      <c r="T2487" s="36"/>
      <c r="U2487" s="23"/>
      <c r="V2487" s="23"/>
      <c r="W2487" s="23"/>
      <c r="X2487" s="23"/>
      <c r="Y2487" s="445"/>
      <c r="Z2487" s="446" t="str">
        <f>IF(放飛紀錄!$Y2487="","",放飛紀錄!$Y2487+公式對照表!B$2)</f>
        <v/>
      </c>
      <c r="AA2487" s="445"/>
      <c r="AB2487" s="445"/>
      <c r="AC2487" s="447" t="str">
        <f t="shared" si="106"/>
        <v/>
      </c>
      <c r="AD2487" s="448" t="str">
        <f t="shared" si="107"/>
        <v/>
      </c>
      <c r="AE2487" s="446" t="str">
        <f>IF(放飛紀錄表[[#This Row],[模組啟動時間]]="","",公式對照表!$A$2)</f>
        <v/>
      </c>
      <c r="AF2487" s="449" t="str">
        <f>IF(AC2487="","",IF(AND(AA2487&gt;Y2487,AA2487&lt;Z2487),[1]公式對照表!$C$2,IF(AC2487="-",[1]公式對照表!$C$3,IF(AC2487&lt;AE2487,[1]公式對照表!$C$4,IF(AC2487&gt;AE2487,[1]公式對照表!$C$5)))))</f>
        <v/>
      </c>
      <c r="AG2487" s="442"/>
      <c r="AH2487" s="442"/>
      <c r="AI2487" s="442"/>
      <c r="AJ2487" s="442"/>
      <c r="AK2487" s="2"/>
    </row>
    <row r="2488" spans="1:37" ht="17.25" customHeight="1">
      <c r="A2488" s="443"/>
      <c r="B2488" s="444"/>
      <c r="C2488" s="23"/>
      <c r="D2488" s="23"/>
      <c r="E2488" s="23"/>
      <c r="F2488" s="262"/>
      <c r="G2488" s="262"/>
      <c r="H2488" s="262"/>
      <c r="I2488" s="264"/>
      <c r="J2488" s="23"/>
      <c r="K2488" s="23"/>
      <c r="L2488" s="36" t="str">
        <f>IFERROR(VLOOKUP(放飛紀錄!$K2488,#REF!,2,FALSE),"")</f>
        <v/>
      </c>
      <c r="M2488" s="36"/>
      <c r="N2488" s="36"/>
      <c r="O2488" s="36"/>
      <c r="P2488" s="36"/>
      <c r="Q2488" s="36"/>
      <c r="R2488" s="36"/>
      <c r="S2488" s="36"/>
      <c r="T2488" s="36"/>
      <c r="U2488" s="23"/>
      <c r="V2488" s="23"/>
      <c r="W2488" s="23"/>
      <c r="X2488" s="23"/>
      <c r="Y2488" s="445"/>
      <c r="Z2488" s="446" t="str">
        <f>IF(放飛紀錄!$Y2488="","",放飛紀錄!$Y2488+公式對照表!B$2)</f>
        <v/>
      </c>
      <c r="AA2488" s="445"/>
      <c r="AB2488" s="445"/>
      <c r="AC2488" s="447" t="str">
        <f t="shared" si="106"/>
        <v/>
      </c>
      <c r="AD2488" s="448" t="str">
        <f t="shared" si="107"/>
        <v/>
      </c>
      <c r="AE2488" s="446" t="str">
        <f>IF(放飛紀錄表[[#This Row],[模組啟動時間]]="","",公式對照表!$A$2)</f>
        <v/>
      </c>
      <c r="AF2488" s="449" t="str">
        <f>IF(AC2488="","",IF(AND(AA2488&gt;Y2488,AA2488&lt;Z2488),[1]公式對照表!$C$2,IF(AC2488="-",[1]公式對照表!$C$3,IF(AC2488&lt;AE2488,[1]公式對照表!$C$4,IF(AC2488&gt;AE2488,[1]公式對照表!$C$5)))))</f>
        <v/>
      </c>
      <c r="AG2488" s="442"/>
      <c r="AH2488" s="442"/>
      <c r="AI2488" s="442"/>
      <c r="AJ2488" s="442"/>
      <c r="AK2488" s="2"/>
    </row>
    <row r="2489" spans="1:37" ht="17.25" customHeight="1">
      <c r="A2489" s="443"/>
      <c r="B2489" s="444"/>
      <c r="C2489" s="23"/>
      <c r="D2489" s="23"/>
      <c r="E2489" s="23"/>
      <c r="F2489" s="262"/>
      <c r="G2489" s="262"/>
      <c r="H2489" s="262"/>
      <c r="I2489" s="264"/>
      <c r="J2489" s="23"/>
      <c r="K2489" s="23"/>
      <c r="L2489" s="36" t="str">
        <f>IFERROR(VLOOKUP(放飛紀錄!$K2489,#REF!,2,FALSE),"")</f>
        <v/>
      </c>
      <c r="M2489" s="36"/>
      <c r="N2489" s="36"/>
      <c r="O2489" s="36"/>
      <c r="P2489" s="36"/>
      <c r="Q2489" s="36"/>
      <c r="R2489" s="36"/>
      <c r="S2489" s="36"/>
      <c r="T2489" s="36"/>
      <c r="U2489" s="23"/>
      <c r="V2489" s="23"/>
      <c r="W2489" s="23"/>
      <c r="X2489" s="23"/>
      <c r="Y2489" s="445"/>
      <c r="Z2489" s="446" t="str">
        <f>IF(放飛紀錄!$Y2489="","",放飛紀錄!$Y2489+公式對照表!B$2)</f>
        <v/>
      </c>
      <c r="AA2489" s="445"/>
      <c r="AB2489" s="445"/>
      <c r="AC2489" s="447" t="str">
        <f t="shared" si="106"/>
        <v/>
      </c>
      <c r="AD2489" s="448" t="str">
        <f t="shared" si="107"/>
        <v/>
      </c>
      <c r="AE2489" s="446" t="str">
        <f>IF(放飛紀錄表[[#This Row],[模組啟動時間]]="","",公式對照表!$A$2)</f>
        <v/>
      </c>
      <c r="AF2489" s="449" t="str">
        <f>IF(AC2489="","",IF(AND(AA2489&gt;Y2489,AA2489&lt;Z2489),[1]公式對照表!$C$2,IF(AC2489="-",[1]公式對照表!$C$3,IF(AC2489&lt;AE2489,[1]公式對照表!$C$4,IF(AC2489&gt;AE2489,[1]公式對照表!$C$5)))))</f>
        <v/>
      </c>
      <c r="AG2489" s="442"/>
      <c r="AH2489" s="442"/>
      <c r="AI2489" s="442"/>
      <c r="AJ2489" s="442"/>
      <c r="AK2489" s="2"/>
    </row>
    <row r="2490" spans="1:37" ht="17.25" customHeight="1">
      <c r="A2490" s="443"/>
      <c r="B2490" s="444"/>
      <c r="C2490" s="23"/>
      <c r="D2490" s="23"/>
      <c r="E2490" s="23"/>
      <c r="F2490" s="262"/>
      <c r="G2490" s="262"/>
      <c r="H2490" s="262"/>
      <c r="I2490" s="264"/>
      <c r="J2490" s="23"/>
      <c r="K2490" s="23"/>
      <c r="L2490" s="36" t="str">
        <f>IFERROR(VLOOKUP(放飛紀錄!$K2490,#REF!,2,FALSE),"")</f>
        <v/>
      </c>
      <c r="M2490" s="36"/>
      <c r="N2490" s="36"/>
      <c r="O2490" s="36"/>
      <c r="P2490" s="36"/>
      <c r="Q2490" s="36"/>
      <c r="R2490" s="36"/>
      <c r="S2490" s="36"/>
      <c r="T2490" s="36"/>
      <c r="U2490" s="23"/>
      <c r="V2490" s="23"/>
      <c r="W2490" s="23"/>
      <c r="X2490" s="23"/>
      <c r="Y2490" s="445"/>
      <c r="Z2490" s="446" t="str">
        <f>IF(放飛紀錄!$Y2490="","",放飛紀錄!$Y2490+公式對照表!B$2)</f>
        <v/>
      </c>
      <c r="AA2490" s="445"/>
      <c r="AB2490" s="445"/>
      <c r="AC2490" s="447" t="str">
        <f t="shared" si="106"/>
        <v/>
      </c>
      <c r="AD2490" s="448" t="str">
        <f t="shared" si="107"/>
        <v/>
      </c>
      <c r="AE2490" s="446" t="str">
        <f>IF(放飛紀錄表[[#This Row],[模組啟動時間]]="","",公式對照表!$A$2)</f>
        <v/>
      </c>
      <c r="AF2490" s="449" t="str">
        <f>IF(AC2490="","",IF(AND(AA2490&gt;Y2490,AA2490&lt;Z2490),[1]公式對照表!$C$2,IF(AC2490="-",[1]公式對照表!$C$3,IF(AC2490&lt;AE2490,[1]公式對照表!$C$4,IF(AC2490&gt;AE2490,[1]公式對照表!$C$5)))))</f>
        <v/>
      </c>
      <c r="AG2490" s="442"/>
      <c r="AH2490" s="442"/>
      <c r="AI2490" s="442"/>
      <c r="AJ2490" s="442"/>
      <c r="AK2490" s="2"/>
    </row>
    <row r="2491" spans="1:37" ht="17.25" customHeight="1">
      <c r="A2491" s="443"/>
      <c r="B2491" s="444"/>
      <c r="C2491" s="23"/>
      <c r="D2491" s="23"/>
      <c r="E2491" s="23"/>
      <c r="F2491" s="262"/>
      <c r="G2491" s="262"/>
      <c r="H2491" s="262"/>
      <c r="I2491" s="264"/>
      <c r="J2491" s="23"/>
      <c r="K2491" s="23"/>
      <c r="L2491" s="36" t="str">
        <f>IFERROR(VLOOKUP(放飛紀錄!$K2491,#REF!,2,FALSE),"")</f>
        <v/>
      </c>
      <c r="M2491" s="36"/>
      <c r="N2491" s="36"/>
      <c r="O2491" s="36"/>
      <c r="P2491" s="36"/>
      <c r="Q2491" s="36"/>
      <c r="R2491" s="36"/>
      <c r="S2491" s="36"/>
      <c r="T2491" s="36"/>
      <c r="U2491" s="23"/>
      <c r="V2491" s="23"/>
      <c r="W2491" s="23"/>
      <c r="X2491" s="23"/>
      <c r="Y2491" s="445"/>
      <c r="Z2491" s="446" t="str">
        <f>IF(放飛紀錄!$Y2491="","",放飛紀錄!$Y2491+公式對照表!B$2)</f>
        <v/>
      </c>
      <c r="AA2491" s="445"/>
      <c r="AB2491" s="445"/>
      <c r="AC2491" s="447" t="str">
        <f t="shared" si="106"/>
        <v/>
      </c>
      <c r="AD2491" s="448" t="str">
        <f t="shared" si="107"/>
        <v/>
      </c>
      <c r="AE2491" s="446" t="str">
        <f>IF(放飛紀錄表[[#This Row],[模組啟動時間]]="","",公式對照表!$A$2)</f>
        <v/>
      </c>
      <c r="AF2491" s="449" t="str">
        <f>IF(AC2491="","",IF(AND(AA2491&gt;Y2491,AA2491&lt;Z2491),[1]公式對照表!$C$2,IF(AC2491="-",[1]公式對照表!$C$3,IF(AC2491&lt;AE2491,[1]公式對照表!$C$4,IF(AC2491&gt;AE2491,[1]公式對照表!$C$5)))))</f>
        <v/>
      </c>
      <c r="AG2491" s="442"/>
      <c r="AH2491" s="442"/>
      <c r="AI2491" s="442"/>
      <c r="AJ2491" s="442"/>
      <c r="AK2491" s="2"/>
    </row>
    <row r="2492" spans="1:37" ht="17.25" customHeight="1">
      <c r="A2492" s="443"/>
      <c r="B2492" s="444"/>
      <c r="C2492" s="23"/>
      <c r="D2492" s="23"/>
      <c r="E2492" s="23"/>
      <c r="F2492" s="262"/>
      <c r="G2492" s="262"/>
      <c r="H2492" s="262"/>
      <c r="I2492" s="264"/>
      <c r="J2492" s="23"/>
      <c r="K2492" s="23"/>
      <c r="L2492" s="36" t="str">
        <f>IFERROR(VLOOKUP(放飛紀錄!$K2492,#REF!,2,FALSE),"")</f>
        <v/>
      </c>
      <c r="M2492" s="36"/>
      <c r="N2492" s="36"/>
      <c r="O2492" s="36"/>
      <c r="P2492" s="36"/>
      <c r="Q2492" s="36"/>
      <c r="R2492" s="36"/>
      <c r="S2492" s="36"/>
      <c r="T2492" s="36"/>
      <c r="U2492" s="23"/>
      <c r="V2492" s="23"/>
      <c r="W2492" s="23"/>
      <c r="X2492" s="23"/>
      <c r="Y2492" s="445"/>
      <c r="Z2492" s="446" t="str">
        <f>IF(放飛紀錄!$Y2492="","",放飛紀錄!$Y2492+公式對照表!B$2)</f>
        <v/>
      </c>
      <c r="AA2492" s="445"/>
      <c r="AB2492" s="445"/>
      <c r="AC2492" s="447" t="str">
        <f t="shared" si="106"/>
        <v/>
      </c>
      <c r="AD2492" s="448" t="str">
        <f t="shared" si="107"/>
        <v/>
      </c>
      <c r="AE2492" s="446" t="str">
        <f>IF(放飛紀錄表[[#This Row],[模組啟動時間]]="","",公式對照表!$A$2)</f>
        <v/>
      </c>
      <c r="AF2492" s="449" t="str">
        <f>IF(AC2492="","",IF(AND(AA2492&gt;Y2492,AA2492&lt;Z2492),[1]公式對照表!$C$2,IF(AC2492="-",[1]公式對照表!$C$3,IF(AC2492&lt;AE2492,[1]公式對照表!$C$4,IF(AC2492&gt;AE2492,[1]公式對照表!$C$5)))))</f>
        <v/>
      </c>
      <c r="AG2492" s="442"/>
      <c r="AH2492" s="442"/>
      <c r="AI2492" s="442"/>
      <c r="AJ2492" s="442"/>
      <c r="AK2492" s="2"/>
    </row>
    <row r="2493" spans="1:37" ht="17.25" customHeight="1">
      <c r="A2493" s="443"/>
      <c r="B2493" s="444"/>
      <c r="C2493" s="23"/>
      <c r="D2493" s="23"/>
      <c r="E2493" s="23"/>
      <c r="F2493" s="262"/>
      <c r="G2493" s="262"/>
      <c r="H2493" s="262"/>
      <c r="I2493" s="264"/>
      <c r="J2493" s="23"/>
      <c r="K2493" s="23"/>
      <c r="L2493" s="36" t="str">
        <f>IFERROR(VLOOKUP(放飛紀錄!$K2493,#REF!,2,FALSE),"")</f>
        <v/>
      </c>
      <c r="M2493" s="36"/>
      <c r="N2493" s="36"/>
      <c r="O2493" s="36"/>
      <c r="P2493" s="36"/>
      <c r="Q2493" s="36"/>
      <c r="R2493" s="36"/>
      <c r="S2493" s="36"/>
      <c r="T2493" s="36"/>
      <c r="U2493" s="23"/>
      <c r="V2493" s="23"/>
      <c r="W2493" s="23"/>
      <c r="X2493" s="23"/>
      <c r="Y2493" s="445"/>
      <c r="Z2493" s="446" t="str">
        <f>IF(放飛紀錄!$Y2493="","",放飛紀錄!$Y2493+公式對照表!B$2)</f>
        <v/>
      </c>
      <c r="AA2493" s="445"/>
      <c r="AB2493" s="445"/>
      <c r="AC2493" s="447" t="str">
        <f t="shared" si="106"/>
        <v/>
      </c>
      <c r="AD2493" s="448" t="str">
        <f t="shared" si="107"/>
        <v/>
      </c>
      <c r="AE2493" s="446" t="str">
        <f>IF(放飛紀錄表[[#This Row],[模組啟動時間]]="","",公式對照表!$A$2)</f>
        <v/>
      </c>
      <c r="AF2493" s="449" t="str">
        <f>IF(AC2493="","",IF(AND(AA2493&gt;Y2493,AA2493&lt;Z2493),[1]公式對照表!$C$2,IF(AC2493="-",[1]公式對照表!$C$3,IF(AC2493&lt;AE2493,[1]公式對照表!$C$4,IF(AC2493&gt;AE2493,[1]公式對照表!$C$5)))))</f>
        <v/>
      </c>
      <c r="AG2493" s="442"/>
      <c r="AH2493" s="442"/>
      <c r="AI2493" s="442"/>
      <c r="AJ2493" s="442"/>
      <c r="AK2493" s="2"/>
    </row>
    <row r="2494" spans="1:37" ht="17.25" customHeight="1">
      <c r="A2494" s="443"/>
      <c r="B2494" s="444"/>
      <c r="C2494" s="23"/>
      <c r="D2494" s="23"/>
      <c r="E2494" s="23"/>
      <c r="F2494" s="262"/>
      <c r="G2494" s="262"/>
      <c r="H2494" s="262"/>
      <c r="I2494" s="264"/>
      <c r="J2494" s="23"/>
      <c r="K2494" s="23"/>
      <c r="L2494" s="36" t="str">
        <f>IFERROR(VLOOKUP(放飛紀錄!$K2494,#REF!,2,FALSE),"")</f>
        <v/>
      </c>
      <c r="M2494" s="36"/>
      <c r="N2494" s="36"/>
      <c r="O2494" s="36"/>
      <c r="P2494" s="36"/>
      <c r="Q2494" s="36"/>
      <c r="R2494" s="36"/>
      <c r="S2494" s="36"/>
      <c r="T2494" s="36"/>
      <c r="U2494" s="23"/>
      <c r="V2494" s="23"/>
      <c r="W2494" s="23"/>
      <c r="X2494" s="23"/>
      <c r="Y2494" s="445"/>
      <c r="Z2494" s="446" t="str">
        <f>IF(放飛紀錄!$Y2494="","",放飛紀錄!$Y2494+公式對照表!B$2)</f>
        <v/>
      </c>
      <c r="AA2494" s="445"/>
      <c r="AB2494" s="445"/>
      <c r="AC2494" s="447" t="str">
        <f t="shared" si="106"/>
        <v/>
      </c>
      <c r="AD2494" s="448" t="str">
        <f t="shared" si="107"/>
        <v/>
      </c>
      <c r="AE2494" s="446" t="str">
        <f>IF(放飛紀錄表[[#This Row],[模組啟動時間]]="","",公式對照表!$A$2)</f>
        <v/>
      </c>
      <c r="AF2494" s="449" t="str">
        <f>IF(AC2494="","",IF(AND(AA2494&gt;Y2494,AA2494&lt;Z2494),[1]公式對照表!$C$2,IF(AC2494="-",[1]公式對照表!$C$3,IF(AC2494&lt;AE2494,[1]公式對照表!$C$4,IF(AC2494&gt;AE2494,[1]公式對照表!$C$5)))))</f>
        <v/>
      </c>
      <c r="AG2494" s="442"/>
      <c r="AH2494" s="442"/>
      <c r="AI2494" s="442"/>
      <c r="AJ2494" s="442"/>
      <c r="AK2494" s="2"/>
    </row>
    <row r="2495" spans="1:37" ht="17.25" customHeight="1">
      <c r="A2495" s="443"/>
      <c r="B2495" s="444"/>
      <c r="C2495" s="23"/>
      <c r="D2495" s="23"/>
      <c r="E2495" s="23"/>
      <c r="F2495" s="262"/>
      <c r="G2495" s="262"/>
      <c r="H2495" s="262"/>
      <c r="I2495" s="264"/>
      <c r="J2495" s="23"/>
      <c r="K2495" s="23"/>
      <c r="L2495" s="36" t="str">
        <f>IFERROR(VLOOKUP(放飛紀錄!$K2495,#REF!,2,FALSE),"")</f>
        <v/>
      </c>
      <c r="M2495" s="36"/>
      <c r="N2495" s="36"/>
      <c r="O2495" s="36"/>
      <c r="P2495" s="36"/>
      <c r="Q2495" s="36"/>
      <c r="R2495" s="36"/>
      <c r="S2495" s="36"/>
      <c r="T2495" s="36"/>
      <c r="U2495" s="23"/>
      <c r="V2495" s="23"/>
      <c r="W2495" s="23"/>
      <c r="X2495" s="23"/>
      <c r="Y2495" s="445"/>
      <c r="Z2495" s="446" t="str">
        <f>IF(放飛紀錄!$Y2495="","",放飛紀錄!$Y2495+公式對照表!B$2)</f>
        <v/>
      </c>
      <c r="AA2495" s="445"/>
      <c r="AB2495" s="445"/>
      <c r="AC2495" s="447" t="str">
        <f t="shared" si="106"/>
        <v/>
      </c>
      <c r="AD2495" s="448" t="str">
        <f t="shared" si="107"/>
        <v/>
      </c>
      <c r="AE2495" s="446" t="str">
        <f>IF(放飛紀錄表[[#This Row],[模組啟動時間]]="","",公式對照表!$A$2)</f>
        <v/>
      </c>
      <c r="AF2495" s="449" t="str">
        <f>IF(AC2495="","",IF(AND(AA2495&gt;Y2495,AA2495&lt;Z2495),[1]公式對照表!$C$2,IF(AC2495="-",[1]公式對照表!$C$3,IF(AC2495&lt;AE2495,[1]公式對照表!$C$4,IF(AC2495&gt;AE2495,[1]公式對照表!$C$5)))))</f>
        <v/>
      </c>
      <c r="AG2495" s="442"/>
      <c r="AH2495" s="442"/>
      <c r="AI2495" s="442"/>
      <c r="AJ2495" s="442"/>
      <c r="AK2495" s="2"/>
    </row>
    <row r="2496" spans="1:37" ht="17.25" customHeight="1">
      <c r="A2496" s="443"/>
      <c r="B2496" s="444"/>
      <c r="C2496" s="23"/>
      <c r="D2496" s="23"/>
      <c r="E2496" s="23"/>
      <c r="F2496" s="262"/>
      <c r="G2496" s="262"/>
      <c r="H2496" s="262"/>
      <c r="I2496" s="264"/>
      <c r="J2496" s="23"/>
      <c r="K2496" s="23"/>
      <c r="L2496" s="36" t="str">
        <f>IFERROR(VLOOKUP(放飛紀錄!$K2496,#REF!,2,FALSE),"")</f>
        <v/>
      </c>
      <c r="M2496" s="36"/>
      <c r="N2496" s="36"/>
      <c r="O2496" s="36"/>
      <c r="P2496" s="36"/>
      <c r="Q2496" s="36"/>
      <c r="R2496" s="36"/>
      <c r="S2496" s="36"/>
      <c r="T2496" s="36"/>
      <c r="U2496" s="23"/>
      <c r="V2496" s="23"/>
      <c r="W2496" s="23"/>
      <c r="X2496" s="23"/>
      <c r="Y2496" s="445"/>
      <c r="Z2496" s="446" t="str">
        <f>IF(放飛紀錄!$Y2496="","",放飛紀錄!$Y2496+公式對照表!B$2)</f>
        <v/>
      </c>
      <c r="AA2496" s="445"/>
      <c r="AB2496" s="445"/>
      <c r="AC2496" s="447" t="str">
        <f t="shared" si="106"/>
        <v/>
      </c>
      <c r="AD2496" s="448" t="str">
        <f t="shared" si="107"/>
        <v/>
      </c>
      <c r="AE2496" s="446" t="str">
        <f>IF(放飛紀錄表[[#This Row],[模組啟動時間]]="","",公式對照表!$A$2)</f>
        <v/>
      </c>
      <c r="AF2496" s="449" t="str">
        <f>IF(AC2496="","",IF(AND(AA2496&gt;Y2496,AA2496&lt;Z2496),[1]公式對照表!$C$2,IF(AC2496="-",[1]公式對照表!$C$3,IF(AC2496&lt;AE2496,[1]公式對照表!$C$4,IF(AC2496&gt;AE2496,[1]公式對照表!$C$5)))))</f>
        <v/>
      </c>
      <c r="AG2496" s="442"/>
      <c r="AH2496" s="442"/>
      <c r="AI2496" s="442"/>
      <c r="AJ2496" s="442"/>
      <c r="AK2496" s="2"/>
    </row>
    <row r="2497" spans="1:37" ht="17.25" customHeight="1">
      <c r="A2497" s="443"/>
      <c r="B2497" s="444"/>
      <c r="C2497" s="23"/>
      <c r="D2497" s="23"/>
      <c r="E2497" s="23"/>
      <c r="F2497" s="262"/>
      <c r="G2497" s="262"/>
      <c r="H2497" s="262"/>
      <c r="I2497" s="264"/>
      <c r="J2497" s="23"/>
      <c r="K2497" s="23"/>
      <c r="L2497" s="36" t="str">
        <f>IFERROR(VLOOKUP(放飛紀錄!$K2497,#REF!,2,FALSE),"")</f>
        <v/>
      </c>
      <c r="M2497" s="36"/>
      <c r="N2497" s="36"/>
      <c r="O2497" s="36"/>
      <c r="P2497" s="36"/>
      <c r="Q2497" s="36"/>
      <c r="R2497" s="36"/>
      <c r="S2497" s="36"/>
      <c r="T2497" s="36"/>
      <c r="U2497" s="23"/>
      <c r="V2497" s="23"/>
      <c r="W2497" s="23"/>
      <c r="X2497" s="23"/>
      <c r="Y2497" s="445"/>
      <c r="Z2497" s="446" t="str">
        <f>IF(放飛紀錄!$Y2497="","",放飛紀錄!$Y2497+公式對照表!B$2)</f>
        <v/>
      </c>
      <c r="AA2497" s="445"/>
      <c r="AB2497" s="445"/>
      <c r="AC2497" s="447" t="str">
        <f t="shared" si="106"/>
        <v/>
      </c>
      <c r="AD2497" s="448" t="str">
        <f t="shared" si="107"/>
        <v/>
      </c>
      <c r="AE2497" s="446" t="str">
        <f>IF(放飛紀錄表[[#This Row],[模組啟動時間]]="","",公式對照表!$A$2)</f>
        <v/>
      </c>
      <c r="AF2497" s="449" t="str">
        <f>IF(AC2497="","",IF(AND(AA2497&gt;Y2497,AA2497&lt;Z2497),[1]公式對照表!$C$2,IF(AC2497="-",[1]公式對照表!$C$3,IF(AC2497&lt;AE2497,[1]公式對照表!$C$4,IF(AC2497&gt;AE2497,[1]公式對照表!$C$5)))))</f>
        <v/>
      </c>
      <c r="AG2497" s="442"/>
      <c r="AH2497" s="442"/>
      <c r="AI2497" s="442"/>
      <c r="AJ2497" s="442"/>
      <c r="AK2497" s="2"/>
    </row>
    <row r="2498" spans="1:37" ht="17.25" customHeight="1">
      <c r="A2498" s="443"/>
      <c r="B2498" s="444"/>
      <c r="C2498" s="23"/>
      <c r="D2498" s="23"/>
      <c r="E2498" s="23"/>
      <c r="F2498" s="262"/>
      <c r="G2498" s="262"/>
      <c r="H2498" s="262"/>
      <c r="I2498" s="264"/>
      <c r="J2498" s="23"/>
      <c r="K2498" s="23"/>
      <c r="L2498" s="36" t="str">
        <f>IFERROR(VLOOKUP(放飛紀錄!$K2498,#REF!,2,FALSE),"")</f>
        <v/>
      </c>
      <c r="M2498" s="36"/>
      <c r="N2498" s="36"/>
      <c r="O2498" s="36"/>
      <c r="P2498" s="36"/>
      <c r="Q2498" s="36"/>
      <c r="R2498" s="36"/>
      <c r="S2498" s="36"/>
      <c r="T2498" s="36"/>
      <c r="U2498" s="23"/>
      <c r="V2498" s="23"/>
      <c r="W2498" s="23"/>
      <c r="X2498" s="23"/>
      <c r="Y2498" s="445"/>
      <c r="Z2498" s="446" t="str">
        <f>IF(放飛紀錄!$Y2498="","",放飛紀錄!$Y2498+公式對照表!B$2)</f>
        <v/>
      </c>
      <c r="AA2498" s="445"/>
      <c r="AB2498" s="445"/>
      <c r="AC2498" s="447" t="str">
        <f t="shared" si="106"/>
        <v/>
      </c>
      <c r="AD2498" s="448" t="str">
        <f t="shared" si="107"/>
        <v/>
      </c>
      <c r="AE2498" s="446" t="str">
        <f>IF(放飛紀錄表[[#This Row],[模組啟動時間]]="","",公式對照表!$A$2)</f>
        <v/>
      </c>
      <c r="AF2498" s="449" t="str">
        <f>IF(AC2498="","",IF(AND(AA2498&gt;Y2498,AA2498&lt;Z2498),[1]公式對照表!$C$2,IF(AC2498="-",[1]公式對照表!$C$3,IF(AC2498&lt;AE2498,[1]公式對照表!$C$4,IF(AC2498&gt;AE2498,[1]公式對照表!$C$5)))))</f>
        <v/>
      </c>
      <c r="AG2498" s="442"/>
      <c r="AH2498" s="442"/>
      <c r="AI2498" s="442"/>
      <c r="AJ2498" s="442"/>
      <c r="AK2498" s="2"/>
    </row>
    <row r="2499" spans="1:37" ht="17.25" customHeight="1">
      <c r="A2499" s="443"/>
      <c r="B2499" s="444"/>
      <c r="C2499" s="23"/>
      <c r="D2499" s="23"/>
      <c r="E2499" s="23"/>
      <c r="F2499" s="262"/>
      <c r="G2499" s="262"/>
      <c r="H2499" s="262"/>
      <c r="I2499" s="264"/>
      <c r="J2499" s="23"/>
      <c r="K2499" s="23"/>
      <c r="L2499" s="36" t="str">
        <f>IFERROR(VLOOKUP(放飛紀錄!$K2499,#REF!,2,FALSE),"")</f>
        <v/>
      </c>
      <c r="M2499" s="36"/>
      <c r="N2499" s="36"/>
      <c r="O2499" s="36"/>
      <c r="P2499" s="36"/>
      <c r="Q2499" s="36"/>
      <c r="R2499" s="36"/>
      <c r="S2499" s="36"/>
      <c r="T2499" s="36"/>
      <c r="U2499" s="23"/>
      <c r="V2499" s="23"/>
      <c r="W2499" s="23"/>
      <c r="X2499" s="23"/>
      <c r="Y2499" s="445"/>
      <c r="Z2499" s="446" t="str">
        <f>IF(放飛紀錄!$Y2499="","",放飛紀錄!$Y2499+公式對照表!B$2)</f>
        <v/>
      </c>
      <c r="AA2499" s="445"/>
      <c r="AB2499" s="445"/>
      <c r="AC2499" s="447" t="str">
        <f t="shared" si="106"/>
        <v/>
      </c>
      <c r="AD2499" s="448" t="str">
        <f t="shared" si="107"/>
        <v/>
      </c>
      <c r="AE2499" s="446" t="str">
        <f>IF(放飛紀錄表[[#This Row],[模組啟動時間]]="","",公式對照表!$A$2)</f>
        <v/>
      </c>
      <c r="AF2499" s="449" t="str">
        <f>IF(AC2499="","",IF(AND(AA2499&gt;Y2499,AA2499&lt;Z2499),[1]公式對照表!$C$2,IF(AC2499="-",[1]公式對照表!$C$3,IF(AC2499&lt;AE2499,[1]公式對照表!$C$4,IF(AC2499&gt;AE2499,[1]公式對照表!$C$5)))))</f>
        <v/>
      </c>
      <c r="AG2499" s="442"/>
      <c r="AH2499" s="442"/>
      <c r="AI2499" s="442"/>
      <c r="AJ2499" s="442"/>
      <c r="AK2499" s="2"/>
    </row>
    <row r="2500" spans="1:37" ht="17.25" customHeight="1">
      <c r="A2500" s="443"/>
      <c r="B2500" s="444"/>
      <c r="C2500" s="23"/>
      <c r="D2500" s="23"/>
      <c r="E2500" s="23"/>
      <c r="F2500" s="262"/>
      <c r="G2500" s="262"/>
      <c r="H2500" s="262"/>
      <c r="I2500" s="264"/>
      <c r="J2500" s="23"/>
      <c r="K2500" s="23"/>
      <c r="L2500" s="36" t="str">
        <f>IFERROR(VLOOKUP(放飛紀錄!$K2500,#REF!,2,FALSE),"")</f>
        <v/>
      </c>
      <c r="M2500" s="36"/>
      <c r="N2500" s="36"/>
      <c r="O2500" s="36"/>
      <c r="P2500" s="36"/>
      <c r="Q2500" s="36"/>
      <c r="R2500" s="36"/>
      <c r="S2500" s="36"/>
      <c r="T2500" s="36"/>
      <c r="U2500" s="23"/>
      <c r="V2500" s="23"/>
      <c r="W2500" s="23"/>
      <c r="X2500" s="23"/>
      <c r="Y2500" s="445"/>
      <c r="Z2500" s="446" t="str">
        <f>IF(放飛紀錄!$Y2500="","",放飛紀錄!$Y2500+公式對照表!B$2)</f>
        <v/>
      </c>
      <c r="AA2500" s="445"/>
      <c r="AB2500" s="445"/>
      <c r="AC2500" s="447" t="str">
        <f t="shared" si="106"/>
        <v/>
      </c>
      <c r="AD2500" s="448" t="str">
        <f t="shared" si="107"/>
        <v/>
      </c>
      <c r="AE2500" s="446" t="str">
        <f>IF(放飛紀錄表[[#This Row],[模組啟動時間]]="","",公式對照表!$A$2)</f>
        <v/>
      </c>
      <c r="AF2500" s="449" t="str">
        <f>IF(AC2500="","",IF(AND(AA2500&gt;Y2500,AA2500&lt;Z2500),[1]公式對照表!$C$2,IF(AC2500="-",[1]公式對照表!$C$3,IF(AC2500&lt;AE2500,[1]公式對照表!$C$4,IF(AC2500&gt;AE2500,[1]公式對照表!$C$5)))))</f>
        <v/>
      </c>
      <c r="AG2500" s="442"/>
      <c r="AH2500" s="442"/>
      <c r="AI2500" s="442"/>
      <c r="AJ2500" s="442"/>
      <c r="AK2500" s="2"/>
    </row>
    <row r="2501" spans="1:37" ht="17.25" customHeight="1">
      <c r="A2501" s="443"/>
      <c r="B2501" s="444"/>
      <c r="C2501" s="23"/>
      <c r="D2501" s="23"/>
      <c r="E2501" s="23"/>
      <c r="F2501" s="262"/>
      <c r="G2501" s="262"/>
      <c r="H2501" s="262"/>
      <c r="I2501" s="264"/>
      <c r="J2501" s="23"/>
      <c r="K2501" s="23"/>
      <c r="L2501" s="36" t="str">
        <f>IFERROR(VLOOKUP(放飛紀錄!$K2501,#REF!,2,FALSE),"")</f>
        <v/>
      </c>
      <c r="M2501" s="36"/>
      <c r="N2501" s="36"/>
      <c r="O2501" s="36"/>
      <c r="P2501" s="36"/>
      <c r="Q2501" s="36"/>
      <c r="R2501" s="36"/>
      <c r="S2501" s="36"/>
      <c r="T2501" s="36"/>
      <c r="U2501" s="23"/>
      <c r="V2501" s="23"/>
      <c r="W2501" s="23"/>
      <c r="X2501" s="23"/>
      <c r="Y2501" s="445"/>
      <c r="Z2501" s="446" t="str">
        <f>IF(放飛紀錄!$Y2501="","",放飛紀錄!$Y2501+公式對照表!B$2)</f>
        <v/>
      </c>
      <c r="AA2501" s="445"/>
      <c r="AB2501" s="445"/>
      <c r="AC2501" s="447" t="str">
        <f t="shared" si="106"/>
        <v/>
      </c>
      <c r="AD2501" s="448" t="str">
        <f t="shared" si="107"/>
        <v/>
      </c>
      <c r="AE2501" s="446" t="str">
        <f>IF(放飛紀錄表[[#This Row],[模組啟動時間]]="","",公式對照表!$A$2)</f>
        <v/>
      </c>
      <c r="AF2501" s="449" t="str">
        <f>IF(AC2501="","",IF(AND(AA2501&gt;Y2501,AA2501&lt;Z2501),[1]公式對照表!$C$2,IF(AC2501="-",[1]公式對照表!$C$3,IF(AC2501&lt;AE2501,[1]公式對照表!$C$4,IF(AC2501&gt;AE2501,[1]公式對照表!$C$5)))))</f>
        <v/>
      </c>
      <c r="AG2501" s="442"/>
      <c r="AH2501" s="442"/>
      <c r="AI2501" s="442"/>
      <c r="AJ2501" s="442"/>
      <c r="AK2501" s="2"/>
    </row>
    <row r="2502" spans="1:37" ht="17.25" customHeight="1">
      <c r="A2502" s="443"/>
      <c r="B2502" s="444"/>
      <c r="C2502" s="23"/>
      <c r="D2502" s="23"/>
      <c r="E2502" s="23"/>
      <c r="F2502" s="262"/>
      <c r="G2502" s="262"/>
      <c r="H2502" s="262"/>
      <c r="I2502" s="264"/>
      <c r="J2502" s="23"/>
      <c r="K2502" s="23"/>
      <c r="L2502" s="36" t="str">
        <f>IFERROR(VLOOKUP(放飛紀錄!$K2502,#REF!,2,FALSE),"")</f>
        <v/>
      </c>
      <c r="M2502" s="36"/>
      <c r="N2502" s="36"/>
      <c r="O2502" s="36"/>
      <c r="P2502" s="36"/>
      <c r="Q2502" s="36"/>
      <c r="R2502" s="36"/>
      <c r="S2502" s="36"/>
      <c r="T2502" s="36"/>
      <c r="U2502" s="23"/>
      <c r="V2502" s="23"/>
      <c r="W2502" s="23"/>
      <c r="X2502" s="23"/>
      <c r="Y2502" s="445"/>
      <c r="Z2502" s="446" t="str">
        <f>IF(放飛紀錄!$Y2502="","",放飛紀錄!$Y2502+公式對照表!B$2)</f>
        <v/>
      </c>
      <c r="AA2502" s="445"/>
      <c r="AB2502" s="445"/>
      <c r="AC2502" s="447" t="str">
        <f t="shared" si="106"/>
        <v/>
      </c>
      <c r="AD2502" s="448" t="str">
        <f t="shared" si="107"/>
        <v/>
      </c>
      <c r="AE2502" s="446" t="str">
        <f>IF(放飛紀錄表[[#This Row],[模組啟動時間]]="","",公式對照表!$A$2)</f>
        <v/>
      </c>
      <c r="AF2502" s="449" t="str">
        <f>IF(AC2502="","",IF(AND(AA2502&gt;Y2502,AA2502&lt;Z2502),[1]公式對照表!$C$2,IF(AC2502="-",[1]公式對照表!$C$3,IF(AC2502&lt;AE2502,[1]公式對照表!$C$4,IF(AC2502&gt;AE2502,[1]公式對照表!$C$5)))))</f>
        <v/>
      </c>
      <c r="AG2502" s="442"/>
      <c r="AH2502" s="442"/>
      <c r="AI2502" s="442"/>
      <c r="AJ2502" s="442"/>
      <c r="AK2502" s="2"/>
    </row>
    <row r="2503" spans="1:37" ht="17.25" customHeight="1">
      <c r="A2503" s="443"/>
      <c r="B2503" s="444"/>
      <c r="C2503" s="23"/>
      <c r="D2503" s="23"/>
      <c r="E2503" s="23"/>
      <c r="F2503" s="262"/>
      <c r="G2503" s="262"/>
      <c r="H2503" s="262"/>
      <c r="I2503" s="264"/>
      <c r="J2503" s="23"/>
      <c r="K2503" s="23"/>
      <c r="L2503" s="36" t="str">
        <f>IFERROR(VLOOKUP(放飛紀錄!$K2503,#REF!,2,FALSE),"")</f>
        <v/>
      </c>
      <c r="M2503" s="36"/>
      <c r="N2503" s="36"/>
      <c r="O2503" s="36"/>
      <c r="P2503" s="36"/>
      <c r="Q2503" s="36"/>
      <c r="R2503" s="36"/>
      <c r="S2503" s="36"/>
      <c r="T2503" s="36"/>
      <c r="U2503" s="23"/>
      <c r="V2503" s="23"/>
      <c r="W2503" s="23"/>
      <c r="X2503" s="23"/>
      <c r="Y2503" s="445"/>
      <c r="Z2503" s="446" t="str">
        <f>IF(放飛紀錄!$Y2503="","",放飛紀錄!$Y2503+公式對照表!B$2)</f>
        <v/>
      </c>
      <c r="AA2503" s="445"/>
      <c r="AB2503" s="445"/>
      <c r="AC2503" s="447" t="str">
        <f t="shared" si="106"/>
        <v/>
      </c>
      <c r="AD2503" s="448" t="str">
        <f t="shared" si="107"/>
        <v/>
      </c>
      <c r="AE2503" s="446" t="str">
        <f>IF(放飛紀錄表[[#This Row],[模組啟動時間]]="","",公式對照表!$A$2)</f>
        <v/>
      </c>
      <c r="AF2503" s="449" t="str">
        <f>IF(AC2503="","",IF(AND(AA2503&gt;Y2503,AA2503&lt;Z2503),[1]公式對照表!$C$2,IF(AC2503="-",[1]公式對照表!$C$3,IF(AC2503&lt;AE2503,[1]公式對照表!$C$4,IF(AC2503&gt;AE2503,[1]公式對照表!$C$5)))))</f>
        <v/>
      </c>
      <c r="AG2503" s="442"/>
      <c r="AH2503" s="442"/>
      <c r="AI2503" s="442"/>
      <c r="AJ2503" s="442"/>
      <c r="AK2503" s="2"/>
    </row>
    <row r="2504" spans="1:37" ht="17.25" customHeight="1">
      <c r="A2504" s="443"/>
      <c r="B2504" s="444"/>
      <c r="C2504" s="23"/>
      <c r="D2504" s="23"/>
      <c r="E2504" s="23"/>
      <c r="F2504" s="262"/>
      <c r="G2504" s="262"/>
      <c r="H2504" s="262"/>
      <c r="I2504" s="264"/>
      <c r="J2504" s="23"/>
      <c r="K2504" s="23"/>
      <c r="L2504" s="36" t="str">
        <f>IFERROR(VLOOKUP(放飛紀錄!$K2504,#REF!,2,FALSE),"")</f>
        <v/>
      </c>
      <c r="M2504" s="36"/>
      <c r="N2504" s="36"/>
      <c r="O2504" s="36"/>
      <c r="P2504" s="36"/>
      <c r="Q2504" s="36"/>
      <c r="R2504" s="36"/>
      <c r="S2504" s="36"/>
      <c r="T2504" s="36"/>
      <c r="U2504" s="23"/>
      <c r="V2504" s="23"/>
      <c r="W2504" s="23"/>
      <c r="X2504" s="23"/>
      <c r="Y2504" s="445"/>
      <c r="Z2504" s="446" t="str">
        <f>IF(放飛紀錄!$Y2504="","",放飛紀錄!$Y2504+公式對照表!B$2)</f>
        <v/>
      </c>
      <c r="AA2504" s="445"/>
      <c r="AB2504" s="445"/>
      <c r="AC2504" s="447" t="str">
        <f t="shared" si="106"/>
        <v/>
      </c>
      <c r="AD2504" s="448" t="str">
        <f t="shared" si="107"/>
        <v/>
      </c>
      <c r="AE2504" s="446" t="str">
        <f>IF(放飛紀錄表[[#This Row],[模組啟動時間]]="","",公式對照表!$A$2)</f>
        <v/>
      </c>
      <c r="AF2504" s="449" t="str">
        <f>IF(AC2504="","",IF(AND(AA2504&gt;Y2504,AA2504&lt;Z2504),[1]公式對照表!$C$2,IF(AC2504="-",[1]公式對照表!$C$3,IF(AC2504&lt;AE2504,[1]公式對照表!$C$4,IF(AC2504&gt;AE2504,[1]公式對照表!$C$5)))))</f>
        <v/>
      </c>
      <c r="AG2504" s="442"/>
      <c r="AH2504" s="442"/>
      <c r="AI2504" s="442"/>
      <c r="AJ2504" s="442"/>
      <c r="AK2504" s="2"/>
    </row>
    <row r="2505" spans="1:37" ht="17.25" customHeight="1">
      <c r="A2505" s="443"/>
      <c r="B2505" s="444"/>
      <c r="C2505" s="23"/>
      <c r="D2505" s="23"/>
      <c r="E2505" s="23"/>
      <c r="F2505" s="262"/>
      <c r="G2505" s="262"/>
      <c r="H2505" s="262"/>
      <c r="I2505" s="264"/>
      <c r="J2505" s="23"/>
      <c r="K2505" s="23"/>
      <c r="L2505" s="36" t="str">
        <f>IFERROR(VLOOKUP(放飛紀錄!$K2505,#REF!,2,FALSE),"")</f>
        <v/>
      </c>
      <c r="M2505" s="36"/>
      <c r="N2505" s="36"/>
      <c r="O2505" s="36"/>
      <c r="P2505" s="36"/>
      <c r="Q2505" s="36"/>
      <c r="R2505" s="36"/>
      <c r="S2505" s="36"/>
      <c r="T2505" s="36"/>
      <c r="U2505" s="23"/>
      <c r="V2505" s="23"/>
      <c r="W2505" s="23"/>
      <c r="X2505" s="23"/>
      <c r="Y2505" s="445"/>
      <c r="Z2505" s="446" t="str">
        <f>IF(放飛紀錄!$Y2505="","",放飛紀錄!$Y2505+公式對照表!B$2)</f>
        <v/>
      </c>
      <c r="AA2505" s="445"/>
      <c r="AB2505" s="445"/>
      <c r="AC2505" s="447" t="str">
        <f t="shared" si="106"/>
        <v/>
      </c>
      <c r="AD2505" s="448" t="str">
        <f t="shared" si="107"/>
        <v/>
      </c>
      <c r="AE2505" s="446" t="str">
        <f>IF(放飛紀錄表[[#This Row],[模組啟動時間]]="","",公式對照表!$A$2)</f>
        <v/>
      </c>
      <c r="AF2505" s="449" t="str">
        <f>IF(AC2505="","",IF(AND(AA2505&gt;Y2505,AA2505&lt;Z2505),[1]公式對照表!$C$2,IF(AC2505="-",[1]公式對照表!$C$3,IF(AC2505&lt;AE2505,[1]公式對照表!$C$4,IF(AC2505&gt;AE2505,[1]公式對照表!$C$5)))))</f>
        <v/>
      </c>
      <c r="AG2505" s="442"/>
      <c r="AH2505" s="442"/>
      <c r="AI2505" s="442"/>
      <c r="AJ2505" s="442"/>
      <c r="AK2505" s="2"/>
    </row>
    <row r="2506" spans="1:37" ht="17.25" customHeight="1">
      <c r="A2506" s="443"/>
      <c r="B2506" s="444"/>
      <c r="C2506" s="23"/>
      <c r="D2506" s="23"/>
      <c r="E2506" s="23"/>
      <c r="F2506" s="262"/>
      <c r="G2506" s="262"/>
      <c r="H2506" s="262"/>
      <c r="I2506" s="264"/>
      <c r="J2506" s="23"/>
      <c r="K2506" s="23"/>
      <c r="L2506" s="36" t="str">
        <f>IFERROR(VLOOKUP(放飛紀錄!$K2506,#REF!,2,FALSE),"")</f>
        <v/>
      </c>
      <c r="M2506" s="36"/>
      <c r="N2506" s="36"/>
      <c r="O2506" s="36"/>
      <c r="P2506" s="36"/>
      <c r="Q2506" s="36"/>
      <c r="R2506" s="36"/>
      <c r="S2506" s="36"/>
      <c r="T2506" s="36"/>
      <c r="U2506" s="23"/>
      <c r="V2506" s="23"/>
      <c r="W2506" s="23"/>
      <c r="X2506" s="23"/>
      <c r="Y2506" s="445"/>
      <c r="Z2506" s="446" t="str">
        <f>IF(放飛紀錄!$Y2506="","",放飛紀錄!$Y2506+公式對照表!B$2)</f>
        <v/>
      </c>
      <c r="AA2506" s="445"/>
      <c r="AB2506" s="445"/>
      <c r="AC2506" s="447" t="str">
        <f t="shared" si="106"/>
        <v/>
      </c>
      <c r="AD2506" s="448" t="str">
        <f t="shared" si="107"/>
        <v/>
      </c>
      <c r="AE2506" s="446" t="str">
        <f>IF(放飛紀錄表[[#This Row],[模組啟動時間]]="","",公式對照表!$A$2)</f>
        <v/>
      </c>
      <c r="AF2506" s="449" t="str">
        <f>IF(AC2506="","",IF(AND(AA2506&gt;Y2506,AA2506&lt;Z2506),[1]公式對照表!$C$2,IF(AC2506="-",[1]公式對照表!$C$3,IF(AC2506&lt;AE2506,[1]公式對照表!$C$4,IF(AC2506&gt;AE2506,[1]公式對照表!$C$5)))))</f>
        <v/>
      </c>
      <c r="AG2506" s="442"/>
      <c r="AH2506" s="442"/>
      <c r="AI2506" s="442"/>
      <c r="AJ2506" s="442"/>
      <c r="AK2506" s="2"/>
    </row>
    <row r="2507" spans="1:37" ht="17.25" customHeight="1">
      <c r="A2507" s="443"/>
      <c r="B2507" s="444"/>
      <c r="C2507" s="23"/>
      <c r="D2507" s="23"/>
      <c r="E2507" s="23"/>
      <c r="F2507" s="262"/>
      <c r="G2507" s="262"/>
      <c r="H2507" s="262"/>
      <c r="I2507" s="264"/>
      <c r="J2507" s="23"/>
      <c r="K2507" s="23"/>
      <c r="L2507" s="36" t="str">
        <f>IFERROR(VLOOKUP(放飛紀錄!$K2507,#REF!,2,FALSE),"")</f>
        <v/>
      </c>
      <c r="M2507" s="36"/>
      <c r="N2507" s="36"/>
      <c r="O2507" s="36"/>
      <c r="P2507" s="36"/>
      <c r="Q2507" s="36"/>
      <c r="R2507" s="36"/>
      <c r="S2507" s="36"/>
      <c r="T2507" s="36"/>
      <c r="U2507" s="23"/>
      <c r="V2507" s="23"/>
      <c r="W2507" s="23"/>
      <c r="X2507" s="23"/>
      <c r="Y2507" s="445"/>
      <c r="Z2507" s="446" t="str">
        <f>IF(放飛紀錄!$Y2507="","",放飛紀錄!$Y2507+公式對照表!B$2)</f>
        <v/>
      </c>
      <c r="AA2507" s="445"/>
      <c r="AB2507" s="445"/>
      <c r="AC2507" s="447" t="str">
        <f t="shared" si="106"/>
        <v/>
      </c>
      <c r="AD2507" s="448" t="str">
        <f t="shared" si="107"/>
        <v/>
      </c>
      <c r="AE2507" s="446" t="str">
        <f>IF(放飛紀錄表[[#This Row],[模組啟動時間]]="","",公式對照表!$A$2)</f>
        <v/>
      </c>
      <c r="AF2507" s="449" t="str">
        <f>IF(AC2507="","",IF(AND(AA2507&gt;Y2507,AA2507&lt;Z2507),[1]公式對照表!$C$2,IF(AC2507="-",[1]公式對照表!$C$3,IF(AC2507&lt;AE2507,[1]公式對照表!$C$4,IF(AC2507&gt;AE2507,[1]公式對照表!$C$5)))))</f>
        <v/>
      </c>
      <c r="AG2507" s="442"/>
      <c r="AH2507" s="442"/>
      <c r="AI2507" s="442"/>
      <c r="AJ2507" s="442"/>
      <c r="AK2507" s="2"/>
    </row>
    <row r="2508" spans="1:37" ht="17.25" customHeight="1">
      <c r="A2508" s="443"/>
      <c r="B2508" s="444"/>
      <c r="C2508" s="23"/>
      <c r="D2508" s="23"/>
      <c r="E2508" s="23"/>
      <c r="F2508" s="262"/>
      <c r="G2508" s="262"/>
      <c r="H2508" s="262"/>
      <c r="I2508" s="264"/>
      <c r="J2508" s="23"/>
      <c r="K2508" s="23"/>
      <c r="L2508" s="36" t="str">
        <f>IFERROR(VLOOKUP(放飛紀錄!$K2508,#REF!,2,FALSE),"")</f>
        <v/>
      </c>
      <c r="M2508" s="36"/>
      <c r="N2508" s="36"/>
      <c r="O2508" s="36"/>
      <c r="P2508" s="36"/>
      <c r="Q2508" s="36"/>
      <c r="R2508" s="36"/>
      <c r="S2508" s="36"/>
      <c r="T2508" s="36"/>
      <c r="U2508" s="23"/>
      <c r="V2508" s="23"/>
      <c r="W2508" s="23"/>
      <c r="X2508" s="23"/>
      <c r="Y2508" s="445"/>
      <c r="Z2508" s="446" t="str">
        <f>IF(放飛紀錄!$Y2508="","",放飛紀錄!$Y2508+公式對照表!B$2)</f>
        <v/>
      </c>
      <c r="AA2508" s="445"/>
      <c r="AB2508" s="445"/>
      <c r="AC2508" s="447" t="str">
        <f t="shared" si="106"/>
        <v/>
      </c>
      <c r="AD2508" s="448" t="str">
        <f t="shared" si="107"/>
        <v/>
      </c>
      <c r="AE2508" s="446" t="str">
        <f>IF(放飛紀錄表[[#This Row],[模組啟動時間]]="","",公式對照表!$A$2)</f>
        <v/>
      </c>
      <c r="AF2508" s="449" t="str">
        <f>IF(AC2508="","",IF(AND(AA2508&gt;Y2508,AA2508&lt;Z2508),[1]公式對照表!$C$2,IF(AC2508="-",[1]公式對照表!$C$3,IF(AC2508&lt;AE2508,[1]公式對照表!$C$4,IF(AC2508&gt;AE2508,[1]公式對照表!$C$5)))))</f>
        <v/>
      </c>
      <c r="AG2508" s="442"/>
      <c r="AH2508" s="442"/>
      <c r="AI2508" s="442"/>
      <c r="AJ2508" s="442"/>
      <c r="AK2508" s="2"/>
    </row>
    <row r="2509" spans="1:37" ht="17.25" customHeight="1">
      <c r="A2509" s="443"/>
      <c r="B2509" s="444"/>
      <c r="C2509" s="23"/>
      <c r="D2509" s="23"/>
      <c r="E2509" s="23"/>
      <c r="F2509" s="262"/>
      <c r="G2509" s="262"/>
      <c r="H2509" s="262"/>
      <c r="I2509" s="264"/>
      <c r="J2509" s="23"/>
      <c r="K2509" s="23"/>
      <c r="L2509" s="36" t="str">
        <f>IFERROR(VLOOKUP(放飛紀錄!$K2509,#REF!,2,FALSE),"")</f>
        <v/>
      </c>
      <c r="M2509" s="36"/>
      <c r="N2509" s="36"/>
      <c r="O2509" s="36"/>
      <c r="P2509" s="36"/>
      <c r="Q2509" s="36"/>
      <c r="R2509" s="36"/>
      <c r="S2509" s="36"/>
      <c r="T2509" s="36"/>
      <c r="U2509" s="23"/>
      <c r="V2509" s="23"/>
      <c r="W2509" s="23"/>
      <c r="X2509" s="23"/>
      <c r="Y2509" s="445"/>
      <c r="Z2509" s="446" t="str">
        <f>IF(放飛紀錄!$Y2509="","",放飛紀錄!$Y2509+公式對照表!B$2)</f>
        <v/>
      </c>
      <c r="AA2509" s="445"/>
      <c r="AB2509" s="445"/>
      <c r="AC2509" s="447" t="str">
        <f t="shared" si="106"/>
        <v/>
      </c>
      <c r="AD2509" s="448" t="str">
        <f t="shared" si="107"/>
        <v/>
      </c>
      <c r="AE2509" s="446" t="str">
        <f>IF(放飛紀錄表[[#This Row],[模組啟動時間]]="","",公式對照表!$A$2)</f>
        <v/>
      </c>
      <c r="AF2509" s="449" t="str">
        <f>IF(AC2509="","",IF(AND(AA2509&gt;Y2509,AA2509&lt;Z2509),[1]公式對照表!$C$2,IF(AC2509="-",[1]公式對照表!$C$3,IF(AC2509&lt;AE2509,[1]公式對照表!$C$4,IF(AC2509&gt;AE2509,[1]公式對照表!$C$5)))))</f>
        <v/>
      </c>
      <c r="AG2509" s="442"/>
      <c r="AH2509" s="442"/>
      <c r="AI2509" s="442"/>
      <c r="AJ2509" s="442"/>
      <c r="AK2509" s="2"/>
    </row>
    <row r="2510" spans="1:37" ht="17.25" customHeight="1">
      <c r="A2510" s="443"/>
      <c r="B2510" s="444"/>
      <c r="C2510" s="23"/>
      <c r="D2510" s="23"/>
      <c r="E2510" s="23"/>
      <c r="F2510" s="262"/>
      <c r="G2510" s="262"/>
      <c r="H2510" s="262"/>
      <c r="I2510" s="264"/>
      <c r="J2510" s="23"/>
      <c r="K2510" s="23"/>
      <c r="L2510" s="36" t="str">
        <f>IFERROR(VLOOKUP(放飛紀錄!$K2510,#REF!,2,FALSE),"")</f>
        <v/>
      </c>
      <c r="M2510" s="36"/>
      <c r="N2510" s="36"/>
      <c r="O2510" s="36"/>
      <c r="P2510" s="36"/>
      <c r="Q2510" s="36"/>
      <c r="R2510" s="36"/>
      <c r="S2510" s="36"/>
      <c r="T2510" s="36"/>
      <c r="U2510" s="23"/>
      <c r="V2510" s="23"/>
      <c r="W2510" s="23"/>
      <c r="X2510" s="23"/>
      <c r="Y2510" s="445"/>
      <c r="Z2510" s="446" t="str">
        <f>IF(放飛紀錄!$Y2510="","",放飛紀錄!$Y2510+公式對照表!B$2)</f>
        <v/>
      </c>
      <c r="AA2510" s="445"/>
      <c r="AB2510" s="445"/>
      <c r="AC2510" s="447" t="str">
        <f t="shared" si="106"/>
        <v/>
      </c>
      <c r="AD2510" s="448" t="str">
        <f t="shared" si="107"/>
        <v/>
      </c>
      <c r="AE2510" s="446" t="str">
        <f>IF(放飛紀錄表[[#This Row],[模組啟動時間]]="","",公式對照表!$A$2)</f>
        <v/>
      </c>
      <c r="AF2510" s="449" t="str">
        <f>IF(AC2510="","",IF(AND(AA2510&gt;Y2510,AA2510&lt;Z2510),[1]公式對照表!$C$2,IF(AC2510="-",[1]公式對照表!$C$3,IF(AC2510&lt;AE2510,[1]公式對照表!$C$4,IF(AC2510&gt;AE2510,[1]公式對照表!$C$5)))))</f>
        <v/>
      </c>
      <c r="AG2510" s="442"/>
      <c r="AH2510" s="442"/>
      <c r="AI2510" s="442"/>
      <c r="AJ2510" s="442"/>
      <c r="AK2510" s="2"/>
    </row>
    <row r="2511" spans="1:37" ht="17.25" customHeight="1">
      <c r="A2511" s="443"/>
      <c r="B2511" s="444"/>
      <c r="C2511" s="23"/>
      <c r="D2511" s="23"/>
      <c r="E2511" s="23"/>
      <c r="F2511" s="262"/>
      <c r="G2511" s="262"/>
      <c r="H2511" s="262"/>
      <c r="I2511" s="264"/>
      <c r="J2511" s="23"/>
      <c r="K2511" s="23"/>
      <c r="L2511" s="36" t="str">
        <f>IFERROR(VLOOKUP(放飛紀錄!$K2511,#REF!,2,FALSE),"")</f>
        <v/>
      </c>
      <c r="M2511" s="36"/>
      <c r="N2511" s="36"/>
      <c r="O2511" s="36"/>
      <c r="P2511" s="36"/>
      <c r="Q2511" s="36"/>
      <c r="R2511" s="36"/>
      <c r="S2511" s="36"/>
      <c r="T2511" s="36"/>
      <c r="U2511" s="23"/>
      <c r="V2511" s="23"/>
      <c r="W2511" s="23"/>
      <c r="X2511" s="23"/>
      <c r="Y2511" s="445"/>
      <c r="Z2511" s="446" t="str">
        <f>IF(放飛紀錄!$Y2511="","",放飛紀錄!$Y2511+公式對照表!B$2)</f>
        <v/>
      </c>
      <c r="AA2511" s="445"/>
      <c r="AB2511" s="445"/>
      <c r="AC2511" s="447" t="str">
        <f t="shared" si="106"/>
        <v/>
      </c>
      <c r="AD2511" s="448" t="str">
        <f t="shared" si="107"/>
        <v/>
      </c>
      <c r="AE2511" s="446" t="str">
        <f>IF(放飛紀錄表[[#This Row],[模組啟動時間]]="","",公式對照表!$A$2)</f>
        <v/>
      </c>
      <c r="AF2511" s="449" t="str">
        <f>IF(AC2511="","",IF(AND(AA2511&gt;Y2511,AA2511&lt;Z2511),[1]公式對照表!$C$2,IF(AC2511="-",[1]公式對照表!$C$3,IF(AC2511&lt;AE2511,[1]公式對照表!$C$4,IF(AC2511&gt;AE2511,[1]公式對照表!$C$5)))))</f>
        <v/>
      </c>
      <c r="AG2511" s="442"/>
      <c r="AH2511" s="442"/>
      <c r="AI2511" s="442"/>
      <c r="AJ2511" s="442"/>
      <c r="AK2511" s="2"/>
    </row>
    <row r="2512" spans="1:37" ht="17.25" customHeight="1">
      <c r="A2512" s="443"/>
      <c r="B2512" s="444"/>
      <c r="C2512" s="23"/>
      <c r="D2512" s="23"/>
      <c r="E2512" s="23"/>
      <c r="F2512" s="262"/>
      <c r="G2512" s="262"/>
      <c r="H2512" s="262"/>
      <c r="I2512" s="264"/>
      <c r="J2512" s="23"/>
      <c r="K2512" s="23"/>
      <c r="L2512" s="36" t="str">
        <f>IFERROR(VLOOKUP(放飛紀錄!$K2512,#REF!,2,FALSE),"")</f>
        <v/>
      </c>
      <c r="M2512" s="36"/>
      <c r="N2512" s="36"/>
      <c r="O2512" s="36"/>
      <c r="P2512" s="36"/>
      <c r="Q2512" s="36"/>
      <c r="R2512" s="36"/>
      <c r="S2512" s="36"/>
      <c r="T2512" s="36"/>
      <c r="U2512" s="23"/>
      <c r="V2512" s="23"/>
      <c r="W2512" s="23"/>
      <c r="X2512" s="23"/>
      <c r="Y2512" s="445"/>
      <c r="Z2512" s="446" t="str">
        <f>IF(放飛紀錄!$Y2512="","",放飛紀錄!$Y2512+公式對照表!B$2)</f>
        <v/>
      </c>
      <c r="AA2512" s="445"/>
      <c r="AB2512" s="445"/>
      <c r="AC2512" s="447" t="str">
        <f t="shared" si="106"/>
        <v/>
      </c>
      <c r="AD2512" s="448" t="str">
        <f t="shared" si="107"/>
        <v/>
      </c>
      <c r="AE2512" s="446" t="str">
        <f>IF(放飛紀錄表[[#This Row],[模組啟動時間]]="","",公式對照表!$A$2)</f>
        <v/>
      </c>
      <c r="AF2512" s="449" t="str">
        <f>IF(AC2512="","",IF(AND(AA2512&gt;Y2512,AA2512&lt;Z2512),[1]公式對照表!$C$2,IF(AC2512="-",[1]公式對照表!$C$3,IF(AC2512&lt;AE2512,[1]公式對照表!$C$4,IF(AC2512&gt;AE2512,[1]公式對照表!$C$5)))))</f>
        <v/>
      </c>
      <c r="AG2512" s="442"/>
      <c r="AH2512" s="442"/>
      <c r="AI2512" s="442"/>
      <c r="AJ2512" s="442"/>
      <c r="AK2512" s="2"/>
    </row>
    <row r="2513" spans="1:37" ht="17.25" customHeight="1">
      <c r="A2513" s="443"/>
      <c r="B2513" s="444"/>
      <c r="C2513" s="23"/>
      <c r="D2513" s="23"/>
      <c r="E2513" s="23"/>
      <c r="F2513" s="262"/>
      <c r="G2513" s="262"/>
      <c r="H2513" s="262"/>
      <c r="I2513" s="264"/>
      <c r="J2513" s="23"/>
      <c r="K2513" s="23"/>
      <c r="L2513" s="36" t="str">
        <f>IFERROR(VLOOKUP(放飛紀錄!$K2513,#REF!,2,FALSE),"")</f>
        <v/>
      </c>
      <c r="M2513" s="36"/>
      <c r="N2513" s="36"/>
      <c r="O2513" s="36"/>
      <c r="P2513" s="36"/>
      <c r="Q2513" s="36"/>
      <c r="R2513" s="36"/>
      <c r="S2513" s="36"/>
      <c r="T2513" s="36"/>
      <c r="U2513" s="23"/>
      <c r="V2513" s="23"/>
      <c r="W2513" s="23"/>
      <c r="X2513" s="23"/>
      <c r="Y2513" s="445"/>
      <c r="Z2513" s="446" t="str">
        <f>IF(放飛紀錄!$Y2513="","",放飛紀錄!$Y2513+公式對照表!B$2)</f>
        <v/>
      </c>
      <c r="AA2513" s="445"/>
      <c r="AB2513" s="445"/>
      <c r="AC2513" s="447" t="str">
        <f t="shared" si="106"/>
        <v/>
      </c>
      <c r="AD2513" s="448" t="str">
        <f t="shared" si="107"/>
        <v/>
      </c>
      <c r="AE2513" s="446" t="str">
        <f>IF(放飛紀錄表[[#This Row],[模組啟動時間]]="","",公式對照表!$A$2)</f>
        <v/>
      </c>
      <c r="AF2513" s="449" t="str">
        <f>IF(AC2513="","",IF(AND(AA2513&gt;Y2513,AA2513&lt;Z2513),[1]公式對照表!$C$2,IF(AC2513="-",[1]公式對照表!$C$3,IF(AC2513&lt;AE2513,[1]公式對照表!$C$4,IF(AC2513&gt;AE2513,[1]公式對照表!$C$5)))))</f>
        <v/>
      </c>
      <c r="AG2513" s="442"/>
      <c r="AH2513" s="442"/>
      <c r="AI2513" s="442"/>
      <c r="AJ2513" s="442"/>
      <c r="AK2513" s="2"/>
    </row>
    <row r="2514" spans="1:37" ht="17.25" customHeight="1">
      <c r="A2514" s="443"/>
      <c r="B2514" s="444"/>
      <c r="C2514" s="23"/>
      <c r="D2514" s="23"/>
      <c r="E2514" s="23"/>
      <c r="F2514" s="262"/>
      <c r="G2514" s="262"/>
      <c r="H2514" s="262"/>
      <c r="I2514" s="264"/>
      <c r="J2514" s="23"/>
      <c r="K2514" s="23"/>
      <c r="L2514" s="36" t="str">
        <f>IFERROR(VLOOKUP(放飛紀錄!$K2514,#REF!,2,FALSE),"")</f>
        <v/>
      </c>
      <c r="M2514" s="36"/>
      <c r="N2514" s="36"/>
      <c r="O2514" s="36"/>
      <c r="P2514" s="36"/>
      <c r="Q2514" s="36"/>
      <c r="R2514" s="36"/>
      <c r="S2514" s="36"/>
      <c r="T2514" s="36"/>
      <c r="U2514" s="23"/>
      <c r="V2514" s="23"/>
      <c r="W2514" s="23"/>
      <c r="X2514" s="23"/>
      <c r="Y2514" s="445"/>
      <c r="Z2514" s="446" t="str">
        <f>IF(放飛紀錄!$Y2514="","",放飛紀錄!$Y2514+公式對照表!B$2)</f>
        <v/>
      </c>
      <c r="AA2514" s="445"/>
      <c r="AB2514" s="445"/>
      <c r="AC2514" s="447" t="str">
        <f t="shared" si="106"/>
        <v/>
      </c>
      <c r="AD2514" s="448" t="str">
        <f t="shared" si="107"/>
        <v/>
      </c>
      <c r="AE2514" s="446" t="str">
        <f>IF(放飛紀錄表[[#This Row],[模組啟動時間]]="","",公式對照表!$A$2)</f>
        <v/>
      </c>
      <c r="AF2514" s="449" t="str">
        <f>IF(AC2514="","",IF(AND(AA2514&gt;Y2514,AA2514&lt;Z2514),[1]公式對照表!$C$2,IF(AC2514="-",[1]公式對照表!$C$3,IF(AC2514&lt;AE2514,[1]公式對照表!$C$4,IF(AC2514&gt;AE2514,[1]公式對照表!$C$5)))))</f>
        <v/>
      </c>
      <c r="AG2514" s="442"/>
      <c r="AH2514" s="442"/>
      <c r="AI2514" s="442"/>
      <c r="AJ2514" s="442"/>
      <c r="AK2514" s="2"/>
    </row>
    <row r="2515" spans="1:37" ht="17.25" customHeight="1">
      <c r="A2515" s="443"/>
      <c r="B2515" s="444"/>
      <c r="C2515" s="23"/>
      <c r="D2515" s="23"/>
      <c r="E2515" s="23"/>
      <c r="F2515" s="262"/>
      <c r="G2515" s="262"/>
      <c r="H2515" s="262"/>
      <c r="I2515" s="264"/>
      <c r="J2515" s="23"/>
      <c r="K2515" s="23"/>
      <c r="L2515" s="36" t="str">
        <f>IFERROR(VLOOKUP(放飛紀錄!$K2515,#REF!,2,FALSE),"")</f>
        <v/>
      </c>
      <c r="M2515" s="36"/>
      <c r="N2515" s="36"/>
      <c r="O2515" s="36"/>
      <c r="P2515" s="36"/>
      <c r="Q2515" s="36"/>
      <c r="R2515" s="36"/>
      <c r="S2515" s="36"/>
      <c r="T2515" s="36"/>
      <c r="U2515" s="23"/>
      <c r="V2515" s="23"/>
      <c r="W2515" s="23"/>
      <c r="X2515" s="23"/>
      <c r="Y2515" s="445"/>
      <c r="Z2515" s="446" t="str">
        <f>IF(放飛紀錄!$Y2515="","",放飛紀錄!$Y2515+公式對照表!B$2)</f>
        <v/>
      </c>
      <c r="AA2515" s="445"/>
      <c r="AB2515" s="445"/>
      <c r="AC2515" s="447" t="str">
        <f t="shared" si="106"/>
        <v/>
      </c>
      <c r="AD2515" s="448" t="str">
        <f t="shared" si="107"/>
        <v/>
      </c>
      <c r="AE2515" s="446" t="str">
        <f>IF(放飛紀錄表[[#This Row],[模組啟動時間]]="","",公式對照表!$A$2)</f>
        <v/>
      </c>
      <c r="AF2515" s="449" t="str">
        <f>IF(AC2515="","",IF(AND(AA2515&gt;Y2515,AA2515&lt;Z2515),[1]公式對照表!$C$2,IF(AC2515="-",[1]公式對照表!$C$3,IF(AC2515&lt;AE2515,[1]公式對照表!$C$4,IF(AC2515&gt;AE2515,[1]公式對照表!$C$5)))))</f>
        <v/>
      </c>
      <c r="AG2515" s="442"/>
      <c r="AH2515" s="442"/>
      <c r="AI2515" s="442"/>
      <c r="AJ2515" s="442"/>
      <c r="AK2515" s="2"/>
    </row>
    <row r="2516" spans="1:37" ht="17.25" customHeight="1">
      <c r="A2516" s="443"/>
      <c r="B2516" s="444"/>
      <c r="C2516" s="23"/>
      <c r="D2516" s="23"/>
      <c r="E2516" s="23"/>
      <c r="F2516" s="262"/>
      <c r="G2516" s="262"/>
      <c r="H2516" s="262"/>
      <c r="I2516" s="264"/>
      <c r="J2516" s="23"/>
      <c r="K2516" s="23"/>
      <c r="L2516" s="36" t="str">
        <f>IFERROR(VLOOKUP(放飛紀錄!$K2516,#REF!,2,FALSE),"")</f>
        <v/>
      </c>
      <c r="M2516" s="36"/>
      <c r="N2516" s="36"/>
      <c r="O2516" s="36"/>
      <c r="P2516" s="36"/>
      <c r="Q2516" s="36"/>
      <c r="R2516" s="36"/>
      <c r="S2516" s="36"/>
      <c r="T2516" s="36"/>
      <c r="U2516" s="23"/>
      <c r="V2516" s="23"/>
      <c r="W2516" s="23"/>
      <c r="X2516" s="23"/>
      <c r="Y2516" s="445"/>
      <c r="Z2516" s="446" t="str">
        <f>IF(放飛紀錄!$Y2516="","",放飛紀錄!$Y2516+公式對照表!B$2)</f>
        <v/>
      </c>
      <c r="AA2516" s="445"/>
      <c r="AB2516" s="445"/>
      <c r="AC2516" s="447" t="str">
        <f t="shared" si="106"/>
        <v/>
      </c>
      <c r="AD2516" s="448" t="str">
        <f t="shared" si="107"/>
        <v/>
      </c>
      <c r="AE2516" s="446" t="str">
        <f>IF(放飛紀錄表[[#This Row],[模組啟動時間]]="","",公式對照表!$A$2)</f>
        <v/>
      </c>
      <c r="AF2516" s="449" t="str">
        <f>IF(AC2516="","",IF(AND(AA2516&gt;Y2516,AA2516&lt;Z2516),[1]公式對照表!$C$2,IF(AC2516="-",[1]公式對照表!$C$3,IF(AC2516&lt;AE2516,[1]公式對照表!$C$4,IF(AC2516&gt;AE2516,[1]公式對照表!$C$5)))))</f>
        <v/>
      </c>
      <c r="AG2516" s="442"/>
      <c r="AH2516" s="442"/>
      <c r="AI2516" s="442"/>
      <c r="AJ2516" s="442"/>
      <c r="AK2516" s="2"/>
    </row>
    <row r="2517" spans="1:37" ht="17.25" customHeight="1">
      <c r="A2517" s="443"/>
      <c r="B2517" s="444"/>
      <c r="C2517" s="23"/>
      <c r="D2517" s="23"/>
      <c r="E2517" s="23"/>
      <c r="F2517" s="262"/>
      <c r="G2517" s="262"/>
      <c r="H2517" s="262"/>
      <c r="I2517" s="264"/>
      <c r="J2517" s="23"/>
      <c r="K2517" s="23"/>
      <c r="L2517" s="36" t="str">
        <f>IFERROR(VLOOKUP(放飛紀錄!$K2517,#REF!,2,FALSE),"")</f>
        <v/>
      </c>
      <c r="M2517" s="36"/>
      <c r="N2517" s="36"/>
      <c r="O2517" s="36"/>
      <c r="P2517" s="36"/>
      <c r="Q2517" s="36"/>
      <c r="R2517" s="36"/>
      <c r="S2517" s="36"/>
      <c r="T2517" s="36"/>
      <c r="U2517" s="23"/>
      <c r="V2517" s="23"/>
      <c r="W2517" s="23"/>
      <c r="X2517" s="23"/>
      <c r="Y2517" s="445"/>
      <c r="Z2517" s="446" t="str">
        <f>IF(放飛紀錄!$Y2517="","",放飛紀錄!$Y2517+公式對照表!B$2)</f>
        <v/>
      </c>
      <c r="AA2517" s="445"/>
      <c r="AB2517" s="445"/>
      <c r="AC2517" s="447" t="str">
        <f t="shared" si="106"/>
        <v/>
      </c>
      <c r="AD2517" s="448" t="str">
        <f t="shared" si="107"/>
        <v/>
      </c>
      <c r="AE2517" s="446" t="str">
        <f>IF(放飛紀錄表[[#This Row],[模組啟動時間]]="","",公式對照表!$A$2)</f>
        <v/>
      </c>
      <c r="AF2517" s="449" t="str">
        <f>IF(AC2517="","",IF(AND(AA2517&gt;Y2517,AA2517&lt;Z2517),[1]公式對照表!$C$2,IF(AC2517="-",[1]公式對照表!$C$3,IF(AC2517&lt;AE2517,[1]公式對照表!$C$4,IF(AC2517&gt;AE2517,[1]公式對照表!$C$5)))))</f>
        <v/>
      </c>
      <c r="AG2517" s="442"/>
      <c r="AH2517" s="442"/>
      <c r="AI2517" s="442"/>
      <c r="AJ2517" s="442"/>
      <c r="AK2517" s="2"/>
    </row>
    <row r="2518" spans="1:37" ht="17.25" customHeight="1">
      <c r="A2518" s="443"/>
      <c r="B2518" s="444"/>
      <c r="C2518" s="23"/>
      <c r="D2518" s="23"/>
      <c r="E2518" s="23"/>
      <c r="F2518" s="262"/>
      <c r="G2518" s="262"/>
      <c r="H2518" s="262"/>
      <c r="I2518" s="264"/>
      <c r="J2518" s="23"/>
      <c r="K2518" s="23"/>
      <c r="L2518" s="36" t="str">
        <f>IFERROR(VLOOKUP(放飛紀錄!$K2518,#REF!,2,FALSE),"")</f>
        <v/>
      </c>
      <c r="M2518" s="36"/>
      <c r="N2518" s="36"/>
      <c r="O2518" s="36"/>
      <c r="P2518" s="36"/>
      <c r="Q2518" s="36"/>
      <c r="R2518" s="36"/>
      <c r="S2518" s="36"/>
      <c r="T2518" s="36"/>
      <c r="U2518" s="23"/>
      <c r="V2518" s="23"/>
      <c r="W2518" s="23"/>
      <c r="X2518" s="23"/>
      <c r="Y2518" s="445"/>
      <c r="Z2518" s="446" t="str">
        <f>IF(放飛紀錄!$Y2518="","",放飛紀錄!$Y2518+公式對照表!B$2)</f>
        <v/>
      </c>
      <c r="AA2518" s="445"/>
      <c r="AB2518" s="445"/>
      <c r="AC2518" s="447" t="str">
        <f t="shared" si="106"/>
        <v/>
      </c>
      <c r="AD2518" s="448" t="str">
        <f t="shared" si="107"/>
        <v/>
      </c>
      <c r="AE2518" s="446" t="str">
        <f>IF(放飛紀錄表[[#This Row],[模組啟動時間]]="","",公式對照表!$A$2)</f>
        <v/>
      </c>
      <c r="AF2518" s="449" t="str">
        <f>IF(AC2518="","",IF(AND(AA2518&gt;Y2518,AA2518&lt;Z2518),[1]公式對照表!$C$2,IF(AC2518="-",[1]公式對照表!$C$3,IF(AC2518&lt;AE2518,[1]公式對照表!$C$4,IF(AC2518&gt;AE2518,[1]公式對照表!$C$5)))))</f>
        <v/>
      </c>
      <c r="AG2518" s="442"/>
      <c r="AH2518" s="442"/>
      <c r="AI2518" s="442"/>
      <c r="AJ2518" s="442"/>
      <c r="AK2518" s="2"/>
    </row>
    <row r="2519" spans="1:37" ht="17.25" customHeight="1">
      <c r="A2519" s="443"/>
      <c r="B2519" s="444"/>
      <c r="C2519" s="23"/>
      <c r="D2519" s="23"/>
      <c r="E2519" s="23"/>
      <c r="F2519" s="262"/>
      <c r="G2519" s="262"/>
      <c r="H2519" s="262"/>
      <c r="I2519" s="264"/>
      <c r="J2519" s="23"/>
      <c r="K2519" s="23"/>
      <c r="L2519" s="36" t="str">
        <f>IFERROR(VLOOKUP(放飛紀錄!$K2519,#REF!,2,FALSE),"")</f>
        <v/>
      </c>
      <c r="M2519" s="36"/>
      <c r="N2519" s="36"/>
      <c r="O2519" s="36"/>
      <c r="P2519" s="36"/>
      <c r="Q2519" s="36"/>
      <c r="R2519" s="36"/>
      <c r="S2519" s="36"/>
      <c r="T2519" s="36"/>
      <c r="U2519" s="23"/>
      <c r="V2519" s="23"/>
      <c r="W2519" s="23"/>
      <c r="X2519" s="23"/>
      <c r="Y2519" s="445"/>
      <c r="Z2519" s="446" t="str">
        <f>IF(放飛紀錄!$Y2519="","",放飛紀錄!$Y2519+公式對照表!B$2)</f>
        <v/>
      </c>
      <c r="AA2519" s="445"/>
      <c r="AB2519" s="445"/>
      <c r="AC2519" s="447" t="str">
        <f t="shared" si="106"/>
        <v/>
      </c>
      <c r="AD2519" s="448" t="str">
        <f t="shared" si="107"/>
        <v/>
      </c>
      <c r="AE2519" s="446" t="str">
        <f>IF(放飛紀錄表[[#This Row],[模組啟動時間]]="","",公式對照表!$A$2)</f>
        <v/>
      </c>
      <c r="AF2519" s="449" t="str">
        <f>IF(AC2519="","",IF(AND(AA2519&gt;Y2519,AA2519&lt;Z2519),[1]公式對照表!$C$2,IF(AC2519="-",[1]公式對照表!$C$3,IF(AC2519&lt;AE2519,[1]公式對照表!$C$4,IF(AC2519&gt;AE2519,[1]公式對照表!$C$5)))))</f>
        <v/>
      </c>
      <c r="AG2519" s="442"/>
      <c r="AH2519" s="442"/>
      <c r="AI2519" s="442"/>
      <c r="AJ2519" s="442"/>
      <c r="AK2519" s="2"/>
    </row>
    <row r="2520" spans="1:37" ht="17.25" customHeight="1">
      <c r="A2520" s="443"/>
      <c r="B2520" s="444"/>
      <c r="C2520" s="23"/>
      <c r="D2520" s="23"/>
      <c r="E2520" s="23"/>
      <c r="F2520" s="262"/>
      <c r="G2520" s="262"/>
      <c r="H2520" s="262"/>
      <c r="I2520" s="264"/>
      <c r="J2520" s="23"/>
      <c r="K2520" s="23"/>
      <c r="L2520" s="36" t="str">
        <f>IFERROR(VLOOKUP(放飛紀錄!$K2520,#REF!,2,FALSE),"")</f>
        <v/>
      </c>
      <c r="M2520" s="36"/>
      <c r="N2520" s="36"/>
      <c r="O2520" s="36"/>
      <c r="P2520" s="36"/>
      <c r="Q2520" s="36"/>
      <c r="R2520" s="36"/>
      <c r="S2520" s="36"/>
      <c r="T2520" s="36"/>
      <c r="U2520" s="23"/>
      <c r="V2520" s="23"/>
      <c r="W2520" s="23"/>
      <c r="X2520" s="23"/>
      <c r="Y2520" s="445"/>
      <c r="Z2520" s="446" t="str">
        <f>IF(放飛紀錄!$Y2520="","",放飛紀錄!$Y2520+公式對照表!B$2)</f>
        <v/>
      </c>
      <c r="AA2520" s="445"/>
      <c r="AB2520" s="445"/>
      <c r="AC2520" s="447" t="str">
        <f t="shared" si="106"/>
        <v/>
      </c>
      <c r="AD2520" s="448" t="str">
        <f t="shared" si="107"/>
        <v/>
      </c>
      <c r="AE2520" s="446" t="str">
        <f>IF(放飛紀錄表[[#This Row],[模組啟動時間]]="","",公式對照表!$A$2)</f>
        <v/>
      </c>
      <c r="AF2520" s="449" t="str">
        <f>IF(AC2520="","",IF(AND(AA2520&gt;Y2520,AA2520&lt;Z2520),[1]公式對照表!$C$2,IF(AC2520="-",[1]公式對照表!$C$3,IF(AC2520&lt;AE2520,[1]公式對照表!$C$4,IF(AC2520&gt;AE2520,[1]公式對照表!$C$5)))))</f>
        <v/>
      </c>
      <c r="AG2520" s="442"/>
      <c r="AH2520" s="442"/>
      <c r="AI2520" s="442"/>
      <c r="AJ2520" s="442"/>
      <c r="AK2520" s="2"/>
    </row>
    <row r="2521" spans="1:37" ht="17.25" customHeight="1">
      <c r="A2521" s="443"/>
      <c r="B2521" s="444"/>
      <c r="C2521" s="23"/>
      <c r="D2521" s="23"/>
      <c r="E2521" s="23"/>
      <c r="F2521" s="262"/>
      <c r="G2521" s="262"/>
      <c r="H2521" s="262"/>
      <c r="I2521" s="264"/>
      <c r="J2521" s="23"/>
      <c r="K2521" s="23"/>
      <c r="L2521" s="36" t="str">
        <f>IFERROR(VLOOKUP(放飛紀錄!$K2521,#REF!,2,FALSE),"")</f>
        <v/>
      </c>
      <c r="M2521" s="36"/>
      <c r="N2521" s="36"/>
      <c r="O2521" s="36"/>
      <c r="P2521" s="36"/>
      <c r="Q2521" s="36"/>
      <c r="R2521" s="36"/>
      <c r="S2521" s="36"/>
      <c r="T2521" s="36"/>
      <c r="U2521" s="23"/>
      <c r="V2521" s="23"/>
      <c r="W2521" s="23"/>
      <c r="X2521" s="23"/>
      <c r="Y2521" s="445"/>
      <c r="Z2521" s="446" t="str">
        <f>IF(放飛紀錄!$Y2521="","",放飛紀錄!$Y2521+公式對照表!B$2)</f>
        <v/>
      </c>
      <c r="AA2521" s="445"/>
      <c r="AB2521" s="445"/>
      <c r="AC2521" s="447" t="str">
        <f t="shared" si="106"/>
        <v/>
      </c>
      <c r="AD2521" s="448" t="str">
        <f t="shared" si="107"/>
        <v/>
      </c>
      <c r="AE2521" s="446" t="str">
        <f>IF(放飛紀錄表[[#This Row],[模組啟動時間]]="","",公式對照表!$A$2)</f>
        <v/>
      </c>
      <c r="AF2521" s="449" t="str">
        <f>IF(AC2521="","",IF(AND(AA2521&gt;Y2521,AA2521&lt;Z2521),[1]公式對照表!$C$2,IF(AC2521="-",[1]公式對照表!$C$3,IF(AC2521&lt;AE2521,[1]公式對照表!$C$4,IF(AC2521&gt;AE2521,[1]公式對照表!$C$5)))))</f>
        <v/>
      </c>
      <c r="AG2521" s="442"/>
      <c r="AH2521" s="442"/>
      <c r="AI2521" s="442"/>
      <c r="AJ2521" s="442"/>
      <c r="AK2521" s="2"/>
    </row>
    <row r="2522" spans="1:37" ht="17.25" customHeight="1">
      <c r="A2522" s="443"/>
      <c r="B2522" s="444"/>
      <c r="C2522" s="23"/>
      <c r="D2522" s="23"/>
      <c r="E2522" s="23"/>
      <c r="F2522" s="262"/>
      <c r="G2522" s="262"/>
      <c r="H2522" s="262"/>
      <c r="I2522" s="264"/>
      <c r="J2522" s="23"/>
      <c r="K2522" s="23"/>
      <c r="L2522" s="36" t="str">
        <f>IFERROR(VLOOKUP(放飛紀錄!$K2522,#REF!,2,FALSE),"")</f>
        <v/>
      </c>
      <c r="M2522" s="36"/>
      <c r="N2522" s="36"/>
      <c r="O2522" s="36"/>
      <c r="P2522" s="36"/>
      <c r="Q2522" s="36"/>
      <c r="R2522" s="36"/>
      <c r="S2522" s="36"/>
      <c r="T2522" s="36"/>
      <c r="U2522" s="23"/>
      <c r="V2522" s="23"/>
      <c r="W2522" s="23"/>
      <c r="X2522" s="23"/>
      <c r="Y2522" s="445"/>
      <c r="Z2522" s="446" t="str">
        <f>IF(放飛紀錄!$Y2522="","",放飛紀錄!$Y2522+公式對照表!B$2)</f>
        <v/>
      </c>
      <c r="AA2522" s="445"/>
      <c r="AB2522" s="445"/>
      <c r="AC2522" s="447" t="str">
        <f t="shared" si="106"/>
        <v/>
      </c>
      <c r="AD2522" s="448" t="str">
        <f t="shared" si="107"/>
        <v/>
      </c>
      <c r="AE2522" s="446" t="str">
        <f>IF(放飛紀錄表[[#This Row],[模組啟動時間]]="","",公式對照表!$A$2)</f>
        <v/>
      </c>
      <c r="AF2522" s="449" t="str">
        <f>IF(AC2522="","",IF(AND(AA2522&gt;Y2522,AA2522&lt;Z2522),[1]公式對照表!$C$2,IF(AC2522="-",[1]公式對照表!$C$3,IF(AC2522&lt;AE2522,[1]公式對照表!$C$4,IF(AC2522&gt;AE2522,[1]公式對照表!$C$5)))))</f>
        <v/>
      </c>
      <c r="AG2522" s="442"/>
      <c r="AH2522" s="442"/>
      <c r="AI2522" s="442"/>
      <c r="AJ2522" s="442"/>
      <c r="AK2522" s="2"/>
    </row>
    <row r="2523" spans="1:37" ht="17.25" customHeight="1">
      <c r="A2523" s="443"/>
      <c r="B2523" s="444"/>
      <c r="C2523" s="23"/>
      <c r="D2523" s="23"/>
      <c r="E2523" s="23"/>
      <c r="F2523" s="262"/>
      <c r="G2523" s="262"/>
      <c r="H2523" s="262"/>
      <c r="I2523" s="264"/>
      <c r="J2523" s="23"/>
      <c r="K2523" s="23"/>
      <c r="L2523" s="36" t="str">
        <f>IFERROR(VLOOKUP(放飛紀錄!$K2523,#REF!,2,FALSE),"")</f>
        <v/>
      </c>
      <c r="M2523" s="36"/>
      <c r="N2523" s="36"/>
      <c r="O2523" s="36"/>
      <c r="P2523" s="36"/>
      <c r="Q2523" s="36"/>
      <c r="R2523" s="36"/>
      <c r="S2523" s="36"/>
      <c r="T2523" s="36"/>
      <c r="U2523" s="23"/>
      <c r="V2523" s="23"/>
      <c r="W2523" s="23"/>
      <c r="X2523" s="23"/>
      <c r="Y2523" s="445"/>
      <c r="Z2523" s="446" t="str">
        <f>IF(放飛紀錄!$Y2523="","",放飛紀錄!$Y2523+公式對照表!B$2)</f>
        <v/>
      </c>
      <c r="AA2523" s="445"/>
      <c r="AB2523" s="445"/>
      <c r="AC2523" s="447" t="str">
        <f t="shared" si="106"/>
        <v/>
      </c>
      <c r="AD2523" s="448" t="str">
        <f t="shared" si="107"/>
        <v/>
      </c>
      <c r="AE2523" s="446" t="str">
        <f>IF(放飛紀錄表[[#This Row],[模組啟動時間]]="","",公式對照表!$A$2)</f>
        <v/>
      </c>
      <c r="AF2523" s="449" t="str">
        <f>IF(AC2523="","",IF(AND(AA2523&gt;Y2523,AA2523&lt;Z2523),[1]公式對照表!$C$2,IF(AC2523="-",[1]公式對照表!$C$3,IF(AC2523&lt;AE2523,[1]公式對照表!$C$4,IF(AC2523&gt;AE2523,[1]公式對照表!$C$5)))))</f>
        <v/>
      </c>
      <c r="AG2523" s="442"/>
      <c r="AH2523" s="442"/>
      <c r="AI2523" s="442"/>
      <c r="AJ2523" s="442"/>
      <c r="AK2523" s="2"/>
    </row>
    <row r="2524" spans="1:37" ht="17.25" customHeight="1">
      <c r="A2524" s="443"/>
      <c r="B2524" s="444"/>
      <c r="C2524" s="23"/>
      <c r="D2524" s="23"/>
      <c r="E2524" s="23"/>
      <c r="F2524" s="262"/>
      <c r="G2524" s="262"/>
      <c r="H2524" s="262"/>
      <c r="I2524" s="264"/>
      <c r="J2524" s="23"/>
      <c r="K2524" s="23"/>
      <c r="L2524" s="36" t="str">
        <f>IFERROR(VLOOKUP(放飛紀錄!$K2524,#REF!,2,FALSE),"")</f>
        <v/>
      </c>
      <c r="M2524" s="36"/>
      <c r="N2524" s="36"/>
      <c r="O2524" s="36"/>
      <c r="P2524" s="36"/>
      <c r="Q2524" s="36"/>
      <c r="R2524" s="36"/>
      <c r="S2524" s="36"/>
      <c r="T2524" s="36"/>
      <c r="U2524" s="23"/>
      <c r="V2524" s="23"/>
      <c r="W2524" s="23"/>
      <c r="X2524" s="23"/>
      <c r="Y2524" s="445"/>
      <c r="Z2524" s="446" t="str">
        <f>IF(放飛紀錄!$Y2524="","",放飛紀錄!$Y2524+公式對照表!B$2)</f>
        <v/>
      </c>
      <c r="AA2524" s="445"/>
      <c r="AB2524" s="445"/>
      <c r="AC2524" s="447" t="str">
        <f t="shared" si="106"/>
        <v/>
      </c>
      <c r="AD2524" s="448" t="str">
        <f t="shared" si="107"/>
        <v/>
      </c>
      <c r="AE2524" s="446" t="str">
        <f>IF(放飛紀錄表[[#This Row],[模組啟動時間]]="","",公式對照表!$A$2)</f>
        <v/>
      </c>
      <c r="AF2524" s="449" t="str">
        <f>IF(AC2524="","",IF(AND(AA2524&gt;Y2524,AA2524&lt;Z2524),[1]公式對照表!$C$2,IF(AC2524="-",[1]公式對照表!$C$3,IF(AC2524&lt;AE2524,[1]公式對照表!$C$4,IF(AC2524&gt;AE2524,[1]公式對照表!$C$5)))))</f>
        <v/>
      </c>
      <c r="AG2524" s="442"/>
      <c r="AH2524" s="442"/>
      <c r="AI2524" s="442"/>
      <c r="AJ2524" s="442"/>
      <c r="AK2524" s="2"/>
    </row>
    <row r="2525" spans="1:37" ht="17.25" customHeight="1">
      <c r="A2525" s="443"/>
      <c r="B2525" s="444"/>
      <c r="C2525" s="23"/>
      <c r="D2525" s="23"/>
      <c r="E2525" s="23"/>
      <c r="F2525" s="262"/>
      <c r="G2525" s="262"/>
      <c r="H2525" s="262"/>
      <c r="I2525" s="264"/>
      <c r="J2525" s="23"/>
      <c r="K2525" s="23"/>
      <c r="L2525" s="36" t="str">
        <f>IFERROR(VLOOKUP(放飛紀錄!$K2525,#REF!,2,FALSE),"")</f>
        <v/>
      </c>
      <c r="M2525" s="36"/>
      <c r="N2525" s="36"/>
      <c r="O2525" s="36"/>
      <c r="P2525" s="36"/>
      <c r="Q2525" s="36"/>
      <c r="R2525" s="36"/>
      <c r="S2525" s="36"/>
      <c r="T2525" s="36"/>
      <c r="U2525" s="23"/>
      <c r="V2525" s="23"/>
      <c r="W2525" s="23"/>
      <c r="X2525" s="23"/>
      <c r="Y2525" s="445"/>
      <c r="Z2525" s="446" t="str">
        <f>IF(放飛紀錄!$Y2525="","",放飛紀錄!$Y2525+公式對照表!B$2)</f>
        <v/>
      </c>
      <c r="AA2525" s="445"/>
      <c r="AB2525" s="445"/>
      <c r="AC2525" s="447" t="str">
        <f t="shared" si="106"/>
        <v/>
      </c>
      <c r="AD2525" s="448" t="str">
        <f t="shared" si="107"/>
        <v/>
      </c>
      <c r="AE2525" s="446" t="str">
        <f>IF(放飛紀錄表[[#This Row],[模組啟動時間]]="","",公式對照表!$A$2)</f>
        <v/>
      </c>
      <c r="AF2525" s="449" t="str">
        <f>IF(AC2525="","",IF(AND(AA2525&gt;Y2525,AA2525&lt;Z2525),[1]公式對照表!$C$2,IF(AC2525="-",[1]公式對照表!$C$3,IF(AC2525&lt;AE2525,[1]公式對照表!$C$4,IF(AC2525&gt;AE2525,[1]公式對照表!$C$5)))))</f>
        <v/>
      </c>
      <c r="AG2525" s="442"/>
      <c r="AH2525" s="442"/>
      <c r="AI2525" s="442"/>
      <c r="AJ2525" s="442"/>
      <c r="AK2525" s="2"/>
    </row>
    <row r="2526" spans="1:37" ht="17.25" customHeight="1">
      <c r="A2526" s="443"/>
      <c r="B2526" s="444"/>
      <c r="C2526" s="23"/>
      <c r="D2526" s="23"/>
      <c r="E2526" s="23"/>
      <c r="F2526" s="262"/>
      <c r="G2526" s="262"/>
      <c r="H2526" s="262"/>
      <c r="I2526" s="264"/>
      <c r="J2526" s="23"/>
      <c r="K2526" s="23"/>
      <c r="L2526" s="36" t="str">
        <f>IFERROR(VLOOKUP(放飛紀錄!$K2526,#REF!,2,FALSE),"")</f>
        <v/>
      </c>
      <c r="M2526" s="36"/>
      <c r="N2526" s="36"/>
      <c r="O2526" s="36"/>
      <c r="P2526" s="36"/>
      <c r="Q2526" s="36"/>
      <c r="R2526" s="36"/>
      <c r="S2526" s="36"/>
      <c r="T2526" s="36"/>
      <c r="U2526" s="23"/>
      <c r="V2526" s="23"/>
      <c r="W2526" s="23"/>
      <c r="X2526" s="23"/>
      <c r="Y2526" s="445"/>
      <c r="Z2526" s="446" t="str">
        <f>IF(放飛紀錄!$Y2526="","",放飛紀錄!$Y2526+公式對照表!B$2)</f>
        <v/>
      </c>
      <c r="AA2526" s="445"/>
      <c r="AB2526" s="445"/>
      <c r="AC2526" s="447" t="str">
        <f t="shared" si="106"/>
        <v/>
      </c>
      <c r="AD2526" s="448" t="str">
        <f t="shared" si="107"/>
        <v/>
      </c>
      <c r="AE2526" s="446" t="str">
        <f>IF(放飛紀錄表[[#This Row],[模組啟動時間]]="","",公式對照表!$A$2)</f>
        <v/>
      </c>
      <c r="AF2526" s="449" t="str">
        <f>IF(AC2526="","",IF(AND(AA2526&gt;Y2526,AA2526&lt;Z2526),[1]公式對照表!$C$2,IF(AC2526="-",[1]公式對照表!$C$3,IF(AC2526&lt;AE2526,[1]公式對照表!$C$4,IF(AC2526&gt;AE2526,[1]公式對照表!$C$5)))))</f>
        <v/>
      </c>
      <c r="AG2526" s="442"/>
      <c r="AH2526" s="442"/>
      <c r="AI2526" s="442"/>
      <c r="AJ2526" s="442"/>
      <c r="AK2526" s="2"/>
    </row>
    <row r="2527" spans="1:37" ht="17.25" customHeight="1">
      <c r="A2527" s="443"/>
      <c r="B2527" s="444"/>
      <c r="C2527" s="23"/>
      <c r="D2527" s="23"/>
      <c r="E2527" s="23"/>
      <c r="F2527" s="262"/>
      <c r="G2527" s="262"/>
      <c r="H2527" s="262"/>
      <c r="I2527" s="264"/>
      <c r="J2527" s="23"/>
      <c r="K2527" s="23"/>
      <c r="L2527" s="36" t="str">
        <f>IFERROR(VLOOKUP(放飛紀錄!$K2527,#REF!,2,FALSE),"")</f>
        <v/>
      </c>
      <c r="M2527" s="36"/>
      <c r="N2527" s="36"/>
      <c r="O2527" s="36"/>
      <c r="P2527" s="36"/>
      <c r="Q2527" s="36"/>
      <c r="R2527" s="36"/>
      <c r="S2527" s="36"/>
      <c r="T2527" s="36"/>
      <c r="U2527" s="23"/>
      <c r="V2527" s="23"/>
      <c r="W2527" s="23"/>
      <c r="X2527" s="23"/>
      <c r="Y2527" s="445"/>
      <c r="Z2527" s="446" t="str">
        <f>IF(放飛紀錄!$Y2527="","",放飛紀錄!$Y2527+公式對照表!B$2)</f>
        <v/>
      </c>
      <c r="AA2527" s="445"/>
      <c r="AB2527" s="445"/>
      <c r="AC2527" s="447" t="str">
        <f t="shared" si="106"/>
        <v/>
      </c>
      <c r="AD2527" s="448" t="str">
        <f t="shared" si="107"/>
        <v/>
      </c>
      <c r="AE2527" s="446" t="str">
        <f>IF(放飛紀錄表[[#This Row],[模組啟動時間]]="","",公式對照表!$A$2)</f>
        <v/>
      </c>
      <c r="AF2527" s="449" t="str">
        <f>IF(AC2527="","",IF(AND(AA2527&gt;Y2527,AA2527&lt;Z2527),[1]公式對照表!$C$2,IF(AC2527="-",[1]公式對照表!$C$3,IF(AC2527&lt;AE2527,[1]公式對照表!$C$4,IF(AC2527&gt;AE2527,[1]公式對照表!$C$5)))))</f>
        <v/>
      </c>
      <c r="AG2527" s="442"/>
      <c r="AH2527" s="442"/>
      <c r="AI2527" s="442"/>
      <c r="AJ2527" s="442"/>
      <c r="AK2527" s="2"/>
    </row>
    <row r="2528" spans="1:37" ht="17.25" customHeight="1">
      <c r="A2528" s="443"/>
      <c r="B2528" s="444"/>
      <c r="C2528" s="23"/>
      <c r="D2528" s="23"/>
      <c r="E2528" s="23"/>
      <c r="F2528" s="262"/>
      <c r="G2528" s="262"/>
      <c r="H2528" s="262"/>
      <c r="I2528" s="264"/>
      <c r="J2528" s="23"/>
      <c r="K2528" s="23"/>
      <c r="L2528" s="36" t="str">
        <f>IFERROR(VLOOKUP(放飛紀錄!$K2528,#REF!,2,FALSE),"")</f>
        <v/>
      </c>
      <c r="M2528" s="36"/>
      <c r="N2528" s="36"/>
      <c r="O2528" s="36"/>
      <c r="P2528" s="36"/>
      <c r="Q2528" s="36"/>
      <c r="R2528" s="36"/>
      <c r="S2528" s="36"/>
      <c r="T2528" s="36"/>
      <c r="U2528" s="23"/>
      <c r="V2528" s="23"/>
      <c r="W2528" s="23"/>
      <c r="X2528" s="23"/>
      <c r="Y2528" s="445"/>
      <c r="Z2528" s="446" t="str">
        <f>IF(放飛紀錄!$Y2528="","",放飛紀錄!$Y2528+公式對照表!B$2)</f>
        <v/>
      </c>
      <c r="AA2528" s="445"/>
      <c r="AB2528" s="445"/>
      <c r="AC2528" s="447" t="str">
        <f t="shared" si="106"/>
        <v/>
      </c>
      <c r="AD2528" s="448" t="str">
        <f t="shared" si="107"/>
        <v/>
      </c>
      <c r="AE2528" s="446" t="str">
        <f>IF(放飛紀錄表[[#This Row],[模組啟動時間]]="","",公式對照表!$A$2)</f>
        <v/>
      </c>
      <c r="AF2528" s="449" t="str">
        <f>IF(AC2528="","",IF(AND(AA2528&gt;Y2528,AA2528&lt;Z2528),[1]公式對照表!$C$2,IF(AC2528="-",[1]公式對照表!$C$3,IF(AC2528&lt;AE2528,[1]公式對照表!$C$4,IF(AC2528&gt;AE2528,[1]公式對照表!$C$5)))))</f>
        <v/>
      </c>
      <c r="AG2528" s="442"/>
      <c r="AH2528" s="442"/>
      <c r="AI2528" s="442"/>
      <c r="AJ2528" s="442"/>
      <c r="AK2528" s="2"/>
    </row>
    <row r="2529" spans="1:37" ht="17.25" customHeight="1">
      <c r="A2529" s="443"/>
      <c r="B2529" s="444"/>
      <c r="C2529" s="23"/>
      <c r="D2529" s="23"/>
      <c r="E2529" s="23"/>
      <c r="F2529" s="262"/>
      <c r="G2529" s="262"/>
      <c r="H2529" s="262"/>
      <c r="I2529" s="264"/>
      <c r="J2529" s="23"/>
      <c r="K2529" s="23"/>
      <c r="L2529" s="36" t="str">
        <f>IFERROR(VLOOKUP(放飛紀錄!$K2529,#REF!,2,FALSE),"")</f>
        <v/>
      </c>
      <c r="M2529" s="36"/>
      <c r="N2529" s="36"/>
      <c r="O2529" s="36"/>
      <c r="P2529" s="36"/>
      <c r="Q2529" s="36"/>
      <c r="R2529" s="36"/>
      <c r="S2529" s="36"/>
      <c r="T2529" s="36"/>
      <c r="U2529" s="23"/>
      <c r="V2529" s="23"/>
      <c r="W2529" s="23"/>
      <c r="X2529" s="23"/>
      <c r="Y2529" s="445"/>
      <c r="Z2529" s="446" t="str">
        <f>IF(放飛紀錄!$Y2529="","",放飛紀錄!$Y2529+公式對照表!B$2)</f>
        <v/>
      </c>
      <c r="AA2529" s="445"/>
      <c r="AB2529" s="445"/>
      <c r="AC2529" s="447" t="str">
        <f t="shared" si="106"/>
        <v/>
      </c>
      <c r="AD2529" s="448" t="str">
        <f t="shared" si="107"/>
        <v/>
      </c>
      <c r="AE2529" s="446" t="str">
        <f>IF(放飛紀錄表[[#This Row],[模組啟動時間]]="","",公式對照表!$A$2)</f>
        <v/>
      </c>
      <c r="AF2529" s="449" t="str">
        <f>IF(AC2529="","",IF(AND(AA2529&gt;Y2529,AA2529&lt;Z2529),[1]公式對照表!$C$2,IF(AC2529="-",[1]公式對照表!$C$3,IF(AC2529&lt;AE2529,[1]公式對照表!$C$4,IF(AC2529&gt;AE2529,[1]公式對照表!$C$5)))))</f>
        <v/>
      </c>
      <c r="AG2529" s="442"/>
      <c r="AH2529" s="442"/>
      <c r="AI2529" s="442"/>
      <c r="AJ2529" s="442"/>
      <c r="AK2529" s="2"/>
    </row>
    <row r="2530" spans="1:37" ht="17.25" customHeight="1">
      <c r="A2530" s="443"/>
      <c r="B2530" s="444"/>
      <c r="C2530" s="23"/>
      <c r="D2530" s="23"/>
      <c r="E2530" s="23"/>
      <c r="F2530" s="262"/>
      <c r="G2530" s="262"/>
      <c r="H2530" s="262"/>
      <c r="I2530" s="264"/>
      <c r="J2530" s="23"/>
      <c r="K2530" s="23"/>
      <c r="L2530" s="36" t="str">
        <f>IFERROR(VLOOKUP(放飛紀錄!$K2530,#REF!,2,FALSE),"")</f>
        <v/>
      </c>
      <c r="M2530" s="36"/>
      <c r="N2530" s="36"/>
      <c r="O2530" s="36"/>
      <c r="P2530" s="36"/>
      <c r="Q2530" s="36"/>
      <c r="R2530" s="36"/>
      <c r="S2530" s="36"/>
      <c r="T2530" s="36"/>
      <c r="U2530" s="23"/>
      <c r="V2530" s="23"/>
      <c r="W2530" s="23"/>
      <c r="X2530" s="23"/>
      <c r="Y2530" s="445"/>
      <c r="Z2530" s="446" t="str">
        <f>IF(放飛紀錄!$Y2530="","",放飛紀錄!$Y2530+公式對照表!B$2)</f>
        <v/>
      </c>
      <c r="AA2530" s="445"/>
      <c r="AB2530" s="445"/>
      <c r="AC2530" s="447" t="str">
        <f t="shared" si="106"/>
        <v/>
      </c>
      <c r="AD2530" s="448" t="str">
        <f t="shared" si="107"/>
        <v/>
      </c>
      <c r="AE2530" s="446" t="str">
        <f>IF(放飛紀錄表[[#This Row],[模組啟動時間]]="","",公式對照表!$A$2)</f>
        <v/>
      </c>
      <c r="AF2530" s="449" t="str">
        <f>IF(AC2530="","",IF(AND(AA2530&gt;Y2530,AA2530&lt;Z2530),[1]公式對照表!$C$2,IF(AC2530="-",[1]公式對照表!$C$3,IF(AC2530&lt;AE2530,[1]公式對照表!$C$4,IF(AC2530&gt;AE2530,[1]公式對照表!$C$5)))))</f>
        <v/>
      </c>
      <c r="AG2530" s="442"/>
      <c r="AH2530" s="442"/>
      <c r="AI2530" s="442"/>
      <c r="AJ2530" s="442"/>
      <c r="AK2530" s="2"/>
    </row>
    <row r="2531" spans="1:37" ht="17.25" customHeight="1">
      <c r="A2531" s="443"/>
      <c r="B2531" s="444"/>
      <c r="C2531" s="23"/>
      <c r="D2531" s="23"/>
      <c r="E2531" s="23"/>
      <c r="F2531" s="262"/>
      <c r="G2531" s="262"/>
      <c r="H2531" s="262"/>
      <c r="I2531" s="264"/>
      <c r="J2531" s="23"/>
      <c r="K2531" s="23"/>
      <c r="L2531" s="36" t="str">
        <f>IFERROR(VLOOKUP(放飛紀錄!$K2531,#REF!,2,FALSE),"")</f>
        <v/>
      </c>
      <c r="M2531" s="36"/>
      <c r="N2531" s="36"/>
      <c r="O2531" s="36"/>
      <c r="P2531" s="36"/>
      <c r="Q2531" s="36"/>
      <c r="R2531" s="36"/>
      <c r="S2531" s="36"/>
      <c r="T2531" s="36"/>
      <c r="U2531" s="23"/>
      <c r="V2531" s="23"/>
      <c r="W2531" s="23"/>
      <c r="X2531" s="23"/>
      <c r="Y2531" s="445"/>
      <c r="Z2531" s="446" t="str">
        <f>IF(放飛紀錄!$Y2531="","",放飛紀錄!$Y2531+公式對照表!B$2)</f>
        <v/>
      </c>
      <c r="AA2531" s="445"/>
      <c r="AB2531" s="445"/>
      <c r="AC2531" s="447" t="str">
        <f t="shared" si="106"/>
        <v/>
      </c>
      <c r="AD2531" s="448" t="str">
        <f t="shared" si="107"/>
        <v/>
      </c>
      <c r="AE2531" s="446" t="str">
        <f>IF(放飛紀錄表[[#This Row],[模組啟動時間]]="","",公式對照表!$A$2)</f>
        <v/>
      </c>
      <c r="AF2531" s="449" t="str">
        <f>IF(AC2531="","",IF(AND(AA2531&gt;Y2531,AA2531&lt;Z2531),[1]公式對照表!$C$2,IF(AC2531="-",[1]公式對照表!$C$3,IF(AC2531&lt;AE2531,[1]公式對照表!$C$4,IF(AC2531&gt;AE2531,[1]公式對照表!$C$5)))))</f>
        <v/>
      </c>
      <c r="AG2531" s="442"/>
      <c r="AH2531" s="442"/>
      <c r="AI2531" s="442"/>
      <c r="AJ2531" s="442"/>
      <c r="AK2531" s="2"/>
    </row>
    <row r="2532" spans="1:37" ht="17.25" customHeight="1">
      <c r="A2532" s="443"/>
      <c r="B2532" s="444"/>
      <c r="C2532" s="23"/>
      <c r="D2532" s="23"/>
      <c r="E2532" s="23"/>
      <c r="F2532" s="262"/>
      <c r="G2532" s="262"/>
      <c r="H2532" s="262"/>
      <c r="I2532" s="264"/>
      <c r="J2532" s="23"/>
      <c r="K2532" s="23"/>
      <c r="L2532" s="36" t="str">
        <f>IFERROR(VLOOKUP(放飛紀錄!$K2532,#REF!,2,FALSE),"")</f>
        <v/>
      </c>
      <c r="M2532" s="36"/>
      <c r="N2532" s="36"/>
      <c r="O2532" s="36"/>
      <c r="P2532" s="36"/>
      <c r="Q2532" s="36"/>
      <c r="R2532" s="36"/>
      <c r="S2532" s="36"/>
      <c r="T2532" s="36"/>
      <c r="U2532" s="23"/>
      <c r="V2532" s="23"/>
      <c r="W2532" s="23"/>
      <c r="X2532" s="23"/>
      <c r="Y2532" s="445"/>
      <c r="Z2532" s="446" t="str">
        <f>IF(放飛紀錄!$Y2532="","",放飛紀錄!$Y2532+公式對照表!B$2)</f>
        <v/>
      </c>
      <c r="AA2532" s="445"/>
      <c r="AB2532" s="445"/>
      <c r="AC2532" s="447" t="str">
        <f t="shared" si="106"/>
        <v/>
      </c>
      <c r="AD2532" s="448" t="str">
        <f t="shared" si="107"/>
        <v/>
      </c>
      <c r="AE2532" s="446" t="str">
        <f>IF(放飛紀錄表[[#This Row],[模組啟動時間]]="","",公式對照表!$A$2)</f>
        <v/>
      </c>
      <c r="AF2532" s="449" t="str">
        <f>IF(AC2532="","",IF(AND(AA2532&gt;Y2532,AA2532&lt;Z2532),[1]公式對照表!$C$2,IF(AC2532="-",[1]公式對照表!$C$3,IF(AC2532&lt;AE2532,[1]公式對照表!$C$4,IF(AC2532&gt;AE2532,[1]公式對照表!$C$5)))))</f>
        <v/>
      </c>
      <c r="AG2532" s="442"/>
      <c r="AH2532" s="442"/>
      <c r="AI2532" s="442"/>
      <c r="AJ2532" s="442"/>
      <c r="AK2532" s="2"/>
    </row>
    <row r="2533" spans="1:37" ht="17.25" customHeight="1">
      <c r="A2533" s="443"/>
      <c r="B2533" s="444"/>
      <c r="C2533" s="23"/>
      <c r="D2533" s="23"/>
      <c r="E2533" s="23"/>
      <c r="F2533" s="262"/>
      <c r="G2533" s="262"/>
      <c r="H2533" s="262"/>
      <c r="I2533" s="264"/>
      <c r="J2533" s="23"/>
      <c r="K2533" s="23"/>
      <c r="L2533" s="36" t="str">
        <f>IFERROR(VLOOKUP(放飛紀錄!$K2533,#REF!,2,FALSE),"")</f>
        <v/>
      </c>
      <c r="M2533" s="36"/>
      <c r="N2533" s="36"/>
      <c r="O2533" s="36"/>
      <c r="P2533" s="36"/>
      <c r="Q2533" s="36"/>
      <c r="R2533" s="36"/>
      <c r="S2533" s="36"/>
      <c r="T2533" s="36"/>
      <c r="U2533" s="23"/>
      <c r="V2533" s="23"/>
      <c r="W2533" s="23"/>
      <c r="X2533" s="23"/>
      <c r="Y2533" s="445"/>
      <c r="Z2533" s="446" t="str">
        <f>IF(放飛紀錄!$Y2533="","",放飛紀錄!$Y2533+公式對照表!B$2)</f>
        <v/>
      </c>
      <c r="AA2533" s="445"/>
      <c r="AB2533" s="445"/>
      <c r="AC2533" s="447" t="str">
        <f t="shared" si="106"/>
        <v/>
      </c>
      <c r="AD2533" s="448" t="str">
        <f t="shared" si="107"/>
        <v/>
      </c>
      <c r="AE2533" s="446" t="str">
        <f>IF(放飛紀錄表[[#This Row],[模組啟動時間]]="","",公式對照表!$A$2)</f>
        <v/>
      </c>
      <c r="AF2533" s="449" t="str">
        <f>IF(AC2533="","",IF(AND(AA2533&gt;Y2533,AA2533&lt;Z2533),[1]公式對照表!$C$2,IF(AC2533="-",[1]公式對照表!$C$3,IF(AC2533&lt;AE2533,[1]公式對照表!$C$4,IF(AC2533&gt;AE2533,[1]公式對照表!$C$5)))))</f>
        <v/>
      </c>
      <c r="AG2533" s="442"/>
      <c r="AH2533" s="442"/>
      <c r="AI2533" s="442"/>
      <c r="AJ2533" s="442"/>
      <c r="AK2533" s="2"/>
    </row>
    <row r="2534" spans="1:37" ht="17.25" customHeight="1">
      <c r="A2534" s="443"/>
      <c r="B2534" s="444"/>
      <c r="C2534" s="23"/>
      <c r="D2534" s="23"/>
      <c r="E2534" s="23"/>
      <c r="F2534" s="262"/>
      <c r="G2534" s="262"/>
      <c r="H2534" s="262"/>
      <c r="I2534" s="264"/>
      <c r="J2534" s="23"/>
      <c r="K2534" s="23"/>
      <c r="L2534" s="36" t="str">
        <f>IFERROR(VLOOKUP(放飛紀錄!$K2534,#REF!,2,FALSE),"")</f>
        <v/>
      </c>
      <c r="M2534" s="36"/>
      <c r="N2534" s="36"/>
      <c r="O2534" s="36"/>
      <c r="P2534" s="36"/>
      <c r="Q2534" s="36"/>
      <c r="R2534" s="36"/>
      <c r="S2534" s="36"/>
      <c r="T2534" s="36"/>
      <c r="U2534" s="23"/>
      <c r="V2534" s="23"/>
      <c r="W2534" s="23"/>
      <c r="X2534" s="23"/>
      <c r="Y2534" s="445"/>
      <c r="Z2534" s="446" t="str">
        <f>IF(放飛紀錄!$Y2534="","",放飛紀錄!$Y2534+公式對照表!B$2)</f>
        <v/>
      </c>
      <c r="AA2534" s="445"/>
      <c r="AB2534" s="445"/>
      <c r="AC2534" s="447" t="str">
        <f t="shared" si="106"/>
        <v/>
      </c>
      <c r="AD2534" s="448" t="str">
        <f t="shared" si="107"/>
        <v/>
      </c>
      <c r="AE2534" s="446" t="str">
        <f>IF(放飛紀錄表[[#This Row],[模組啟動時間]]="","",公式對照表!$A$2)</f>
        <v/>
      </c>
      <c r="AF2534" s="449" t="str">
        <f>IF(AC2534="","",IF(AND(AA2534&gt;Y2534,AA2534&lt;Z2534),[1]公式對照表!$C$2,IF(AC2534="-",[1]公式對照表!$C$3,IF(AC2534&lt;AE2534,[1]公式對照表!$C$4,IF(AC2534&gt;AE2534,[1]公式對照表!$C$5)))))</f>
        <v/>
      </c>
      <c r="AG2534" s="442"/>
      <c r="AH2534" s="442"/>
      <c r="AI2534" s="442"/>
      <c r="AJ2534" s="442"/>
      <c r="AK2534" s="2"/>
    </row>
    <row r="2535" spans="1:37" ht="17.25" customHeight="1">
      <c r="A2535" s="443"/>
      <c r="B2535" s="444"/>
      <c r="C2535" s="23"/>
      <c r="D2535" s="23"/>
      <c r="E2535" s="23"/>
      <c r="F2535" s="262"/>
      <c r="G2535" s="262"/>
      <c r="H2535" s="262"/>
      <c r="I2535" s="264"/>
      <c r="J2535" s="23"/>
      <c r="K2535" s="23"/>
      <c r="L2535" s="36" t="str">
        <f>IFERROR(VLOOKUP(放飛紀錄!$K2535,#REF!,2,FALSE),"")</f>
        <v/>
      </c>
      <c r="M2535" s="36"/>
      <c r="N2535" s="36"/>
      <c r="O2535" s="36"/>
      <c r="P2535" s="36"/>
      <c r="Q2535" s="36"/>
      <c r="R2535" s="36"/>
      <c r="S2535" s="36"/>
      <c r="T2535" s="36"/>
      <c r="U2535" s="23"/>
      <c r="V2535" s="23"/>
      <c r="W2535" s="23"/>
      <c r="X2535" s="23"/>
      <c r="Y2535" s="445"/>
      <c r="Z2535" s="446" t="str">
        <f>IF(放飛紀錄!$Y2535="","",放飛紀錄!$Y2535+公式對照表!B$2)</f>
        <v/>
      </c>
      <c r="AA2535" s="445"/>
      <c r="AB2535" s="445"/>
      <c r="AC2535" s="447" t="str">
        <f t="shared" si="106"/>
        <v/>
      </c>
      <c r="AD2535" s="448" t="str">
        <f t="shared" si="107"/>
        <v/>
      </c>
      <c r="AE2535" s="446" t="str">
        <f>IF(放飛紀錄表[[#This Row],[模組啟動時間]]="","",公式對照表!$A$2)</f>
        <v/>
      </c>
      <c r="AF2535" s="449" t="str">
        <f>IF(AC2535="","",IF(AND(AA2535&gt;Y2535,AA2535&lt;Z2535),[1]公式對照表!$C$2,IF(AC2535="-",[1]公式對照表!$C$3,IF(AC2535&lt;AE2535,[1]公式對照表!$C$4,IF(AC2535&gt;AE2535,[1]公式對照表!$C$5)))))</f>
        <v/>
      </c>
      <c r="AG2535" s="442"/>
      <c r="AH2535" s="442"/>
      <c r="AI2535" s="442"/>
      <c r="AJ2535" s="442"/>
      <c r="AK2535" s="2"/>
    </row>
    <row r="2536" spans="1:37" ht="17.25" customHeight="1">
      <c r="A2536" s="443"/>
      <c r="B2536" s="444"/>
      <c r="C2536" s="23"/>
      <c r="D2536" s="23"/>
      <c r="E2536" s="23"/>
      <c r="F2536" s="262"/>
      <c r="G2536" s="262"/>
      <c r="H2536" s="262"/>
      <c r="I2536" s="264"/>
      <c r="J2536" s="23"/>
      <c r="K2536" s="23"/>
      <c r="L2536" s="36" t="str">
        <f>IFERROR(VLOOKUP(放飛紀錄!$K2536,#REF!,2,FALSE),"")</f>
        <v/>
      </c>
      <c r="M2536" s="36"/>
      <c r="N2536" s="36"/>
      <c r="O2536" s="36"/>
      <c r="P2536" s="36"/>
      <c r="Q2536" s="36"/>
      <c r="R2536" s="36"/>
      <c r="S2536" s="36"/>
      <c r="T2536" s="36"/>
      <c r="U2536" s="23"/>
      <c r="V2536" s="23"/>
      <c r="W2536" s="23"/>
      <c r="X2536" s="23"/>
      <c r="Y2536" s="445"/>
      <c r="Z2536" s="446" t="str">
        <f>IF(放飛紀錄!$Y2536="","",放飛紀錄!$Y2536+公式對照表!B$2)</f>
        <v/>
      </c>
      <c r="AA2536" s="445"/>
      <c r="AB2536" s="445"/>
      <c r="AC2536" s="447" t="str">
        <f t="shared" si="106"/>
        <v/>
      </c>
      <c r="AD2536" s="448" t="str">
        <f t="shared" si="107"/>
        <v/>
      </c>
      <c r="AE2536" s="446" t="str">
        <f>IF(放飛紀錄表[[#This Row],[模組啟動時間]]="","",公式對照表!$A$2)</f>
        <v/>
      </c>
      <c r="AF2536" s="449" t="str">
        <f>IF(AC2536="","",IF(AND(AA2536&gt;Y2536,AA2536&lt;Z2536),[1]公式對照表!$C$2,IF(AC2536="-",[1]公式對照表!$C$3,IF(AC2536&lt;AE2536,[1]公式對照表!$C$4,IF(AC2536&gt;AE2536,[1]公式對照表!$C$5)))))</f>
        <v/>
      </c>
      <c r="AG2536" s="442"/>
      <c r="AH2536" s="442"/>
      <c r="AI2536" s="442"/>
      <c r="AJ2536" s="442"/>
      <c r="AK2536" s="2"/>
    </row>
    <row r="2537" spans="1:37" ht="17.25" customHeight="1">
      <c r="A2537" s="443"/>
      <c r="B2537" s="444"/>
      <c r="C2537" s="23"/>
      <c r="D2537" s="23"/>
      <c r="E2537" s="23"/>
      <c r="F2537" s="262"/>
      <c r="G2537" s="262"/>
      <c r="H2537" s="262"/>
      <c r="I2537" s="264"/>
      <c r="J2537" s="23"/>
      <c r="K2537" s="23"/>
      <c r="L2537" s="36" t="str">
        <f>IFERROR(VLOOKUP(放飛紀錄!$K2537,#REF!,2,FALSE),"")</f>
        <v/>
      </c>
      <c r="M2537" s="36"/>
      <c r="N2537" s="36"/>
      <c r="O2537" s="36"/>
      <c r="P2537" s="36"/>
      <c r="Q2537" s="36"/>
      <c r="R2537" s="36"/>
      <c r="S2537" s="36"/>
      <c r="T2537" s="36"/>
      <c r="U2537" s="23"/>
      <c r="V2537" s="23"/>
      <c r="W2537" s="23"/>
      <c r="X2537" s="23"/>
      <c r="Y2537" s="445"/>
      <c r="Z2537" s="446" t="str">
        <f>IF(放飛紀錄!$Y2537="","",放飛紀錄!$Y2537+公式對照表!B$2)</f>
        <v/>
      </c>
      <c r="AA2537" s="445"/>
      <c r="AB2537" s="445"/>
      <c r="AC2537" s="447" t="str">
        <f t="shared" si="106"/>
        <v/>
      </c>
      <c r="AD2537" s="448" t="str">
        <f t="shared" si="107"/>
        <v/>
      </c>
      <c r="AE2537" s="446" t="str">
        <f>IF(放飛紀錄表[[#This Row],[模組啟動時間]]="","",公式對照表!$A$2)</f>
        <v/>
      </c>
      <c r="AF2537" s="449" t="str">
        <f>IF(AC2537="","",IF(AND(AA2537&gt;Y2537,AA2537&lt;Z2537),[1]公式對照表!$C$2,IF(AC2537="-",[1]公式對照表!$C$3,IF(AC2537&lt;AE2537,[1]公式對照表!$C$4,IF(AC2537&gt;AE2537,[1]公式對照表!$C$5)))))</f>
        <v/>
      </c>
      <c r="AG2537" s="442"/>
      <c r="AH2537" s="442"/>
      <c r="AI2537" s="442"/>
      <c r="AJ2537" s="442"/>
      <c r="AK2537" s="2"/>
    </row>
    <row r="2538" spans="1:37" ht="17.25" customHeight="1">
      <c r="A2538" s="443"/>
      <c r="B2538" s="444"/>
      <c r="C2538" s="23"/>
      <c r="D2538" s="23"/>
      <c r="E2538" s="23"/>
      <c r="F2538" s="262"/>
      <c r="G2538" s="262"/>
      <c r="H2538" s="262"/>
      <c r="I2538" s="264"/>
      <c r="J2538" s="23"/>
      <c r="K2538" s="23"/>
      <c r="L2538" s="36" t="str">
        <f>IFERROR(VLOOKUP(放飛紀錄!$K2538,#REF!,2,FALSE),"")</f>
        <v/>
      </c>
      <c r="M2538" s="36"/>
      <c r="N2538" s="36"/>
      <c r="O2538" s="36"/>
      <c r="P2538" s="36"/>
      <c r="Q2538" s="36"/>
      <c r="R2538" s="36"/>
      <c r="S2538" s="36"/>
      <c r="T2538" s="36"/>
      <c r="U2538" s="23"/>
      <c r="V2538" s="23"/>
      <c r="W2538" s="23"/>
      <c r="X2538" s="23"/>
      <c r="Y2538" s="445"/>
      <c r="Z2538" s="446" t="str">
        <f>IF(放飛紀錄!$Y2538="","",放飛紀錄!$Y2538+公式對照表!B$2)</f>
        <v/>
      </c>
      <c r="AA2538" s="445"/>
      <c r="AB2538" s="445"/>
      <c r="AC2538" s="447" t="str">
        <f t="shared" si="106"/>
        <v/>
      </c>
      <c r="AD2538" s="448" t="str">
        <f t="shared" si="107"/>
        <v/>
      </c>
      <c r="AE2538" s="446" t="str">
        <f>IF(放飛紀錄表[[#This Row],[模組啟動時間]]="","",公式對照表!$A$2)</f>
        <v/>
      </c>
      <c r="AF2538" s="449" t="str">
        <f>IF(AC2538="","",IF(AND(AA2538&gt;Y2538,AA2538&lt;Z2538),[1]公式對照表!$C$2,IF(AC2538="-",[1]公式對照表!$C$3,IF(AC2538&lt;AE2538,[1]公式對照表!$C$4,IF(AC2538&gt;AE2538,[1]公式對照表!$C$5)))))</f>
        <v/>
      </c>
      <c r="AG2538" s="442"/>
      <c r="AH2538" s="442"/>
      <c r="AI2538" s="442"/>
      <c r="AJ2538" s="442"/>
      <c r="AK2538" s="2"/>
    </row>
    <row r="2539" spans="1:37" ht="17.25" customHeight="1">
      <c r="A2539" s="443"/>
      <c r="B2539" s="444"/>
      <c r="C2539" s="23"/>
      <c r="D2539" s="23"/>
      <c r="E2539" s="23"/>
      <c r="F2539" s="262"/>
      <c r="G2539" s="262"/>
      <c r="H2539" s="262"/>
      <c r="I2539" s="264"/>
      <c r="J2539" s="23"/>
      <c r="K2539" s="23"/>
      <c r="L2539" s="36" t="str">
        <f>IFERROR(VLOOKUP(放飛紀錄!$K2539,#REF!,2,FALSE),"")</f>
        <v/>
      </c>
      <c r="M2539" s="36"/>
      <c r="N2539" s="36"/>
      <c r="O2539" s="36"/>
      <c r="P2539" s="36"/>
      <c r="Q2539" s="36"/>
      <c r="R2539" s="36"/>
      <c r="S2539" s="36"/>
      <c r="T2539" s="36"/>
      <c r="U2539" s="23"/>
      <c r="V2539" s="23"/>
      <c r="W2539" s="23"/>
      <c r="X2539" s="23"/>
      <c r="Y2539" s="445"/>
      <c r="Z2539" s="446" t="str">
        <f>IF(放飛紀錄!$Y2539="","",放飛紀錄!$Y2539+公式對照表!B$2)</f>
        <v/>
      </c>
      <c r="AA2539" s="445"/>
      <c r="AB2539" s="445"/>
      <c r="AC2539" s="447" t="str">
        <f t="shared" si="106"/>
        <v/>
      </c>
      <c r="AD2539" s="448" t="str">
        <f t="shared" si="107"/>
        <v/>
      </c>
      <c r="AE2539" s="446" t="str">
        <f>IF(放飛紀錄表[[#This Row],[模組啟動時間]]="","",公式對照表!$A$2)</f>
        <v/>
      </c>
      <c r="AF2539" s="449" t="str">
        <f>IF(AC2539="","",IF(AND(AA2539&gt;Y2539,AA2539&lt;Z2539),[1]公式對照表!$C$2,IF(AC2539="-",[1]公式對照表!$C$3,IF(AC2539&lt;AE2539,[1]公式對照表!$C$4,IF(AC2539&gt;AE2539,[1]公式對照表!$C$5)))))</f>
        <v/>
      </c>
      <c r="AG2539" s="442"/>
      <c r="AH2539" s="442"/>
      <c r="AI2539" s="442"/>
      <c r="AJ2539" s="442"/>
      <c r="AK2539" s="2"/>
    </row>
    <row r="2540" spans="1:37" ht="17.25" customHeight="1">
      <c r="A2540" s="443"/>
      <c r="B2540" s="444"/>
      <c r="C2540" s="23"/>
      <c r="D2540" s="23"/>
      <c r="E2540" s="23"/>
      <c r="F2540" s="262"/>
      <c r="G2540" s="262"/>
      <c r="H2540" s="262"/>
      <c r="I2540" s="264"/>
      <c r="J2540" s="23"/>
      <c r="K2540" s="23"/>
      <c r="L2540" s="36" t="str">
        <f>IFERROR(VLOOKUP(放飛紀錄!$K2540,#REF!,2,FALSE),"")</f>
        <v/>
      </c>
      <c r="M2540" s="36"/>
      <c r="N2540" s="36"/>
      <c r="O2540" s="36"/>
      <c r="P2540" s="36"/>
      <c r="Q2540" s="36"/>
      <c r="R2540" s="36"/>
      <c r="S2540" s="36"/>
      <c r="T2540" s="36"/>
      <c r="U2540" s="23"/>
      <c r="V2540" s="23"/>
      <c r="W2540" s="23"/>
      <c r="X2540" s="23"/>
      <c r="Y2540" s="445"/>
      <c r="Z2540" s="446" t="str">
        <f>IF(放飛紀錄!$Y2540="","",放飛紀錄!$Y2540+公式對照表!B$2)</f>
        <v/>
      </c>
      <c r="AA2540" s="445"/>
      <c r="AB2540" s="445"/>
      <c r="AC2540" s="447" t="str">
        <f t="shared" si="106"/>
        <v/>
      </c>
      <c r="AD2540" s="448" t="str">
        <f t="shared" si="107"/>
        <v/>
      </c>
      <c r="AE2540" s="446" t="str">
        <f>IF(放飛紀錄表[[#This Row],[模組啟動時間]]="","",公式對照表!$A$2)</f>
        <v/>
      </c>
      <c r="AF2540" s="449" t="str">
        <f>IF(AC2540="","",IF(AND(AA2540&gt;Y2540,AA2540&lt;Z2540),[1]公式對照表!$C$2,IF(AC2540="-",[1]公式對照表!$C$3,IF(AC2540&lt;AE2540,[1]公式對照表!$C$4,IF(AC2540&gt;AE2540,[1]公式對照表!$C$5)))))</f>
        <v/>
      </c>
      <c r="AG2540" s="442"/>
      <c r="AH2540" s="442"/>
      <c r="AI2540" s="442"/>
      <c r="AJ2540" s="442"/>
      <c r="AK2540" s="2"/>
    </row>
    <row r="2541" spans="1:37" ht="17.25" customHeight="1">
      <c r="A2541" s="443"/>
      <c r="B2541" s="444"/>
      <c r="C2541" s="23"/>
      <c r="D2541" s="23"/>
      <c r="E2541" s="23"/>
      <c r="F2541" s="262"/>
      <c r="G2541" s="262"/>
      <c r="H2541" s="262"/>
      <c r="I2541" s="264"/>
      <c r="J2541" s="23"/>
      <c r="K2541" s="23"/>
      <c r="L2541" s="36" t="str">
        <f>IFERROR(VLOOKUP(放飛紀錄!$K2541,#REF!,2,FALSE),"")</f>
        <v/>
      </c>
      <c r="M2541" s="36"/>
      <c r="N2541" s="36"/>
      <c r="O2541" s="36"/>
      <c r="P2541" s="36"/>
      <c r="Q2541" s="36"/>
      <c r="R2541" s="36"/>
      <c r="S2541" s="36"/>
      <c r="T2541" s="36"/>
      <c r="U2541" s="23"/>
      <c r="V2541" s="23"/>
      <c r="W2541" s="23"/>
      <c r="X2541" s="23"/>
      <c r="Y2541" s="445"/>
      <c r="Z2541" s="446" t="str">
        <f>IF(放飛紀錄!$Y2541="","",放飛紀錄!$Y2541+公式對照表!B$2)</f>
        <v/>
      </c>
      <c r="AA2541" s="445"/>
      <c r="AB2541" s="445"/>
      <c r="AC2541" s="447" t="str">
        <f t="shared" si="106"/>
        <v/>
      </c>
      <c r="AD2541" s="448" t="str">
        <f t="shared" si="107"/>
        <v/>
      </c>
      <c r="AE2541" s="446" t="str">
        <f>IF(放飛紀錄表[[#This Row],[模組啟動時間]]="","",公式對照表!$A$2)</f>
        <v/>
      </c>
      <c r="AF2541" s="449" t="str">
        <f>IF(AC2541="","",IF(AND(AA2541&gt;Y2541,AA2541&lt;Z2541),[1]公式對照表!$C$2,IF(AC2541="-",[1]公式對照表!$C$3,IF(AC2541&lt;AE2541,[1]公式對照表!$C$4,IF(AC2541&gt;AE2541,[1]公式對照表!$C$5)))))</f>
        <v/>
      </c>
      <c r="AG2541" s="442"/>
      <c r="AH2541" s="442"/>
      <c r="AI2541" s="442"/>
      <c r="AJ2541" s="442"/>
      <c r="AK2541" s="2"/>
    </row>
    <row r="2542" spans="1:37" ht="17.25" customHeight="1">
      <c r="A2542" s="443"/>
      <c r="B2542" s="444"/>
      <c r="C2542" s="23"/>
      <c r="D2542" s="23"/>
      <c r="E2542" s="23"/>
      <c r="F2542" s="262"/>
      <c r="G2542" s="262"/>
      <c r="H2542" s="262"/>
      <c r="I2542" s="264"/>
      <c r="J2542" s="23"/>
      <c r="K2542" s="23"/>
      <c r="L2542" s="36" t="str">
        <f>IFERROR(VLOOKUP(放飛紀錄!$K2542,#REF!,2,FALSE),"")</f>
        <v/>
      </c>
      <c r="M2542" s="36"/>
      <c r="N2542" s="36"/>
      <c r="O2542" s="36"/>
      <c r="P2542" s="36"/>
      <c r="Q2542" s="36"/>
      <c r="R2542" s="36"/>
      <c r="S2542" s="36"/>
      <c r="T2542" s="36"/>
      <c r="U2542" s="23"/>
      <c r="V2542" s="23"/>
      <c r="W2542" s="23"/>
      <c r="X2542" s="23"/>
      <c r="Y2542" s="445"/>
      <c r="Z2542" s="446" t="str">
        <f>IF(放飛紀錄!$Y2542="","",放飛紀錄!$Y2542+公式對照表!B$2)</f>
        <v/>
      </c>
      <c r="AA2542" s="445"/>
      <c r="AB2542" s="445"/>
      <c r="AC2542" s="447" t="str">
        <f t="shared" si="106"/>
        <v/>
      </c>
      <c r="AD2542" s="448" t="str">
        <f t="shared" si="107"/>
        <v/>
      </c>
      <c r="AE2542" s="446" t="str">
        <f>IF(放飛紀錄表[[#This Row],[模組啟動時間]]="","",公式對照表!$A$2)</f>
        <v/>
      </c>
      <c r="AF2542" s="449" t="str">
        <f>IF(AC2542="","",IF(AND(AA2542&gt;Y2542,AA2542&lt;Z2542),[1]公式對照表!$C$2,IF(AC2542="-",[1]公式對照表!$C$3,IF(AC2542&lt;AE2542,[1]公式對照表!$C$4,IF(AC2542&gt;AE2542,[1]公式對照表!$C$5)))))</f>
        <v/>
      </c>
      <c r="AG2542" s="442"/>
      <c r="AH2542" s="442"/>
      <c r="AI2542" s="442"/>
      <c r="AJ2542" s="442"/>
      <c r="AK2542" s="2"/>
    </row>
    <row r="2543" spans="1:37" ht="17.25" customHeight="1">
      <c r="A2543" s="443"/>
      <c r="B2543" s="444"/>
      <c r="C2543" s="23"/>
      <c r="D2543" s="23"/>
      <c r="E2543" s="23"/>
      <c r="F2543" s="262"/>
      <c r="G2543" s="262"/>
      <c r="H2543" s="262"/>
      <c r="I2543" s="264"/>
      <c r="J2543" s="23"/>
      <c r="K2543" s="23"/>
      <c r="L2543" s="36" t="str">
        <f>IFERROR(VLOOKUP(放飛紀錄!$K2543,#REF!,2,FALSE),"")</f>
        <v/>
      </c>
      <c r="M2543" s="36"/>
      <c r="N2543" s="36"/>
      <c r="O2543" s="36"/>
      <c r="P2543" s="36"/>
      <c r="Q2543" s="36"/>
      <c r="R2543" s="36"/>
      <c r="S2543" s="36"/>
      <c r="T2543" s="36"/>
      <c r="U2543" s="23"/>
      <c r="V2543" s="23"/>
      <c r="W2543" s="23"/>
      <c r="X2543" s="23"/>
      <c r="Y2543" s="445"/>
      <c r="Z2543" s="446" t="str">
        <f>IF(放飛紀錄!$Y2543="","",放飛紀錄!$Y2543+公式對照表!B$2)</f>
        <v/>
      </c>
      <c r="AA2543" s="445"/>
      <c r="AB2543" s="445"/>
      <c r="AC2543" s="447" t="str">
        <f t="shared" si="106"/>
        <v/>
      </c>
      <c r="AD2543" s="448" t="str">
        <f t="shared" si="107"/>
        <v/>
      </c>
      <c r="AE2543" s="446" t="str">
        <f>IF(放飛紀錄表[[#This Row],[模組啟動時間]]="","",公式對照表!$A$2)</f>
        <v/>
      </c>
      <c r="AF2543" s="449" t="str">
        <f>IF(AC2543="","",IF(AND(AA2543&gt;Y2543,AA2543&lt;Z2543),[1]公式對照表!$C$2,IF(AC2543="-",[1]公式對照表!$C$3,IF(AC2543&lt;AE2543,[1]公式對照表!$C$4,IF(AC2543&gt;AE2543,[1]公式對照表!$C$5)))))</f>
        <v/>
      </c>
      <c r="AG2543" s="442"/>
      <c r="AH2543" s="442"/>
      <c r="AI2543" s="442"/>
      <c r="AJ2543" s="442"/>
      <c r="AK2543" s="2"/>
    </row>
    <row r="2544" spans="1:37" ht="17.25" customHeight="1">
      <c r="A2544" s="443"/>
      <c r="B2544" s="444"/>
      <c r="C2544" s="23"/>
      <c r="D2544" s="23"/>
      <c r="E2544" s="23"/>
      <c r="F2544" s="262"/>
      <c r="G2544" s="262"/>
      <c r="H2544" s="262"/>
      <c r="I2544" s="264"/>
      <c r="J2544" s="23"/>
      <c r="K2544" s="23"/>
      <c r="L2544" s="36" t="str">
        <f>IFERROR(VLOOKUP(放飛紀錄!$K2544,#REF!,2,FALSE),"")</f>
        <v/>
      </c>
      <c r="M2544" s="36"/>
      <c r="N2544" s="36"/>
      <c r="O2544" s="36"/>
      <c r="P2544" s="36"/>
      <c r="Q2544" s="36"/>
      <c r="R2544" s="36"/>
      <c r="S2544" s="36"/>
      <c r="T2544" s="36"/>
      <c r="U2544" s="23"/>
      <c r="V2544" s="23"/>
      <c r="W2544" s="23"/>
      <c r="X2544" s="23"/>
      <c r="Y2544" s="445"/>
      <c r="Z2544" s="446" t="str">
        <f>IF(放飛紀錄!$Y2544="","",放飛紀錄!$Y2544+公式對照表!B$2)</f>
        <v/>
      </c>
      <c r="AA2544" s="445"/>
      <c r="AB2544" s="445"/>
      <c r="AC2544" s="447" t="str">
        <f t="shared" si="106"/>
        <v/>
      </c>
      <c r="AD2544" s="448" t="str">
        <f t="shared" si="107"/>
        <v/>
      </c>
      <c r="AE2544" s="446" t="str">
        <f>IF(放飛紀錄表[[#This Row],[模組啟動時間]]="","",公式對照表!$A$2)</f>
        <v/>
      </c>
      <c r="AF2544" s="449" t="str">
        <f>IF(AC2544="","",IF(AND(AA2544&gt;Y2544,AA2544&lt;Z2544),[1]公式對照表!$C$2,IF(AC2544="-",[1]公式對照表!$C$3,IF(AC2544&lt;AE2544,[1]公式對照表!$C$4,IF(AC2544&gt;AE2544,[1]公式對照表!$C$5)))))</f>
        <v/>
      </c>
      <c r="AG2544" s="442"/>
      <c r="AH2544" s="442"/>
      <c r="AI2544" s="442"/>
      <c r="AJ2544" s="442"/>
      <c r="AK2544" s="2"/>
    </row>
    <row r="2545" spans="1:37" ht="17.25" customHeight="1">
      <c r="A2545" s="443"/>
      <c r="B2545" s="444"/>
      <c r="C2545" s="23"/>
      <c r="D2545" s="23"/>
      <c r="E2545" s="23"/>
      <c r="F2545" s="262"/>
      <c r="G2545" s="262"/>
      <c r="H2545" s="262"/>
      <c r="I2545" s="264"/>
      <c r="J2545" s="23"/>
      <c r="K2545" s="23"/>
      <c r="L2545" s="36" t="str">
        <f>IFERROR(VLOOKUP(放飛紀錄!$K2545,#REF!,2,FALSE),"")</f>
        <v/>
      </c>
      <c r="M2545" s="36"/>
      <c r="N2545" s="36"/>
      <c r="O2545" s="36"/>
      <c r="P2545" s="36"/>
      <c r="Q2545" s="36"/>
      <c r="R2545" s="36"/>
      <c r="S2545" s="36"/>
      <c r="T2545" s="36"/>
      <c r="U2545" s="23"/>
      <c r="V2545" s="23"/>
      <c r="W2545" s="23"/>
      <c r="X2545" s="23"/>
      <c r="Y2545" s="445"/>
      <c r="Z2545" s="446" t="str">
        <f>IF(放飛紀錄!$Y2545="","",放飛紀錄!$Y2545+公式對照表!B$2)</f>
        <v/>
      </c>
      <c r="AA2545" s="445"/>
      <c r="AB2545" s="445"/>
      <c r="AC2545" s="447" t="str">
        <f t="shared" si="106"/>
        <v/>
      </c>
      <c r="AD2545" s="448" t="str">
        <f t="shared" si="107"/>
        <v/>
      </c>
      <c r="AE2545" s="446" t="str">
        <f>IF(放飛紀錄表[[#This Row],[模組啟動時間]]="","",公式對照表!$A$2)</f>
        <v/>
      </c>
      <c r="AF2545" s="449" t="str">
        <f>IF(AC2545="","",IF(AND(AA2545&gt;Y2545,AA2545&lt;Z2545),[1]公式對照表!$C$2,IF(AC2545="-",[1]公式對照表!$C$3,IF(AC2545&lt;AE2545,[1]公式對照表!$C$4,IF(AC2545&gt;AE2545,[1]公式對照表!$C$5)))))</f>
        <v/>
      </c>
      <c r="AG2545" s="442"/>
      <c r="AH2545" s="442"/>
      <c r="AI2545" s="442"/>
      <c r="AJ2545" s="442"/>
      <c r="AK2545" s="2"/>
    </row>
    <row r="2546" spans="1:37" ht="17.25" customHeight="1">
      <c r="A2546" s="443"/>
      <c r="B2546" s="444"/>
      <c r="C2546" s="23"/>
      <c r="D2546" s="23"/>
      <c r="E2546" s="23"/>
      <c r="F2546" s="262"/>
      <c r="G2546" s="262"/>
      <c r="H2546" s="262"/>
      <c r="I2546" s="264"/>
      <c r="J2546" s="23"/>
      <c r="K2546" s="23"/>
      <c r="L2546" s="36" t="str">
        <f>IFERROR(VLOOKUP(放飛紀錄!$K2546,#REF!,2,FALSE),"")</f>
        <v/>
      </c>
      <c r="M2546" s="36"/>
      <c r="N2546" s="36"/>
      <c r="O2546" s="36"/>
      <c r="P2546" s="36"/>
      <c r="Q2546" s="36"/>
      <c r="R2546" s="36"/>
      <c r="S2546" s="36"/>
      <c r="T2546" s="36"/>
      <c r="U2546" s="23"/>
      <c r="V2546" s="23"/>
      <c r="W2546" s="23"/>
      <c r="X2546" s="23"/>
      <c r="Y2546" s="445"/>
      <c r="Z2546" s="446" t="str">
        <f>IF(放飛紀錄!$Y2546="","",放飛紀錄!$Y2546+公式對照表!B$2)</f>
        <v/>
      </c>
      <c r="AA2546" s="445"/>
      <c r="AB2546" s="445"/>
      <c r="AC2546" s="447" t="str">
        <f t="shared" si="106"/>
        <v/>
      </c>
      <c r="AD2546" s="448" t="str">
        <f t="shared" si="107"/>
        <v/>
      </c>
      <c r="AE2546" s="446" t="str">
        <f>IF(放飛紀錄表[[#This Row],[模組啟動時間]]="","",公式對照表!$A$2)</f>
        <v/>
      </c>
      <c r="AF2546" s="449" t="str">
        <f>IF(AC2546="","",IF(AND(AA2546&gt;Y2546,AA2546&lt;Z2546),[1]公式對照表!$C$2,IF(AC2546="-",[1]公式對照表!$C$3,IF(AC2546&lt;AE2546,[1]公式對照表!$C$4,IF(AC2546&gt;AE2546,[1]公式對照表!$C$5)))))</f>
        <v/>
      </c>
      <c r="AG2546" s="442"/>
      <c r="AH2546" s="442"/>
      <c r="AI2546" s="442"/>
      <c r="AJ2546" s="442"/>
      <c r="AK2546" s="2"/>
    </row>
    <row r="2547" spans="1:37" ht="17.25" customHeight="1">
      <c r="A2547" s="443"/>
      <c r="B2547" s="444"/>
      <c r="C2547" s="23"/>
      <c r="D2547" s="23"/>
      <c r="E2547" s="23"/>
      <c r="F2547" s="262"/>
      <c r="G2547" s="262"/>
      <c r="H2547" s="262"/>
      <c r="I2547" s="264"/>
      <c r="J2547" s="23"/>
      <c r="K2547" s="23"/>
      <c r="L2547" s="36" t="str">
        <f>IFERROR(VLOOKUP(放飛紀錄!$K2547,#REF!,2,FALSE),"")</f>
        <v/>
      </c>
      <c r="M2547" s="36"/>
      <c r="N2547" s="36"/>
      <c r="O2547" s="36"/>
      <c r="P2547" s="36"/>
      <c r="Q2547" s="36"/>
      <c r="R2547" s="36"/>
      <c r="S2547" s="36"/>
      <c r="T2547" s="36"/>
      <c r="U2547" s="23"/>
      <c r="V2547" s="23"/>
      <c r="W2547" s="23"/>
      <c r="X2547" s="23"/>
      <c r="Y2547" s="445"/>
      <c r="Z2547" s="446" t="str">
        <f>IF(放飛紀錄!$Y2547="","",放飛紀錄!$Y2547+公式對照表!B$2)</f>
        <v/>
      </c>
      <c r="AA2547" s="445"/>
      <c r="AB2547" s="445"/>
      <c r="AC2547" s="447" t="str">
        <f t="shared" si="106"/>
        <v/>
      </c>
      <c r="AD2547" s="448" t="str">
        <f t="shared" si="107"/>
        <v/>
      </c>
      <c r="AE2547" s="446" t="str">
        <f>IF(放飛紀錄表[[#This Row],[模組啟動時間]]="","",公式對照表!$A$2)</f>
        <v/>
      </c>
      <c r="AF2547" s="449" t="str">
        <f>IF(AC2547="","",IF(AND(AA2547&gt;Y2547,AA2547&lt;Z2547),[1]公式對照表!$C$2,IF(AC2547="-",[1]公式對照表!$C$3,IF(AC2547&lt;AE2547,[1]公式對照表!$C$4,IF(AC2547&gt;AE2547,[1]公式對照表!$C$5)))))</f>
        <v/>
      </c>
      <c r="AG2547" s="442"/>
      <c r="AH2547" s="442"/>
      <c r="AI2547" s="442"/>
      <c r="AJ2547" s="442"/>
      <c r="AK2547" s="2"/>
    </row>
    <row r="2548" spans="1:37" ht="17.25" customHeight="1">
      <c r="A2548" s="443"/>
      <c r="B2548" s="444"/>
      <c r="C2548" s="23"/>
      <c r="D2548" s="23"/>
      <c r="E2548" s="23"/>
      <c r="F2548" s="262"/>
      <c r="G2548" s="262"/>
      <c r="H2548" s="262"/>
      <c r="I2548" s="264"/>
      <c r="J2548" s="23"/>
      <c r="K2548" s="23"/>
      <c r="L2548" s="36" t="str">
        <f>IFERROR(VLOOKUP(放飛紀錄!$K2548,#REF!,2,FALSE),"")</f>
        <v/>
      </c>
      <c r="M2548" s="36"/>
      <c r="N2548" s="36"/>
      <c r="O2548" s="36"/>
      <c r="P2548" s="36"/>
      <c r="Q2548" s="36"/>
      <c r="R2548" s="36"/>
      <c r="S2548" s="36"/>
      <c r="T2548" s="36"/>
      <c r="U2548" s="23"/>
      <c r="V2548" s="23"/>
      <c r="W2548" s="23"/>
      <c r="X2548" s="23"/>
      <c r="Y2548" s="445"/>
      <c r="Z2548" s="446" t="str">
        <f>IF(放飛紀錄!$Y2548="","",放飛紀錄!$Y2548+公式對照表!B$2)</f>
        <v/>
      </c>
      <c r="AA2548" s="445"/>
      <c r="AB2548" s="445"/>
      <c r="AC2548" s="447" t="str">
        <f t="shared" si="106"/>
        <v/>
      </c>
      <c r="AD2548" s="448" t="str">
        <f t="shared" si="107"/>
        <v/>
      </c>
      <c r="AE2548" s="446" t="str">
        <f>IF(放飛紀錄表[[#This Row],[模組啟動時間]]="","",公式對照表!$A$2)</f>
        <v/>
      </c>
      <c r="AF2548" s="449" t="str">
        <f>IF(AC2548="","",IF(AND(AA2548&gt;Y2548,AA2548&lt;Z2548),[1]公式對照表!$C$2,IF(AC2548="-",[1]公式對照表!$C$3,IF(AC2548&lt;AE2548,[1]公式對照表!$C$4,IF(AC2548&gt;AE2548,[1]公式對照表!$C$5)))))</f>
        <v/>
      </c>
      <c r="AG2548" s="442"/>
      <c r="AH2548" s="442"/>
      <c r="AI2548" s="442"/>
      <c r="AJ2548" s="442"/>
      <c r="AK2548" s="2"/>
    </row>
    <row r="2549" spans="1:37" ht="17.25" customHeight="1">
      <c r="A2549" s="443"/>
      <c r="B2549" s="444"/>
      <c r="C2549" s="23"/>
      <c r="D2549" s="23"/>
      <c r="E2549" s="23"/>
      <c r="F2549" s="262"/>
      <c r="G2549" s="262"/>
      <c r="H2549" s="262"/>
      <c r="I2549" s="264"/>
      <c r="J2549" s="23"/>
      <c r="K2549" s="23"/>
      <c r="L2549" s="36" t="str">
        <f>IFERROR(VLOOKUP(放飛紀錄!$K2549,#REF!,2,FALSE),"")</f>
        <v/>
      </c>
      <c r="M2549" s="36"/>
      <c r="N2549" s="36"/>
      <c r="O2549" s="36"/>
      <c r="P2549" s="36"/>
      <c r="Q2549" s="36"/>
      <c r="R2549" s="36"/>
      <c r="S2549" s="36"/>
      <c r="T2549" s="36"/>
      <c r="U2549" s="23"/>
      <c r="V2549" s="23"/>
      <c r="W2549" s="23"/>
      <c r="X2549" s="23"/>
      <c r="Y2549" s="445"/>
      <c r="Z2549" s="446" t="str">
        <f>IF(放飛紀錄!$Y2549="","",放飛紀錄!$Y2549+公式對照表!B$2)</f>
        <v/>
      </c>
      <c r="AA2549" s="445"/>
      <c r="AB2549" s="445"/>
      <c r="AC2549" s="447" t="str">
        <f t="shared" ref="AC2549:AC2612" si="108">IF(AB2549="","",IF(AA2549="-","-",AB2549-Z2549))</f>
        <v/>
      </c>
      <c r="AD2549" s="448" t="str">
        <f t="shared" ref="AD2549:AD2612" si="109">IF(OR(AC2549="-",AC2549=""),"",((MINUTE(AC2549)*60)+SECOND(AC2549)))</f>
        <v/>
      </c>
      <c r="AE2549" s="446" t="str">
        <f>IF(放飛紀錄表[[#This Row],[模組啟動時間]]="","",公式對照表!$A$2)</f>
        <v/>
      </c>
      <c r="AF2549" s="449" t="str">
        <f>IF(AC2549="","",IF(AND(AA2549&gt;Y2549,AA2549&lt;Z2549),[1]公式對照表!$C$2,IF(AC2549="-",[1]公式對照表!$C$3,IF(AC2549&lt;AE2549,[1]公式對照表!$C$4,IF(AC2549&gt;AE2549,[1]公式對照表!$C$5)))))</f>
        <v/>
      </c>
      <c r="AG2549" s="442"/>
      <c r="AH2549" s="442"/>
      <c r="AI2549" s="442"/>
      <c r="AJ2549" s="442"/>
      <c r="AK2549" s="2"/>
    </row>
    <row r="2550" spans="1:37" ht="17.25" customHeight="1">
      <c r="A2550" s="443"/>
      <c r="B2550" s="444"/>
      <c r="C2550" s="23"/>
      <c r="D2550" s="23"/>
      <c r="E2550" s="23"/>
      <c r="F2550" s="262"/>
      <c r="G2550" s="262"/>
      <c r="H2550" s="262"/>
      <c r="I2550" s="264"/>
      <c r="J2550" s="23"/>
      <c r="K2550" s="23"/>
      <c r="L2550" s="36" t="str">
        <f>IFERROR(VLOOKUP(放飛紀錄!$K2550,#REF!,2,FALSE),"")</f>
        <v/>
      </c>
      <c r="M2550" s="36"/>
      <c r="N2550" s="36"/>
      <c r="O2550" s="36"/>
      <c r="P2550" s="36"/>
      <c r="Q2550" s="36"/>
      <c r="R2550" s="36"/>
      <c r="S2550" s="36"/>
      <c r="T2550" s="36"/>
      <c r="U2550" s="23"/>
      <c r="V2550" s="23"/>
      <c r="W2550" s="23"/>
      <c r="X2550" s="23"/>
      <c r="Y2550" s="445"/>
      <c r="Z2550" s="446" t="str">
        <f>IF(放飛紀錄!$Y2550="","",放飛紀錄!$Y2550+公式對照表!B$2)</f>
        <v/>
      </c>
      <c r="AA2550" s="445"/>
      <c r="AB2550" s="445"/>
      <c r="AC2550" s="447" t="str">
        <f t="shared" si="108"/>
        <v/>
      </c>
      <c r="AD2550" s="448" t="str">
        <f t="shared" si="109"/>
        <v/>
      </c>
      <c r="AE2550" s="446" t="str">
        <f>IF(放飛紀錄表[[#This Row],[模組啟動時間]]="","",公式對照表!$A$2)</f>
        <v/>
      </c>
      <c r="AF2550" s="449" t="str">
        <f>IF(AC2550="","",IF(AND(AA2550&gt;Y2550,AA2550&lt;Z2550),[1]公式對照表!$C$2,IF(AC2550="-",[1]公式對照表!$C$3,IF(AC2550&lt;AE2550,[1]公式對照表!$C$4,IF(AC2550&gt;AE2550,[1]公式對照表!$C$5)))))</f>
        <v/>
      </c>
      <c r="AG2550" s="442"/>
      <c r="AH2550" s="442"/>
      <c r="AI2550" s="442"/>
      <c r="AJ2550" s="442"/>
      <c r="AK2550" s="2"/>
    </row>
    <row r="2551" spans="1:37" ht="17.25" customHeight="1">
      <c r="A2551" s="443"/>
      <c r="B2551" s="444"/>
      <c r="C2551" s="23"/>
      <c r="D2551" s="23"/>
      <c r="E2551" s="23"/>
      <c r="F2551" s="262"/>
      <c r="G2551" s="262"/>
      <c r="H2551" s="262"/>
      <c r="I2551" s="264"/>
      <c r="J2551" s="23"/>
      <c r="K2551" s="23"/>
      <c r="L2551" s="36" t="str">
        <f>IFERROR(VLOOKUP(放飛紀錄!$K2551,#REF!,2,FALSE),"")</f>
        <v/>
      </c>
      <c r="M2551" s="36"/>
      <c r="N2551" s="36"/>
      <c r="O2551" s="36"/>
      <c r="P2551" s="36"/>
      <c r="Q2551" s="36"/>
      <c r="R2551" s="36"/>
      <c r="S2551" s="36"/>
      <c r="T2551" s="36"/>
      <c r="U2551" s="23"/>
      <c r="V2551" s="23"/>
      <c r="W2551" s="23"/>
      <c r="X2551" s="23"/>
      <c r="Y2551" s="445"/>
      <c r="Z2551" s="446" t="str">
        <f>IF(放飛紀錄!$Y2551="","",放飛紀錄!$Y2551+公式對照表!B$2)</f>
        <v/>
      </c>
      <c r="AA2551" s="445"/>
      <c r="AB2551" s="445"/>
      <c r="AC2551" s="447" t="str">
        <f t="shared" si="108"/>
        <v/>
      </c>
      <c r="AD2551" s="448" t="str">
        <f t="shared" si="109"/>
        <v/>
      </c>
      <c r="AE2551" s="446" t="str">
        <f>IF(放飛紀錄表[[#This Row],[模組啟動時間]]="","",公式對照表!$A$2)</f>
        <v/>
      </c>
      <c r="AF2551" s="449" t="str">
        <f>IF(AC2551="","",IF(AND(AA2551&gt;Y2551,AA2551&lt;Z2551),[1]公式對照表!$C$2,IF(AC2551="-",[1]公式對照表!$C$3,IF(AC2551&lt;AE2551,[1]公式對照表!$C$4,IF(AC2551&gt;AE2551,[1]公式對照表!$C$5)))))</f>
        <v/>
      </c>
      <c r="AG2551" s="442"/>
      <c r="AH2551" s="442"/>
      <c r="AI2551" s="442"/>
      <c r="AJ2551" s="442"/>
      <c r="AK2551" s="2"/>
    </row>
    <row r="2552" spans="1:37" ht="17.25" customHeight="1">
      <c r="A2552" s="443"/>
      <c r="B2552" s="444"/>
      <c r="C2552" s="23"/>
      <c r="D2552" s="23"/>
      <c r="E2552" s="23"/>
      <c r="F2552" s="262"/>
      <c r="G2552" s="262"/>
      <c r="H2552" s="262"/>
      <c r="I2552" s="264"/>
      <c r="J2552" s="23"/>
      <c r="K2552" s="23"/>
      <c r="L2552" s="36" t="str">
        <f>IFERROR(VLOOKUP(放飛紀錄!$K2552,#REF!,2,FALSE),"")</f>
        <v/>
      </c>
      <c r="M2552" s="36"/>
      <c r="N2552" s="36"/>
      <c r="O2552" s="36"/>
      <c r="P2552" s="36"/>
      <c r="Q2552" s="36"/>
      <c r="R2552" s="36"/>
      <c r="S2552" s="36"/>
      <c r="T2552" s="36"/>
      <c r="U2552" s="23"/>
      <c r="V2552" s="23"/>
      <c r="W2552" s="23"/>
      <c r="X2552" s="23"/>
      <c r="Y2552" s="445"/>
      <c r="Z2552" s="446" t="str">
        <f>IF(放飛紀錄!$Y2552="","",放飛紀錄!$Y2552+公式對照表!B$2)</f>
        <v/>
      </c>
      <c r="AA2552" s="445"/>
      <c r="AB2552" s="445"/>
      <c r="AC2552" s="447" t="str">
        <f t="shared" si="108"/>
        <v/>
      </c>
      <c r="AD2552" s="448" t="str">
        <f t="shared" si="109"/>
        <v/>
      </c>
      <c r="AE2552" s="446" t="str">
        <f>IF(放飛紀錄表[[#This Row],[模組啟動時間]]="","",公式對照表!$A$2)</f>
        <v/>
      </c>
      <c r="AF2552" s="449" t="str">
        <f>IF(AC2552="","",IF(AND(AA2552&gt;Y2552,AA2552&lt;Z2552),[1]公式對照表!$C$2,IF(AC2552="-",[1]公式對照表!$C$3,IF(AC2552&lt;AE2552,[1]公式對照表!$C$4,IF(AC2552&gt;AE2552,[1]公式對照表!$C$5)))))</f>
        <v/>
      </c>
      <c r="AG2552" s="442"/>
      <c r="AH2552" s="442"/>
      <c r="AI2552" s="442"/>
      <c r="AJ2552" s="442"/>
      <c r="AK2552" s="2"/>
    </row>
    <row r="2553" spans="1:37" ht="17.25" customHeight="1">
      <c r="A2553" s="443"/>
      <c r="B2553" s="444"/>
      <c r="C2553" s="23"/>
      <c r="D2553" s="23"/>
      <c r="E2553" s="23"/>
      <c r="F2553" s="262"/>
      <c r="G2553" s="262"/>
      <c r="H2553" s="262"/>
      <c r="I2553" s="264"/>
      <c r="J2553" s="23"/>
      <c r="K2553" s="23"/>
      <c r="L2553" s="36" t="str">
        <f>IFERROR(VLOOKUP(放飛紀錄!$K2553,#REF!,2,FALSE),"")</f>
        <v/>
      </c>
      <c r="M2553" s="36"/>
      <c r="N2553" s="36"/>
      <c r="O2553" s="36"/>
      <c r="P2553" s="36"/>
      <c r="Q2553" s="36"/>
      <c r="R2553" s="36"/>
      <c r="S2553" s="36"/>
      <c r="T2553" s="36"/>
      <c r="U2553" s="23"/>
      <c r="V2553" s="23"/>
      <c r="W2553" s="23"/>
      <c r="X2553" s="23"/>
      <c r="Y2553" s="445"/>
      <c r="Z2553" s="446" t="str">
        <f>IF(放飛紀錄!$Y2553="","",放飛紀錄!$Y2553+公式對照表!B$2)</f>
        <v/>
      </c>
      <c r="AA2553" s="445"/>
      <c r="AB2553" s="445"/>
      <c r="AC2553" s="447" t="str">
        <f t="shared" si="108"/>
        <v/>
      </c>
      <c r="AD2553" s="448" t="str">
        <f t="shared" si="109"/>
        <v/>
      </c>
      <c r="AE2553" s="446" t="str">
        <f>IF(放飛紀錄表[[#This Row],[模組啟動時間]]="","",公式對照表!$A$2)</f>
        <v/>
      </c>
      <c r="AF2553" s="449" t="str">
        <f>IF(AC2553="","",IF(AND(AA2553&gt;Y2553,AA2553&lt;Z2553),[1]公式對照表!$C$2,IF(AC2553="-",[1]公式對照表!$C$3,IF(AC2553&lt;AE2553,[1]公式對照表!$C$4,IF(AC2553&gt;AE2553,[1]公式對照表!$C$5)))))</f>
        <v/>
      </c>
      <c r="AG2553" s="442"/>
      <c r="AH2553" s="442"/>
      <c r="AI2553" s="442"/>
      <c r="AJ2553" s="442"/>
      <c r="AK2553" s="2"/>
    </row>
    <row r="2554" spans="1:37" ht="17.25" customHeight="1">
      <c r="A2554" s="443"/>
      <c r="B2554" s="444"/>
      <c r="C2554" s="23"/>
      <c r="D2554" s="23"/>
      <c r="E2554" s="23"/>
      <c r="F2554" s="262"/>
      <c r="G2554" s="262"/>
      <c r="H2554" s="262"/>
      <c r="I2554" s="264"/>
      <c r="J2554" s="23"/>
      <c r="K2554" s="23"/>
      <c r="L2554" s="36" t="str">
        <f>IFERROR(VLOOKUP(放飛紀錄!$K2554,#REF!,2,FALSE),"")</f>
        <v/>
      </c>
      <c r="M2554" s="36"/>
      <c r="N2554" s="36"/>
      <c r="O2554" s="36"/>
      <c r="P2554" s="36"/>
      <c r="Q2554" s="36"/>
      <c r="R2554" s="36"/>
      <c r="S2554" s="36"/>
      <c r="T2554" s="36"/>
      <c r="U2554" s="23"/>
      <c r="V2554" s="23"/>
      <c r="W2554" s="23"/>
      <c r="X2554" s="23"/>
      <c r="Y2554" s="445"/>
      <c r="Z2554" s="446" t="str">
        <f>IF(放飛紀錄!$Y2554="","",放飛紀錄!$Y2554+公式對照表!B$2)</f>
        <v/>
      </c>
      <c r="AA2554" s="445"/>
      <c r="AB2554" s="445"/>
      <c r="AC2554" s="447" t="str">
        <f t="shared" si="108"/>
        <v/>
      </c>
      <c r="AD2554" s="448" t="str">
        <f t="shared" si="109"/>
        <v/>
      </c>
      <c r="AE2554" s="446" t="str">
        <f>IF(放飛紀錄表[[#This Row],[模組啟動時間]]="","",公式對照表!$A$2)</f>
        <v/>
      </c>
      <c r="AF2554" s="449" t="str">
        <f>IF(AC2554="","",IF(AND(AA2554&gt;Y2554,AA2554&lt;Z2554),[1]公式對照表!$C$2,IF(AC2554="-",[1]公式對照表!$C$3,IF(AC2554&lt;AE2554,[1]公式對照表!$C$4,IF(AC2554&gt;AE2554,[1]公式對照表!$C$5)))))</f>
        <v/>
      </c>
      <c r="AG2554" s="442"/>
      <c r="AH2554" s="442"/>
      <c r="AI2554" s="442"/>
      <c r="AJ2554" s="442"/>
      <c r="AK2554" s="2"/>
    </row>
    <row r="2555" spans="1:37" ht="17.25" customHeight="1">
      <c r="A2555" s="443"/>
      <c r="B2555" s="444"/>
      <c r="C2555" s="23"/>
      <c r="D2555" s="23"/>
      <c r="E2555" s="23"/>
      <c r="F2555" s="262"/>
      <c r="G2555" s="262"/>
      <c r="H2555" s="262"/>
      <c r="I2555" s="264"/>
      <c r="J2555" s="23"/>
      <c r="K2555" s="23"/>
      <c r="L2555" s="36" t="str">
        <f>IFERROR(VLOOKUP(放飛紀錄!$K2555,#REF!,2,FALSE),"")</f>
        <v/>
      </c>
      <c r="M2555" s="36"/>
      <c r="N2555" s="36"/>
      <c r="O2555" s="36"/>
      <c r="P2555" s="36"/>
      <c r="Q2555" s="36"/>
      <c r="R2555" s="36"/>
      <c r="S2555" s="36"/>
      <c r="T2555" s="36"/>
      <c r="U2555" s="23"/>
      <c r="V2555" s="23"/>
      <c r="W2555" s="23"/>
      <c r="X2555" s="23"/>
      <c r="Y2555" s="445"/>
      <c r="Z2555" s="446" t="str">
        <f>IF(放飛紀錄!$Y2555="","",放飛紀錄!$Y2555+公式對照表!B$2)</f>
        <v/>
      </c>
      <c r="AA2555" s="445"/>
      <c r="AB2555" s="445"/>
      <c r="AC2555" s="447" t="str">
        <f t="shared" si="108"/>
        <v/>
      </c>
      <c r="AD2555" s="448" t="str">
        <f t="shared" si="109"/>
        <v/>
      </c>
      <c r="AE2555" s="446" t="str">
        <f>IF(放飛紀錄表[[#This Row],[模組啟動時間]]="","",公式對照表!$A$2)</f>
        <v/>
      </c>
      <c r="AF2555" s="449" t="str">
        <f>IF(AC2555="","",IF(AND(AA2555&gt;Y2555,AA2555&lt;Z2555),[1]公式對照表!$C$2,IF(AC2555="-",[1]公式對照表!$C$3,IF(AC2555&lt;AE2555,[1]公式對照表!$C$4,IF(AC2555&gt;AE2555,[1]公式對照表!$C$5)))))</f>
        <v/>
      </c>
      <c r="AG2555" s="442"/>
      <c r="AH2555" s="442"/>
      <c r="AI2555" s="442"/>
      <c r="AJ2555" s="442"/>
      <c r="AK2555" s="2"/>
    </row>
    <row r="2556" spans="1:37" ht="17.25" customHeight="1">
      <c r="A2556" s="443"/>
      <c r="B2556" s="444"/>
      <c r="C2556" s="23"/>
      <c r="D2556" s="23"/>
      <c r="E2556" s="23"/>
      <c r="F2556" s="262"/>
      <c r="G2556" s="262"/>
      <c r="H2556" s="262"/>
      <c r="I2556" s="264"/>
      <c r="J2556" s="23"/>
      <c r="K2556" s="23"/>
      <c r="L2556" s="36" t="str">
        <f>IFERROR(VLOOKUP(放飛紀錄!$K2556,#REF!,2,FALSE),"")</f>
        <v/>
      </c>
      <c r="M2556" s="36"/>
      <c r="N2556" s="36"/>
      <c r="O2556" s="36"/>
      <c r="P2556" s="36"/>
      <c r="Q2556" s="36"/>
      <c r="R2556" s="36"/>
      <c r="S2556" s="36"/>
      <c r="T2556" s="36"/>
      <c r="U2556" s="23"/>
      <c r="V2556" s="23"/>
      <c r="W2556" s="23"/>
      <c r="X2556" s="23"/>
      <c r="Y2556" s="445"/>
      <c r="Z2556" s="446" t="str">
        <f>IF(放飛紀錄!$Y2556="","",放飛紀錄!$Y2556+公式對照表!B$2)</f>
        <v/>
      </c>
      <c r="AA2556" s="445"/>
      <c r="AB2556" s="445"/>
      <c r="AC2556" s="447" t="str">
        <f t="shared" si="108"/>
        <v/>
      </c>
      <c r="AD2556" s="448" t="str">
        <f t="shared" si="109"/>
        <v/>
      </c>
      <c r="AE2556" s="446" t="str">
        <f>IF(放飛紀錄表[[#This Row],[模組啟動時間]]="","",公式對照表!$A$2)</f>
        <v/>
      </c>
      <c r="AF2556" s="449" t="str">
        <f>IF(AC2556="","",IF(AND(AA2556&gt;Y2556,AA2556&lt;Z2556),[1]公式對照表!$C$2,IF(AC2556="-",[1]公式對照表!$C$3,IF(AC2556&lt;AE2556,[1]公式對照表!$C$4,IF(AC2556&gt;AE2556,[1]公式對照表!$C$5)))))</f>
        <v/>
      </c>
      <c r="AG2556" s="442"/>
      <c r="AH2556" s="442"/>
      <c r="AI2556" s="442"/>
      <c r="AJ2556" s="442"/>
      <c r="AK2556" s="2"/>
    </row>
    <row r="2557" spans="1:37" ht="17.25" customHeight="1">
      <c r="A2557" s="443"/>
      <c r="B2557" s="444"/>
      <c r="C2557" s="23"/>
      <c r="D2557" s="23"/>
      <c r="E2557" s="23"/>
      <c r="F2557" s="262"/>
      <c r="G2557" s="262"/>
      <c r="H2557" s="262"/>
      <c r="I2557" s="264"/>
      <c r="J2557" s="23"/>
      <c r="K2557" s="23"/>
      <c r="L2557" s="36" t="str">
        <f>IFERROR(VLOOKUP(放飛紀錄!$K2557,#REF!,2,FALSE),"")</f>
        <v/>
      </c>
      <c r="M2557" s="36"/>
      <c r="N2557" s="36"/>
      <c r="O2557" s="36"/>
      <c r="P2557" s="36"/>
      <c r="Q2557" s="36"/>
      <c r="R2557" s="36"/>
      <c r="S2557" s="36"/>
      <c r="T2557" s="36"/>
      <c r="U2557" s="23"/>
      <c r="V2557" s="23"/>
      <c r="W2557" s="23"/>
      <c r="X2557" s="23"/>
      <c r="Y2557" s="445"/>
      <c r="Z2557" s="446" t="str">
        <f>IF(放飛紀錄!$Y2557="","",放飛紀錄!$Y2557+公式對照表!B$2)</f>
        <v/>
      </c>
      <c r="AA2557" s="445"/>
      <c r="AB2557" s="445"/>
      <c r="AC2557" s="447" t="str">
        <f t="shared" si="108"/>
        <v/>
      </c>
      <c r="AD2557" s="448" t="str">
        <f t="shared" si="109"/>
        <v/>
      </c>
      <c r="AE2557" s="446" t="str">
        <f>IF(放飛紀錄表[[#This Row],[模組啟動時間]]="","",公式對照表!$A$2)</f>
        <v/>
      </c>
      <c r="AF2557" s="449" t="str">
        <f>IF(AC2557="","",IF(AND(AA2557&gt;Y2557,AA2557&lt;Z2557),[1]公式對照表!$C$2,IF(AC2557="-",[1]公式對照表!$C$3,IF(AC2557&lt;AE2557,[1]公式對照表!$C$4,IF(AC2557&gt;AE2557,[1]公式對照表!$C$5)))))</f>
        <v/>
      </c>
      <c r="AG2557" s="442"/>
      <c r="AH2557" s="442"/>
      <c r="AI2557" s="442"/>
      <c r="AJ2557" s="442"/>
      <c r="AK2557" s="2"/>
    </row>
    <row r="2558" spans="1:37" ht="17.25" customHeight="1">
      <c r="A2558" s="443"/>
      <c r="B2558" s="444"/>
      <c r="C2558" s="23"/>
      <c r="D2558" s="23"/>
      <c r="E2558" s="23"/>
      <c r="F2558" s="262"/>
      <c r="G2558" s="262"/>
      <c r="H2558" s="262"/>
      <c r="I2558" s="264"/>
      <c r="J2558" s="23"/>
      <c r="K2558" s="23"/>
      <c r="L2558" s="36" t="str">
        <f>IFERROR(VLOOKUP(放飛紀錄!$K2558,#REF!,2,FALSE),"")</f>
        <v/>
      </c>
      <c r="M2558" s="36"/>
      <c r="N2558" s="36"/>
      <c r="O2558" s="36"/>
      <c r="P2558" s="36"/>
      <c r="Q2558" s="36"/>
      <c r="R2558" s="36"/>
      <c r="S2558" s="36"/>
      <c r="T2558" s="36"/>
      <c r="U2558" s="23"/>
      <c r="V2558" s="23"/>
      <c r="W2558" s="23"/>
      <c r="X2558" s="23"/>
      <c r="Y2558" s="445"/>
      <c r="Z2558" s="446" t="str">
        <f>IF(放飛紀錄!$Y2558="","",放飛紀錄!$Y2558+公式對照表!B$2)</f>
        <v/>
      </c>
      <c r="AA2558" s="445"/>
      <c r="AB2558" s="445"/>
      <c r="AC2558" s="447" t="str">
        <f t="shared" si="108"/>
        <v/>
      </c>
      <c r="AD2558" s="448" t="str">
        <f t="shared" si="109"/>
        <v/>
      </c>
      <c r="AE2558" s="446" t="str">
        <f>IF(放飛紀錄表[[#This Row],[模組啟動時間]]="","",公式對照表!$A$2)</f>
        <v/>
      </c>
      <c r="AF2558" s="449" t="str">
        <f>IF(AC2558="","",IF(AND(AA2558&gt;Y2558,AA2558&lt;Z2558),[1]公式對照表!$C$2,IF(AC2558="-",[1]公式對照表!$C$3,IF(AC2558&lt;AE2558,[1]公式對照表!$C$4,IF(AC2558&gt;AE2558,[1]公式對照表!$C$5)))))</f>
        <v/>
      </c>
      <c r="AG2558" s="442"/>
      <c r="AH2558" s="442"/>
      <c r="AI2558" s="442"/>
      <c r="AJ2558" s="442"/>
      <c r="AK2558" s="2"/>
    </row>
    <row r="2559" spans="1:37" ht="17.25" customHeight="1">
      <c r="A2559" s="443"/>
      <c r="B2559" s="444"/>
      <c r="C2559" s="23"/>
      <c r="D2559" s="23"/>
      <c r="E2559" s="23"/>
      <c r="F2559" s="262"/>
      <c r="G2559" s="262"/>
      <c r="H2559" s="262"/>
      <c r="I2559" s="264"/>
      <c r="J2559" s="23"/>
      <c r="K2559" s="23"/>
      <c r="L2559" s="36" t="str">
        <f>IFERROR(VLOOKUP(放飛紀錄!$K2559,#REF!,2,FALSE),"")</f>
        <v/>
      </c>
      <c r="M2559" s="36"/>
      <c r="N2559" s="36"/>
      <c r="O2559" s="36"/>
      <c r="P2559" s="36"/>
      <c r="Q2559" s="36"/>
      <c r="R2559" s="36"/>
      <c r="S2559" s="36"/>
      <c r="T2559" s="36"/>
      <c r="U2559" s="23"/>
      <c r="V2559" s="23"/>
      <c r="W2559" s="23"/>
      <c r="X2559" s="23"/>
      <c r="Y2559" s="445"/>
      <c r="Z2559" s="446" t="str">
        <f>IF(放飛紀錄!$Y2559="","",放飛紀錄!$Y2559+公式對照表!B$2)</f>
        <v/>
      </c>
      <c r="AA2559" s="445"/>
      <c r="AB2559" s="445"/>
      <c r="AC2559" s="447" t="str">
        <f t="shared" si="108"/>
        <v/>
      </c>
      <c r="AD2559" s="448" t="str">
        <f t="shared" si="109"/>
        <v/>
      </c>
      <c r="AE2559" s="446" t="str">
        <f>IF(放飛紀錄表[[#This Row],[模組啟動時間]]="","",公式對照表!$A$2)</f>
        <v/>
      </c>
      <c r="AF2559" s="449" t="str">
        <f>IF(AC2559="","",IF(AND(AA2559&gt;Y2559,AA2559&lt;Z2559),[1]公式對照表!$C$2,IF(AC2559="-",[1]公式對照表!$C$3,IF(AC2559&lt;AE2559,[1]公式對照表!$C$4,IF(AC2559&gt;AE2559,[1]公式對照表!$C$5)))))</f>
        <v/>
      </c>
      <c r="AG2559" s="442"/>
      <c r="AH2559" s="442"/>
      <c r="AI2559" s="442"/>
      <c r="AJ2559" s="442"/>
      <c r="AK2559" s="2"/>
    </row>
    <row r="2560" spans="1:37" ht="17.25" customHeight="1">
      <c r="A2560" s="443"/>
      <c r="B2560" s="444"/>
      <c r="C2560" s="23"/>
      <c r="D2560" s="23"/>
      <c r="E2560" s="23"/>
      <c r="F2560" s="262"/>
      <c r="G2560" s="262"/>
      <c r="H2560" s="262"/>
      <c r="I2560" s="264"/>
      <c r="J2560" s="23"/>
      <c r="K2560" s="23"/>
      <c r="L2560" s="36" t="str">
        <f>IFERROR(VLOOKUP(放飛紀錄!$K2560,#REF!,2,FALSE),"")</f>
        <v/>
      </c>
      <c r="M2560" s="36"/>
      <c r="N2560" s="36"/>
      <c r="O2560" s="36"/>
      <c r="P2560" s="36"/>
      <c r="Q2560" s="36"/>
      <c r="R2560" s="36"/>
      <c r="S2560" s="36"/>
      <c r="T2560" s="36"/>
      <c r="U2560" s="23"/>
      <c r="V2560" s="23"/>
      <c r="W2560" s="23"/>
      <c r="X2560" s="23"/>
      <c r="Y2560" s="445"/>
      <c r="Z2560" s="446" t="str">
        <f>IF(放飛紀錄!$Y2560="","",放飛紀錄!$Y2560+公式對照表!B$2)</f>
        <v/>
      </c>
      <c r="AA2560" s="445"/>
      <c r="AB2560" s="445"/>
      <c r="AC2560" s="447" t="str">
        <f t="shared" si="108"/>
        <v/>
      </c>
      <c r="AD2560" s="448" t="str">
        <f t="shared" si="109"/>
        <v/>
      </c>
      <c r="AE2560" s="446" t="str">
        <f>IF(放飛紀錄表[[#This Row],[模組啟動時間]]="","",公式對照表!$A$2)</f>
        <v/>
      </c>
      <c r="AF2560" s="449" t="str">
        <f>IF(AC2560="","",IF(AND(AA2560&gt;Y2560,AA2560&lt;Z2560),[1]公式對照表!$C$2,IF(AC2560="-",[1]公式對照表!$C$3,IF(AC2560&lt;AE2560,[1]公式對照表!$C$4,IF(AC2560&gt;AE2560,[1]公式對照表!$C$5)))))</f>
        <v/>
      </c>
      <c r="AG2560" s="442"/>
      <c r="AH2560" s="442"/>
      <c r="AI2560" s="442"/>
      <c r="AJ2560" s="442"/>
      <c r="AK2560" s="2"/>
    </row>
    <row r="2561" spans="1:37" ht="17.25" customHeight="1">
      <c r="A2561" s="443"/>
      <c r="B2561" s="444"/>
      <c r="C2561" s="23"/>
      <c r="D2561" s="23"/>
      <c r="E2561" s="23"/>
      <c r="F2561" s="262"/>
      <c r="G2561" s="262"/>
      <c r="H2561" s="262"/>
      <c r="I2561" s="264"/>
      <c r="J2561" s="23"/>
      <c r="K2561" s="23"/>
      <c r="L2561" s="36" t="str">
        <f>IFERROR(VLOOKUP(放飛紀錄!$K2561,#REF!,2,FALSE),"")</f>
        <v/>
      </c>
      <c r="M2561" s="36"/>
      <c r="N2561" s="36"/>
      <c r="O2561" s="36"/>
      <c r="P2561" s="36"/>
      <c r="Q2561" s="36"/>
      <c r="R2561" s="36"/>
      <c r="S2561" s="36"/>
      <c r="T2561" s="36"/>
      <c r="U2561" s="23"/>
      <c r="V2561" s="23"/>
      <c r="W2561" s="23"/>
      <c r="X2561" s="23"/>
      <c r="Y2561" s="445"/>
      <c r="Z2561" s="446" t="str">
        <f>IF(放飛紀錄!$Y2561="","",放飛紀錄!$Y2561+公式對照表!B$2)</f>
        <v/>
      </c>
      <c r="AA2561" s="445"/>
      <c r="AB2561" s="445"/>
      <c r="AC2561" s="447" t="str">
        <f t="shared" si="108"/>
        <v/>
      </c>
      <c r="AD2561" s="448" t="str">
        <f t="shared" si="109"/>
        <v/>
      </c>
      <c r="AE2561" s="446" t="str">
        <f>IF(放飛紀錄表[[#This Row],[模組啟動時間]]="","",公式對照表!$A$2)</f>
        <v/>
      </c>
      <c r="AF2561" s="449" t="str">
        <f>IF(AC2561="","",IF(AND(AA2561&gt;Y2561,AA2561&lt;Z2561),[1]公式對照表!$C$2,IF(AC2561="-",[1]公式對照表!$C$3,IF(AC2561&lt;AE2561,[1]公式對照表!$C$4,IF(AC2561&gt;AE2561,[1]公式對照表!$C$5)))))</f>
        <v/>
      </c>
      <c r="AG2561" s="442"/>
      <c r="AH2561" s="442"/>
      <c r="AI2561" s="442"/>
      <c r="AJ2561" s="442"/>
      <c r="AK2561" s="2"/>
    </row>
    <row r="2562" spans="1:37" ht="17.25" customHeight="1">
      <c r="A2562" s="443"/>
      <c r="B2562" s="444"/>
      <c r="C2562" s="23"/>
      <c r="D2562" s="23"/>
      <c r="E2562" s="23"/>
      <c r="F2562" s="262"/>
      <c r="G2562" s="262"/>
      <c r="H2562" s="262"/>
      <c r="I2562" s="264"/>
      <c r="J2562" s="23"/>
      <c r="K2562" s="23"/>
      <c r="L2562" s="36" t="str">
        <f>IFERROR(VLOOKUP(放飛紀錄!$K2562,#REF!,2,FALSE),"")</f>
        <v/>
      </c>
      <c r="M2562" s="36"/>
      <c r="N2562" s="36"/>
      <c r="O2562" s="36"/>
      <c r="P2562" s="36"/>
      <c r="Q2562" s="36"/>
      <c r="R2562" s="36"/>
      <c r="S2562" s="36"/>
      <c r="T2562" s="36"/>
      <c r="U2562" s="23"/>
      <c r="V2562" s="23"/>
      <c r="W2562" s="23"/>
      <c r="X2562" s="23"/>
      <c r="Y2562" s="445"/>
      <c r="Z2562" s="446" t="str">
        <f>IF(放飛紀錄!$Y2562="","",放飛紀錄!$Y2562+公式對照表!B$2)</f>
        <v/>
      </c>
      <c r="AA2562" s="445"/>
      <c r="AB2562" s="445"/>
      <c r="AC2562" s="447" t="str">
        <f t="shared" si="108"/>
        <v/>
      </c>
      <c r="AD2562" s="448" t="str">
        <f t="shared" si="109"/>
        <v/>
      </c>
      <c r="AE2562" s="446" t="str">
        <f>IF(放飛紀錄表[[#This Row],[模組啟動時間]]="","",公式對照表!$A$2)</f>
        <v/>
      </c>
      <c r="AF2562" s="449" t="str">
        <f>IF(AC2562="","",IF(AND(AA2562&gt;Y2562,AA2562&lt;Z2562),[1]公式對照表!$C$2,IF(AC2562="-",[1]公式對照表!$C$3,IF(AC2562&lt;AE2562,[1]公式對照表!$C$4,IF(AC2562&gt;AE2562,[1]公式對照表!$C$5)))))</f>
        <v/>
      </c>
      <c r="AG2562" s="442"/>
      <c r="AH2562" s="442"/>
      <c r="AI2562" s="442"/>
      <c r="AJ2562" s="442"/>
      <c r="AK2562" s="2"/>
    </row>
    <row r="2563" spans="1:37" ht="17.25" customHeight="1">
      <c r="A2563" s="443"/>
      <c r="B2563" s="444"/>
      <c r="C2563" s="23"/>
      <c r="D2563" s="23"/>
      <c r="E2563" s="23"/>
      <c r="F2563" s="262"/>
      <c r="G2563" s="262"/>
      <c r="H2563" s="262"/>
      <c r="I2563" s="264"/>
      <c r="J2563" s="23"/>
      <c r="K2563" s="23"/>
      <c r="L2563" s="36" t="str">
        <f>IFERROR(VLOOKUP(放飛紀錄!$K2563,#REF!,2,FALSE),"")</f>
        <v/>
      </c>
      <c r="M2563" s="36"/>
      <c r="N2563" s="36"/>
      <c r="O2563" s="36"/>
      <c r="P2563" s="36"/>
      <c r="Q2563" s="36"/>
      <c r="R2563" s="36"/>
      <c r="S2563" s="36"/>
      <c r="T2563" s="36"/>
      <c r="U2563" s="23"/>
      <c r="V2563" s="23"/>
      <c r="W2563" s="23"/>
      <c r="X2563" s="23"/>
      <c r="Y2563" s="445"/>
      <c r="Z2563" s="446" t="str">
        <f>IF(放飛紀錄!$Y2563="","",放飛紀錄!$Y2563+公式對照表!B$2)</f>
        <v/>
      </c>
      <c r="AA2563" s="445"/>
      <c r="AB2563" s="445"/>
      <c r="AC2563" s="447" t="str">
        <f t="shared" si="108"/>
        <v/>
      </c>
      <c r="AD2563" s="448" t="str">
        <f t="shared" si="109"/>
        <v/>
      </c>
      <c r="AE2563" s="446" t="str">
        <f>IF(放飛紀錄表[[#This Row],[模組啟動時間]]="","",公式對照表!$A$2)</f>
        <v/>
      </c>
      <c r="AF2563" s="449" t="str">
        <f>IF(AC2563="","",IF(AND(AA2563&gt;Y2563,AA2563&lt;Z2563),[1]公式對照表!$C$2,IF(AC2563="-",[1]公式對照表!$C$3,IF(AC2563&lt;AE2563,[1]公式對照表!$C$4,IF(AC2563&gt;AE2563,[1]公式對照表!$C$5)))))</f>
        <v/>
      </c>
      <c r="AG2563" s="442"/>
      <c r="AH2563" s="442"/>
      <c r="AI2563" s="442"/>
      <c r="AJ2563" s="442"/>
      <c r="AK2563" s="2"/>
    </row>
    <row r="2564" spans="1:37" ht="17.25" customHeight="1">
      <c r="A2564" s="443"/>
      <c r="B2564" s="444"/>
      <c r="C2564" s="23"/>
      <c r="D2564" s="23"/>
      <c r="E2564" s="23"/>
      <c r="F2564" s="262"/>
      <c r="G2564" s="262"/>
      <c r="H2564" s="262"/>
      <c r="I2564" s="264"/>
      <c r="J2564" s="23"/>
      <c r="K2564" s="23"/>
      <c r="L2564" s="36" t="str">
        <f>IFERROR(VLOOKUP(放飛紀錄!$K2564,#REF!,2,FALSE),"")</f>
        <v/>
      </c>
      <c r="M2564" s="36"/>
      <c r="N2564" s="36"/>
      <c r="O2564" s="36"/>
      <c r="P2564" s="36"/>
      <c r="Q2564" s="36"/>
      <c r="R2564" s="36"/>
      <c r="S2564" s="36"/>
      <c r="T2564" s="36"/>
      <c r="U2564" s="23"/>
      <c r="V2564" s="23"/>
      <c r="W2564" s="23"/>
      <c r="X2564" s="23"/>
      <c r="Y2564" s="445"/>
      <c r="Z2564" s="446" t="str">
        <f>IF(放飛紀錄!$Y2564="","",放飛紀錄!$Y2564+公式對照表!B$2)</f>
        <v/>
      </c>
      <c r="AA2564" s="445"/>
      <c r="AB2564" s="445"/>
      <c r="AC2564" s="447" t="str">
        <f t="shared" si="108"/>
        <v/>
      </c>
      <c r="AD2564" s="448" t="str">
        <f t="shared" si="109"/>
        <v/>
      </c>
      <c r="AE2564" s="446" t="str">
        <f>IF(放飛紀錄表[[#This Row],[模組啟動時間]]="","",公式對照表!$A$2)</f>
        <v/>
      </c>
      <c r="AF2564" s="449" t="str">
        <f>IF(AC2564="","",IF(AND(AA2564&gt;Y2564,AA2564&lt;Z2564),[1]公式對照表!$C$2,IF(AC2564="-",[1]公式對照表!$C$3,IF(AC2564&lt;AE2564,[1]公式對照表!$C$4,IF(AC2564&gt;AE2564,[1]公式對照表!$C$5)))))</f>
        <v/>
      </c>
      <c r="AG2564" s="442"/>
      <c r="AH2564" s="442"/>
      <c r="AI2564" s="442"/>
      <c r="AJ2564" s="442"/>
      <c r="AK2564" s="2"/>
    </row>
    <row r="2565" spans="1:37" ht="17.25" customHeight="1">
      <c r="A2565" s="443"/>
      <c r="B2565" s="444"/>
      <c r="C2565" s="23"/>
      <c r="D2565" s="23"/>
      <c r="E2565" s="23"/>
      <c r="F2565" s="262"/>
      <c r="G2565" s="262"/>
      <c r="H2565" s="262"/>
      <c r="I2565" s="264"/>
      <c r="J2565" s="23"/>
      <c r="K2565" s="23"/>
      <c r="L2565" s="36" t="str">
        <f>IFERROR(VLOOKUP(放飛紀錄!$K2565,#REF!,2,FALSE),"")</f>
        <v/>
      </c>
      <c r="M2565" s="36"/>
      <c r="N2565" s="36"/>
      <c r="O2565" s="36"/>
      <c r="P2565" s="36"/>
      <c r="Q2565" s="36"/>
      <c r="R2565" s="36"/>
      <c r="S2565" s="36"/>
      <c r="T2565" s="36"/>
      <c r="U2565" s="23"/>
      <c r="V2565" s="23"/>
      <c r="W2565" s="23"/>
      <c r="X2565" s="23"/>
      <c r="Y2565" s="445"/>
      <c r="Z2565" s="446" t="str">
        <f>IF(放飛紀錄!$Y2565="","",放飛紀錄!$Y2565+公式對照表!B$2)</f>
        <v/>
      </c>
      <c r="AA2565" s="445"/>
      <c r="AB2565" s="445"/>
      <c r="AC2565" s="447" t="str">
        <f t="shared" si="108"/>
        <v/>
      </c>
      <c r="AD2565" s="448" t="str">
        <f t="shared" si="109"/>
        <v/>
      </c>
      <c r="AE2565" s="446" t="str">
        <f>IF(放飛紀錄表[[#This Row],[模組啟動時間]]="","",公式對照表!$A$2)</f>
        <v/>
      </c>
      <c r="AF2565" s="449" t="str">
        <f>IF(AC2565="","",IF(AND(AA2565&gt;Y2565,AA2565&lt;Z2565),[1]公式對照表!$C$2,IF(AC2565="-",[1]公式對照表!$C$3,IF(AC2565&lt;AE2565,[1]公式對照表!$C$4,IF(AC2565&gt;AE2565,[1]公式對照表!$C$5)))))</f>
        <v/>
      </c>
      <c r="AG2565" s="442"/>
      <c r="AH2565" s="442"/>
      <c r="AI2565" s="442"/>
      <c r="AJ2565" s="442"/>
      <c r="AK2565" s="2"/>
    </row>
    <row r="2566" spans="1:37" ht="17.25" customHeight="1">
      <c r="A2566" s="443"/>
      <c r="B2566" s="444"/>
      <c r="C2566" s="23"/>
      <c r="D2566" s="23"/>
      <c r="E2566" s="23"/>
      <c r="F2566" s="262"/>
      <c r="G2566" s="262"/>
      <c r="H2566" s="262"/>
      <c r="I2566" s="264"/>
      <c r="J2566" s="23"/>
      <c r="K2566" s="23"/>
      <c r="L2566" s="36" t="str">
        <f>IFERROR(VLOOKUP(放飛紀錄!$K2566,#REF!,2,FALSE),"")</f>
        <v/>
      </c>
      <c r="M2566" s="36"/>
      <c r="N2566" s="36"/>
      <c r="O2566" s="36"/>
      <c r="P2566" s="36"/>
      <c r="Q2566" s="36"/>
      <c r="R2566" s="36"/>
      <c r="S2566" s="36"/>
      <c r="T2566" s="36"/>
      <c r="U2566" s="23"/>
      <c r="V2566" s="23"/>
      <c r="W2566" s="23"/>
      <c r="X2566" s="23"/>
      <c r="Y2566" s="445"/>
      <c r="Z2566" s="446" t="str">
        <f>IF(放飛紀錄!$Y2566="","",放飛紀錄!$Y2566+公式對照表!B$2)</f>
        <v/>
      </c>
      <c r="AA2566" s="445"/>
      <c r="AB2566" s="445"/>
      <c r="AC2566" s="447" t="str">
        <f t="shared" si="108"/>
        <v/>
      </c>
      <c r="AD2566" s="448" t="str">
        <f t="shared" si="109"/>
        <v/>
      </c>
      <c r="AE2566" s="446" t="str">
        <f>IF(放飛紀錄表[[#This Row],[模組啟動時間]]="","",公式對照表!$A$2)</f>
        <v/>
      </c>
      <c r="AF2566" s="449" t="str">
        <f>IF(AC2566="","",IF(AND(AA2566&gt;Y2566,AA2566&lt;Z2566),[1]公式對照表!$C$2,IF(AC2566="-",[1]公式對照表!$C$3,IF(AC2566&lt;AE2566,[1]公式對照表!$C$4,IF(AC2566&gt;AE2566,[1]公式對照表!$C$5)))))</f>
        <v/>
      </c>
      <c r="AG2566" s="442"/>
      <c r="AH2566" s="442"/>
      <c r="AI2566" s="442"/>
      <c r="AJ2566" s="442"/>
      <c r="AK2566" s="2"/>
    </row>
    <row r="2567" spans="1:37" ht="17.25" customHeight="1">
      <c r="A2567" s="443"/>
      <c r="B2567" s="444"/>
      <c r="C2567" s="23"/>
      <c r="D2567" s="23"/>
      <c r="E2567" s="23"/>
      <c r="F2567" s="262"/>
      <c r="G2567" s="262"/>
      <c r="H2567" s="262"/>
      <c r="I2567" s="264"/>
      <c r="J2567" s="23"/>
      <c r="K2567" s="23"/>
      <c r="L2567" s="36" t="str">
        <f>IFERROR(VLOOKUP(放飛紀錄!$K2567,#REF!,2,FALSE),"")</f>
        <v/>
      </c>
      <c r="M2567" s="36"/>
      <c r="N2567" s="36"/>
      <c r="O2567" s="36"/>
      <c r="P2567" s="36"/>
      <c r="Q2567" s="36"/>
      <c r="R2567" s="36"/>
      <c r="S2567" s="36"/>
      <c r="T2567" s="36"/>
      <c r="U2567" s="23"/>
      <c r="V2567" s="23"/>
      <c r="W2567" s="23"/>
      <c r="X2567" s="23"/>
      <c r="Y2567" s="445"/>
      <c r="Z2567" s="446" t="str">
        <f>IF(放飛紀錄!$Y2567="","",放飛紀錄!$Y2567+公式對照表!B$2)</f>
        <v/>
      </c>
      <c r="AA2567" s="445"/>
      <c r="AB2567" s="445"/>
      <c r="AC2567" s="447" t="str">
        <f t="shared" si="108"/>
        <v/>
      </c>
      <c r="AD2567" s="448" t="str">
        <f t="shared" si="109"/>
        <v/>
      </c>
      <c r="AE2567" s="446" t="str">
        <f>IF(放飛紀錄表[[#This Row],[模組啟動時間]]="","",公式對照表!$A$2)</f>
        <v/>
      </c>
      <c r="AF2567" s="449" t="str">
        <f>IF(AC2567="","",IF(AND(AA2567&gt;Y2567,AA2567&lt;Z2567),[1]公式對照表!$C$2,IF(AC2567="-",[1]公式對照表!$C$3,IF(AC2567&lt;AE2567,[1]公式對照表!$C$4,IF(AC2567&gt;AE2567,[1]公式對照表!$C$5)))))</f>
        <v/>
      </c>
      <c r="AG2567" s="442"/>
      <c r="AH2567" s="442"/>
      <c r="AI2567" s="442"/>
      <c r="AJ2567" s="442"/>
      <c r="AK2567" s="2"/>
    </row>
    <row r="2568" spans="1:37" ht="17.25" customHeight="1">
      <c r="A2568" s="443"/>
      <c r="B2568" s="444"/>
      <c r="C2568" s="23"/>
      <c r="D2568" s="23"/>
      <c r="E2568" s="23"/>
      <c r="F2568" s="262"/>
      <c r="G2568" s="262"/>
      <c r="H2568" s="262"/>
      <c r="I2568" s="264"/>
      <c r="J2568" s="23"/>
      <c r="K2568" s="23"/>
      <c r="L2568" s="36" t="str">
        <f>IFERROR(VLOOKUP(放飛紀錄!$K2568,#REF!,2,FALSE),"")</f>
        <v/>
      </c>
      <c r="M2568" s="36"/>
      <c r="N2568" s="36"/>
      <c r="O2568" s="36"/>
      <c r="P2568" s="36"/>
      <c r="Q2568" s="36"/>
      <c r="R2568" s="36"/>
      <c r="S2568" s="36"/>
      <c r="T2568" s="36"/>
      <c r="U2568" s="23"/>
      <c r="V2568" s="23"/>
      <c r="W2568" s="23"/>
      <c r="X2568" s="23"/>
      <c r="Y2568" s="445"/>
      <c r="Z2568" s="446" t="str">
        <f>IF(放飛紀錄!$Y2568="","",放飛紀錄!$Y2568+公式對照表!B$2)</f>
        <v/>
      </c>
      <c r="AA2568" s="445"/>
      <c r="AB2568" s="445"/>
      <c r="AC2568" s="447" t="str">
        <f t="shared" si="108"/>
        <v/>
      </c>
      <c r="AD2568" s="448" t="str">
        <f t="shared" si="109"/>
        <v/>
      </c>
      <c r="AE2568" s="446" t="str">
        <f>IF(放飛紀錄表[[#This Row],[模組啟動時間]]="","",公式對照表!$A$2)</f>
        <v/>
      </c>
      <c r="AF2568" s="449" t="str">
        <f>IF(AC2568="","",IF(AND(AA2568&gt;Y2568,AA2568&lt;Z2568),[1]公式對照表!$C$2,IF(AC2568="-",[1]公式對照表!$C$3,IF(AC2568&lt;AE2568,[1]公式對照表!$C$4,IF(AC2568&gt;AE2568,[1]公式對照表!$C$5)))))</f>
        <v/>
      </c>
      <c r="AG2568" s="442"/>
      <c r="AH2568" s="442"/>
      <c r="AI2568" s="442"/>
      <c r="AJ2568" s="442"/>
      <c r="AK2568" s="2"/>
    </row>
    <row r="2569" spans="1:37" ht="17.25" customHeight="1">
      <c r="A2569" s="443"/>
      <c r="B2569" s="444"/>
      <c r="C2569" s="23"/>
      <c r="D2569" s="23"/>
      <c r="E2569" s="23"/>
      <c r="F2569" s="262"/>
      <c r="G2569" s="262"/>
      <c r="H2569" s="262"/>
      <c r="I2569" s="264"/>
      <c r="J2569" s="23"/>
      <c r="K2569" s="23"/>
      <c r="L2569" s="36" t="str">
        <f>IFERROR(VLOOKUP(放飛紀錄!$K2569,#REF!,2,FALSE),"")</f>
        <v/>
      </c>
      <c r="M2569" s="36"/>
      <c r="N2569" s="36"/>
      <c r="O2569" s="36"/>
      <c r="P2569" s="36"/>
      <c r="Q2569" s="36"/>
      <c r="R2569" s="36"/>
      <c r="S2569" s="36"/>
      <c r="T2569" s="36"/>
      <c r="U2569" s="23"/>
      <c r="V2569" s="23"/>
      <c r="W2569" s="23"/>
      <c r="X2569" s="23"/>
      <c r="Y2569" s="445"/>
      <c r="Z2569" s="446" t="str">
        <f>IF(放飛紀錄!$Y2569="","",放飛紀錄!$Y2569+公式對照表!B$2)</f>
        <v/>
      </c>
      <c r="AA2569" s="445"/>
      <c r="AB2569" s="445"/>
      <c r="AC2569" s="447" t="str">
        <f t="shared" si="108"/>
        <v/>
      </c>
      <c r="AD2569" s="448" t="str">
        <f t="shared" si="109"/>
        <v/>
      </c>
      <c r="AE2569" s="446" t="str">
        <f>IF(放飛紀錄表[[#This Row],[模組啟動時間]]="","",公式對照表!$A$2)</f>
        <v/>
      </c>
      <c r="AF2569" s="449" t="str">
        <f>IF(AC2569="","",IF(AND(AA2569&gt;Y2569,AA2569&lt;Z2569),[1]公式對照表!$C$2,IF(AC2569="-",[1]公式對照表!$C$3,IF(AC2569&lt;AE2569,[1]公式對照表!$C$4,IF(AC2569&gt;AE2569,[1]公式對照表!$C$5)))))</f>
        <v/>
      </c>
      <c r="AG2569" s="442"/>
      <c r="AH2569" s="442"/>
      <c r="AI2569" s="442"/>
      <c r="AJ2569" s="442"/>
      <c r="AK2569" s="2"/>
    </row>
    <row r="2570" spans="1:37" ht="17.25" customHeight="1">
      <c r="A2570" s="443"/>
      <c r="B2570" s="444"/>
      <c r="C2570" s="23"/>
      <c r="D2570" s="23"/>
      <c r="E2570" s="23"/>
      <c r="F2570" s="262"/>
      <c r="G2570" s="262"/>
      <c r="H2570" s="262"/>
      <c r="I2570" s="264"/>
      <c r="J2570" s="23"/>
      <c r="K2570" s="23"/>
      <c r="L2570" s="36" t="str">
        <f>IFERROR(VLOOKUP(放飛紀錄!$K2570,#REF!,2,FALSE),"")</f>
        <v/>
      </c>
      <c r="M2570" s="36"/>
      <c r="N2570" s="36"/>
      <c r="O2570" s="36"/>
      <c r="P2570" s="36"/>
      <c r="Q2570" s="36"/>
      <c r="R2570" s="36"/>
      <c r="S2570" s="36"/>
      <c r="T2570" s="36"/>
      <c r="U2570" s="23"/>
      <c r="V2570" s="23"/>
      <c r="W2570" s="23"/>
      <c r="X2570" s="23"/>
      <c r="Y2570" s="445"/>
      <c r="Z2570" s="446" t="str">
        <f>IF(放飛紀錄!$Y2570="","",放飛紀錄!$Y2570+公式對照表!B$2)</f>
        <v/>
      </c>
      <c r="AA2570" s="445"/>
      <c r="AB2570" s="445"/>
      <c r="AC2570" s="447" t="str">
        <f t="shared" si="108"/>
        <v/>
      </c>
      <c r="AD2570" s="448" t="str">
        <f t="shared" si="109"/>
        <v/>
      </c>
      <c r="AE2570" s="446" t="str">
        <f>IF(放飛紀錄表[[#This Row],[模組啟動時間]]="","",公式對照表!$A$2)</f>
        <v/>
      </c>
      <c r="AF2570" s="449" t="str">
        <f>IF(AC2570="","",IF(AND(AA2570&gt;Y2570,AA2570&lt;Z2570),[1]公式對照表!$C$2,IF(AC2570="-",[1]公式對照表!$C$3,IF(AC2570&lt;AE2570,[1]公式對照表!$C$4,IF(AC2570&gt;AE2570,[1]公式對照表!$C$5)))))</f>
        <v/>
      </c>
      <c r="AG2570" s="442"/>
      <c r="AH2570" s="442"/>
      <c r="AI2570" s="442"/>
      <c r="AJ2570" s="442"/>
      <c r="AK2570" s="2"/>
    </row>
    <row r="2571" spans="1:37" ht="17.25" customHeight="1">
      <c r="A2571" s="443"/>
      <c r="B2571" s="444"/>
      <c r="C2571" s="23"/>
      <c r="D2571" s="23"/>
      <c r="E2571" s="23"/>
      <c r="F2571" s="262"/>
      <c r="G2571" s="262"/>
      <c r="H2571" s="262"/>
      <c r="I2571" s="264"/>
      <c r="J2571" s="23"/>
      <c r="K2571" s="23"/>
      <c r="L2571" s="36" t="str">
        <f>IFERROR(VLOOKUP(放飛紀錄!$K2571,#REF!,2,FALSE),"")</f>
        <v/>
      </c>
      <c r="M2571" s="36"/>
      <c r="N2571" s="36"/>
      <c r="O2571" s="36"/>
      <c r="P2571" s="36"/>
      <c r="Q2571" s="36"/>
      <c r="R2571" s="36"/>
      <c r="S2571" s="36"/>
      <c r="T2571" s="36"/>
      <c r="U2571" s="23"/>
      <c r="V2571" s="23"/>
      <c r="W2571" s="23"/>
      <c r="X2571" s="23"/>
      <c r="Y2571" s="445"/>
      <c r="Z2571" s="446" t="str">
        <f>IF(放飛紀錄!$Y2571="","",放飛紀錄!$Y2571+公式對照表!B$2)</f>
        <v/>
      </c>
      <c r="AA2571" s="445"/>
      <c r="AB2571" s="445"/>
      <c r="AC2571" s="447" t="str">
        <f t="shared" si="108"/>
        <v/>
      </c>
      <c r="AD2571" s="448" t="str">
        <f t="shared" si="109"/>
        <v/>
      </c>
      <c r="AE2571" s="446" t="str">
        <f>IF(放飛紀錄表[[#This Row],[模組啟動時間]]="","",公式對照表!$A$2)</f>
        <v/>
      </c>
      <c r="AF2571" s="449" t="str">
        <f>IF(AC2571="","",IF(AND(AA2571&gt;Y2571,AA2571&lt;Z2571),[1]公式對照表!$C$2,IF(AC2571="-",[1]公式對照表!$C$3,IF(AC2571&lt;AE2571,[1]公式對照表!$C$4,IF(AC2571&gt;AE2571,[1]公式對照表!$C$5)))))</f>
        <v/>
      </c>
      <c r="AG2571" s="442"/>
      <c r="AH2571" s="442"/>
      <c r="AI2571" s="442"/>
      <c r="AJ2571" s="442"/>
      <c r="AK2571" s="2"/>
    </row>
    <row r="2572" spans="1:37" ht="17.25" customHeight="1">
      <c r="A2572" s="443"/>
      <c r="B2572" s="444"/>
      <c r="C2572" s="23"/>
      <c r="D2572" s="23"/>
      <c r="E2572" s="23"/>
      <c r="F2572" s="262"/>
      <c r="G2572" s="262"/>
      <c r="H2572" s="262"/>
      <c r="I2572" s="264"/>
      <c r="J2572" s="23"/>
      <c r="K2572" s="23"/>
      <c r="L2572" s="36" t="str">
        <f>IFERROR(VLOOKUP(放飛紀錄!$K2572,#REF!,2,FALSE),"")</f>
        <v/>
      </c>
      <c r="M2572" s="36"/>
      <c r="N2572" s="36"/>
      <c r="O2572" s="36"/>
      <c r="P2572" s="36"/>
      <c r="Q2572" s="36"/>
      <c r="R2572" s="36"/>
      <c r="S2572" s="36"/>
      <c r="T2572" s="36"/>
      <c r="U2572" s="23"/>
      <c r="V2572" s="23"/>
      <c r="W2572" s="23"/>
      <c r="X2572" s="23"/>
      <c r="Y2572" s="445"/>
      <c r="Z2572" s="446" t="str">
        <f>IF(放飛紀錄!$Y2572="","",放飛紀錄!$Y2572+公式對照表!B$2)</f>
        <v/>
      </c>
      <c r="AA2572" s="445"/>
      <c r="AB2572" s="445"/>
      <c r="AC2572" s="447" t="str">
        <f t="shared" si="108"/>
        <v/>
      </c>
      <c r="AD2572" s="448" t="str">
        <f t="shared" si="109"/>
        <v/>
      </c>
      <c r="AE2572" s="446" t="str">
        <f>IF(放飛紀錄表[[#This Row],[模組啟動時間]]="","",公式對照表!$A$2)</f>
        <v/>
      </c>
      <c r="AF2572" s="449" t="str">
        <f>IF(AC2572="","",IF(AND(AA2572&gt;Y2572,AA2572&lt;Z2572),[1]公式對照表!$C$2,IF(AC2572="-",[1]公式對照表!$C$3,IF(AC2572&lt;AE2572,[1]公式對照表!$C$4,IF(AC2572&gt;AE2572,[1]公式對照表!$C$5)))))</f>
        <v/>
      </c>
      <c r="AG2572" s="442"/>
      <c r="AH2572" s="442"/>
      <c r="AI2572" s="442"/>
      <c r="AJ2572" s="442"/>
      <c r="AK2572" s="2"/>
    </row>
    <row r="2573" spans="1:37" ht="17.25" customHeight="1">
      <c r="A2573" s="443"/>
      <c r="B2573" s="444"/>
      <c r="C2573" s="23"/>
      <c r="D2573" s="23"/>
      <c r="E2573" s="23"/>
      <c r="F2573" s="262"/>
      <c r="G2573" s="262"/>
      <c r="H2573" s="262"/>
      <c r="I2573" s="264"/>
      <c r="J2573" s="23"/>
      <c r="K2573" s="23"/>
      <c r="L2573" s="36" t="str">
        <f>IFERROR(VLOOKUP(放飛紀錄!$K2573,#REF!,2,FALSE),"")</f>
        <v/>
      </c>
      <c r="M2573" s="36"/>
      <c r="N2573" s="36"/>
      <c r="O2573" s="36"/>
      <c r="P2573" s="36"/>
      <c r="Q2573" s="36"/>
      <c r="R2573" s="36"/>
      <c r="S2573" s="36"/>
      <c r="T2573" s="36"/>
      <c r="U2573" s="23"/>
      <c r="V2573" s="23"/>
      <c r="W2573" s="23"/>
      <c r="X2573" s="23"/>
      <c r="Y2573" s="445"/>
      <c r="Z2573" s="446" t="str">
        <f>IF(放飛紀錄!$Y2573="","",放飛紀錄!$Y2573+公式對照表!B$2)</f>
        <v/>
      </c>
      <c r="AA2573" s="445"/>
      <c r="AB2573" s="445"/>
      <c r="AC2573" s="447" t="str">
        <f t="shared" si="108"/>
        <v/>
      </c>
      <c r="AD2573" s="448" t="str">
        <f t="shared" si="109"/>
        <v/>
      </c>
      <c r="AE2573" s="446" t="str">
        <f>IF(放飛紀錄表[[#This Row],[模組啟動時間]]="","",公式對照表!$A$2)</f>
        <v/>
      </c>
      <c r="AF2573" s="449" t="str">
        <f>IF(AC2573="","",IF(AND(AA2573&gt;Y2573,AA2573&lt;Z2573),[1]公式對照表!$C$2,IF(AC2573="-",[1]公式對照表!$C$3,IF(AC2573&lt;AE2573,[1]公式對照表!$C$4,IF(AC2573&gt;AE2573,[1]公式對照表!$C$5)))))</f>
        <v/>
      </c>
      <c r="AG2573" s="442"/>
      <c r="AH2573" s="442"/>
      <c r="AI2573" s="442"/>
      <c r="AJ2573" s="442"/>
      <c r="AK2573" s="2"/>
    </row>
    <row r="2574" spans="1:37" ht="17.25" customHeight="1">
      <c r="A2574" s="443"/>
      <c r="B2574" s="444"/>
      <c r="C2574" s="23"/>
      <c r="D2574" s="23"/>
      <c r="E2574" s="23"/>
      <c r="F2574" s="262"/>
      <c r="G2574" s="262"/>
      <c r="H2574" s="262"/>
      <c r="I2574" s="264"/>
      <c r="J2574" s="23"/>
      <c r="K2574" s="23"/>
      <c r="L2574" s="36" t="str">
        <f>IFERROR(VLOOKUP(放飛紀錄!$K2574,#REF!,2,FALSE),"")</f>
        <v/>
      </c>
      <c r="M2574" s="36"/>
      <c r="N2574" s="36"/>
      <c r="O2574" s="36"/>
      <c r="P2574" s="36"/>
      <c r="Q2574" s="36"/>
      <c r="R2574" s="36"/>
      <c r="S2574" s="36"/>
      <c r="T2574" s="36"/>
      <c r="U2574" s="23"/>
      <c r="V2574" s="23"/>
      <c r="W2574" s="23"/>
      <c r="X2574" s="23"/>
      <c r="Y2574" s="445"/>
      <c r="Z2574" s="446" t="str">
        <f>IF(放飛紀錄!$Y2574="","",放飛紀錄!$Y2574+公式對照表!B$2)</f>
        <v/>
      </c>
      <c r="AA2574" s="445"/>
      <c r="AB2574" s="445"/>
      <c r="AC2574" s="447" t="str">
        <f t="shared" si="108"/>
        <v/>
      </c>
      <c r="AD2574" s="448" t="str">
        <f t="shared" si="109"/>
        <v/>
      </c>
      <c r="AE2574" s="446" t="str">
        <f>IF(放飛紀錄表[[#This Row],[模組啟動時間]]="","",公式對照表!$A$2)</f>
        <v/>
      </c>
      <c r="AF2574" s="449" t="str">
        <f>IF(AC2574="","",IF(AND(AA2574&gt;Y2574,AA2574&lt;Z2574),[1]公式對照表!$C$2,IF(AC2574="-",[1]公式對照表!$C$3,IF(AC2574&lt;AE2574,[1]公式對照表!$C$4,IF(AC2574&gt;AE2574,[1]公式對照表!$C$5)))))</f>
        <v/>
      </c>
      <c r="AG2574" s="442"/>
      <c r="AH2574" s="442"/>
      <c r="AI2574" s="442"/>
      <c r="AJ2574" s="442"/>
      <c r="AK2574" s="2"/>
    </row>
    <row r="2575" spans="1:37" ht="17.25" customHeight="1">
      <c r="A2575" s="443"/>
      <c r="B2575" s="444"/>
      <c r="C2575" s="23"/>
      <c r="D2575" s="23"/>
      <c r="E2575" s="23"/>
      <c r="F2575" s="262"/>
      <c r="G2575" s="262"/>
      <c r="H2575" s="262"/>
      <c r="I2575" s="264"/>
      <c r="J2575" s="23"/>
      <c r="K2575" s="23"/>
      <c r="L2575" s="36" t="str">
        <f>IFERROR(VLOOKUP(放飛紀錄!$K2575,#REF!,2,FALSE),"")</f>
        <v/>
      </c>
      <c r="M2575" s="36"/>
      <c r="N2575" s="36"/>
      <c r="O2575" s="36"/>
      <c r="P2575" s="36"/>
      <c r="Q2575" s="36"/>
      <c r="R2575" s="36"/>
      <c r="S2575" s="36"/>
      <c r="T2575" s="36"/>
      <c r="U2575" s="23"/>
      <c r="V2575" s="23"/>
      <c r="W2575" s="23"/>
      <c r="X2575" s="23"/>
      <c r="Y2575" s="445"/>
      <c r="Z2575" s="446" t="str">
        <f>IF(放飛紀錄!$Y2575="","",放飛紀錄!$Y2575+公式對照表!B$2)</f>
        <v/>
      </c>
      <c r="AA2575" s="445"/>
      <c r="AB2575" s="445"/>
      <c r="AC2575" s="447" t="str">
        <f t="shared" si="108"/>
        <v/>
      </c>
      <c r="AD2575" s="448" t="str">
        <f t="shared" si="109"/>
        <v/>
      </c>
      <c r="AE2575" s="446" t="str">
        <f>IF(放飛紀錄表[[#This Row],[模組啟動時間]]="","",公式對照表!$A$2)</f>
        <v/>
      </c>
      <c r="AF2575" s="449" t="str">
        <f>IF(AC2575="","",IF(AND(AA2575&gt;Y2575,AA2575&lt;Z2575),[1]公式對照表!$C$2,IF(AC2575="-",[1]公式對照表!$C$3,IF(AC2575&lt;AE2575,[1]公式對照表!$C$4,IF(AC2575&gt;AE2575,[1]公式對照表!$C$5)))))</f>
        <v/>
      </c>
      <c r="AG2575" s="442"/>
      <c r="AH2575" s="442"/>
      <c r="AI2575" s="442"/>
      <c r="AJ2575" s="442"/>
      <c r="AK2575" s="2"/>
    </row>
    <row r="2576" spans="1:37" ht="17.25" customHeight="1">
      <c r="A2576" s="443"/>
      <c r="B2576" s="444"/>
      <c r="C2576" s="23"/>
      <c r="D2576" s="23"/>
      <c r="E2576" s="23"/>
      <c r="F2576" s="262"/>
      <c r="G2576" s="262"/>
      <c r="H2576" s="262"/>
      <c r="I2576" s="264"/>
      <c r="J2576" s="23"/>
      <c r="K2576" s="23"/>
      <c r="L2576" s="36" t="str">
        <f>IFERROR(VLOOKUP(放飛紀錄!$K2576,#REF!,2,FALSE),"")</f>
        <v/>
      </c>
      <c r="M2576" s="36"/>
      <c r="N2576" s="36"/>
      <c r="O2576" s="36"/>
      <c r="P2576" s="36"/>
      <c r="Q2576" s="36"/>
      <c r="R2576" s="36"/>
      <c r="S2576" s="36"/>
      <c r="T2576" s="36"/>
      <c r="U2576" s="23"/>
      <c r="V2576" s="23"/>
      <c r="W2576" s="23"/>
      <c r="X2576" s="23"/>
      <c r="Y2576" s="445"/>
      <c r="Z2576" s="446" t="str">
        <f>IF(放飛紀錄!$Y2576="","",放飛紀錄!$Y2576+公式對照表!B$2)</f>
        <v/>
      </c>
      <c r="AA2576" s="445"/>
      <c r="AB2576" s="445"/>
      <c r="AC2576" s="447" t="str">
        <f t="shared" si="108"/>
        <v/>
      </c>
      <c r="AD2576" s="448" t="str">
        <f t="shared" si="109"/>
        <v/>
      </c>
      <c r="AE2576" s="446" t="str">
        <f>IF(放飛紀錄表[[#This Row],[模組啟動時間]]="","",公式對照表!$A$2)</f>
        <v/>
      </c>
      <c r="AF2576" s="449" t="str">
        <f>IF(AC2576="","",IF(AND(AA2576&gt;Y2576,AA2576&lt;Z2576),[1]公式對照表!$C$2,IF(AC2576="-",[1]公式對照表!$C$3,IF(AC2576&lt;AE2576,[1]公式對照表!$C$4,IF(AC2576&gt;AE2576,[1]公式對照表!$C$5)))))</f>
        <v/>
      </c>
      <c r="AG2576" s="442"/>
      <c r="AH2576" s="442"/>
      <c r="AI2576" s="442"/>
      <c r="AJ2576" s="442"/>
      <c r="AK2576" s="2"/>
    </row>
    <row r="2577" spans="1:37" ht="17.25" customHeight="1">
      <c r="A2577" s="443"/>
      <c r="B2577" s="444"/>
      <c r="C2577" s="23"/>
      <c r="D2577" s="23"/>
      <c r="E2577" s="23"/>
      <c r="F2577" s="262"/>
      <c r="G2577" s="262"/>
      <c r="H2577" s="262"/>
      <c r="I2577" s="264"/>
      <c r="J2577" s="23"/>
      <c r="K2577" s="23"/>
      <c r="L2577" s="36" t="str">
        <f>IFERROR(VLOOKUP(放飛紀錄!$K2577,#REF!,2,FALSE),"")</f>
        <v/>
      </c>
      <c r="M2577" s="36"/>
      <c r="N2577" s="36"/>
      <c r="O2577" s="36"/>
      <c r="P2577" s="36"/>
      <c r="Q2577" s="36"/>
      <c r="R2577" s="36"/>
      <c r="S2577" s="36"/>
      <c r="T2577" s="36"/>
      <c r="U2577" s="23"/>
      <c r="V2577" s="23"/>
      <c r="W2577" s="23"/>
      <c r="X2577" s="23"/>
      <c r="Y2577" s="445"/>
      <c r="Z2577" s="446" t="str">
        <f>IF(放飛紀錄!$Y2577="","",放飛紀錄!$Y2577+公式對照表!B$2)</f>
        <v/>
      </c>
      <c r="AA2577" s="445"/>
      <c r="AB2577" s="445"/>
      <c r="AC2577" s="447" t="str">
        <f t="shared" si="108"/>
        <v/>
      </c>
      <c r="AD2577" s="448" t="str">
        <f t="shared" si="109"/>
        <v/>
      </c>
      <c r="AE2577" s="446" t="str">
        <f>IF(放飛紀錄表[[#This Row],[模組啟動時間]]="","",公式對照表!$A$2)</f>
        <v/>
      </c>
      <c r="AF2577" s="449" t="str">
        <f>IF(AC2577="","",IF(AND(AA2577&gt;Y2577,AA2577&lt;Z2577),[1]公式對照表!$C$2,IF(AC2577="-",[1]公式對照表!$C$3,IF(AC2577&lt;AE2577,[1]公式對照表!$C$4,IF(AC2577&gt;AE2577,[1]公式對照表!$C$5)))))</f>
        <v/>
      </c>
      <c r="AG2577" s="442"/>
      <c r="AH2577" s="442"/>
      <c r="AI2577" s="442"/>
      <c r="AJ2577" s="442"/>
      <c r="AK2577" s="2"/>
    </row>
    <row r="2578" spans="1:37" ht="17.25" customHeight="1">
      <c r="A2578" s="443"/>
      <c r="B2578" s="444"/>
      <c r="C2578" s="23"/>
      <c r="D2578" s="23"/>
      <c r="E2578" s="23"/>
      <c r="F2578" s="262"/>
      <c r="G2578" s="262"/>
      <c r="H2578" s="262"/>
      <c r="I2578" s="264"/>
      <c r="J2578" s="23"/>
      <c r="K2578" s="23"/>
      <c r="L2578" s="36" t="str">
        <f>IFERROR(VLOOKUP(放飛紀錄!$K2578,#REF!,2,FALSE),"")</f>
        <v/>
      </c>
      <c r="M2578" s="36"/>
      <c r="N2578" s="36"/>
      <c r="O2578" s="36"/>
      <c r="P2578" s="36"/>
      <c r="Q2578" s="36"/>
      <c r="R2578" s="36"/>
      <c r="S2578" s="36"/>
      <c r="T2578" s="36"/>
      <c r="U2578" s="23"/>
      <c r="V2578" s="23"/>
      <c r="W2578" s="23"/>
      <c r="X2578" s="23"/>
      <c r="Y2578" s="445"/>
      <c r="Z2578" s="446" t="str">
        <f>IF(放飛紀錄!$Y2578="","",放飛紀錄!$Y2578+公式對照表!B$2)</f>
        <v/>
      </c>
      <c r="AA2578" s="445"/>
      <c r="AB2578" s="445"/>
      <c r="AC2578" s="447" t="str">
        <f t="shared" si="108"/>
        <v/>
      </c>
      <c r="AD2578" s="448" t="str">
        <f t="shared" si="109"/>
        <v/>
      </c>
      <c r="AE2578" s="446" t="str">
        <f>IF(放飛紀錄表[[#This Row],[模組啟動時間]]="","",公式對照表!$A$2)</f>
        <v/>
      </c>
      <c r="AF2578" s="449" t="str">
        <f>IF(AC2578="","",IF(AND(AA2578&gt;Y2578,AA2578&lt;Z2578),[1]公式對照表!$C$2,IF(AC2578="-",[1]公式對照表!$C$3,IF(AC2578&lt;AE2578,[1]公式對照表!$C$4,IF(AC2578&gt;AE2578,[1]公式對照表!$C$5)))))</f>
        <v/>
      </c>
      <c r="AG2578" s="442"/>
      <c r="AH2578" s="442"/>
      <c r="AI2578" s="442"/>
      <c r="AJ2578" s="442"/>
      <c r="AK2578" s="2"/>
    </row>
    <row r="2579" spans="1:37" ht="17.25" customHeight="1">
      <c r="A2579" s="443"/>
      <c r="B2579" s="444"/>
      <c r="C2579" s="23"/>
      <c r="D2579" s="23"/>
      <c r="E2579" s="23"/>
      <c r="F2579" s="262"/>
      <c r="G2579" s="262"/>
      <c r="H2579" s="262"/>
      <c r="I2579" s="264"/>
      <c r="J2579" s="23"/>
      <c r="K2579" s="23"/>
      <c r="L2579" s="36" t="str">
        <f>IFERROR(VLOOKUP(放飛紀錄!$K2579,#REF!,2,FALSE),"")</f>
        <v/>
      </c>
      <c r="M2579" s="36"/>
      <c r="N2579" s="36"/>
      <c r="O2579" s="36"/>
      <c r="P2579" s="36"/>
      <c r="Q2579" s="36"/>
      <c r="R2579" s="36"/>
      <c r="S2579" s="36"/>
      <c r="T2579" s="36"/>
      <c r="U2579" s="23"/>
      <c r="V2579" s="23"/>
      <c r="W2579" s="23"/>
      <c r="X2579" s="23"/>
      <c r="Y2579" s="445"/>
      <c r="Z2579" s="446" t="str">
        <f>IF(放飛紀錄!$Y2579="","",放飛紀錄!$Y2579+公式對照表!B$2)</f>
        <v/>
      </c>
      <c r="AA2579" s="445"/>
      <c r="AB2579" s="445"/>
      <c r="AC2579" s="447" t="str">
        <f t="shared" si="108"/>
        <v/>
      </c>
      <c r="AD2579" s="448" t="str">
        <f t="shared" si="109"/>
        <v/>
      </c>
      <c r="AE2579" s="446" t="str">
        <f>IF(放飛紀錄表[[#This Row],[模組啟動時間]]="","",公式對照表!$A$2)</f>
        <v/>
      </c>
      <c r="AF2579" s="449" t="str">
        <f>IF(AC2579="","",IF(AND(AA2579&gt;Y2579,AA2579&lt;Z2579),[1]公式對照表!$C$2,IF(AC2579="-",[1]公式對照表!$C$3,IF(AC2579&lt;AE2579,[1]公式對照表!$C$4,IF(AC2579&gt;AE2579,[1]公式對照表!$C$5)))))</f>
        <v/>
      </c>
      <c r="AG2579" s="442"/>
      <c r="AH2579" s="442"/>
      <c r="AI2579" s="442"/>
      <c r="AJ2579" s="442"/>
      <c r="AK2579" s="2"/>
    </row>
    <row r="2580" spans="1:37" ht="17.25" customHeight="1">
      <c r="A2580" s="443"/>
      <c r="B2580" s="444"/>
      <c r="C2580" s="23"/>
      <c r="D2580" s="23"/>
      <c r="E2580" s="23"/>
      <c r="F2580" s="262"/>
      <c r="G2580" s="262"/>
      <c r="H2580" s="262"/>
      <c r="I2580" s="264"/>
      <c r="J2580" s="23"/>
      <c r="K2580" s="23"/>
      <c r="L2580" s="36" t="str">
        <f>IFERROR(VLOOKUP(放飛紀錄!$K2580,#REF!,2,FALSE),"")</f>
        <v/>
      </c>
      <c r="M2580" s="36"/>
      <c r="N2580" s="36"/>
      <c r="O2580" s="36"/>
      <c r="P2580" s="36"/>
      <c r="Q2580" s="36"/>
      <c r="R2580" s="36"/>
      <c r="S2580" s="36"/>
      <c r="T2580" s="36"/>
      <c r="U2580" s="23"/>
      <c r="V2580" s="23"/>
      <c r="W2580" s="23"/>
      <c r="X2580" s="23"/>
      <c r="Y2580" s="445"/>
      <c r="Z2580" s="446" t="str">
        <f>IF(放飛紀錄!$Y2580="","",放飛紀錄!$Y2580+公式對照表!B$2)</f>
        <v/>
      </c>
      <c r="AA2580" s="445"/>
      <c r="AB2580" s="445"/>
      <c r="AC2580" s="447" t="str">
        <f t="shared" si="108"/>
        <v/>
      </c>
      <c r="AD2580" s="448" t="str">
        <f t="shared" si="109"/>
        <v/>
      </c>
      <c r="AE2580" s="446" t="str">
        <f>IF(放飛紀錄表[[#This Row],[模組啟動時間]]="","",公式對照表!$A$2)</f>
        <v/>
      </c>
      <c r="AF2580" s="449" t="str">
        <f>IF(AC2580="","",IF(AND(AA2580&gt;Y2580,AA2580&lt;Z2580),[1]公式對照表!$C$2,IF(AC2580="-",[1]公式對照表!$C$3,IF(AC2580&lt;AE2580,[1]公式對照表!$C$4,IF(AC2580&gt;AE2580,[1]公式對照表!$C$5)))))</f>
        <v/>
      </c>
      <c r="AG2580" s="442"/>
      <c r="AH2580" s="442"/>
      <c r="AI2580" s="442"/>
      <c r="AJ2580" s="442"/>
      <c r="AK2580" s="2"/>
    </row>
    <row r="2581" spans="1:37" ht="17.25" customHeight="1">
      <c r="A2581" s="443"/>
      <c r="B2581" s="444"/>
      <c r="C2581" s="23"/>
      <c r="D2581" s="23"/>
      <c r="E2581" s="23"/>
      <c r="F2581" s="262"/>
      <c r="G2581" s="262"/>
      <c r="H2581" s="262"/>
      <c r="I2581" s="264"/>
      <c r="J2581" s="23"/>
      <c r="K2581" s="23"/>
      <c r="L2581" s="36" t="str">
        <f>IFERROR(VLOOKUP(放飛紀錄!$K2581,#REF!,2,FALSE),"")</f>
        <v/>
      </c>
      <c r="M2581" s="36"/>
      <c r="N2581" s="36"/>
      <c r="O2581" s="36"/>
      <c r="P2581" s="36"/>
      <c r="Q2581" s="36"/>
      <c r="R2581" s="36"/>
      <c r="S2581" s="36"/>
      <c r="T2581" s="36"/>
      <c r="U2581" s="23"/>
      <c r="V2581" s="23"/>
      <c r="W2581" s="23"/>
      <c r="X2581" s="23"/>
      <c r="Y2581" s="445"/>
      <c r="Z2581" s="446" t="str">
        <f>IF(放飛紀錄!$Y2581="","",放飛紀錄!$Y2581+公式對照表!B$2)</f>
        <v/>
      </c>
      <c r="AA2581" s="445"/>
      <c r="AB2581" s="445"/>
      <c r="AC2581" s="447" t="str">
        <f t="shared" si="108"/>
        <v/>
      </c>
      <c r="AD2581" s="448" t="str">
        <f t="shared" si="109"/>
        <v/>
      </c>
      <c r="AE2581" s="446" t="str">
        <f>IF(放飛紀錄表[[#This Row],[模組啟動時間]]="","",公式對照表!$A$2)</f>
        <v/>
      </c>
      <c r="AF2581" s="449" t="str">
        <f>IF(AC2581="","",IF(AND(AA2581&gt;Y2581,AA2581&lt;Z2581),[1]公式對照表!$C$2,IF(AC2581="-",[1]公式對照表!$C$3,IF(AC2581&lt;AE2581,[1]公式對照表!$C$4,IF(AC2581&gt;AE2581,[1]公式對照表!$C$5)))))</f>
        <v/>
      </c>
      <c r="AG2581" s="442"/>
      <c r="AH2581" s="442"/>
      <c r="AI2581" s="442"/>
      <c r="AJ2581" s="442"/>
      <c r="AK2581" s="2"/>
    </row>
    <row r="2582" spans="1:37" ht="17.25" customHeight="1">
      <c r="A2582" s="443"/>
      <c r="B2582" s="444"/>
      <c r="C2582" s="23"/>
      <c r="D2582" s="23"/>
      <c r="E2582" s="23"/>
      <c r="F2582" s="262"/>
      <c r="G2582" s="262"/>
      <c r="H2582" s="262"/>
      <c r="I2582" s="264"/>
      <c r="J2582" s="23"/>
      <c r="K2582" s="23"/>
      <c r="L2582" s="36" t="str">
        <f>IFERROR(VLOOKUP(放飛紀錄!$K2582,#REF!,2,FALSE),"")</f>
        <v/>
      </c>
      <c r="M2582" s="36"/>
      <c r="N2582" s="36"/>
      <c r="O2582" s="36"/>
      <c r="P2582" s="36"/>
      <c r="Q2582" s="36"/>
      <c r="R2582" s="36"/>
      <c r="S2582" s="36"/>
      <c r="T2582" s="36"/>
      <c r="U2582" s="23"/>
      <c r="V2582" s="23"/>
      <c r="W2582" s="23"/>
      <c r="X2582" s="23"/>
      <c r="Y2582" s="445"/>
      <c r="Z2582" s="446" t="str">
        <f>IF(放飛紀錄!$Y2582="","",放飛紀錄!$Y2582+公式對照表!B$2)</f>
        <v/>
      </c>
      <c r="AA2582" s="445"/>
      <c r="AB2582" s="445"/>
      <c r="AC2582" s="447" t="str">
        <f t="shared" si="108"/>
        <v/>
      </c>
      <c r="AD2582" s="448" t="str">
        <f t="shared" si="109"/>
        <v/>
      </c>
      <c r="AE2582" s="446" t="str">
        <f>IF(放飛紀錄表[[#This Row],[模組啟動時間]]="","",公式對照表!$A$2)</f>
        <v/>
      </c>
      <c r="AF2582" s="449" t="str">
        <f>IF(AC2582="","",IF(AND(AA2582&gt;Y2582,AA2582&lt;Z2582),[1]公式對照表!$C$2,IF(AC2582="-",[1]公式對照表!$C$3,IF(AC2582&lt;AE2582,[1]公式對照表!$C$4,IF(AC2582&gt;AE2582,[1]公式對照表!$C$5)))))</f>
        <v/>
      </c>
      <c r="AG2582" s="442"/>
      <c r="AH2582" s="442"/>
      <c r="AI2582" s="442"/>
      <c r="AJ2582" s="442"/>
      <c r="AK2582" s="2"/>
    </row>
    <row r="2583" spans="1:37" ht="17.25" customHeight="1">
      <c r="A2583" s="443"/>
      <c r="B2583" s="444"/>
      <c r="C2583" s="23"/>
      <c r="D2583" s="23"/>
      <c r="E2583" s="23"/>
      <c r="F2583" s="262"/>
      <c r="G2583" s="262"/>
      <c r="H2583" s="262"/>
      <c r="I2583" s="264"/>
      <c r="J2583" s="23"/>
      <c r="K2583" s="23"/>
      <c r="L2583" s="36" t="str">
        <f>IFERROR(VLOOKUP(放飛紀錄!$K2583,#REF!,2,FALSE),"")</f>
        <v/>
      </c>
      <c r="M2583" s="36"/>
      <c r="N2583" s="36"/>
      <c r="O2583" s="36"/>
      <c r="P2583" s="36"/>
      <c r="Q2583" s="36"/>
      <c r="R2583" s="36"/>
      <c r="S2583" s="36"/>
      <c r="T2583" s="36"/>
      <c r="U2583" s="23"/>
      <c r="V2583" s="23"/>
      <c r="W2583" s="23"/>
      <c r="X2583" s="23"/>
      <c r="Y2583" s="445"/>
      <c r="Z2583" s="446" t="str">
        <f>IF(放飛紀錄!$Y2583="","",放飛紀錄!$Y2583+公式對照表!B$2)</f>
        <v/>
      </c>
      <c r="AA2583" s="445"/>
      <c r="AB2583" s="445"/>
      <c r="AC2583" s="447" t="str">
        <f t="shared" si="108"/>
        <v/>
      </c>
      <c r="AD2583" s="448" t="str">
        <f t="shared" si="109"/>
        <v/>
      </c>
      <c r="AE2583" s="446" t="str">
        <f>IF(放飛紀錄表[[#This Row],[模組啟動時間]]="","",公式對照表!$A$2)</f>
        <v/>
      </c>
      <c r="AF2583" s="449" t="str">
        <f>IF(AC2583="","",IF(AND(AA2583&gt;Y2583,AA2583&lt;Z2583),[1]公式對照表!$C$2,IF(AC2583="-",[1]公式對照表!$C$3,IF(AC2583&lt;AE2583,[1]公式對照表!$C$4,IF(AC2583&gt;AE2583,[1]公式對照表!$C$5)))))</f>
        <v/>
      </c>
      <c r="AG2583" s="442"/>
      <c r="AH2583" s="442"/>
      <c r="AI2583" s="442"/>
      <c r="AJ2583" s="442"/>
      <c r="AK2583" s="2"/>
    </row>
    <row r="2584" spans="1:37" ht="17.25" customHeight="1">
      <c r="A2584" s="443"/>
      <c r="B2584" s="444"/>
      <c r="C2584" s="23"/>
      <c r="D2584" s="23"/>
      <c r="E2584" s="23"/>
      <c r="F2584" s="262"/>
      <c r="G2584" s="262"/>
      <c r="H2584" s="262"/>
      <c r="I2584" s="264"/>
      <c r="J2584" s="23"/>
      <c r="K2584" s="23"/>
      <c r="L2584" s="36" t="str">
        <f>IFERROR(VLOOKUP(放飛紀錄!$K2584,#REF!,2,FALSE),"")</f>
        <v/>
      </c>
      <c r="M2584" s="36"/>
      <c r="N2584" s="36"/>
      <c r="O2584" s="36"/>
      <c r="P2584" s="36"/>
      <c r="Q2584" s="36"/>
      <c r="R2584" s="36"/>
      <c r="S2584" s="36"/>
      <c r="T2584" s="36"/>
      <c r="U2584" s="23"/>
      <c r="V2584" s="23"/>
      <c r="W2584" s="23"/>
      <c r="X2584" s="23"/>
      <c r="Y2584" s="445"/>
      <c r="Z2584" s="446" t="str">
        <f>IF(放飛紀錄!$Y2584="","",放飛紀錄!$Y2584+公式對照表!B$2)</f>
        <v/>
      </c>
      <c r="AA2584" s="445"/>
      <c r="AB2584" s="445"/>
      <c r="AC2584" s="447" t="str">
        <f t="shared" si="108"/>
        <v/>
      </c>
      <c r="AD2584" s="448" t="str">
        <f t="shared" si="109"/>
        <v/>
      </c>
      <c r="AE2584" s="446" t="str">
        <f>IF(放飛紀錄表[[#This Row],[模組啟動時間]]="","",公式對照表!$A$2)</f>
        <v/>
      </c>
      <c r="AF2584" s="449" t="str">
        <f>IF(AC2584="","",IF(AND(AA2584&gt;Y2584,AA2584&lt;Z2584),[1]公式對照表!$C$2,IF(AC2584="-",[1]公式對照表!$C$3,IF(AC2584&lt;AE2584,[1]公式對照表!$C$4,IF(AC2584&gt;AE2584,[1]公式對照表!$C$5)))))</f>
        <v/>
      </c>
      <c r="AG2584" s="442"/>
      <c r="AH2584" s="442"/>
      <c r="AI2584" s="442"/>
      <c r="AJ2584" s="442"/>
      <c r="AK2584" s="2"/>
    </row>
    <row r="2585" spans="1:37" ht="17.25" customHeight="1">
      <c r="A2585" s="443"/>
      <c r="B2585" s="444"/>
      <c r="C2585" s="23"/>
      <c r="D2585" s="23"/>
      <c r="E2585" s="23"/>
      <c r="F2585" s="262"/>
      <c r="G2585" s="262"/>
      <c r="H2585" s="262"/>
      <c r="I2585" s="264"/>
      <c r="J2585" s="23"/>
      <c r="K2585" s="23"/>
      <c r="L2585" s="36" t="str">
        <f>IFERROR(VLOOKUP(放飛紀錄!$K2585,#REF!,2,FALSE),"")</f>
        <v/>
      </c>
      <c r="M2585" s="36"/>
      <c r="N2585" s="36"/>
      <c r="O2585" s="36"/>
      <c r="P2585" s="36"/>
      <c r="Q2585" s="36"/>
      <c r="R2585" s="36"/>
      <c r="S2585" s="36"/>
      <c r="T2585" s="36"/>
      <c r="U2585" s="23"/>
      <c r="V2585" s="23"/>
      <c r="W2585" s="23"/>
      <c r="X2585" s="23"/>
      <c r="Y2585" s="445"/>
      <c r="Z2585" s="446" t="str">
        <f>IF(放飛紀錄!$Y2585="","",放飛紀錄!$Y2585+公式對照表!B$2)</f>
        <v/>
      </c>
      <c r="AA2585" s="445"/>
      <c r="AB2585" s="445"/>
      <c r="AC2585" s="447" t="str">
        <f t="shared" si="108"/>
        <v/>
      </c>
      <c r="AD2585" s="448" t="str">
        <f t="shared" si="109"/>
        <v/>
      </c>
      <c r="AE2585" s="446" t="str">
        <f>IF(放飛紀錄表[[#This Row],[模組啟動時間]]="","",公式對照表!$A$2)</f>
        <v/>
      </c>
      <c r="AF2585" s="449" t="str">
        <f>IF(AC2585="","",IF(AND(AA2585&gt;Y2585,AA2585&lt;Z2585),[1]公式對照表!$C$2,IF(AC2585="-",[1]公式對照表!$C$3,IF(AC2585&lt;AE2585,[1]公式對照表!$C$4,IF(AC2585&gt;AE2585,[1]公式對照表!$C$5)))))</f>
        <v/>
      </c>
      <c r="AG2585" s="442"/>
      <c r="AH2585" s="442"/>
      <c r="AI2585" s="442"/>
      <c r="AJ2585" s="442"/>
      <c r="AK2585" s="2"/>
    </row>
    <row r="2586" spans="1:37" ht="17.25" customHeight="1">
      <c r="A2586" s="443"/>
      <c r="B2586" s="444"/>
      <c r="C2586" s="23"/>
      <c r="D2586" s="23"/>
      <c r="E2586" s="23"/>
      <c r="F2586" s="262"/>
      <c r="G2586" s="262"/>
      <c r="H2586" s="262"/>
      <c r="I2586" s="264"/>
      <c r="J2586" s="23"/>
      <c r="K2586" s="23"/>
      <c r="L2586" s="36" t="str">
        <f>IFERROR(VLOOKUP(放飛紀錄!$K2586,#REF!,2,FALSE),"")</f>
        <v/>
      </c>
      <c r="M2586" s="36"/>
      <c r="N2586" s="36"/>
      <c r="O2586" s="36"/>
      <c r="P2586" s="36"/>
      <c r="Q2586" s="36"/>
      <c r="R2586" s="36"/>
      <c r="S2586" s="36"/>
      <c r="T2586" s="36"/>
      <c r="U2586" s="23"/>
      <c r="V2586" s="23"/>
      <c r="W2586" s="23"/>
      <c r="X2586" s="23"/>
      <c r="Y2586" s="445"/>
      <c r="Z2586" s="446" t="str">
        <f>IF(放飛紀錄!$Y2586="","",放飛紀錄!$Y2586+公式對照表!B$2)</f>
        <v/>
      </c>
      <c r="AA2586" s="445"/>
      <c r="AB2586" s="445"/>
      <c r="AC2586" s="447" t="str">
        <f t="shared" si="108"/>
        <v/>
      </c>
      <c r="AD2586" s="448" t="str">
        <f t="shared" si="109"/>
        <v/>
      </c>
      <c r="AE2586" s="446" t="str">
        <f>IF(放飛紀錄表[[#This Row],[模組啟動時間]]="","",公式對照表!$A$2)</f>
        <v/>
      </c>
      <c r="AF2586" s="449" t="str">
        <f>IF(AC2586="","",IF(AND(AA2586&gt;Y2586,AA2586&lt;Z2586),[1]公式對照表!$C$2,IF(AC2586="-",[1]公式對照表!$C$3,IF(AC2586&lt;AE2586,[1]公式對照表!$C$4,IF(AC2586&gt;AE2586,[1]公式對照表!$C$5)))))</f>
        <v/>
      </c>
      <c r="AG2586" s="442"/>
      <c r="AH2586" s="442"/>
      <c r="AI2586" s="442"/>
      <c r="AJ2586" s="442"/>
      <c r="AK2586" s="2"/>
    </row>
    <row r="2587" spans="1:37" ht="17.25" customHeight="1">
      <c r="A2587" s="443"/>
      <c r="B2587" s="444"/>
      <c r="C2587" s="23"/>
      <c r="D2587" s="23"/>
      <c r="E2587" s="23"/>
      <c r="F2587" s="262"/>
      <c r="G2587" s="262"/>
      <c r="H2587" s="262"/>
      <c r="I2587" s="264"/>
      <c r="J2587" s="23"/>
      <c r="K2587" s="23"/>
      <c r="L2587" s="36" t="str">
        <f>IFERROR(VLOOKUP(放飛紀錄!$K2587,#REF!,2,FALSE),"")</f>
        <v/>
      </c>
      <c r="M2587" s="36"/>
      <c r="N2587" s="36"/>
      <c r="O2587" s="36"/>
      <c r="P2587" s="36"/>
      <c r="Q2587" s="36"/>
      <c r="R2587" s="36"/>
      <c r="S2587" s="36"/>
      <c r="T2587" s="36"/>
      <c r="U2587" s="23"/>
      <c r="V2587" s="23"/>
      <c r="W2587" s="23"/>
      <c r="X2587" s="23"/>
      <c r="Y2587" s="445"/>
      <c r="Z2587" s="446" t="str">
        <f>IF(放飛紀錄!$Y2587="","",放飛紀錄!$Y2587+公式對照表!B$2)</f>
        <v/>
      </c>
      <c r="AA2587" s="445"/>
      <c r="AB2587" s="445"/>
      <c r="AC2587" s="447" t="str">
        <f t="shared" si="108"/>
        <v/>
      </c>
      <c r="AD2587" s="448" t="str">
        <f t="shared" si="109"/>
        <v/>
      </c>
      <c r="AE2587" s="446" t="str">
        <f>IF(放飛紀錄表[[#This Row],[模組啟動時間]]="","",公式對照表!$A$2)</f>
        <v/>
      </c>
      <c r="AF2587" s="449" t="str">
        <f>IF(AC2587="","",IF(AND(AA2587&gt;Y2587,AA2587&lt;Z2587),[1]公式對照表!$C$2,IF(AC2587="-",[1]公式對照表!$C$3,IF(AC2587&lt;AE2587,[1]公式對照表!$C$4,IF(AC2587&gt;AE2587,[1]公式對照表!$C$5)))))</f>
        <v/>
      </c>
      <c r="AG2587" s="442"/>
      <c r="AH2587" s="442"/>
      <c r="AI2587" s="442"/>
      <c r="AJ2587" s="442"/>
      <c r="AK2587" s="2"/>
    </row>
    <row r="2588" spans="1:37" ht="17.25" customHeight="1">
      <c r="A2588" s="443"/>
      <c r="B2588" s="444"/>
      <c r="C2588" s="23"/>
      <c r="D2588" s="23"/>
      <c r="E2588" s="23"/>
      <c r="F2588" s="262"/>
      <c r="G2588" s="262"/>
      <c r="H2588" s="262"/>
      <c r="I2588" s="264"/>
      <c r="J2588" s="23"/>
      <c r="K2588" s="23"/>
      <c r="L2588" s="36" t="str">
        <f>IFERROR(VLOOKUP(放飛紀錄!$K2588,#REF!,2,FALSE),"")</f>
        <v/>
      </c>
      <c r="M2588" s="36"/>
      <c r="N2588" s="36"/>
      <c r="O2588" s="36"/>
      <c r="P2588" s="36"/>
      <c r="Q2588" s="36"/>
      <c r="R2588" s="36"/>
      <c r="S2588" s="36"/>
      <c r="T2588" s="36"/>
      <c r="U2588" s="23"/>
      <c r="V2588" s="23"/>
      <c r="W2588" s="23"/>
      <c r="X2588" s="23"/>
      <c r="Y2588" s="445"/>
      <c r="Z2588" s="446" t="str">
        <f>IF(放飛紀錄!$Y2588="","",放飛紀錄!$Y2588+公式對照表!B$2)</f>
        <v/>
      </c>
      <c r="AA2588" s="445"/>
      <c r="AB2588" s="445"/>
      <c r="AC2588" s="447" t="str">
        <f t="shared" si="108"/>
        <v/>
      </c>
      <c r="AD2588" s="448" t="str">
        <f t="shared" si="109"/>
        <v/>
      </c>
      <c r="AE2588" s="446" t="str">
        <f>IF(放飛紀錄表[[#This Row],[模組啟動時間]]="","",公式對照表!$A$2)</f>
        <v/>
      </c>
      <c r="AF2588" s="449" t="str">
        <f>IF(AC2588="","",IF(AND(AA2588&gt;Y2588,AA2588&lt;Z2588),[1]公式對照表!$C$2,IF(AC2588="-",[1]公式對照表!$C$3,IF(AC2588&lt;AE2588,[1]公式對照表!$C$4,IF(AC2588&gt;AE2588,[1]公式對照表!$C$5)))))</f>
        <v/>
      </c>
      <c r="AG2588" s="442"/>
      <c r="AH2588" s="442"/>
      <c r="AI2588" s="442"/>
      <c r="AJ2588" s="442"/>
      <c r="AK2588" s="2"/>
    </row>
    <row r="2589" spans="1:37" ht="17.25" customHeight="1">
      <c r="A2589" s="443"/>
      <c r="B2589" s="444"/>
      <c r="C2589" s="23"/>
      <c r="D2589" s="23"/>
      <c r="E2589" s="23"/>
      <c r="F2589" s="262"/>
      <c r="G2589" s="262"/>
      <c r="H2589" s="262"/>
      <c r="I2589" s="264"/>
      <c r="J2589" s="23"/>
      <c r="K2589" s="23"/>
      <c r="L2589" s="36" t="str">
        <f>IFERROR(VLOOKUP(放飛紀錄!$K2589,#REF!,2,FALSE),"")</f>
        <v/>
      </c>
      <c r="M2589" s="36"/>
      <c r="N2589" s="36"/>
      <c r="O2589" s="36"/>
      <c r="P2589" s="36"/>
      <c r="Q2589" s="36"/>
      <c r="R2589" s="36"/>
      <c r="S2589" s="36"/>
      <c r="T2589" s="36"/>
      <c r="U2589" s="23"/>
      <c r="V2589" s="23"/>
      <c r="W2589" s="23"/>
      <c r="X2589" s="23"/>
      <c r="Y2589" s="445"/>
      <c r="Z2589" s="446" t="str">
        <f>IF(放飛紀錄!$Y2589="","",放飛紀錄!$Y2589+公式對照表!B$2)</f>
        <v/>
      </c>
      <c r="AA2589" s="445"/>
      <c r="AB2589" s="445"/>
      <c r="AC2589" s="447" t="str">
        <f t="shared" si="108"/>
        <v/>
      </c>
      <c r="AD2589" s="448" t="str">
        <f t="shared" si="109"/>
        <v/>
      </c>
      <c r="AE2589" s="446" t="str">
        <f>IF(放飛紀錄表[[#This Row],[模組啟動時間]]="","",公式對照表!$A$2)</f>
        <v/>
      </c>
      <c r="AF2589" s="449" t="str">
        <f>IF(AC2589="","",IF(AND(AA2589&gt;Y2589,AA2589&lt;Z2589),[1]公式對照表!$C$2,IF(AC2589="-",[1]公式對照表!$C$3,IF(AC2589&lt;AE2589,[1]公式對照表!$C$4,IF(AC2589&gt;AE2589,[1]公式對照表!$C$5)))))</f>
        <v/>
      </c>
      <c r="AG2589" s="442"/>
      <c r="AH2589" s="442"/>
      <c r="AI2589" s="442"/>
      <c r="AJ2589" s="442"/>
      <c r="AK2589" s="2"/>
    </row>
    <row r="2590" spans="1:37" ht="17.25" customHeight="1">
      <c r="A2590" s="443"/>
      <c r="B2590" s="444"/>
      <c r="C2590" s="23"/>
      <c r="D2590" s="23"/>
      <c r="E2590" s="23"/>
      <c r="F2590" s="262"/>
      <c r="G2590" s="262"/>
      <c r="H2590" s="262"/>
      <c r="I2590" s="264"/>
      <c r="J2590" s="23"/>
      <c r="K2590" s="23"/>
      <c r="L2590" s="36" t="str">
        <f>IFERROR(VLOOKUP(放飛紀錄!$K2590,#REF!,2,FALSE),"")</f>
        <v/>
      </c>
      <c r="M2590" s="36"/>
      <c r="N2590" s="36"/>
      <c r="O2590" s="36"/>
      <c r="P2590" s="36"/>
      <c r="Q2590" s="36"/>
      <c r="R2590" s="36"/>
      <c r="S2590" s="36"/>
      <c r="T2590" s="36"/>
      <c r="U2590" s="23"/>
      <c r="V2590" s="23"/>
      <c r="W2590" s="23"/>
      <c r="X2590" s="23"/>
      <c r="Y2590" s="445"/>
      <c r="Z2590" s="446" t="str">
        <f>IF(放飛紀錄!$Y2590="","",放飛紀錄!$Y2590+公式對照表!B$2)</f>
        <v/>
      </c>
      <c r="AA2590" s="445"/>
      <c r="AB2590" s="445"/>
      <c r="AC2590" s="447" t="str">
        <f t="shared" si="108"/>
        <v/>
      </c>
      <c r="AD2590" s="448" t="str">
        <f t="shared" si="109"/>
        <v/>
      </c>
      <c r="AE2590" s="446" t="str">
        <f>IF(放飛紀錄表[[#This Row],[模組啟動時間]]="","",公式對照表!$A$2)</f>
        <v/>
      </c>
      <c r="AF2590" s="449" t="str">
        <f>IF(AC2590="","",IF(AND(AA2590&gt;Y2590,AA2590&lt;Z2590),[1]公式對照表!$C$2,IF(AC2590="-",[1]公式對照表!$C$3,IF(AC2590&lt;AE2590,[1]公式對照表!$C$4,IF(AC2590&gt;AE2590,[1]公式對照表!$C$5)))))</f>
        <v/>
      </c>
      <c r="AG2590" s="442"/>
      <c r="AH2590" s="442"/>
      <c r="AI2590" s="442"/>
      <c r="AJ2590" s="442"/>
      <c r="AK2590" s="2"/>
    </row>
    <row r="2591" spans="1:37" ht="17.25" customHeight="1">
      <c r="A2591" s="443"/>
      <c r="B2591" s="444"/>
      <c r="C2591" s="23"/>
      <c r="D2591" s="23"/>
      <c r="E2591" s="23"/>
      <c r="F2591" s="262"/>
      <c r="G2591" s="262"/>
      <c r="H2591" s="262"/>
      <c r="I2591" s="264"/>
      <c r="J2591" s="23"/>
      <c r="K2591" s="23"/>
      <c r="L2591" s="36" t="str">
        <f>IFERROR(VLOOKUP(放飛紀錄!$K2591,#REF!,2,FALSE),"")</f>
        <v/>
      </c>
      <c r="M2591" s="36"/>
      <c r="N2591" s="36"/>
      <c r="O2591" s="36"/>
      <c r="P2591" s="36"/>
      <c r="Q2591" s="36"/>
      <c r="R2591" s="36"/>
      <c r="S2591" s="36"/>
      <c r="T2591" s="36"/>
      <c r="U2591" s="23"/>
      <c r="V2591" s="23"/>
      <c r="W2591" s="23"/>
      <c r="X2591" s="23"/>
      <c r="Y2591" s="445"/>
      <c r="Z2591" s="446" t="str">
        <f>IF(放飛紀錄!$Y2591="","",放飛紀錄!$Y2591+公式對照表!B$2)</f>
        <v/>
      </c>
      <c r="AA2591" s="445"/>
      <c r="AB2591" s="445"/>
      <c r="AC2591" s="447" t="str">
        <f t="shared" si="108"/>
        <v/>
      </c>
      <c r="AD2591" s="448" t="str">
        <f t="shared" si="109"/>
        <v/>
      </c>
      <c r="AE2591" s="446" t="str">
        <f>IF(放飛紀錄表[[#This Row],[模組啟動時間]]="","",公式對照表!$A$2)</f>
        <v/>
      </c>
      <c r="AF2591" s="449" t="str">
        <f>IF(AC2591="","",IF(AND(AA2591&gt;Y2591,AA2591&lt;Z2591),[1]公式對照表!$C$2,IF(AC2591="-",[1]公式對照表!$C$3,IF(AC2591&lt;AE2591,[1]公式對照表!$C$4,IF(AC2591&gt;AE2591,[1]公式對照表!$C$5)))))</f>
        <v/>
      </c>
      <c r="AG2591" s="442"/>
      <c r="AH2591" s="442"/>
      <c r="AI2591" s="442"/>
      <c r="AJ2591" s="442"/>
      <c r="AK2591" s="2"/>
    </row>
    <row r="2592" spans="1:37" ht="17.25" customHeight="1">
      <c r="A2592" s="443"/>
      <c r="B2592" s="444"/>
      <c r="C2592" s="23"/>
      <c r="D2592" s="23"/>
      <c r="E2592" s="23"/>
      <c r="F2592" s="262"/>
      <c r="G2592" s="262"/>
      <c r="H2592" s="262"/>
      <c r="I2592" s="264"/>
      <c r="J2592" s="23"/>
      <c r="K2592" s="23"/>
      <c r="L2592" s="36" t="str">
        <f>IFERROR(VLOOKUP(放飛紀錄!$K2592,#REF!,2,FALSE),"")</f>
        <v/>
      </c>
      <c r="M2592" s="36"/>
      <c r="N2592" s="36"/>
      <c r="O2592" s="36"/>
      <c r="P2592" s="36"/>
      <c r="Q2592" s="36"/>
      <c r="R2592" s="36"/>
      <c r="S2592" s="36"/>
      <c r="T2592" s="36"/>
      <c r="U2592" s="23"/>
      <c r="V2592" s="23"/>
      <c r="W2592" s="23"/>
      <c r="X2592" s="23"/>
      <c r="Y2592" s="445"/>
      <c r="Z2592" s="446" t="str">
        <f>IF(放飛紀錄!$Y2592="","",放飛紀錄!$Y2592+公式對照表!B$2)</f>
        <v/>
      </c>
      <c r="AA2592" s="445"/>
      <c r="AB2592" s="445"/>
      <c r="AC2592" s="447" t="str">
        <f t="shared" si="108"/>
        <v/>
      </c>
      <c r="AD2592" s="448" t="str">
        <f t="shared" si="109"/>
        <v/>
      </c>
      <c r="AE2592" s="446" t="str">
        <f>IF(放飛紀錄表[[#This Row],[模組啟動時間]]="","",公式對照表!$A$2)</f>
        <v/>
      </c>
      <c r="AF2592" s="449" t="str">
        <f>IF(AC2592="","",IF(AND(AA2592&gt;Y2592,AA2592&lt;Z2592),[1]公式對照表!$C$2,IF(AC2592="-",[1]公式對照表!$C$3,IF(AC2592&lt;AE2592,[1]公式對照表!$C$4,IF(AC2592&gt;AE2592,[1]公式對照表!$C$5)))))</f>
        <v/>
      </c>
      <c r="AG2592" s="442"/>
      <c r="AH2592" s="442"/>
      <c r="AI2592" s="442"/>
      <c r="AJ2592" s="442"/>
      <c r="AK2592" s="2"/>
    </row>
    <row r="2593" spans="1:37" ht="17.25" customHeight="1">
      <c r="A2593" s="443"/>
      <c r="B2593" s="444"/>
      <c r="C2593" s="23"/>
      <c r="D2593" s="23"/>
      <c r="E2593" s="23"/>
      <c r="F2593" s="262"/>
      <c r="G2593" s="262"/>
      <c r="H2593" s="262"/>
      <c r="I2593" s="264"/>
      <c r="J2593" s="23"/>
      <c r="K2593" s="23"/>
      <c r="L2593" s="36" t="str">
        <f>IFERROR(VLOOKUP(放飛紀錄!$K2593,#REF!,2,FALSE),"")</f>
        <v/>
      </c>
      <c r="M2593" s="36"/>
      <c r="N2593" s="36"/>
      <c r="O2593" s="36"/>
      <c r="P2593" s="36"/>
      <c r="Q2593" s="36"/>
      <c r="R2593" s="36"/>
      <c r="S2593" s="36"/>
      <c r="T2593" s="36"/>
      <c r="U2593" s="23"/>
      <c r="V2593" s="23"/>
      <c r="W2593" s="23"/>
      <c r="X2593" s="23"/>
      <c r="Y2593" s="445"/>
      <c r="Z2593" s="446" t="str">
        <f>IF(放飛紀錄!$Y2593="","",放飛紀錄!$Y2593+公式對照表!B$2)</f>
        <v/>
      </c>
      <c r="AA2593" s="445"/>
      <c r="AB2593" s="445"/>
      <c r="AC2593" s="447" t="str">
        <f t="shared" si="108"/>
        <v/>
      </c>
      <c r="AD2593" s="448" t="str">
        <f t="shared" si="109"/>
        <v/>
      </c>
      <c r="AE2593" s="446" t="str">
        <f>IF(放飛紀錄表[[#This Row],[模組啟動時間]]="","",公式對照表!$A$2)</f>
        <v/>
      </c>
      <c r="AF2593" s="449" t="str">
        <f>IF(AC2593="","",IF(AND(AA2593&gt;Y2593,AA2593&lt;Z2593),[1]公式對照表!$C$2,IF(AC2593="-",[1]公式對照表!$C$3,IF(AC2593&lt;AE2593,[1]公式對照表!$C$4,IF(AC2593&gt;AE2593,[1]公式對照表!$C$5)))))</f>
        <v/>
      </c>
      <c r="AG2593" s="442"/>
      <c r="AH2593" s="442"/>
      <c r="AI2593" s="442"/>
      <c r="AJ2593" s="442"/>
      <c r="AK2593" s="2"/>
    </row>
    <row r="2594" spans="1:37" ht="17.25" customHeight="1">
      <c r="A2594" s="443"/>
      <c r="B2594" s="444"/>
      <c r="C2594" s="23"/>
      <c r="D2594" s="23"/>
      <c r="E2594" s="23"/>
      <c r="F2594" s="262"/>
      <c r="G2594" s="262"/>
      <c r="H2594" s="262"/>
      <c r="I2594" s="264"/>
      <c r="J2594" s="23"/>
      <c r="K2594" s="23"/>
      <c r="L2594" s="36" t="str">
        <f>IFERROR(VLOOKUP(放飛紀錄!$K2594,#REF!,2,FALSE),"")</f>
        <v/>
      </c>
      <c r="M2594" s="36"/>
      <c r="N2594" s="36"/>
      <c r="O2594" s="36"/>
      <c r="P2594" s="36"/>
      <c r="Q2594" s="36"/>
      <c r="R2594" s="36"/>
      <c r="S2594" s="36"/>
      <c r="T2594" s="36"/>
      <c r="U2594" s="23"/>
      <c r="V2594" s="23"/>
      <c r="W2594" s="23"/>
      <c r="X2594" s="23"/>
      <c r="Y2594" s="445"/>
      <c r="Z2594" s="446" t="str">
        <f>IF(放飛紀錄!$Y2594="","",放飛紀錄!$Y2594+公式對照表!B$2)</f>
        <v/>
      </c>
      <c r="AA2594" s="445"/>
      <c r="AB2594" s="445"/>
      <c r="AC2594" s="447" t="str">
        <f t="shared" si="108"/>
        <v/>
      </c>
      <c r="AD2594" s="448" t="str">
        <f t="shared" si="109"/>
        <v/>
      </c>
      <c r="AE2594" s="446" t="str">
        <f>IF(放飛紀錄表[[#This Row],[模組啟動時間]]="","",公式對照表!$A$2)</f>
        <v/>
      </c>
      <c r="AF2594" s="449" t="str">
        <f>IF(AC2594="","",IF(AND(AA2594&gt;Y2594,AA2594&lt;Z2594),[1]公式對照表!$C$2,IF(AC2594="-",[1]公式對照表!$C$3,IF(AC2594&lt;AE2594,[1]公式對照表!$C$4,IF(AC2594&gt;AE2594,[1]公式對照表!$C$5)))))</f>
        <v/>
      </c>
      <c r="AG2594" s="442"/>
      <c r="AH2594" s="442"/>
      <c r="AI2594" s="442"/>
      <c r="AJ2594" s="442"/>
      <c r="AK2594" s="2"/>
    </row>
    <row r="2595" spans="1:37" ht="17.25" customHeight="1">
      <c r="A2595" s="443"/>
      <c r="B2595" s="444"/>
      <c r="C2595" s="23"/>
      <c r="D2595" s="23"/>
      <c r="E2595" s="23"/>
      <c r="F2595" s="262"/>
      <c r="G2595" s="262"/>
      <c r="H2595" s="262"/>
      <c r="I2595" s="264"/>
      <c r="J2595" s="23"/>
      <c r="K2595" s="23"/>
      <c r="L2595" s="36" t="str">
        <f>IFERROR(VLOOKUP(放飛紀錄!$K2595,#REF!,2,FALSE),"")</f>
        <v/>
      </c>
      <c r="M2595" s="36"/>
      <c r="N2595" s="36"/>
      <c r="O2595" s="36"/>
      <c r="P2595" s="36"/>
      <c r="Q2595" s="36"/>
      <c r="R2595" s="36"/>
      <c r="S2595" s="36"/>
      <c r="T2595" s="36"/>
      <c r="U2595" s="23"/>
      <c r="V2595" s="23"/>
      <c r="W2595" s="23"/>
      <c r="X2595" s="23"/>
      <c r="Y2595" s="445"/>
      <c r="Z2595" s="446" t="str">
        <f>IF(放飛紀錄!$Y2595="","",放飛紀錄!$Y2595+公式對照表!B$2)</f>
        <v/>
      </c>
      <c r="AA2595" s="445"/>
      <c r="AB2595" s="445"/>
      <c r="AC2595" s="447" t="str">
        <f t="shared" si="108"/>
        <v/>
      </c>
      <c r="AD2595" s="448" t="str">
        <f t="shared" si="109"/>
        <v/>
      </c>
      <c r="AE2595" s="446" t="str">
        <f>IF(放飛紀錄表[[#This Row],[模組啟動時間]]="","",公式對照表!$A$2)</f>
        <v/>
      </c>
      <c r="AF2595" s="449" t="str">
        <f>IF(AC2595="","",IF(AND(AA2595&gt;Y2595,AA2595&lt;Z2595),[1]公式對照表!$C$2,IF(AC2595="-",[1]公式對照表!$C$3,IF(AC2595&lt;AE2595,[1]公式對照表!$C$4,IF(AC2595&gt;AE2595,[1]公式對照表!$C$5)))))</f>
        <v/>
      </c>
      <c r="AG2595" s="442"/>
      <c r="AH2595" s="442"/>
      <c r="AI2595" s="442"/>
      <c r="AJ2595" s="442"/>
      <c r="AK2595" s="2"/>
    </row>
    <row r="2596" spans="1:37" ht="17.25" customHeight="1">
      <c r="A2596" s="443"/>
      <c r="B2596" s="444"/>
      <c r="C2596" s="23"/>
      <c r="D2596" s="23"/>
      <c r="E2596" s="23"/>
      <c r="F2596" s="262"/>
      <c r="G2596" s="262"/>
      <c r="H2596" s="262"/>
      <c r="I2596" s="264"/>
      <c r="J2596" s="23"/>
      <c r="K2596" s="23"/>
      <c r="L2596" s="36" t="str">
        <f>IFERROR(VLOOKUP(放飛紀錄!$K2596,#REF!,2,FALSE),"")</f>
        <v/>
      </c>
      <c r="M2596" s="36"/>
      <c r="N2596" s="36"/>
      <c r="O2596" s="36"/>
      <c r="P2596" s="36"/>
      <c r="Q2596" s="36"/>
      <c r="R2596" s="36"/>
      <c r="S2596" s="36"/>
      <c r="T2596" s="36"/>
      <c r="U2596" s="23"/>
      <c r="V2596" s="23"/>
      <c r="W2596" s="23"/>
      <c r="X2596" s="23"/>
      <c r="Y2596" s="445"/>
      <c r="Z2596" s="446" t="str">
        <f>IF(放飛紀錄!$Y2596="","",放飛紀錄!$Y2596+公式對照表!B$2)</f>
        <v/>
      </c>
      <c r="AA2596" s="445"/>
      <c r="AB2596" s="445"/>
      <c r="AC2596" s="447" t="str">
        <f t="shared" si="108"/>
        <v/>
      </c>
      <c r="AD2596" s="448" t="str">
        <f t="shared" si="109"/>
        <v/>
      </c>
      <c r="AE2596" s="446" t="str">
        <f>IF(放飛紀錄表[[#This Row],[模組啟動時間]]="","",公式對照表!$A$2)</f>
        <v/>
      </c>
      <c r="AF2596" s="449" t="str">
        <f>IF(AC2596="","",IF(AND(AA2596&gt;Y2596,AA2596&lt;Z2596),[1]公式對照表!$C$2,IF(AC2596="-",[1]公式對照表!$C$3,IF(AC2596&lt;AE2596,[1]公式對照表!$C$4,IF(AC2596&gt;AE2596,[1]公式對照表!$C$5)))))</f>
        <v/>
      </c>
      <c r="AG2596" s="442"/>
      <c r="AH2596" s="442"/>
      <c r="AI2596" s="442"/>
      <c r="AJ2596" s="442"/>
      <c r="AK2596" s="2"/>
    </row>
    <row r="2597" spans="1:37" ht="17.25" customHeight="1">
      <c r="A2597" s="443"/>
      <c r="B2597" s="444"/>
      <c r="C2597" s="23"/>
      <c r="D2597" s="23"/>
      <c r="E2597" s="23"/>
      <c r="F2597" s="262"/>
      <c r="G2597" s="262"/>
      <c r="H2597" s="262"/>
      <c r="I2597" s="264"/>
      <c r="J2597" s="23"/>
      <c r="K2597" s="23"/>
      <c r="L2597" s="36" t="str">
        <f>IFERROR(VLOOKUP(放飛紀錄!$K2597,#REF!,2,FALSE),"")</f>
        <v/>
      </c>
      <c r="M2597" s="36"/>
      <c r="N2597" s="36"/>
      <c r="O2597" s="36"/>
      <c r="P2597" s="36"/>
      <c r="Q2597" s="36"/>
      <c r="R2597" s="36"/>
      <c r="S2597" s="36"/>
      <c r="T2597" s="36"/>
      <c r="U2597" s="23"/>
      <c r="V2597" s="23"/>
      <c r="W2597" s="23"/>
      <c r="X2597" s="23"/>
      <c r="Y2597" s="445"/>
      <c r="Z2597" s="446" t="str">
        <f>IF(放飛紀錄!$Y2597="","",放飛紀錄!$Y2597+公式對照表!B$2)</f>
        <v/>
      </c>
      <c r="AA2597" s="445"/>
      <c r="AB2597" s="445"/>
      <c r="AC2597" s="447" t="str">
        <f t="shared" si="108"/>
        <v/>
      </c>
      <c r="AD2597" s="448" t="str">
        <f t="shared" si="109"/>
        <v/>
      </c>
      <c r="AE2597" s="446" t="str">
        <f>IF(放飛紀錄表[[#This Row],[模組啟動時間]]="","",公式對照表!$A$2)</f>
        <v/>
      </c>
      <c r="AF2597" s="449" t="str">
        <f>IF(AC2597="","",IF(AND(AA2597&gt;Y2597,AA2597&lt;Z2597),[1]公式對照表!$C$2,IF(AC2597="-",[1]公式對照表!$C$3,IF(AC2597&lt;AE2597,[1]公式對照表!$C$4,IF(AC2597&gt;AE2597,[1]公式對照表!$C$5)))))</f>
        <v/>
      </c>
      <c r="AG2597" s="442"/>
      <c r="AH2597" s="442"/>
      <c r="AI2597" s="442"/>
      <c r="AJ2597" s="442"/>
      <c r="AK2597" s="2"/>
    </row>
    <row r="2598" spans="1:37" ht="17.25" customHeight="1">
      <c r="A2598" s="443"/>
      <c r="B2598" s="444"/>
      <c r="C2598" s="23"/>
      <c r="D2598" s="23"/>
      <c r="E2598" s="23"/>
      <c r="F2598" s="262"/>
      <c r="G2598" s="262"/>
      <c r="H2598" s="262"/>
      <c r="I2598" s="264"/>
      <c r="J2598" s="23"/>
      <c r="K2598" s="23"/>
      <c r="L2598" s="36" t="str">
        <f>IFERROR(VLOOKUP(放飛紀錄!$K2598,#REF!,2,FALSE),"")</f>
        <v/>
      </c>
      <c r="M2598" s="36"/>
      <c r="N2598" s="36"/>
      <c r="O2598" s="36"/>
      <c r="P2598" s="36"/>
      <c r="Q2598" s="36"/>
      <c r="R2598" s="36"/>
      <c r="S2598" s="36"/>
      <c r="T2598" s="36"/>
      <c r="U2598" s="23"/>
      <c r="V2598" s="23"/>
      <c r="W2598" s="23"/>
      <c r="X2598" s="23"/>
      <c r="Y2598" s="445"/>
      <c r="Z2598" s="446" t="str">
        <f>IF(放飛紀錄!$Y2598="","",放飛紀錄!$Y2598+公式對照表!B$2)</f>
        <v/>
      </c>
      <c r="AA2598" s="445"/>
      <c r="AB2598" s="445"/>
      <c r="AC2598" s="447" t="str">
        <f t="shared" si="108"/>
        <v/>
      </c>
      <c r="AD2598" s="448" t="str">
        <f t="shared" si="109"/>
        <v/>
      </c>
      <c r="AE2598" s="446" t="str">
        <f>IF(放飛紀錄表[[#This Row],[模組啟動時間]]="","",公式對照表!$A$2)</f>
        <v/>
      </c>
      <c r="AF2598" s="449" t="str">
        <f>IF(AC2598="","",IF(AND(AA2598&gt;Y2598,AA2598&lt;Z2598),[1]公式對照表!$C$2,IF(AC2598="-",[1]公式對照表!$C$3,IF(AC2598&lt;AE2598,[1]公式對照表!$C$4,IF(AC2598&gt;AE2598,[1]公式對照表!$C$5)))))</f>
        <v/>
      </c>
      <c r="AG2598" s="442"/>
      <c r="AH2598" s="442"/>
      <c r="AI2598" s="442"/>
      <c r="AJ2598" s="442"/>
      <c r="AK2598" s="2"/>
    </row>
    <row r="2599" spans="1:37" ht="17.25" customHeight="1">
      <c r="A2599" s="443"/>
      <c r="B2599" s="444"/>
      <c r="C2599" s="23"/>
      <c r="D2599" s="23"/>
      <c r="E2599" s="23"/>
      <c r="F2599" s="262"/>
      <c r="G2599" s="262"/>
      <c r="H2599" s="262"/>
      <c r="I2599" s="264"/>
      <c r="J2599" s="23"/>
      <c r="K2599" s="23"/>
      <c r="L2599" s="36" t="str">
        <f>IFERROR(VLOOKUP(放飛紀錄!$K2599,#REF!,2,FALSE),"")</f>
        <v/>
      </c>
      <c r="M2599" s="36"/>
      <c r="N2599" s="36"/>
      <c r="O2599" s="36"/>
      <c r="P2599" s="36"/>
      <c r="Q2599" s="36"/>
      <c r="R2599" s="36"/>
      <c r="S2599" s="36"/>
      <c r="T2599" s="36"/>
      <c r="U2599" s="23"/>
      <c r="V2599" s="23"/>
      <c r="W2599" s="23"/>
      <c r="X2599" s="23"/>
      <c r="Y2599" s="445"/>
      <c r="Z2599" s="446" t="str">
        <f>IF(放飛紀錄!$Y2599="","",放飛紀錄!$Y2599+公式對照表!B$2)</f>
        <v/>
      </c>
      <c r="AA2599" s="445"/>
      <c r="AB2599" s="445"/>
      <c r="AC2599" s="447" t="str">
        <f t="shared" si="108"/>
        <v/>
      </c>
      <c r="AD2599" s="448" t="str">
        <f t="shared" si="109"/>
        <v/>
      </c>
      <c r="AE2599" s="446" t="str">
        <f>IF(放飛紀錄表[[#This Row],[模組啟動時間]]="","",公式對照表!$A$2)</f>
        <v/>
      </c>
      <c r="AF2599" s="449" t="str">
        <f>IF(AC2599="","",IF(AND(AA2599&gt;Y2599,AA2599&lt;Z2599),[1]公式對照表!$C$2,IF(AC2599="-",[1]公式對照表!$C$3,IF(AC2599&lt;AE2599,[1]公式對照表!$C$4,IF(AC2599&gt;AE2599,[1]公式對照表!$C$5)))))</f>
        <v/>
      </c>
      <c r="AG2599" s="442"/>
      <c r="AH2599" s="442"/>
      <c r="AI2599" s="442"/>
      <c r="AJ2599" s="442"/>
      <c r="AK2599" s="2"/>
    </row>
    <row r="2600" spans="1:37" ht="17.25" customHeight="1">
      <c r="A2600" s="443"/>
      <c r="B2600" s="444"/>
      <c r="C2600" s="23"/>
      <c r="D2600" s="23"/>
      <c r="E2600" s="23"/>
      <c r="F2600" s="262"/>
      <c r="G2600" s="262"/>
      <c r="H2600" s="262"/>
      <c r="I2600" s="264"/>
      <c r="J2600" s="23"/>
      <c r="K2600" s="23"/>
      <c r="L2600" s="36" t="str">
        <f>IFERROR(VLOOKUP(放飛紀錄!$K2600,#REF!,2,FALSE),"")</f>
        <v/>
      </c>
      <c r="M2600" s="36"/>
      <c r="N2600" s="36"/>
      <c r="O2600" s="36"/>
      <c r="P2600" s="36"/>
      <c r="Q2600" s="36"/>
      <c r="R2600" s="36"/>
      <c r="S2600" s="36"/>
      <c r="T2600" s="36"/>
      <c r="U2600" s="23"/>
      <c r="V2600" s="23"/>
      <c r="W2600" s="23"/>
      <c r="X2600" s="23"/>
      <c r="Y2600" s="445"/>
      <c r="Z2600" s="446" t="str">
        <f>IF(放飛紀錄!$Y2600="","",放飛紀錄!$Y2600+公式對照表!B$2)</f>
        <v/>
      </c>
      <c r="AA2600" s="445"/>
      <c r="AB2600" s="445"/>
      <c r="AC2600" s="447" t="str">
        <f t="shared" si="108"/>
        <v/>
      </c>
      <c r="AD2600" s="448" t="str">
        <f t="shared" si="109"/>
        <v/>
      </c>
      <c r="AE2600" s="446" t="str">
        <f>IF(放飛紀錄表[[#This Row],[模組啟動時間]]="","",公式對照表!$A$2)</f>
        <v/>
      </c>
      <c r="AF2600" s="449" t="str">
        <f>IF(AC2600="","",IF(AND(AA2600&gt;Y2600,AA2600&lt;Z2600),[1]公式對照表!$C$2,IF(AC2600="-",[1]公式對照表!$C$3,IF(AC2600&lt;AE2600,[1]公式對照表!$C$4,IF(AC2600&gt;AE2600,[1]公式對照表!$C$5)))))</f>
        <v/>
      </c>
      <c r="AG2600" s="442"/>
      <c r="AH2600" s="442"/>
      <c r="AI2600" s="442"/>
      <c r="AJ2600" s="442"/>
      <c r="AK2600" s="2"/>
    </row>
    <row r="2601" spans="1:37" ht="17.25" customHeight="1">
      <c r="A2601" s="443"/>
      <c r="B2601" s="444"/>
      <c r="C2601" s="23"/>
      <c r="D2601" s="23"/>
      <c r="E2601" s="23"/>
      <c r="F2601" s="262"/>
      <c r="G2601" s="262"/>
      <c r="H2601" s="262"/>
      <c r="I2601" s="264"/>
      <c r="J2601" s="23"/>
      <c r="K2601" s="23"/>
      <c r="L2601" s="36" t="str">
        <f>IFERROR(VLOOKUP(放飛紀錄!$K2601,#REF!,2,FALSE),"")</f>
        <v/>
      </c>
      <c r="M2601" s="36"/>
      <c r="N2601" s="36"/>
      <c r="O2601" s="36"/>
      <c r="P2601" s="36"/>
      <c r="Q2601" s="36"/>
      <c r="R2601" s="36"/>
      <c r="S2601" s="36"/>
      <c r="T2601" s="36"/>
      <c r="U2601" s="23"/>
      <c r="V2601" s="23"/>
      <c r="W2601" s="23"/>
      <c r="X2601" s="23"/>
      <c r="Y2601" s="445"/>
      <c r="Z2601" s="446" t="str">
        <f>IF(放飛紀錄!$Y2601="","",放飛紀錄!$Y2601+公式對照表!B$2)</f>
        <v/>
      </c>
      <c r="AA2601" s="445"/>
      <c r="AB2601" s="445"/>
      <c r="AC2601" s="447" t="str">
        <f t="shared" si="108"/>
        <v/>
      </c>
      <c r="AD2601" s="448" t="str">
        <f t="shared" si="109"/>
        <v/>
      </c>
      <c r="AE2601" s="446" t="str">
        <f>IF(放飛紀錄表[[#This Row],[模組啟動時間]]="","",公式對照表!$A$2)</f>
        <v/>
      </c>
      <c r="AF2601" s="449" t="str">
        <f>IF(AC2601="","",IF(AND(AA2601&gt;Y2601,AA2601&lt;Z2601),[1]公式對照表!$C$2,IF(AC2601="-",[1]公式對照表!$C$3,IF(AC2601&lt;AE2601,[1]公式對照表!$C$4,IF(AC2601&gt;AE2601,[1]公式對照表!$C$5)))))</f>
        <v/>
      </c>
      <c r="AG2601" s="442"/>
      <c r="AH2601" s="442"/>
      <c r="AI2601" s="442"/>
      <c r="AJ2601" s="442"/>
      <c r="AK2601" s="2"/>
    </row>
    <row r="2602" spans="1:37" ht="17.25" customHeight="1">
      <c r="A2602" s="443"/>
      <c r="B2602" s="444"/>
      <c r="C2602" s="23"/>
      <c r="D2602" s="23"/>
      <c r="E2602" s="23"/>
      <c r="F2602" s="262"/>
      <c r="G2602" s="262"/>
      <c r="H2602" s="262"/>
      <c r="I2602" s="264"/>
      <c r="J2602" s="23"/>
      <c r="K2602" s="23"/>
      <c r="L2602" s="36" t="str">
        <f>IFERROR(VLOOKUP(放飛紀錄!$K2602,#REF!,2,FALSE),"")</f>
        <v/>
      </c>
      <c r="M2602" s="36"/>
      <c r="N2602" s="36"/>
      <c r="O2602" s="36"/>
      <c r="P2602" s="36"/>
      <c r="Q2602" s="36"/>
      <c r="R2602" s="36"/>
      <c r="S2602" s="36"/>
      <c r="T2602" s="36"/>
      <c r="U2602" s="23"/>
      <c r="V2602" s="23"/>
      <c r="W2602" s="23"/>
      <c r="X2602" s="23"/>
      <c r="Y2602" s="445"/>
      <c r="Z2602" s="446" t="str">
        <f>IF(放飛紀錄!$Y2602="","",放飛紀錄!$Y2602+公式對照表!B$2)</f>
        <v/>
      </c>
      <c r="AA2602" s="445"/>
      <c r="AB2602" s="445"/>
      <c r="AC2602" s="447" t="str">
        <f t="shared" si="108"/>
        <v/>
      </c>
      <c r="AD2602" s="448" t="str">
        <f t="shared" si="109"/>
        <v/>
      </c>
      <c r="AE2602" s="446" t="str">
        <f>IF(放飛紀錄表[[#This Row],[模組啟動時間]]="","",公式對照表!$A$2)</f>
        <v/>
      </c>
      <c r="AF2602" s="449" t="str">
        <f>IF(AC2602="","",IF(AND(AA2602&gt;Y2602,AA2602&lt;Z2602),[1]公式對照表!$C$2,IF(AC2602="-",[1]公式對照表!$C$3,IF(AC2602&lt;AE2602,[1]公式對照表!$C$4,IF(AC2602&gt;AE2602,[1]公式對照表!$C$5)))))</f>
        <v/>
      </c>
      <c r="AG2602" s="442"/>
      <c r="AH2602" s="442"/>
      <c r="AI2602" s="442"/>
      <c r="AJ2602" s="442"/>
      <c r="AK2602" s="2"/>
    </row>
    <row r="2603" spans="1:37" ht="17.25" customHeight="1">
      <c r="A2603" s="443"/>
      <c r="B2603" s="444"/>
      <c r="C2603" s="23"/>
      <c r="D2603" s="23"/>
      <c r="E2603" s="23"/>
      <c r="F2603" s="262"/>
      <c r="G2603" s="262"/>
      <c r="H2603" s="262"/>
      <c r="I2603" s="264"/>
      <c r="J2603" s="23"/>
      <c r="K2603" s="23"/>
      <c r="L2603" s="36" t="str">
        <f>IFERROR(VLOOKUP(放飛紀錄!$K2603,#REF!,2,FALSE),"")</f>
        <v/>
      </c>
      <c r="M2603" s="36"/>
      <c r="N2603" s="36"/>
      <c r="O2603" s="36"/>
      <c r="P2603" s="36"/>
      <c r="Q2603" s="36"/>
      <c r="R2603" s="36"/>
      <c r="S2603" s="36"/>
      <c r="T2603" s="36"/>
      <c r="U2603" s="23"/>
      <c r="V2603" s="23"/>
      <c r="W2603" s="23"/>
      <c r="X2603" s="23"/>
      <c r="Y2603" s="445"/>
      <c r="Z2603" s="446" t="str">
        <f>IF(放飛紀錄!$Y2603="","",放飛紀錄!$Y2603+公式對照表!B$2)</f>
        <v/>
      </c>
      <c r="AA2603" s="445"/>
      <c r="AB2603" s="445"/>
      <c r="AC2603" s="447" t="str">
        <f t="shared" si="108"/>
        <v/>
      </c>
      <c r="AD2603" s="448" t="str">
        <f t="shared" si="109"/>
        <v/>
      </c>
      <c r="AE2603" s="446" t="str">
        <f>IF(放飛紀錄表[[#This Row],[模組啟動時間]]="","",公式對照表!$A$2)</f>
        <v/>
      </c>
      <c r="AF2603" s="449" t="str">
        <f>IF(AC2603="","",IF(AND(AA2603&gt;Y2603,AA2603&lt;Z2603),[1]公式對照表!$C$2,IF(AC2603="-",[1]公式對照表!$C$3,IF(AC2603&lt;AE2603,[1]公式對照表!$C$4,IF(AC2603&gt;AE2603,[1]公式對照表!$C$5)))))</f>
        <v/>
      </c>
      <c r="AG2603" s="442"/>
      <c r="AH2603" s="442"/>
      <c r="AI2603" s="442"/>
      <c r="AJ2603" s="442"/>
      <c r="AK2603" s="2"/>
    </row>
    <row r="2604" spans="1:37" ht="17.25" customHeight="1">
      <c r="A2604" s="443"/>
      <c r="B2604" s="444"/>
      <c r="C2604" s="23"/>
      <c r="D2604" s="23"/>
      <c r="E2604" s="23"/>
      <c r="F2604" s="262"/>
      <c r="G2604" s="262"/>
      <c r="H2604" s="262"/>
      <c r="I2604" s="264"/>
      <c r="J2604" s="23"/>
      <c r="K2604" s="23"/>
      <c r="L2604" s="36" t="str">
        <f>IFERROR(VLOOKUP(放飛紀錄!$K2604,#REF!,2,FALSE),"")</f>
        <v/>
      </c>
      <c r="M2604" s="36"/>
      <c r="N2604" s="36"/>
      <c r="O2604" s="36"/>
      <c r="P2604" s="36"/>
      <c r="Q2604" s="36"/>
      <c r="R2604" s="36"/>
      <c r="S2604" s="36"/>
      <c r="T2604" s="36"/>
      <c r="U2604" s="23"/>
      <c r="V2604" s="23"/>
      <c r="W2604" s="23"/>
      <c r="X2604" s="23"/>
      <c r="Y2604" s="445"/>
      <c r="Z2604" s="446" t="str">
        <f>IF(放飛紀錄!$Y2604="","",放飛紀錄!$Y2604+公式對照表!B$2)</f>
        <v/>
      </c>
      <c r="AA2604" s="445"/>
      <c r="AB2604" s="445"/>
      <c r="AC2604" s="447" t="str">
        <f t="shared" si="108"/>
        <v/>
      </c>
      <c r="AD2604" s="448" t="str">
        <f t="shared" si="109"/>
        <v/>
      </c>
      <c r="AE2604" s="446" t="str">
        <f>IF(放飛紀錄表[[#This Row],[模組啟動時間]]="","",公式對照表!$A$2)</f>
        <v/>
      </c>
      <c r="AF2604" s="449" t="str">
        <f>IF(AC2604="","",IF(AND(AA2604&gt;Y2604,AA2604&lt;Z2604),[1]公式對照表!$C$2,IF(AC2604="-",[1]公式對照表!$C$3,IF(AC2604&lt;AE2604,[1]公式對照表!$C$4,IF(AC2604&gt;AE2604,[1]公式對照表!$C$5)))))</f>
        <v/>
      </c>
      <c r="AG2604" s="442"/>
      <c r="AH2604" s="442"/>
      <c r="AI2604" s="442"/>
      <c r="AJ2604" s="442"/>
      <c r="AK2604" s="2"/>
    </row>
    <row r="2605" spans="1:37" ht="17.25" customHeight="1">
      <c r="A2605" s="443"/>
      <c r="B2605" s="444"/>
      <c r="C2605" s="23"/>
      <c r="D2605" s="23"/>
      <c r="E2605" s="23"/>
      <c r="F2605" s="262"/>
      <c r="G2605" s="262"/>
      <c r="H2605" s="262"/>
      <c r="I2605" s="264"/>
      <c r="J2605" s="23"/>
      <c r="K2605" s="23"/>
      <c r="L2605" s="36" t="str">
        <f>IFERROR(VLOOKUP(放飛紀錄!$K2605,#REF!,2,FALSE),"")</f>
        <v/>
      </c>
      <c r="M2605" s="36"/>
      <c r="N2605" s="36"/>
      <c r="O2605" s="36"/>
      <c r="P2605" s="36"/>
      <c r="Q2605" s="36"/>
      <c r="R2605" s="36"/>
      <c r="S2605" s="36"/>
      <c r="T2605" s="36"/>
      <c r="U2605" s="23"/>
      <c r="V2605" s="23"/>
      <c r="W2605" s="23"/>
      <c r="X2605" s="23"/>
      <c r="Y2605" s="445"/>
      <c r="Z2605" s="446" t="str">
        <f>IF(放飛紀錄!$Y2605="","",放飛紀錄!$Y2605+公式對照表!B$2)</f>
        <v/>
      </c>
      <c r="AA2605" s="445"/>
      <c r="AB2605" s="445"/>
      <c r="AC2605" s="447" t="str">
        <f t="shared" si="108"/>
        <v/>
      </c>
      <c r="AD2605" s="448" t="str">
        <f t="shared" si="109"/>
        <v/>
      </c>
      <c r="AE2605" s="446" t="str">
        <f>IF(放飛紀錄表[[#This Row],[模組啟動時間]]="","",公式對照表!$A$2)</f>
        <v/>
      </c>
      <c r="AF2605" s="449" t="str">
        <f>IF(AC2605="","",IF(AND(AA2605&gt;Y2605,AA2605&lt;Z2605),[1]公式對照表!$C$2,IF(AC2605="-",[1]公式對照表!$C$3,IF(AC2605&lt;AE2605,[1]公式對照表!$C$4,IF(AC2605&gt;AE2605,[1]公式對照表!$C$5)))))</f>
        <v/>
      </c>
      <c r="AG2605" s="442"/>
      <c r="AH2605" s="442"/>
      <c r="AI2605" s="442"/>
      <c r="AJ2605" s="442"/>
      <c r="AK2605" s="2"/>
    </row>
    <row r="2606" spans="1:37" ht="17.25" customHeight="1">
      <c r="A2606" s="443"/>
      <c r="B2606" s="444"/>
      <c r="C2606" s="23"/>
      <c r="D2606" s="23"/>
      <c r="E2606" s="23"/>
      <c r="F2606" s="262"/>
      <c r="G2606" s="262"/>
      <c r="H2606" s="262"/>
      <c r="I2606" s="264"/>
      <c r="J2606" s="23"/>
      <c r="K2606" s="23"/>
      <c r="L2606" s="36" t="str">
        <f>IFERROR(VLOOKUP(放飛紀錄!$K2606,#REF!,2,FALSE),"")</f>
        <v/>
      </c>
      <c r="M2606" s="36"/>
      <c r="N2606" s="36"/>
      <c r="O2606" s="36"/>
      <c r="P2606" s="36"/>
      <c r="Q2606" s="36"/>
      <c r="R2606" s="36"/>
      <c r="S2606" s="36"/>
      <c r="T2606" s="36"/>
      <c r="U2606" s="23"/>
      <c r="V2606" s="23"/>
      <c r="W2606" s="23"/>
      <c r="X2606" s="23"/>
      <c r="Y2606" s="445"/>
      <c r="Z2606" s="446" t="str">
        <f>IF(放飛紀錄!$Y2606="","",放飛紀錄!$Y2606+公式對照表!B$2)</f>
        <v/>
      </c>
      <c r="AA2606" s="445"/>
      <c r="AB2606" s="445"/>
      <c r="AC2606" s="447" t="str">
        <f t="shared" si="108"/>
        <v/>
      </c>
      <c r="AD2606" s="448" t="str">
        <f t="shared" si="109"/>
        <v/>
      </c>
      <c r="AE2606" s="446" t="str">
        <f>IF(放飛紀錄表[[#This Row],[模組啟動時間]]="","",公式對照表!$A$2)</f>
        <v/>
      </c>
      <c r="AF2606" s="449" t="str">
        <f>IF(AC2606="","",IF(AND(AA2606&gt;Y2606,AA2606&lt;Z2606),[1]公式對照表!$C$2,IF(AC2606="-",[1]公式對照表!$C$3,IF(AC2606&lt;AE2606,[1]公式對照表!$C$4,IF(AC2606&gt;AE2606,[1]公式對照表!$C$5)))))</f>
        <v/>
      </c>
      <c r="AG2606" s="442"/>
      <c r="AH2606" s="442"/>
      <c r="AI2606" s="442"/>
      <c r="AJ2606" s="442"/>
      <c r="AK2606" s="2"/>
    </row>
    <row r="2607" spans="1:37" ht="17.25" customHeight="1">
      <c r="A2607" s="443"/>
      <c r="B2607" s="444"/>
      <c r="C2607" s="23"/>
      <c r="D2607" s="23"/>
      <c r="E2607" s="23"/>
      <c r="F2607" s="262"/>
      <c r="G2607" s="262"/>
      <c r="H2607" s="262"/>
      <c r="I2607" s="264"/>
      <c r="J2607" s="23"/>
      <c r="K2607" s="23"/>
      <c r="L2607" s="36" t="str">
        <f>IFERROR(VLOOKUP(放飛紀錄!$K2607,#REF!,2,FALSE),"")</f>
        <v/>
      </c>
      <c r="M2607" s="36"/>
      <c r="N2607" s="36"/>
      <c r="O2607" s="36"/>
      <c r="P2607" s="36"/>
      <c r="Q2607" s="36"/>
      <c r="R2607" s="36"/>
      <c r="S2607" s="36"/>
      <c r="T2607" s="36"/>
      <c r="U2607" s="23"/>
      <c r="V2607" s="23"/>
      <c r="W2607" s="23"/>
      <c r="X2607" s="23"/>
      <c r="Y2607" s="445"/>
      <c r="Z2607" s="446" t="str">
        <f>IF(放飛紀錄!$Y2607="","",放飛紀錄!$Y2607+公式對照表!B$2)</f>
        <v/>
      </c>
      <c r="AA2607" s="445"/>
      <c r="AB2607" s="445"/>
      <c r="AC2607" s="447" t="str">
        <f t="shared" si="108"/>
        <v/>
      </c>
      <c r="AD2607" s="448" t="str">
        <f t="shared" si="109"/>
        <v/>
      </c>
      <c r="AE2607" s="446" t="str">
        <f>IF(放飛紀錄表[[#This Row],[模組啟動時間]]="","",公式對照表!$A$2)</f>
        <v/>
      </c>
      <c r="AF2607" s="449" t="str">
        <f>IF(AC2607="","",IF(AND(AA2607&gt;Y2607,AA2607&lt;Z2607),[1]公式對照表!$C$2,IF(AC2607="-",[1]公式對照表!$C$3,IF(AC2607&lt;AE2607,[1]公式對照表!$C$4,IF(AC2607&gt;AE2607,[1]公式對照表!$C$5)))))</f>
        <v/>
      </c>
      <c r="AG2607" s="442"/>
      <c r="AH2607" s="442"/>
      <c r="AI2607" s="442"/>
      <c r="AJ2607" s="442"/>
      <c r="AK2607" s="2"/>
    </row>
    <row r="2608" spans="1:37" ht="17.25" customHeight="1">
      <c r="A2608" s="443"/>
      <c r="B2608" s="444"/>
      <c r="C2608" s="23"/>
      <c r="D2608" s="23"/>
      <c r="E2608" s="23"/>
      <c r="F2608" s="262"/>
      <c r="G2608" s="262"/>
      <c r="H2608" s="262"/>
      <c r="I2608" s="264"/>
      <c r="J2608" s="23"/>
      <c r="K2608" s="23"/>
      <c r="L2608" s="36" t="str">
        <f>IFERROR(VLOOKUP(放飛紀錄!$K2608,#REF!,2,FALSE),"")</f>
        <v/>
      </c>
      <c r="M2608" s="36"/>
      <c r="N2608" s="36"/>
      <c r="O2608" s="36"/>
      <c r="P2608" s="36"/>
      <c r="Q2608" s="36"/>
      <c r="R2608" s="36"/>
      <c r="S2608" s="36"/>
      <c r="T2608" s="36"/>
      <c r="U2608" s="23"/>
      <c r="V2608" s="23"/>
      <c r="W2608" s="23"/>
      <c r="X2608" s="23"/>
      <c r="Y2608" s="445"/>
      <c r="Z2608" s="446" t="str">
        <f>IF(放飛紀錄!$Y2608="","",放飛紀錄!$Y2608+公式對照表!B$2)</f>
        <v/>
      </c>
      <c r="AA2608" s="445"/>
      <c r="AB2608" s="445"/>
      <c r="AC2608" s="447" t="str">
        <f t="shared" si="108"/>
        <v/>
      </c>
      <c r="AD2608" s="448" t="str">
        <f t="shared" si="109"/>
        <v/>
      </c>
      <c r="AE2608" s="446" t="str">
        <f>IF(放飛紀錄表[[#This Row],[模組啟動時間]]="","",公式對照表!$A$2)</f>
        <v/>
      </c>
      <c r="AF2608" s="449" t="str">
        <f>IF(AC2608="","",IF(AND(AA2608&gt;Y2608,AA2608&lt;Z2608),[1]公式對照表!$C$2,IF(AC2608="-",[1]公式對照表!$C$3,IF(AC2608&lt;AE2608,[1]公式對照表!$C$4,IF(AC2608&gt;AE2608,[1]公式對照表!$C$5)))))</f>
        <v/>
      </c>
      <c r="AG2608" s="442"/>
      <c r="AH2608" s="442"/>
      <c r="AI2608" s="442"/>
      <c r="AJ2608" s="442"/>
      <c r="AK2608" s="2"/>
    </row>
    <row r="2609" spans="1:37" ht="17.25" customHeight="1">
      <c r="A2609" s="443"/>
      <c r="B2609" s="444"/>
      <c r="C2609" s="23"/>
      <c r="D2609" s="23"/>
      <c r="E2609" s="23"/>
      <c r="F2609" s="262"/>
      <c r="G2609" s="262"/>
      <c r="H2609" s="262"/>
      <c r="I2609" s="264"/>
      <c r="J2609" s="23"/>
      <c r="K2609" s="23"/>
      <c r="L2609" s="36" t="str">
        <f>IFERROR(VLOOKUP(放飛紀錄!$K2609,#REF!,2,FALSE),"")</f>
        <v/>
      </c>
      <c r="M2609" s="36"/>
      <c r="N2609" s="36"/>
      <c r="O2609" s="36"/>
      <c r="P2609" s="36"/>
      <c r="Q2609" s="36"/>
      <c r="R2609" s="36"/>
      <c r="S2609" s="36"/>
      <c r="T2609" s="36"/>
      <c r="U2609" s="23"/>
      <c r="V2609" s="23"/>
      <c r="W2609" s="23"/>
      <c r="X2609" s="23"/>
      <c r="Y2609" s="445"/>
      <c r="Z2609" s="446" t="str">
        <f>IF(放飛紀錄!$Y2609="","",放飛紀錄!$Y2609+公式對照表!B$2)</f>
        <v/>
      </c>
      <c r="AA2609" s="445"/>
      <c r="AB2609" s="445"/>
      <c r="AC2609" s="447" t="str">
        <f t="shared" si="108"/>
        <v/>
      </c>
      <c r="AD2609" s="448" t="str">
        <f t="shared" si="109"/>
        <v/>
      </c>
      <c r="AE2609" s="446" t="str">
        <f>IF(放飛紀錄表[[#This Row],[模組啟動時間]]="","",公式對照表!$A$2)</f>
        <v/>
      </c>
      <c r="AF2609" s="449" t="str">
        <f>IF(AC2609="","",IF(AND(AA2609&gt;Y2609,AA2609&lt;Z2609),[1]公式對照表!$C$2,IF(AC2609="-",[1]公式對照表!$C$3,IF(AC2609&lt;AE2609,[1]公式對照表!$C$4,IF(AC2609&gt;AE2609,[1]公式對照表!$C$5)))))</f>
        <v/>
      </c>
      <c r="AG2609" s="442"/>
      <c r="AH2609" s="442"/>
      <c r="AI2609" s="442"/>
      <c r="AJ2609" s="442"/>
      <c r="AK2609" s="2"/>
    </row>
    <row r="2610" spans="1:37" ht="17.25" customHeight="1">
      <c r="A2610" s="443"/>
      <c r="B2610" s="444"/>
      <c r="C2610" s="23"/>
      <c r="D2610" s="23"/>
      <c r="E2610" s="23"/>
      <c r="F2610" s="262"/>
      <c r="G2610" s="262"/>
      <c r="H2610" s="262"/>
      <c r="I2610" s="264"/>
      <c r="J2610" s="23"/>
      <c r="K2610" s="23"/>
      <c r="L2610" s="36" t="str">
        <f>IFERROR(VLOOKUP(放飛紀錄!$K2610,#REF!,2,FALSE),"")</f>
        <v/>
      </c>
      <c r="M2610" s="36"/>
      <c r="N2610" s="36"/>
      <c r="O2610" s="36"/>
      <c r="P2610" s="36"/>
      <c r="Q2610" s="36"/>
      <c r="R2610" s="36"/>
      <c r="S2610" s="36"/>
      <c r="T2610" s="36"/>
      <c r="U2610" s="23"/>
      <c r="V2610" s="23"/>
      <c r="W2610" s="23"/>
      <c r="X2610" s="23"/>
      <c r="Y2610" s="445"/>
      <c r="Z2610" s="446" t="str">
        <f>IF(放飛紀錄!$Y2610="","",放飛紀錄!$Y2610+公式對照表!B$2)</f>
        <v/>
      </c>
      <c r="AA2610" s="445"/>
      <c r="AB2610" s="445"/>
      <c r="AC2610" s="447" t="str">
        <f t="shared" si="108"/>
        <v/>
      </c>
      <c r="AD2610" s="448" t="str">
        <f t="shared" si="109"/>
        <v/>
      </c>
      <c r="AE2610" s="446" t="str">
        <f>IF(放飛紀錄表[[#This Row],[模組啟動時間]]="","",公式對照表!$A$2)</f>
        <v/>
      </c>
      <c r="AF2610" s="449" t="str">
        <f>IF(AC2610="","",IF(AND(AA2610&gt;Y2610,AA2610&lt;Z2610),[1]公式對照表!$C$2,IF(AC2610="-",[1]公式對照表!$C$3,IF(AC2610&lt;AE2610,[1]公式對照表!$C$4,IF(AC2610&gt;AE2610,[1]公式對照表!$C$5)))))</f>
        <v/>
      </c>
      <c r="AG2610" s="442"/>
      <c r="AH2610" s="442"/>
      <c r="AI2610" s="442"/>
      <c r="AJ2610" s="442"/>
      <c r="AK2610" s="2"/>
    </row>
    <row r="2611" spans="1:37" ht="17.25" customHeight="1">
      <c r="A2611" s="443"/>
      <c r="B2611" s="444"/>
      <c r="C2611" s="23"/>
      <c r="D2611" s="23"/>
      <c r="E2611" s="23"/>
      <c r="F2611" s="262"/>
      <c r="G2611" s="262"/>
      <c r="H2611" s="262"/>
      <c r="I2611" s="264"/>
      <c r="J2611" s="23"/>
      <c r="K2611" s="23"/>
      <c r="L2611" s="36" t="str">
        <f>IFERROR(VLOOKUP(放飛紀錄!$K2611,#REF!,2,FALSE),"")</f>
        <v/>
      </c>
      <c r="M2611" s="36"/>
      <c r="N2611" s="36"/>
      <c r="O2611" s="36"/>
      <c r="P2611" s="36"/>
      <c r="Q2611" s="36"/>
      <c r="R2611" s="36"/>
      <c r="S2611" s="36"/>
      <c r="T2611" s="36"/>
      <c r="U2611" s="23"/>
      <c r="V2611" s="23"/>
      <c r="W2611" s="23"/>
      <c r="X2611" s="23"/>
      <c r="Y2611" s="445"/>
      <c r="Z2611" s="446" t="str">
        <f>IF(放飛紀錄!$Y2611="","",放飛紀錄!$Y2611+公式對照表!B$2)</f>
        <v/>
      </c>
      <c r="AA2611" s="445"/>
      <c r="AB2611" s="445"/>
      <c r="AC2611" s="447" t="str">
        <f t="shared" si="108"/>
        <v/>
      </c>
      <c r="AD2611" s="448" t="str">
        <f t="shared" si="109"/>
        <v/>
      </c>
      <c r="AE2611" s="446" t="str">
        <f>IF(放飛紀錄表[[#This Row],[模組啟動時間]]="","",公式對照表!$A$2)</f>
        <v/>
      </c>
      <c r="AF2611" s="449" t="str">
        <f>IF(AC2611="","",IF(AND(AA2611&gt;Y2611,AA2611&lt;Z2611),[1]公式對照表!$C$2,IF(AC2611="-",[1]公式對照表!$C$3,IF(AC2611&lt;AE2611,[1]公式對照表!$C$4,IF(AC2611&gt;AE2611,[1]公式對照表!$C$5)))))</f>
        <v/>
      </c>
      <c r="AG2611" s="442"/>
      <c r="AH2611" s="442"/>
      <c r="AI2611" s="442"/>
      <c r="AJ2611" s="442"/>
      <c r="AK2611" s="2"/>
    </row>
    <row r="2612" spans="1:37" ht="17.25" customHeight="1">
      <c r="A2612" s="443"/>
      <c r="B2612" s="444"/>
      <c r="C2612" s="23"/>
      <c r="D2612" s="23"/>
      <c r="E2612" s="23"/>
      <c r="F2612" s="262"/>
      <c r="G2612" s="262"/>
      <c r="H2612" s="262"/>
      <c r="I2612" s="264"/>
      <c r="J2612" s="23"/>
      <c r="K2612" s="23"/>
      <c r="L2612" s="36" t="str">
        <f>IFERROR(VLOOKUP(放飛紀錄!$K2612,#REF!,2,FALSE),"")</f>
        <v/>
      </c>
      <c r="M2612" s="36"/>
      <c r="N2612" s="36"/>
      <c r="O2612" s="36"/>
      <c r="P2612" s="36"/>
      <c r="Q2612" s="36"/>
      <c r="R2612" s="36"/>
      <c r="S2612" s="36"/>
      <c r="T2612" s="36"/>
      <c r="U2612" s="23"/>
      <c r="V2612" s="23"/>
      <c r="W2612" s="23"/>
      <c r="X2612" s="23"/>
      <c r="Y2612" s="445"/>
      <c r="Z2612" s="446" t="str">
        <f>IF(放飛紀錄!$Y2612="","",放飛紀錄!$Y2612+公式對照表!B$2)</f>
        <v/>
      </c>
      <c r="AA2612" s="445"/>
      <c r="AB2612" s="445"/>
      <c r="AC2612" s="447" t="str">
        <f t="shared" si="108"/>
        <v/>
      </c>
      <c r="AD2612" s="448" t="str">
        <f t="shared" si="109"/>
        <v/>
      </c>
      <c r="AE2612" s="446" t="str">
        <f>IF(放飛紀錄表[[#This Row],[模組啟動時間]]="","",公式對照表!$A$2)</f>
        <v/>
      </c>
      <c r="AF2612" s="449" t="str">
        <f>IF(AC2612="","",IF(AND(AA2612&gt;Y2612,AA2612&lt;Z2612),[1]公式對照表!$C$2,IF(AC2612="-",[1]公式對照表!$C$3,IF(AC2612&lt;AE2612,[1]公式對照表!$C$4,IF(AC2612&gt;AE2612,[1]公式對照表!$C$5)))))</f>
        <v/>
      </c>
      <c r="AG2612" s="442"/>
      <c r="AH2612" s="442"/>
      <c r="AI2612" s="442"/>
      <c r="AJ2612" s="442"/>
      <c r="AK2612" s="2"/>
    </row>
    <row r="2613" spans="1:37" ht="17.25" customHeight="1">
      <c r="A2613" s="443"/>
      <c r="B2613" s="444"/>
      <c r="C2613" s="23"/>
      <c r="D2613" s="23"/>
      <c r="E2613" s="23"/>
      <c r="F2613" s="262"/>
      <c r="G2613" s="262"/>
      <c r="H2613" s="262"/>
      <c r="I2613" s="264"/>
      <c r="J2613" s="23"/>
      <c r="K2613" s="23"/>
      <c r="L2613" s="36" t="str">
        <f>IFERROR(VLOOKUP(放飛紀錄!$K2613,#REF!,2,FALSE),"")</f>
        <v/>
      </c>
      <c r="M2613" s="36"/>
      <c r="N2613" s="36"/>
      <c r="O2613" s="36"/>
      <c r="P2613" s="36"/>
      <c r="Q2613" s="36"/>
      <c r="R2613" s="36"/>
      <c r="S2613" s="36"/>
      <c r="T2613" s="36"/>
      <c r="U2613" s="23"/>
      <c r="V2613" s="23"/>
      <c r="W2613" s="23"/>
      <c r="X2613" s="23"/>
      <c r="Y2613" s="445"/>
      <c r="Z2613" s="446" t="str">
        <f>IF(放飛紀錄!$Y2613="","",放飛紀錄!$Y2613+公式對照表!B$2)</f>
        <v/>
      </c>
      <c r="AA2613" s="445"/>
      <c r="AB2613" s="445"/>
      <c r="AC2613" s="447" t="str">
        <f t="shared" ref="AC2613:AC2676" si="110">IF(AB2613="","",IF(AA2613="-","-",AB2613-Z2613))</f>
        <v/>
      </c>
      <c r="AD2613" s="448" t="str">
        <f t="shared" ref="AD2613:AD2676" si="111">IF(OR(AC2613="-",AC2613=""),"",((MINUTE(AC2613)*60)+SECOND(AC2613)))</f>
        <v/>
      </c>
      <c r="AE2613" s="446" t="str">
        <f>IF(放飛紀錄表[[#This Row],[模組啟動時間]]="","",公式對照表!$A$2)</f>
        <v/>
      </c>
      <c r="AF2613" s="449" t="str">
        <f>IF(AC2613="","",IF(AND(AA2613&gt;Y2613,AA2613&lt;Z2613),[1]公式對照表!$C$2,IF(AC2613="-",[1]公式對照表!$C$3,IF(AC2613&lt;AE2613,[1]公式對照表!$C$4,IF(AC2613&gt;AE2613,[1]公式對照表!$C$5)))))</f>
        <v/>
      </c>
      <c r="AG2613" s="442"/>
      <c r="AH2613" s="442"/>
      <c r="AI2613" s="442"/>
      <c r="AJ2613" s="442"/>
      <c r="AK2613" s="2"/>
    </row>
    <row r="2614" spans="1:37" ht="17.25" customHeight="1">
      <c r="A2614" s="443"/>
      <c r="B2614" s="444"/>
      <c r="C2614" s="23"/>
      <c r="D2614" s="23"/>
      <c r="E2614" s="23"/>
      <c r="F2614" s="262"/>
      <c r="G2614" s="262"/>
      <c r="H2614" s="262"/>
      <c r="I2614" s="264"/>
      <c r="J2614" s="23"/>
      <c r="K2614" s="23"/>
      <c r="L2614" s="36" t="str">
        <f>IFERROR(VLOOKUP(放飛紀錄!$K2614,#REF!,2,FALSE),"")</f>
        <v/>
      </c>
      <c r="M2614" s="36"/>
      <c r="N2614" s="36"/>
      <c r="O2614" s="36"/>
      <c r="P2614" s="36"/>
      <c r="Q2614" s="36"/>
      <c r="R2614" s="36"/>
      <c r="S2614" s="36"/>
      <c r="T2614" s="36"/>
      <c r="U2614" s="23"/>
      <c r="V2614" s="23"/>
      <c r="W2614" s="23"/>
      <c r="X2614" s="23"/>
      <c r="Y2614" s="445"/>
      <c r="Z2614" s="446" t="str">
        <f>IF(放飛紀錄!$Y2614="","",放飛紀錄!$Y2614+公式對照表!B$2)</f>
        <v/>
      </c>
      <c r="AA2614" s="445"/>
      <c r="AB2614" s="445"/>
      <c r="AC2614" s="447" t="str">
        <f t="shared" si="110"/>
        <v/>
      </c>
      <c r="AD2614" s="448" t="str">
        <f t="shared" si="111"/>
        <v/>
      </c>
      <c r="AE2614" s="446" t="str">
        <f>IF(放飛紀錄表[[#This Row],[模組啟動時間]]="","",公式對照表!$A$2)</f>
        <v/>
      </c>
      <c r="AF2614" s="449" t="str">
        <f>IF(AC2614="","",IF(AND(AA2614&gt;Y2614,AA2614&lt;Z2614),[1]公式對照表!$C$2,IF(AC2614="-",[1]公式對照表!$C$3,IF(AC2614&lt;AE2614,[1]公式對照表!$C$4,IF(AC2614&gt;AE2614,[1]公式對照表!$C$5)))))</f>
        <v/>
      </c>
      <c r="AG2614" s="442"/>
      <c r="AH2614" s="442"/>
      <c r="AI2614" s="442"/>
      <c r="AJ2614" s="442"/>
      <c r="AK2614" s="2"/>
    </row>
    <row r="2615" spans="1:37" ht="17.25" customHeight="1">
      <c r="A2615" s="443"/>
      <c r="B2615" s="444"/>
      <c r="C2615" s="23"/>
      <c r="D2615" s="23"/>
      <c r="E2615" s="23"/>
      <c r="F2615" s="262"/>
      <c r="G2615" s="262"/>
      <c r="H2615" s="262"/>
      <c r="I2615" s="264"/>
      <c r="J2615" s="23"/>
      <c r="K2615" s="23"/>
      <c r="L2615" s="36" t="str">
        <f>IFERROR(VLOOKUP(放飛紀錄!$K2615,#REF!,2,FALSE),"")</f>
        <v/>
      </c>
      <c r="M2615" s="36"/>
      <c r="N2615" s="36"/>
      <c r="O2615" s="36"/>
      <c r="P2615" s="36"/>
      <c r="Q2615" s="36"/>
      <c r="R2615" s="36"/>
      <c r="S2615" s="36"/>
      <c r="T2615" s="36"/>
      <c r="U2615" s="23"/>
      <c r="V2615" s="23"/>
      <c r="W2615" s="23"/>
      <c r="X2615" s="23"/>
      <c r="Y2615" s="445"/>
      <c r="Z2615" s="446" t="str">
        <f>IF(放飛紀錄!$Y2615="","",放飛紀錄!$Y2615+公式對照表!B$2)</f>
        <v/>
      </c>
      <c r="AA2615" s="445"/>
      <c r="AB2615" s="445"/>
      <c r="AC2615" s="447" t="str">
        <f t="shared" si="110"/>
        <v/>
      </c>
      <c r="AD2615" s="448" t="str">
        <f t="shared" si="111"/>
        <v/>
      </c>
      <c r="AE2615" s="446" t="str">
        <f>IF(放飛紀錄表[[#This Row],[模組啟動時間]]="","",公式對照表!$A$2)</f>
        <v/>
      </c>
      <c r="AF2615" s="449" t="str">
        <f>IF(AC2615="","",IF(AND(AA2615&gt;Y2615,AA2615&lt;Z2615),[1]公式對照表!$C$2,IF(AC2615="-",[1]公式對照表!$C$3,IF(AC2615&lt;AE2615,[1]公式對照表!$C$4,IF(AC2615&gt;AE2615,[1]公式對照表!$C$5)))))</f>
        <v/>
      </c>
      <c r="AG2615" s="442"/>
      <c r="AH2615" s="442"/>
      <c r="AI2615" s="442"/>
      <c r="AJ2615" s="442"/>
      <c r="AK2615" s="2"/>
    </row>
    <row r="2616" spans="1:37" ht="17.25" customHeight="1">
      <c r="A2616" s="443"/>
      <c r="B2616" s="444"/>
      <c r="C2616" s="23"/>
      <c r="D2616" s="23"/>
      <c r="E2616" s="23"/>
      <c r="F2616" s="262"/>
      <c r="G2616" s="262"/>
      <c r="H2616" s="262"/>
      <c r="I2616" s="264"/>
      <c r="J2616" s="23"/>
      <c r="K2616" s="23"/>
      <c r="L2616" s="36" t="str">
        <f>IFERROR(VLOOKUP(放飛紀錄!$K2616,#REF!,2,FALSE),"")</f>
        <v/>
      </c>
      <c r="M2616" s="36"/>
      <c r="N2616" s="36"/>
      <c r="O2616" s="36"/>
      <c r="P2616" s="36"/>
      <c r="Q2616" s="36"/>
      <c r="R2616" s="36"/>
      <c r="S2616" s="36"/>
      <c r="T2616" s="36"/>
      <c r="U2616" s="23"/>
      <c r="V2616" s="23"/>
      <c r="W2616" s="23"/>
      <c r="X2616" s="23"/>
      <c r="Y2616" s="445"/>
      <c r="Z2616" s="446" t="str">
        <f>IF(放飛紀錄!$Y2616="","",放飛紀錄!$Y2616+公式對照表!B$2)</f>
        <v/>
      </c>
      <c r="AA2616" s="445"/>
      <c r="AB2616" s="445"/>
      <c r="AC2616" s="447" t="str">
        <f t="shared" si="110"/>
        <v/>
      </c>
      <c r="AD2616" s="448" t="str">
        <f t="shared" si="111"/>
        <v/>
      </c>
      <c r="AE2616" s="446" t="str">
        <f>IF(放飛紀錄表[[#This Row],[模組啟動時間]]="","",公式對照表!$A$2)</f>
        <v/>
      </c>
      <c r="AF2616" s="449" t="str">
        <f>IF(AC2616="","",IF(AND(AA2616&gt;Y2616,AA2616&lt;Z2616),[1]公式對照表!$C$2,IF(AC2616="-",[1]公式對照表!$C$3,IF(AC2616&lt;AE2616,[1]公式對照表!$C$4,IF(AC2616&gt;AE2616,[1]公式對照表!$C$5)))))</f>
        <v/>
      </c>
      <c r="AG2616" s="442"/>
      <c r="AH2616" s="442"/>
      <c r="AI2616" s="442"/>
      <c r="AJ2616" s="442"/>
      <c r="AK2616" s="2"/>
    </row>
    <row r="2617" spans="1:37" ht="17.25" customHeight="1">
      <c r="A2617" s="443"/>
      <c r="B2617" s="444"/>
      <c r="C2617" s="23"/>
      <c r="D2617" s="23"/>
      <c r="E2617" s="23"/>
      <c r="F2617" s="262"/>
      <c r="G2617" s="262"/>
      <c r="H2617" s="262"/>
      <c r="I2617" s="264"/>
      <c r="J2617" s="23"/>
      <c r="K2617" s="23"/>
      <c r="L2617" s="36" t="str">
        <f>IFERROR(VLOOKUP(放飛紀錄!$K2617,#REF!,2,FALSE),"")</f>
        <v/>
      </c>
      <c r="M2617" s="36"/>
      <c r="N2617" s="36"/>
      <c r="O2617" s="36"/>
      <c r="P2617" s="36"/>
      <c r="Q2617" s="36"/>
      <c r="R2617" s="36"/>
      <c r="S2617" s="36"/>
      <c r="T2617" s="36"/>
      <c r="U2617" s="23"/>
      <c r="V2617" s="23"/>
      <c r="W2617" s="23"/>
      <c r="X2617" s="23"/>
      <c r="Y2617" s="445"/>
      <c r="Z2617" s="446" t="str">
        <f>IF(放飛紀錄!$Y2617="","",放飛紀錄!$Y2617+公式對照表!B$2)</f>
        <v/>
      </c>
      <c r="AA2617" s="445"/>
      <c r="AB2617" s="445"/>
      <c r="AC2617" s="447" t="str">
        <f t="shared" si="110"/>
        <v/>
      </c>
      <c r="AD2617" s="448" t="str">
        <f t="shared" si="111"/>
        <v/>
      </c>
      <c r="AE2617" s="446" t="str">
        <f>IF(放飛紀錄表[[#This Row],[模組啟動時間]]="","",公式對照表!$A$2)</f>
        <v/>
      </c>
      <c r="AF2617" s="449" t="str">
        <f>IF(AC2617="","",IF(AND(AA2617&gt;Y2617,AA2617&lt;Z2617),[1]公式對照表!$C$2,IF(AC2617="-",[1]公式對照表!$C$3,IF(AC2617&lt;AE2617,[1]公式對照表!$C$4,IF(AC2617&gt;AE2617,[1]公式對照表!$C$5)))))</f>
        <v/>
      </c>
      <c r="AG2617" s="442"/>
      <c r="AH2617" s="442"/>
      <c r="AI2617" s="442"/>
      <c r="AJ2617" s="442"/>
      <c r="AK2617" s="2"/>
    </row>
    <row r="2618" spans="1:37" ht="17.25" customHeight="1">
      <c r="A2618" s="443"/>
      <c r="B2618" s="444"/>
      <c r="C2618" s="23"/>
      <c r="D2618" s="23"/>
      <c r="E2618" s="23"/>
      <c r="F2618" s="262"/>
      <c r="G2618" s="262"/>
      <c r="H2618" s="262"/>
      <c r="I2618" s="264"/>
      <c r="J2618" s="23"/>
      <c r="K2618" s="23"/>
      <c r="L2618" s="36" t="str">
        <f>IFERROR(VLOOKUP(放飛紀錄!$K2618,#REF!,2,FALSE),"")</f>
        <v/>
      </c>
      <c r="M2618" s="36"/>
      <c r="N2618" s="36"/>
      <c r="O2618" s="36"/>
      <c r="P2618" s="36"/>
      <c r="Q2618" s="36"/>
      <c r="R2618" s="36"/>
      <c r="S2618" s="36"/>
      <c r="T2618" s="36"/>
      <c r="U2618" s="23"/>
      <c r="V2618" s="23"/>
      <c r="W2618" s="23"/>
      <c r="X2618" s="23"/>
      <c r="Y2618" s="445"/>
      <c r="Z2618" s="446" t="str">
        <f>IF(放飛紀錄!$Y2618="","",放飛紀錄!$Y2618+公式對照表!B$2)</f>
        <v/>
      </c>
      <c r="AA2618" s="445"/>
      <c r="AB2618" s="445"/>
      <c r="AC2618" s="447" t="str">
        <f t="shared" si="110"/>
        <v/>
      </c>
      <c r="AD2618" s="448" t="str">
        <f t="shared" si="111"/>
        <v/>
      </c>
      <c r="AE2618" s="446" t="str">
        <f>IF(放飛紀錄表[[#This Row],[模組啟動時間]]="","",公式對照表!$A$2)</f>
        <v/>
      </c>
      <c r="AF2618" s="449" t="str">
        <f>IF(AC2618="","",IF(AND(AA2618&gt;Y2618,AA2618&lt;Z2618),[1]公式對照表!$C$2,IF(AC2618="-",[1]公式對照表!$C$3,IF(AC2618&lt;AE2618,[1]公式對照表!$C$4,IF(AC2618&gt;AE2618,[1]公式對照表!$C$5)))))</f>
        <v/>
      </c>
      <c r="AG2618" s="442"/>
      <c r="AH2618" s="442"/>
      <c r="AI2618" s="442"/>
      <c r="AJ2618" s="442"/>
      <c r="AK2618" s="2"/>
    </row>
    <row r="2619" spans="1:37" ht="17.25" customHeight="1">
      <c r="A2619" s="443"/>
      <c r="B2619" s="444"/>
      <c r="C2619" s="23"/>
      <c r="D2619" s="23"/>
      <c r="E2619" s="23"/>
      <c r="F2619" s="262"/>
      <c r="G2619" s="262"/>
      <c r="H2619" s="262"/>
      <c r="I2619" s="264"/>
      <c r="J2619" s="23"/>
      <c r="K2619" s="23"/>
      <c r="L2619" s="36" t="str">
        <f>IFERROR(VLOOKUP(放飛紀錄!$K2619,#REF!,2,FALSE),"")</f>
        <v/>
      </c>
      <c r="M2619" s="36"/>
      <c r="N2619" s="36"/>
      <c r="O2619" s="36"/>
      <c r="P2619" s="36"/>
      <c r="Q2619" s="36"/>
      <c r="R2619" s="36"/>
      <c r="S2619" s="36"/>
      <c r="T2619" s="36"/>
      <c r="U2619" s="23"/>
      <c r="V2619" s="23"/>
      <c r="W2619" s="23"/>
      <c r="X2619" s="23"/>
      <c r="Y2619" s="445"/>
      <c r="Z2619" s="446" t="str">
        <f>IF(放飛紀錄!$Y2619="","",放飛紀錄!$Y2619+公式對照表!B$2)</f>
        <v/>
      </c>
      <c r="AA2619" s="445"/>
      <c r="AB2619" s="445"/>
      <c r="AC2619" s="447" t="str">
        <f t="shared" si="110"/>
        <v/>
      </c>
      <c r="AD2619" s="448" t="str">
        <f t="shared" si="111"/>
        <v/>
      </c>
      <c r="AE2619" s="446" t="str">
        <f>IF(放飛紀錄表[[#This Row],[模組啟動時間]]="","",公式對照表!$A$2)</f>
        <v/>
      </c>
      <c r="AF2619" s="449" t="str">
        <f>IF(AC2619="","",IF(AND(AA2619&gt;Y2619,AA2619&lt;Z2619),[1]公式對照表!$C$2,IF(AC2619="-",[1]公式對照表!$C$3,IF(AC2619&lt;AE2619,[1]公式對照表!$C$4,IF(AC2619&gt;AE2619,[1]公式對照表!$C$5)))))</f>
        <v/>
      </c>
      <c r="AG2619" s="442"/>
      <c r="AH2619" s="442"/>
      <c r="AI2619" s="442"/>
      <c r="AJ2619" s="442"/>
      <c r="AK2619" s="2"/>
    </row>
    <row r="2620" spans="1:37" ht="17.25" customHeight="1">
      <c r="A2620" s="443"/>
      <c r="B2620" s="444"/>
      <c r="C2620" s="23"/>
      <c r="D2620" s="23"/>
      <c r="E2620" s="23"/>
      <c r="F2620" s="262"/>
      <c r="G2620" s="262"/>
      <c r="H2620" s="262"/>
      <c r="I2620" s="264"/>
      <c r="J2620" s="23"/>
      <c r="K2620" s="23"/>
      <c r="L2620" s="36" t="str">
        <f>IFERROR(VLOOKUP(放飛紀錄!$K2620,#REF!,2,FALSE),"")</f>
        <v/>
      </c>
      <c r="M2620" s="36"/>
      <c r="N2620" s="36"/>
      <c r="O2620" s="36"/>
      <c r="P2620" s="36"/>
      <c r="Q2620" s="36"/>
      <c r="R2620" s="36"/>
      <c r="S2620" s="36"/>
      <c r="T2620" s="36"/>
      <c r="U2620" s="23"/>
      <c r="V2620" s="23"/>
      <c r="W2620" s="23"/>
      <c r="X2620" s="23"/>
      <c r="Y2620" s="445"/>
      <c r="Z2620" s="446" t="str">
        <f>IF(放飛紀錄!$Y2620="","",放飛紀錄!$Y2620+公式對照表!B$2)</f>
        <v/>
      </c>
      <c r="AA2620" s="445"/>
      <c r="AB2620" s="445"/>
      <c r="AC2620" s="447" t="str">
        <f t="shared" si="110"/>
        <v/>
      </c>
      <c r="AD2620" s="448" t="str">
        <f t="shared" si="111"/>
        <v/>
      </c>
      <c r="AE2620" s="446" t="str">
        <f>IF(放飛紀錄表[[#This Row],[模組啟動時間]]="","",公式對照表!$A$2)</f>
        <v/>
      </c>
      <c r="AF2620" s="449" t="str">
        <f>IF(AC2620="","",IF(AND(AA2620&gt;Y2620,AA2620&lt;Z2620),[1]公式對照表!$C$2,IF(AC2620="-",[1]公式對照表!$C$3,IF(AC2620&lt;AE2620,[1]公式對照表!$C$4,IF(AC2620&gt;AE2620,[1]公式對照表!$C$5)))))</f>
        <v/>
      </c>
      <c r="AG2620" s="442"/>
      <c r="AH2620" s="442"/>
      <c r="AI2620" s="442"/>
      <c r="AJ2620" s="442"/>
      <c r="AK2620" s="2"/>
    </row>
    <row r="2621" spans="1:37" ht="17.25" customHeight="1">
      <c r="A2621" s="443"/>
      <c r="B2621" s="444"/>
      <c r="C2621" s="23"/>
      <c r="D2621" s="23"/>
      <c r="E2621" s="23"/>
      <c r="F2621" s="262"/>
      <c r="G2621" s="262"/>
      <c r="H2621" s="262"/>
      <c r="I2621" s="264"/>
      <c r="J2621" s="23"/>
      <c r="K2621" s="23"/>
      <c r="L2621" s="36" t="str">
        <f>IFERROR(VLOOKUP(放飛紀錄!$K2621,#REF!,2,FALSE),"")</f>
        <v/>
      </c>
      <c r="M2621" s="36"/>
      <c r="N2621" s="36"/>
      <c r="O2621" s="36"/>
      <c r="P2621" s="36"/>
      <c r="Q2621" s="36"/>
      <c r="R2621" s="36"/>
      <c r="S2621" s="36"/>
      <c r="T2621" s="36"/>
      <c r="U2621" s="23"/>
      <c r="V2621" s="23"/>
      <c r="W2621" s="23"/>
      <c r="X2621" s="23"/>
      <c r="Y2621" s="445"/>
      <c r="Z2621" s="446" t="str">
        <f>IF(放飛紀錄!$Y2621="","",放飛紀錄!$Y2621+公式對照表!B$2)</f>
        <v/>
      </c>
      <c r="AA2621" s="445"/>
      <c r="AB2621" s="445"/>
      <c r="AC2621" s="447" t="str">
        <f t="shared" si="110"/>
        <v/>
      </c>
      <c r="AD2621" s="448" t="str">
        <f t="shared" si="111"/>
        <v/>
      </c>
      <c r="AE2621" s="446" t="str">
        <f>IF(放飛紀錄表[[#This Row],[模組啟動時間]]="","",公式對照表!$A$2)</f>
        <v/>
      </c>
      <c r="AF2621" s="449" t="str">
        <f>IF(AC2621="","",IF(AND(AA2621&gt;Y2621,AA2621&lt;Z2621),[1]公式對照表!$C$2,IF(AC2621="-",[1]公式對照表!$C$3,IF(AC2621&lt;AE2621,[1]公式對照表!$C$4,IF(AC2621&gt;AE2621,[1]公式對照表!$C$5)))))</f>
        <v/>
      </c>
      <c r="AG2621" s="442"/>
      <c r="AH2621" s="442"/>
      <c r="AI2621" s="442"/>
      <c r="AJ2621" s="442"/>
      <c r="AK2621" s="2"/>
    </row>
    <row r="2622" spans="1:37" ht="17.25" customHeight="1">
      <c r="A2622" s="443"/>
      <c r="B2622" s="444"/>
      <c r="C2622" s="23"/>
      <c r="D2622" s="23"/>
      <c r="E2622" s="23"/>
      <c r="F2622" s="262"/>
      <c r="G2622" s="262"/>
      <c r="H2622" s="262"/>
      <c r="I2622" s="264"/>
      <c r="J2622" s="23"/>
      <c r="K2622" s="23"/>
      <c r="L2622" s="36" t="str">
        <f>IFERROR(VLOOKUP(放飛紀錄!$K2622,#REF!,2,FALSE),"")</f>
        <v/>
      </c>
      <c r="M2622" s="36"/>
      <c r="N2622" s="36"/>
      <c r="O2622" s="36"/>
      <c r="P2622" s="36"/>
      <c r="Q2622" s="36"/>
      <c r="R2622" s="36"/>
      <c r="S2622" s="36"/>
      <c r="T2622" s="36"/>
      <c r="U2622" s="23"/>
      <c r="V2622" s="23"/>
      <c r="W2622" s="23"/>
      <c r="X2622" s="23"/>
      <c r="Y2622" s="445"/>
      <c r="Z2622" s="446" t="str">
        <f>IF(放飛紀錄!$Y2622="","",放飛紀錄!$Y2622+公式對照表!B$2)</f>
        <v/>
      </c>
      <c r="AA2622" s="445"/>
      <c r="AB2622" s="445"/>
      <c r="AC2622" s="447" t="str">
        <f t="shared" si="110"/>
        <v/>
      </c>
      <c r="AD2622" s="448" t="str">
        <f t="shared" si="111"/>
        <v/>
      </c>
      <c r="AE2622" s="446" t="str">
        <f>IF(放飛紀錄表[[#This Row],[模組啟動時間]]="","",公式對照表!$A$2)</f>
        <v/>
      </c>
      <c r="AF2622" s="449" t="str">
        <f>IF(AC2622="","",IF(AND(AA2622&gt;Y2622,AA2622&lt;Z2622),[1]公式對照表!$C$2,IF(AC2622="-",[1]公式對照表!$C$3,IF(AC2622&lt;AE2622,[1]公式對照表!$C$4,IF(AC2622&gt;AE2622,[1]公式對照表!$C$5)))))</f>
        <v/>
      </c>
      <c r="AG2622" s="442"/>
      <c r="AH2622" s="442"/>
      <c r="AI2622" s="442"/>
      <c r="AJ2622" s="442"/>
      <c r="AK2622" s="2"/>
    </row>
    <row r="2623" spans="1:37" ht="17.25" customHeight="1">
      <c r="A2623" s="443"/>
      <c r="B2623" s="444"/>
      <c r="C2623" s="23"/>
      <c r="D2623" s="23"/>
      <c r="E2623" s="23"/>
      <c r="F2623" s="262"/>
      <c r="G2623" s="262"/>
      <c r="H2623" s="262"/>
      <c r="I2623" s="264"/>
      <c r="J2623" s="23"/>
      <c r="K2623" s="23"/>
      <c r="L2623" s="36" t="str">
        <f>IFERROR(VLOOKUP(放飛紀錄!$K2623,#REF!,2,FALSE),"")</f>
        <v/>
      </c>
      <c r="M2623" s="36"/>
      <c r="N2623" s="36"/>
      <c r="O2623" s="36"/>
      <c r="P2623" s="36"/>
      <c r="Q2623" s="36"/>
      <c r="R2623" s="36"/>
      <c r="S2623" s="36"/>
      <c r="T2623" s="36"/>
      <c r="U2623" s="23"/>
      <c r="V2623" s="23"/>
      <c r="W2623" s="23"/>
      <c r="X2623" s="23"/>
      <c r="Y2623" s="445"/>
      <c r="Z2623" s="446" t="str">
        <f>IF(放飛紀錄!$Y2623="","",放飛紀錄!$Y2623+公式對照表!B$2)</f>
        <v/>
      </c>
      <c r="AA2623" s="445"/>
      <c r="AB2623" s="445"/>
      <c r="AC2623" s="447" t="str">
        <f t="shared" si="110"/>
        <v/>
      </c>
      <c r="AD2623" s="448" t="str">
        <f t="shared" si="111"/>
        <v/>
      </c>
      <c r="AE2623" s="446" t="str">
        <f>IF(放飛紀錄表[[#This Row],[模組啟動時間]]="","",公式對照表!$A$2)</f>
        <v/>
      </c>
      <c r="AF2623" s="449" t="str">
        <f>IF(AC2623="","",IF(AND(AA2623&gt;Y2623,AA2623&lt;Z2623),[1]公式對照表!$C$2,IF(AC2623="-",[1]公式對照表!$C$3,IF(AC2623&lt;AE2623,[1]公式對照表!$C$4,IF(AC2623&gt;AE2623,[1]公式對照表!$C$5)))))</f>
        <v/>
      </c>
      <c r="AG2623" s="442"/>
      <c r="AH2623" s="442"/>
      <c r="AI2623" s="442"/>
      <c r="AJ2623" s="442"/>
      <c r="AK2623" s="2"/>
    </row>
    <row r="2624" spans="1:37" ht="17.25" customHeight="1">
      <c r="A2624" s="443"/>
      <c r="B2624" s="444"/>
      <c r="C2624" s="23"/>
      <c r="D2624" s="23"/>
      <c r="E2624" s="23"/>
      <c r="F2624" s="262"/>
      <c r="G2624" s="262"/>
      <c r="H2624" s="262"/>
      <c r="I2624" s="264"/>
      <c r="J2624" s="23"/>
      <c r="K2624" s="23"/>
      <c r="L2624" s="36" t="str">
        <f>IFERROR(VLOOKUP(放飛紀錄!$K2624,#REF!,2,FALSE),"")</f>
        <v/>
      </c>
      <c r="M2624" s="36"/>
      <c r="N2624" s="36"/>
      <c r="O2624" s="36"/>
      <c r="P2624" s="36"/>
      <c r="Q2624" s="36"/>
      <c r="R2624" s="36"/>
      <c r="S2624" s="36"/>
      <c r="T2624" s="36"/>
      <c r="U2624" s="23"/>
      <c r="V2624" s="23"/>
      <c r="W2624" s="23"/>
      <c r="X2624" s="23"/>
      <c r="Y2624" s="445"/>
      <c r="Z2624" s="446" t="str">
        <f>IF(放飛紀錄!$Y2624="","",放飛紀錄!$Y2624+公式對照表!B$2)</f>
        <v/>
      </c>
      <c r="AA2624" s="445"/>
      <c r="AB2624" s="445"/>
      <c r="AC2624" s="447" t="str">
        <f t="shared" si="110"/>
        <v/>
      </c>
      <c r="AD2624" s="448" t="str">
        <f t="shared" si="111"/>
        <v/>
      </c>
      <c r="AE2624" s="446" t="str">
        <f>IF(放飛紀錄表[[#This Row],[模組啟動時間]]="","",公式對照表!$A$2)</f>
        <v/>
      </c>
      <c r="AF2624" s="449" t="str">
        <f>IF(AC2624="","",IF(AND(AA2624&gt;Y2624,AA2624&lt;Z2624),[1]公式對照表!$C$2,IF(AC2624="-",[1]公式對照表!$C$3,IF(AC2624&lt;AE2624,[1]公式對照表!$C$4,IF(AC2624&gt;AE2624,[1]公式對照表!$C$5)))))</f>
        <v/>
      </c>
      <c r="AG2624" s="442"/>
      <c r="AH2624" s="442"/>
      <c r="AI2624" s="442"/>
      <c r="AJ2624" s="442"/>
      <c r="AK2624" s="2"/>
    </row>
    <row r="2625" spans="1:37" ht="17.25" customHeight="1">
      <c r="A2625" s="443"/>
      <c r="B2625" s="444"/>
      <c r="C2625" s="23"/>
      <c r="D2625" s="23"/>
      <c r="E2625" s="23"/>
      <c r="F2625" s="262"/>
      <c r="G2625" s="262"/>
      <c r="H2625" s="262"/>
      <c r="I2625" s="264"/>
      <c r="J2625" s="23"/>
      <c r="K2625" s="23"/>
      <c r="L2625" s="36" t="str">
        <f>IFERROR(VLOOKUP(放飛紀錄!$K2625,#REF!,2,FALSE),"")</f>
        <v/>
      </c>
      <c r="M2625" s="36"/>
      <c r="N2625" s="36"/>
      <c r="O2625" s="36"/>
      <c r="P2625" s="36"/>
      <c r="Q2625" s="36"/>
      <c r="R2625" s="36"/>
      <c r="S2625" s="36"/>
      <c r="T2625" s="36"/>
      <c r="U2625" s="23"/>
      <c r="V2625" s="23"/>
      <c r="W2625" s="23"/>
      <c r="X2625" s="23"/>
      <c r="Y2625" s="445"/>
      <c r="Z2625" s="446" t="str">
        <f>IF(放飛紀錄!$Y2625="","",放飛紀錄!$Y2625+公式對照表!B$2)</f>
        <v/>
      </c>
      <c r="AA2625" s="445"/>
      <c r="AB2625" s="445"/>
      <c r="AC2625" s="447" t="str">
        <f t="shared" si="110"/>
        <v/>
      </c>
      <c r="AD2625" s="448" t="str">
        <f t="shared" si="111"/>
        <v/>
      </c>
      <c r="AE2625" s="446" t="str">
        <f>IF(放飛紀錄表[[#This Row],[模組啟動時間]]="","",公式對照表!$A$2)</f>
        <v/>
      </c>
      <c r="AF2625" s="449" t="str">
        <f>IF(AC2625="","",IF(AND(AA2625&gt;Y2625,AA2625&lt;Z2625),[1]公式對照表!$C$2,IF(AC2625="-",[1]公式對照表!$C$3,IF(AC2625&lt;AE2625,[1]公式對照表!$C$4,IF(AC2625&gt;AE2625,[1]公式對照表!$C$5)))))</f>
        <v/>
      </c>
      <c r="AG2625" s="442"/>
      <c r="AH2625" s="442"/>
      <c r="AI2625" s="442"/>
      <c r="AJ2625" s="442"/>
      <c r="AK2625" s="2"/>
    </row>
    <row r="2626" spans="1:37" ht="17.25" customHeight="1">
      <c r="A2626" s="443"/>
      <c r="B2626" s="444"/>
      <c r="C2626" s="23"/>
      <c r="D2626" s="23"/>
      <c r="E2626" s="23"/>
      <c r="F2626" s="262"/>
      <c r="G2626" s="262"/>
      <c r="H2626" s="262"/>
      <c r="I2626" s="264"/>
      <c r="J2626" s="23"/>
      <c r="K2626" s="23"/>
      <c r="L2626" s="36" t="str">
        <f>IFERROR(VLOOKUP(放飛紀錄!$K2626,#REF!,2,FALSE),"")</f>
        <v/>
      </c>
      <c r="M2626" s="36"/>
      <c r="N2626" s="36"/>
      <c r="O2626" s="36"/>
      <c r="P2626" s="36"/>
      <c r="Q2626" s="36"/>
      <c r="R2626" s="36"/>
      <c r="S2626" s="36"/>
      <c r="T2626" s="36"/>
      <c r="U2626" s="23"/>
      <c r="V2626" s="23"/>
      <c r="W2626" s="23"/>
      <c r="X2626" s="23"/>
      <c r="Y2626" s="445"/>
      <c r="Z2626" s="446" t="str">
        <f>IF(放飛紀錄!$Y2626="","",放飛紀錄!$Y2626+公式對照表!B$2)</f>
        <v/>
      </c>
      <c r="AA2626" s="445"/>
      <c r="AB2626" s="445"/>
      <c r="AC2626" s="447" t="str">
        <f t="shared" si="110"/>
        <v/>
      </c>
      <c r="AD2626" s="448" t="str">
        <f t="shared" si="111"/>
        <v/>
      </c>
      <c r="AE2626" s="446" t="str">
        <f>IF(放飛紀錄表[[#This Row],[模組啟動時間]]="","",公式對照表!$A$2)</f>
        <v/>
      </c>
      <c r="AF2626" s="449" t="str">
        <f>IF(AC2626="","",IF(AND(AA2626&gt;Y2626,AA2626&lt;Z2626),[1]公式對照表!$C$2,IF(AC2626="-",[1]公式對照表!$C$3,IF(AC2626&lt;AE2626,[1]公式對照表!$C$4,IF(AC2626&gt;AE2626,[1]公式對照表!$C$5)))))</f>
        <v/>
      </c>
      <c r="AG2626" s="442"/>
      <c r="AH2626" s="442"/>
      <c r="AI2626" s="442"/>
      <c r="AJ2626" s="442"/>
      <c r="AK2626" s="2"/>
    </row>
    <row r="2627" spans="1:37" ht="17.25" customHeight="1">
      <c r="A2627" s="443"/>
      <c r="B2627" s="444"/>
      <c r="C2627" s="23"/>
      <c r="D2627" s="23"/>
      <c r="E2627" s="23"/>
      <c r="F2627" s="262"/>
      <c r="G2627" s="262"/>
      <c r="H2627" s="262"/>
      <c r="I2627" s="264"/>
      <c r="J2627" s="23"/>
      <c r="K2627" s="23"/>
      <c r="L2627" s="36" t="str">
        <f>IFERROR(VLOOKUP(放飛紀錄!$K2627,#REF!,2,FALSE),"")</f>
        <v/>
      </c>
      <c r="M2627" s="36"/>
      <c r="N2627" s="36"/>
      <c r="O2627" s="36"/>
      <c r="P2627" s="36"/>
      <c r="Q2627" s="36"/>
      <c r="R2627" s="36"/>
      <c r="S2627" s="36"/>
      <c r="T2627" s="36"/>
      <c r="U2627" s="23"/>
      <c r="V2627" s="23"/>
      <c r="W2627" s="23"/>
      <c r="X2627" s="23"/>
      <c r="Y2627" s="445"/>
      <c r="Z2627" s="446" t="str">
        <f>IF(放飛紀錄!$Y2627="","",放飛紀錄!$Y2627+公式對照表!B$2)</f>
        <v/>
      </c>
      <c r="AA2627" s="445"/>
      <c r="AB2627" s="445"/>
      <c r="AC2627" s="447" t="str">
        <f t="shared" si="110"/>
        <v/>
      </c>
      <c r="AD2627" s="448" t="str">
        <f t="shared" si="111"/>
        <v/>
      </c>
      <c r="AE2627" s="446" t="str">
        <f>IF(放飛紀錄表[[#This Row],[模組啟動時間]]="","",公式對照表!$A$2)</f>
        <v/>
      </c>
      <c r="AF2627" s="449" t="str">
        <f>IF(AC2627="","",IF(AND(AA2627&gt;Y2627,AA2627&lt;Z2627),[1]公式對照表!$C$2,IF(AC2627="-",[1]公式對照表!$C$3,IF(AC2627&lt;AE2627,[1]公式對照表!$C$4,IF(AC2627&gt;AE2627,[1]公式對照表!$C$5)))))</f>
        <v/>
      </c>
      <c r="AG2627" s="442"/>
      <c r="AH2627" s="442"/>
      <c r="AI2627" s="442"/>
      <c r="AJ2627" s="442"/>
      <c r="AK2627" s="2"/>
    </row>
    <row r="2628" spans="1:37" ht="17.25" customHeight="1">
      <c r="A2628" s="443"/>
      <c r="B2628" s="444"/>
      <c r="C2628" s="23"/>
      <c r="D2628" s="23"/>
      <c r="E2628" s="23"/>
      <c r="F2628" s="262"/>
      <c r="G2628" s="262"/>
      <c r="H2628" s="262"/>
      <c r="I2628" s="264"/>
      <c r="J2628" s="23"/>
      <c r="K2628" s="23"/>
      <c r="L2628" s="36" t="str">
        <f>IFERROR(VLOOKUP(放飛紀錄!$K2628,#REF!,2,FALSE),"")</f>
        <v/>
      </c>
      <c r="M2628" s="36"/>
      <c r="N2628" s="36"/>
      <c r="O2628" s="36"/>
      <c r="P2628" s="36"/>
      <c r="Q2628" s="36"/>
      <c r="R2628" s="36"/>
      <c r="S2628" s="36"/>
      <c r="T2628" s="36"/>
      <c r="U2628" s="23"/>
      <c r="V2628" s="23"/>
      <c r="W2628" s="23"/>
      <c r="X2628" s="23"/>
      <c r="Y2628" s="445"/>
      <c r="Z2628" s="446" t="str">
        <f>IF(放飛紀錄!$Y2628="","",放飛紀錄!$Y2628+公式對照表!B$2)</f>
        <v/>
      </c>
      <c r="AA2628" s="445"/>
      <c r="AB2628" s="445"/>
      <c r="AC2628" s="447" t="str">
        <f t="shared" si="110"/>
        <v/>
      </c>
      <c r="AD2628" s="448" t="str">
        <f t="shared" si="111"/>
        <v/>
      </c>
      <c r="AE2628" s="446" t="str">
        <f>IF(放飛紀錄表[[#This Row],[模組啟動時間]]="","",公式對照表!$A$2)</f>
        <v/>
      </c>
      <c r="AF2628" s="449" t="str">
        <f>IF(AC2628="","",IF(AND(AA2628&gt;Y2628,AA2628&lt;Z2628),[1]公式對照表!$C$2,IF(AC2628="-",[1]公式對照表!$C$3,IF(AC2628&lt;AE2628,[1]公式對照表!$C$4,IF(AC2628&gt;AE2628,[1]公式對照表!$C$5)))))</f>
        <v/>
      </c>
      <c r="AG2628" s="442"/>
      <c r="AH2628" s="442"/>
      <c r="AI2628" s="442"/>
      <c r="AJ2628" s="442"/>
      <c r="AK2628" s="2"/>
    </row>
    <row r="2629" spans="1:37" ht="17.25" customHeight="1">
      <c r="A2629" s="443"/>
      <c r="B2629" s="444"/>
      <c r="C2629" s="23"/>
      <c r="D2629" s="23"/>
      <c r="E2629" s="23"/>
      <c r="F2629" s="262"/>
      <c r="G2629" s="262"/>
      <c r="H2629" s="262"/>
      <c r="I2629" s="264"/>
      <c r="J2629" s="23"/>
      <c r="K2629" s="23"/>
      <c r="L2629" s="36" t="str">
        <f>IFERROR(VLOOKUP(放飛紀錄!$K2629,#REF!,2,FALSE),"")</f>
        <v/>
      </c>
      <c r="M2629" s="36"/>
      <c r="N2629" s="36"/>
      <c r="O2629" s="36"/>
      <c r="P2629" s="36"/>
      <c r="Q2629" s="36"/>
      <c r="R2629" s="36"/>
      <c r="S2629" s="36"/>
      <c r="T2629" s="36"/>
      <c r="U2629" s="23"/>
      <c r="V2629" s="23"/>
      <c r="W2629" s="23"/>
      <c r="X2629" s="23"/>
      <c r="Y2629" s="445"/>
      <c r="Z2629" s="446" t="str">
        <f>IF(放飛紀錄!$Y2629="","",放飛紀錄!$Y2629+公式對照表!B$2)</f>
        <v/>
      </c>
      <c r="AA2629" s="445"/>
      <c r="AB2629" s="445"/>
      <c r="AC2629" s="447" t="str">
        <f t="shared" si="110"/>
        <v/>
      </c>
      <c r="AD2629" s="448" t="str">
        <f t="shared" si="111"/>
        <v/>
      </c>
      <c r="AE2629" s="446" t="str">
        <f>IF(放飛紀錄表[[#This Row],[模組啟動時間]]="","",公式對照表!$A$2)</f>
        <v/>
      </c>
      <c r="AF2629" s="449" t="str">
        <f>IF(AC2629="","",IF(AND(AA2629&gt;Y2629,AA2629&lt;Z2629),[1]公式對照表!$C$2,IF(AC2629="-",[1]公式對照表!$C$3,IF(AC2629&lt;AE2629,[1]公式對照表!$C$4,IF(AC2629&gt;AE2629,[1]公式對照表!$C$5)))))</f>
        <v/>
      </c>
      <c r="AG2629" s="442"/>
      <c r="AH2629" s="442"/>
      <c r="AI2629" s="442"/>
      <c r="AJ2629" s="442"/>
      <c r="AK2629" s="2"/>
    </row>
    <row r="2630" spans="1:37" ht="17.25" customHeight="1">
      <c r="A2630" s="443"/>
      <c r="B2630" s="444"/>
      <c r="C2630" s="23"/>
      <c r="D2630" s="23"/>
      <c r="E2630" s="23"/>
      <c r="F2630" s="262"/>
      <c r="G2630" s="262"/>
      <c r="H2630" s="262"/>
      <c r="I2630" s="264"/>
      <c r="J2630" s="23"/>
      <c r="K2630" s="23"/>
      <c r="L2630" s="36" t="str">
        <f>IFERROR(VLOOKUP(放飛紀錄!$K2630,#REF!,2,FALSE),"")</f>
        <v/>
      </c>
      <c r="M2630" s="36"/>
      <c r="N2630" s="36"/>
      <c r="O2630" s="36"/>
      <c r="P2630" s="36"/>
      <c r="Q2630" s="36"/>
      <c r="R2630" s="36"/>
      <c r="S2630" s="36"/>
      <c r="T2630" s="36"/>
      <c r="U2630" s="23"/>
      <c r="V2630" s="23"/>
      <c r="W2630" s="23"/>
      <c r="X2630" s="23"/>
      <c r="Y2630" s="445"/>
      <c r="Z2630" s="446" t="str">
        <f>IF(放飛紀錄!$Y2630="","",放飛紀錄!$Y2630+公式對照表!B$2)</f>
        <v/>
      </c>
      <c r="AA2630" s="445"/>
      <c r="AB2630" s="445"/>
      <c r="AC2630" s="447" t="str">
        <f t="shared" si="110"/>
        <v/>
      </c>
      <c r="AD2630" s="448" t="str">
        <f t="shared" si="111"/>
        <v/>
      </c>
      <c r="AE2630" s="446" t="str">
        <f>IF(放飛紀錄表[[#This Row],[模組啟動時間]]="","",公式對照表!$A$2)</f>
        <v/>
      </c>
      <c r="AF2630" s="449" t="str">
        <f>IF(AC2630="","",IF(AND(AA2630&gt;Y2630,AA2630&lt;Z2630),[1]公式對照表!$C$2,IF(AC2630="-",[1]公式對照表!$C$3,IF(AC2630&lt;AE2630,[1]公式對照表!$C$4,IF(AC2630&gt;AE2630,[1]公式對照表!$C$5)))))</f>
        <v/>
      </c>
      <c r="AG2630" s="442"/>
      <c r="AH2630" s="442"/>
      <c r="AI2630" s="442"/>
      <c r="AJ2630" s="442"/>
      <c r="AK2630" s="2"/>
    </row>
    <row r="2631" spans="1:37" ht="17.25" customHeight="1">
      <c r="A2631" s="443"/>
      <c r="B2631" s="444"/>
      <c r="C2631" s="23"/>
      <c r="D2631" s="23"/>
      <c r="E2631" s="23"/>
      <c r="F2631" s="262"/>
      <c r="G2631" s="262"/>
      <c r="H2631" s="262"/>
      <c r="I2631" s="264"/>
      <c r="J2631" s="23"/>
      <c r="K2631" s="23"/>
      <c r="L2631" s="36" t="str">
        <f>IFERROR(VLOOKUP(放飛紀錄!$K2631,#REF!,2,FALSE),"")</f>
        <v/>
      </c>
      <c r="M2631" s="36"/>
      <c r="N2631" s="36"/>
      <c r="O2631" s="36"/>
      <c r="P2631" s="36"/>
      <c r="Q2631" s="36"/>
      <c r="R2631" s="36"/>
      <c r="S2631" s="36"/>
      <c r="T2631" s="36"/>
      <c r="U2631" s="23"/>
      <c r="V2631" s="23"/>
      <c r="W2631" s="23"/>
      <c r="X2631" s="23"/>
      <c r="Y2631" s="445"/>
      <c r="Z2631" s="446" t="str">
        <f>IF(放飛紀錄!$Y2631="","",放飛紀錄!$Y2631+公式對照表!B$2)</f>
        <v/>
      </c>
      <c r="AA2631" s="445"/>
      <c r="AB2631" s="445"/>
      <c r="AC2631" s="447" t="str">
        <f t="shared" si="110"/>
        <v/>
      </c>
      <c r="AD2631" s="448" t="str">
        <f t="shared" si="111"/>
        <v/>
      </c>
      <c r="AE2631" s="446" t="str">
        <f>IF(放飛紀錄表[[#This Row],[模組啟動時間]]="","",公式對照表!$A$2)</f>
        <v/>
      </c>
      <c r="AF2631" s="449" t="str">
        <f>IF(AC2631="","",IF(AND(AA2631&gt;Y2631,AA2631&lt;Z2631),[1]公式對照表!$C$2,IF(AC2631="-",[1]公式對照表!$C$3,IF(AC2631&lt;AE2631,[1]公式對照表!$C$4,IF(AC2631&gt;AE2631,[1]公式對照表!$C$5)))))</f>
        <v/>
      </c>
      <c r="AG2631" s="442"/>
      <c r="AH2631" s="442"/>
      <c r="AI2631" s="442"/>
      <c r="AJ2631" s="442"/>
      <c r="AK2631" s="2"/>
    </row>
    <row r="2632" spans="1:37" ht="17.25" customHeight="1">
      <c r="A2632" s="443"/>
      <c r="B2632" s="444"/>
      <c r="C2632" s="23"/>
      <c r="D2632" s="23"/>
      <c r="E2632" s="23"/>
      <c r="F2632" s="262"/>
      <c r="G2632" s="262"/>
      <c r="H2632" s="262"/>
      <c r="I2632" s="264"/>
      <c r="J2632" s="23"/>
      <c r="K2632" s="23"/>
      <c r="L2632" s="36" t="str">
        <f>IFERROR(VLOOKUP(放飛紀錄!$K2632,#REF!,2,FALSE),"")</f>
        <v/>
      </c>
      <c r="M2632" s="36"/>
      <c r="N2632" s="36"/>
      <c r="O2632" s="36"/>
      <c r="P2632" s="36"/>
      <c r="Q2632" s="36"/>
      <c r="R2632" s="36"/>
      <c r="S2632" s="36"/>
      <c r="T2632" s="36"/>
      <c r="U2632" s="23"/>
      <c r="V2632" s="23"/>
      <c r="W2632" s="23"/>
      <c r="X2632" s="23"/>
      <c r="Y2632" s="445"/>
      <c r="Z2632" s="446" t="str">
        <f>IF(放飛紀錄!$Y2632="","",放飛紀錄!$Y2632+公式對照表!B$2)</f>
        <v/>
      </c>
      <c r="AA2632" s="445"/>
      <c r="AB2632" s="445"/>
      <c r="AC2632" s="447" t="str">
        <f t="shared" si="110"/>
        <v/>
      </c>
      <c r="AD2632" s="448" t="str">
        <f t="shared" si="111"/>
        <v/>
      </c>
      <c r="AE2632" s="446" t="str">
        <f>IF(放飛紀錄表[[#This Row],[模組啟動時間]]="","",公式對照表!$A$2)</f>
        <v/>
      </c>
      <c r="AF2632" s="449" t="str">
        <f>IF(AC2632="","",IF(AND(AA2632&gt;Y2632,AA2632&lt;Z2632),[1]公式對照表!$C$2,IF(AC2632="-",[1]公式對照表!$C$3,IF(AC2632&lt;AE2632,[1]公式對照表!$C$4,IF(AC2632&gt;AE2632,[1]公式對照表!$C$5)))))</f>
        <v/>
      </c>
      <c r="AG2632" s="442"/>
      <c r="AH2632" s="442"/>
      <c r="AI2632" s="442"/>
      <c r="AJ2632" s="442"/>
      <c r="AK2632" s="2"/>
    </row>
    <row r="2633" spans="1:37" ht="17.25" customHeight="1">
      <c r="A2633" s="443"/>
      <c r="B2633" s="444"/>
      <c r="C2633" s="23"/>
      <c r="D2633" s="23"/>
      <c r="E2633" s="23"/>
      <c r="F2633" s="262"/>
      <c r="G2633" s="262"/>
      <c r="H2633" s="262"/>
      <c r="I2633" s="264"/>
      <c r="J2633" s="23"/>
      <c r="K2633" s="23"/>
      <c r="L2633" s="36" t="str">
        <f>IFERROR(VLOOKUP(放飛紀錄!$K2633,#REF!,2,FALSE),"")</f>
        <v/>
      </c>
      <c r="M2633" s="36"/>
      <c r="N2633" s="36"/>
      <c r="O2633" s="36"/>
      <c r="P2633" s="36"/>
      <c r="Q2633" s="36"/>
      <c r="R2633" s="36"/>
      <c r="S2633" s="36"/>
      <c r="T2633" s="36"/>
      <c r="U2633" s="23"/>
      <c r="V2633" s="23"/>
      <c r="W2633" s="23"/>
      <c r="X2633" s="23"/>
      <c r="Y2633" s="445"/>
      <c r="Z2633" s="446" t="str">
        <f>IF(放飛紀錄!$Y2633="","",放飛紀錄!$Y2633+公式對照表!B$2)</f>
        <v/>
      </c>
      <c r="AA2633" s="445"/>
      <c r="AB2633" s="445"/>
      <c r="AC2633" s="447" t="str">
        <f t="shared" si="110"/>
        <v/>
      </c>
      <c r="AD2633" s="448" t="str">
        <f t="shared" si="111"/>
        <v/>
      </c>
      <c r="AE2633" s="446" t="str">
        <f>IF(放飛紀錄表[[#This Row],[模組啟動時間]]="","",公式對照表!$A$2)</f>
        <v/>
      </c>
      <c r="AF2633" s="449" t="str">
        <f>IF(AC2633="","",IF(AND(AA2633&gt;Y2633,AA2633&lt;Z2633),[1]公式對照表!$C$2,IF(AC2633="-",[1]公式對照表!$C$3,IF(AC2633&lt;AE2633,[1]公式對照表!$C$4,IF(AC2633&gt;AE2633,[1]公式對照表!$C$5)))))</f>
        <v/>
      </c>
      <c r="AG2633" s="442"/>
      <c r="AH2633" s="442"/>
      <c r="AI2633" s="442"/>
      <c r="AJ2633" s="442"/>
      <c r="AK2633" s="2"/>
    </row>
    <row r="2634" spans="1:37" ht="17.25" customHeight="1">
      <c r="A2634" s="443"/>
      <c r="B2634" s="444"/>
      <c r="C2634" s="23"/>
      <c r="D2634" s="23"/>
      <c r="E2634" s="23"/>
      <c r="F2634" s="262"/>
      <c r="G2634" s="262"/>
      <c r="H2634" s="262"/>
      <c r="I2634" s="264"/>
      <c r="J2634" s="23"/>
      <c r="K2634" s="23"/>
      <c r="L2634" s="36" t="str">
        <f>IFERROR(VLOOKUP(放飛紀錄!$K2634,#REF!,2,FALSE),"")</f>
        <v/>
      </c>
      <c r="M2634" s="36"/>
      <c r="N2634" s="36"/>
      <c r="O2634" s="36"/>
      <c r="P2634" s="36"/>
      <c r="Q2634" s="36"/>
      <c r="R2634" s="36"/>
      <c r="S2634" s="36"/>
      <c r="T2634" s="36"/>
      <c r="U2634" s="23"/>
      <c r="V2634" s="23"/>
      <c r="W2634" s="23"/>
      <c r="X2634" s="23"/>
      <c r="Y2634" s="445"/>
      <c r="Z2634" s="446" t="str">
        <f>IF(放飛紀錄!$Y2634="","",放飛紀錄!$Y2634+公式對照表!B$2)</f>
        <v/>
      </c>
      <c r="AA2634" s="445"/>
      <c r="AB2634" s="445"/>
      <c r="AC2634" s="447" t="str">
        <f t="shared" si="110"/>
        <v/>
      </c>
      <c r="AD2634" s="448" t="str">
        <f t="shared" si="111"/>
        <v/>
      </c>
      <c r="AE2634" s="446" t="str">
        <f>IF(放飛紀錄表[[#This Row],[模組啟動時間]]="","",公式對照表!$A$2)</f>
        <v/>
      </c>
      <c r="AF2634" s="449" t="str">
        <f>IF(AC2634="","",IF(AND(AA2634&gt;Y2634,AA2634&lt;Z2634),[1]公式對照表!$C$2,IF(AC2634="-",[1]公式對照表!$C$3,IF(AC2634&lt;AE2634,[1]公式對照表!$C$4,IF(AC2634&gt;AE2634,[1]公式對照表!$C$5)))))</f>
        <v/>
      </c>
      <c r="AG2634" s="442"/>
      <c r="AH2634" s="442"/>
      <c r="AI2634" s="442"/>
      <c r="AJ2634" s="442"/>
      <c r="AK2634" s="2"/>
    </row>
    <row r="2635" spans="1:37" ht="17.25" customHeight="1">
      <c r="A2635" s="443"/>
      <c r="B2635" s="444"/>
      <c r="C2635" s="23"/>
      <c r="D2635" s="23"/>
      <c r="E2635" s="23"/>
      <c r="F2635" s="262"/>
      <c r="G2635" s="262"/>
      <c r="H2635" s="262"/>
      <c r="I2635" s="264"/>
      <c r="J2635" s="23"/>
      <c r="K2635" s="23"/>
      <c r="L2635" s="36" t="str">
        <f>IFERROR(VLOOKUP(放飛紀錄!$K2635,#REF!,2,FALSE),"")</f>
        <v/>
      </c>
      <c r="M2635" s="36"/>
      <c r="N2635" s="36"/>
      <c r="O2635" s="36"/>
      <c r="P2635" s="36"/>
      <c r="Q2635" s="36"/>
      <c r="R2635" s="36"/>
      <c r="S2635" s="36"/>
      <c r="T2635" s="36"/>
      <c r="U2635" s="23"/>
      <c r="V2635" s="23"/>
      <c r="W2635" s="23"/>
      <c r="X2635" s="23"/>
      <c r="Y2635" s="445"/>
      <c r="Z2635" s="446" t="str">
        <f>IF(放飛紀錄!$Y2635="","",放飛紀錄!$Y2635+公式對照表!B$2)</f>
        <v/>
      </c>
      <c r="AA2635" s="445"/>
      <c r="AB2635" s="445"/>
      <c r="AC2635" s="447" t="str">
        <f t="shared" si="110"/>
        <v/>
      </c>
      <c r="AD2635" s="448" t="str">
        <f t="shared" si="111"/>
        <v/>
      </c>
      <c r="AE2635" s="446" t="str">
        <f>IF(放飛紀錄表[[#This Row],[模組啟動時間]]="","",公式對照表!$A$2)</f>
        <v/>
      </c>
      <c r="AF2635" s="449" t="str">
        <f>IF(AC2635="","",IF(AND(AA2635&gt;Y2635,AA2635&lt;Z2635),[1]公式對照表!$C$2,IF(AC2635="-",[1]公式對照表!$C$3,IF(AC2635&lt;AE2635,[1]公式對照表!$C$4,IF(AC2635&gt;AE2635,[1]公式對照表!$C$5)))))</f>
        <v/>
      </c>
      <c r="AG2635" s="442"/>
      <c r="AH2635" s="442"/>
      <c r="AI2635" s="442"/>
      <c r="AJ2635" s="442"/>
      <c r="AK2635" s="2"/>
    </row>
    <row r="2636" spans="1:37" ht="17.25" customHeight="1">
      <c r="A2636" s="443"/>
      <c r="B2636" s="444"/>
      <c r="C2636" s="23"/>
      <c r="D2636" s="23"/>
      <c r="E2636" s="23"/>
      <c r="F2636" s="262"/>
      <c r="G2636" s="262"/>
      <c r="H2636" s="262"/>
      <c r="I2636" s="264"/>
      <c r="J2636" s="23"/>
      <c r="K2636" s="23"/>
      <c r="L2636" s="36" t="str">
        <f>IFERROR(VLOOKUP(放飛紀錄!$K2636,#REF!,2,FALSE),"")</f>
        <v/>
      </c>
      <c r="M2636" s="36"/>
      <c r="N2636" s="36"/>
      <c r="O2636" s="36"/>
      <c r="P2636" s="36"/>
      <c r="Q2636" s="36"/>
      <c r="R2636" s="36"/>
      <c r="S2636" s="36"/>
      <c r="T2636" s="36"/>
      <c r="U2636" s="23"/>
      <c r="V2636" s="23"/>
      <c r="W2636" s="23"/>
      <c r="X2636" s="23"/>
      <c r="Y2636" s="445"/>
      <c r="Z2636" s="446" t="str">
        <f>IF(放飛紀錄!$Y2636="","",放飛紀錄!$Y2636+公式對照表!B$2)</f>
        <v/>
      </c>
      <c r="AA2636" s="445"/>
      <c r="AB2636" s="445"/>
      <c r="AC2636" s="447" t="str">
        <f t="shared" si="110"/>
        <v/>
      </c>
      <c r="AD2636" s="448" t="str">
        <f t="shared" si="111"/>
        <v/>
      </c>
      <c r="AE2636" s="446" t="str">
        <f>IF(放飛紀錄表[[#This Row],[模組啟動時間]]="","",公式對照表!$A$2)</f>
        <v/>
      </c>
      <c r="AF2636" s="449" t="str">
        <f>IF(AC2636="","",IF(AND(AA2636&gt;Y2636,AA2636&lt;Z2636),[1]公式對照表!$C$2,IF(AC2636="-",[1]公式對照表!$C$3,IF(AC2636&lt;AE2636,[1]公式對照表!$C$4,IF(AC2636&gt;AE2636,[1]公式對照表!$C$5)))))</f>
        <v/>
      </c>
      <c r="AG2636" s="442"/>
      <c r="AH2636" s="442"/>
      <c r="AI2636" s="442"/>
      <c r="AJ2636" s="442"/>
      <c r="AK2636" s="2"/>
    </row>
    <row r="2637" spans="1:37" ht="17.25" customHeight="1">
      <c r="A2637" s="443"/>
      <c r="B2637" s="444"/>
      <c r="C2637" s="23"/>
      <c r="D2637" s="23"/>
      <c r="E2637" s="23"/>
      <c r="F2637" s="262"/>
      <c r="G2637" s="262"/>
      <c r="H2637" s="262"/>
      <c r="I2637" s="264"/>
      <c r="J2637" s="23"/>
      <c r="K2637" s="23"/>
      <c r="L2637" s="36" t="str">
        <f>IFERROR(VLOOKUP(放飛紀錄!$K2637,#REF!,2,FALSE),"")</f>
        <v/>
      </c>
      <c r="M2637" s="36"/>
      <c r="N2637" s="36"/>
      <c r="O2637" s="36"/>
      <c r="P2637" s="36"/>
      <c r="Q2637" s="36"/>
      <c r="R2637" s="36"/>
      <c r="S2637" s="36"/>
      <c r="T2637" s="36"/>
      <c r="U2637" s="23"/>
      <c r="V2637" s="23"/>
      <c r="W2637" s="23"/>
      <c r="X2637" s="23"/>
      <c r="Y2637" s="445"/>
      <c r="Z2637" s="446" t="str">
        <f>IF(放飛紀錄!$Y2637="","",放飛紀錄!$Y2637+公式對照表!B$2)</f>
        <v/>
      </c>
      <c r="AA2637" s="445"/>
      <c r="AB2637" s="445"/>
      <c r="AC2637" s="447" t="str">
        <f t="shared" si="110"/>
        <v/>
      </c>
      <c r="AD2637" s="448" t="str">
        <f t="shared" si="111"/>
        <v/>
      </c>
      <c r="AE2637" s="446" t="str">
        <f>IF(放飛紀錄表[[#This Row],[模組啟動時間]]="","",公式對照表!$A$2)</f>
        <v/>
      </c>
      <c r="AF2637" s="449" t="str">
        <f>IF(AC2637="","",IF(AND(AA2637&gt;Y2637,AA2637&lt;Z2637),[1]公式對照表!$C$2,IF(AC2637="-",[1]公式對照表!$C$3,IF(AC2637&lt;AE2637,[1]公式對照表!$C$4,IF(AC2637&gt;AE2637,[1]公式對照表!$C$5)))))</f>
        <v/>
      </c>
      <c r="AG2637" s="442"/>
      <c r="AH2637" s="442"/>
      <c r="AI2637" s="442"/>
      <c r="AJ2637" s="442"/>
      <c r="AK2637" s="2"/>
    </row>
    <row r="2638" spans="1:37" ht="17.25" customHeight="1">
      <c r="A2638" s="443"/>
      <c r="B2638" s="444"/>
      <c r="C2638" s="23"/>
      <c r="D2638" s="23"/>
      <c r="E2638" s="23"/>
      <c r="F2638" s="262"/>
      <c r="G2638" s="262"/>
      <c r="H2638" s="262"/>
      <c r="I2638" s="264"/>
      <c r="J2638" s="23"/>
      <c r="K2638" s="23"/>
      <c r="L2638" s="36" t="str">
        <f>IFERROR(VLOOKUP(放飛紀錄!$K2638,#REF!,2,FALSE),"")</f>
        <v/>
      </c>
      <c r="M2638" s="36"/>
      <c r="N2638" s="36"/>
      <c r="O2638" s="36"/>
      <c r="P2638" s="36"/>
      <c r="Q2638" s="36"/>
      <c r="R2638" s="36"/>
      <c r="S2638" s="36"/>
      <c r="T2638" s="36"/>
      <c r="U2638" s="23"/>
      <c r="V2638" s="23"/>
      <c r="W2638" s="23"/>
      <c r="X2638" s="23"/>
      <c r="Y2638" s="445"/>
      <c r="Z2638" s="446" t="str">
        <f>IF(放飛紀錄!$Y2638="","",放飛紀錄!$Y2638+公式對照表!B$2)</f>
        <v/>
      </c>
      <c r="AA2638" s="445"/>
      <c r="AB2638" s="445"/>
      <c r="AC2638" s="447" t="str">
        <f t="shared" si="110"/>
        <v/>
      </c>
      <c r="AD2638" s="448" t="str">
        <f t="shared" si="111"/>
        <v/>
      </c>
      <c r="AE2638" s="446" t="str">
        <f>IF(放飛紀錄表[[#This Row],[模組啟動時間]]="","",公式對照表!$A$2)</f>
        <v/>
      </c>
      <c r="AF2638" s="449" t="str">
        <f>IF(AC2638="","",IF(AND(AA2638&gt;Y2638,AA2638&lt;Z2638),[1]公式對照表!$C$2,IF(AC2638="-",[1]公式對照表!$C$3,IF(AC2638&lt;AE2638,[1]公式對照表!$C$4,IF(AC2638&gt;AE2638,[1]公式對照表!$C$5)))))</f>
        <v/>
      </c>
      <c r="AG2638" s="442"/>
      <c r="AH2638" s="442"/>
      <c r="AI2638" s="442"/>
      <c r="AJ2638" s="442"/>
      <c r="AK2638" s="2"/>
    </row>
    <row r="2639" spans="1:37" ht="17.25" customHeight="1">
      <c r="A2639" s="443"/>
      <c r="B2639" s="444"/>
      <c r="C2639" s="23"/>
      <c r="D2639" s="23"/>
      <c r="E2639" s="23"/>
      <c r="F2639" s="262"/>
      <c r="G2639" s="262"/>
      <c r="H2639" s="262"/>
      <c r="I2639" s="264"/>
      <c r="J2639" s="23"/>
      <c r="K2639" s="23"/>
      <c r="L2639" s="36" t="str">
        <f>IFERROR(VLOOKUP(放飛紀錄!$K2639,#REF!,2,FALSE),"")</f>
        <v/>
      </c>
      <c r="M2639" s="36"/>
      <c r="N2639" s="36"/>
      <c r="O2639" s="36"/>
      <c r="P2639" s="36"/>
      <c r="Q2639" s="36"/>
      <c r="R2639" s="36"/>
      <c r="S2639" s="36"/>
      <c r="T2639" s="36"/>
      <c r="U2639" s="23"/>
      <c r="V2639" s="23"/>
      <c r="W2639" s="23"/>
      <c r="X2639" s="23"/>
      <c r="Y2639" s="445"/>
      <c r="Z2639" s="446" t="str">
        <f>IF(放飛紀錄!$Y2639="","",放飛紀錄!$Y2639+公式對照表!B$2)</f>
        <v/>
      </c>
      <c r="AA2639" s="445"/>
      <c r="AB2639" s="445"/>
      <c r="AC2639" s="447" t="str">
        <f t="shared" si="110"/>
        <v/>
      </c>
      <c r="AD2639" s="448" t="str">
        <f t="shared" si="111"/>
        <v/>
      </c>
      <c r="AE2639" s="446" t="str">
        <f>IF(放飛紀錄表[[#This Row],[模組啟動時間]]="","",公式對照表!$A$2)</f>
        <v/>
      </c>
      <c r="AF2639" s="449" t="str">
        <f>IF(AC2639="","",IF(AND(AA2639&gt;Y2639,AA2639&lt;Z2639),[1]公式對照表!$C$2,IF(AC2639="-",[1]公式對照表!$C$3,IF(AC2639&lt;AE2639,[1]公式對照表!$C$4,IF(AC2639&gt;AE2639,[1]公式對照表!$C$5)))))</f>
        <v/>
      </c>
      <c r="AG2639" s="442"/>
      <c r="AH2639" s="442"/>
      <c r="AI2639" s="442"/>
      <c r="AJ2639" s="442"/>
      <c r="AK2639" s="2"/>
    </row>
    <row r="2640" spans="1:37" ht="17.25" customHeight="1">
      <c r="A2640" s="443"/>
      <c r="B2640" s="444"/>
      <c r="C2640" s="23"/>
      <c r="D2640" s="23"/>
      <c r="E2640" s="23"/>
      <c r="F2640" s="262"/>
      <c r="G2640" s="262"/>
      <c r="H2640" s="262"/>
      <c r="I2640" s="264"/>
      <c r="J2640" s="23"/>
      <c r="K2640" s="23"/>
      <c r="L2640" s="36" t="str">
        <f>IFERROR(VLOOKUP(放飛紀錄!$K2640,#REF!,2,FALSE),"")</f>
        <v/>
      </c>
      <c r="M2640" s="36"/>
      <c r="N2640" s="36"/>
      <c r="O2640" s="36"/>
      <c r="P2640" s="36"/>
      <c r="Q2640" s="36"/>
      <c r="R2640" s="36"/>
      <c r="S2640" s="36"/>
      <c r="T2640" s="36"/>
      <c r="U2640" s="23"/>
      <c r="V2640" s="23"/>
      <c r="W2640" s="23"/>
      <c r="X2640" s="23"/>
      <c r="Y2640" s="445"/>
      <c r="Z2640" s="446" t="str">
        <f>IF(放飛紀錄!$Y2640="","",放飛紀錄!$Y2640+公式對照表!B$2)</f>
        <v/>
      </c>
      <c r="AA2640" s="445"/>
      <c r="AB2640" s="445"/>
      <c r="AC2640" s="447" t="str">
        <f t="shared" si="110"/>
        <v/>
      </c>
      <c r="AD2640" s="448" t="str">
        <f t="shared" si="111"/>
        <v/>
      </c>
      <c r="AE2640" s="446" t="str">
        <f>IF(放飛紀錄表[[#This Row],[模組啟動時間]]="","",公式對照表!$A$2)</f>
        <v/>
      </c>
      <c r="AF2640" s="449" t="str">
        <f>IF(AC2640="","",IF(AND(AA2640&gt;Y2640,AA2640&lt;Z2640),[1]公式對照表!$C$2,IF(AC2640="-",[1]公式對照表!$C$3,IF(AC2640&lt;AE2640,[1]公式對照表!$C$4,IF(AC2640&gt;AE2640,[1]公式對照表!$C$5)))))</f>
        <v/>
      </c>
      <c r="AG2640" s="442"/>
      <c r="AH2640" s="442"/>
      <c r="AI2640" s="442"/>
      <c r="AJ2640" s="442"/>
      <c r="AK2640" s="2"/>
    </row>
    <row r="2641" spans="1:37" ht="17.25" customHeight="1">
      <c r="A2641" s="443"/>
      <c r="B2641" s="444"/>
      <c r="C2641" s="23"/>
      <c r="D2641" s="23"/>
      <c r="E2641" s="23"/>
      <c r="F2641" s="262"/>
      <c r="G2641" s="262"/>
      <c r="H2641" s="262"/>
      <c r="I2641" s="264"/>
      <c r="J2641" s="23"/>
      <c r="K2641" s="23"/>
      <c r="L2641" s="36" t="str">
        <f>IFERROR(VLOOKUP(放飛紀錄!$K2641,#REF!,2,FALSE),"")</f>
        <v/>
      </c>
      <c r="M2641" s="36"/>
      <c r="N2641" s="36"/>
      <c r="O2641" s="36"/>
      <c r="P2641" s="36"/>
      <c r="Q2641" s="36"/>
      <c r="R2641" s="36"/>
      <c r="S2641" s="36"/>
      <c r="T2641" s="36"/>
      <c r="U2641" s="23"/>
      <c r="V2641" s="23"/>
      <c r="W2641" s="23"/>
      <c r="X2641" s="23"/>
      <c r="Y2641" s="445"/>
      <c r="Z2641" s="446" t="str">
        <f>IF(放飛紀錄!$Y2641="","",放飛紀錄!$Y2641+公式對照表!B$2)</f>
        <v/>
      </c>
      <c r="AA2641" s="445"/>
      <c r="AB2641" s="445"/>
      <c r="AC2641" s="447" t="str">
        <f t="shared" si="110"/>
        <v/>
      </c>
      <c r="AD2641" s="448" t="str">
        <f t="shared" si="111"/>
        <v/>
      </c>
      <c r="AE2641" s="446" t="str">
        <f>IF(放飛紀錄表[[#This Row],[模組啟動時間]]="","",公式對照表!$A$2)</f>
        <v/>
      </c>
      <c r="AF2641" s="449" t="str">
        <f>IF(AC2641="","",IF(AND(AA2641&gt;Y2641,AA2641&lt;Z2641),[1]公式對照表!$C$2,IF(AC2641="-",[1]公式對照表!$C$3,IF(AC2641&lt;AE2641,[1]公式對照表!$C$4,IF(AC2641&gt;AE2641,[1]公式對照表!$C$5)))))</f>
        <v/>
      </c>
      <c r="AG2641" s="442"/>
      <c r="AH2641" s="442"/>
      <c r="AI2641" s="442"/>
      <c r="AJ2641" s="442"/>
      <c r="AK2641" s="2"/>
    </row>
    <row r="2642" spans="1:37" ht="17.25" customHeight="1">
      <c r="A2642" s="443"/>
      <c r="B2642" s="444"/>
      <c r="C2642" s="23"/>
      <c r="D2642" s="23"/>
      <c r="E2642" s="23"/>
      <c r="F2642" s="262"/>
      <c r="G2642" s="262"/>
      <c r="H2642" s="262"/>
      <c r="I2642" s="264"/>
      <c r="J2642" s="23"/>
      <c r="K2642" s="23"/>
      <c r="L2642" s="36" t="str">
        <f>IFERROR(VLOOKUP(放飛紀錄!$K2642,#REF!,2,FALSE),"")</f>
        <v/>
      </c>
      <c r="M2642" s="36"/>
      <c r="N2642" s="36"/>
      <c r="O2642" s="36"/>
      <c r="P2642" s="36"/>
      <c r="Q2642" s="36"/>
      <c r="R2642" s="36"/>
      <c r="S2642" s="36"/>
      <c r="T2642" s="36"/>
      <c r="U2642" s="23"/>
      <c r="V2642" s="23"/>
      <c r="W2642" s="23"/>
      <c r="X2642" s="23"/>
      <c r="Y2642" s="445"/>
      <c r="Z2642" s="446" t="str">
        <f>IF(放飛紀錄!$Y2642="","",放飛紀錄!$Y2642+公式對照表!B$2)</f>
        <v/>
      </c>
      <c r="AA2642" s="445"/>
      <c r="AB2642" s="445"/>
      <c r="AC2642" s="447" t="str">
        <f t="shared" si="110"/>
        <v/>
      </c>
      <c r="AD2642" s="448" t="str">
        <f t="shared" si="111"/>
        <v/>
      </c>
      <c r="AE2642" s="446" t="str">
        <f>IF(放飛紀錄表[[#This Row],[模組啟動時間]]="","",公式對照表!$A$2)</f>
        <v/>
      </c>
      <c r="AF2642" s="449" t="str">
        <f>IF(AC2642="","",IF(AND(AA2642&gt;Y2642,AA2642&lt;Z2642),[1]公式對照表!$C$2,IF(AC2642="-",[1]公式對照表!$C$3,IF(AC2642&lt;AE2642,[1]公式對照表!$C$4,IF(AC2642&gt;AE2642,[1]公式對照表!$C$5)))))</f>
        <v/>
      </c>
      <c r="AG2642" s="442"/>
      <c r="AH2642" s="442"/>
      <c r="AI2642" s="442"/>
      <c r="AJ2642" s="442"/>
      <c r="AK2642" s="2"/>
    </row>
    <row r="2643" spans="1:37" ht="17.25" customHeight="1">
      <c r="A2643" s="443"/>
      <c r="B2643" s="444"/>
      <c r="C2643" s="23"/>
      <c r="D2643" s="23"/>
      <c r="E2643" s="23"/>
      <c r="F2643" s="262"/>
      <c r="G2643" s="262"/>
      <c r="H2643" s="262"/>
      <c r="I2643" s="264"/>
      <c r="J2643" s="23"/>
      <c r="K2643" s="23"/>
      <c r="L2643" s="36" t="str">
        <f>IFERROR(VLOOKUP(放飛紀錄!$K2643,#REF!,2,FALSE),"")</f>
        <v/>
      </c>
      <c r="M2643" s="36"/>
      <c r="N2643" s="36"/>
      <c r="O2643" s="36"/>
      <c r="P2643" s="36"/>
      <c r="Q2643" s="36"/>
      <c r="R2643" s="36"/>
      <c r="S2643" s="36"/>
      <c r="T2643" s="36"/>
      <c r="U2643" s="23"/>
      <c r="V2643" s="23"/>
      <c r="W2643" s="23"/>
      <c r="X2643" s="23"/>
      <c r="Y2643" s="445"/>
      <c r="Z2643" s="446" t="str">
        <f>IF(放飛紀錄!$Y2643="","",放飛紀錄!$Y2643+公式對照表!B$2)</f>
        <v/>
      </c>
      <c r="AA2643" s="445"/>
      <c r="AB2643" s="445"/>
      <c r="AC2643" s="447" t="str">
        <f t="shared" si="110"/>
        <v/>
      </c>
      <c r="AD2643" s="448" t="str">
        <f t="shared" si="111"/>
        <v/>
      </c>
      <c r="AE2643" s="446" t="str">
        <f>IF(放飛紀錄表[[#This Row],[模組啟動時間]]="","",公式對照表!$A$2)</f>
        <v/>
      </c>
      <c r="AF2643" s="449" t="str">
        <f>IF(AC2643="","",IF(AND(AA2643&gt;Y2643,AA2643&lt;Z2643),[1]公式對照表!$C$2,IF(AC2643="-",[1]公式對照表!$C$3,IF(AC2643&lt;AE2643,[1]公式對照表!$C$4,IF(AC2643&gt;AE2643,[1]公式對照表!$C$5)))))</f>
        <v/>
      </c>
      <c r="AG2643" s="442"/>
      <c r="AH2643" s="442"/>
      <c r="AI2643" s="442"/>
      <c r="AJ2643" s="442"/>
      <c r="AK2643" s="2"/>
    </row>
    <row r="2644" spans="1:37" ht="17.25" customHeight="1">
      <c r="A2644" s="443"/>
      <c r="B2644" s="444"/>
      <c r="C2644" s="23"/>
      <c r="D2644" s="23"/>
      <c r="E2644" s="23"/>
      <c r="F2644" s="262"/>
      <c r="G2644" s="262"/>
      <c r="H2644" s="262"/>
      <c r="I2644" s="264"/>
      <c r="J2644" s="23"/>
      <c r="K2644" s="23"/>
      <c r="L2644" s="36" t="str">
        <f>IFERROR(VLOOKUP(放飛紀錄!$K2644,#REF!,2,FALSE),"")</f>
        <v/>
      </c>
      <c r="M2644" s="36"/>
      <c r="N2644" s="36"/>
      <c r="O2644" s="36"/>
      <c r="P2644" s="36"/>
      <c r="Q2644" s="36"/>
      <c r="R2644" s="36"/>
      <c r="S2644" s="36"/>
      <c r="T2644" s="36"/>
      <c r="U2644" s="23"/>
      <c r="V2644" s="23"/>
      <c r="W2644" s="23"/>
      <c r="X2644" s="23"/>
      <c r="Y2644" s="445"/>
      <c r="Z2644" s="446" t="str">
        <f>IF(放飛紀錄!$Y2644="","",放飛紀錄!$Y2644+公式對照表!B$2)</f>
        <v/>
      </c>
      <c r="AA2644" s="445"/>
      <c r="AB2644" s="445"/>
      <c r="AC2644" s="447" t="str">
        <f t="shared" si="110"/>
        <v/>
      </c>
      <c r="AD2644" s="448" t="str">
        <f t="shared" si="111"/>
        <v/>
      </c>
      <c r="AE2644" s="446" t="str">
        <f>IF(放飛紀錄表[[#This Row],[模組啟動時間]]="","",公式對照表!$A$2)</f>
        <v/>
      </c>
      <c r="AF2644" s="449" t="str">
        <f>IF(AC2644="","",IF(AND(AA2644&gt;Y2644,AA2644&lt;Z2644),[1]公式對照表!$C$2,IF(AC2644="-",[1]公式對照表!$C$3,IF(AC2644&lt;AE2644,[1]公式對照表!$C$4,IF(AC2644&gt;AE2644,[1]公式對照表!$C$5)))))</f>
        <v/>
      </c>
      <c r="AG2644" s="442"/>
      <c r="AH2644" s="442"/>
      <c r="AI2644" s="442"/>
      <c r="AJ2644" s="442"/>
      <c r="AK2644" s="2"/>
    </row>
    <row r="2645" spans="1:37" ht="17.25" customHeight="1">
      <c r="A2645" s="443"/>
      <c r="B2645" s="444"/>
      <c r="C2645" s="23"/>
      <c r="D2645" s="23"/>
      <c r="E2645" s="23"/>
      <c r="F2645" s="262"/>
      <c r="G2645" s="262"/>
      <c r="H2645" s="262"/>
      <c r="I2645" s="264"/>
      <c r="J2645" s="23"/>
      <c r="K2645" s="23"/>
      <c r="L2645" s="36" t="str">
        <f>IFERROR(VLOOKUP(放飛紀錄!$K2645,#REF!,2,FALSE),"")</f>
        <v/>
      </c>
      <c r="M2645" s="36"/>
      <c r="N2645" s="36"/>
      <c r="O2645" s="36"/>
      <c r="P2645" s="36"/>
      <c r="Q2645" s="36"/>
      <c r="R2645" s="36"/>
      <c r="S2645" s="36"/>
      <c r="T2645" s="36"/>
      <c r="U2645" s="23"/>
      <c r="V2645" s="23"/>
      <c r="W2645" s="23"/>
      <c r="X2645" s="23"/>
      <c r="Y2645" s="445"/>
      <c r="Z2645" s="446" t="str">
        <f>IF(放飛紀錄!$Y2645="","",放飛紀錄!$Y2645+公式對照表!B$2)</f>
        <v/>
      </c>
      <c r="AA2645" s="445"/>
      <c r="AB2645" s="445"/>
      <c r="AC2645" s="447" t="str">
        <f t="shared" si="110"/>
        <v/>
      </c>
      <c r="AD2645" s="448" t="str">
        <f t="shared" si="111"/>
        <v/>
      </c>
      <c r="AE2645" s="446" t="str">
        <f>IF(放飛紀錄表[[#This Row],[模組啟動時間]]="","",公式對照表!$A$2)</f>
        <v/>
      </c>
      <c r="AF2645" s="449" t="str">
        <f>IF(AC2645="","",IF(AND(AA2645&gt;Y2645,AA2645&lt;Z2645),[1]公式對照表!$C$2,IF(AC2645="-",[1]公式對照表!$C$3,IF(AC2645&lt;AE2645,[1]公式對照表!$C$4,IF(AC2645&gt;AE2645,[1]公式對照表!$C$5)))))</f>
        <v/>
      </c>
      <c r="AG2645" s="442"/>
      <c r="AH2645" s="442"/>
      <c r="AI2645" s="442"/>
      <c r="AJ2645" s="442"/>
      <c r="AK2645" s="2"/>
    </row>
    <row r="2646" spans="1:37" ht="17.25" customHeight="1">
      <c r="A2646" s="443"/>
      <c r="B2646" s="444"/>
      <c r="C2646" s="23"/>
      <c r="D2646" s="23"/>
      <c r="E2646" s="23"/>
      <c r="F2646" s="262"/>
      <c r="G2646" s="262"/>
      <c r="H2646" s="262"/>
      <c r="I2646" s="264"/>
      <c r="J2646" s="23"/>
      <c r="K2646" s="23"/>
      <c r="L2646" s="36" t="str">
        <f>IFERROR(VLOOKUP(放飛紀錄!$K2646,#REF!,2,FALSE),"")</f>
        <v/>
      </c>
      <c r="M2646" s="36"/>
      <c r="N2646" s="36"/>
      <c r="O2646" s="36"/>
      <c r="P2646" s="36"/>
      <c r="Q2646" s="36"/>
      <c r="R2646" s="36"/>
      <c r="S2646" s="36"/>
      <c r="T2646" s="36"/>
      <c r="U2646" s="23"/>
      <c r="V2646" s="23"/>
      <c r="W2646" s="23"/>
      <c r="X2646" s="23"/>
      <c r="Y2646" s="445"/>
      <c r="Z2646" s="446" t="str">
        <f>IF(放飛紀錄!$Y2646="","",放飛紀錄!$Y2646+公式對照表!B$2)</f>
        <v/>
      </c>
      <c r="AA2646" s="445"/>
      <c r="AB2646" s="445"/>
      <c r="AC2646" s="447" t="str">
        <f t="shared" si="110"/>
        <v/>
      </c>
      <c r="AD2646" s="448" t="str">
        <f t="shared" si="111"/>
        <v/>
      </c>
      <c r="AE2646" s="446" t="str">
        <f>IF(放飛紀錄表[[#This Row],[模組啟動時間]]="","",公式對照表!$A$2)</f>
        <v/>
      </c>
      <c r="AF2646" s="449" t="str">
        <f>IF(AC2646="","",IF(AND(AA2646&gt;Y2646,AA2646&lt;Z2646),[1]公式對照表!$C$2,IF(AC2646="-",[1]公式對照表!$C$3,IF(AC2646&lt;AE2646,[1]公式對照表!$C$4,IF(AC2646&gt;AE2646,[1]公式對照表!$C$5)))))</f>
        <v/>
      </c>
      <c r="AG2646" s="442"/>
      <c r="AH2646" s="442"/>
      <c r="AI2646" s="442"/>
      <c r="AJ2646" s="442"/>
      <c r="AK2646" s="2"/>
    </row>
    <row r="2647" spans="1:37" ht="17.25" customHeight="1">
      <c r="A2647" s="443"/>
      <c r="B2647" s="444"/>
      <c r="C2647" s="23"/>
      <c r="D2647" s="23"/>
      <c r="E2647" s="23"/>
      <c r="F2647" s="262"/>
      <c r="G2647" s="262"/>
      <c r="H2647" s="262"/>
      <c r="I2647" s="264"/>
      <c r="J2647" s="23"/>
      <c r="K2647" s="23"/>
      <c r="L2647" s="36" t="str">
        <f>IFERROR(VLOOKUP(放飛紀錄!$K2647,#REF!,2,FALSE),"")</f>
        <v/>
      </c>
      <c r="M2647" s="36"/>
      <c r="N2647" s="36"/>
      <c r="O2647" s="36"/>
      <c r="P2647" s="36"/>
      <c r="Q2647" s="36"/>
      <c r="R2647" s="36"/>
      <c r="S2647" s="36"/>
      <c r="T2647" s="36"/>
      <c r="U2647" s="23"/>
      <c r="V2647" s="23"/>
      <c r="W2647" s="23"/>
      <c r="X2647" s="23"/>
      <c r="Y2647" s="445"/>
      <c r="Z2647" s="446" t="str">
        <f>IF(放飛紀錄!$Y2647="","",放飛紀錄!$Y2647+公式對照表!B$2)</f>
        <v/>
      </c>
      <c r="AA2647" s="445"/>
      <c r="AB2647" s="445"/>
      <c r="AC2647" s="447" t="str">
        <f t="shared" si="110"/>
        <v/>
      </c>
      <c r="AD2647" s="448" t="str">
        <f t="shared" si="111"/>
        <v/>
      </c>
      <c r="AE2647" s="446" t="str">
        <f>IF(放飛紀錄表[[#This Row],[模組啟動時間]]="","",公式對照表!$A$2)</f>
        <v/>
      </c>
      <c r="AF2647" s="449" t="str">
        <f>IF(AC2647="","",IF(AND(AA2647&gt;Y2647,AA2647&lt;Z2647),[1]公式對照表!$C$2,IF(AC2647="-",[1]公式對照表!$C$3,IF(AC2647&lt;AE2647,[1]公式對照表!$C$4,IF(AC2647&gt;AE2647,[1]公式對照表!$C$5)))))</f>
        <v/>
      </c>
      <c r="AG2647" s="442"/>
      <c r="AH2647" s="442"/>
      <c r="AI2647" s="442"/>
      <c r="AJ2647" s="442"/>
      <c r="AK2647" s="2"/>
    </row>
    <row r="2648" spans="1:37" ht="17.25" customHeight="1">
      <c r="A2648" s="443"/>
      <c r="B2648" s="444"/>
      <c r="C2648" s="23"/>
      <c r="D2648" s="23"/>
      <c r="E2648" s="23"/>
      <c r="F2648" s="262"/>
      <c r="G2648" s="262"/>
      <c r="H2648" s="262"/>
      <c r="I2648" s="264"/>
      <c r="J2648" s="23"/>
      <c r="K2648" s="23"/>
      <c r="L2648" s="36" t="str">
        <f>IFERROR(VLOOKUP(放飛紀錄!$K2648,#REF!,2,FALSE),"")</f>
        <v/>
      </c>
      <c r="M2648" s="36"/>
      <c r="N2648" s="36"/>
      <c r="O2648" s="36"/>
      <c r="P2648" s="36"/>
      <c r="Q2648" s="36"/>
      <c r="R2648" s="36"/>
      <c r="S2648" s="36"/>
      <c r="T2648" s="36"/>
      <c r="U2648" s="23"/>
      <c r="V2648" s="23"/>
      <c r="W2648" s="23"/>
      <c r="X2648" s="23"/>
      <c r="Y2648" s="445"/>
      <c r="Z2648" s="446" t="str">
        <f>IF(放飛紀錄!$Y2648="","",放飛紀錄!$Y2648+公式對照表!B$2)</f>
        <v/>
      </c>
      <c r="AA2648" s="445"/>
      <c r="AB2648" s="445"/>
      <c r="AC2648" s="447" t="str">
        <f t="shared" si="110"/>
        <v/>
      </c>
      <c r="AD2648" s="448" t="str">
        <f t="shared" si="111"/>
        <v/>
      </c>
      <c r="AE2648" s="446" t="str">
        <f>IF(放飛紀錄表[[#This Row],[模組啟動時間]]="","",公式對照表!$A$2)</f>
        <v/>
      </c>
      <c r="AF2648" s="449" t="str">
        <f>IF(AC2648="","",IF(AND(AA2648&gt;Y2648,AA2648&lt;Z2648),[1]公式對照表!$C$2,IF(AC2648="-",[1]公式對照表!$C$3,IF(AC2648&lt;AE2648,[1]公式對照表!$C$4,IF(AC2648&gt;AE2648,[1]公式對照表!$C$5)))))</f>
        <v/>
      </c>
      <c r="AG2648" s="442"/>
      <c r="AH2648" s="442"/>
      <c r="AI2648" s="442"/>
      <c r="AJ2648" s="442"/>
      <c r="AK2648" s="2"/>
    </row>
    <row r="2649" spans="1:37" ht="17.25" customHeight="1">
      <c r="A2649" s="443"/>
      <c r="B2649" s="444"/>
      <c r="C2649" s="23"/>
      <c r="D2649" s="23"/>
      <c r="E2649" s="23"/>
      <c r="F2649" s="262"/>
      <c r="G2649" s="262"/>
      <c r="H2649" s="262"/>
      <c r="I2649" s="264"/>
      <c r="J2649" s="23"/>
      <c r="K2649" s="23"/>
      <c r="L2649" s="36" t="str">
        <f>IFERROR(VLOOKUP(放飛紀錄!$K2649,#REF!,2,FALSE),"")</f>
        <v/>
      </c>
      <c r="M2649" s="36"/>
      <c r="N2649" s="36"/>
      <c r="O2649" s="36"/>
      <c r="P2649" s="36"/>
      <c r="Q2649" s="36"/>
      <c r="R2649" s="36"/>
      <c r="S2649" s="36"/>
      <c r="T2649" s="36"/>
      <c r="U2649" s="23"/>
      <c r="V2649" s="23"/>
      <c r="W2649" s="23"/>
      <c r="X2649" s="23"/>
      <c r="Y2649" s="445"/>
      <c r="Z2649" s="446" t="str">
        <f>IF(放飛紀錄!$Y2649="","",放飛紀錄!$Y2649+公式對照表!B$2)</f>
        <v/>
      </c>
      <c r="AA2649" s="445"/>
      <c r="AB2649" s="445"/>
      <c r="AC2649" s="447" t="str">
        <f t="shared" si="110"/>
        <v/>
      </c>
      <c r="AD2649" s="448" t="str">
        <f t="shared" si="111"/>
        <v/>
      </c>
      <c r="AE2649" s="446" t="str">
        <f>IF(放飛紀錄表[[#This Row],[模組啟動時間]]="","",公式對照表!$A$2)</f>
        <v/>
      </c>
      <c r="AF2649" s="449" t="str">
        <f>IF(AC2649="","",IF(AND(AA2649&gt;Y2649,AA2649&lt;Z2649),[1]公式對照表!$C$2,IF(AC2649="-",[1]公式對照表!$C$3,IF(AC2649&lt;AE2649,[1]公式對照表!$C$4,IF(AC2649&gt;AE2649,[1]公式對照表!$C$5)))))</f>
        <v/>
      </c>
      <c r="AG2649" s="442"/>
      <c r="AH2649" s="442"/>
      <c r="AI2649" s="442"/>
      <c r="AJ2649" s="442"/>
      <c r="AK2649" s="2"/>
    </row>
    <row r="2650" spans="1:37" ht="17.25" customHeight="1">
      <c r="A2650" s="443"/>
      <c r="B2650" s="444"/>
      <c r="C2650" s="23"/>
      <c r="D2650" s="23"/>
      <c r="E2650" s="23"/>
      <c r="F2650" s="262"/>
      <c r="G2650" s="262"/>
      <c r="H2650" s="262"/>
      <c r="I2650" s="264"/>
      <c r="J2650" s="23"/>
      <c r="K2650" s="23"/>
      <c r="L2650" s="36" t="str">
        <f>IFERROR(VLOOKUP(放飛紀錄!$K2650,#REF!,2,FALSE),"")</f>
        <v/>
      </c>
      <c r="M2650" s="36"/>
      <c r="N2650" s="36"/>
      <c r="O2650" s="36"/>
      <c r="P2650" s="36"/>
      <c r="Q2650" s="36"/>
      <c r="R2650" s="36"/>
      <c r="S2650" s="36"/>
      <c r="T2650" s="36"/>
      <c r="U2650" s="23"/>
      <c r="V2650" s="23"/>
      <c r="W2650" s="23"/>
      <c r="X2650" s="23"/>
      <c r="Y2650" s="445"/>
      <c r="Z2650" s="446" t="str">
        <f>IF(放飛紀錄!$Y2650="","",放飛紀錄!$Y2650+公式對照表!B$2)</f>
        <v/>
      </c>
      <c r="AA2650" s="445"/>
      <c r="AB2650" s="445"/>
      <c r="AC2650" s="447" t="str">
        <f t="shared" si="110"/>
        <v/>
      </c>
      <c r="AD2650" s="448" t="str">
        <f t="shared" si="111"/>
        <v/>
      </c>
      <c r="AE2650" s="446" t="str">
        <f>IF(放飛紀錄表[[#This Row],[模組啟動時間]]="","",公式對照表!$A$2)</f>
        <v/>
      </c>
      <c r="AF2650" s="449" t="str">
        <f>IF(AC2650="","",IF(AND(AA2650&gt;Y2650,AA2650&lt;Z2650),[1]公式對照表!$C$2,IF(AC2650="-",[1]公式對照表!$C$3,IF(AC2650&lt;AE2650,[1]公式對照表!$C$4,IF(AC2650&gt;AE2650,[1]公式對照表!$C$5)))))</f>
        <v/>
      </c>
      <c r="AG2650" s="442"/>
      <c r="AH2650" s="442"/>
      <c r="AI2650" s="442"/>
      <c r="AJ2650" s="442"/>
      <c r="AK2650" s="2"/>
    </row>
    <row r="2651" spans="1:37" ht="17.25" customHeight="1">
      <c r="A2651" s="443"/>
      <c r="B2651" s="444"/>
      <c r="C2651" s="23"/>
      <c r="D2651" s="23"/>
      <c r="E2651" s="23"/>
      <c r="F2651" s="262"/>
      <c r="G2651" s="262"/>
      <c r="H2651" s="262"/>
      <c r="I2651" s="264"/>
      <c r="J2651" s="23"/>
      <c r="K2651" s="23"/>
      <c r="L2651" s="36" t="str">
        <f>IFERROR(VLOOKUP(放飛紀錄!$K2651,#REF!,2,FALSE),"")</f>
        <v/>
      </c>
      <c r="M2651" s="36"/>
      <c r="N2651" s="36"/>
      <c r="O2651" s="36"/>
      <c r="P2651" s="36"/>
      <c r="Q2651" s="36"/>
      <c r="R2651" s="36"/>
      <c r="S2651" s="36"/>
      <c r="T2651" s="36"/>
      <c r="U2651" s="23"/>
      <c r="V2651" s="23"/>
      <c r="W2651" s="23"/>
      <c r="X2651" s="23"/>
      <c r="Y2651" s="445"/>
      <c r="Z2651" s="446" t="str">
        <f>IF(放飛紀錄!$Y2651="","",放飛紀錄!$Y2651+公式對照表!B$2)</f>
        <v/>
      </c>
      <c r="AA2651" s="445"/>
      <c r="AB2651" s="445"/>
      <c r="AC2651" s="447" t="str">
        <f t="shared" si="110"/>
        <v/>
      </c>
      <c r="AD2651" s="448" t="str">
        <f t="shared" si="111"/>
        <v/>
      </c>
      <c r="AE2651" s="446" t="str">
        <f>IF(放飛紀錄表[[#This Row],[模組啟動時間]]="","",公式對照表!$A$2)</f>
        <v/>
      </c>
      <c r="AF2651" s="449" t="str">
        <f>IF(AC2651="","",IF(AND(AA2651&gt;Y2651,AA2651&lt;Z2651),[1]公式對照表!$C$2,IF(AC2651="-",[1]公式對照表!$C$3,IF(AC2651&lt;AE2651,[1]公式對照表!$C$4,IF(AC2651&gt;AE2651,[1]公式對照表!$C$5)))))</f>
        <v/>
      </c>
      <c r="AG2651" s="442"/>
      <c r="AH2651" s="442"/>
      <c r="AI2651" s="442"/>
      <c r="AJ2651" s="442"/>
      <c r="AK2651" s="2"/>
    </row>
    <row r="2652" spans="1:37" ht="17.25" customHeight="1">
      <c r="A2652" s="443"/>
      <c r="B2652" s="444"/>
      <c r="C2652" s="23"/>
      <c r="D2652" s="23"/>
      <c r="E2652" s="23"/>
      <c r="F2652" s="262"/>
      <c r="G2652" s="262"/>
      <c r="H2652" s="262"/>
      <c r="I2652" s="264"/>
      <c r="J2652" s="23"/>
      <c r="K2652" s="23"/>
      <c r="L2652" s="36" t="str">
        <f>IFERROR(VLOOKUP(放飛紀錄!$K2652,#REF!,2,FALSE),"")</f>
        <v/>
      </c>
      <c r="M2652" s="36"/>
      <c r="N2652" s="36"/>
      <c r="O2652" s="36"/>
      <c r="P2652" s="36"/>
      <c r="Q2652" s="36"/>
      <c r="R2652" s="36"/>
      <c r="S2652" s="36"/>
      <c r="T2652" s="36"/>
      <c r="U2652" s="23"/>
      <c r="V2652" s="23"/>
      <c r="W2652" s="23"/>
      <c r="X2652" s="23"/>
      <c r="Y2652" s="445"/>
      <c r="Z2652" s="446" t="str">
        <f>IF(放飛紀錄!$Y2652="","",放飛紀錄!$Y2652+公式對照表!B$2)</f>
        <v/>
      </c>
      <c r="AA2652" s="445"/>
      <c r="AB2652" s="445"/>
      <c r="AC2652" s="447" t="str">
        <f t="shared" si="110"/>
        <v/>
      </c>
      <c r="AD2652" s="448" t="str">
        <f t="shared" si="111"/>
        <v/>
      </c>
      <c r="AE2652" s="446" t="str">
        <f>IF(放飛紀錄表[[#This Row],[模組啟動時間]]="","",公式對照表!$A$2)</f>
        <v/>
      </c>
      <c r="AF2652" s="449" t="str">
        <f>IF(AC2652="","",IF(AND(AA2652&gt;Y2652,AA2652&lt;Z2652),[1]公式對照表!$C$2,IF(AC2652="-",[1]公式對照表!$C$3,IF(AC2652&lt;AE2652,[1]公式對照表!$C$4,IF(AC2652&gt;AE2652,[1]公式對照表!$C$5)))))</f>
        <v/>
      </c>
      <c r="AG2652" s="442"/>
      <c r="AH2652" s="442"/>
      <c r="AI2652" s="442"/>
      <c r="AJ2652" s="442"/>
      <c r="AK2652" s="2"/>
    </row>
    <row r="2653" spans="1:37" ht="17.25" customHeight="1">
      <c r="A2653" s="443"/>
      <c r="B2653" s="444"/>
      <c r="C2653" s="23"/>
      <c r="D2653" s="23"/>
      <c r="E2653" s="23"/>
      <c r="F2653" s="262"/>
      <c r="G2653" s="262"/>
      <c r="H2653" s="262"/>
      <c r="I2653" s="264"/>
      <c r="J2653" s="23"/>
      <c r="K2653" s="23"/>
      <c r="L2653" s="36" t="str">
        <f>IFERROR(VLOOKUP(放飛紀錄!$K2653,#REF!,2,FALSE),"")</f>
        <v/>
      </c>
      <c r="M2653" s="36"/>
      <c r="N2653" s="36"/>
      <c r="O2653" s="36"/>
      <c r="P2653" s="36"/>
      <c r="Q2653" s="36"/>
      <c r="R2653" s="36"/>
      <c r="S2653" s="36"/>
      <c r="T2653" s="36"/>
      <c r="U2653" s="23"/>
      <c r="V2653" s="23"/>
      <c r="W2653" s="23"/>
      <c r="X2653" s="23"/>
      <c r="Y2653" s="445"/>
      <c r="Z2653" s="446" t="str">
        <f>IF(放飛紀錄!$Y2653="","",放飛紀錄!$Y2653+公式對照表!B$2)</f>
        <v/>
      </c>
      <c r="AA2653" s="445"/>
      <c r="AB2653" s="445"/>
      <c r="AC2653" s="447" t="str">
        <f t="shared" si="110"/>
        <v/>
      </c>
      <c r="AD2653" s="448" t="str">
        <f t="shared" si="111"/>
        <v/>
      </c>
      <c r="AE2653" s="446" t="str">
        <f>IF(放飛紀錄表[[#This Row],[模組啟動時間]]="","",公式對照表!$A$2)</f>
        <v/>
      </c>
      <c r="AF2653" s="449" t="str">
        <f>IF(AC2653="","",IF(AND(AA2653&gt;Y2653,AA2653&lt;Z2653),[1]公式對照表!$C$2,IF(AC2653="-",[1]公式對照表!$C$3,IF(AC2653&lt;AE2653,[1]公式對照表!$C$4,IF(AC2653&gt;AE2653,[1]公式對照表!$C$5)))))</f>
        <v/>
      </c>
      <c r="AG2653" s="442"/>
      <c r="AH2653" s="442"/>
      <c r="AI2653" s="442"/>
      <c r="AJ2653" s="442"/>
      <c r="AK2653" s="2"/>
    </row>
    <row r="2654" spans="1:37" ht="17.25" customHeight="1">
      <c r="A2654" s="443"/>
      <c r="B2654" s="444"/>
      <c r="C2654" s="23"/>
      <c r="D2654" s="23"/>
      <c r="E2654" s="23"/>
      <c r="F2654" s="262"/>
      <c r="G2654" s="262"/>
      <c r="H2654" s="262"/>
      <c r="I2654" s="264"/>
      <c r="J2654" s="23"/>
      <c r="K2654" s="23"/>
      <c r="L2654" s="36" t="str">
        <f>IFERROR(VLOOKUP(放飛紀錄!$K2654,#REF!,2,FALSE),"")</f>
        <v/>
      </c>
      <c r="M2654" s="36"/>
      <c r="N2654" s="36"/>
      <c r="O2654" s="36"/>
      <c r="P2654" s="36"/>
      <c r="Q2654" s="36"/>
      <c r="R2654" s="36"/>
      <c r="S2654" s="36"/>
      <c r="T2654" s="36"/>
      <c r="U2654" s="23"/>
      <c r="V2654" s="23"/>
      <c r="W2654" s="23"/>
      <c r="X2654" s="23"/>
      <c r="Y2654" s="445"/>
      <c r="Z2654" s="446" t="str">
        <f>IF(放飛紀錄!$Y2654="","",放飛紀錄!$Y2654+公式對照表!B$2)</f>
        <v/>
      </c>
      <c r="AA2654" s="445"/>
      <c r="AB2654" s="445"/>
      <c r="AC2654" s="447" t="str">
        <f t="shared" si="110"/>
        <v/>
      </c>
      <c r="AD2654" s="448" t="str">
        <f t="shared" si="111"/>
        <v/>
      </c>
      <c r="AE2654" s="446" t="str">
        <f>IF(放飛紀錄表[[#This Row],[模組啟動時間]]="","",公式對照表!$A$2)</f>
        <v/>
      </c>
      <c r="AF2654" s="449" t="str">
        <f>IF(AC2654="","",IF(AND(AA2654&gt;Y2654,AA2654&lt;Z2654),[1]公式對照表!$C$2,IF(AC2654="-",[1]公式對照表!$C$3,IF(AC2654&lt;AE2654,[1]公式對照表!$C$4,IF(AC2654&gt;AE2654,[1]公式對照表!$C$5)))))</f>
        <v/>
      </c>
      <c r="AG2654" s="442"/>
      <c r="AH2654" s="442"/>
      <c r="AI2654" s="442"/>
      <c r="AJ2654" s="442"/>
      <c r="AK2654" s="2"/>
    </row>
    <row r="2655" spans="1:37" ht="17.25" customHeight="1">
      <c r="A2655" s="443"/>
      <c r="B2655" s="444"/>
      <c r="C2655" s="23"/>
      <c r="D2655" s="23"/>
      <c r="E2655" s="23"/>
      <c r="F2655" s="262"/>
      <c r="G2655" s="262"/>
      <c r="H2655" s="262"/>
      <c r="I2655" s="264"/>
      <c r="J2655" s="23"/>
      <c r="K2655" s="23"/>
      <c r="L2655" s="36" t="str">
        <f>IFERROR(VLOOKUP(放飛紀錄!$K2655,#REF!,2,FALSE),"")</f>
        <v/>
      </c>
      <c r="M2655" s="36"/>
      <c r="N2655" s="36"/>
      <c r="O2655" s="36"/>
      <c r="P2655" s="36"/>
      <c r="Q2655" s="36"/>
      <c r="R2655" s="36"/>
      <c r="S2655" s="36"/>
      <c r="T2655" s="36"/>
      <c r="U2655" s="23"/>
      <c r="V2655" s="23"/>
      <c r="W2655" s="23"/>
      <c r="X2655" s="23"/>
      <c r="Y2655" s="445"/>
      <c r="Z2655" s="446" t="str">
        <f>IF(放飛紀錄!$Y2655="","",放飛紀錄!$Y2655+公式對照表!B$2)</f>
        <v/>
      </c>
      <c r="AA2655" s="445"/>
      <c r="AB2655" s="445"/>
      <c r="AC2655" s="447" t="str">
        <f t="shared" si="110"/>
        <v/>
      </c>
      <c r="AD2655" s="448" t="str">
        <f t="shared" si="111"/>
        <v/>
      </c>
      <c r="AE2655" s="446" t="str">
        <f>IF(放飛紀錄表[[#This Row],[模組啟動時間]]="","",公式對照表!$A$2)</f>
        <v/>
      </c>
      <c r="AF2655" s="449" t="str">
        <f>IF(AC2655="","",IF(AND(AA2655&gt;Y2655,AA2655&lt;Z2655),[1]公式對照表!$C$2,IF(AC2655="-",[1]公式對照表!$C$3,IF(AC2655&lt;AE2655,[1]公式對照表!$C$4,IF(AC2655&gt;AE2655,[1]公式對照表!$C$5)))))</f>
        <v/>
      </c>
      <c r="AG2655" s="442"/>
      <c r="AH2655" s="442"/>
      <c r="AI2655" s="442"/>
      <c r="AJ2655" s="442"/>
      <c r="AK2655" s="2"/>
    </row>
    <row r="2656" spans="1:37" ht="17.25" customHeight="1">
      <c r="A2656" s="443"/>
      <c r="B2656" s="444"/>
      <c r="C2656" s="23"/>
      <c r="D2656" s="23"/>
      <c r="E2656" s="23"/>
      <c r="F2656" s="262"/>
      <c r="G2656" s="262"/>
      <c r="H2656" s="262"/>
      <c r="I2656" s="264"/>
      <c r="J2656" s="23"/>
      <c r="K2656" s="23"/>
      <c r="L2656" s="36" t="str">
        <f>IFERROR(VLOOKUP(放飛紀錄!$K2656,#REF!,2,FALSE),"")</f>
        <v/>
      </c>
      <c r="M2656" s="36"/>
      <c r="N2656" s="36"/>
      <c r="O2656" s="36"/>
      <c r="P2656" s="36"/>
      <c r="Q2656" s="36"/>
      <c r="R2656" s="36"/>
      <c r="S2656" s="36"/>
      <c r="T2656" s="36"/>
      <c r="U2656" s="23"/>
      <c r="V2656" s="23"/>
      <c r="W2656" s="23"/>
      <c r="X2656" s="23"/>
      <c r="Y2656" s="445"/>
      <c r="Z2656" s="446" t="str">
        <f>IF(放飛紀錄!$Y2656="","",放飛紀錄!$Y2656+公式對照表!B$2)</f>
        <v/>
      </c>
      <c r="AA2656" s="445"/>
      <c r="AB2656" s="445"/>
      <c r="AC2656" s="447" t="str">
        <f t="shared" si="110"/>
        <v/>
      </c>
      <c r="AD2656" s="448" t="str">
        <f t="shared" si="111"/>
        <v/>
      </c>
      <c r="AE2656" s="446" t="str">
        <f>IF(放飛紀錄表[[#This Row],[模組啟動時間]]="","",公式對照表!$A$2)</f>
        <v/>
      </c>
      <c r="AF2656" s="449" t="str">
        <f>IF(AC2656="","",IF(AND(AA2656&gt;Y2656,AA2656&lt;Z2656),[1]公式對照表!$C$2,IF(AC2656="-",[1]公式對照表!$C$3,IF(AC2656&lt;AE2656,[1]公式對照表!$C$4,IF(AC2656&gt;AE2656,[1]公式對照表!$C$5)))))</f>
        <v/>
      </c>
      <c r="AG2656" s="442"/>
      <c r="AH2656" s="442"/>
      <c r="AI2656" s="442"/>
      <c r="AJ2656" s="442"/>
      <c r="AK2656" s="2"/>
    </row>
    <row r="2657" spans="1:37" ht="17.25" customHeight="1">
      <c r="A2657" s="443"/>
      <c r="B2657" s="444"/>
      <c r="C2657" s="23"/>
      <c r="D2657" s="23"/>
      <c r="E2657" s="23"/>
      <c r="F2657" s="262"/>
      <c r="G2657" s="262"/>
      <c r="H2657" s="262"/>
      <c r="I2657" s="264"/>
      <c r="J2657" s="23"/>
      <c r="K2657" s="23"/>
      <c r="L2657" s="36" t="str">
        <f>IFERROR(VLOOKUP(放飛紀錄!$K2657,#REF!,2,FALSE),"")</f>
        <v/>
      </c>
      <c r="M2657" s="36"/>
      <c r="N2657" s="36"/>
      <c r="O2657" s="36"/>
      <c r="P2657" s="36"/>
      <c r="Q2657" s="36"/>
      <c r="R2657" s="36"/>
      <c r="S2657" s="36"/>
      <c r="T2657" s="36"/>
      <c r="U2657" s="23"/>
      <c r="V2657" s="23"/>
      <c r="W2657" s="23"/>
      <c r="X2657" s="23"/>
      <c r="Y2657" s="445"/>
      <c r="Z2657" s="446" t="str">
        <f>IF(放飛紀錄!$Y2657="","",放飛紀錄!$Y2657+公式對照表!B$2)</f>
        <v/>
      </c>
      <c r="AA2657" s="445"/>
      <c r="AB2657" s="445"/>
      <c r="AC2657" s="447" t="str">
        <f t="shared" si="110"/>
        <v/>
      </c>
      <c r="AD2657" s="448" t="str">
        <f t="shared" si="111"/>
        <v/>
      </c>
      <c r="AE2657" s="446" t="str">
        <f>IF(放飛紀錄表[[#This Row],[模組啟動時間]]="","",公式對照表!$A$2)</f>
        <v/>
      </c>
      <c r="AF2657" s="449" t="str">
        <f>IF(AC2657="","",IF(AND(AA2657&gt;Y2657,AA2657&lt;Z2657),[1]公式對照表!$C$2,IF(AC2657="-",[1]公式對照表!$C$3,IF(AC2657&lt;AE2657,[1]公式對照表!$C$4,IF(AC2657&gt;AE2657,[1]公式對照表!$C$5)))))</f>
        <v/>
      </c>
      <c r="AG2657" s="442"/>
      <c r="AH2657" s="442"/>
      <c r="AI2657" s="442"/>
      <c r="AJ2657" s="442"/>
      <c r="AK2657" s="2"/>
    </row>
    <row r="2658" spans="1:37" ht="17.25" customHeight="1">
      <c r="A2658" s="443"/>
      <c r="B2658" s="444"/>
      <c r="C2658" s="23"/>
      <c r="D2658" s="23"/>
      <c r="E2658" s="23"/>
      <c r="F2658" s="262"/>
      <c r="G2658" s="262"/>
      <c r="H2658" s="262"/>
      <c r="I2658" s="264"/>
      <c r="J2658" s="23"/>
      <c r="K2658" s="23"/>
      <c r="L2658" s="36" t="str">
        <f>IFERROR(VLOOKUP(放飛紀錄!$K2658,#REF!,2,FALSE),"")</f>
        <v/>
      </c>
      <c r="M2658" s="36"/>
      <c r="N2658" s="36"/>
      <c r="O2658" s="36"/>
      <c r="P2658" s="36"/>
      <c r="Q2658" s="36"/>
      <c r="R2658" s="36"/>
      <c r="S2658" s="36"/>
      <c r="T2658" s="36"/>
      <c r="U2658" s="23"/>
      <c r="V2658" s="23"/>
      <c r="W2658" s="23"/>
      <c r="X2658" s="23"/>
      <c r="Y2658" s="445"/>
      <c r="Z2658" s="446" t="str">
        <f>IF(放飛紀錄!$Y2658="","",放飛紀錄!$Y2658+公式對照表!B$2)</f>
        <v/>
      </c>
      <c r="AA2658" s="445"/>
      <c r="AB2658" s="445"/>
      <c r="AC2658" s="447" t="str">
        <f t="shared" si="110"/>
        <v/>
      </c>
      <c r="AD2658" s="448" t="str">
        <f t="shared" si="111"/>
        <v/>
      </c>
      <c r="AE2658" s="446" t="str">
        <f>IF(放飛紀錄表[[#This Row],[模組啟動時間]]="","",公式對照表!$A$2)</f>
        <v/>
      </c>
      <c r="AF2658" s="449" t="str">
        <f>IF(AC2658="","",IF(AND(AA2658&gt;Y2658,AA2658&lt;Z2658),[1]公式對照表!$C$2,IF(AC2658="-",[1]公式對照表!$C$3,IF(AC2658&lt;AE2658,[1]公式對照表!$C$4,IF(AC2658&gt;AE2658,[1]公式對照表!$C$5)))))</f>
        <v/>
      </c>
      <c r="AG2658" s="442"/>
      <c r="AH2658" s="442"/>
      <c r="AI2658" s="442"/>
      <c r="AJ2658" s="442"/>
      <c r="AK2658" s="2"/>
    </row>
    <row r="2659" spans="1:37" ht="17.25" customHeight="1">
      <c r="A2659" s="443"/>
      <c r="B2659" s="444"/>
      <c r="C2659" s="23"/>
      <c r="D2659" s="23"/>
      <c r="E2659" s="23"/>
      <c r="F2659" s="262"/>
      <c r="G2659" s="262"/>
      <c r="H2659" s="262"/>
      <c r="I2659" s="264"/>
      <c r="J2659" s="23"/>
      <c r="K2659" s="23"/>
      <c r="L2659" s="36" t="str">
        <f>IFERROR(VLOOKUP(放飛紀錄!$K2659,#REF!,2,FALSE),"")</f>
        <v/>
      </c>
      <c r="M2659" s="36"/>
      <c r="N2659" s="36"/>
      <c r="O2659" s="36"/>
      <c r="P2659" s="36"/>
      <c r="Q2659" s="36"/>
      <c r="R2659" s="36"/>
      <c r="S2659" s="36"/>
      <c r="T2659" s="36"/>
      <c r="U2659" s="23"/>
      <c r="V2659" s="23"/>
      <c r="W2659" s="23"/>
      <c r="X2659" s="23"/>
      <c r="Y2659" s="445"/>
      <c r="Z2659" s="446" t="str">
        <f>IF(放飛紀錄!$Y2659="","",放飛紀錄!$Y2659+公式對照表!B$2)</f>
        <v/>
      </c>
      <c r="AA2659" s="445"/>
      <c r="AB2659" s="445"/>
      <c r="AC2659" s="447" t="str">
        <f t="shared" si="110"/>
        <v/>
      </c>
      <c r="AD2659" s="448" t="str">
        <f t="shared" si="111"/>
        <v/>
      </c>
      <c r="AE2659" s="446" t="str">
        <f>IF(放飛紀錄表[[#This Row],[模組啟動時間]]="","",公式對照表!$A$2)</f>
        <v/>
      </c>
      <c r="AF2659" s="449" t="str">
        <f>IF(AC2659="","",IF(AND(AA2659&gt;Y2659,AA2659&lt;Z2659),[1]公式對照表!$C$2,IF(AC2659="-",[1]公式對照表!$C$3,IF(AC2659&lt;AE2659,[1]公式對照表!$C$4,IF(AC2659&gt;AE2659,[1]公式對照表!$C$5)))))</f>
        <v/>
      </c>
      <c r="AG2659" s="442"/>
      <c r="AH2659" s="442"/>
      <c r="AI2659" s="442"/>
      <c r="AJ2659" s="442"/>
      <c r="AK2659" s="2"/>
    </row>
    <row r="2660" spans="1:37" ht="17.25" customHeight="1">
      <c r="A2660" s="443"/>
      <c r="B2660" s="444"/>
      <c r="C2660" s="23"/>
      <c r="D2660" s="23"/>
      <c r="E2660" s="23"/>
      <c r="F2660" s="262"/>
      <c r="G2660" s="262"/>
      <c r="H2660" s="262"/>
      <c r="I2660" s="264"/>
      <c r="J2660" s="23"/>
      <c r="K2660" s="23"/>
      <c r="L2660" s="36" t="str">
        <f>IFERROR(VLOOKUP(放飛紀錄!$K2660,#REF!,2,FALSE),"")</f>
        <v/>
      </c>
      <c r="M2660" s="36"/>
      <c r="N2660" s="36"/>
      <c r="O2660" s="36"/>
      <c r="P2660" s="36"/>
      <c r="Q2660" s="36"/>
      <c r="R2660" s="36"/>
      <c r="S2660" s="36"/>
      <c r="T2660" s="36"/>
      <c r="U2660" s="23"/>
      <c r="V2660" s="23"/>
      <c r="W2660" s="23"/>
      <c r="X2660" s="23"/>
      <c r="Y2660" s="445"/>
      <c r="Z2660" s="446" t="str">
        <f>IF(放飛紀錄!$Y2660="","",放飛紀錄!$Y2660+公式對照表!B$2)</f>
        <v/>
      </c>
      <c r="AA2660" s="445"/>
      <c r="AB2660" s="445"/>
      <c r="AC2660" s="447" t="str">
        <f t="shared" si="110"/>
        <v/>
      </c>
      <c r="AD2660" s="448" t="str">
        <f t="shared" si="111"/>
        <v/>
      </c>
      <c r="AE2660" s="446" t="str">
        <f>IF(放飛紀錄表[[#This Row],[模組啟動時間]]="","",公式對照表!$A$2)</f>
        <v/>
      </c>
      <c r="AF2660" s="449" t="str">
        <f>IF(AC2660="","",IF(AND(AA2660&gt;Y2660,AA2660&lt;Z2660),[1]公式對照表!$C$2,IF(AC2660="-",[1]公式對照表!$C$3,IF(AC2660&lt;AE2660,[1]公式對照表!$C$4,IF(AC2660&gt;AE2660,[1]公式對照表!$C$5)))))</f>
        <v/>
      </c>
      <c r="AG2660" s="442"/>
      <c r="AH2660" s="442"/>
      <c r="AI2660" s="442"/>
      <c r="AJ2660" s="442"/>
      <c r="AK2660" s="2"/>
    </row>
    <row r="2661" spans="1:37" ht="17.25" customHeight="1">
      <c r="A2661" s="443"/>
      <c r="B2661" s="444"/>
      <c r="C2661" s="23"/>
      <c r="D2661" s="23"/>
      <c r="E2661" s="23"/>
      <c r="F2661" s="262"/>
      <c r="G2661" s="262"/>
      <c r="H2661" s="262"/>
      <c r="I2661" s="264"/>
      <c r="J2661" s="23"/>
      <c r="K2661" s="23"/>
      <c r="L2661" s="36" t="str">
        <f>IFERROR(VLOOKUP(放飛紀錄!$K2661,#REF!,2,FALSE),"")</f>
        <v/>
      </c>
      <c r="M2661" s="36"/>
      <c r="N2661" s="36"/>
      <c r="O2661" s="36"/>
      <c r="P2661" s="36"/>
      <c r="Q2661" s="36"/>
      <c r="R2661" s="36"/>
      <c r="S2661" s="36"/>
      <c r="T2661" s="36"/>
      <c r="U2661" s="23"/>
      <c r="V2661" s="23"/>
      <c r="W2661" s="23"/>
      <c r="X2661" s="23"/>
      <c r="Y2661" s="445"/>
      <c r="Z2661" s="446" t="str">
        <f>IF(放飛紀錄!$Y2661="","",放飛紀錄!$Y2661+公式對照表!B$2)</f>
        <v/>
      </c>
      <c r="AA2661" s="445"/>
      <c r="AB2661" s="445"/>
      <c r="AC2661" s="447" t="str">
        <f t="shared" si="110"/>
        <v/>
      </c>
      <c r="AD2661" s="448" t="str">
        <f t="shared" si="111"/>
        <v/>
      </c>
      <c r="AE2661" s="446" t="str">
        <f>IF(放飛紀錄表[[#This Row],[模組啟動時間]]="","",公式對照表!$A$2)</f>
        <v/>
      </c>
      <c r="AF2661" s="449" t="str">
        <f>IF(AC2661="","",IF(AND(AA2661&gt;Y2661,AA2661&lt;Z2661),[1]公式對照表!$C$2,IF(AC2661="-",[1]公式對照表!$C$3,IF(AC2661&lt;AE2661,[1]公式對照表!$C$4,IF(AC2661&gt;AE2661,[1]公式對照表!$C$5)))))</f>
        <v/>
      </c>
      <c r="AG2661" s="442"/>
      <c r="AH2661" s="442"/>
      <c r="AI2661" s="442"/>
      <c r="AJ2661" s="442"/>
      <c r="AK2661" s="2"/>
    </row>
    <row r="2662" spans="1:37" ht="17.25" customHeight="1">
      <c r="A2662" s="443"/>
      <c r="B2662" s="444"/>
      <c r="C2662" s="23"/>
      <c r="D2662" s="23"/>
      <c r="E2662" s="23"/>
      <c r="F2662" s="262"/>
      <c r="G2662" s="262"/>
      <c r="H2662" s="262"/>
      <c r="I2662" s="264"/>
      <c r="J2662" s="23"/>
      <c r="K2662" s="23"/>
      <c r="L2662" s="36" t="str">
        <f>IFERROR(VLOOKUP(放飛紀錄!$K2662,#REF!,2,FALSE),"")</f>
        <v/>
      </c>
      <c r="M2662" s="36"/>
      <c r="N2662" s="36"/>
      <c r="O2662" s="36"/>
      <c r="P2662" s="36"/>
      <c r="Q2662" s="36"/>
      <c r="R2662" s="36"/>
      <c r="S2662" s="36"/>
      <c r="T2662" s="36"/>
      <c r="U2662" s="23"/>
      <c r="V2662" s="23"/>
      <c r="W2662" s="23"/>
      <c r="X2662" s="23"/>
      <c r="Y2662" s="445"/>
      <c r="Z2662" s="446" t="str">
        <f>IF(放飛紀錄!$Y2662="","",放飛紀錄!$Y2662+公式對照表!B$2)</f>
        <v/>
      </c>
      <c r="AA2662" s="445"/>
      <c r="AB2662" s="445"/>
      <c r="AC2662" s="447" t="str">
        <f t="shared" si="110"/>
        <v/>
      </c>
      <c r="AD2662" s="448" t="str">
        <f t="shared" si="111"/>
        <v/>
      </c>
      <c r="AE2662" s="446" t="str">
        <f>IF(放飛紀錄表[[#This Row],[模組啟動時間]]="","",公式對照表!$A$2)</f>
        <v/>
      </c>
      <c r="AF2662" s="449" t="str">
        <f>IF(AC2662="","",IF(AND(AA2662&gt;Y2662,AA2662&lt;Z2662),[1]公式對照表!$C$2,IF(AC2662="-",[1]公式對照表!$C$3,IF(AC2662&lt;AE2662,[1]公式對照表!$C$4,IF(AC2662&gt;AE2662,[1]公式對照表!$C$5)))))</f>
        <v/>
      </c>
      <c r="AG2662" s="442"/>
      <c r="AH2662" s="442"/>
      <c r="AI2662" s="442"/>
      <c r="AJ2662" s="442"/>
      <c r="AK2662" s="2"/>
    </row>
    <row r="2663" spans="1:37" ht="17.25" customHeight="1">
      <c r="A2663" s="443"/>
      <c r="B2663" s="444"/>
      <c r="C2663" s="23"/>
      <c r="D2663" s="23"/>
      <c r="E2663" s="23"/>
      <c r="F2663" s="262"/>
      <c r="G2663" s="262"/>
      <c r="H2663" s="262"/>
      <c r="I2663" s="264"/>
      <c r="J2663" s="23"/>
      <c r="K2663" s="23"/>
      <c r="L2663" s="36" t="str">
        <f>IFERROR(VLOOKUP(放飛紀錄!$K2663,#REF!,2,FALSE),"")</f>
        <v/>
      </c>
      <c r="M2663" s="36"/>
      <c r="N2663" s="36"/>
      <c r="O2663" s="36"/>
      <c r="P2663" s="36"/>
      <c r="Q2663" s="36"/>
      <c r="R2663" s="36"/>
      <c r="S2663" s="36"/>
      <c r="T2663" s="36"/>
      <c r="U2663" s="23"/>
      <c r="V2663" s="23"/>
      <c r="W2663" s="23"/>
      <c r="X2663" s="23"/>
      <c r="Y2663" s="445"/>
      <c r="Z2663" s="446" t="str">
        <f>IF(放飛紀錄!$Y2663="","",放飛紀錄!$Y2663+公式對照表!B$2)</f>
        <v/>
      </c>
      <c r="AA2663" s="445"/>
      <c r="AB2663" s="445"/>
      <c r="AC2663" s="447" t="str">
        <f t="shared" si="110"/>
        <v/>
      </c>
      <c r="AD2663" s="448" t="str">
        <f t="shared" si="111"/>
        <v/>
      </c>
      <c r="AE2663" s="446" t="str">
        <f>IF(放飛紀錄表[[#This Row],[模組啟動時間]]="","",公式對照表!$A$2)</f>
        <v/>
      </c>
      <c r="AF2663" s="449" t="str">
        <f>IF(AC2663="","",IF(AND(AA2663&gt;Y2663,AA2663&lt;Z2663),[1]公式對照表!$C$2,IF(AC2663="-",[1]公式對照表!$C$3,IF(AC2663&lt;AE2663,[1]公式對照表!$C$4,IF(AC2663&gt;AE2663,[1]公式對照表!$C$5)))))</f>
        <v/>
      </c>
      <c r="AG2663" s="442"/>
      <c r="AH2663" s="442"/>
      <c r="AI2663" s="442"/>
      <c r="AJ2663" s="442"/>
      <c r="AK2663" s="2"/>
    </row>
    <row r="2664" spans="1:37" ht="17.25" customHeight="1">
      <c r="A2664" s="443"/>
      <c r="B2664" s="444"/>
      <c r="C2664" s="23"/>
      <c r="D2664" s="23"/>
      <c r="E2664" s="23"/>
      <c r="F2664" s="262"/>
      <c r="G2664" s="262"/>
      <c r="H2664" s="262"/>
      <c r="I2664" s="264"/>
      <c r="J2664" s="23"/>
      <c r="K2664" s="23"/>
      <c r="L2664" s="36" t="str">
        <f>IFERROR(VLOOKUP(放飛紀錄!$K2664,#REF!,2,FALSE),"")</f>
        <v/>
      </c>
      <c r="M2664" s="36"/>
      <c r="N2664" s="36"/>
      <c r="O2664" s="36"/>
      <c r="P2664" s="36"/>
      <c r="Q2664" s="36"/>
      <c r="R2664" s="36"/>
      <c r="S2664" s="36"/>
      <c r="T2664" s="36"/>
      <c r="U2664" s="23"/>
      <c r="V2664" s="23"/>
      <c r="W2664" s="23"/>
      <c r="X2664" s="23"/>
      <c r="Y2664" s="445"/>
      <c r="Z2664" s="446" t="str">
        <f>IF(放飛紀錄!$Y2664="","",放飛紀錄!$Y2664+公式對照表!B$2)</f>
        <v/>
      </c>
      <c r="AA2664" s="445"/>
      <c r="AB2664" s="445"/>
      <c r="AC2664" s="447" t="str">
        <f t="shared" si="110"/>
        <v/>
      </c>
      <c r="AD2664" s="448" t="str">
        <f t="shared" si="111"/>
        <v/>
      </c>
      <c r="AE2664" s="446" t="str">
        <f>IF(放飛紀錄表[[#This Row],[模組啟動時間]]="","",公式對照表!$A$2)</f>
        <v/>
      </c>
      <c r="AF2664" s="449" t="str">
        <f>IF(AC2664="","",IF(AND(AA2664&gt;Y2664,AA2664&lt;Z2664),[1]公式對照表!$C$2,IF(AC2664="-",[1]公式對照表!$C$3,IF(AC2664&lt;AE2664,[1]公式對照表!$C$4,IF(AC2664&gt;AE2664,[1]公式對照表!$C$5)))))</f>
        <v/>
      </c>
      <c r="AG2664" s="442"/>
      <c r="AH2664" s="442"/>
      <c r="AI2664" s="442"/>
      <c r="AJ2664" s="442"/>
      <c r="AK2664" s="2"/>
    </row>
    <row r="2665" spans="1:37" ht="17.25" customHeight="1">
      <c r="A2665" s="443"/>
      <c r="B2665" s="444"/>
      <c r="C2665" s="23"/>
      <c r="D2665" s="23"/>
      <c r="E2665" s="23"/>
      <c r="F2665" s="262"/>
      <c r="G2665" s="262"/>
      <c r="H2665" s="262"/>
      <c r="I2665" s="264"/>
      <c r="J2665" s="23"/>
      <c r="K2665" s="23"/>
      <c r="L2665" s="36" t="str">
        <f>IFERROR(VLOOKUP(放飛紀錄!$K2665,#REF!,2,FALSE),"")</f>
        <v/>
      </c>
      <c r="M2665" s="36"/>
      <c r="N2665" s="36"/>
      <c r="O2665" s="36"/>
      <c r="P2665" s="36"/>
      <c r="Q2665" s="36"/>
      <c r="R2665" s="36"/>
      <c r="S2665" s="36"/>
      <c r="T2665" s="36"/>
      <c r="U2665" s="23"/>
      <c r="V2665" s="23"/>
      <c r="W2665" s="23"/>
      <c r="X2665" s="23"/>
      <c r="Y2665" s="445"/>
      <c r="Z2665" s="446" t="str">
        <f>IF(放飛紀錄!$Y2665="","",放飛紀錄!$Y2665+公式對照表!B$2)</f>
        <v/>
      </c>
      <c r="AA2665" s="445"/>
      <c r="AB2665" s="445"/>
      <c r="AC2665" s="447" t="str">
        <f t="shared" si="110"/>
        <v/>
      </c>
      <c r="AD2665" s="448" t="str">
        <f t="shared" si="111"/>
        <v/>
      </c>
      <c r="AE2665" s="446" t="str">
        <f>IF(放飛紀錄表[[#This Row],[模組啟動時間]]="","",公式對照表!$A$2)</f>
        <v/>
      </c>
      <c r="AF2665" s="449" t="str">
        <f>IF(AC2665="","",IF(AND(AA2665&gt;Y2665,AA2665&lt;Z2665),[1]公式對照表!$C$2,IF(AC2665="-",[1]公式對照表!$C$3,IF(AC2665&lt;AE2665,[1]公式對照表!$C$4,IF(AC2665&gt;AE2665,[1]公式對照表!$C$5)))))</f>
        <v/>
      </c>
      <c r="AG2665" s="442"/>
      <c r="AH2665" s="442"/>
      <c r="AI2665" s="442"/>
      <c r="AJ2665" s="442"/>
      <c r="AK2665" s="2"/>
    </row>
    <row r="2666" spans="1:37" ht="17.25" customHeight="1">
      <c r="A2666" s="443"/>
      <c r="B2666" s="444"/>
      <c r="C2666" s="23"/>
      <c r="D2666" s="23"/>
      <c r="E2666" s="23"/>
      <c r="F2666" s="262"/>
      <c r="G2666" s="262"/>
      <c r="H2666" s="262"/>
      <c r="I2666" s="264"/>
      <c r="J2666" s="23"/>
      <c r="K2666" s="23"/>
      <c r="L2666" s="36" t="str">
        <f>IFERROR(VLOOKUP(放飛紀錄!$K2666,#REF!,2,FALSE),"")</f>
        <v/>
      </c>
      <c r="M2666" s="36"/>
      <c r="N2666" s="36"/>
      <c r="O2666" s="36"/>
      <c r="P2666" s="36"/>
      <c r="Q2666" s="36"/>
      <c r="R2666" s="36"/>
      <c r="S2666" s="36"/>
      <c r="T2666" s="36"/>
      <c r="U2666" s="23"/>
      <c r="V2666" s="23"/>
      <c r="W2666" s="23"/>
      <c r="X2666" s="23"/>
      <c r="Y2666" s="445"/>
      <c r="Z2666" s="446" t="str">
        <f>IF(放飛紀錄!$Y2666="","",放飛紀錄!$Y2666+公式對照表!B$2)</f>
        <v/>
      </c>
      <c r="AA2666" s="445"/>
      <c r="AB2666" s="445"/>
      <c r="AC2666" s="447" t="str">
        <f t="shared" si="110"/>
        <v/>
      </c>
      <c r="AD2666" s="448" t="str">
        <f t="shared" si="111"/>
        <v/>
      </c>
      <c r="AE2666" s="446" t="str">
        <f>IF(放飛紀錄表[[#This Row],[模組啟動時間]]="","",公式對照表!$A$2)</f>
        <v/>
      </c>
      <c r="AF2666" s="449" t="str">
        <f>IF(AC2666="","",IF(AND(AA2666&gt;Y2666,AA2666&lt;Z2666),[1]公式對照表!$C$2,IF(AC2666="-",[1]公式對照表!$C$3,IF(AC2666&lt;AE2666,[1]公式對照表!$C$4,IF(AC2666&gt;AE2666,[1]公式對照表!$C$5)))))</f>
        <v/>
      </c>
      <c r="AG2666" s="442"/>
      <c r="AH2666" s="442"/>
      <c r="AI2666" s="442"/>
      <c r="AJ2666" s="442"/>
      <c r="AK2666" s="2"/>
    </row>
    <row r="2667" spans="1:37" ht="17.25" customHeight="1">
      <c r="A2667" s="443"/>
      <c r="B2667" s="444"/>
      <c r="C2667" s="23"/>
      <c r="D2667" s="23"/>
      <c r="E2667" s="23"/>
      <c r="F2667" s="262"/>
      <c r="G2667" s="262"/>
      <c r="H2667" s="262"/>
      <c r="I2667" s="264"/>
      <c r="J2667" s="23"/>
      <c r="K2667" s="23"/>
      <c r="L2667" s="36" t="str">
        <f>IFERROR(VLOOKUP(放飛紀錄!$K2667,#REF!,2,FALSE),"")</f>
        <v/>
      </c>
      <c r="M2667" s="36"/>
      <c r="N2667" s="36"/>
      <c r="O2667" s="36"/>
      <c r="P2667" s="36"/>
      <c r="Q2667" s="36"/>
      <c r="R2667" s="36"/>
      <c r="S2667" s="36"/>
      <c r="T2667" s="36"/>
      <c r="U2667" s="23"/>
      <c r="V2667" s="23"/>
      <c r="W2667" s="23"/>
      <c r="X2667" s="23"/>
      <c r="Y2667" s="445"/>
      <c r="Z2667" s="446" t="str">
        <f>IF(放飛紀錄!$Y2667="","",放飛紀錄!$Y2667+公式對照表!B$2)</f>
        <v/>
      </c>
      <c r="AA2667" s="445"/>
      <c r="AB2667" s="445"/>
      <c r="AC2667" s="447" t="str">
        <f t="shared" si="110"/>
        <v/>
      </c>
      <c r="AD2667" s="448" t="str">
        <f t="shared" si="111"/>
        <v/>
      </c>
      <c r="AE2667" s="446" t="str">
        <f>IF(放飛紀錄表[[#This Row],[模組啟動時間]]="","",公式對照表!$A$2)</f>
        <v/>
      </c>
      <c r="AF2667" s="449" t="str">
        <f>IF(AC2667="","",IF(AND(AA2667&gt;Y2667,AA2667&lt;Z2667),[1]公式對照表!$C$2,IF(AC2667="-",[1]公式對照表!$C$3,IF(AC2667&lt;AE2667,[1]公式對照表!$C$4,IF(AC2667&gt;AE2667,[1]公式對照表!$C$5)))))</f>
        <v/>
      </c>
      <c r="AG2667" s="442"/>
      <c r="AH2667" s="442"/>
      <c r="AI2667" s="442"/>
      <c r="AJ2667" s="442"/>
      <c r="AK2667" s="2"/>
    </row>
    <row r="2668" spans="1:37" ht="17.25" customHeight="1">
      <c r="A2668" s="443"/>
      <c r="B2668" s="444"/>
      <c r="C2668" s="23"/>
      <c r="D2668" s="23"/>
      <c r="E2668" s="23"/>
      <c r="F2668" s="262"/>
      <c r="G2668" s="262"/>
      <c r="H2668" s="262"/>
      <c r="I2668" s="264"/>
      <c r="J2668" s="23"/>
      <c r="K2668" s="23"/>
      <c r="L2668" s="36" t="str">
        <f>IFERROR(VLOOKUP(放飛紀錄!$K2668,#REF!,2,FALSE),"")</f>
        <v/>
      </c>
      <c r="M2668" s="36"/>
      <c r="N2668" s="36"/>
      <c r="O2668" s="36"/>
      <c r="P2668" s="36"/>
      <c r="Q2668" s="36"/>
      <c r="R2668" s="36"/>
      <c r="S2668" s="36"/>
      <c r="T2668" s="36"/>
      <c r="U2668" s="23"/>
      <c r="V2668" s="23"/>
      <c r="W2668" s="23"/>
      <c r="X2668" s="23"/>
      <c r="Y2668" s="445"/>
      <c r="Z2668" s="446" t="str">
        <f>IF(放飛紀錄!$Y2668="","",放飛紀錄!$Y2668+公式對照表!B$2)</f>
        <v/>
      </c>
      <c r="AA2668" s="445"/>
      <c r="AB2668" s="445"/>
      <c r="AC2668" s="447" t="str">
        <f t="shared" si="110"/>
        <v/>
      </c>
      <c r="AD2668" s="448" t="str">
        <f t="shared" si="111"/>
        <v/>
      </c>
      <c r="AE2668" s="446" t="str">
        <f>IF(放飛紀錄表[[#This Row],[模組啟動時間]]="","",公式對照表!$A$2)</f>
        <v/>
      </c>
      <c r="AF2668" s="449" t="str">
        <f>IF(AC2668="","",IF(AND(AA2668&gt;Y2668,AA2668&lt;Z2668),[1]公式對照表!$C$2,IF(AC2668="-",[1]公式對照表!$C$3,IF(AC2668&lt;AE2668,[1]公式對照表!$C$4,IF(AC2668&gt;AE2668,[1]公式對照表!$C$5)))))</f>
        <v/>
      </c>
      <c r="AG2668" s="442"/>
      <c r="AH2668" s="442"/>
      <c r="AI2668" s="442"/>
      <c r="AJ2668" s="442"/>
      <c r="AK2668" s="2"/>
    </row>
    <row r="2669" spans="1:37" ht="17.25" customHeight="1">
      <c r="A2669" s="443"/>
      <c r="B2669" s="444"/>
      <c r="C2669" s="23"/>
      <c r="D2669" s="23"/>
      <c r="E2669" s="23"/>
      <c r="F2669" s="262"/>
      <c r="G2669" s="262"/>
      <c r="H2669" s="262"/>
      <c r="I2669" s="264"/>
      <c r="J2669" s="23"/>
      <c r="K2669" s="23"/>
      <c r="L2669" s="36" t="str">
        <f>IFERROR(VLOOKUP(放飛紀錄!$K2669,#REF!,2,FALSE),"")</f>
        <v/>
      </c>
      <c r="M2669" s="36"/>
      <c r="N2669" s="36"/>
      <c r="O2669" s="36"/>
      <c r="P2669" s="36"/>
      <c r="Q2669" s="36"/>
      <c r="R2669" s="36"/>
      <c r="S2669" s="36"/>
      <c r="T2669" s="36"/>
      <c r="U2669" s="23"/>
      <c r="V2669" s="23"/>
      <c r="W2669" s="23"/>
      <c r="X2669" s="23"/>
      <c r="Y2669" s="445"/>
      <c r="Z2669" s="446" t="str">
        <f>IF(放飛紀錄!$Y2669="","",放飛紀錄!$Y2669+公式對照表!B$2)</f>
        <v/>
      </c>
      <c r="AA2669" s="445"/>
      <c r="AB2669" s="445"/>
      <c r="AC2669" s="447" t="str">
        <f t="shared" si="110"/>
        <v/>
      </c>
      <c r="AD2669" s="448" t="str">
        <f t="shared" si="111"/>
        <v/>
      </c>
      <c r="AE2669" s="446" t="str">
        <f>IF(放飛紀錄表[[#This Row],[模組啟動時間]]="","",公式對照表!$A$2)</f>
        <v/>
      </c>
      <c r="AF2669" s="449" t="str">
        <f>IF(AC2669="","",IF(AND(AA2669&gt;Y2669,AA2669&lt;Z2669),[1]公式對照表!$C$2,IF(AC2669="-",[1]公式對照表!$C$3,IF(AC2669&lt;AE2669,[1]公式對照表!$C$4,IF(AC2669&gt;AE2669,[1]公式對照表!$C$5)))))</f>
        <v/>
      </c>
      <c r="AG2669" s="442"/>
      <c r="AH2669" s="442"/>
      <c r="AI2669" s="442"/>
      <c r="AJ2669" s="442"/>
      <c r="AK2669" s="2"/>
    </row>
    <row r="2670" spans="1:37" ht="17.25" customHeight="1">
      <c r="A2670" s="443"/>
      <c r="B2670" s="444"/>
      <c r="C2670" s="23"/>
      <c r="D2670" s="23"/>
      <c r="E2670" s="23"/>
      <c r="F2670" s="262"/>
      <c r="G2670" s="262"/>
      <c r="H2670" s="262"/>
      <c r="I2670" s="264"/>
      <c r="J2670" s="23"/>
      <c r="K2670" s="23"/>
      <c r="L2670" s="36" t="str">
        <f>IFERROR(VLOOKUP(放飛紀錄!$K2670,#REF!,2,FALSE),"")</f>
        <v/>
      </c>
      <c r="M2670" s="36"/>
      <c r="N2670" s="36"/>
      <c r="O2670" s="36"/>
      <c r="P2670" s="36"/>
      <c r="Q2670" s="36"/>
      <c r="R2670" s="36"/>
      <c r="S2670" s="36"/>
      <c r="T2670" s="36"/>
      <c r="U2670" s="23"/>
      <c r="V2670" s="23"/>
      <c r="W2670" s="23"/>
      <c r="X2670" s="23"/>
      <c r="Y2670" s="445"/>
      <c r="Z2670" s="446" t="str">
        <f>IF(放飛紀錄!$Y2670="","",放飛紀錄!$Y2670+公式對照表!B$2)</f>
        <v/>
      </c>
      <c r="AA2670" s="445"/>
      <c r="AB2670" s="445"/>
      <c r="AC2670" s="447" t="str">
        <f t="shared" si="110"/>
        <v/>
      </c>
      <c r="AD2670" s="448" t="str">
        <f t="shared" si="111"/>
        <v/>
      </c>
      <c r="AE2670" s="446" t="str">
        <f>IF(放飛紀錄表[[#This Row],[模組啟動時間]]="","",公式對照表!$A$2)</f>
        <v/>
      </c>
      <c r="AF2670" s="449" t="str">
        <f>IF(AC2670="","",IF(AND(AA2670&gt;Y2670,AA2670&lt;Z2670),[1]公式對照表!$C$2,IF(AC2670="-",[1]公式對照表!$C$3,IF(AC2670&lt;AE2670,[1]公式對照表!$C$4,IF(AC2670&gt;AE2670,[1]公式對照表!$C$5)))))</f>
        <v/>
      </c>
      <c r="AG2670" s="442"/>
      <c r="AH2670" s="442"/>
      <c r="AI2670" s="442"/>
      <c r="AJ2670" s="442"/>
      <c r="AK2670" s="2"/>
    </row>
    <row r="2671" spans="1:37" ht="17.25" customHeight="1">
      <c r="A2671" s="443"/>
      <c r="B2671" s="444"/>
      <c r="C2671" s="23"/>
      <c r="D2671" s="23"/>
      <c r="E2671" s="23"/>
      <c r="F2671" s="262"/>
      <c r="G2671" s="262"/>
      <c r="H2671" s="262"/>
      <c r="I2671" s="264"/>
      <c r="J2671" s="23"/>
      <c r="K2671" s="23"/>
      <c r="L2671" s="36" t="str">
        <f>IFERROR(VLOOKUP(放飛紀錄!$K2671,#REF!,2,FALSE),"")</f>
        <v/>
      </c>
      <c r="M2671" s="36"/>
      <c r="N2671" s="36"/>
      <c r="O2671" s="36"/>
      <c r="P2671" s="36"/>
      <c r="Q2671" s="36"/>
      <c r="R2671" s="36"/>
      <c r="S2671" s="36"/>
      <c r="T2671" s="36"/>
      <c r="U2671" s="23"/>
      <c r="V2671" s="23"/>
      <c r="W2671" s="23"/>
      <c r="X2671" s="23"/>
      <c r="Y2671" s="445"/>
      <c r="Z2671" s="446" t="str">
        <f>IF(放飛紀錄!$Y2671="","",放飛紀錄!$Y2671+公式對照表!B$2)</f>
        <v/>
      </c>
      <c r="AA2671" s="445"/>
      <c r="AB2671" s="445"/>
      <c r="AC2671" s="447" t="str">
        <f t="shared" si="110"/>
        <v/>
      </c>
      <c r="AD2671" s="448" t="str">
        <f t="shared" si="111"/>
        <v/>
      </c>
      <c r="AE2671" s="446" t="str">
        <f>IF(放飛紀錄表[[#This Row],[模組啟動時間]]="","",公式對照表!$A$2)</f>
        <v/>
      </c>
      <c r="AF2671" s="449" t="str">
        <f>IF(AC2671="","",IF(AND(AA2671&gt;Y2671,AA2671&lt;Z2671),[1]公式對照表!$C$2,IF(AC2671="-",[1]公式對照表!$C$3,IF(AC2671&lt;AE2671,[1]公式對照表!$C$4,IF(AC2671&gt;AE2671,[1]公式對照表!$C$5)))))</f>
        <v/>
      </c>
      <c r="AG2671" s="442"/>
      <c r="AH2671" s="442"/>
      <c r="AI2671" s="442"/>
      <c r="AJ2671" s="442"/>
      <c r="AK2671" s="2"/>
    </row>
    <row r="2672" spans="1:37" ht="17.25" customHeight="1">
      <c r="A2672" s="443"/>
      <c r="B2672" s="444"/>
      <c r="C2672" s="23"/>
      <c r="D2672" s="23"/>
      <c r="E2672" s="23"/>
      <c r="F2672" s="262"/>
      <c r="G2672" s="262"/>
      <c r="H2672" s="262"/>
      <c r="I2672" s="264"/>
      <c r="J2672" s="23"/>
      <c r="K2672" s="23"/>
      <c r="L2672" s="36" t="str">
        <f>IFERROR(VLOOKUP(放飛紀錄!$K2672,#REF!,2,FALSE),"")</f>
        <v/>
      </c>
      <c r="M2672" s="36"/>
      <c r="N2672" s="36"/>
      <c r="O2672" s="36"/>
      <c r="P2672" s="36"/>
      <c r="Q2672" s="36"/>
      <c r="R2672" s="36"/>
      <c r="S2672" s="36"/>
      <c r="T2672" s="36"/>
      <c r="U2672" s="23"/>
      <c r="V2672" s="23"/>
      <c r="W2672" s="23"/>
      <c r="X2672" s="23"/>
      <c r="Y2672" s="445"/>
      <c r="Z2672" s="446" t="str">
        <f>IF(放飛紀錄!$Y2672="","",放飛紀錄!$Y2672+公式對照表!B$2)</f>
        <v/>
      </c>
      <c r="AA2672" s="445"/>
      <c r="AB2672" s="445"/>
      <c r="AC2672" s="447" t="str">
        <f t="shared" si="110"/>
        <v/>
      </c>
      <c r="AD2672" s="448" t="str">
        <f t="shared" si="111"/>
        <v/>
      </c>
      <c r="AE2672" s="446" t="str">
        <f>IF(放飛紀錄表[[#This Row],[模組啟動時間]]="","",公式對照表!$A$2)</f>
        <v/>
      </c>
      <c r="AF2672" s="449" t="str">
        <f>IF(AC2672="","",IF(AND(AA2672&gt;Y2672,AA2672&lt;Z2672),[1]公式對照表!$C$2,IF(AC2672="-",[1]公式對照表!$C$3,IF(AC2672&lt;AE2672,[1]公式對照表!$C$4,IF(AC2672&gt;AE2672,[1]公式對照表!$C$5)))))</f>
        <v/>
      </c>
      <c r="AG2672" s="442"/>
      <c r="AH2672" s="442"/>
      <c r="AI2672" s="442"/>
      <c r="AJ2672" s="442"/>
      <c r="AK2672" s="2"/>
    </row>
    <row r="2673" spans="1:37" ht="17.25" customHeight="1">
      <c r="A2673" s="443"/>
      <c r="B2673" s="444"/>
      <c r="C2673" s="23"/>
      <c r="D2673" s="23"/>
      <c r="E2673" s="23"/>
      <c r="F2673" s="262"/>
      <c r="G2673" s="262"/>
      <c r="H2673" s="262"/>
      <c r="I2673" s="264"/>
      <c r="J2673" s="23"/>
      <c r="K2673" s="23"/>
      <c r="L2673" s="36" t="str">
        <f>IFERROR(VLOOKUP(放飛紀錄!$K2673,#REF!,2,FALSE),"")</f>
        <v/>
      </c>
      <c r="M2673" s="36"/>
      <c r="N2673" s="36"/>
      <c r="O2673" s="36"/>
      <c r="P2673" s="36"/>
      <c r="Q2673" s="36"/>
      <c r="R2673" s="36"/>
      <c r="S2673" s="36"/>
      <c r="T2673" s="36"/>
      <c r="U2673" s="23"/>
      <c r="V2673" s="23"/>
      <c r="W2673" s="23"/>
      <c r="X2673" s="23"/>
      <c r="Y2673" s="445"/>
      <c r="Z2673" s="446" t="str">
        <f>IF(放飛紀錄!$Y2673="","",放飛紀錄!$Y2673+公式對照表!B$2)</f>
        <v/>
      </c>
      <c r="AA2673" s="445"/>
      <c r="AB2673" s="445"/>
      <c r="AC2673" s="447" t="str">
        <f t="shared" si="110"/>
        <v/>
      </c>
      <c r="AD2673" s="448" t="str">
        <f t="shared" si="111"/>
        <v/>
      </c>
      <c r="AE2673" s="446" t="str">
        <f>IF(放飛紀錄表[[#This Row],[模組啟動時間]]="","",公式對照表!$A$2)</f>
        <v/>
      </c>
      <c r="AF2673" s="449" t="str">
        <f>IF(AC2673="","",IF(AND(AA2673&gt;Y2673,AA2673&lt;Z2673),[1]公式對照表!$C$2,IF(AC2673="-",[1]公式對照表!$C$3,IF(AC2673&lt;AE2673,[1]公式對照表!$C$4,IF(AC2673&gt;AE2673,[1]公式對照表!$C$5)))))</f>
        <v/>
      </c>
      <c r="AG2673" s="442"/>
      <c r="AH2673" s="442"/>
      <c r="AI2673" s="442"/>
      <c r="AJ2673" s="442"/>
      <c r="AK2673" s="2"/>
    </row>
    <row r="2674" spans="1:37" ht="17.25" customHeight="1">
      <c r="A2674" s="443"/>
      <c r="B2674" s="444"/>
      <c r="C2674" s="23"/>
      <c r="D2674" s="23"/>
      <c r="E2674" s="23"/>
      <c r="F2674" s="262"/>
      <c r="G2674" s="262"/>
      <c r="H2674" s="262"/>
      <c r="I2674" s="264"/>
      <c r="J2674" s="23"/>
      <c r="K2674" s="23"/>
      <c r="L2674" s="36" t="str">
        <f>IFERROR(VLOOKUP(放飛紀錄!$K2674,#REF!,2,FALSE),"")</f>
        <v/>
      </c>
      <c r="M2674" s="36"/>
      <c r="N2674" s="36"/>
      <c r="O2674" s="36"/>
      <c r="P2674" s="36"/>
      <c r="Q2674" s="36"/>
      <c r="R2674" s="36"/>
      <c r="S2674" s="36"/>
      <c r="T2674" s="36"/>
      <c r="U2674" s="23"/>
      <c r="V2674" s="23"/>
      <c r="W2674" s="23"/>
      <c r="X2674" s="23"/>
      <c r="Y2674" s="445"/>
      <c r="Z2674" s="446" t="str">
        <f>IF(放飛紀錄!$Y2674="","",放飛紀錄!$Y2674+公式對照表!B$2)</f>
        <v/>
      </c>
      <c r="AA2674" s="445"/>
      <c r="AB2674" s="445"/>
      <c r="AC2674" s="447" t="str">
        <f t="shared" si="110"/>
        <v/>
      </c>
      <c r="AD2674" s="448" t="str">
        <f t="shared" si="111"/>
        <v/>
      </c>
      <c r="AE2674" s="446" t="str">
        <f>IF(放飛紀錄表[[#This Row],[模組啟動時間]]="","",公式對照表!$A$2)</f>
        <v/>
      </c>
      <c r="AF2674" s="449" t="str">
        <f>IF(AC2674="","",IF(AND(AA2674&gt;Y2674,AA2674&lt;Z2674),[1]公式對照表!$C$2,IF(AC2674="-",[1]公式對照表!$C$3,IF(AC2674&lt;AE2674,[1]公式對照表!$C$4,IF(AC2674&gt;AE2674,[1]公式對照表!$C$5)))))</f>
        <v/>
      </c>
      <c r="AG2674" s="442"/>
      <c r="AH2674" s="442"/>
      <c r="AI2674" s="442"/>
      <c r="AJ2674" s="442"/>
      <c r="AK2674" s="2"/>
    </row>
    <row r="2675" spans="1:37" ht="17.25" customHeight="1">
      <c r="A2675" s="443"/>
      <c r="B2675" s="444"/>
      <c r="C2675" s="23"/>
      <c r="D2675" s="23"/>
      <c r="E2675" s="23"/>
      <c r="F2675" s="262"/>
      <c r="G2675" s="262"/>
      <c r="H2675" s="262"/>
      <c r="I2675" s="264"/>
      <c r="J2675" s="23"/>
      <c r="K2675" s="23"/>
      <c r="L2675" s="36" t="str">
        <f>IFERROR(VLOOKUP(放飛紀錄!$K2675,#REF!,2,FALSE),"")</f>
        <v/>
      </c>
      <c r="M2675" s="36"/>
      <c r="N2675" s="36"/>
      <c r="O2675" s="36"/>
      <c r="P2675" s="36"/>
      <c r="Q2675" s="36"/>
      <c r="R2675" s="36"/>
      <c r="S2675" s="36"/>
      <c r="T2675" s="36"/>
      <c r="U2675" s="23"/>
      <c r="V2675" s="23"/>
      <c r="W2675" s="23"/>
      <c r="X2675" s="23"/>
      <c r="Y2675" s="445"/>
      <c r="Z2675" s="446" t="str">
        <f>IF(放飛紀錄!$Y2675="","",放飛紀錄!$Y2675+公式對照表!B$2)</f>
        <v/>
      </c>
      <c r="AA2675" s="445"/>
      <c r="AB2675" s="445"/>
      <c r="AC2675" s="447" t="str">
        <f t="shared" si="110"/>
        <v/>
      </c>
      <c r="AD2675" s="448" t="str">
        <f t="shared" si="111"/>
        <v/>
      </c>
      <c r="AE2675" s="446" t="str">
        <f>IF(放飛紀錄表[[#This Row],[模組啟動時間]]="","",公式對照表!$A$2)</f>
        <v/>
      </c>
      <c r="AF2675" s="449" t="str">
        <f>IF(AC2675="","",IF(AND(AA2675&gt;Y2675,AA2675&lt;Z2675),[1]公式對照表!$C$2,IF(AC2675="-",[1]公式對照表!$C$3,IF(AC2675&lt;AE2675,[1]公式對照表!$C$4,IF(AC2675&gt;AE2675,[1]公式對照表!$C$5)))))</f>
        <v/>
      </c>
      <c r="AG2675" s="442"/>
      <c r="AH2675" s="442"/>
      <c r="AI2675" s="442"/>
      <c r="AJ2675" s="442"/>
      <c r="AK2675" s="2"/>
    </row>
    <row r="2676" spans="1:37" ht="17.25" customHeight="1">
      <c r="A2676" s="443"/>
      <c r="B2676" s="444"/>
      <c r="C2676" s="23"/>
      <c r="D2676" s="23"/>
      <c r="E2676" s="23"/>
      <c r="F2676" s="262"/>
      <c r="G2676" s="262"/>
      <c r="H2676" s="262"/>
      <c r="I2676" s="264"/>
      <c r="J2676" s="23"/>
      <c r="K2676" s="23"/>
      <c r="L2676" s="36" t="str">
        <f>IFERROR(VLOOKUP(放飛紀錄!$K2676,#REF!,2,FALSE),"")</f>
        <v/>
      </c>
      <c r="M2676" s="36"/>
      <c r="N2676" s="36"/>
      <c r="O2676" s="36"/>
      <c r="P2676" s="36"/>
      <c r="Q2676" s="36"/>
      <c r="R2676" s="36"/>
      <c r="S2676" s="36"/>
      <c r="T2676" s="36"/>
      <c r="U2676" s="23"/>
      <c r="V2676" s="23"/>
      <c r="W2676" s="23"/>
      <c r="X2676" s="23"/>
      <c r="Y2676" s="445"/>
      <c r="Z2676" s="446" t="str">
        <f>IF(放飛紀錄!$Y2676="","",放飛紀錄!$Y2676+公式對照表!B$2)</f>
        <v/>
      </c>
      <c r="AA2676" s="445"/>
      <c r="AB2676" s="445"/>
      <c r="AC2676" s="447" t="str">
        <f t="shared" si="110"/>
        <v/>
      </c>
      <c r="AD2676" s="448" t="str">
        <f t="shared" si="111"/>
        <v/>
      </c>
      <c r="AE2676" s="446" t="str">
        <f>IF(放飛紀錄表[[#This Row],[模組啟動時間]]="","",公式對照表!$A$2)</f>
        <v/>
      </c>
      <c r="AF2676" s="449" t="str">
        <f>IF(AC2676="","",IF(AND(AA2676&gt;Y2676,AA2676&lt;Z2676),[1]公式對照表!$C$2,IF(AC2676="-",[1]公式對照表!$C$3,IF(AC2676&lt;AE2676,[1]公式對照表!$C$4,IF(AC2676&gt;AE2676,[1]公式對照表!$C$5)))))</f>
        <v/>
      </c>
      <c r="AG2676" s="442"/>
      <c r="AH2676" s="442"/>
      <c r="AI2676" s="442"/>
      <c r="AJ2676" s="442"/>
      <c r="AK2676" s="2"/>
    </row>
    <row r="2677" spans="1:37" ht="17.25" customHeight="1">
      <c r="A2677" s="443"/>
      <c r="B2677" s="444"/>
      <c r="C2677" s="23"/>
      <c r="D2677" s="23"/>
      <c r="E2677" s="23"/>
      <c r="F2677" s="262"/>
      <c r="G2677" s="262"/>
      <c r="H2677" s="262"/>
      <c r="I2677" s="264"/>
      <c r="J2677" s="23"/>
      <c r="K2677" s="23"/>
      <c r="L2677" s="36" t="str">
        <f>IFERROR(VLOOKUP(放飛紀錄!$K2677,#REF!,2,FALSE),"")</f>
        <v/>
      </c>
      <c r="M2677" s="36"/>
      <c r="N2677" s="36"/>
      <c r="O2677" s="36"/>
      <c r="P2677" s="36"/>
      <c r="Q2677" s="36"/>
      <c r="R2677" s="36"/>
      <c r="S2677" s="36"/>
      <c r="T2677" s="36"/>
      <c r="U2677" s="23"/>
      <c r="V2677" s="23"/>
      <c r="W2677" s="23"/>
      <c r="X2677" s="23"/>
      <c r="Y2677" s="445"/>
      <c r="Z2677" s="446" t="str">
        <f>IF(放飛紀錄!$Y2677="","",放飛紀錄!$Y2677+公式對照表!B$2)</f>
        <v/>
      </c>
      <c r="AA2677" s="445"/>
      <c r="AB2677" s="445"/>
      <c r="AC2677" s="447" t="str">
        <f t="shared" ref="AC2677:AC2740" si="112">IF(AB2677="","",IF(AA2677="-","-",AB2677-Z2677))</f>
        <v/>
      </c>
      <c r="AD2677" s="448" t="str">
        <f t="shared" ref="AD2677:AD2740" si="113">IF(OR(AC2677="-",AC2677=""),"",((MINUTE(AC2677)*60)+SECOND(AC2677)))</f>
        <v/>
      </c>
      <c r="AE2677" s="446" t="str">
        <f>IF(放飛紀錄表[[#This Row],[模組啟動時間]]="","",公式對照表!$A$2)</f>
        <v/>
      </c>
      <c r="AF2677" s="449" t="str">
        <f>IF(AC2677="","",IF(AND(AA2677&gt;Y2677,AA2677&lt;Z2677),[1]公式對照表!$C$2,IF(AC2677="-",[1]公式對照表!$C$3,IF(AC2677&lt;AE2677,[1]公式對照表!$C$4,IF(AC2677&gt;AE2677,[1]公式對照表!$C$5)))))</f>
        <v/>
      </c>
      <c r="AG2677" s="442"/>
      <c r="AH2677" s="442"/>
      <c r="AI2677" s="442"/>
      <c r="AJ2677" s="442"/>
      <c r="AK2677" s="2"/>
    </row>
    <row r="2678" spans="1:37" ht="17.25" customHeight="1">
      <c r="A2678" s="443"/>
      <c r="B2678" s="444"/>
      <c r="C2678" s="23"/>
      <c r="D2678" s="23"/>
      <c r="E2678" s="23"/>
      <c r="F2678" s="262"/>
      <c r="G2678" s="262"/>
      <c r="H2678" s="262"/>
      <c r="I2678" s="264"/>
      <c r="J2678" s="23"/>
      <c r="K2678" s="23"/>
      <c r="L2678" s="36" t="str">
        <f>IFERROR(VLOOKUP(放飛紀錄!$K2678,#REF!,2,FALSE),"")</f>
        <v/>
      </c>
      <c r="M2678" s="36"/>
      <c r="N2678" s="36"/>
      <c r="O2678" s="36"/>
      <c r="P2678" s="36"/>
      <c r="Q2678" s="36"/>
      <c r="R2678" s="36"/>
      <c r="S2678" s="36"/>
      <c r="T2678" s="36"/>
      <c r="U2678" s="23"/>
      <c r="V2678" s="23"/>
      <c r="W2678" s="23"/>
      <c r="X2678" s="23"/>
      <c r="Y2678" s="445"/>
      <c r="Z2678" s="446" t="str">
        <f>IF(放飛紀錄!$Y2678="","",放飛紀錄!$Y2678+公式對照表!B$2)</f>
        <v/>
      </c>
      <c r="AA2678" s="445"/>
      <c r="AB2678" s="445"/>
      <c r="AC2678" s="447" t="str">
        <f t="shared" si="112"/>
        <v/>
      </c>
      <c r="AD2678" s="448" t="str">
        <f t="shared" si="113"/>
        <v/>
      </c>
      <c r="AE2678" s="446" t="str">
        <f>IF(放飛紀錄表[[#This Row],[模組啟動時間]]="","",公式對照表!$A$2)</f>
        <v/>
      </c>
      <c r="AF2678" s="449" t="str">
        <f>IF(AC2678="","",IF(AND(AA2678&gt;Y2678,AA2678&lt;Z2678),[1]公式對照表!$C$2,IF(AC2678="-",[1]公式對照表!$C$3,IF(AC2678&lt;AE2678,[1]公式對照表!$C$4,IF(AC2678&gt;AE2678,[1]公式對照表!$C$5)))))</f>
        <v/>
      </c>
      <c r="AG2678" s="442"/>
      <c r="AH2678" s="442"/>
      <c r="AI2678" s="442"/>
      <c r="AJ2678" s="442"/>
      <c r="AK2678" s="2"/>
    </row>
    <row r="2679" spans="1:37" ht="17.25" customHeight="1">
      <c r="A2679" s="443"/>
      <c r="B2679" s="444"/>
      <c r="C2679" s="23"/>
      <c r="D2679" s="23"/>
      <c r="E2679" s="23"/>
      <c r="F2679" s="262"/>
      <c r="G2679" s="262"/>
      <c r="H2679" s="262"/>
      <c r="I2679" s="264"/>
      <c r="J2679" s="23"/>
      <c r="K2679" s="23"/>
      <c r="L2679" s="36" t="str">
        <f>IFERROR(VLOOKUP(放飛紀錄!$K2679,#REF!,2,FALSE),"")</f>
        <v/>
      </c>
      <c r="M2679" s="36"/>
      <c r="N2679" s="36"/>
      <c r="O2679" s="36"/>
      <c r="P2679" s="36"/>
      <c r="Q2679" s="36"/>
      <c r="R2679" s="36"/>
      <c r="S2679" s="36"/>
      <c r="T2679" s="36"/>
      <c r="U2679" s="23"/>
      <c r="V2679" s="23"/>
      <c r="W2679" s="23"/>
      <c r="X2679" s="23"/>
      <c r="Y2679" s="445"/>
      <c r="Z2679" s="446" t="str">
        <f>IF(放飛紀錄!$Y2679="","",放飛紀錄!$Y2679+公式對照表!B$2)</f>
        <v/>
      </c>
      <c r="AA2679" s="445"/>
      <c r="AB2679" s="445"/>
      <c r="AC2679" s="447" t="str">
        <f t="shared" si="112"/>
        <v/>
      </c>
      <c r="AD2679" s="448" t="str">
        <f t="shared" si="113"/>
        <v/>
      </c>
      <c r="AE2679" s="446" t="str">
        <f>IF(放飛紀錄表[[#This Row],[模組啟動時間]]="","",公式對照表!$A$2)</f>
        <v/>
      </c>
      <c r="AF2679" s="449" t="str">
        <f>IF(AC2679="","",IF(AND(AA2679&gt;Y2679,AA2679&lt;Z2679),[1]公式對照表!$C$2,IF(AC2679="-",[1]公式對照表!$C$3,IF(AC2679&lt;AE2679,[1]公式對照表!$C$4,IF(AC2679&gt;AE2679,[1]公式對照表!$C$5)))))</f>
        <v/>
      </c>
      <c r="AG2679" s="442"/>
      <c r="AH2679" s="442"/>
      <c r="AI2679" s="442"/>
      <c r="AJ2679" s="442"/>
      <c r="AK2679" s="2"/>
    </row>
    <row r="2680" spans="1:37" ht="17.25" customHeight="1">
      <c r="A2680" s="443"/>
      <c r="B2680" s="444"/>
      <c r="C2680" s="23"/>
      <c r="D2680" s="23"/>
      <c r="E2680" s="23"/>
      <c r="F2680" s="262"/>
      <c r="G2680" s="262"/>
      <c r="H2680" s="262"/>
      <c r="I2680" s="264"/>
      <c r="J2680" s="23"/>
      <c r="K2680" s="23"/>
      <c r="L2680" s="36" t="str">
        <f>IFERROR(VLOOKUP(放飛紀錄!$K2680,#REF!,2,FALSE),"")</f>
        <v/>
      </c>
      <c r="M2680" s="36"/>
      <c r="N2680" s="36"/>
      <c r="O2680" s="36"/>
      <c r="P2680" s="36"/>
      <c r="Q2680" s="36"/>
      <c r="R2680" s="36"/>
      <c r="S2680" s="36"/>
      <c r="T2680" s="36"/>
      <c r="U2680" s="23"/>
      <c r="V2680" s="23"/>
      <c r="W2680" s="23"/>
      <c r="X2680" s="23"/>
      <c r="Y2680" s="445"/>
      <c r="Z2680" s="446" t="str">
        <f>IF(放飛紀錄!$Y2680="","",放飛紀錄!$Y2680+公式對照表!B$2)</f>
        <v/>
      </c>
      <c r="AA2680" s="445"/>
      <c r="AB2680" s="445"/>
      <c r="AC2680" s="447" t="str">
        <f t="shared" si="112"/>
        <v/>
      </c>
      <c r="AD2680" s="448" t="str">
        <f t="shared" si="113"/>
        <v/>
      </c>
      <c r="AE2680" s="446" t="str">
        <f>IF(放飛紀錄表[[#This Row],[模組啟動時間]]="","",公式對照表!$A$2)</f>
        <v/>
      </c>
      <c r="AF2680" s="449" t="str">
        <f>IF(AC2680="","",IF(AND(AA2680&gt;Y2680,AA2680&lt;Z2680),[1]公式對照表!$C$2,IF(AC2680="-",[1]公式對照表!$C$3,IF(AC2680&lt;AE2680,[1]公式對照表!$C$4,IF(AC2680&gt;AE2680,[1]公式對照表!$C$5)))))</f>
        <v/>
      </c>
      <c r="AG2680" s="442"/>
      <c r="AH2680" s="442"/>
      <c r="AI2680" s="442"/>
      <c r="AJ2680" s="442"/>
      <c r="AK2680" s="2"/>
    </row>
    <row r="2681" spans="1:37" ht="17.25" customHeight="1">
      <c r="A2681" s="443"/>
      <c r="B2681" s="444"/>
      <c r="C2681" s="23"/>
      <c r="D2681" s="23"/>
      <c r="E2681" s="23"/>
      <c r="F2681" s="262"/>
      <c r="G2681" s="262"/>
      <c r="H2681" s="262"/>
      <c r="I2681" s="264"/>
      <c r="J2681" s="23"/>
      <c r="K2681" s="23"/>
      <c r="L2681" s="36" t="str">
        <f>IFERROR(VLOOKUP(放飛紀錄!$K2681,#REF!,2,FALSE),"")</f>
        <v/>
      </c>
      <c r="M2681" s="36"/>
      <c r="N2681" s="36"/>
      <c r="O2681" s="36"/>
      <c r="P2681" s="36"/>
      <c r="Q2681" s="36"/>
      <c r="R2681" s="36"/>
      <c r="S2681" s="36"/>
      <c r="T2681" s="36"/>
      <c r="U2681" s="23"/>
      <c r="V2681" s="23"/>
      <c r="W2681" s="23"/>
      <c r="X2681" s="23"/>
      <c r="Y2681" s="445"/>
      <c r="Z2681" s="446" t="str">
        <f>IF(放飛紀錄!$Y2681="","",放飛紀錄!$Y2681+公式對照表!B$2)</f>
        <v/>
      </c>
      <c r="AA2681" s="445"/>
      <c r="AB2681" s="445"/>
      <c r="AC2681" s="447" t="str">
        <f t="shared" si="112"/>
        <v/>
      </c>
      <c r="AD2681" s="448" t="str">
        <f t="shared" si="113"/>
        <v/>
      </c>
      <c r="AE2681" s="446" t="str">
        <f>IF(放飛紀錄表[[#This Row],[模組啟動時間]]="","",公式對照表!$A$2)</f>
        <v/>
      </c>
      <c r="AF2681" s="449" t="str">
        <f>IF(AC2681="","",IF(AND(AA2681&gt;Y2681,AA2681&lt;Z2681),[1]公式對照表!$C$2,IF(AC2681="-",[1]公式對照表!$C$3,IF(AC2681&lt;AE2681,[1]公式對照表!$C$4,IF(AC2681&gt;AE2681,[1]公式對照表!$C$5)))))</f>
        <v/>
      </c>
      <c r="AG2681" s="442"/>
      <c r="AH2681" s="442"/>
      <c r="AI2681" s="442"/>
      <c r="AJ2681" s="442"/>
      <c r="AK2681" s="2"/>
    </row>
    <row r="2682" spans="1:37" ht="17.25" customHeight="1">
      <c r="A2682" s="443"/>
      <c r="B2682" s="444"/>
      <c r="C2682" s="23"/>
      <c r="D2682" s="23"/>
      <c r="E2682" s="23"/>
      <c r="F2682" s="262"/>
      <c r="G2682" s="262"/>
      <c r="H2682" s="262"/>
      <c r="I2682" s="264"/>
      <c r="J2682" s="23"/>
      <c r="K2682" s="23"/>
      <c r="L2682" s="36" t="str">
        <f>IFERROR(VLOOKUP(放飛紀錄!$K2682,#REF!,2,FALSE),"")</f>
        <v/>
      </c>
      <c r="M2682" s="36"/>
      <c r="N2682" s="36"/>
      <c r="O2682" s="36"/>
      <c r="P2682" s="36"/>
      <c r="Q2682" s="36"/>
      <c r="R2682" s="36"/>
      <c r="S2682" s="36"/>
      <c r="T2682" s="36"/>
      <c r="U2682" s="23"/>
      <c r="V2682" s="23"/>
      <c r="W2682" s="23"/>
      <c r="X2682" s="23"/>
      <c r="Y2682" s="445"/>
      <c r="Z2682" s="446" t="str">
        <f>IF(放飛紀錄!$Y2682="","",放飛紀錄!$Y2682+公式對照表!B$2)</f>
        <v/>
      </c>
      <c r="AA2682" s="445"/>
      <c r="AB2682" s="445"/>
      <c r="AC2682" s="447" t="str">
        <f t="shared" si="112"/>
        <v/>
      </c>
      <c r="AD2682" s="448" t="str">
        <f t="shared" si="113"/>
        <v/>
      </c>
      <c r="AE2682" s="446" t="str">
        <f>IF(放飛紀錄表[[#This Row],[模組啟動時間]]="","",公式對照表!$A$2)</f>
        <v/>
      </c>
      <c r="AF2682" s="449" t="str">
        <f>IF(AC2682="","",IF(AND(AA2682&gt;Y2682,AA2682&lt;Z2682),[1]公式對照表!$C$2,IF(AC2682="-",[1]公式對照表!$C$3,IF(AC2682&lt;AE2682,[1]公式對照表!$C$4,IF(AC2682&gt;AE2682,[1]公式對照表!$C$5)))))</f>
        <v/>
      </c>
      <c r="AG2682" s="442"/>
      <c r="AH2682" s="442"/>
      <c r="AI2682" s="442"/>
      <c r="AJ2682" s="442"/>
      <c r="AK2682" s="2"/>
    </row>
    <row r="2683" spans="1:37" ht="17.25" customHeight="1">
      <c r="A2683" s="443"/>
      <c r="B2683" s="444"/>
      <c r="C2683" s="23"/>
      <c r="D2683" s="23"/>
      <c r="E2683" s="23"/>
      <c r="F2683" s="262"/>
      <c r="G2683" s="262"/>
      <c r="H2683" s="262"/>
      <c r="I2683" s="264"/>
      <c r="J2683" s="23"/>
      <c r="K2683" s="23"/>
      <c r="L2683" s="36" t="str">
        <f>IFERROR(VLOOKUP(放飛紀錄!$K2683,#REF!,2,FALSE),"")</f>
        <v/>
      </c>
      <c r="M2683" s="36"/>
      <c r="N2683" s="36"/>
      <c r="O2683" s="36"/>
      <c r="P2683" s="36"/>
      <c r="Q2683" s="36"/>
      <c r="R2683" s="36"/>
      <c r="S2683" s="36"/>
      <c r="T2683" s="36"/>
      <c r="U2683" s="23"/>
      <c r="V2683" s="23"/>
      <c r="W2683" s="23"/>
      <c r="X2683" s="23"/>
      <c r="Y2683" s="445"/>
      <c r="Z2683" s="446" t="str">
        <f>IF(放飛紀錄!$Y2683="","",放飛紀錄!$Y2683+公式對照表!B$2)</f>
        <v/>
      </c>
      <c r="AA2683" s="445"/>
      <c r="AB2683" s="445"/>
      <c r="AC2683" s="447" t="str">
        <f t="shared" si="112"/>
        <v/>
      </c>
      <c r="AD2683" s="448" t="str">
        <f t="shared" si="113"/>
        <v/>
      </c>
      <c r="AE2683" s="446" t="str">
        <f>IF(放飛紀錄表[[#This Row],[模組啟動時間]]="","",公式對照表!$A$2)</f>
        <v/>
      </c>
      <c r="AF2683" s="449" t="str">
        <f>IF(AC2683="","",IF(AND(AA2683&gt;Y2683,AA2683&lt;Z2683),[1]公式對照表!$C$2,IF(AC2683="-",[1]公式對照表!$C$3,IF(AC2683&lt;AE2683,[1]公式對照表!$C$4,IF(AC2683&gt;AE2683,[1]公式對照表!$C$5)))))</f>
        <v/>
      </c>
      <c r="AG2683" s="442"/>
      <c r="AH2683" s="442"/>
      <c r="AI2683" s="442"/>
      <c r="AJ2683" s="442"/>
      <c r="AK2683" s="2"/>
    </row>
    <row r="2684" spans="1:37" ht="17.25" customHeight="1">
      <c r="A2684" s="443"/>
      <c r="B2684" s="444"/>
      <c r="C2684" s="23"/>
      <c r="D2684" s="23"/>
      <c r="E2684" s="23"/>
      <c r="F2684" s="262"/>
      <c r="G2684" s="262"/>
      <c r="H2684" s="262"/>
      <c r="I2684" s="264"/>
      <c r="J2684" s="23"/>
      <c r="K2684" s="23"/>
      <c r="L2684" s="36" t="str">
        <f>IFERROR(VLOOKUP(放飛紀錄!$K2684,#REF!,2,FALSE),"")</f>
        <v/>
      </c>
      <c r="M2684" s="36"/>
      <c r="N2684" s="36"/>
      <c r="O2684" s="36"/>
      <c r="P2684" s="36"/>
      <c r="Q2684" s="36"/>
      <c r="R2684" s="36"/>
      <c r="S2684" s="36"/>
      <c r="T2684" s="36"/>
      <c r="U2684" s="23"/>
      <c r="V2684" s="23"/>
      <c r="W2684" s="23"/>
      <c r="X2684" s="23"/>
      <c r="Y2684" s="445"/>
      <c r="Z2684" s="446" t="str">
        <f>IF(放飛紀錄!$Y2684="","",放飛紀錄!$Y2684+公式對照表!B$2)</f>
        <v/>
      </c>
      <c r="AA2684" s="445"/>
      <c r="AB2684" s="445"/>
      <c r="AC2684" s="447" t="str">
        <f t="shared" si="112"/>
        <v/>
      </c>
      <c r="AD2684" s="448" t="str">
        <f t="shared" si="113"/>
        <v/>
      </c>
      <c r="AE2684" s="446" t="str">
        <f>IF(放飛紀錄表[[#This Row],[模組啟動時間]]="","",公式對照表!$A$2)</f>
        <v/>
      </c>
      <c r="AF2684" s="449" t="str">
        <f>IF(AC2684="","",IF(AND(AA2684&gt;Y2684,AA2684&lt;Z2684),[1]公式對照表!$C$2,IF(AC2684="-",[1]公式對照表!$C$3,IF(AC2684&lt;AE2684,[1]公式對照表!$C$4,IF(AC2684&gt;AE2684,[1]公式對照表!$C$5)))))</f>
        <v/>
      </c>
      <c r="AG2684" s="442"/>
      <c r="AH2684" s="442"/>
      <c r="AI2684" s="442"/>
      <c r="AJ2684" s="442"/>
      <c r="AK2684" s="2"/>
    </row>
    <row r="2685" spans="1:37" ht="17.25" customHeight="1">
      <c r="A2685" s="443"/>
      <c r="B2685" s="444"/>
      <c r="C2685" s="23"/>
      <c r="D2685" s="23"/>
      <c r="E2685" s="23"/>
      <c r="F2685" s="262"/>
      <c r="G2685" s="262"/>
      <c r="H2685" s="262"/>
      <c r="I2685" s="264"/>
      <c r="J2685" s="23"/>
      <c r="K2685" s="23"/>
      <c r="L2685" s="36" t="str">
        <f>IFERROR(VLOOKUP(放飛紀錄!$K2685,#REF!,2,FALSE),"")</f>
        <v/>
      </c>
      <c r="M2685" s="36"/>
      <c r="N2685" s="36"/>
      <c r="O2685" s="36"/>
      <c r="P2685" s="36"/>
      <c r="Q2685" s="36"/>
      <c r="R2685" s="36"/>
      <c r="S2685" s="36"/>
      <c r="T2685" s="36"/>
      <c r="U2685" s="23"/>
      <c r="V2685" s="23"/>
      <c r="W2685" s="23"/>
      <c r="X2685" s="23"/>
      <c r="Y2685" s="445"/>
      <c r="Z2685" s="446" t="str">
        <f>IF(放飛紀錄!$Y2685="","",放飛紀錄!$Y2685+公式對照表!B$2)</f>
        <v/>
      </c>
      <c r="AA2685" s="445"/>
      <c r="AB2685" s="445"/>
      <c r="AC2685" s="447" t="str">
        <f t="shared" si="112"/>
        <v/>
      </c>
      <c r="AD2685" s="448" t="str">
        <f t="shared" si="113"/>
        <v/>
      </c>
      <c r="AE2685" s="446" t="str">
        <f>IF(放飛紀錄表[[#This Row],[模組啟動時間]]="","",公式對照表!$A$2)</f>
        <v/>
      </c>
      <c r="AF2685" s="449" t="str">
        <f>IF(AC2685="","",IF(AND(AA2685&gt;Y2685,AA2685&lt;Z2685),[1]公式對照表!$C$2,IF(AC2685="-",[1]公式對照表!$C$3,IF(AC2685&lt;AE2685,[1]公式對照表!$C$4,IF(AC2685&gt;AE2685,[1]公式對照表!$C$5)))))</f>
        <v/>
      </c>
      <c r="AG2685" s="442"/>
      <c r="AH2685" s="442"/>
      <c r="AI2685" s="442"/>
      <c r="AJ2685" s="442"/>
      <c r="AK2685" s="2"/>
    </row>
    <row r="2686" spans="1:37" ht="17.25" customHeight="1">
      <c r="A2686" s="443"/>
      <c r="B2686" s="444"/>
      <c r="C2686" s="23"/>
      <c r="D2686" s="23"/>
      <c r="E2686" s="23"/>
      <c r="F2686" s="262"/>
      <c r="G2686" s="262"/>
      <c r="H2686" s="262"/>
      <c r="I2686" s="264"/>
      <c r="J2686" s="23"/>
      <c r="K2686" s="23"/>
      <c r="L2686" s="36" t="str">
        <f>IFERROR(VLOOKUP(放飛紀錄!$K2686,#REF!,2,FALSE),"")</f>
        <v/>
      </c>
      <c r="M2686" s="36"/>
      <c r="N2686" s="36"/>
      <c r="O2686" s="36"/>
      <c r="P2686" s="36"/>
      <c r="Q2686" s="36"/>
      <c r="R2686" s="36"/>
      <c r="S2686" s="36"/>
      <c r="T2686" s="36"/>
      <c r="U2686" s="23"/>
      <c r="V2686" s="23"/>
      <c r="W2686" s="23"/>
      <c r="X2686" s="23"/>
      <c r="Y2686" s="445"/>
      <c r="Z2686" s="446" t="str">
        <f>IF(放飛紀錄!$Y2686="","",放飛紀錄!$Y2686+公式對照表!B$2)</f>
        <v/>
      </c>
      <c r="AA2686" s="445"/>
      <c r="AB2686" s="445"/>
      <c r="AC2686" s="447" t="str">
        <f t="shared" si="112"/>
        <v/>
      </c>
      <c r="AD2686" s="448" t="str">
        <f t="shared" si="113"/>
        <v/>
      </c>
      <c r="AE2686" s="446" t="str">
        <f>IF(放飛紀錄表[[#This Row],[模組啟動時間]]="","",公式對照表!$A$2)</f>
        <v/>
      </c>
      <c r="AF2686" s="449" t="str">
        <f>IF(AC2686="","",IF(AND(AA2686&gt;Y2686,AA2686&lt;Z2686),[1]公式對照表!$C$2,IF(AC2686="-",[1]公式對照表!$C$3,IF(AC2686&lt;AE2686,[1]公式對照表!$C$4,IF(AC2686&gt;AE2686,[1]公式對照表!$C$5)))))</f>
        <v/>
      </c>
      <c r="AG2686" s="442"/>
      <c r="AH2686" s="442"/>
      <c r="AI2686" s="442"/>
      <c r="AJ2686" s="442"/>
      <c r="AK2686" s="2"/>
    </row>
    <row r="2687" spans="1:37" ht="17.25" customHeight="1">
      <c r="A2687" s="443"/>
      <c r="B2687" s="444"/>
      <c r="C2687" s="23"/>
      <c r="D2687" s="23"/>
      <c r="E2687" s="23"/>
      <c r="F2687" s="262"/>
      <c r="G2687" s="262"/>
      <c r="H2687" s="262"/>
      <c r="I2687" s="264"/>
      <c r="J2687" s="23"/>
      <c r="K2687" s="23"/>
      <c r="L2687" s="36" t="str">
        <f>IFERROR(VLOOKUP(放飛紀錄!$K2687,#REF!,2,FALSE),"")</f>
        <v/>
      </c>
      <c r="M2687" s="36"/>
      <c r="N2687" s="36"/>
      <c r="O2687" s="36"/>
      <c r="P2687" s="36"/>
      <c r="Q2687" s="36"/>
      <c r="R2687" s="36"/>
      <c r="S2687" s="36"/>
      <c r="T2687" s="36"/>
      <c r="U2687" s="23"/>
      <c r="V2687" s="23"/>
      <c r="W2687" s="23"/>
      <c r="X2687" s="23"/>
      <c r="Y2687" s="445"/>
      <c r="Z2687" s="446" t="str">
        <f>IF(放飛紀錄!$Y2687="","",放飛紀錄!$Y2687+公式對照表!B$2)</f>
        <v/>
      </c>
      <c r="AA2687" s="445"/>
      <c r="AB2687" s="445"/>
      <c r="AC2687" s="447" t="str">
        <f t="shared" si="112"/>
        <v/>
      </c>
      <c r="AD2687" s="448" t="str">
        <f t="shared" si="113"/>
        <v/>
      </c>
      <c r="AE2687" s="446" t="str">
        <f>IF(放飛紀錄表[[#This Row],[模組啟動時間]]="","",公式對照表!$A$2)</f>
        <v/>
      </c>
      <c r="AF2687" s="449" t="str">
        <f>IF(AC2687="","",IF(AND(AA2687&gt;Y2687,AA2687&lt;Z2687),[1]公式對照表!$C$2,IF(AC2687="-",[1]公式對照表!$C$3,IF(AC2687&lt;AE2687,[1]公式對照表!$C$4,IF(AC2687&gt;AE2687,[1]公式對照表!$C$5)))))</f>
        <v/>
      </c>
      <c r="AG2687" s="442"/>
      <c r="AH2687" s="442"/>
      <c r="AI2687" s="442"/>
      <c r="AJ2687" s="442"/>
      <c r="AK2687" s="2"/>
    </row>
    <row r="2688" spans="1:37" ht="17.25" customHeight="1">
      <c r="A2688" s="443"/>
      <c r="B2688" s="444"/>
      <c r="C2688" s="23"/>
      <c r="D2688" s="23"/>
      <c r="E2688" s="23"/>
      <c r="F2688" s="262"/>
      <c r="G2688" s="262"/>
      <c r="H2688" s="262"/>
      <c r="I2688" s="264"/>
      <c r="J2688" s="23"/>
      <c r="K2688" s="23"/>
      <c r="L2688" s="36" t="str">
        <f>IFERROR(VLOOKUP(放飛紀錄!$K2688,#REF!,2,FALSE),"")</f>
        <v/>
      </c>
      <c r="M2688" s="36"/>
      <c r="N2688" s="36"/>
      <c r="O2688" s="36"/>
      <c r="P2688" s="36"/>
      <c r="Q2688" s="36"/>
      <c r="R2688" s="36"/>
      <c r="S2688" s="36"/>
      <c r="T2688" s="36"/>
      <c r="U2688" s="23"/>
      <c r="V2688" s="23"/>
      <c r="W2688" s="23"/>
      <c r="X2688" s="23"/>
      <c r="Y2688" s="445"/>
      <c r="Z2688" s="446" t="str">
        <f>IF(放飛紀錄!$Y2688="","",放飛紀錄!$Y2688+公式對照表!B$2)</f>
        <v/>
      </c>
      <c r="AA2688" s="445"/>
      <c r="AB2688" s="445"/>
      <c r="AC2688" s="447" t="str">
        <f t="shared" si="112"/>
        <v/>
      </c>
      <c r="AD2688" s="448" t="str">
        <f t="shared" si="113"/>
        <v/>
      </c>
      <c r="AE2688" s="446" t="str">
        <f>IF(放飛紀錄表[[#This Row],[模組啟動時間]]="","",公式對照表!$A$2)</f>
        <v/>
      </c>
      <c r="AF2688" s="449" t="str">
        <f>IF(AC2688="","",IF(AND(AA2688&gt;Y2688,AA2688&lt;Z2688),[1]公式對照表!$C$2,IF(AC2688="-",[1]公式對照表!$C$3,IF(AC2688&lt;AE2688,[1]公式對照表!$C$4,IF(AC2688&gt;AE2688,[1]公式對照表!$C$5)))))</f>
        <v/>
      </c>
      <c r="AG2688" s="442"/>
      <c r="AH2688" s="442"/>
      <c r="AI2688" s="442"/>
      <c r="AJ2688" s="442"/>
      <c r="AK2688" s="2"/>
    </row>
    <row r="2689" spans="1:37" ht="17.25" customHeight="1">
      <c r="A2689" s="443"/>
      <c r="B2689" s="444"/>
      <c r="C2689" s="23"/>
      <c r="D2689" s="23"/>
      <c r="E2689" s="23"/>
      <c r="F2689" s="262"/>
      <c r="G2689" s="262"/>
      <c r="H2689" s="262"/>
      <c r="I2689" s="264"/>
      <c r="J2689" s="23"/>
      <c r="K2689" s="23"/>
      <c r="L2689" s="36" t="str">
        <f>IFERROR(VLOOKUP(放飛紀錄!$K2689,#REF!,2,FALSE),"")</f>
        <v/>
      </c>
      <c r="M2689" s="36"/>
      <c r="N2689" s="36"/>
      <c r="O2689" s="36"/>
      <c r="P2689" s="36"/>
      <c r="Q2689" s="36"/>
      <c r="R2689" s="36"/>
      <c r="S2689" s="36"/>
      <c r="T2689" s="36"/>
      <c r="U2689" s="23"/>
      <c r="V2689" s="23"/>
      <c r="W2689" s="23"/>
      <c r="X2689" s="23"/>
      <c r="Y2689" s="445"/>
      <c r="Z2689" s="446" t="str">
        <f>IF(放飛紀錄!$Y2689="","",放飛紀錄!$Y2689+公式對照表!B$2)</f>
        <v/>
      </c>
      <c r="AA2689" s="445"/>
      <c r="AB2689" s="445"/>
      <c r="AC2689" s="447" t="str">
        <f t="shared" si="112"/>
        <v/>
      </c>
      <c r="AD2689" s="448" t="str">
        <f t="shared" si="113"/>
        <v/>
      </c>
      <c r="AE2689" s="446" t="str">
        <f>IF(放飛紀錄表[[#This Row],[模組啟動時間]]="","",公式對照表!$A$2)</f>
        <v/>
      </c>
      <c r="AF2689" s="449" t="str">
        <f>IF(AC2689="","",IF(AND(AA2689&gt;Y2689,AA2689&lt;Z2689),[1]公式對照表!$C$2,IF(AC2689="-",[1]公式對照表!$C$3,IF(AC2689&lt;AE2689,[1]公式對照表!$C$4,IF(AC2689&gt;AE2689,[1]公式對照表!$C$5)))))</f>
        <v/>
      </c>
      <c r="AG2689" s="442"/>
      <c r="AH2689" s="442"/>
      <c r="AI2689" s="442"/>
      <c r="AJ2689" s="442"/>
      <c r="AK2689" s="2"/>
    </row>
    <row r="2690" spans="1:37" ht="17.25" customHeight="1">
      <c r="A2690" s="443"/>
      <c r="B2690" s="444"/>
      <c r="C2690" s="23"/>
      <c r="D2690" s="23"/>
      <c r="E2690" s="23"/>
      <c r="F2690" s="262"/>
      <c r="G2690" s="262"/>
      <c r="H2690" s="262"/>
      <c r="I2690" s="264"/>
      <c r="J2690" s="23"/>
      <c r="K2690" s="23"/>
      <c r="L2690" s="36" t="str">
        <f>IFERROR(VLOOKUP(放飛紀錄!$K2690,#REF!,2,FALSE),"")</f>
        <v/>
      </c>
      <c r="M2690" s="36"/>
      <c r="N2690" s="36"/>
      <c r="O2690" s="36"/>
      <c r="P2690" s="36"/>
      <c r="Q2690" s="36"/>
      <c r="R2690" s="36"/>
      <c r="S2690" s="36"/>
      <c r="T2690" s="36"/>
      <c r="U2690" s="23"/>
      <c r="V2690" s="23"/>
      <c r="W2690" s="23"/>
      <c r="X2690" s="23"/>
      <c r="Y2690" s="445"/>
      <c r="Z2690" s="446" t="str">
        <f>IF(放飛紀錄!$Y2690="","",放飛紀錄!$Y2690+公式對照表!B$2)</f>
        <v/>
      </c>
      <c r="AA2690" s="445"/>
      <c r="AB2690" s="445"/>
      <c r="AC2690" s="447" t="str">
        <f t="shared" si="112"/>
        <v/>
      </c>
      <c r="AD2690" s="448" t="str">
        <f t="shared" si="113"/>
        <v/>
      </c>
      <c r="AE2690" s="446" t="str">
        <f>IF(放飛紀錄表[[#This Row],[模組啟動時間]]="","",公式對照表!$A$2)</f>
        <v/>
      </c>
      <c r="AF2690" s="449" t="str">
        <f>IF(AC2690="","",IF(AND(AA2690&gt;Y2690,AA2690&lt;Z2690),[1]公式對照表!$C$2,IF(AC2690="-",[1]公式對照表!$C$3,IF(AC2690&lt;AE2690,[1]公式對照表!$C$4,IF(AC2690&gt;AE2690,[1]公式對照表!$C$5)))))</f>
        <v/>
      </c>
      <c r="AG2690" s="442"/>
      <c r="AH2690" s="442"/>
      <c r="AI2690" s="442"/>
      <c r="AJ2690" s="442"/>
      <c r="AK2690" s="2"/>
    </row>
    <row r="2691" spans="1:37" ht="17.25" customHeight="1">
      <c r="A2691" s="443"/>
      <c r="B2691" s="444"/>
      <c r="C2691" s="23"/>
      <c r="D2691" s="23"/>
      <c r="E2691" s="23"/>
      <c r="F2691" s="262"/>
      <c r="G2691" s="262"/>
      <c r="H2691" s="262"/>
      <c r="I2691" s="264"/>
      <c r="J2691" s="23"/>
      <c r="K2691" s="23"/>
      <c r="L2691" s="36" t="str">
        <f>IFERROR(VLOOKUP(放飛紀錄!$K2691,#REF!,2,FALSE),"")</f>
        <v/>
      </c>
      <c r="M2691" s="36"/>
      <c r="N2691" s="36"/>
      <c r="O2691" s="36"/>
      <c r="P2691" s="36"/>
      <c r="Q2691" s="36"/>
      <c r="R2691" s="36"/>
      <c r="S2691" s="36"/>
      <c r="T2691" s="36"/>
      <c r="U2691" s="23"/>
      <c r="V2691" s="23"/>
      <c r="W2691" s="23"/>
      <c r="X2691" s="23"/>
      <c r="Y2691" s="445"/>
      <c r="Z2691" s="446" t="str">
        <f>IF(放飛紀錄!$Y2691="","",放飛紀錄!$Y2691+公式對照表!B$2)</f>
        <v/>
      </c>
      <c r="AA2691" s="445"/>
      <c r="AB2691" s="445"/>
      <c r="AC2691" s="447" t="str">
        <f t="shared" si="112"/>
        <v/>
      </c>
      <c r="AD2691" s="448" t="str">
        <f t="shared" si="113"/>
        <v/>
      </c>
      <c r="AE2691" s="446" t="str">
        <f>IF(放飛紀錄表[[#This Row],[模組啟動時間]]="","",公式對照表!$A$2)</f>
        <v/>
      </c>
      <c r="AF2691" s="449" t="str">
        <f>IF(AC2691="","",IF(AND(AA2691&gt;Y2691,AA2691&lt;Z2691),[1]公式對照表!$C$2,IF(AC2691="-",[1]公式對照表!$C$3,IF(AC2691&lt;AE2691,[1]公式對照表!$C$4,IF(AC2691&gt;AE2691,[1]公式對照表!$C$5)))))</f>
        <v/>
      </c>
      <c r="AG2691" s="442"/>
      <c r="AH2691" s="442"/>
      <c r="AI2691" s="442"/>
      <c r="AJ2691" s="442"/>
      <c r="AK2691" s="2"/>
    </row>
    <row r="2692" spans="1:37" ht="17.25" customHeight="1">
      <c r="A2692" s="443"/>
      <c r="B2692" s="444"/>
      <c r="C2692" s="23"/>
      <c r="D2692" s="23"/>
      <c r="E2692" s="23"/>
      <c r="F2692" s="262"/>
      <c r="G2692" s="262"/>
      <c r="H2692" s="262"/>
      <c r="I2692" s="264"/>
      <c r="J2692" s="23"/>
      <c r="K2692" s="23"/>
      <c r="L2692" s="36" t="str">
        <f>IFERROR(VLOOKUP(放飛紀錄!$K2692,#REF!,2,FALSE),"")</f>
        <v/>
      </c>
      <c r="M2692" s="36"/>
      <c r="N2692" s="36"/>
      <c r="O2692" s="36"/>
      <c r="P2692" s="36"/>
      <c r="Q2692" s="36"/>
      <c r="R2692" s="36"/>
      <c r="S2692" s="36"/>
      <c r="T2692" s="36"/>
      <c r="U2692" s="23"/>
      <c r="V2692" s="23"/>
      <c r="W2692" s="23"/>
      <c r="X2692" s="23"/>
      <c r="Y2692" s="445"/>
      <c r="Z2692" s="446" t="str">
        <f>IF(放飛紀錄!$Y2692="","",放飛紀錄!$Y2692+公式對照表!B$2)</f>
        <v/>
      </c>
      <c r="AA2692" s="445"/>
      <c r="AB2692" s="445"/>
      <c r="AC2692" s="447" t="str">
        <f t="shared" si="112"/>
        <v/>
      </c>
      <c r="AD2692" s="448" t="str">
        <f t="shared" si="113"/>
        <v/>
      </c>
      <c r="AE2692" s="446" t="str">
        <f>IF(放飛紀錄表[[#This Row],[模組啟動時間]]="","",公式對照表!$A$2)</f>
        <v/>
      </c>
      <c r="AF2692" s="449" t="str">
        <f>IF(AC2692="","",IF(AND(AA2692&gt;Y2692,AA2692&lt;Z2692),[1]公式對照表!$C$2,IF(AC2692="-",[1]公式對照表!$C$3,IF(AC2692&lt;AE2692,[1]公式對照表!$C$4,IF(AC2692&gt;AE2692,[1]公式對照表!$C$5)))))</f>
        <v/>
      </c>
      <c r="AG2692" s="442"/>
      <c r="AH2692" s="442"/>
      <c r="AI2692" s="442"/>
      <c r="AJ2692" s="442"/>
      <c r="AK2692" s="2"/>
    </row>
    <row r="2693" spans="1:37" ht="17.25" customHeight="1">
      <c r="A2693" s="443"/>
      <c r="B2693" s="444"/>
      <c r="C2693" s="23"/>
      <c r="D2693" s="23"/>
      <c r="E2693" s="23"/>
      <c r="F2693" s="262"/>
      <c r="G2693" s="262"/>
      <c r="H2693" s="262"/>
      <c r="I2693" s="264"/>
      <c r="J2693" s="23"/>
      <c r="K2693" s="23"/>
      <c r="L2693" s="36" t="str">
        <f>IFERROR(VLOOKUP(放飛紀錄!$K2693,#REF!,2,FALSE),"")</f>
        <v/>
      </c>
      <c r="M2693" s="36"/>
      <c r="N2693" s="36"/>
      <c r="O2693" s="36"/>
      <c r="P2693" s="36"/>
      <c r="Q2693" s="36"/>
      <c r="R2693" s="36"/>
      <c r="S2693" s="36"/>
      <c r="T2693" s="36"/>
      <c r="U2693" s="23"/>
      <c r="V2693" s="23"/>
      <c r="W2693" s="23"/>
      <c r="X2693" s="23"/>
      <c r="Y2693" s="445"/>
      <c r="Z2693" s="446" t="str">
        <f>IF(放飛紀錄!$Y2693="","",放飛紀錄!$Y2693+公式對照表!B$2)</f>
        <v/>
      </c>
      <c r="AA2693" s="445"/>
      <c r="AB2693" s="445"/>
      <c r="AC2693" s="447" t="str">
        <f t="shared" si="112"/>
        <v/>
      </c>
      <c r="AD2693" s="448" t="str">
        <f t="shared" si="113"/>
        <v/>
      </c>
      <c r="AE2693" s="446" t="str">
        <f>IF(放飛紀錄表[[#This Row],[模組啟動時間]]="","",公式對照表!$A$2)</f>
        <v/>
      </c>
      <c r="AF2693" s="449" t="str">
        <f>IF(AC2693="","",IF(AND(AA2693&gt;Y2693,AA2693&lt;Z2693),[1]公式對照表!$C$2,IF(AC2693="-",[1]公式對照表!$C$3,IF(AC2693&lt;AE2693,[1]公式對照表!$C$4,IF(AC2693&gt;AE2693,[1]公式對照表!$C$5)))))</f>
        <v/>
      </c>
      <c r="AG2693" s="442"/>
      <c r="AH2693" s="442"/>
      <c r="AI2693" s="442"/>
      <c r="AJ2693" s="442"/>
      <c r="AK2693" s="2"/>
    </row>
    <row r="2694" spans="1:37" ht="17.25" customHeight="1">
      <c r="A2694" s="443"/>
      <c r="B2694" s="444"/>
      <c r="C2694" s="23"/>
      <c r="D2694" s="23"/>
      <c r="E2694" s="23"/>
      <c r="F2694" s="262"/>
      <c r="G2694" s="262"/>
      <c r="H2694" s="262"/>
      <c r="I2694" s="264"/>
      <c r="J2694" s="23"/>
      <c r="K2694" s="23"/>
      <c r="L2694" s="36" t="str">
        <f>IFERROR(VLOOKUP(放飛紀錄!$K2694,#REF!,2,FALSE),"")</f>
        <v/>
      </c>
      <c r="M2694" s="36"/>
      <c r="N2694" s="36"/>
      <c r="O2694" s="36"/>
      <c r="P2694" s="36"/>
      <c r="Q2694" s="36"/>
      <c r="R2694" s="36"/>
      <c r="S2694" s="36"/>
      <c r="T2694" s="36"/>
      <c r="U2694" s="23"/>
      <c r="V2694" s="23"/>
      <c r="W2694" s="23"/>
      <c r="X2694" s="23"/>
      <c r="Y2694" s="445"/>
      <c r="Z2694" s="446" t="str">
        <f>IF(放飛紀錄!$Y2694="","",放飛紀錄!$Y2694+公式對照表!B$2)</f>
        <v/>
      </c>
      <c r="AA2694" s="445"/>
      <c r="AB2694" s="445"/>
      <c r="AC2694" s="447" t="str">
        <f t="shared" si="112"/>
        <v/>
      </c>
      <c r="AD2694" s="448" t="str">
        <f t="shared" si="113"/>
        <v/>
      </c>
      <c r="AE2694" s="446" t="str">
        <f>IF(放飛紀錄表[[#This Row],[模組啟動時間]]="","",公式對照表!$A$2)</f>
        <v/>
      </c>
      <c r="AF2694" s="449" t="str">
        <f>IF(AC2694="","",IF(AND(AA2694&gt;Y2694,AA2694&lt;Z2694),[1]公式對照表!$C$2,IF(AC2694="-",[1]公式對照表!$C$3,IF(AC2694&lt;AE2694,[1]公式對照表!$C$4,IF(AC2694&gt;AE2694,[1]公式對照表!$C$5)))))</f>
        <v/>
      </c>
      <c r="AG2694" s="442"/>
      <c r="AH2694" s="442"/>
      <c r="AI2694" s="442"/>
      <c r="AJ2694" s="442"/>
      <c r="AK2694" s="2"/>
    </row>
    <row r="2695" spans="1:37" ht="17.25" customHeight="1">
      <c r="A2695" s="443"/>
      <c r="B2695" s="444"/>
      <c r="C2695" s="23"/>
      <c r="D2695" s="23"/>
      <c r="E2695" s="23"/>
      <c r="F2695" s="262"/>
      <c r="G2695" s="262"/>
      <c r="H2695" s="262"/>
      <c r="I2695" s="264"/>
      <c r="J2695" s="23"/>
      <c r="K2695" s="23"/>
      <c r="L2695" s="36" t="str">
        <f>IFERROR(VLOOKUP(放飛紀錄!$K2695,#REF!,2,FALSE),"")</f>
        <v/>
      </c>
      <c r="M2695" s="36"/>
      <c r="N2695" s="36"/>
      <c r="O2695" s="36"/>
      <c r="P2695" s="36"/>
      <c r="Q2695" s="36"/>
      <c r="R2695" s="36"/>
      <c r="S2695" s="36"/>
      <c r="T2695" s="36"/>
      <c r="U2695" s="23"/>
      <c r="V2695" s="23"/>
      <c r="W2695" s="23"/>
      <c r="X2695" s="23"/>
      <c r="Y2695" s="445"/>
      <c r="Z2695" s="446" t="str">
        <f>IF(放飛紀錄!$Y2695="","",放飛紀錄!$Y2695+公式對照表!B$2)</f>
        <v/>
      </c>
      <c r="AA2695" s="445"/>
      <c r="AB2695" s="445"/>
      <c r="AC2695" s="447" t="str">
        <f t="shared" si="112"/>
        <v/>
      </c>
      <c r="AD2695" s="448" t="str">
        <f t="shared" si="113"/>
        <v/>
      </c>
      <c r="AE2695" s="446" t="str">
        <f>IF(放飛紀錄表[[#This Row],[模組啟動時間]]="","",公式對照表!$A$2)</f>
        <v/>
      </c>
      <c r="AF2695" s="449" t="str">
        <f>IF(AC2695="","",IF(AND(AA2695&gt;Y2695,AA2695&lt;Z2695),[1]公式對照表!$C$2,IF(AC2695="-",[1]公式對照表!$C$3,IF(AC2695&lt;AE2695,[1]公式對照表!$C$4,IF(AC2695&gt;AE2695,[1]公式對照表!$C$5)))))</f>
        <v/>
      </c>
      <c r="AG2695" s="442"/>
      <c r="AH2695" s="442"/>
      <c r="AI2695" s="442"/>
      <c r="AJ2695" s="442"/>
      <c r="AK2695" s="2"/>
    </row>
    <row r="2696" spans="1:37" ht="17.25" customHeight="1">
      <c r="A2696" s="443"/>
      <c r="B2696" s="444"/>
      <c r="C2696" s="23"/>
      <c r="D2696" s="23"/>
      <c r="E2696" s="23"/>
      <c r="F2696" s="262"/>
      <c r="G2696" s="262"/>
      <c r="H2696" s="262"/>
      <c r="I2696" s="264"/>
      <c r="J2696" s="23"/>
      <c r="K2696" s="23"/>
      <c r="L2696" s="36" t="str">
        <f>IFERROR(VLOOKUP(放飛紀錄!$K2696,#REF!,2,FALSE),"")</f>
        <v/>
      </c>
      <c r="M2696" s="36"/>
      <c r="N2696" s="36"/>
      <c r="O2696" s="36"/>
      <c r="P2696" s="36"/>
      <c r="Q2696" s="36"/>
      <c r="R2696" s="36"/>
      <c r="S2696" s="36"/>
      <c r="T2696" s="36"/>
      <c r="U2696" s="23"/>
      <c r="V2696" s="23"/>
      <c r="W2696" s="23"/>
      <c r="X2696" s="23"/>
      <c r="Y2696" s="445"/>
      <c r="Z2696" s="446" t="str">
        <f>IF(放飛紀錄!$Y2696="","",放飛紀錄!$Y2696+公式對照表!B$2)</f>
        <v/>
      </c>
      <c r="AA2696" s="445"/>
      <c r="AB2696" s="445"/>
      <c r="AC2696" s="447" t="str">
        <f t="shared" si="112"/>
        <v/>
      </c>
      <c r="AD2696" s="448" t="str">
        <f t="shared" si="113"/>
        <v/>
      </c>
      <c r="AE2696" s="446" t="str">
        <f>IF(放飛紀錄表[[#This Row],[模組啟動時間]]="","",公式對照表!$A$2)</f>
        <v/>
      </c>
      <c r="AF2696" s="449" t="str">
        <f>IF(AC2696="","",IF(AND(AA2696&gt;Y2696,AA2696&lt;Z2696),[1]公式對照表!$C$2,IF(AC2696="-",[1]公式對照表!$C$3,IF(AC2696&lt;AE2696,[1]公式對照表!$C$4,IF(AC2696&gt;AE2696,[1]公式對照表!$C$5)))))</f>
        <v/>
      </c>
      <c r="AG2696" s="442"/>
      <c r="AH2696" s="442"/>
      <c r="AI2696" s="442"/>
      <c r="AJ2696" s="442"/>
      <c r="AK2696" s="2"/>
    </row>
    <row r="2697" spans="1:37" ht="17.25" customHeight="1">
      <c r="A2697" s="443"/>
      <c r="B2697" s="444"/>
      <c r="C2697" s="23"/>
      <c r="D2697" s="23"/>
      <c r="E2697" s="23"/>
      <c r="F2697" s="262"/>
      <c r="G2697" s="262"/>
      <c r="H2697" s="262"/>
      <c r="I2697" s="264"/>
      <c r="J2697" s="23"/>
      <c r="K2697" s="23"/>
      <c r="L2697" s="36" t="str">
        <f>IFERROR(VLOOKUP(放飛紀錄!$K2697,#REF!,2,FALSE),"")</f>
        <v/>
      </c>
      <c r="M2697" s="36"/>
      <c r="N2697" s="36"/>
      <c r="O2697" s="36"/>
      <c r="P2697" s="36"/>
      <c r="Q2697" s="36"/>
      <c r="R2697" s="36"/>
      <c r="S2697" s="36"/>
      <c r="T2697" s="36"/>
      <c r="U2697" s="23"/>
      <c r="V2697" s="23"/>
      <c r="W2697" s="23"/>
      <c r="X2697" s="23"/>
      <c r="Y2697" s="445"/>
      <c r="Z2697" s="446" t="str">
        <f>IF(放飛紀錄!$Y2697="","",放飛紀錄!$Y2697+公式對照表!B$2)</f>
        <v/>
      </c>
      <c r="AA2697" s="445"/>
      <c r="AB2697" s="445"/>
      <c r="AC2697" s="447" t="str">
        <f t="shared" si="112"/>
        <v/>
      </c>
      <c r="AD2697" s="448" t="str">
        <f t="shared" si="113"/>
        <v/>
      </c>
      <c r="AE2697" s="446" t="str">
        <f>IF(放飛紀錄表[[#This Row],[模組啟動時間]]="","",公式對照表!$A$2)</f>
        <v/>
      </c>
      <c r="AF2697" s="449" t="str">
        <f>IF(AC2697="","",IF(AND(AA2697&gt;Y2697,AA2697&lt;Z2697),[1]公式對照表!$C$2,IF(AC2697="-",[1]公式對照表!$C$3,IF(AC2697&lt;AE2697,[1]公式對照表!$C$4,IF(AC2697&gt;AE2697,[1]公式對照表!$C$5)))))</f>
        <v/>
      </c>
      <c r="AG2697" s="442"/>
      <c r="AH2697" s="442"/>
      <c r="AI2697" s="442"/>
      <c r="AJ2697" s="442"/>
      <c r="AK2697" s="2"/>
    </row>
    <row r="2698" spans="1:37" ht="17.25" customHeight="1">
      <c r="A2698" s="443"/>
      <c r="B2698" s="444"/>
      <c r="C2698" s="23"/>
      <c r="D2698" s="23"/>
      <c r="E2698" s="23"/>
      <c r="F2698" s="262"/>
      <c r="G2698" s="262"/>
      <c r="H2698" s="262"/>
      <c r="I2698" s="264"/>
      <c r="J2698" s="23"/>
      <c r="K2698" s="23"/>
      <c r="L2698" s="36" t="str">
        <f>IFERROR(VLOOKUP(放飛紀錄!$K2698,#REF!,2,FALSE),"")</f>
        <v/>
      </c>
      <c r="M2698" s="36"/>
      <c r="N2698" s="36"/>
      <c r="O2698" s="36"/>
      <c r="P2698" s="36"/>
      <c r="Q2698" s="36"/>
      <c r="R2698" s="36"/>
      <c r="S2698" s="36"/>
      <c r="T2698" s="36"/>
      <c r="U2698" s="23"/>
      <c r="V2698" s="23"/>
      <c r="W2698" s="23"/>
      <c r="X2698" s="23"/>
      <c r="Y2698" s="445"/>
      <c r="Z2698" s="446" t="str">
        <f>IF(放飛紀錄!$Y2698="","",放飛紀錄!$Y2698+公式對照表!B$2)</f>
        <v/>
      </c>
      <c r="AA2698" s="445"/>
      <c r="AB2698" s="445"/>
      <c r="AC2698" s="447" t="str">
        <f t="shared" si="112"/>
        <v/>
      </c>
      <c r="AD2698" s="448" t="str">
        <f t="shared" si="113"/>
        <v/>
      </c>
      <c r="AE2698" s="446" t="str">
        <f>IF(放飛紀錄表[[#This Row],[模組啟動時間]]="","",公式對照表!$A$2)</f>
        <v/>
      </c>
      <c r="AF2698" s="449" t="str">
        <f>IF(AC2698="","",IF(AND(AA2698&gt;Y2698,AA2698&lt;Z2698),[1]公式對照表!$C$2,IF(AC2698="-",[1]公式對照表!$C$3,IF(AC2698&lt;AE2698,[1]公式對照表!$C$4,IF(AC2698&gt;AE2698,[1]公式對照表!$C$5)))))</f>
        <v/>
      </c>
      <c r="AG2698" s="442"/>
      <c r="AH2698" s="442"/>
      <c r="AI2698" s="442"/>
      <c r="AJ2698" s="442"/>
      <c r="AK2698" s="2"/>
    </row>
    <row r="2699" spans="1:37" ht="17.25" customHeight="1">
      <c r="A2699" s="443"/>
      <c r="B2699" s="444"/>
      <c r="C2699" s="23"/>
      <c r="D2699" s="23"/>
      <c r="E2699" s="23"/>
      <c r="F2699" s="262"/>
      <c r="G2699" s="262"/>
      <c r="H2699" s="262"/>
      <c r="I2699" s="264"/>
      <c r="J2699" s="23"/>
      <c r="K2699" s="23"/>
      <c r="L2699" s="36" t="str">
        <f>IFERROR(VLOOKUP(放飛紀錄!$K2699,#REF!,2,FALSE),"")</f>
        <v/>
      </c>
      <c r="M2699" s="36"/>
      <c r="N2699" s="36"/>
      <c r="O2699" s="36"/>
      <c r="P2699" s="36"/>
      <c r="Q2699" s="36"/>
      <c r="R2699" s="36"/>
      <c r="S2699" s="36"/>
      <c r="T2699" s="36"/>
      <c r="U2699" s="23"/>
      <c r="V2699" s="23"/>
      <c r="W2699" s="23"/>
      <c r="X2699" s="23"/>
      <c r="Y2699" s="445"/>
      <c r="Z2699" s="446" t="str">
        <f>IF(放飛紀錄!$Y2699="","",放飛紀錄!$Y2699+公式對照表!B$2)</f>
        <v/>
      </c>
      <c r="AA2699" s="445"/>
      <c r="AB2699" s="445"/>
      <c r="AC2699" s="447" t="str">
        <f t="shared" si="112"/>
        <v/>
      </c>
      <c r="AD2699" s="448" t="str">
        <f t="shared" si="113"/>
        <v/>
      </c>
      <c r="AE2699" s="446" t="str">
        <f>IF(放飛紀錄表[[#This Row],[模組啟動時間]]="","",公式對照表!$A$2)</f>
        <v/>
      </c>
      <c r="AF2699" s="449" t="str">
        <f>IF(AC2699="","",IF(AND(AA2699&gt;Y2699,AA2699&lt;Z2699),[1]公式對照表!$C$2,IF(AC2699="-",[1]公式對照表!$C$3,IF(AC2699&lt;AE2699,[1]公式對照表!$C$4,IF(AC2699&gt;AE2699,[1]公式對照表!$C$5)))))</f>
        <v/>
      </c>
      <c r="AG2699" s="442"/>
      <c r="AH2699" s="442"/>
      <c r="AI2699" s="442"/>
      <c r="AJ2699" s="442"/>
      <c r="AK2699" s="2"/>
    </row>
    <row r="2700" spans="1:37" ht="17.25" customHeight="1">
      <c r="A2700" s="443"/>
      <c r="B2700" s="444"/>
      <c r="C2700" s="23"/>
      <c r="D2700" s="23"/>
      <c r="E2700" s="23"/>
      <c r="F2700" s="262"/>
      <c r="G2700" s="262"/>
      <c r="H2700" s="262"/>
      <c r="I2700" s="264"/>
      <c r="J2700" s="23"/>
      <c r="K2700" s="23"/>
      <c r="L2700" s="36" t="str">
        <f>IFERROR(VLOOKUP(放飛紀錄!$K2700,#REF!,2,FALSE),"")</f>
        <v/>
      </c>
      <c r="M2700" s="36"/>
      <c r="N2700" s="36"/>
      <c r="O2700" s="36"/>
      <c r="P2700" s="36"/>
      <c r="Q2700" s="36"/>
      <c r="R2700" s="36"/>
      <c r="S2700" s="36"/>
      <c r="T2700" s="36"/>
      <c r="U2700" s="23"/>
      <c r="V2700" s="23"/>
      <c r="W2700" s="23"/>
      <c r="X2700" s="23"/>
      <c r="Y2700" s="445"/>
      <c r="Z2700" s="446" t="str">
        <f>IF(放飛紀錄!$Y2700="","",放飛紀錄!$Y2700+公式對照表!B$2)</f>
        <v/>
      </c>
      <c r="AA2700" s="445"/>
      <c r="AB2700" s="445"/>
      <c r="AC2700" s="447" t="str">
        <f t="shared" si="112"/>
        <v/>
      </c>
      <c r="AD2700" s="448" t="str">
        <f t="shared" si="113"/>
        <v/>
      </c>
      <c r="AE2700" s="446" t="str">
        <f>IF(放飛紀錄表[[#This Row],[模組啟動時間]]="","",公式對照表!$A$2)</f>
        <v/>
      </c>
      <c r="AF2700" s="449" t="str">
        <f>IF(AC2700="","",IF(AND(AA2700&gt;Y2700,AA2700&lt;Z2700),[1]公式對照表!$C$2,IF(AC2700="-",[1]公式對照表!$C$3,IF(AC2700&lt;AE2700,[1]公式對照表!$C$4,IF(AC2700&gt;AE2700,[1]公式對照表!$C$5)))))</f>
        <v/>
      </c>
      <c r="AG2700" s="442"/>
      <c r="AH2700" s="442"/>
      <c r="AI2700" s="442"/>
      <c r="AJ2700" s="442"/>
      <c r="AK2700" s="2"/>
    </row>
    <row r="2701" spans="1:37" ht="17.25" customHeight="1">
      <c r="A2701" s="443"/>
      <c r="B2701" s="444"/>
      <c r="C2701" s="23"/>
      <c r="D2701" s="23"/>
      <c r="E2701" s="23"/>
      <c r="F2701" s="262"/>
      <c r="G2701" s="262"/>
      <c r="H2701" s="262"/>
      <c r="I2701" s="264"/>
      <c r="J2701" s="23"/>
      <c r="K2701" s="23"/>
      <c r="L2701" s="36" t="str">
        <f>IFERROR(VLOOKUP(放飛紀錄!$K2701,#REF!,2,FALSE),"")</f>
        <v/>
      </c>
      <c r="M2701" s="36"/>
      <c r="N2701" s="36"/>
      <c r="O2701" s="36"/>
      <c r="P2701" s="36"/>
      <c r="Q2701" s="36"/>
      <c r="R2701" s="36"/>
      <c r="S2701" s="36"/>
      <c r="T2701" s="36"/>
      <c r="U2701" s="23"/>
      <c r="V2701" s="23"/>
      <c r="W2701" s="23"/>
      <c r="X2701" s="23"/>
      <c r="Y2701" s="445"/>
      <c r="Z2701" s="446" t="str">
        <f>IF(放飛紀錄!$Y2701="","",放飛紀錄!$Y2701+公式對照表!B$2)</f>
        <v/>
      </c>
      <c r="AA2701" s="445"/>
      <c r="AB2701" s="445"/>
      <c r="AC2701" s="447" t="str">
        <f t="shared" si="112"/>
        <v/>
      </c>
      <c r="AD2701" s="448" t="str">
        <f t="shared" si="113"/>
        <v/>
      </c>
      <c r="AE2701" s="446" t="str">
        <f>IF(放飛紀錄表[[#This Row],[模組啟動時間]]="","",公式對照表!$A$2)</f>
        <v/>
      </c>
      <c r="AF2701" s="449" t="str">
        <f>IF(AC2701="","",IF(AND(AA2701&gt;Y2701,AA2701&lt;Z2701),[1]公式對照表!$C$2,IF(AC2701="-",[1]公式對照表!$C$3,IF(AC2701&lt;AE2701,[1]公式對照表!$C$4,IF(AC2701&gt;AE2701,[1]公式對照表!$C$5)))))</f>
        <v/>
      </c>
      <c r="AG2701" s="442"/>
      <c r="AH2701" s="442"/>
      <c r="AI2701" s="442"/>
      <c r="AJ2701" s="442"/>
      <c r="AK2701" s="2"/>
    </row>
    <row r="2702" spans="1:37" ht="17.25" customHeight="1">
      <c r="A2702" s="443"/>
      <c r="B2702" s="444"/>
      <c r="C2702" s="23"/>
      <c r="D2702" s="23"/>
      <c r="E2702" s="23"/>
      <c r="F2702" s="262"/>
      <c r="G2702" s="262"/>
      <c r="H2702" s="262"/>
      <c r="I2702" s="264"/>
      <c r="J2702" s="23"/>
      <c r="K2702" s="23"/>
      <c r="L2702" s="36" t="str">
        <f>IFERROR(VLOOKUP(放飛紀錄!$K2702,#REF!,2,FALSE),"")</f>
        <v/>
      </c>
      <c r="M2702" s="36"/>
      <c r="N2702" s="36"/>
      <c r="O2702" s="36"/>
      <c r="P2702" s="36"/>
      <c r="Q2702" s="36"/>
      <c r="R2702" s="36"/>
      <c r="S2702" s="36"/>
      <c r="T2702" s="36"/>
      <c r="U2702" s="23"/>
      <c r="V2702" s="23"/>
      <c r="W2702" s="23"/>
      <c r="X2702" s="23"/>
      <c r="Y2702" s="445"/>
      <c r="Z2702" s="446" t="str">
        <f>IF(放飛紀錄!$Y2702="","",放飛紀錄!$Y2702+公式對照表!B$2)</f>
        <v/>
      </c>
      <c r="AA2702" s="445"/>
      <c r="AB2702" s="445"/>
      <c r="AC2702" s="447" t="str">
        <f t="shared" si="112"/>
        <v/>
      </c>
      <c r="AD2702" s="448" t="str">
        <f t="shared" si="113"/>
        <v/>
      </c>
      <c r="AE2702" s="446" t="str">
        <f>IF(放飛紀錄表[[#This Row],[模組啟動時間]]="","",公式對照表!$A$2)</f>
        <v/>
      </c>
      <c r="AF2702" s="449" t="str">
        <f>IF(AC2702="","",IF(AND(AA2702&gt;Y2702,AA2702&lt;Z2702),[1]公式對照表!$C$2,IF(AC2702="-",[1]公式對照表!$C$3,IF(AC2702&lt;AE2702,[1]公式對照表!$C$4,IF(AC2702&gt;AE2702,[1]公式對照表!$C$5)))))</f>
        <v/>
      </c>
      <c r="AG2702" s="442"/>
      <c r="AH2702" s="442"/>
      <c r="AI2702" s="442"/>
      <c r="AJ2702" s="442"/>
      <c r="AK2702" s="2"/>
    </row>
    <row r="2703" spans="1:37" ht="17.25" customHeight="1">
      <c r="A2703" s="443"/>
      <c r="B2703" s="444"/>
      <c r="C2703" s="23"/>
      <c r="D2703" s="23"/>
      <c r="E2703" s="23"/>
      <c r="F2703" s="262"/>
      <c r="G2703" s="262"/>
      <c r="H2703" s="262"/>
      <c r="I2703" s="264"/>
      <c r="J2703" s="23"/>
      <c r="K2703" s="23"/>
      <c r="L2703" s="36" t="str">
        <f>IFERROR(VLOOKUP(放飛紀錄!$K2703,#REF!,2,FALSE),"")</f>
        <v/>
      </c>
      <c r="M2703" s="36"/>
      <c r="N2703" s="36"/>
      <c r="O2703" s="36"/>
      <c r="P2703" s="36"/>
      <c r="Q2703" s="36"/>
      <c r="R2703" s="36"/>
      <c r="S2703" s="36"/>
      <c r="T2703" s="36"/>
      <c r="U2703" s="23"/>
      <c r="V2703" s="23"/>
      <c r="W2703" s="23"/>
      <c r="X2703" s="23"/>
      <c r="Y2703" s="445"/>
      <c r="Z2703" s="446" t="str">
        <f>IF(放飛紀錄!$Y2703="","",放飛紀錄!$Y2703+公式對照表!B$2)</f>
        <v/>
      </c>
      <c r="AA2703" s="445"/>
      <c r="AB2703" s="445"/>
      <c r="AC2703" s="447" t="str">
        <f t="shared" si="112"/>
        <v/>
      </c>
      <c r="AD2703" s="448" t="str">
        <f t="shared" si="113"/>
        <v/>
      </c>
      <c r="AE2703" s="446" t="str">
        <f>IF(放飛紀錄表[[#This Row],[模組啟動時間]]="","",公式對照表!$A$2)</f>
        <v/>
      </c>
      <c r="AF2703" s="449" t="str">
        <f>IF(AC2703="","",IF(AND(AA2703&gt;Y2703,AA2703&lt;Z2703),[1]公式對照表!$C$2,IF(AC2703="-",[1]公式對照表!$C$3,IF(AC2703&lt;AE2703,[1]公式對照表!$C$4,IF(AC2703&gt;AE2703,[1]公式對照表!$C$5)))))</f>
        <v/>
      </c>
      <c r="AG2703" s="442"/>
      <c r="AH2703" s="442"/>
      <c r="AI2703" s="442"/>
      <c r="AJ2703" s="442"/>
      <c r="AK2703" s="2"/>
    </row>
    <row r="2704" spans="1:37" ht="17.25" customHeight="1">
      <c r="A2704" s="443"/>
      <c r="B2704" s="444"/>
      <c r="C2704" s="23"/>
      <c r="D2704" s="23"/>
      <c r="E2704" s="23"/>
      <c r="F2704" s="262"/>
      <c r="G2704" s="262"/>
      <c r="H2704" s="262"/>
      <c r="I2704" s="264"/>
      <c r="J2704" s="23"/>
      <c r="K2704" s="23"/>
      <c r="L2704" s="36" t="str">
        <f>IFERROR(VLOOKUP(放飛紀錄!$K2704,#REF!,2,FALSE),"")</f>
        <v/>
      </c>
      <c r="M2704" s="36"/>
      <c r="N2704" s="36"/>
      <c r="O2704" s="36"/>
      <c r="P2704" s="36"/>
      <c r="Q2704" s="36"/>
      <c r="R2704" s="36"/>
      <c r="S2704" s="36"/>
      <c r="T2704" s="36"/>
      <c r="U2704" s="23"/>
      <c r="V2704" s="23"/>
      <c r="W2704" s="23"/>
      <c r="X2704" s="23"/>
      <c r="Y2704" s="445"/>
      <c r="Z2704" s="446" t="str">
        <f>IF(放飛紀錄!$Y2704="","",放飛紀錄!$Y2704+公式對照表!B$2)</f>
        <v/>
      </c>
      <c r="AA2704" s="445"/>
      <c r="AB2704" s="445"/>
      <c r="AC2704" s="447" t="str">
        <f t="shared" si="112"/>
        <v/>
      </c>
      <c r="AD2704" s="448" t="str">
        <f t="shared" si="113"/>
        <v/>
      </c>
      <c r="AE2704" s="446" t="str">
        <f>IF(放飛紀錄表[[#This Row],[模組啟動時間]]="","",公式對照表!$A$2)</f>
        <v/>
      </c>
      <c r="AF2704" s="449" t="str">
        <f>IF(AC2704="","",IF(AND(AA2704&gt;Y2704,AA2704&lt;Z2704),[1]公式對照表!$C$2,IF(AC2704="-",[1]公式對照表!$C$3,IF(AC2704&lt;AE2704,[1]公式對照表!$C$4,IF(AC2704&gt;AE2704,[1]公式對照表!$C$5)))))</f>
        <v/>
      </c>
      <c r="AG2704" s="442"/>
      <c r="AH2704" s="442"/>
      <c r="AI2704" s="442"/>
      <c r="AJ2704" s="442"/>
      <c r="AK2704" s="2"/>
    </row>
    <row r="2705" spans="1:37" ht="17.25" customHeight="1">
      <c r="A2705" s="443"/>
      <c r="B2705" s="444"/>
      <c r="C2705" s="23"/>
      <c r="D2705" s="23"/>
      <c r="E2705" s="23"/>
      <c r="F2705" s="262"/>
      <c r="G2705" s="262"/>
      <c r="H2705" s="262"/>
      <c r="I2705" s="264"/>
      <c r="J2705" s="23"/>
      <c r="K2705" s="23"/>
      <c r="L2705" s="36" t="str">
        <f>IFERROR(VLOOKUP(放飛紀錄!$K2705,#REF!,2,FALSE),"")</f>
        <v/>
      </c>
      <c r="M2705" s="36"/>
      <c r="N2705" s="36"/>
      <c r="O2705" s="36"/>
      <c r="P2705" s="36"/>
      <c r="Q2705" s="36"/>
      <c r="R2705" s="36"/>
      <c r="S2705" s="36"/>
      <c r="T2705" s="36"/>
      <c r="U2705" s="23"/>
      <c r="V2705" s="23"/>
      <c r="W2705" s="23"/>
      <c r="X2705" s="23"/>
      <c r="Y2705" s="445"/>
      <c r="Z2705" s="446" t="str">
        <f>IF(放飛紀錄!$Y2705="","",放飛紀錄!$Y2705+公式對照表!B$2)</f>
        <v/>
      </c>
      <c r="AA2705" s="445"/>
      <c r="AB2705" s="445"/>
      <c r="AC2705" s="447" t="str">
        <f t="shared" si="112"/>
        <v/>
      </c>
      <c r="AD2705" s="448" t="str">
        <f t="shared" si="113"/>
        <v/>
      </c>
      <c r="AE2705" s="446" t="str">
        <f>IF(放飛紀錄表[[#This Row],[模組啟動時間]]="","",公式對照表!$A$2)</f>
        <v/>
      </c>
      <c r="AF2705" s="449" t="str">
        <f>IF(AC2705="","",IF(AND(AA2705&gt;Y2705,AA2705&lt;Z2705),[1]公式對照表!$C$2,IF(AC2705="-",[1]公式對照表!$C$3,IF(AC2705&lt;AE2705,[1]公式對照表!$C$4,IF(AC2705&gt;AE2705,[1]公式對照表!$C$5)))))</f>
        <v/>
      </c>
      <c r="AG2705" s="442"/>
      <c r="AH2705" s="442"/>
      <c r="AI2705" s="442"/>
      <c r="AJ2705" s="442"/>
      <c r="AK2705" s="2"/>
    </row>
    <row r="2706" spans="1:37" ht="17.25" customHeight="1">
      <c r="A2706" s="443"/>
      <c r="B2706" s="444"/>
      <c r="C2706" s="23"/>
      <c r="D2706" s="23"/>
      <c r="E2706" s="23"/>
      <c r="F2706" s="262"/>
      <c r="G2706" s="262"/>
      <c r="H2706" s="262"/>
      <c r="I2706" s="264"/>
      <c r="J2706" s="23"/>
      <c r="K2706" s="23"/>
      <c r="L2706" s="36" t="str">
        <f>IFERROR(VLOOKUP(放飛紀錄!$K2706,#REF!,2,FALSE),"")</f>
        <v/>
      </c>
      <c r="M2706" s="36"/>
      <c r="N2706" s="36"/>
      <c r="O2706" s="36"/>
      <c r="P2706" s="36"/>
      <c r="Q2706" s="36"/>
      <c r="R2706" s="36"/>
      <c r="S2706" s="36"/>
      <c r="T2706" s="36"/>
      <c r="U2706" s="23"/>
      <c r="V2706" s="23"/>
      <c r="W2706" s="23"/>
      <c r="X2706" s="23"/>
      <c r="Y2706" s="445"/>
      <c r="Z2706" s="446" t="str">
        <f>IF(放飛紀錄!$Y2706="","",放飛紀錄!$Y2706+公式對照表!B$2)</f>
        <v/>
      </c>
      <c r="AA2706" s="445"/>
      <c r="AB2706" s="445"/>
      <c r="AC2706" s="447" t="str">
        <f t="shared" si="112"/>
        <v/>
      </c>
      <c r="AD2706" s="448" t="str">
        <f t="shared" si="113"/>
        <v/>
      </c>
      <c r="AE2706" s="446" t="str">
        <f>IF(放飛紀錄表[[#This Row],[模組啟動時間]]="","",公式對照表!$A$2)</f>
        <v/>
      </c>
      <c r="AF2706" s="449" t="str">
        <f>IF(AC2706="","",IF(AND(AA2706&gt;Y2706,AA2706&lt;Z2706),[1]公式對照表!$C$2,IF(AC2706="-",[1]公式對照表!$C$3,IF(AC2706&lt;AE2706,[1]公式對照表!$C$4,IF(AC2706&gt;AE2706,[1]公式對照表!$C$5)))))</f>
        <v/>
      </c>
      <c r="AG2706" s="442"/>
      <c r="AH2706" s="442"/>
      <c r="AI2706" s="442"/>
      <c r="AJ2706" s="442"/>
      <c r="AK2706" s="2"/>
    </row>
    <row r="2707" spans="1:37" ht="17.25" customHeight="1">
      <c r="A2707" s="443"/>
      <c r="B2707" s="444"/>
      <c r="C2707" s="23"/>
      <c r="D2707" s="23"/>
      <c r="E2707" s="23"/>
      <c r="F2707" s="262"/>
      <c r="G2707" s="262"/>
      <c r="H2707" s="262"/>
      <c r="I2707" s="264"/>
      <c r="J2707" s="23"/>
      <c r="K2707" s="23"/>
      <c r="L2707" s="36" t="str">
        <f>IFERROR(VLOOKUP(放飛紀錄!$K2707,#REF!,2,FALSE),"")</f>
        <v/>
      </c>
      <c r="M2707" s="36"/>
      <c r="N2707" s="36"/>
      <c r="O2707" s="36"/>
      <c r="P2707" s="36"/>
      <c r="Q2707" s="36"/>
      <c r="R2707" s="36"/>
      <c r="S2707" s="36"/>
      <c r="T2707" s="36"/>
      <c r="U2707" s="23"/>
      <c r="V2707" s="23"/>
      <c r="W2707" s="23"/>
      <c r="X2707" s="23"/>
      <c r="Y2707" s="445"/>
      <c r="Z2707" s="446" t="str">
        <f>IF(放飛紀錄!$Y2707="","",放飛紀錄!$Y2707+公式對照表!B$2)</f>
        <v/>
      </c>
      <c r="AA2707" s="445"/>
      <c r="AB2707" s="445"/>
      <c r="AC2707" s="447" t="str">
        <f t="shared" si="112"/>
        <v/>
      </c>
      <c r="AD2707" s="448" t="str">
        <f t="shared" si="113"/>
        <v/>
      </c>
      <c r="AE2707" s="446" t="str">
        <f>IF(放飛紀錄表[[#This Row],[模組啟動時間]]="","",公式對照表!$A$2)</f>
        <v/>
      </c>
      <c r="AF2707" s="449" t="str">
        <f>IF(AC2707="","",IF(AND(AA2707&gt;Y2707,AA2707&lt;Z2707),[1]公式對照表!$C$2,IF(AC2707="-",[1]公式對照表!$C$3,IF(AC2707&lt;AE2707,[1]公式對照表!$C$4,IF(AC2707&gt;AE2707,[1]公式對照表!$C$5)))))</f>
        <v/>
      </c>
      <c r="AG2707" s="442"/>
      <c r="AH2707" s="442"/>
      <c r="AI2707" s="442"/>
      <c r="AJ2707" s="442"/>
      <c r="AK2707" s="2"/>
    </row>
    <row r="2708" spans="1:37" ht="17.25" customHeight="1">
      <c r="A2708" s="443"/>
      <c r="B2708" s="444"/>
      <c r="C2708" s="23"/>
      <c r="D2708" s="23"/>
      <c r="E2708" s="23"/>
      <c r="F2708" s="262"/>
      <c r="G2708" s="262"/>
      <c r="H2708" s="262"/>
      <c r="I2708" s="264"/>
      <c r="J2708" s="23"/>
      <c r="K2708" s="23"/>
      <c r="L2708" s="36" t="str">
        <f>IFERROR(VLOOKUP(放飛紀錄!$K2708,#REF!,2,FALSE),"")</f>
        <v/>
      </c>
      <c r="M2708" s="36"/>
      <c r="N2708" s="36"/>
      <c r="O2708" s="36"/>
      <c r="P2708" s="36"/>
      <c r="Q2708" s="36"/>
      <c r="R2708" s="36"/>
      <c r="S2708" s="36"/>
      <c r="T2708" s="36"/>
      <c r="U2708" s="23"/>
      <c r="V2708" s="23"/>
      <c r="W2708" s="23"/>
      <c r="X2708" s="23"/>
      <c r="Y2708" s="445"/>
      <c r="Z2708" s="446" t="str">
        <f>IF(放飛紀錄!$Y2708="","",放飛紀錄!$Y2708+公式對照表!B$2)</f>
        <v/>
      </c>
      <c r="AA2708" s="445"/>
      <c r="AB2708" s="445"/>
      <c r="AC2708" s="447" t="str">
        <f t="shared" si="112"/>
        <v/>
      </c>
      <c r="AD2708" s="448" t="str">
        <f t="shared" si="113"/>
        <v/>
      </c>
      <c r="AE2708" s="446" t="str">
        <f>IF(放飛紀錄表[[#This Row],[模組啟動時間]]="","",公式對照表!$A$2)</f>
        <v/>
      </c>
      <c r="AF2708" s="449" t="str">
        <f>IF(AC2708="","",IF(AND(AA2708&gt;Y2708,AA2708&lt;Z2708),[1]公式對照表!$C$2,IF(AC2708="-",[1]公式對照表!$C$3,IF(AC2708&lt;AE2708,[1]公式對照表!$C$4,IF(AC2708&gt;AE2708,[1]公式對照表!$C$5)))))</f>
        <v/>
      </c>
      <c r="AG2708" s="442"/>
      <c r="AH2708" s="442"/>
      <c r="AI2708" s="442"/>
      <c r="AJ2708" s="442"/>
      <c r="AK2708" s="2"/>
    </row>
    <row r="2709" spans="1:37" ht="17.25" customHeight="1">
      <c r="A2709" s="443"/>
      <c r="B2709" s="444"/>
      <c r="C2709" s="23"/>
      <c r="D2709" s="23"/>
      <c r="E2709" s="23"/>
      <c r="F2709" s="262"/>
      <c r="G2709" s="262"/>
      <c r="H2709" s="262"/>
      <c r="I2709" s="264"/>
      <c r="J2709" s="23"/>
      <c r="K2709" s="23"/>
      <c r="L2709" s="36" t="str">
        <f>IFERROR(VLOOKUP(放飛紀錄!$K2709,#REF!,2,FALSE),"")</f>
        <v/>
      </c>
      <c r="M2709" s="36"/>
      <c r="N2709" s="36"/>
      <c r="O2709" s="36"/>
      <c r="P2709" s="36"/>
      <c r="Q2709" s="36"/>
      <c r="R2709" s="36"/>
      <c r="S2709" s="36"/>
      <c r="T2709" s="36"/>
      <c r="U2709" s="23"/>
      <c r="V2709" s="23"/>
      <c r="W2709" s="23"/>
      <c r="X2709" s="23"/>
      <c r="Y2709" s="445"/>
      <c r="Z2709" s="446" t="str">
        <f>IF(放飛紀錄!$Y2709="","",放飛紀錄!$Y2709+公式對照表!B$2)</f>
        <v/>
      </c>
      <c r="AA2709" s="445"/>
      <c r="AB2709" s="445"/>
      <c r="AC2709" s="447" t="str">
        <f t="shared" si="112"/>
        <v/>
      </c>
      <c r="AD2709" s="448" t="str">
        <f t="shared" si="113"/>
        <v/>
      </c>
      <c r="AE2709" s="446" t="str">
        <f>IF(放飛紀錄表[[#This Row],[模組啟動時間]]="","",公式對照表!$A$2)</f>
        <v/>
      </c>
      <c r="AF2709" s="449" t="str">
        <f>IF(AC2709="","",IF(AND(AA2709&gt;Y2709,AA2709&lt;Z2709),[1]公式對照表!$C$2,IF(AC2709="-",[1]公式對照表!$C$3,IF(AC2709&lt;AE2709,[1]公式對照表!$C$4,IF(AC2709&gt;AE2709,[1]公式對照表!$C$5)))))</f>
        <v/>
      </c>
      <c r="AG2709" s="442"/>
      <c r="AH2709" s="442"/>
      <c r="AI2709" s="442"/>
      <c r="AJ2709" s="442"/>
      <c r="AK2709" s="2"/>
    </row>
    <row r="2710" spans="1:37" ht="17.25" customHeight="1">
      <c r="A2710" s="443"/>
      <c r="B2710" s="444"/>
      <c r="C2710" s="23"/>
      <c r="D2710" s="23"/>
      <c r="E2710" s="23"/>
      <c r="F2710" s="262"/>
      <c r="G2710" s="262"/>
      <c r="H2710" s="262"/>
      <c r="I2710" s="264"/>
      <c r="J2710" s="23"/>
      <c r="K2710" s="23"/>
      <c r="L2710" s="36" t="str">
        <f>IFERROR(VLOOKUP(放飛紀錄!$K2710,#REF!,2,FALSE),"")</f>
        <v/>
      </c>
      <c r="M2710" s="36"/>
      <c r="N2710" s="36"/>
      <c r="O2710" s="36"/>
      <c r="P2710" s="36"/>
      <c r="Q2710" s="36"/>
      <c r="R2710" s="36"/>
      <c r="S2710" s="36"/>
      <c r="T2710" s="36"/>
      <c r="U2710" s="23"/>
      <c r="V2710" s="23"/>
      <c r="W2710" s="23"/>
      <c r="X2710" s="23"/>
      <c r="Y2710" s="445"/>
      <c r="Z2710" s="446" t="str">
        <f>IF(放飛紀錄!$Y2710="","",放飛紀錄!$Y2710+公式對照表!B$2)</f>
        <v/>
      </c>
      <c r="AA2710" s="445"/>
      <c r="AB2710" s="445"/>
      <c r="AC2710" s="447" t="str">
        <f t="shared" si="112"/>
        <v/>
      </c>
      <c r="AD2710" s="448" t="str">
        <f t="shared" si="113"/>
        <v/>
      </c>
      <c r="AE2710" s="446" t="str">
        <f>IF(放飛紀錄表[[#This Row],[模組啟動時間]]="","",公式對照表!$A$2)</f>
        <v/>
      </c>
      <c r="AF2710" s="449" t="str">
        <f>IF(AC2710="","",IF(AND(AA2710&gt;Y2710,AA2710&lt;Z2710),[1]公式對照表!$C$2,IF(AC2710="-",[1]公式對照表!$C$3,IF(AC2710&lt;AE2710,[1]公式對照表!$C$4,IF(AC2710&gt;AE2710,[1]公式對照表!$C$5)))))</f>
        <v/>
      </c>
      <c r="AG2710" s="442"/>
      <c r="AH2710" s="442"/>
      <c r="AI2710" s="442"/>
      <c r="AJ2710" s="442"/>
      <c r="AK2710" s="2"/>
    </row>
    <row r="2711" spans="1:37" ht="17.25" customHeight="1">
      <c r="A2711" s="443"/>
      <c r="B2711" s="444"/>
      <c r="C2711" s="23"/>
      <c r="D2711" s="23"/>
      <c r="E2711" s="23"/>
      <c r="F2711" s="262"/>
      <c r="G2711" s="262"/>
      <c r="H2711" s="262"/>
      <c r="I2711" s="264"/>
      <c r="J2711" s="23"/>
      <c r="K2711" s="23"/>
      <c r="L2711" s="36" t="str">
        <f>IFERROR(VLOOKUP(放飛紀錄!$K2711,#REF!,2,FALSE),"")</f>
        <v/>
      </c>
      <c r="M2711" s="36"/>
      <c r="N2711" s="36"/>
      <c r="O2711" s="36"/>
      <c r="P2711" s="36"/>
      <c r="Q2711" s="36"/>
      <c r="R2711" s="36"/>
      <c r="S2711" s="36"/>
      <c r="T2711" s="36"/>
      <c r="U2711" s="23"/>
      <c r="V2711" s="23"/>
      <c r="W2711" s="23"/>
      <c r="X2711" s="23"/>
      <c r="Y2711" s="445"/>
      <c r="Z2711" s="446" t="str">
        <f>IF(放飛紀錄!$Y2711="","",放飛紀錄!$Y2711+公式對照表!B$2)</f>
        <v/>
      </c>
      <c r="AA2711" s="445"/>
      <c r="AB2711" s="445"/>
      <c r="AC2711" s="447" t="str">
        <f t="shared" si="112"/>
        <v/>
      </c>
      <c r="AD2711" s="448" t="str">
        <f t="shared" si="113"/>
        <v/>
      </c>
      <c r="AE2711" s="446" t="str">
        <f>IF(放飛紀錄表[[#This Row],[模組啟動時間]]="","",公式對照表!$A$2)</f>
        <v/>
      </c>
      <c r="AF2711" s="449" t="str">
        <f>IF(AC2711="","",IF(AND(AA2711&gt;Y2711,AA2711&lt;Z2711),[1]公式對照表!$C$2,IF(AC2711="-",[1]公式對照表!$C$3,IF(AC2711&lt;AE2711,[1]公式對照表!$C$4,IF(AC2711&gt;AE2711,[1]公式對照表!$C$5)))))</f>
        <v/>
      </c>
      <c r="AG2711" s="442"/>
      <c r="AH2711" s="442"/>
      <c r="AI2711" s="442"/>
      <c r="AJ2711" s="442"/>
      <c r="AK2711" s="2"/>
    </row>
    <row r="2712" spans="1:37" ht="17.25" customHeight="1">
      <c r="A2712" s="443"/>
      <c r="B2712" s="444"/>
      <c r="C2712" s="23"/>
      <c r="D2712" s="23"/>
      <c r="E2712" s="23"/>
      <c r="F2712" s="262"/>
      <c r="G2712" s="262"/>
      <c r="H2712" s="262"/>
      <c r="I2712" s="264"/>
      <c r="J2712" s="23"/>
      <c r="K2712" s="23"/>
      <c r="L2712" s="36" t="str">
        <f>IFERROR(VLOOKUP(放飛紀錄!$K2712,#REF!,2,FALSE),"")</f>
        <v/>
      </c>
      <c r="M2712" s="36"/>
      <c r="N2712" s="36"/>
      <c r="O2712" s="36"/>
      <c r="P2712" s="36"/>
      <c r="Q2712" s="36"/>
      <c r="R2712" s="36"/>
      <c r="S2712" s="36"/>
      <c r="T2712" s="36"/>
      <c r="U2712" s="23"/>
      <c r="V2712" s="23"/>
      <c r="W2712" s="23"/>
      <c r="X2712" s="23"/>
      <c r="Y2712" s="445"/>
      <c r="Z2712" s="446" t="str">
        <f>IF(放飛紀錄!$Y2712="","",放飛紀錄!$Y2712+公式對照表!B$2)</f>
        <v/>
      </c>
      <c r="AA2712" s="445"/>
      <c r="AB2712" s="445"/>
      <c r="AC2712" s="447" t="str">
        <f t="shared" si="112"/>
        <v/>
      </c>
      <c r="AD2712" s="448" t="str">
        <f t="shared" si="113"/>
        <v/>
      </c>
      <c r="AE2712" s="446" t="str">
        <f>IF(放飛紀錄表[[#This Row],[模組啟動時間]]="","",公式對照表!$A$2)</f>
        <v/>
      </c>
      <c r="AF2712" s="449" t="str">
        <f>IF(AC2712="","",IF(AND(AA2712&gt;Y2712,AA2712&lt;Z2712),[1]公式對照表!$C$2,IF(AC2712="-",[1]公式對照表!$C$3,IF(AC2712&lt;AE2712,[1]公式對照表!$C$4,IF(AC2712&gt;AE2712,[1]公式對照表!$C$5)))))</f>
        <v/>
      </c>
      <c r="AG2712" s="442"/>
      <c r="AH2712" s="442"/>
      <c r="AI2712" s="442"/>
      <c r="AJ2712" s="442"/>
      <c r="AK2712" s="2"/>
    </row>
    <row r="2713" spans="1:37" ht="17.25" customHeight="1">
      <c r="A2713" s="443"/>
      <c r="B2713" s="444"/>
      <c r="C2713" s="23"/>
      <c r="D2713" s="23"/>
      <c r="E2713" s="23"/>
      <c r="F2713" s="262"/>
      <c r="G2713" s="262"/>
      <c r="H2713" s="262"/>
      <c r="I2713" s="264"/>
      <c r="J2713" s="23"/>
      <c r="K2713" s="23"/>
      <c r="L2713" s="36" t="str">
        <f>IFERROR(VLOOKUP(放飛紀錄!$K2713,#REF!,2,FALSE),"")</f>
        <v/>
      </c>
      <c r="M2713" s="36"/>
      <c r="N2713" s="36"/>
      <c r="O2713" s="36"/>
      <c r="P2713" s="36"/>
      <c r="Q2713" s="36"/>
      <c r="R2713" s="36"/>
      <c r="S2713" s="36"/>
      <c r="T2713" s="36"/>
      <c r="U2713" s="23"/>
      <c r="V2713" s="23"/>
      <c r="W2713" s="23"/>
      <c r="X2713" s="23"/>
      <c r="Y2713" s="445"/>
      <c r="Z2713" s="446" t="str">
        <f>IF(放飛紀錄!$Y2713="","",放飛紀錄!$Y2713+公式對照表!B$2)</f>
        <v/>
      </c>
      <c r="AA2713" s="445"/>
      <c r="AB2713" s="445"/>
      <c r="AC2713" s="447" t="str">
        <f t="shared" si="112"/>
        <v/>
      </c>
      <c r="AD2713" s="448" t="str">
        <f t="shared" si="113"/>
        <v/>
      </c>
      <c r="AE2713" s="446" t="str">
        <f>IF(放飛紀錄表[[#This Row],[模組啟動時間]]="","",公式對照表!$A$2)</f>
        <v/>
      </c>
      <c r="AF2713" s="449" t="str">
        <f>IF(AC2713="","",IF(AND(AA2713&gt;Y2713,AA2713&lt;Z2713),[1]公式對照表!$C$2,IF(AC2713="-",[1]公式對照表!$C$3,IF(AC2713&lt;AE2713,[1]公式對照表!$C$4,IF(AC2713&gt;AE2713,[1]公式對照表!$C$5)))))</f>
        <v/>
      </c>
      <c r="AG2713" s="442"/>
      <c r="AH2713" s="442"/>
      <c r="AI2713" s="442"/>
      <c r="AJ2713" s="442"/>
      <c r="AK2713" s="2"/>
    </row>
    <row r="2714" spans="1:37" ht="17.25" customHeight="1">
      <c r="A2714" s="443"/>
      <c r="B2714" s="444"/>
      <c r="C2714" s="23"/>
      <c r="D2714" s="23"/>
      <c r="E2714" s="23"/>
      <c r="F2714" s="262"/>
      <c r="G2714" s="262"/>
      <c r="H2714" s="262"/>
      <c r="I2714" s="264"/>
      <c r="J2714" s="23"/>
      <c r="K2714" s="23"/>
      <c r="L2714" s="36" t="str">
        <f>IFERROR(VLOOKUP(放飛紀錄!$K2714,#REF!,2,FALSE),"")</f>
        <v/>
      </c>
      <c r="M2714" s="36"/>
      <c r="N2714" s="36"/>
      <c r="O2714" s="36"/>
      <c r="P2714" s="36"/>
      <c r="Q2714" s="36"/>
      <c r="R2714" s="36"/>
      <c r="S2714" s="36"/>
      <c r="T2714" s="36"/>
      <c r="U2714" s="23"/>
      <c r="V2714" s="23"/>
      <c r="W2714" s="23"/>
      <c r="X2714" s="23"/>
      <c r="Y2714" s="445"/>
      <c r="Z2714" s="446" t="str">
        <f>IF(放飛紀錄!$Y2714="","",放飛紀錄!$Y2714+公式對照表!B$2)</f>
        <v/>
      </c>
      <c r="AA2714" s="445"/>
      <c r="AB2714" s="445"/>
      <c r="AC2714" s="447" t="str">
        <f t="shared" si="112"/>
        <v/>
      </c>
      <c r="AD2714" s="448" t="str">
        <f t="shared" si="113"/>
        <v/>
      </c>
      <c r="AE2714" s="446" t="str">
        <f>IF(放飛紀錄表[[#This Row],[模組啟動時間]]="","",公式對照表!$A$2)</f>
        <v/>
      </c>
      <c r="AF2714" s="449" t="str">
        <f>IF(AC2714="","",IF(AND(AA2714&gt;Y2714,AA2714&lt;Z2714),[1]公式對照表!$C$2,IF(AC2714="-",[1]公式對照表!$C$3,IF(AC2714&lt;AE2714,[1]公式對照表!$C$4,IF(AC2714&gt;AE2714,[1]公式對照表!$C$5)))))</f>
        <v/>
      </c>
      <c r="AG2714" s="442"/>
      <c r="AH2714" s="442"/>
      <c r="AI2714" s="442"/>
      <c r="AJ2714" s="442"/>
      <c r="AK2714" s="2"/>
    </row>
    <row r="2715" spans="1:37" ht="17.25" customHeight="1">
      <c r="A2715" s="443"/>
      <c r="B2715" s="444"/>
      <c r="C2715" s="23"/>
      <c r="D2715" s="23"/>
      <c r="E2715" s="23"/>
      <c r="F2715" s="262"/>
      <c r="G2715" s="262"/>
      <c r="H2715" s="262"/>
      <c r="I2715" s="264"/>
      <c r="J2715" s="23"/>
      <c r="K2715" s="23"/>
      <c r="L2715" s="36" t="str">
        <f>IFERROR(VLOOKUP(放飛紀錄!$K2715,#REF!,2,FALSE),"")</f>
        <v/>
      </c>
      <c r="M2715" s="36"/>
      <c r="N2715" s="36"/>
      <c r="O2715" s="36"/>
      <c r="P2715" s="36"/>
      <c r="Q2715" s="36"/>
      <c r="R2715" s="36"/>
      <c r="S2715" s="36"/>
      <c r="T2715" s="36"/>
      <c r="U2715" s="23"/>
      <c r="V2715" s="23"/>
      <c r="W2715" s="23"/>
      <c r="X2715" s="23"/>
      <c r="Y2715" s="445"/>
      <c r="Z2715" s="446" t="str">
        <f>IF(放飛紀錄!$Y2715="","",放飛紀錄!$Y2715+公式對照表!B$2)</f>
        <v/>
      </c>
      <c r="AA2715" s="445"/>
      <c r="AB2715" s="445"/>
      <c r="AC2715" s="447" t="str">
        <f t="shared" si="112"/>
        <v/>
      </c>
      <c r="AD2715" s="448" t="str">
        <f t="shared" si="113"/>
        <v/>
      </c>
      <c r="AE2715" s="446" t="str">
        <f>IF(放飛紀錄表[[#This Row],[模組啟動時間]]="","",公式對照表!$A$2)</f>
        <v/>
      </c>
      <c r="AF2715" s="449" t="str">
        <f>IF(AC2715="","",IF(AND(AA2715&gt;Y2715,AA2715&lt;Z2715),[1]公式對照表!$C$2,IF(AC2715="-",[1]公式對照表!$C$3,IF(AC2715&lt;AE2715,[1]公式對照表!$C$4,IF(AC2715&gt;AE2715,[1]公式對照表!$C$5)))))</f>
        <v/>
      </c>
      <c r="AG2715" s="442"/>
      <c r="AH2715" s="442"/>
      <c r="AI2715" s="442"/>
      <c r="AJ2715" s="442"/>
      <c r="AK2715" s="2"/>
    </row>
    <row r="2716" spans="1:37" ht="17.25" customHeight="1">
      <c r="A2716" s="443"/>
      <c r="B2716" s="444"/>
      <c r="C2716" s="23"/>
      <c r="D2716" s="23"/>
      <c r="E2716" s="23"/>
      <c r="F2716" s="262"/>
      <c r="G2716" s="262"/>
      <c r="H2716" s="262"/>
      <c r="I2716" s="264"/>
      <c r="J2716" s="23"/>
      <c r="K2716" s="23"/>
      <c r="L2716" s="36" t="str">
        <f>IFERROR(VLOOKUP(放飛紀錄!$K2716,#REF!,2,FALSE),"")</f>
        <v/>
      </c>
      <c r="M2716" s="36"/>
      <c r="N2716" s="36"/>
      <c r="O2716" s="36"/>
      <c r="P2716" s="36"/>
      <c r="Q2716" s="36"/>
      <c r="R2716" s="36"/>
      <c r="S2716" s="36"/>
      <c r="T2716" s="36"/>
      <c r="U2716" s="23"/>
      <c r="V2716" s="23"/>
      <c r="W2716" s="23"/>
      <c r="X2716" s="23"/>
      <c r="Y2716" s="445"/>
      <c r="Z2716" s="446" t="str">
        <f>IF(放飛紀錄!$Y2716="","",放飛紀錄!$Y2716+公式對照表!B$2)</f>
        <v/>
      </c>
      <c r="AA2716" s="445"/>
      <c r="AB2716" s="445"/>
      <c r="AC2716" s="447" t="str">
        <f t="shared" si="112"/>
        <v/>
      </c>
      <c r="AD2716" s="448" t="str">
        <f t="shared" si="113"/>
        <v/>
      </c>
      <c r="AE2716" s="446" t="str">
        <f>IF(放飛紀錄表[[#This Row],[模組啟動時間]]="","",公式對照表!$A$2)</f>
        <v/>
      </c>
      <c r="AF2716" s="449" t="str">
        <f>IF(AC2716="","",IF(AND(AA2716&gt;Y2716,AA2716&lt;Z2716),[1]公式對照表!$C$2,IF(AC2716="-",[1]公式對照表!$C$3,IF(AC2716&lt;AE2716,[1]公式對照表!$C$4,IF(AC2716&gt;AE2716,[1]公式對照表!$C$5)))))</f>
        <v/>
      </c>
      <c r="AG2716" s="442"/>
      <c r="AH2716" s="442"/>
      <c r="AI2716" s="442"/>
      <c r="AJ2716" s="442"/>
      <c r="AK2716" s="2"/>
    </row>
    <row r="2717" spans="1:37" ht="17.25" customHeight="1">
      <c r="A2717" s="443"/>
      <c r="B2717" s="444"/>
      <c r="C2717" s="23"/>
      <c r="D2717" s="23"/>
      <c r="E2717" s="23"/>
      <c r="F2717" s="262"/>
      <c r="G2717" s="262"/>
      <c r="H2717" s="262"/>
      <c r="I2717" s="264"/>
      <c r="J2717" s="23"/>
      <c r="K2717" s="23"/>
      <c r="L2717" s="36" t="str">
        <f>IFERROR(VLOOKUP(放飛紀錄!$K2717,#REF!,2,FALSE),"")</f>
        <v/>
      </c>
      <c r="M2717" s="36"/>
      <c r="N2717" s="36"/>
      <c r="O2717" s="36"/>
      <c r="P2717" s="36"/>
      <c r="Q2717" s="36"/>
      <c r="R2717" s="36"/>
      <c r="S2717" s="36"/>
      <c r="T2717" s="36"/>
      <c r="U2717" s="23"/>
      <c r="V2717" s="23"/>
      <c r="W2717" s="23"/>
      <c r="X2717" s="23"/>
      <c r="Y2717" s="445"/>
      <c r="Z2717" s="446" t="str">
        <f>IF(放飛紀錄!$Y2717="","",放飛紀錄!$Y2717+公式對照表!B$2)</f>
        <v/>
      </c>
      <c r="AA2717" s="445"/>
      <c r="AB2717" s="445"/>
      <c r="AC2717" s="447" t="str">
        <f t="shared" si="112"/>
        <v/>
      </c>
      <c r="AD2717" s="448" t="str">
        <f t="shared" si="113"/>
        <v/>
      </c>
      <c r="AE2717" s="446" t="str">
        <f>IF(放飛紀錄表[[#This Row],[模組啟動時間]]="","",公式對照表!$A$2)</f>
        <v/>
      </c>
      <c r="AF2717" s="449" t="str">
        <f>IF(AC2717="","",IF(AND(AA2717&gt;Y2717,AA2717&lt;Z2717),[1]公式對照表!$C$2,IF(AC2717="-",[1]公式對照表!$C$3,IF(AC2717&lt;AE2717,[1]公式對照表!$C$4,IF(AC2717&gt;AE2717,[1]公式對照表!$C$5)))))</f>
        <v/>
      </c>
      <c r="AG2717" s="442"/>
      <c r="AH2717" s="442"/>
      <c r="AI2717" s="442"/>
      <c r="AJ2717" s="442"/>
      <c r="AK2717" s="2"/>
    </row>
    <row r="2718" spans="1:37" ht="17.25" customHeight="1">
      <c r="A2718" s="443"/>
      <c r="B2718" s="444"/>
      <c r="C2718" s="23"/>
      <c r="D2718" s="23"/>
      <c r="E2718" s="23"/>
      <c r="F2718" s="262"/>
      <c r="G2718" s="262"/>
      <c r="H2718" s="262"/>
      <c r="I2718" s="264"/>
      <c r="J2718" s="23"/>
      <c r="K2718" s="23"/>
      <c r="L2718" s="36" t="str">
        <f>IFERROR(VLOOKUP(放飛紀錄!$K2718,#REF!,2,FALSE),"")</f>
        <v/>
      </c>
      <c r="M2718" s="36"/>
      <c r="N2718" s="36"/>
      <c r="O2718" s="36"/>
      <c r="P2718" s="36"/>
      <c r="Q2718" s="36"/>
      <c r="R2718" s="36"/>
      <c r="S2718" s="36"/>
      <c r="T2718" s="36"/>
      <c r="U2718" s="23"/>
      <c r="V2718" s="23"/>
      <c r="W2718" s="23"/>
      <c r="X2718" s="23"/>
      <c r="Y2718" s="445"/>
      <c r="Z2718" s="446" t="str">
        <f>IF(放飛紀錄!$Y2718="","",放飛紀錄!$Y2718+公式對照表!B$2)</f>
        <v/>
      </c>
      <c r="AA2718" s="445"/>
      <c r="AB2718" s="445"/>
      <c r="AC2718" s="447" t="str">
        <f t="shared" si="112"/>
        <v/>
      </c>
      <c r="AD2718" s="448" t="str">
        <f t="shared" si="113"/>
        <v/>
      </c>
      <c r="AE2718" s="446" t="str">
        <f>IF(放飛紀錄表[[#This Row],[模組啟動時間]]="","",公式對照表!$A$2)</f>
        <v/>
      </c>
      <c r="AF2718" s="449" t="str">
        <f>IF(AC2718="","",IF(AND(AA2718&gt;Y2718,AA2718&lt;Z2718),[1]公式對照表!$C$2,IF(AC2718="-",[1]公式對照表!$C$3,IF(AC2718&lt;AE2718,[1]公式對照表!$C$4,IF(AC2718&gt;AE2718,[1]公式對照表!$C$5)))))</f>
        <v/>
      </c>
      <c r="AG2718" s="442"/>
      <c r="AH2718" s="442"/>
      <c r="AI2718" s="442"/>
      <c r="AJ2718" s="442"/>
      <c r="AK2718" s="2"/>
    </row>
    <row r="2719" spans="1:37" ht="17.25" customHeight="1">
      <c r="A2719" s="443"/>
      <c r="B2719" s="444"/>
      <c r="C2719" s="23"/>
      <c r="D2719" s="23"/>
      <c r="E2719" s="23"/>
      <c r="F2719" s="262"/>
      <c r="G2719" s="262"/>
      <c r="H2719" s="262"/>
      <c r="I2719" s="264"/>
      <c r="J2719" s="23"/>
      <c r="K2719" s="23"/>
      <c r="L2719" s="36" t="str">
        <f>IFERROR(VLOOKUP(放飛紀錄!$K2719,#REF!,2,FALSE),"")</f>
        <v/>
      </c>
      <c r="M2719" s="36"/>
      <c r="N2719" s="36"/>
      <c r="O2719" s="36"/>
      <c r="P2719" s="36"/>
      <c r="Q2719" s="36"/>
      <c r="R2719" s="36"/>
      <c r="S2719" s="36"/>
      <c r="T2719" s="36"/>
      <c r="U2719" s="23"/>
      <c r="V2719" s="23"/>
      <c r="W2719" s="23"/>
      <c r="X2719" s="23"/>
      <c r="Y2719" s="445"/>
      <c r="Z2719" s="446" t="str">
        <f>IF(放飛紀錄!$Y2719="","",放飛紀錄!$Y2719+公式對照表!B$2)</f>
        <v/>
      </c>
      <c r="AA2719" s="445"/>
      <c r="AB2719" s="445"/>
      <c r="AC2719" s="447" t="str">
        <f t="shared" si="112"/>
        <v/>
      </c>
      <c r="AD2719" s="448" t="str">
        <f t="shared" si="113"/>
        <v/>
      </c>
      <c r="AE2719" s="446" t="str">
        <f>IF(放飛紀錄表[[#This Row],[模組啟動時間]]="","",公式對照表!$A$2)</f>
        <v/>
      </c>
      <c r="AF2719" s="449" t="str">
        <f>IF(AC2719="","",IF(AND(AA2719&gt;Y2719,AA2719&lt;Z2719),[1]公式對照表!$C$2,IF(AC2719="-",[1]公式對照表!$C$3,IF(AC2719&lt;AE2719,[1]公式對照表!$C$4,IF(AC2719&gt;AE2719,[1]公式對照表!$C$5)))))</f>
        <v/>
      </c>
      <c r="AG2719" s="442"/>
      <c r="AH2719" s="442"/>
      <c r="AI2719" s="442"/>
      <c r="AJ2719" s="442"/>
      <c r="AK2719" s="2"/>
    </row>
    <row r="2720" spans="1:37" ht="17.25" customHeight="1">
      <c r="A2720" s="443"/>
      <c r="B2720" s="444"/>
      <c r="C2720" s="23"/>
      <c r="D2720" s="23"/>
      <c r="E2720" s="23"/>
      <c r="F2720" s="262"/>
      <c r="G2720" s="262"/>
      <c r="H2720" s="262"/>
      <c r="I2720" s="264"/>
      <c r="J2720" s="23"/>
      <c r="K2720" s="23"/>
      <c r="L2720" s="36" t="str">
        <f>IFERROR(VLOOKUP(放飛紀錄!$K2720,#REF!,2,FALSE),"")</f>
        <v/>
      </c>
      <c r="M2720" s="36"/>
      <c r="N2720" s="36"/>
      <c r="O2720" s="36"/>
      <c r="P2720" s="36"/>
      <c r="Q2720" s="36"/>
      <c r="R2720" s="36"/>
      <c r="S2720" s="36"/>
      <c r="T2720" s="36"/>
      <c r="U2720" s="23"/>
      <c r="V2720" s="23"/>
      <c r="W2720" s="23"/>
      <c r="X2720" s="23"/>
      <c r="Y2720" s="445"/>
      <c r="Z2720" s="446" t="str">
        <f>IF(放飛紀錄!$Y2720="","",放飛紀錄!$Y2720+公式對照表!B$2)</f>
        <v/>
      </c>
      <c r="AA2720" s="445"/>
      <c r="AB2720" s="445"/>
      <c r="AC2720" s="447" t="str">
        <f t="shared" si="112"/>
        <v/>
      </c>
      <c r="AD2720" s="448" t="str">
        <f t="shared" si="113"/>
        <v/>
      </c>
      <c r="AE2720" s="446" t="str">
        <f>IF(放飛紀錄表[[#This Row],[模組啟動時間]]="","",公式對照表!$A$2)</f>
        <v/>
      </c>
      <c r="AF2720" s="449" t="str">
        <f>IF(AC2720="","",IF(AND(AA2720&gt;Y2720,AA2720&lt;Z2720),[1]公式對照表!$C$2,IF(AC2720="-",[1]公式對照表!$C$3,IF(AC2720&lt;AE2720,[1]公式對照表!$C$4,IF(AC2720&gt;AE2720,[1]公式對照表!$C$5)))))</f>
        <v/>
      </c>
      <c r="AG2720" s="442"/>
      <c r="AH2720" s="442"/>
      <c r="AI2720" s="442"/>
      <c r="AJ2720" s="442"/>
      <c r="AK2720" s="2"/>
    </row>
    <row r="2721" spans="1:37" ht="17.25" customHeight="1">
      <c r="A2721" s="443"/>
      <c r="B2721" s="444"/>
      <c r="C2721" s="23"/>
      <c r="D2721" s="23"/>
      <c r="E2721" s="23"/>
      <c r="F2721" s="262"/>
      <c r="G2721" s="262"/>
      <c r="H2721" s="262"/>
      <c r="I2721" s="264"/>
      <c r="J2721" s="23"/>
      <c r="K2721" s="23"/>
      <c r="L2721" s="36" t="str">
        <f>IFERROR(VLOOKUP(放飛紀錄!$K2721,#REF!,2,FALSE),"")</f>
        <v/>
      </c>
      <c r="M2721" s="36"/>
      <c r="N2721" s="36"/>
      <c r="O2721" s="36"/>
      <c r="P2721" s="36"/>
      <c r="Q2721" s="36"/>
      <c r="R2721" s="36"/>
      <c r="S2721" s="36"/>
      <c r="T2721" s="36"/>
      <c r="U2721" s="23"/>
      <c r="V2721" s="23"/>
      <c r="W2721" s="23"/>
      <c r="X2721" s="23"/>
      <c r="Y2721" s="445"/>
      <c r="Z2721" s="446" t="str">
        <f>IF(放飛紀錄!$Y2721="","",放飛紀錄!$Y2721+公式對照表!B$2)</f>
        <v/>
      </c>
      <c r="AA2721" s="445"/>
      <c r="AB2721" s="445"/>
      <c r="AC2721" s="447" t="str">
        <f t="shared" si="112"/>
        <v/>
      </c>
      <c r="AD2721" s="448" t="str">
        <f t="shared" si="113"/>
        <v/>
      </c>
      <c r="AE2721" s="446" t="str">
        <f>IF(放飛紀錄表[[#This Row],[模組啟動時間]]="","",公式對照表!$A$2)</f>
        <v/>
      </c>
      <c r="AF2721" s="449" t="str">
        <f>IF(AC2721="","",IF(AND(AA2721&gt;Y2721,AA2721&lt;Z2721),[1]公式對照表!$C$2,IF(AC2721="-",[1]公式對照表!$C$3,IF(AC2721&lt;AE2721,[1]公式對照表!$C$4,IF(AC2721&gt;AE2721,[1]公式對照表!$C$5)))))</f>
        <v/>
      </c>
      <c r="AG2721" s="442"/>
      <c r="AH2721" s="442"/>
      <c r="AI2721" s="442"/>
      <c r="AJ2721" s="442"/>
      <c r="AK2721" s="2"/>
    </row>
    <row r="2722" spans="1:37" ht="17.25" customHeight="1">
      <c r="A2722" s="443"/>
      <c r="B2722" s="444"/>
      <c r="C2722" s="23"/>
      <c r="D2722" s="23"/>
      <c r="E2722" s="23"/>
      <c r="F2722" s="262"/>
      <c r="G2722" s="262"/>
      <c r="H2722" s="262"/>
      <c r="I2722" s="264"/>
      <c r="J2722" s="23"/>
      <c r="K2722" s="23"/>
      <c r="L2722" s="36" t="str">
        <f>IFERROR(VLOOKUP(放飛紀錄!$K2722,#REF!,2,FALSE),"")</f>
        <v/>
      </c>
      <c r="M2722" s="36"/>
      <c r="N2722" s="36"/>
      <c r="O2722" s="36"/>
      <c r="P2722" s="36"/>
      <c r="Q2722" s="36"/>
      <c r="R2722" s="36"/>
      <c r="S2722" s="36"/>
      <c r="T2722" s="36"/>
      <c r="U2722" s="23"/>
      <c r="V2722" s="23"/>
      <c r="W2722" s="23"/>
      <c r="X2722" s="23"/>
      <c r="Y2722" s="445"/>
      <c r="Z2722" s="446" t="str">
        <f>IF(放飛紀錄!$Y2722="","",放飛紀錄!$Y2722+公式對照表!B$2)</f>
        <v/>
      </c>
      <c r="AA2722" s="445"/>
      <c r="AB2722" s="445"/>
      <c r="AC2722" s="447" t="str">
        <f t="shared" si="112"/>
        <v/>
      </c>
      <c r="AD2722" s="448" t="str">
        <f t="shared" si="113"/>
        <v/>
      </c>
      <c r="AE2722" s="446" t="str">
        <f>IF(放飛紀錄表[[#This Row],[模組啟動時間]]="","",公式對照表!$A$2)</f>
        <v/>
      </c>
      <c r="AF2722" s="449" t="str">
        <f>IF(AC2722="","",IF(AND(AA2722&gt;Y2722,AA2722&lt;Z2722),[1]公式對照表!$C$2,IF(AC2722="-",[1]公式對照表!$C$3,IF(AC2722&lt;AE2722,[1]公式對照表!$C$4,IF(AC2722&gt;AE2722,[1]公式對照表!$C$5)))))</f>
        <v/>
      </c>
      <c r="AG2722" s="442"/>
      <c r="AH2722" s="442"/>
      <c r="AI2722" s="442"/>
      <c r="AJ2722" s="442"/>
      <c r="AK2722" s="2"/>
    </row>
    <row r="2723" spans="1:37" ht="17.25" customHeight="1">
      <c r="A2723" s="443"/>
      <c r="B2723" s="444"/>
      <c r="C2723" s="23"/>
      <c r="D2723" s="23"/>
      <c r="E2723" s="23"/>
      <c r="F2723" s="262"/>
      <c r="G2723" s="262"/>
      <c r="H2723" s="262"/>
      <c r="I2723" s="264"/>
      <c r="J2723" s="23"/>
      <c r="K2723" s="23"/>
      <c r="L2723" s="36" t="str">
        <f>IFERROR(VLOOKUP(放飛紀錄!$K2723,#REF!,2,FALSE),"")</f>
        <v/>
      </c>
      <c r="M2723" s="36"/>
      <c r="N2723" s="36"/>
      <c r="O2723" s="36"/>
      <c r="P2723" s="36"/>
      <c r="Q2723" s="36"/>
      <c r="R2723" s="36"/>
      <c r="S2723" s="36"/>
      <c r="T2723" s="36"/>
      <c r="U2723" s="23"/>
      <c r="V2723" s="23"/>
      <c r="W2723" s="23"/>
      <c r="X2723" s="23"/>
      <c r="Y2723" s="445"/>
      <c r="Z2723" s="446" t="str">
        <f>IF(放飛紀錄!$Y2723="","",放飛紀錄!$Y2723+公式對照表!B$2)</f>
        <v/>
      </c>
      <c r="AA2723" s="445"/>
      <c r="AB2723" s="445"/>
      <c r="AC2723" s="447" t="str">
        <f t="shared" si="112"/>
        <v/>
      </c>
      <c r="AD2723" s="448" t="str">
        <f t="shared" si="113"/>
        <v/>
      </c>
      <c r="AE2723" s="446" t="str">
        <f>IF(放飛紀錄表[[#This Row],[模組啟動時間]]="","",公式對照表!$A$2)</f>
        <v/>
      </c>
      <c r="AF2723" s="449" t="str">
        <f>IF(AC2723="","",IF(AND(AA2723&gt;Y2723,AA2723&lt;Z2723),[1]公式對照表!$C$2,IF(AC2723="-",[1]公式對照表!$C$3,IF(AC2723&lt;AE2723,[1]公式對照表!$C$4,IF(AC2723&gt;AE2723,[1]公式對照表!$C$5)))))</f>
        <v/>
      </c>
      <c r="AG2723" s="442"/>
      <c r="AH2723" s="442"/>
      <c r="AI2723" s="442"/>
      <c r="AJ2723" s="442"/>
      <c r="AK2723" s="2"/>
    </row>
    <row r="2724" spans="1:37" ht="17.25" customHeight="1">
      <c r="A2724" s="443"/>
      <c r="B2724" s="444"/>
      <c r="C2724" s="23"/>
      <c r="D2724" s="23"/>
      <c r="E2724" s="23"/>
      <c r="F2724" s="262"/>
      <c r="G2724" s="262"/>
      <c r="H2724" s="262"/>
      <c r="I2724" s="264"/>
      <c r="J2724" s="23"/>
      <c r="K2724" s="23"/>
      <c r="L2724" s="36" t="str">
        <f>IFERROR(VLOOKUP(放飛紀錄!$K2724,#REF!,2,FALSE),"")</f>
        <v/>
      </c>
      <c r="M2724" s="36"/>
      <c r="N2724" s="36"/>
      <c r="O2724" s="36"/>
      <c r="P2724" s="36"/>
      <c r="Q2724" s="36"/>
      <c r="R2724" s="36"/>
      <c r="S2724" s="36"/>
      <c r="T2724" s="36"/>
      <c r="U2724" s="23"/>
      <c r="V2724" s="23"/>
      <c r="W2724" s="23"/>
      <c r="X2724" s="23"/>
      <c r="Y2724" s="445"/>
      <c r="Z2724" s="446" t="str">
        <f>IF(放飛紀錄!$Y2724="","",放飛紀錄!$Y2724+公式對照表!B$2)</f>
        <v/>
      </c>
      <c r="AA2724" s="445"/>
      <c r="AB2724" s="445"/>
      <c r="AC2724" s="447" t="str">
        <f t="shared" si="112"/>
        <v/>
      </c>
      <c r="AD2724" s="448" t="str">
        <f t="shared" si="113"/>
        <v/>
      </c>
      <c r="AE2724" s="446" t="str">
        <f>IF(放飛紀錄表[[#This Row],[模組啟動時間]]="","",公式對照表!$A$2)</f>
        <v/>
      </c>
      <c r="AF2724" s="449" t="str">
        <f>IF(AC2724="","",IF(AND(AA2724&gt;Y2724,AA2724&lt;Z2724),[1]公式對照表!$C$2,IF(AC2724="-",[1]公式對照表!$C$3,IF(AC2724&lt;AE2724,[1]公式對照表!$C$4,IF(AC2724&gt;AE2724,[1]公式對照表!$C$5)))))</f>
        <v/>
      </c>
      <c r="AG2724" s="442"/>
      <c r="AH2724" s="442"/>
      <c r="AI2724" s="442"/>
      <c r="AJ2724" s="442"/>
      <c r="AK2724" s="2"/>
    </row>
    <row r="2725" spans="1:37" ht="17.25" customHeight="1">
      <c r="A2725" s="443"/>
      <c r="B2725" s="444"/>
      <c r="C2725" s="23"/>
      <c r="D2725" s="23"/>
      <c r="E2725" s="23"/>
      <c r="F2725" s="262"/>
      <c r="G2725" s="262"/>
      <c r="H2725" s="262"/>
      <c r="I2725" s="264"/>
      <c r="J2725" s="23"/>
      <c r="K2725" s="23"/>
      <c r="L2725" s="36" t="str">
        <f>IFERROR(VLOOKUP(放飛紀錄!$K2725,#REF!,2,FALSE),"")</f>
        <v/>
      </c>
      <c r="M2725" s="36"/>
      <c r="N2725" s="36"/>
      <c r="O2725" s="36"/>
      <c r="P2725" s="36"/>
      <c r="Q2725" s="36"/>
      <c r="R2725" s="36"/>
      <c r="S2725" s="36"/>
      <c r="T2725" s="36"/>
      <c r="U2725" s="23"/>
      <c r="V2725" s="23"/>
      <c r="W2725" s="23"/>
      <c r="X2725" s="23"/>
      <c r="Y2725" s="445"/>
      <c r="Z2725" s="446" t="str">
        <f>IF(放飛紀錄!$Y2725="","",放飛紀錄!$Y2725+公式對照表!B$2)</f>
        <v/>
      </c>
      <c r="AA2725" s="445"/>
      <c r="AB2725" s="445"/>
      <c r="AC2725" s="447" t="str">
        <f t="shared" si="112"/>
        <v/>
      </c>
      <c r="AD2725" s="448" t="str">
        <f t="shared" si="113"/>
        <v/>
      </c>
      <c r="AE2725" s="446" t="str">
        <f>IF(放飛紀錄表[[#This Row],[模組啟動時間]]="","",公式對照表!$A$2)</f>
        <v/>
      </c>
      <c r="AF2725" s="449" t="str">
        <f>IF(AC2725="","",IF(AND(AA2725&gt;Y2725,AA2725&lt;Z2725),[1]公式對照表!$C$2,IF(AC2725="-",[1]公式對照表!$C$3,IF(AC2725&lt;AE2725,[1]公式對照表!$C$4,IF(AC2725&gt;AE2725,[1]公式對照表!$C$5)))))</f>
        <v/>
      </c>
      <c r="AG2725" s="442"/>
      <c r="AH2725" s="442"/>
      <c r="AI2725" s="442"/>
      <c r="AJ2725" s="442"/>
      <c r="AK2725" s="2"/>
    </row>
    <row r="2726" spans="1:37" ht="17.25" customHeight="1">
      <c r="A2726" s="443"/>
      <c r="B2726" s="444"/>
      <c r="C2726" s="23"/>
      <c r="D2726" s="23"/>
      <c r="E2726" s="23"/>
      <c r="F2726" s="262"/>
      <c r="G2726" s="262"/>
      <c r="H2726" s="262"/>
      <c r="I2726" s="264"/>
      <c r="J2726" s="23"/>
      <c r="K2726" s="23"/>
      <c r="L2726" s="36" t="str">
        <f>IFERROR(VLOOKUP(放飛紀錄!$K2726,#REF!,2,FALSE),"")</f>
        <v/>
      </c>
      <c r="M2726" s="36"/>
      <c r="N2726" s="36"/>
      <c r="O2726" s="36"/>
      <c r="P2726" s="36"/>
      <c r="Q2726" s="36"/>
      <c r="R2726" s="36"/>
      <c r="S2726" s="36"/>
      <c r="T2726" s="36"/>
      <c r="U2726" s="23"/>
      <c r="V2726" s="23"/>
      <c r="W2726" s="23"/>
      <c r="X2726" s="23"/>
      <c r="Y2726" s="445"/>
      <c r="Z2726" s="446" t="str">
        <f>IF(放飛紀錄!$Y2726="","",放飛紀錄!$Y2726+公式對照表!B$2)</f>
        <v/>
      </c>
      <c r="AA2726" s="445"/>
      <c r="AB2726" s="445"/>
      <c r="AC2726" s="447" t="str">
        <f t="shared" si="112"/>
        <v/>
      </c>
      <c r="AD2726" s="448" t="str">
        <f t="shared" si="113"/>
        <v/>
      </c>
      <c r="AE2726" s="446" t="str">
        <f>IF(放飛紀錄表[[#This Row],[模組啟動時間]]="","",公式對照表!$A$2)</f>
        <v/>
      </c>
      <c r="AF2726" s="449" t="str">
        <f>IF(AC2726="","",IF(AND(AA2726&gt;Y2726,AA2726&lt;Z2726),[1]公式對照表!$C$2,IF(AC2726="-",[1]公式對照表!$C$3,IF(AC2726&lt;AE2726,[1]公式對照表!$C$4,IF(AC2726&gt;AE2726,[1]公式對照表!$C$5)))))</f>
        <v/>
      </c>
      <c r="AG2726" s="442"/>
      <c r="AH2726" s="442"/>
      <c r="AI2726" s="442"/>
      <c r="AJ2726" s="442"/>
      <c r="AK2726" s="2"/>
    </row>
    <row r="2727" spans="1:37" ht="17.25" customHeight="1">
      <c r="A2727" s="443"/>
      <c r="B2727" s="444"/>
      <c r="C2727" s="23"/>
      <c r="D2727" s="23"/>
      <c r="E2727" s="23"/>
      <c r="F2727" s="262"/>
      <c r="G2727" s="262"/>
      <c r="H2727" s="262"/>
      <c r="I2727" s="264"/>
      <c r="J2727" s="23"/>
      <c r="K2727" s="23"/>
      <c r="L2727" s="36" t="str">
        <f>IFERROR(VLOOKUP(放飛紀錄!$K2727,#REF!,2,FALSE),"")</f>
        <v/>
      </c>
      <c r="M2727" s="36"/>
      <c r="N2727" s="36"/>
      <c r="O2727" s="36"/>
      <c r="P2727" s="36"/>
      <c r="Q2727" s="36"/>
      <c r="R2727" s="36"/>
      <c r="S2727" s="36"/>
      <c r="T2727" s="36"/>
      <c r="U2727" s="23"/>
      <c r="V2727" s="23"/>
      <c r="W2727" s="23"/>
      <c r="X2727" s="23"/>
      <c r="Y2727" s="445"/>
      <c r="Z2727" s="446" t="str">
        <f>IF(放飛紀錄!$Y2727="","",放飛紀錄!$Y2727+公式對照表!B$2)</f>
        <v/>
      </c>
      <c r="AA2727" s="445"/>
      <c r="AB2727" s="445"/>
      <c r="AC2727" s="447" t="str">
        <f t="shared" si="112"/>
        <v/>
      </c>
      <c r="AD2727" s="448" t="str">
        <f t="shared" si="113"/>
        <v/>
      </c>
      <c r="AE2727" s="446" t="str">
        <f>IF(放飛紀錄表[[#This Row],[模組啟動時間]]="","",公式對照表!$A$2)</f>
        <v/>
      </c>
      <c r="AF2727" s="449" t="str">
        <f>IF(AC2727="","",IF(AND(AA2727&gt;Y2727,AA2727&lt;Z2727),[1]公式對照表!$C$2,IF(AC2727="-",[1]公式對照表!$C$3,IF(AC2727&lt;AE2727,[1]公式對照表!$C$4,IF(AC2727&gt;AE2727,[1]公式對照表!$C$5)))))</f>
        <v/>
      </c>
      <c r="AG2727" s="442"/>
      <c r="AH2727" s="442"/>
      <c r="AI2727" s="442"/>
      <c r="AJ2727" s="442"/>
      <c r="AK2727" s="2"/>
    </row>
    <row r="2728" spans="1:37" ht="17.25" customHeight="1">
      <c r="A2728" s="443"/>
      <c r="B2728" s="444"/>
      <c r="C2728" s="23"/>
      <c r="D2728" s="23"/>
      <c r="E2728" s="23"/>
      <c r="F2728" s="262"/>
      <c r="G2728" s="262"/>
      <c r="H2728" s="262"/>
      <c r="I2728" s="264"/>
      <c r="J2728" s="23"/>
      <c r="K2728" s="23"/>
      <c r="L2728" s="36" t="str">
        <f>IFERROR(VLOOKUP(放飛紀錄!$K2728,#REF!,2,FALSE),"")</f>
        <v/>
      </c>
      <c r="M2728" s="36"/>
      <c r="N2728" s="36"/>
      <c r="O2728" s="36"/>
      <c r="P2728" s="36"/>
      <c r="Q2728" s="36"/>
      <c r="R2728" s="36"/>
      <c r="S2728" s="36"/>
      <c r="T2728" s="36"/>
      <c r="U2728" s="23"/>
      <c r="V2728" s="23"/>
      <c r="W2728" s="23"/>
      <c r="X2728" s="23"/>
      <c r="Y2728" s="445"/>
      <c r="Z2728" s="446" t="str">
        <f>IF(放飛紀錄!$Y2728="","",放飛紀錄!$Y2728+公式對照表!B$2)</f>
        <v/>
      </c>
      <c r="AA2728" s="445"/>
      <c r="AB2728" s="445"/>
      <c r="AC2728" s="447" t="str">
        <f t="shared" si="112"/>
        <v/>
      </c>
      <c r="AD2728" s="448" t="str">
        <f t="shared" si="113"/>
        <v/>
      </c>
      <c r="AE2728" s="446" t="str">
        <f>IF(放飛紀錄表[[#This Row],[模組啟動時間]]="","",公式對照表!$A$2)</f>
        <v/>
      </c>
      <c r="AF2728" s="449" t="str">
        <f>IF(AC2728="","",IF(AND(AA2728&gt;Y2728,AA2728&lt;Z2728),[1]公式對照表!$C$2,IF(AC2728="-",[1]公式對照表!$C$3,IF(AC2728&lt;AE2728,[1]公式對照表!$C$4,IF(AC2728&gt;AE2728,[1]公式對照表!$C$5)))))</f>
        <v/>
      </c>
      <c r="AG2728" s="442"/>
      <c r="AH2728" s="442"/>
      <c r="AI2728" s="442"/>
      <c r="AJ2728" s="442"/>
      <c r="AK2728" s="2"/>
    </row>
    <row r="2729" spans="1:37" ht="17.25" customHeight="1">
      <c r="A2729" s="443"/>
      <c r="B2729" s="444"/>
      <c r="C2729" s="23"/>
      <c r="D2729" s="23"/>
      <c r="E2729" s="23"/>
      <c r="F2729" s="262"/>
      <c r="G2729" s="262"/>
      <c r="H2729" s="262"/>
      <c r="I2729" s="264"/>
      <c r="J2729" s="23"/>
      <c r="K2729" s="23"/>
      <c r="L2729" s="36" t="str">
        <f>IFERROR(VLOOKUP(放飛紀錄!$K2729,#REF!,2,FALSE),"")</f>
        <v/>
      </c>
      <c r="M2729" s="36"/>
      <c r="N2729" s="36"/>
      <c r="O2729" s="36"/>
      <c r="P2729" s="36"/>
      <c r="Q2729" s="36"/>
      <c r="R2729" s="36"/>
      <c r="S2729" s="36"/>
      <c r="T2729" s="36"/>
      <c r="U2729" s="23"/>
      <c r="V2729" s="23"/>
      <c r="W2729" s="23"/>
      <c r="X2729" s="23"/>
      <c r="Y2729" s="445"/>
      <c r="Z2729" s="446" t="str">
        <f>IF(放飛紀錄!$Y2729="","",放飛紀錄!$Y2729+公式對照表!B$2)</f>
        <v/>
      </c>
      <c r="AA2729" s="445"/>
      <c r="AB2729" s="445"/>
      <c r="AC2729" s="447" t="str">
        <f t="shared" si="112"/>
        <v/>
      </c>
      <c r="AD2729" s="448" t="str">
        <f t="shared" si="113"/>
        <v/>
      </c>
      <c r="AE2729" s="446" t="str">
        <f>IF(放飛紀錄表[[#This Row],[模組啟動時間]]="","",公式對照表!$A$2)</f>
        <v/>
      </c>
      <c r="AF2729" s="449" t="str">
        <f>IF(AC2729="","",IF(AND(AA2729&gt;Y2729,AA2729&lt;Z2729),[1]公式對照表!$C$2,IF(AC2729="-",[1]公式對照表!$C$3,IF(AC2729&lt;AE2729,[1]公式對照表!$C$4,IF(AC2729&gt;AE2729,[1]公式對照表!$C$5)))))</f>
        <v/>
      </c>
      <c r="AG2729" s="442"/>
      <c r="AH2729" s="442"/>
      <c r="AI2729" s="442"/>
      <c r="AJ2729" s="442"/>
      <c r="AK2729" s="2"/>
    </row>
    <row r="2730" spans="1:37" ht="17.25" customHeight="1">
      <c r="A2730" s="443"/>
      <c r="B2730" s="444"/>
      <c r="C2730" s="23"/>
      <c r="D2730" s="23"/>
      <c r="E2730" s="23"/>
      <c r="F2730" s="262"/>
      <c r="G2730" s="262"/>
      <c r="H2730" s="262"/>
      <c r="I2730" s="264"/>
      <c r="J2730" s="23"/>
      <c r="K2730" s="23"/>
      <c r="L2730" s="36" t="str">
        <f>IFERROR(VLOOKUP(放飛紀錄!$K2730,#REF!,2,FALSE),"")</f>
        <v/>
      </c>
      <c r="M2730" s="36"/>
      <c r="N2730" s="36"/>
      <c r="O2730" s="36"/>
      <c r="P2730" s="36"/>
      <c r="Q2730" s="36"/>
      <c r="R2730" s="36"/>
      <c r="S2730" s="36"/>
      <c r="T2730" s="36"/>
      <c r="U2730" s="23"/>
      <c r="V2730" s="23"/>
      <c r="W2730" s="23"/>
      <c r="X2730" s="23"/>
      <c r="Y2730" s="445"/>
      <c r="Z2730" s="446" t="str">
        <f>IF(放飛紀錄!$Y2730="","",放飛紀錄!$Y2730+公式對照表!B$2)</f>
        <v/>
      </c>
      <c r="AA2730" s="445"/>
      <c r="AB2730" s="445"/>
      <c r="AC2730" s="447" t="str">
        <f t="shared" si="112"/>
        <v/>
      </c>
      <c r="AD2730" s="448" t="str">
        <f t="shared" si="113"/>
        <v/>
      </c>
      <c r="AE2730" s="446" t="str">
        <f>IF(放飛紀錄表[[#This Row],[模組啟動時間]]="","",公式對照表!$A$2)</f>
        <v/>
      </c>
      <c r="AF2730" s="449" t="str">
        <f>IF(AC2730="","",IF(AND(AA2730&gt;Y2730,AA2730&lt;Z2730),[1]公式對照表!$C$2,IF(AC2730="-",[1]公式對照表!$C$3,IF(AC2730&lt;AE2730,[1]公式對照表!$C$4,IF(AC2730&gt;AE2730,[1]公式對照表!$C$5)))))</f>
        <v/>
      </c>
      <c r="AG2730" s="442"/>
      <c r="AH2730" s="442"/>
      <c r="AI2730" s="442"/>
      <c r="AJ2730" s="442"/>
      <c r="AK2730" s="2"/>
    </row>
    <row r="2731" spans="1:37" ht="17.25" customHeight="1">
      <c r="A2731" s="443"/>
      <c r="B2731" s="444"/>
      <c r="C2731" s="23"/>
      <c r="D2731" s="23"/>
      <c r="E2731" s="23"/>
      <c r="F2731" s="262"/>
      <c r="G2731" s="262"/>
      <c r="H2731" s="262"/>
      <c r="I2731" s="264"/>
      <c r="J2731" s="23"/>
      <c r="K2731" s="23"/>
      <c r="L2731" s="36" t="str">
        <f>IFERROR(VLOOKUP(放飛紀錄!$K2731,#REF!,2,FALSE),"")</f>
        <v/>
      </c>
      <c r="M2731" s="36"/>
      <c r="N2731" s="36"/>
      <c r="O2731" s="36"/>
      <c r="P2731" s="36"/>
      <c r="Q2731" s="36"/>
      <c r="R2731" s="36"/>
      <c r="S2731" s="36"/>
      <c r="T2731" s="36"/>
      <c r="U2731" s="23"/>
      <c r="V2731" s="23"/>
      <c r="W2731" s="23"/>
      <c r="X2731" s="23"/>
      <c r="Y2731" s="445"/>
      <c r="Z2731" s="446" t="str">
        <f>IF(放飛紀錄!$Y2731="","",放飛紀錄!$Y2731+公式對照表!B$2)</f>
        <v/>
      </c>
      <c r="AA2731" s="445"/>
      <c r="AB2731" s="445"/>
      <c r="AC2731" s="447" t="str">
        <f t="shared" si="112"/>
        <v/>
      </c>
      <c r="AD2731" s="448" t="str">
        <f t="shared" si="113"/>
        <v/>
      </c>
      <c r="AE2731" s="446" t="str">
        <f>IF(放飛紀錄表[[#This Row],[模組啟動時間]]="","",公式對照表!$A$2)</f>
        <v/>
      </c>
      <c r="AF2731" s="449" t="str">
        <f>IF(AC2731="","",IF(AND(AA2731&gt;Y2731,AA2731&lt;Z2731),[1]公式對照表!$C$2,IF(AC2731="-",[1]公式對照表!$C$3,IF(AC2731&lt;AE2731,[1]公式對照表!$C$4,IF(AC2731&gt;AE2731,[1]公式對照表!$C$5)))))</f>
        <v/>
      </c>
      <c r="AG2731" s="442"/>
      <c r="AH2731" s="442"/>
      <c r="AI2731" s="442"/>
      <c r="AJ2731" s="442"/>
      <c r="AK2731" s="2"/>
    </row>
    <row r="2732" spans="1:37" ht="17.25" customHeight="1">
      <c r="A2732" s="443"/>
      <c r="B2732" s="444"/>
      <c r="C2732" s="23"/>
      <c r="D2732" s="23"/>
      <c r="E2732" s="23"/>
      <c r="F2732" s="262"/>
      <c r="G2732" s="262"/>
      <c r="H2732" s="262"/>
      <c r="I2732" s="264"/>
      <c r="J2732" s="23"/>
      <c r="K2732" s="23"/>
      <c r="L2732" s="36" t="str">
        <f>IFERROR(VLOOKUP(放飛紀錄!$K2732,#REF!,2,FALSE),"")</f>
        <v/>
      </c>
      <c r="M2732" s="36"/>
      <c r="N2732" s="36"/>
      <c r="O2732" s="36"/>
      <c r="P2732" s="36"/>
      <c r="Q2732" s="36"/>
      <c r="R2732" s="36"/>
      <c r="S2732" s="36"/>
      <c r="T2732" s="36"/>
      <c r="U2732" s="23"/>
      <c r="V2732" s="23"/>
      <c r="W2732" s="23"/>
      <c r="X2732" s="23"/>
      <c r="Y2732" s="445"/>
      <c r="Z2732" s="446" t="str">
        <f>IF(放飛紀錄!$Y2732="","",放飛紀錄!$Y2732+公式對照表!B$2)</f>
        <v/>
      </c>
      <c r="AA2732" s="445"/>
      <c r="AB2732" s="445"/>
      <c r="AC2732" s="447" t="str">
        <f t="shared" si="112"/>
        <v/>
      </c>
      <c r="AD2732" s="448" t="str">
        <f t="shared" si="113"/>
        <v/>
      </c>
      <c r="AE2732" s="446" t="str">
        <f>IF(放飛紀錄表[[#This Row],[模組啟動時間]]="","",公式對照表!$A$2)</f>
        <v/>
      </c>
      <c r="AF2732" s="449" t="str">
        <f>IF(AC2732="","",IF(AND(AA2732&gt;Y2732,AA2732&lt;Z2732),[1]公式對照表!$C$2,IF(AC2732="-",[1]公式對照表!$C$3,IF(AC2732&lt;AE2732,[1]公式對照表!$C$4,IF(AC2732&gt;AE2732,[1]公式對照表!$C$5)))))</f>
        <v/>
      </c>
      <c r="AG2732" s="442"/>
      <c r="AH2732" s="442"/>
      <c r="AI2732" s="442"/>
      <c r="AJ2732" s="442"/>
      <c r="AK2732" s="2"/>
    </row>
    <row r="2733" spans="1:37" ht="17.25" customHeight="1">
      <c r="A2733" s="443"/>
      <c r="B2733" s="444"/>
      <c r="C2733" s="23"/>
      <c r="D2733" s="23"/>
      <c r="E2733" s="23"/>
      <c r="F2733" s="262"/>
      <c r="G2733" s="262"/>
      <c r="H2733" s="262"/>
      <c r="I2733" s="264"/>
      <c r="J2733" s="23"/>
      <c r="K2733" s="23"/>
      <c r="L2733" s="36" t="str">
        <f>IFERROR(VLOOKUP(放飛紀錄!$K2733,#REF!,2,FALSE),"")</f>
        <v/>
      </c>
      <c r="M2733" s="36"/>
      <c r="N2733" s="36"/>
      <c r="O2733" s="36"/>
      <c r="P2733" s="36"/>
      <c r="Q2733" s="36"/>
      <c r="R2733" s="36"/>
      <c r="S2733" s="36"/>
      <c r="T2733" s="36"/>
      <c r="U2733" s="23"/>
      <c r="V2733" s="23"/>
      <c r="W2733" s="23"/>
      <c r="X2733" s="23"/>
      <c r="Y2733" s="445"/>
      <c r="Z2733" s="446" t="str">
        <f>IF(放飛紀錄!$Y2733="","",放飛紀錄!$Y2733+公式對照表!B$2)</f>
        <v/>
      </c>
      <c r="AA2733" s="445"/>
      <c r="AB2733" s="445"/>
      <c r="AC2733" s="447" t="str">
        <f t="shared" si="112"/>
        <v/>
      </c>
      <c r="AD2733" s="448" t="str">
        <f t="shared" si="113"/>
        <v/>
      </c>
      <c r="AE2733" s="446" t="str">
        <f>IF(放飛紀錄表[[#This Row],[模組啟動時間]]="","",公式對照表!$A$2)</f>
        <v/>
      </c>
      <c r="AF2733" s="449" t="str">
        <f>IF(AC2733="","",IF(AND(AA2733&gt;Y2733,AA2733&lt;Z2733),[1]公式對照表!$C$2,IF(AC2733="-",[1]公式對照表!$C$3,IF(AC2733&lt;AE2733,[1]公式對照表!$C$4,IF(AC2733&gt;AE2733,[1]公式對照表!$C$5)))))</f>
        <v/>
      </c>
      <c r="AG2733" s="442"/>
      <c r="AH2733" s="442"/>
      <c r="AI2733" s="442"/>
      <c r="AJ2733" s="442"/>
      <c r="AK2733" s="2"/>
    </row>
    <row r="2734" spans="1:37" ht="17.25" customHeight="1">
      <c r="A2734" s="443"/>
      <c r="B2734" s="444"/>
      <c r="C2734" s="23"/>
      <c r="D2734" s="23"/>
      <c r="E2734" s="23"/>
      <c r="F2734" s="262"/>
      <c r="G2734" s="262"/>
      <c r="H2734" s="262"/>
      <c r="I2734" s="264"/>
      <c r="J2734" s="23"/>
      <c r="K2734" s="23"/>
      <c r="L2734" s="36" t="str">
        <f>IFERROR(VLOOKUP(放飛紀錄!$K2734,#REF!,2,FALSE),"")</f>
        <v/>
      </c>
      <c r="M2734" s="36"/>
      <c r="N2734" s="36"/>
      <c r="O2734" s="36"/>
      <c r="P2734" s="36"/>
      <c r="Q2734" s="36"/>
      <c r="R2734" s="36"/>
      <c r="S2734" s="36"/>
      <c r="T2734" s="36"/>
      <c r="U2734" s="23"/>
      <c r="V2734" s="23"/>
      <c r="W2734" s="23"/>
      <c r="X2734" s="23"/>
      <c r="Y2734" s="445"/>
      <c r="Z2734" s="446" t="str">
        <f>IF(放飛紀錄!$Y2734="","",放飛紀錄!$Y2734+公式對照表!B$2)</f>
        <v/>
      </c>
      <c r="AA2734" s="445"/>
      <c r="AB2734" s="445"/>
      <c r="AC2734" s="447" t="str">
        <f t="shared" si="112"/>
        <v/>
      </c>
      <c r="AD2734" s="448" t="str">
        <f t="shared" si="113"/>
        <v/>
      </c>
      <c r="AE2734" s="446" t="str">
        <f>IF(放飛紀錄表[[#This Row],[模組啟動時間]]="","",公式對照表!$A$2)</f>
        <v/>
      </c>
      <c r="AF2734" s="449" t="str">
        <f>IF(AC2734="","",IF(AND(AA2734&gt;Y2734,AA2734&lt;Z2734),[1]公式對照表!$C$2,IF(AC2734="-",[1]公式對照表!$C$3,IF(AC2734&lt;AE2734,[1]公式對照表!$C$4,IF(AC2734&gt;AE2734,[1]公式對照表!$C$5)))))</f>
        <v/>
      </c>
      <c r="AG2734" s="442"/>
      <c r="AH2734" s="442"/>
      <c r="AI2734" s="442"/>
      <c r="AJ2734" s="442"/>
      <c r="AK2734" s="2"/>
    </row>
    <row r="2735" spans="1:37" ht="17.25" customHeight="1">
      <c r="A2735" s="443"/>
      <c r="B2735" s="444"/>
      <c r="C2735" s="23"/>
      <c r="D2735" s="23"/>
      <c r="E2735" s="23"/>
      <c r="F2735" s="262"/>
      <c r="G2735" s="262"/>
      <c r="H2735" s="262"/>
      <c r="I2735" s="264"/>
      <c r="J2735" s="23"/>
      <c r="K2735" s="23"/>
      <c r="L2735" s="36" t="str">
        <f>IFERROR(VLOOKUP(放飛紀錄!$K2735,#REF!,2,FALSE),"")</f>
        <v/>
      </c>
      <c r="M2735" s="36"/>
      <c r="N2735" s="36"/>
      <c r="O2735" s="36"/>
      <c r="P2735" s="36"/>
      <c r="Q2735" s="36"/>
      <c r="R2735" s="36"/>
      <c r="S2735" s="36"/>
      <c r="T2735" s="36"/>
      <c r="U2735" s="23"/>
      <c r="V2735" s="23"/>
      <c r="W2735" s="23"/>
      <c r="X2735" s="23"/>
      <c r="Y2735" s="445"/>
      <c r="Z2735" s="446" t="str">
        <f>IF(放飛紀錄!$Y2735="","",放飛紀錄!$Y2735+公式對照表!B$2)</f>
        <v/>
      </c>
      <c r="AA2735" s="445"/>
      <c r="AB2735" s="445"/>
      <c r="AC2735" s="447" t="str">
        <f t="shared" si="112"/>
        <v/>
      </c>
      <c r="AD2735" s="448" t="str">
        <f t="shared" si="113"/>
        <v/>
      </c>
      <c r="AE2735" s="446" t="str">
        <f>IF(放飛紀錄表[[#This Row],[模組啟動時間]]="","",公式對照表!$A$2)</f>
        <v/>
      </c>
      <c r="AF2735" s="449" t="str">
        <f>IF(AC2735="","",IF(AND(AA2735&gt;Y2735,AA2735&lt;Z2735),[1]公式對照表!$C$2,IF(AC2735="-",[1]公式對照表!$C$3,IF(AC2735&lt;AE2735,[1]公式對照表!$C$4,IF(AC2735&gt;AE2735,[1]公式對照表!$C$5)))))</f>
        <v/>
      </c>
      <c r="AG2735" s="442"/>
      <c r="AH2735" s="442"/>
      <c r="AI2735" s="442"/>
      <c r="AJ2735" s="442"/>
      <c r="AK2735" s="2"/>
    </row>
    <row r="2736" spans="1:37" ht="17.25" customHeight="1">
      <c r="A2736" s="443"/>
      <c r="B2736" s="444"/>
      <c r="C2736" s="23"/>
      <c r="D2736" s="23"/>
      <c r="E2736" s="23"/>
      <c r="F2736" s="262"/>
      <c r="G2736" s="262"/>
      <c r="H2736" s="262"/>
      <c r="I2736" s="264"/>
      <c r="J2736" s="23"/>
      <c r="K2736" s="23"/>
      <c r="L2736" s="36" t="str">
        <f>IFERROR(VLOOKUP(放飛紀錄!$K2736,#REF!,2,FALSE),"")</f>
        <v/>
      </c>
      <c r="M2736" s="36"/>
      <c r="N2736" s="36"/>
      <c r="O2736" s="36"/>
      <c r="P2736" s="36"/>
      <c r="Q2736" s="36"/>
      <c r="R2736" s="36"/>
      <c r="S2736" s="36"/>
      <c r="T2736" s="36"/>
      <c r="U2736" s="23"/>
      <c r="V2736" s="23"/>
      <c r="W2736" s="23"/>
      <c r="X2736" s="23"/>
      <c r="Y2736" s="445"/>
      <c r="Z2736" s="446" t="str">
        <f>IF(放飛紀錄!$Y2736="","",放飛紀錄!$Y2736+公式對照表!B$2)</f>
        <v/>
      </c>
      <c r="AA2736" s="445"/>
      <c r="AB2736" s="445"/>
      <c r="AC2736" s="447" t="str">
        <f t="shared" si="112"/>
        <v/>
      </c>
      <c r="AD2736" s="448" t="str">
        <f t="shared" si="113"/>
        <v/>
      </c>
      <c r="AE2736" s="446" t="str">
        <f>IF(放飛紀錄表[[#This Row],[模組啟動時間]]="","",公式對照表!$A$2)</f>
        <v/>
      </c>
      <c r="AF2736" s="449" t="str">
        <f>IF(AC2736="","",IF(AND(AA2736&gt;Y2736,AA2736&lt;Z2736),[1]公式對照表!$C$2,IF(AC2736="-",[1]公式對照表!$C$3,IF(AC2736&lt;AE2736,[1]公式對照表!$C$4,IF(AC2736&gt;AE2736,[1]公式對照表!$C$5)))))</f>
        <v/>
      </c>
      <c r="AG2736" s="442"/>
      <c r="AH2736" s="442"/>
      <c r="AI2736" s="442"/>
      <c r="AJ2736" s="442"/>
      <c r="AK2736" s="2"/>
    </row>
    <row r="2737" spans="1:37" ht="17.25" customHeight="1">
      <c r="A2737" s="443"/>
      <c r="B2737" s="444"/>
      <c r="C2737" s="23"/>
      <c r="D2737" s="23"/>
      <c r="E2737" s="23"/>
      <c r="F2737" s="262"/>
      <c r="G2737" s="262"/>
      <c r="H2737" s="262"/>
      <c r="I2737" s="264"/>
      <c r="J2737" s="23"/>
      <c r="K2737" s="23"/>
      <c r="L2737" s="36" t="str">
        <f>IFERROR(VLOOKUP(放飛紀錄!$K2737,#REF!,2,FALSE),"")</f>
        <v/>
      </c>
      <c r="M2737" s="36"/>
      <c r="N2737" s="36"/>
      <c r="O2737" s="36"/>
      <c r="P2737" s="36"/>
      <c r="Q2737" s="36"/>
      <c r="R2737" s="36"/>
      <c r="S2737" s="36"/>
      <c r="T2737" s="36"/>
      <c r="U2737" s="23"/>
      <c r="V2737" s="23"/>
      <c r="W2737" s="23"/>
      <c r="X2737" s="23"/>
      <c r="Y2737" s="445"/>
      <c r="Z2737" s="446" t="str">
        <f>IF(放飛紀錄!$Y2737="","",放飛紀錄!$Y2737+公式對照表!B$2)</f>
        <v/>
      </c>
      <c r="AA2737" s="445"/>
      <c r="AB2737" s="445"/>
      <c r="AC2737" s="447" t="str">
        <f t="shared" si="112"/>
        <v/>
      </c>
      <c r="AD2737" s="448" t="str">
        <f t="shared" si="113"/>
        <v/>
      </c>
      <c r="AE2737" s="446" t="str">
        <f>IF(放飛紀錄表[[#This Row],[模組啟動時間]]="","",公式對照表!$A$2)</f>
        <v/>
      </c>
      <c r="AF2737" s="449" t="str">
        <f>IF(AC2737="","",IF(AND(AA2737&gt;Y2737,AA2737&lt;Z2737),[1]公式對照表!$C$2,IF(AC2737="-",[1]公式對照表!$C$3,IF(AC2737&lt;AE2737,[1]公式對照表!$C$4,IF(AC2737&gt;AE2737,[1]公式對照表!$C$5)))))</f>
        <v/>
      </c>
      <c r="AG2737" s="442"/>
      <c r="AH2737" s="442"/>
      <c r="AI2737" s="442"/>
      <c r="AJ2737" s="442"/>
      <c r="AK2737" s="2"/>
    </row>
    <row r="2738" spans="1:37" ht="17.25" customHeight="1">
      <c r="A2738" s="443"/>
      <c r="B2738" s="444"/>
      <c r="C2738" s="23"/>
      <c r="D2738" s="23"/>
      <c r="E2738" s="23"/>
      <c r="F2738" s="262"/>
      <c r="G2738" s="262"/>
      <c r="H2738" s="262"/>
      <c r="I2738" s="264"/>
      <c r="J2738" s="23"/>
      <c r="K2738" s="23"/>
      <c r="L2738" s="36" t="str">
        <f>IFERROR(VLOOKUP(放飛紀錄!$K2738,#REF!,2,FALSE),"")</f>
        <v/>
      </c>
      <c r="M2738" s="36"/>
      <c r="N2738" s="36"/>
      <c r="O2738" s="36"/>
      <c r="P2738" s="36"/>
      <c r="Q2738" s="36"/>
      <c r="R2738" s="36"/>
      <c r="S2738" s="36"/>
      <c r="T2738" s="36"/>
      <c r="U2738" s="23"/>
      <c r="V2738" s="23"/>
      <c r="W2738" s="23"/>
      <c r="X2738" s="23"/>
      <c r="Y2738" s="445"/>
      <c r="Z2738" s="446" t="str">
        <f>IF(放飛紀錄!$Y2738="","",放飛紀錄!$Y2738+公式對照表!B$2)</f>
        <v/>
      </c>
      <c r="AA2738" s="445"/>
      <c r="AB2738" s="445"/>
      <c r="AC2738" s="447" t="str">
        <f t="shared" si="112"/>
        <v/>
      </c>
      <c r="AD2738" s="448" t="str">
        <f t="shared" si="113"/>
        <v/>
      </c>
      <c r="AE2738" s="446" t="str">
        <f>IF(放飛紀錄表[[#This Row],[模組啟動時間]]="","",公式對照表!$A$2)</f>
        <v/>
      </c>
      <c r="AF2738" s="449" t="str">
        <f>IF(AC2738="","",IF(AND(AA2738&gt;Y2738,AA2738&lt;Z2738),[1]公式對照表!$C$2,IF(AC2738="-",[1]公式對照表!$C$3,IF(AC2738&lt;AE2738,[1]公式對照表!$C$4,IF(AC2738&gt;AE2738,[1]公式對照表!$C$5)))))</f>
        <v/>
      </c>
      <c r="AG2738" s="442"/>
      <c r="AH2738" s="442"/>
      <c r="AI2738" s="442"/>
      <c r="AJ2738" s="442"/>
      <c r="AK2738" s="2"/>
    </row>
    <row r="2739" spans="1:37" ht="17.25" customHeight="1">
      <c r="A2739" s="443"/>
      <c r="B2739" s="444"/>
      <c r="C2739" s="23"/>
      <c r="D2739" s="23"/>
      <c r="E2739" s="23"/>
      <c r="F2739" s="262"/>
      <c r="G2739" s="262"/>
      <c r="H2739" s="262"/>
      <c r="I2739" s="264"/>
      <c r="J2739" s="23"/>
      <c r="K2739" s="23"/>
      <c r="L2739" s="36" t="str">
        <f>IFERROR(VLOOKUP(放飛紀錄!$K2739,#REF!,2,FALSE),"")</f>
        <v/>
      </c>
      <c r="M2739" s="36"/>
      <c r="N2739" s="36"/>
      <c r="O2739" s="36"/>
      <c r="P2739" s="36"/>
      <c r="Q2739" s="36"/>
      <c r="R2739" s="36"/>
      <c r="S2739" s="36"/>
      <c r="T2739" s="36"/>
      <c r="U2739" s="23"/>
      <c r="V2739" s="23"/>
      <c r="W2739" s="23"/>
      <c r="X2739" s="23"/>
      <c r="Y2739" s="445"/>
      <c r="Z2739" s="446" t="str">
        <f>IF(放飛紀錄!$Y2739="","",放飛紀錄!$Y2739+公式對照表!B$2)</f>
        <v/>
      </c>
      <c r="AA2739" s="445"/>
      <c r="AB2739" s="445"/>
      <c r="AC2739" s="447" t="str">
        <f t="shared" si="112"/>
        <v/>
      </c>
      <c r="AD2739" s="448" t="str">
        <f t="shared" si="113"/>
        <v/>
      </c>
      <c r="AE2739" s="446" t="str">
        <f>IF(放飛紀錄表[[#This Row],[模組啟動時間]]="","",公式對照表!$A$2)</f>
        <v/>
      </c>
      <c r="AF2739" s="449" t="str">
        <f>IF(AC2739="","",IF(AND(AA2739&gt;Y2739,AA2739&lt;Z2739),[1]公式對照表!$C$2,IF(AC2739="-",[1]公式對照表!$C$3,IF(AC2739&lt;AE2739,[1]公式對照表!$C$4,IF(AC2739&gt;AE2739,[1]公式對照表!$C$5)))))</f>
        <v/>
      </c>
      <c r="AG2739" s="442"/>
      <c r="AH2739" s="442"/>
      <c r="AI2739" s="442"/>
      <c r="AJ2739" s="442"/>
      <c r="AK2739" s="2"/>
    </row>
    <row r="2740" spans="1:37" ht="17.25" customHeight="1">
      <c r="A2740" s="443"/>
      <c r="B2740" s="444"/>
      <c r="C2740" s="23"/>
      <c r="D2740" s="23"/>
      <c r="E2740" s="23"/>
      <c r="F2740" s="262"/>
      <c r="G2740" s="262"/>
      <c r="H2740" s="262"/>
      <c r="I2740" s="264"/>
      <c r="J2740" s="23"/>
      <c r="K2740" s="23"/>
      <c r="L2740" s="36" t="str">
        <f>IFERROR(VLOOKUP(放飛紀錄!$K2740,#REF!,2,FALSE),"")</f>
        <v/>
      </c>
      <c r="M2740" s="36"/>
      <c r="N2740" s="36"/>
      <c r="O2740" s="36"/>
      <c r="P2740" s="36"/>
      <c r="Q2740" s="36"/>
      <c r="R2740" s="36"/>
      <c r="S2740" s="36"/>
      <c r="T2740" s="36"/>
      <c r="U2740" s="23"/>
      <c r="V2740" s="23"/>
      <c r="W2740" s="23"/>
      <c r="X2740" s="23"/>
      <c r="Y2740" s="445"/>
      <c r="Z2740" s="446" t="str">
        <f>IF(放飛紀錄!$Y2740="","",放飛紀錄!$Y2740+公式對照表!B$2)</f>
        <v/>
      </c>
      <c r="AA2740" s="445"/>
      <c r="AB2740" s="445"/>
      <c r="AC2740" s="447" t="str">
        <f t="shared" si="112"/>
        <v/>
      </c>
      <c r="AD2740" s="448" t="str">
        <f t="shared" si="113"/>
        <v/>
      </c>
      <c r="AE2740" s="446" t="str">
        <f>IF(放飛紀錄表[[#This Row],[模組啟動時間]]="","",公式對照表!$A$2)</f>
        <v/>
      </c>
      <c r="AF2740" s="449" t="str">
        <f>IF(AC2740="","",IF(AND(AA2740&gt;Y2740,AA2740&lt;Z2740),[1]公式對照表!$C$2,IF(AC2740="-",[1]公式對照表!$C$3,IF(AC2740&lt;AE2740,[1]公式對照表!$C$4,IF(AC2740&gt;AE2740,[1]公式對照表!$C$5)))))</f>
        <v/>
      </c>
      <c r="AG2740" s="442"/>
      <c r="AH2740" s="442"/>
      <c r="AI2740" s="442"/>
      <c r="AJ2740" s="442"/>
      <c r="AK2740" s="2"/>
    </row>
    <row r="2741" spans="1:37" ht="17.25" customHeight="1">
      <c r="A2741" s="443"/>
      <c r="B2741" s="444"/>
      <c r="C2741" s="23"/>
      <c r="D2741" s="23"/>
      <c r="E2741" s="23"/>
      <c r="F2741" s="262"/>
      <c r="G2741" s="262"/>
      <c r="H2741" s="262"/>
      <c r="I2741" s="264"/>
      <c r="J2741" s="23"/>
      <c r="K2741" s="23"/>
      <c r="L2741" s="36" t="str">
        <f>IFERROR(VLOOKUP(放飛紀錄!$K2741,#REF!,2,FALSE),"")</f>
        <v/>
      </c>
      <c r="M2741" s="36"/>
      <c r="N2741" s="36"/>
      <c r="O2741" s="36"/>
      <c r="P2741" s="36"/>
      <c r="Q2741" s="36"/>
      <c r="R2741" s="36"/>
      <c r="S2741" s="36"/>
      <c r="T2741" s="36"/>
      <c r="U2741" s="23"/>
      <c r="V2741" s="23"/>
      <c r="W2741" s="23"/>
      <c r="X2741" s="23"/>
      <c r="Y2741" s="445"/>
      <c r="Z2741" s="446" t="str">
        <f>IF(放飛紀錄!$Y2741="","",放飛紀錄!$Y2741+公式對照表!B$2)</f>
        <v/>
      </c>
      <c r="AA2741" s="445"/>
      <c r="AB2741" s="445"/>
      <c r="AC2741" s="447" t="str">
        <f t="shared" ref="AC2741:AC2804" si="114">IF(AB2741="","",IF(AA2741="-","-",AB2741-Z2741))</f>
        <v/>
      </c>
      <c r="AD2741" s="448" t="str">
        <f t="shared" ref="AD2741:AD2804" si="115">IF(OR(AC2741="-",AC2741=""),"",((MINUTE(AC2741)*60)+SECOND(AC2741)))</f>
        <v/>
      </c>
      <c r="AE2741" s="446" t="str">
        <f>IF(放飛紀錄表[[#This Row],[模組啟動時間]]="","",公式對照表!$A$2)</f>
        <v/>
      </c>
      <c r="AF2741" s="449" t="str">
        <f>IF(AC2741="","",IF(AND(AA2741&gt;Y2741,AA2741&lt;Z2741),[1]公式對照表!$C$2,IF(AC2741="-",[1]公式對照表!$C$3,IF(AC2741&lt;AE2741,[1]公式對照表!$C$4,IF(AC2741&gt;AE2741,[1]公式對照表!$C$5)))))</f>
        <v/>
      </c>
      <c r="AG2741" s="442"/>
      <c r="AH2741" s="442"/>
      <c r="AI2741" s="442"/>
      <c r="AJ2741" s="442"/>
      <c r="AK2741" s="2"/>
    </row>
    <row r="2742" spans="1:37" ht="17.25" customHeight="1">
      <c r="A2742" s="443"/>
      <c r="B2742" s="444"/>
      <c r="C2742" s="23"/>
      <c r="D2742" s="23"/>
      <c r="E2742" s="23"/>
      <c r="F2742" s="262"/>
      <c r="G2742" s="262"/>
      <c r="H2742" s="262"/>
      <c r="I2742" s="264"/>
      <c r="J2742" s="23"/>
      <c r="K2742" s="23"/>
      <c r="L2742" s="36" t="str">
        <f>IFERROR(VLOOKUP(放飛紀錄!$K2742,#REF!,2,FALSE),"")</f>
        <v/>
      </c>
      <c r="M2742" s="36"/>
      <c r="N2742" s="36"/>
      <c r="O2742" s="36"/>
      <c r="P2742" s="36"/>
      <c r="Q2742" s="36"/>
      <c r="R2742" s="36"/>
      <c r="S2742" s="36"/>
      <c r="T2742" s="36"/>
      <c r="U2742" s="23"/>
      <c r="V2742" s="23"/>
      <c r="W2742" s="23"/>
      <c r="X2742" s="23"/>
      <c r="Y2742" s="445"/>
      <c r="Z2742" s="446" t="str">
        <f>IF(放飛紀錄!$Y2742="","",放飛紀錄!$Y2742+公式對照表!B$2)</f>
        <v/>
      </c>
      <c r="AA2742" s="445"/>
      <c r="AB2742" s="445"/>
      <c r="AC2742" s="447" t="str">
        <f t="shared" si="114"/>
        <v/>
      </c>
      <c r="AD2742" s="448" t="str">
        <f t="shared" si="115"/>
        <v/>
      </c>
      <c r="AE2742" s="446" t="str">
        <f>IF(放飛紀錄表[[#This Row],[模組啟動時間]]="","",公式對照表!$A$2)</f>
        <v/>
      </c>
      <c r="AF2742" s="449" t="str">
        <f>IF(AC2742="","",IF(AND(AA2742&gt;Y2742,AA2742&lt;Z2742),[1]公式對照表!$C$2,IF(AC2742="-",[1]公式對照表!$C$3,IF(AC2742&lt;AE2742,[1]公式對照表!$C$4,IF(AC2742&gt;AE2742,[1]公式對照表!$C$5)))))</f>
        <v/>
      </c>
      <c r="AG2742" s="442"/>
      <c r="AH2742" s="442"/>
      <c r="AI2742" s="442"/>
      <c r="AJ2742" s="442"/>
      <c r="AK2742" s="2"/>
    </row>
    <row r="2743" spans="1:37" ht="17.25" customHeight="1">
      <c r="A2743" s="443"/>
      <c r="B2743" s="444"/>
      <c r="C2743" s="23"/>
      <c r="D2743" s="23"/>
      <c r="E2743" s="23"/>
      <c r="F2743" s="262"/>
      <c r="G2743" s="262"/>
      <c r="H2743" s="262"/>
      <c r="I2743" s="264"/>
      <c r="J2743" s="23"/>
      <c r="K2743" s="23"/>
      <c r="L2743" s="36" t="str">
        <f>IFERROR(VLOOKUP(放飛紀錄!$K2743,#REF!,2,FALSE),"")</f>
        <v/>
      </c>
      <c r="M2743" s="36"/>
      <c r="N2743" s="36"/>
      <c r="O2743" s="36"/>
      <c r="P2743" s="36"/>
      <c r="Q2743" s="36"/>
      <c r="R2743" s="36"/>
      <c r="S2743" s="36"/>
      <c r="T2743" s="36"/>
      <c r="U2743" s="23"/>
      <c r="V2743" s="23"/>
      <c r="W2743" s="23"/>
      <c r="X2743" s="23"/>
      <c r="Y2743" s="445"/>
      <c r="Z2743" s="446" t="str">
        <f>IF(放飛紀錄!$Y2743="","",放飛紀錄!$Y2743+公式對照表!B$2)</f>
        <v/>
      </c>
      <c r="AA2743" s="445"/>
      <c r="AB2743" s="445"/>
      <c r="AC2743" s="447" t="str">
        <f t="shared" si="114"/>
        <v/>
      </c>
      <c r="AD2743" s="448" t="str">
        <f t="shared" si="115"/>
        <v/>
      </c>
      <c r="AE2743" s="446" t="str">
        <f>IF(放飛紀錄表[[#This Row],[模組啟動時間]]="","",公式對照表!$A$2)</f>
        <v/>
      </c>
      <c r="AF2743" s="449" t="str">
        <f>IF(AC2743="","",IF(AND(AA2743&gt;Y2743,AA2743&lt;Z2743),[1]公式對照表!$C$2,IF(AC2743="-",[1]公式對照表!$C$3,IF(AC2743&lt;AE2743,[1]公式對照表!$C$4,IF(AC2743&gt;AE2743,[1]公式對照表!$C$5)))))</f>
        <v/>
      </c>
      <c r="AG2743" s="442"/>
      <c r="AH2743" s="442"/>
      <c r="AI2743" s="442"/>
      <c r="AJ2743" s="442"/>
      <c r="AK2743" s="2"/>
    </row>
    <row r="2744" spans="1:37" ht="17.25" customHeight="1">
      <c r="A2744" s="443"/>
      <c r="B2744" s="444"/>
      <c r="C2744" s="23"/>
      <c r="D2744" s="23"/>
      <c r="E2744" s="23"/>
      <c r="F2744" s="262"/>
      <c r="G2744" s="262"/>
      <c r="H2744" s="262"/>
      <c r="I2744" s="264"/>
      <c r="J2744" s="23"/>
      <c r="K2744" s="23"/>
      <c r="L2744" s="36" t="str">
        <f>IFERROR(VLOOKUP(放飛紀錄!$K2744,#REF!,2,FALSE),"")</f>
        <v/>
      </c>
      <c r="M2744" s="36"/>
      <c r="N2744" s="36"/>
      <c r="O2744" s="36"/>
      <c r="P2744" s="36"/>
      <c r="Q2744" s="36"/>
      <c r="R2744" s="36"/>
      <c r="S2744" s="36"/>
      <c r="T2744" s="36"/>
      <c r="U2744" s="23"/>
      <c r="V2744" s="23"/>
      <c r="W2744" s="23"/>
      <c r="X2744" s="23"/>
      <c r="Y2744" s="445"/>
      <c r="Z2744" s="446" t="str">
        <f>IF(放飛紀錄!$Y2744="","",放飛紀錄!$Y2744+公式對照表!B$2)</f>
        <v/>
      </c>
      <c r="AA2744" s="445"/>
      <c r="AB2744" s="445"/>
      <c r="AC2744" s="447" t="str">
        <f t="shared" si="114"/>
        <v/>
      </c>
      <c r="AD2744" s="448" t="str">
        <f t="shared" si="115"/>
        <v/>
      </c>
      <c r="AE2744" s="446" t="str">
        <f>IF(放飛紀錄表[[#This Row],[模組啟動時間]]="","",公式對照表!$A$2)</f>
        <v/>
      </c>
      <c r="AF2744" s="449" t="str">
        <f>IF(AC2744="","",IF(AND(AA2744&gt;Y2744,AA2744&lt;Z2744),[1]公式對照表!$C$2,IF(AC2744="-",[1]公式對照表!$C$3,IF(AC2744&lt;AE2744,[1]公式對照表!$C$4,IF(AC2744&gt;AE2744,[1]公式對照表!$C$5)))))</f>
        <v/>
      </c>
      <c r="AG2744" s="442"/>
      <c r="AH2744" s="442"/>
      <c r="AI2744" s="442"/>
      <c r="AJ2744" s="442"/>
      <c r="AK2744" s="2"/>
    </row>
    <row r="2745" spans="1:37" ht="17.25" customHeight="1">
      <c r="A2745" s="443"/>
      <c r="B2745" s="444"/>
      <c r="C2745" s="23"/>
      <c r="D2745" s="23"/>
      <c r="E2745" s="23"/>
      <c r="F2745" s="262"/>
      <c r="G2745" s="262"/>
      <c r="H2745" s="262"/>
      <c r="I2745" s="264"/>
      <c r="J2745" s="23"/>
      <c r="K2745" s="23"/>
      <c r="L2745" s="36" t="str">
        <f>IFERROR(VLOOKUP(放飛紀錄!$K2745,#REF!,2,FALSE),"")</f>
        <v/>
      </c>
      <c r="M2745" s="36"/>
      <c r="N2745" s="36"/>
      <c r="O2745" s="36"/>
      <c r="P2745" s="36"/>
      <c r="Q2745" s="36"/>
      <c r="R2745" s="36"/>
      <c r="S2745" s="36"/>
      <c r="T2745" s="36"/>
      <c r="U2745" s="23"/>
      <c r="V2745" s="23"/>
      <c r="W2745" s="23"/>
      <c r="X2745" s="23"/>
      <c r="Y2745" s="445"/>
      <c r="Z2745" s="446" t="str">
        <f>IF(放飛紀錄!$Y2745="","",放飛紀錄!$Y2745+公式對照表!B$2)</f>
        <v/>
      </c>
      <c r="AA2745" s="445"/>
      <c r="AB2745" s="445"/>
      <c r="AC2745" s="447" t="str">
        <f t="shared" si="114"/>
        <v/>
      </c>
      <c r="AD2745" s="448" t="str">
        <f t="shared" si="115"/>
        <v/>
      </c>
      <c r="AE2745" s="446" t="str">
        <f>IF(放飛紀錄表[[#This Row],[模組啟動時間]]="","",公式對照表!$A$2)</f>
        <v/>
      </c>
      <c r="AF2745" s="449" t="str">
        <f>IF(AC2745="","",IF(AND(AA2745&gt;Y2745,AA2745&lt;Z2745),[1]公式對照表!$C$2,IF(AC2745="-",[1]公式對照表!$C$3,IF(AC2745&lt;AE2745,[1]公式對照表!$C$4,IF(AC2745&gt;AE2745,[1]公式對照表!$C$5)))))</f>
        <v/>
      </c>
      <c r="AG2745" s="442"/>
      <c r="AH2745" s="442"/>
      <c r="AI2745" s="442"/>
      <c r="AJ2745" s="442"/>
      <c r="AK2745" s="2"/>
    </row>
    <row r="2746" spans="1:37" ht="17.25" customHeight="1">
      <c r="A2746" s="443"/>
      <c r="B2746" s="444"/>
      <c r="C2746" s="23"/>
      <c r="D2746" s="23"/>
      <c r="E2746" s="23"/>
      <c r="F2746" s="262"/>
      <c r="G2746" s="262"/>
      <c r="H2746" s="262"/>
      <c r="I2746" s="264"/>
      <c r="J2746" s="23"/>
      <c r="K2746" s="23"/>
      <c r="L2746" s="36" t="str">
        <f>IFERROR(VLOOKUP(放飛紀錄!$K2746,#REF!,2,FALSE),"")</f>
        <v/>
      </c>
      <c r="M2746" s="36"/>
      <c r="N2746" s="36"/>
      <c r="O2746" s="36"/>
      <c r="P2746" s="36"/>
      <c r="Q2746" s="36"/>
      <c r="R2746" s="36"/>
      <c r="S2746" s="36"/>
      <c r="T2746" s="36"/>
      <c r="U2746" s="23"/>
      <c r="V2746" s="23"/>
      <c r="W2746" s="23"/>
      <c r="X2746" s="23"/>
      <c r="Y2746" s="445"/>
      <c r="Z2746" s="446" t="str">
        <f>IF(放飛紀錄!$Y2746="","",放飛紀錄!$Y2746+公式對照表!B$2)</f>
        <v/>
      </c>
      <c r="AA2746" s="445"/>
      <c r="AB2746" s="445"/>
      <c r="AC2746" s="447" t="str">
        <f t="shared" si="114"/>
        <v/>
      </c>
      <c r="AD2746" s="448" t="str">
        <f t="shared" si="115"/>
        <v/>
      </c>
      <c r="AE2746" s="446" t="str">
        <f>IF(放飛紀錄表[[#This Row],[模組啟動時間]]="","",公式對照表!$A$2)</f>
        <v/>
      </c>
      <c r="AF2746" s="449" t="str">
        <f>IF(AC2746="","",IF(AND(AA2746&gt;Y2746,AA2746&lt;Z2746),[1]公式對照表!$C$2,IF(AC2746="-",[1]公式對照表!$C$3,IF(AC2746&lt;AE2746,[1]公式對照表!$C$4,IF(AC2746&gt;AE2746,[1]公式對照表!$C$5)))))</f>
        <v/>
      </c>
      <c r="AG2746" s="442"/>
      <c r="AH2746" s="442"/>
      <c r="AI2746" s="442"/>
      <c r="AJ2746" s="442"/>
      <c r="AK2746" s="2"/>
    </row>
    <row r="2747" spans="1:37" ht="17.25" customHeight="1">
      <c r="A2747" s="443"/>
      <c r="B2747" s="444"/>
      <c r="C2747" s="23"/>
      <c r="D2747" s="23"/>
      <c r="E2747" s="23"/>
      <c r="F2747" s="262"/>
      <c r="G2747" s="262"/>
      <c r="H2747" s="262"/>
      <c r="I2747" s="264"/>
      <c r="J2747" s="23"/>
      <c r="K2747" s="23"/>
      <c r="L2747" s="36" t="str">
        <f>IFERROR(VLOOKUP(放飛紀錄!$K2747,#REF!,2,FALSE),"")</f>
        <v/>
      </c>
      <c r="M2747" s="36"/>
      <c r="N2747" s="36"/>
      <c r="O2747" s="36"/>
      <c r="P2747" s="36"/>
      <c r="Q2747" s="36"/>
      <c r="R2747" s="36"/>
      <c r="S2747" s="36"/>
      <c r="T2747" s="36"/>
      <c r="U2747" s="23"/>
      <c r="V2747" s="23"/>
      <c r="W2747" s="23"/>
      <c r="X2747" s="23"/>
      <c r="Y2747" s="445"/>
      <c r="Z2747" s="446" t="str">
        <f>IF(放飛紀錄!$Y2747="","",放飛紀錄!$Y2747+公式對照表!B$2)</f>
        <v/>
      </c>
      <c r="AA2747" s="445"/>
      <c r="AB2747" s="445"/>
      <c r="AC2747" s="447" t="str">
        <f t="shared" si="114"/>
        <v/>
      </c>
      <c r="AD2747" s="448" t="str">
        <f t="shared" si="115"/>
        <v/>
      </c>
      <c r="AE2747" s="446" t="str">
        <f>IF(放飛紀錄表[[#This Row],[模組啟動時間]]="","",公式對照表!$A$2)</f>
        <v/>
      </c>
      <c r="AF2747" s="449" t="str">
        <f>IF(AC2747="","",IF(AND(AA2747&gt;Y2747,AA2747&lt;Z2747),[1]公式對照表!$C$2,IF(AC2747="-",[1]公式對照表!$C$3,IF(AC2747&lt;AE2747,[1]公式對照表!$C$4,IF(AC2747&gt;AE2747,[1]公式對照表!$C$5)))))</f>
        <v/>
      </c>
      <c r="AG2747" s="442"/>
      <c r="AH2747" s="442"/>
      <c r="AI2747" s="442"/>
      <c r="AJ2747" s="442"/>
      <c r="AK2747" s="2"/>
    </row>
    <row r="2748" spans="1:37" ht="17.25" customHeight="1">
      <c r="A2748" s="443"/>
      <c r="B2748" s="444"/>
      <c r="C2748" s="23"/>
      <c r="D2748" s="23"/>
      <c r="E2748" s="23"/>
      <c r="F2748" s="262"/>
      <c r="G2748" s="262"/>
      <c r="H2748" s="262"/>
      <c r="I2748" s="264"/>
      <c r="J2748" s="23"/>
      <c r="K2748" s="23"/>
      <c r="L2748" s="36" t="str">
        <f>IFERROR(VLOOKUP(放飛紀錄!$K2748,#REF!,2,FALSE),"")</f>
        <v/>
      </c>
      <c r="M2748" s="36"/>
      <c r="N2748" s="36"/>
      <c r="O2748" s="36"/>
      <c r="P2748" s="36"/>
      <c r="Q2748" s="36"/>
      <c r="R2748" s="36"/>
      <c r="S2748" s="36"/>
      <c r="T2748" s="36"/>
      <c r="U2748" s="23"/>
      <c r="V2748" s="23"/>
      <c r="W2748" s="23"/>
      <c r="X2748" s="23"/>
      <c r="Y2748" s="445"/>
      <c r="Z2748" s="446" t="str">
        <f>IF(放飛紀錄!$Y2748="","",放飛紀錄!$Y2748+公式對照表!B$2)</f>
        <v/>
      </c>
      <c r="AA2748" s="445"/>
      <c r="AB2748" s="445"/>
      <c r="AC2748" s="447" t="str">
        <f t="shared" si="114"/>
        <v/>
      </c>
      <c r="AD2748" s="448" t="str">
        <f t="shared" si="115"/>
        <v/>
      </c>
      <c r="AE2748" s="446" t="str">
        <f>IF(放飛紀錄表[[#This Row],[模組啟動時間]]="","",公式對照表!$A$2)</f>
        <v/>
      </c>
      <c r="AF2748" s="449" t="str">
        <f>IF(AC2748="","",IF(AND(AA2748&gt;Y2748,AA2748&lt;Z2748),[1]公式對照表!$C$2,IF(AC2748="-",[1]公式對照表!$C$3,IF(AC2748&lt;AE2748,[1]公式對照表!$C$4,IF(AC2748&gt;AE2748,[1]公式對照表!$C$5)))))</f>
        <v/>
      </c>
      <c r="AG2748" s="442"/>
      <c r="AH2748" s="442"/>
      <c r="AI2748" s="442"/>
      <c r="AJ2748" s="442"/>
      <c r="AK2748" s="2"/>
    </row>
    <row r="2749" spans="1:37" ht="17.25" customHeight="1">
      <c r="A2749" s="443"/>
      <c r="B2749" s="444"/>
      <c r="C2749" s="23"/>
      <c r="D2749" s="23"/>
      <c r="E2749" s="23"/>
      <c r="F2749" s="262"/>
      <c r="G2749" s="262"/>
      <c r="H2749" s="262"/>
      <c r="I2749" s="264"/>
      <c r="J2749" s="23"/>
      <c r="K2749" s="23"/>
      <c r="L2749" s="36" t="str">
        <f>IFERROR(VLOOKUP(放飛紀錄!$K2749,#REF!,2,FALSE),"")</f>
        <v/>
      </c>
      <c r="M2749" s="36"/>
      <c r="N2749" s="36"/>
      <c r="O2749" s="36"/>
      <c r="P2749" s="36"/>
      <c r="Q2749" s="36"/>
      <c r="R2749" s="36"/>
      <c r="S2749" s="36"/>
      <c r="T2749" s="36"/>
      <c r="U2749" s="23"/>
      <c r="V2749" s="23"/>
      <c r="W2749" s="23"/>
      <c r="X2749" s="23"/>
      <c r="Y2749" s="445"/>
      <c r="Z2749" s="446" t="str">
        <f>IF(放飛紀錄!$Y2749="","",放飛紀錄!$Y2749+公式對照表!B$2)</f>
        <v/>
      </c>
      <c r="AA2749" s="445"/>
      <c r="AB2749" s="445"/>
      <c r="AC2749" s="447" t="str">
        <f t="shared" si="114"/>
        <v/>
      </c>
      <c r="AD2749" s="448" t="str">
        <f t="shared" si="115"/>
        <v/>
      </c>
      <c r="AE2749" s="446" t="str">
        <f>IF(放飛紀錄表[[#This Row],[模組啟動時間]]="","",公式對照表!$A$2)</f>
        <v/>
      </c>
      <c r="AF2749" s="449" t="str">
        <f>IF(AC2749="","",IF(AND(AA2749&gt;Y2749,AA2749&lt;Z2749),[1]公式對照表!$C$2,IF(AC2749="-",[1]公式對照表!$C$3,IF(AC2749&lt;AE2749,[1]公式對照表!$C$4,IF(AC2749&gt;AE2749,[1]公式對照表!$C$5)))))</f>
        <v/>
      </c>
      <c r="AG2749" s="442"/>
      <c r="AH2749" s="442"/>
      <c r="AI2749" s="442"/>
      <c r="AJ2749" s="442"/>
      <c r="AK2749" s="2"/>
    </row>
    <row r="2750" spans="1:37" ht="17.25" customHeight="1">
      <c r="A2750" s="443"/>
      <c r="B2750" s="444"/>
      <c r="C2750" s="23"/>
      <c r="D2750" s="23"/>
      <c r="E2750" s="23"/>
      <c r="F2750" s="262"/>
      <c r="G2750" s="262"/>
      <c r="H2750" s="262"/>
      <c r="I2750" s="264"/>
      <c r="J2750" s="23"/>
      <c r="K2750" s="23"/>
      <c r="L2750" s="36" t="str">
        <f>IFERROR(VLOOKUP(放飛紀錄!$K2750,#REF!,2,FALSE),"")</f>
        <v/>
      </c>
      <c r="M2750" s="36"/>
      <c r="N2750" s="36"/>
      <c r="O2750" s="36"/>
      <c r="P2750" s="36"/>
      <c r="Q2750" s="36"/>
      <c r="R2750" s="36"/>
      <c r="S2750" s="36"/>
      <c r="T2750" s="36"/>
      <c r="U2750" s="23"/>
      <c r="V2750" s="23"/>
      <c r="W2750" s="23"/>
      <c r="X2750" s="23"/>
      <c r="Y2750" s="445"/>
      <c r="Z2750" s="446" t="str">
        <f>IF(放飛紀錄!$Y2750="","",放飛紀錄!$Y2750+公式對照表!B$2)</f>
        <v/>
      </c>
      <c r="AA2750" s="445"/>
      <c r="AB2750" s="445"/>
      <c r="AC2750" s="447" t="str">
        <f t="shared" si="114"/>
        <v/>
      </c>
      <c r="AD2750" s="448" t="str">
        <f t="shared" si="115"/>
        <v/>
      </c>
      <c r="AE2750" s="446" t="str">
        <f>IF(放飛紀錄表[[#This Row],[模組啟動時間]]="","",公式對照表!$A$2)</f>
        <v/>
      </c>
      <c r="AF2750" s="449" t="str">
        <f>IF(AC2750="","",IF(AND(AA2750&gt;Y2750,AA2750&lt;Z2750),[1]公式對照表!$C$2,IF(AC2750="-",[1]公式對照表!$C$3,IF(AC2750&lt;AE2750,[1]公式對照表!$C$4,IF(AC2750&gt;AE2750,[1]公式對照表!$C$5)))))</f>
        <v/>
      </c>
      <c r="AG2750" s="442"/>
      <c r="AH2750" s="442"/>
      <c r="AI2750" s="442"/>
      <c r="AJ2750" s="442"/>
      <c r="AK2750" s="2"/>
    </row>
    <row r="2751" spans="1:37" ht="17.25" customHeight="1">
      <c r="A2751" s="443"/>
      <c r="B2751" s="444"/>
      <c r="C2751" s="23"/>
      <c r="D2751" s="23"/>
      <c r="E2751" s="23"/>
      <c r="F2751" s="262"/>
      <c r="G2751" s="262"/>
      <c r="H2751" s="262"/>
      <c r="I2751" s="264"/>
      <c r="J2751" s="23"/>
      <c r="K2751" s="23"/>
      <c r="L2751" s="36" t="str">
        <f>IFERROR(VLOOKUP(放飛紀錄!$K2751,#REF!,2,FALSE),"")</f>
        <v/>
      </c>
      <c r="M2751" s="36"/>
      <c r="N2751" s="36"/>
      <c r="O2751" s="36"/>
      <c r="P2751" s="36"/>
      <c r="Q2751" s="36"/>
      <c r="R2751" s="36"/>
      <c r="S2751" s="36"/>
      <c r="T2751" s="36"/>
      <c r="U2751" s="23"/>
      <c r="V2751" s="23"/>
      <c r="W2751" s="23"/>
      <c r="X2751" s="23"/>
      <c r="Y2751" s="445"/>
      <c r="Z2751" s="446" t="str">
        <f>IF(放飛紀錄!$Y2751="","",放飛紀錄!$Y2751+公式對照表!B$2)</f>
        <v/>
      </c>
      <c r="AA2751" s="445"/>
      <c r="AB2751" s="445"/>
      <c r="AC2751" s="447" t="str">
        <f t="shared" si="114"/>
        <v/>
      </c>
      <c r="AD2751" s="448" t="str">
        <f t="shared" si="115"/>
        <v/>
      </c>
      <c r="AE2751" s="446" t="str">
        <f>IF(放飛紀錄表[[#This Row],[模組啟動時間]]="","",公式對照表!$A$2)</f>
        <v/>
      </c>
      <c r="AF2751" s="449" t="str">
        <f>IF(AC2751="","",IF(AND(AA2751&gt;Y2751,AA2751&lt;Z2751),[1]公式對照表!$C$2,IF(AC2751="-",[1]公式對照表!$C$3,IF(AC2751&lt;AE2751,[1]公式對照表!$C$4,IF(AC2751&gt;AE2751,[1]公式對照表!$C$5)))))</f>
        <v/>
      </c>
      <c r="AG2751" s="442"/>
      <c r="AH2751" s="442"/>
      <c r="AI2751" s="442"/>
      <c r="AJ2751" s="442"/>
      <c r="AK2751" s="2"/>
    </row>
    <row r="2752" spans="1:37" ht="17.25" customHeight="1">
      <c r="A2752" s="443"/>
      <c r="B2752" s="444"/>
      <c r="C2752" s="23"/>
      <c r="D2752" s="23"/>
      <c r="E2752" s="23"/>
      <c r="F2752" s="262"/>
      <c r="G2752" s="262"/>
      <c r="H2752" s="262"/>
      <c r="I2752" s="264"/>
      <c r="J2752" s="23"/>
      <c r="K2752" s="23"/>
      <c r="L2752" s="36" t="str">
        <f>IFERROR(VLOOKUP(放飛紀錄!$K2752,#REF!,2,FALSE),"")</f>
        <v/>
      </c>
      <c r="M2752" s="36"/>
      <c r="N2752" s="36"/>
      <c r="O2752" s="36"/>
      <c r="P2752" s="36"/>
      <c r="Q2752" s="36"/>
      <c r="R2752" s="36"/>
      <c r="S2752" s="36"/>
      <c r="T2752" s="36"/>
      <c r="U2752" s="23"/>
      <c r="V2752" s="23"/>
      <c r="W2752" s="23"/>
      <c r="X2752" s="23"/>
      <c r="Y2752" s="445"/>
      <c r="Z2752" s="446" t="str">
        <f>IF(放飛紀錄!$Y2752="","",放飛紀錄!$Y2752+公式對照表!B$2)</f>
        <v/>
      </c>
      <c r="AA2752" s="445"/>
      <c r="AB2752" s="445"/>
      <c r="AC2752" s="447" t="str">
        <f t="shared" si="114"/>
        <v/>
      </c>
      <c r="AD2752" s="448" t="str">
        <f t="shared" si="115"/>
        <v/>
      </c>
      <c r="AE2752" s="446" t="str">
        <f>IF(放飛紀錄表[[#This Row],[模組啟動時間]]="","",公式對照表!$A$2)</f>
        <v/>
      </c>
      <c r="AF2752" s="449" t="str">
        <f>IF(AC2752="","",IF(AND(AA2752&gt;Y2752,AA2752&lt;Z2752),[1]公式對照表!$C$2,IF(AC2752="-",[1]公式對照表!$C$3,IF(AC2752&lt;AE2752,[1]公式對照表!$C$4,IF(AC2752&gt;AE2752,[1]公式對照表!$C$5)))))</f>
        <v/>
      </c>
      <c r="AG2752" s="442"/>
      <c r="AH2752" s="442"/>
      <c r="AI2752" s="442"/>
      <c r="AJ2752" s="442"/>
      <c r="AK2752" s="2"/>
    </row>
    <row r="2753" spans="1:37" ht="17.25" customHeight="1">
      <c r="A2753" s="443"/>
      <c r="B2753" s="444"/>
      <c r="C2753" s="23"/>
      <c r="D2753" s="23"/>
      <c r="E2753" s="23"/>
      <c r="F2753" s="262"/>
      <c r="G2753" s="262"/>
      <c r="H2753" s="262"/>
      <c r="I2753" s="264"/>
      <c r="J2753" s="23"/>
      <c r="K2753" s="23"/>
      <c r="L2753" s="36" t="str">
        <f>IFERROR(VLOOKUP(放飛紀錄!$K2753,#REF!,2,FALSE),"")</f>
        <v/>
      </c>
      <c r="M2753" s="36"/>
      <c r="N2753" s="36"/>
      <c r="O2753" s="36"/>
      <c r="P2753" s="36"/>
      <c r="Q2753" s="36"/>
      <c r="R2753" s="36"/>
      <c r="S2753" s="36"/>
      <c r="T2753" s="36"/>
      <c r="U2753" s="23"/>
      <c r="V2753" s="23"/>
      <c r="W2753" s="23"/>
      <c r="X2753" s="23"/>
      <c r="Y2753" s="445"/>
      <c r="Z2753" s="446" t="str">
        <f>IF(放飛紀錄!$Y2753="","",放飛紀錄!$Y2753+公式對照表!B$2)</f>
        <v/>
      </c>
      <c r="AA2753" s="445"/>
      <c r="AB2753" s="445"/>
      <c r="AC2753" s="447" t="str">
        <f t="shared" si="114"/>
        <v/>
      </c>
      <c r="AD2753" s="448" t="str">
        <f t="shared" si="115"/>
        <v/>
      </c>
      <c r="AE2753" s="446" t="str">
        <f>IF(放飛紀錄表[[#This Row],[模組啟動時間]]="","",公式對照表!$A$2)</f>
        <v/>
      </c>
      <c r="AF2753" s="449" t="str">
        <f>IF(AC2753="","",IF(AND(AA2753&gt;Y2753,AA2753&lt;Z2753),[1]公式對照表!$C$2,IF(AC2753="-",[1]公式對照表!$C$3,IF(AC2753&lt;AE2753,[1]公式對照表!$C$4,IF(AC2753&gt;AE2753,[1]公式對照表!$C$5)))))</f>
        <v/>
      </c>
      <c r="AG2753" s="442"/>
      <c r="AH2753" s="442"/>
      <c r="AI2753" s="442"/>
      <c r="AJ2753" s="442"/>
      <c r="AK2753" s="2"/>
    </row>
    <row r="2754" spans="1:37" ht="17.25" customHeight="1">
      <c r="A2754" s="443"/>
      <c r="B2754" s="444"/>
      <c r="C2754" s="23"/>
      <c r="D2754" s="23"/>
      <c r="E2754" s="23"/>
      <c r="F2754" s="262"/>
      <c r="G2754" s="262"/>
      <c r="H2754" s="262"/>
      <c r="I2754" s="264"/>
      <c r="J2754" s="23"/>
      <c r="K2754" s="23"/>
      <c r="L2754" s="36" t="str">
        <f>IFERROR(VLOOKUP(放飛紀錄!$K2754,#REF!,2,FALSE),"")</f>
        <v/>
      </c>
      <c r="M2754" s="36"/>
      <c r="N2754" s="36"/>
      <c r="O2754" s="36"/>
      <c r="P2754" s="36"/>
      <c r="Q2754" s="36"/>
      <c r="R2754" s="36"/>
      <c r="S2754" s="36"/>
      <c r="T2754" s="36"/>
      <c r="U2754" s="23"/>
      <c r="V2754" s="23"/>
      <c r="W2754" s="23"/>
      <c r="X2754" s="23"/>
      <c r="Y2754" s="445"/>
      <c r="Z2754" s="446" t="str">
        <f>IF(放飛紀錄!$Y2754="","",放飛紀錄!$Y2754+公式對照表!B$2)</f>
        <v/>
      </c>
      <c r="AA2754" s="445"/>
      <c r="AB2754" s="445"/>
      <c r="AC2754" s="447" t="str">
        <f t="shared" si="114"/>
        <v/>
      </c>
      <c r="AD2754" s="448" t="str">
        <f t="shared" si="115"/>
        <v/>
      </c>
      <c r="AE2754" s="446" t="str">
        <f>IF(放飛紀錄表[[#This Row],[模組啟動時間]]="","",公式對照表!$A$2)</f>
        <v/>
      </c>
      <c r="AF2754" s="449" t="str">
        <f>IF(AC2754="","",IF(AND(AA2754&gt;Y2754,AA2754&lt;Z2754),[1]公式對照表!$C$2,IF(AC2754="-",[1]公式對照表!$C$3,IF(AC2754&lt;AE2754,[1]公式對照表!$C$4,IF(AC2754&gt;AE2754,[1]公式對照表!$C$5)))))</f>
        <v/>
      </c>
      <c r="AG2754" s="442"/>
      <c r="AH2754" s="442"/>
      <c r="AI2754" s="442"/>
      <c r="AJ2754" s="442"/>
      <c r="AK2754" s="2"/>
    </row>
    <row r="2755" spans="1:37" ht="17.25" customHeight="1">
      <c r="A2755" s="443"/>
      <c r="B2755" s="444"/>
      <c r="C2755" s="23"/>
      <c r="D2755" s="23"/>
      <c r="E2755" s="23"/>
      <c r="F2755" s="262"/>
      <c r="G2755" s="262"/>
      <c r="H2755" s="262"/>
      <c r="I2755" s="264"/>
      <c r="J2755" s="23"/>
      <c r="K2755" s="23"/>
      <c r="L2755" s="36" t="str">
        <f>IFERROR(VLOOKUP(放飛紀錄!$K2755,#REF!,2,FALSE),"")</f>
        <v/>
      </c>
      <c r="M2755" s="36"/>
      <c r="N2755" s="36"/>
      <c r="O2755" s="36"/>
      <c r="P2755" s="36"/>
      <c r="Q2755" s="36"/>
      <c r="R2755" s="36"/>
      <c r="S2755" s="36"/>
      <c r="T2755" s="36"/>
      <c r="U2755" s="23"/>
      <c r="V2755" s="23"/>
      <c r="W2755" s="23"/>
      <c r="X2755" s="23"/>
      <c r="Y2755" s="445"/>
      <c r="Z2755" s="446" t="str">
        <f>IF(放飛紀錄!$Y2755="","",放飛紀錄!$Y2755+公式對照表!B$2)</f>
        <v/>
      </c>
      <c r="AA2755" s="445"/>
      <c r="AB2755" s="445"/>
      <c r="AC2755" s="447" t="str">
        <f t="shared" si="114"/>
        <v/>
      </c>
      <c r="AD2755" s="448" t="str">
        <f t="shared" si="115"/>
        <v/>
      </c>
      <c r="AE2755" s="446" t="str">
        <f>IF(放飛紀錄表[[#This Row],[模組啟動時間]]="","",公式對照表!$A$2)</f>
        <v/>
      </c>
      <c r="AF2755" s="449" t="str">
        <f>IF(AC2755="","",IF(AND(AA2755&gt;Y2755,AA2755&lt;Z2755),[1]公式對照表!$C$2,IF(AC2755="-",[1]公式對照表!$C$3,IF(AC2755&lt;AE2755,[1]公式對照表!$C$4,IF(AC2755&gt;AE2755,[1]公式對照表!$C$5)))))</f>
        <v/>
      </c>
      <c r="AG2755" s="442"/>
      <c r="AH2755" s="442"/>
      <c r="AI2755" s="442"/>
      <c r="AJ2755" s="442"/>
      <c r="AK2755" s="2"/>
    </row>
    <row r="2756" spans="1:37" ht="17.25" customHeight="1">
      <c r="A2756" s="443"/>
      <c r="B2756" s="444"/>
      <c r="C2756" s="23"/>
      <c r="D2756" s="23"/>
      <c r="E2756" s="23"/>
      <c r="F2756" s="262"/>
      <c r="G2756" s="262"/>
      <c r="H2756" s="262"/>
      <c r="I2756" s="264"/>
      <c r="J2756" s="23"/>
      <c r="K2756" s="23"/>
      <c r="L2756" s="36" t="str">
        <f>IFERROR(VLOOKUP(放飛紀錄!$K2756,#REF!,2,FALSE),"")</f>
        <v/>
      </c>
      <c r="M2756" s="36"/>
      <c r="N2756" s="36"/>
      <c r="O2756" s="36"/>
      <c r="P2756" s="36"/>
      <c r="Q2756" s="36"/>
      <c r="R2756" s="36"/>
      <c r="S2756" s="36"/>
      <c r="T2756" s="36"/>
      <c r="U2756" s="23"/>
      <c r="V2756" s="23"/>
      <c r="W2756" s="23"/>
      <c r="X2756" s="23"/>
      <c r="Y2756" s="445"/>
      <c r="Z2756" s="446" t="str">
        <f>IF(放飛紀錄!$Y2756="","",放飛紀錄!$Y2756+公式對照表!B$2)</f>
        <v/>
      </c>
      <c r="AA2756" s="445"/>
      <c r="AB2756" s="445"/>
      <c r="AC2756" s="447" t="str">
        <f t="shared" si="114"/>
        <v/>
      </c>
      <c r="AD2756" s="448" t="str">
        <f t="shared" si="115"/>
        <v/>
      </c>
      <c r="AE2756" s="446" t="str">
        <f>IF(放飛紀錄表[[#This Row],[模組啟動時間]]="","",公式對照表!$A$2)</f>
        <v/>
      </c>
      <c r="AF2756" s="449" t="str">
        <f>IF(AC2756="","",IF(AND(AA2756&gt;Y2756,AA2756&lt;Z2756),[1]公式對照表!$C$2,IF(AC2756="-",[1]公式對照表!$C$3,IF(AC2756&lt;AE2756,[1]公式對照表!$C$4,IF(AC2756&gt;AE2756,[1]公式對照表!$C$5)))))</f>
        <v/>
      </c>
      <c r="AG2756" s="442"/>
      <c r="AH2756" s="442"/>
      <c r="AI2756" s="442"/>
      <c r="AJ2756" s="442"/>
      <c r="AK2756" s="2"/>
    </row>
    <row r="2757" spans="1:37" ht="17.25" customHeight="1">
      <c r="A2757" s="443"/>
      <c r="B2757" s="444"/>
      <c r="C2757" s="23"/>
      <c r="D2757" s="23"/>
      <c r="E2757" s="23"/>
      <c r="F2757" s="262"/>
      <c r="G2757" s="262"/>
      <c r="H2757" s="262"/>
      <c r="I2757" s="264"/>
      <c r="J2757" s="23"/>
      <c r="K2757" s="23"/>
      <c r="L2757" s="36" t="str">
        <f>IFERROR(VLOOKUP(放飛紀錄!$K2757,#REF!,2,FALSE),"")</f>
        <v/>
      </c>
      <c r="M2757" s="36"/>
      <c r="N2757" s="36"/>
      <c r="O2757" s="36"/>
      <c r="P2757" s="36"/>
      <c r="Q2757" s="36"/>
      <c r="R2757" s="36"/>
      <c r="S2757" s="36"/>
      <c r="T2757" s="36"/>
      <c r="U2757" s="23"/>
      <c r="V2757" s="23"/>
      <c r="W2757" s="23"/>
      <c r="X2757" s="23"/>
      <c r="Y2757" s="445"/>
      <c r="Z2757" s="446" t="str">
        <f>IF(放飛紀錄!$Y2757="","",放飛紀錄!$Y2757+公式對照表!B$2)</f>
        <v/>
      </c>
      <c r="AA2757" s="445"/>
      <c r="AB2757" s="445"/>
      <c r="AC2757" s="447" t="str">
        <f t="shared" si="114"/>
        <v/>
      </c>
      <c r="AD2757" s="448" t="str">
        <f t="shared" si="115"/>
        <v/>
      </c>
      <c r="AE2757" s="446" t="str">
        <f>IF(放飛紀錄表[[#This Row],[模組啟動時間]]="","",公式對照表!$A$2)</f>
        <v/>
      </c>
      <c r="AF2757" s="449" t="str">
        <f>IF(AC2757="","",IF(AND(AA2757&gt;Y2757,AA2757&lt;Z2757),[1]公式對照表!$C$2,IF(AC2757="-",[1]公式對照表!$C$3,IF(AC2757&lt;AE2757,[1]公式對照表!$C$4,IF(AC2757&gt;AE2757,[1]公式對照表!$C$5)))))</f>
        <v/>
      </c>
      <c r="AG2757" s="442"/>
      <c r="AH2757" s="442"/>
      <c r="AI2757" s="442"/>
      <c r="AJ2757" s="442"/>
      <c r="AK2757" s="2"/>
    </row>
    <row r="2758" spans="1:37" ht="17.25" customHeight="1">
      <c r="A2758" s="443"/>
      <c r="B2758" s="444"/>
      <c r="C2758" s="23"/>
      <c r="D2758" s="23"/>
      <c r="E2758" s="23"/>
      <c r="F2758" s="262"/>
      <c r="G2758" s="262"/>
      <c r="H2758" s="262"/>
      <c r="I2758" s="264"/>
      <c r="J2758" s="23"/>
      <c r="K2758" s="23"/>
      <c r="L2758" s="36" t="str">
        <f>IFERROR(VLOOKUP(放飛紀錄!$K2758,#REF!,2,FALSE),"")</f>
        <v/>
      </c>
      <c r="M2758" s="36"/>
      <c r="N2758" s="36"/>
      <c r="O2758" s="36"/>
      <c r="P2758" s="36"/>
      <c r="Q2758" s="36"/>
      <c r="R2758" s="36"/>
      <c r="S2758" s="36"/>
      <c r="T2758" s="36"/>
      <c r="U2758" s="23"/>
      <c r="V2758" s="23"/>
      <c r="W2758" s="23"/>
      <c r="X2758" s="23"/>
      <c r="Y2758" s="445"/>
      <c r="Z2758" s="446" t="str">
        <f>IF(放飛紀錄!$Y2758="","",放飛紀錄!$Y2758+公式對照表!B$2)</f>
        <v/>
      </c>
      <c r="AA2758" s="445"/>
      <c r="AB2758" s="445"/>
      <c r="AC2758" s="447" t="str">
        <f t="shared" si="114"/>
        <v/>
      </c>
      <c r="AD2758" s="448" t="str">
        <f t="shared" si="115"/>
        <v/>
      </c>
      <c r="AE2758" s="446" t="str">
        <f>IF(放飛紀錄表[[#This Row],[模組啟動時間]]="","",公式對照表!$A$2)</f>
        <v/>
      </c>
      <c r="AF2758" s="449" t="str">
        <f>IF(AC2758="","",IF(AND(AA2758&gt;Y2758,AA2758&lt;Z2758),[1]公式對照表!$C$2,IF(AC2758="-",[1]公式對照表!$C$3,IF(AC2758&lt;AE2758,[1]公式對照表!$C$4,IF(AC2758&gt;AE2758,[1]公式對照表!$C$5)))))</f>
        <v/>
      </c>
      <c r="AG2758" s="442"/>
      <c r="AH2758" s="442"/>
      <c r="AI2758" s="442"/>
      <c r="AJ2758" s="442"/>
      <c r="AK2758" s="2"/>
    </row>
    <row r="2759" spans="1:37" ht="17.25" customHeight="1">
      <c r="A2759" s="443"/>
      <c r="B2759" s="444"/>
      <c r="C2759" s="23"/>
      <c r="D2759" s="23"/>
      <c r="E2759" s="23"/>
      <c r="F2759" s="262"/>
      <c r="G2759" s="262"/>
      <c r="H2759" s="262"/>
      <c r="I2759" s="264"/>
      <c r="J2759" s="23"/>
      <c r="K2759" s="23"/>
      <c r="L2759" s="36" t="str">
        <f>IFERROR(VLOOKUP(放飛紀錄!$K2759,#REF!,2,FALSE),"")</f>
        <v/>
      </c>
      <c r="M2759" s="36"/>
      <c r="N2759" s="36"/>
      <c r="O2759" s="36"/>
      <c r="P2759" s="36"/>
      <c r="Q2759" s="36"/>
      <c r="R2759" s="36"/>
      <c r="S2759" s="36"/>
      <c r="T2759" s="36"/>
      <c r="U2759" s="23"/>
      <c r="V2759" s="23"/>
      <c r="W2759" s="23"/>
      <c r="X2759" s="23"/>
      <c r="Y2759" s="445"/>
      <c r="Z2759" s="446" t="str">
        <f>IF(放飛紀錄!$Y2759="","",放飛紀錄!$Y2759+公式對照表!B$2)</f>
        <v/>
      </c>
      <c r="AA2759" s="445"/>
      <c r="AB2759" s="445"/>
      <c r="AC2759" s="447" t="str">
        <f t="shared" si="114"/>
        <v/>
      </c>
      <c r="AD2759" s="448" t="str">
        <f t="shared" si="115"/>
        <v/>
      </c>
      <c r="AE2759" s="446" t="str">
        <f>IF(放飛紀錄表[[#This Row],[模組啟動時間]]="","",公式對照表!$A$2)</f>
        <v/>
      </c>
      <c r="AF2759" s="449" t="str">
        <f>IF(AC2759="","",IF(AND(AA2759&gt;Y2759,AA2759&lt;Z2759),[1]公式對照表!$C$2,IF(AC2759="-",[1]公式對照表!$C$3,IF(AC2759&lt;AE2759,[1]公式對照表!$C$4,IF(AC2759&gt;AE2759,[1]公式對照表!$C$5)))))</f>
        <v/>
      </c>
      <c r="AG2759" s="442"/>
      <c r="AH2759" s="442"/>
      <c r="AI2759" s="442"/>
      <c r="AJ2759" s="442"/>
      <c r="AK2759" s="2"/>
    </row>
    <row r="2760" spans="1:37" ht="17.25" customHeight="1">
      <c r="A2760" s="443"/>
      <c r="B2760" s="444"/>
      <c r="C2760" s="23"/>
      <c r="D2760" s="23"/>
      <c r="E2760" s="23"/>
      <c r="F2760" s="262"/>
      <c r="G2760" s="262"/>
      <c r="H2760" s="262"/>
      <c r="I2760" s="264"/>
      <c r="J2760" s="23"/>
      <c r="K2760" s="23"/>
      <c r="L2760" s="36" t="str">
        <f>IFERROR(VLOOKUP(放飛紀錄!$K2760,#REF!,2,FALSE),"")</f>
        <v/>
      </c>
      <c r="M2760" s="36"/>
      <c r="N2760" s="36"/>
      <c r="O2760" s="36"/>
      <c r="P2760" s="36"/>
      <c r="Q2760" s="36"/>
      <c r="R2760" s="36"/>
      <c r="S2760" s="36"/>
      <c r="T2760" s="36"/>
      <c r="U2760" s="23"/>
      <c r="V2760" s="23"/>
      <c r="W2760" s="23"/>
      <c r="X2760" s="23"/>
      <c r="Y2760" s="445"/>
      <c r="Z2760" s="446" t="str">
        <f>IF(放飛紀錄!$Y2760="","",放飛紀錄!$Y2760+公式對照表!B$2)</f>
        <v/>
      </c>
      <c r="AA2760" s="445"/>
      <c r="AB2760" s="445"/>
      <c r="AC2760" s="447" t="str">
        <f t="shared" si="114"/>
        <v/>
      </c>
      <c r="AD2760" s="448" t="str">
        <f t="shared" si="115"/>
        <v/>
      </c>
      <c r="AE2760" s="446" t="str">
        <f>IF(放飛紀錄表[[#This Row],[模組啟動時間]]="","",公式對照表!$A$2)</f>
        <v/>
      </c>
      <c r="AF2760" s="449" t="str">
        <f>IF(AC2760="","",IF(AND(AA2760&gt;Y2760,AA2760&lt;Z2760),[1]公式對照表!$C$2,IF(AC2760="-",[1]公式對照表!$C$3,IF(AC2760&lt;AE2760,[1]公式對照表!$C$4,IF(AC2760&gt;AE2760,[1]公式對照表!$C$5)))))</f>
        <v/>
      </c>
      <c r="AG2760" s="442"/>
      <c r="AH2760" s="442"/>
      <c r="AI2760" s="442"/>
      <c r="AJ2760" s="442"/>
      <c r="AK2760" s="2"/>
    </row>
    <row r="2761" spans="1:37" ht="17.25" customHeight="1">
      <c r="A2761" s="443"/>
      <c r="B2761" s="444"/>
      <c r="C2761" s="23"/>
      <c r="D2761" s="23"/>
      <c r="E2761" s="23"/>
      <c r="F2761" s="262"/>
      <c r="G2761" s="262"/>
      <c r="H2761" s="262"/>
      <c r="I2761" s="264"/>
      <c r="J2761" s="23"/>
      <c r="K2761" s="23"/>
      <c r="L2761" s="36" t="str">
        <f>IFERROR(VLOOKUP(放飛紀錄!$K2761,#REF!,2,FALSE),"")</f>
        <v/>
      </c>
      <c r="M2761" s="36"/>
      <c r="N2761" s="36"/>
      <c r="O2761" s="36"/>
      <c r="P2761" s="36"/>
      <c r="Q2761" s="36"/>
      <c r="R2761" s="36"/>
      <c r="S2761" s="36"/>
      <c r="T2761" s="36"/>
      <c r="U2761" s="23"/>
      <c r="V2761" s="23"/>
      <c r="W2761" s="23"/>
      <c r="X2761" s="23"/>
      <c r="Y2761" s="445"/>
      <c r="Z2761" s="446" t="str">
        <f>IF(放飛紀錄!$Y2761="","",放飛紀錄!$Y2761+公式對照表!B$2)</f>
        <v/>
      </c>
      <c r="AA2761" s="445"/>
      <c r="AB2761" s="445"/>
      <c r="AC2761" s="447" t="str">
        <f t="shared" si="114"/>
        <v/>
      </c>
      <c r="AD2761" s="448" t="str">
        <f t="shared" si="115"/>
        <v/>
      </c>
      <c r="AE2761" s="446" t="str">
        <f>IF(放飛紀錄表[[#This Row],[模組啟動時間]]="","",公式對照表!$A$2)</f>
        <v/>
      </c>
      <c r="AF2761" s="449" t="str">
        <f>IF(AC2761="","",IF(AND(AA2761&gt;Y2761,AA2761&lt;Z2761),[1]公式對照表!$C$2,IF(AC2761="-",[1]公式對照表!$C$3,IF(AC2761&lt;AE2761,[1]公式對照表!$C$4,IF(AC2761&gt;AE2761,[1]公式對照表!$C$5)))))</f>
        <v/>
      </c>
      <c r="AG2761" s="442"/>
      <c r="AH2761" s="442"/>
      <c r="AI2761" s="442"/>
      <c r="AJ2761" s="442"/>
      <c r="AK2761" s="2"/>
    </row>
    <row r="2762" spans="1:37" ht="17.25" customHeight="1">
      <c r="A2762" s="443"/>
      <c r="B2762" s="444"/>
      <c r="C2762" s="23"/>
      <c r="D2762" s="23"/>
      <c r="E2762" s="23"/>
      <c r="F2762" s="262"/>
      <c r="G2762" s="262"/>
      <c r="H2762" s="262"/>
      <c r="I2762" s="264"/>
      <c r="J2762" s="23"/>
      <c r="K2762" s="23"/>
      <c r="L2762" s="36" t="str">
        <f>IFERROR(VLOOKUP(放飛紀錄!$K2762,#REF!,2,FALSE),"")</f>
        <v/>
      </c>
      <c r="M2762" s="36"/>
      <c r="N2762" s="36"/>
      <c r="O2762" s="36"/>
      <c r="P2762" s="36"/>
      <c r="Q2762" s="36"/>
      <c r="R2762" s="36"/>
      <c r="S2762" s="36"/>
      <c r="T2762" s="36"/>
      <c r="U2762" s="23"/>
      <c r="V2762" s="23"/>
      <c r="W2762" s="23"/>
      <c r="X2762" s="23"/>
      <c r="Y2762" s="445"/>
      <c r="Z2762" s="446" t="str">
        <f>IF(放飛紀錄!$Y2762="","",放飛紀錄!$Y2762+公式對照表!B$2)</f>
        <v/>
      </c>
      <c r="AA2762" s="445"/>
      <c r="AB2762" s="445"/>
      <c r="AC2762" s="447" t="str">
        <f t="shared" si="114"/>
        <v/>
      </c>
      <c r="AD2762" s="448" t="str">
        <f t="shared" si="115"/>
        <v/>
      </c>
      <c r="AE2762" s="446" t="str">
        <f>IF(放飛紀錄表[[#This Row],[模組啟動時間]]="","",公式對照表!$A$2)</f>
        <v/>
      </c>
      <c r="AF2762" s="449" t="str">
        <f>IF(AC2762="","",IF(AND(AA2762&gt;Y2762,AA2762&lt;Z2762),[1]公式對照表!$C$2,IF(AC2762="-",[1]公式對照表!$C$3,IF(AC2762&lt;AE2762,[1]公式對照表!$C$4,IF(AC2762&gt;AE2762,[1]公式對照表!$C$5)))))</f>
        <v/>
      </c>
      <c r="AG2762" s="442"/>
      <c r="AH2762" s="442"/>
      <c r="AI2762" s="442"/>
      <c r="AJ2762" s="442"/>
      <c r="AK2762" s="2"/>
    </row>
    <row r="2763" spans="1:37" ht="17.25" customHeight="1">
      <c r="A2763" s="443"/>
      <c r="B2763" s="444"/>
      <c r="C2763" s="23"/>
      <c r="D2763" s="23"/>
      <c r="E2763" s="23"/>
      <c r="F2763" s="262"/>
      <c r="G2763" s="262"/>
      <c r="H2763" s="262"/>
      <c r="I2763" s="264"/>
      <c r="J2763" s="23"/>
      <c r="K2763" s="23"/>
      <c r="L2763" s="36" t="str">
        <f>IFERROR(VLOOKUP(放飛紀錄!$K2763,#REF!,2,FALSE),"")</f>
        <v/>
      </c>
      <c r="M2763" s="36"/>
      <c r="N2763" s="36"/>
      <c r="O2763" s="36"/>
      <c r="P2763" s="36"/>
      <c r="Q2763" s="36"/>
      <c r="R2763" s="36"/>
      <c r="S2763" s="36"/>
      <c r="T2763" s="36"/>
      <c r="U2763" s="23"/>
      <c r="V2763" s="23"/>
      <c r="W2763" s="23"/>
      <c r="X2763" s="23"/>
      <c r="Y2763" s="445"/>
      <c r="Z2763" s="446" t="str">
        <f>IF(放飛紀錄!$Y2763="","",放飛紀錄!$Y2763+公式對照表!B$2)</f>
        <v/>
      </c>
      <c r="AA2763" s="445"/>
      <c r="AB2763" s="445"/>
      <c r="AC2763" s="447" t="str">
        <f t="shared" si="114"/>
        <v/>
      </c>
      <c r="AD2763" s="448" t="str">
        <f t="shared" si="115"/>
        <v/>
      </c>
      <c r="AE2763" s="446" t="str">
        <f>IF(放飛紀錄表[[#This Row],[模組啟動時間]]="","",公式對照表!$A$2)</f>
        <v/>
      </c>
      <c r="AF2763" s="449" t="str">
        <f>IF(AC2763="","",IF(AND(AA2763&gt;Y2763,AA2763&lt;Z2763),[1]公式對照表!$C$2,IF(AC2763="-",[1]公式對照表!$C$3,IF(AC2763&lt;AE2763,[1]公式對照表!$C$4,IF(AC2763&gt;AE2763,[1]公式對照表!$C$5)))))</f>
        <v/>
      </c>
      <c r="AG2763" s="442"/>
      <c r="AH2763" s="442"/>
      <c r="AI2763" s="442"/>
      <c r="AJ2763" s="442"/>
      <c r="AK2763" s="2"/>
    </row>
    <row r="2764" spans="1:37" ht="17.25" customHeight="1">
      <c r="A2764" s="443"/>
      <c r="B2764" s="444"/>
      <c r="C2764" s="23"/>
      <c r="D2764" s="23"/>
      <c r="E2764" s="23"/>
      <c r="F2764" s="262"/>
      <c r="G2764" s="262"/>
      <c r="H2764" s="262"/>
      <c r="I2764" s="264"/>
      <c r="J2764" s="23"/>
      <c r="K2764" s="23"/>
      <c r="L2764" s="36" t="str">
        <f>IFERROR(VLOOKUP(放飛紀錄!$K2764,#REF!,2,FALSE),"")</f>
        <v/>
      </c>
      <c r="M2764" s="36"/>
      <c r="N2764" s="36"/>
      <c r="O2764" s="36"/>
      <c r="P2764" s="36"/>
      <c r="Q2764" s="36"/>
      <c r="R2764" s="36"/>
      <c r="S2764" s="36"/>
      <c r="T2764" s="36"/>
      <c r="U2764" s="23"/>
      <c r="V2764" s="23"/>
      <c r="W2764" s="23"/>
      <c r="X2764" s="23"/>
      <c r="Y2764" s="445"/>
      <c r="Z2764" s="446" t="str">
        <f>IF(放飛紀錄!$Y2764="","",放飛紀錄!$Y2764+公式對照表!B$2)</f>
        <v/>
      </c>
      <c r="AA2764" s="445"/>
      <c r="AB2764" s="445"/>
      <c r="AC2764" s="447" t="str">
        <f t="shared" si="114"/>
        <v/>
      </c>
      <c r="AD2764" s="448" t="str">
        <f t="shared" si="115"/>
        <v/>
      </c>
      <c r="AE2764" s="446" t="str">
        <f>IF(放飛紀錄表[[#This Row],[模組啟動時間]]="","",公式對照表!$A$2)</f>
        <v/>
      </c>
      <c r="AF2764" s="449" t="str">
        <f>IF(AC2764="","",IF(AND(AA2764&gt;Y2764,AA2764&lt;Z2764),[1]公式對照表!$C$2,IF(AC2764="-",[1]公式對照表!$C$3,IF(AC2764&lt;AE2764,[1]公式對照表!$C$4,IF(AC2764&gt;AE2764,[1]公式對照表!$C$5)))))</f>
        <v/>
      </c>
      <c r="AG2764" s="442"/>
      <c r="AH2764" s="442"/>
      <c r="AI2764" s="442"/>
      <c r="AJ2764" s="442"/>
      <c r="AK2764" s="2"/>
    </row>
    <row r="2765" spans="1:37" ht="17.25" customHeight="1">
      <c r="A2765" s="443"/>
      <c r="B2765" s="444"/>
      <c r="C2765" s="23"/>
      <c r="D2765" s="23"/>
      <c r="E2765" s="23"/>
      <c r="F2765" s="262"/>
      <c r="G2765" s="262"/>
      <c r="H2765" s="262"/>
      <c r="I2765" s="264"/>
      <c r="J2765" s="23"/>
      <c r="K2765" s="23"/>
      <c r="L2765" s="36" t="str">
        <f>IFERROR(VLOOKUP(放飛紀錄!$K2765,#REF!,2,FALSE),"")</f>
        <v/>
      </c>
      <c r="M2765" s="36"/>
      <c r="N2765" s="36"/>
      <c r="O2765" s="36"/>
      <c r="P2765" s="36"/>
      <c r="Q2765" s="36"/>
      <c r="R2765" s="36"/>
      <c r="S2765" s="36"/>
      <c r="T2765" s="36"/>
      <c r="U2765" s="23"/>
      <c r="V2765" s="23"/>
      <c r="W2765" s="23"/>
      <c r="X2765" s="23"/>
      <c r="Y2765" s="445"/>
      <c r="Z2765" s="446" t="str">
        <f>IF(放飛紀錄!$Y2765="","",放飛紀錄!$Y2765+公式對照表!B$2)</f>
        <v/>
      </c>
      <c r="AA2765" s="445"/>
      <c r="AB2765" s="445"/>
      <c r="AC2765" s="447" t="str">
        <f t="shared" si="114"/>
        <v/>
      </c>
      <c r="AD2765" s="448" t="str">
        <f t="shared" si="115"/>
        <v/>
      </c>
      <c r="AE2765" s="446" t="str">
        <f>IF(放飛紀錄表[[#This Row],[模組啟動時間]]="","",公式對照表!$A$2)</f>
        <v/>
      </c>
      <c r="AF2765" s="449" t="str">
        <f>IF(AC2765="","",IF(AND(AA2765&gt;Y2765,AA2765&lt;Z2765),[1]公式對照表!$C$2,IF(AC2765="-",[1]公式對照表!$C$3,IF(AC2765&lt;AE2765,[1]公式對照表!$C$4,IF(AC2765&gt;AE2765,[1]公式對照表!$C$5)))))</f>
        <v/>
      </c>
      <c r="AG2765" s="442"/>
      <c r="AH2765" s="442"/>
      <c r="AI2765" s="442"/>
      <c r="AJ2765" s="442"/>
      <c r="AK2765" s="2"/>
    </row>
    <row r="2766" spans="1:37" ht="17.25" customHeight="1">
      <c r="A2766" s="443"/>
      <c r="B2766" s="444"/>
      <c r="C2766" s="23"/>
      <c r="D2766" s="23"/>
      <c r="E2766" s="23"/>
      <c r="F2766" s="262"/>
      <c r="G2766" s="262"/>
      <c r="H2766" s="262"/>
      <c r="I2766" s="264"/>
      <c r="J2766" s="23"/>
      <c r="K2766" s="23"/>
      <c r="L2766" s="36" t="str">
        <f>IFERROR(VLOOKUP(放飛紀錄!$K2766,#REF!,2,FALSE),"")</f>
        <v/>
      </c>
      <c r="M2766" s="36"/>
      <c r="N2766" s="36"/>
      <c r="O2766" s="36"/>
      <c r="P2766" s="36"/>
      <c r="Q2766" s="36"/>
      <c r="R2766" s="36"/>
      <c r="S2766" s="36"/>
      <c r="T2766" s="36"/>
      <c r="U2766" s="23"/>
      <c r="V2766" s="23"/>
      <c r="W2766" s="23"/>
      <c r="X2766" s="23"/>
      <c r="Y2766" s="445"/>
      <c r="Z2766" s="446" t="str">
        <f>IF(放飛紀錄!$Y2766="","",放飛紀錄!$Y2766+公式對照表!B$2)</f>
        <v/>
      </c>
      <c r="AA2766" s="445"/>
      <c r="AB2766" s="445"/>
      <c r="AC2766" s="447" t="str">
        <f t="shared" si="114"/>
        <v/>
      </c>
      <c r="AD2766" s="448" t="str">
        <f t="shared" si="115"/>
        <v/>
      </c>
      <c r="AE2766" s="446" t="str">
        <f>IF(放飛紀錄表[[#This Row],[模組啟動時間]]="","",公式對照表!$A$2)</f>
        <v/>
      </c>
      <c r="AF2766" s="449" t="str">
        <f>IF(AC2766="","",IF(AND(AA2766&gt;Y2766,AA2766&lt;Z2766),[1]公式對照表!$C$2,IF(AC2766="-",[1]公式對照表!$C$3,IF(AC2766&lt;AE2766,[1]公式對照表!$C$4,IF(AC2766&gt;AE2766,[1]公式對照表!$C$5)))))</f>
        <v/>
      </c>
      <c r="AG2766" s="442"/>
      <c r="AH2766" s="442"/>
      <c r="AI2766" s="442"/>
      <c r="AJ2766" s="442"/>
      <c r="AK2766" s="2"/>
    </row>
    <row r="2767" spans="1:37" ht="17.25" customHeight="1">
      <c r="A2767" s="443"/>
      <c r="B2767" s="444"/>
      <c r="C2767" s="23"/>
      <c r="D2767" s="23"/>
      <c r="E2767" s="23"/>
      <c r="F2767" s="262"/>
      <c r="G2767" s="262"/>
      <c r="H2767" s="262"/>
      <c r="I2767" s="264"/>
      <c r="J2767" s="23"/>
      <c r="K2767" s="23"/>
      <c r="L2767" s="36" t="str">
        <f>IFERROR(VLOOKUP(放飛紀錄!$K2767,#REF!,2,FALSE),"")</f>
        <v/>
      </c>
      <c r="M2767" s="36"/>
      <c r="N2767" s="36"/>
      <c r="O2767" s="36"/>
      <c r="P2767" s="36"/>
      <c r="Q2767" s="36"/>
      <c r="R2767" s="36"/>
      <c r="S2767" s="36"/>
      <c r="T2767" s="36"/>
      <c r="U2767" s="23"/>
      <c r="V2767" s="23"/>
      <c r="W2767" s="23"/>
      <c r="X2767" s="23"/>
      <c r="Y2767" s="445"/>
      <c r="Z2767" s="446" t="str">
        <f>IF(放飛紀錄!$Y2767="","",放飛紀錄!$Y2767+公式對照表!B$2)</f>
        <v/>
      </c>
      <c r="AA2767" s="445"/>
      <c r="AB2767" s="445"/>
      <c r="AC2767" s="447" t="str">
        <f t="shared" si="114"/>
        <v/>
      </c>
      <c r="AD2767" s="448" t="str">
        <f t="shared" si="115"/>
        <v/>
      </c>
      <c r="AE2767" s="446" t="str">
        <f>IF(放飛紀錄表[[#This Row],[模組啟動時間]]="","",公式對照表!$A$2)</f>
        <v/>
      </c>
      <c r="AF2767" s="449" t="str">
        <f>IF(AC2767="","",IF(AND(AA2767&gt;Y2767,AA2767&lt;Z2767),[1]公式對照表!$C$2,IF(AC2767="-",[1]公式對照表!$C$3,IF(AC2767&lt;AE2767,[1]公式對照表!$C$4,IF(AC2767&gt;AE2767,[1]公式對照表!$C$5)))))</f>
        <v/>
      </c>
      <c r="AG2767" s="442"/>
      <c r="AH2767" s="442"/>
      <c r="AI2767" s="442"/>
      <c r="AJ2767" s="442"/>
      <c r="AK2767" s="2"/>
    </row>
    <row r="2768" spans="1:37" ht="17.25" customHeight="1">
      <c r="A2768" s="443"/>
      <c r="B2768" s="444"/>
      <c r="C2768" s="23"/>
      <c r="D2768" s="23"/>
      <c r="E2768" s="23"/>
      <c r="F2768" s="262"/>
      <c r="G2768" s="262"/>
      <c r="H2768" s="262"/>
      <c r="I2768" s="264"/>
      <c r="J2768" s="23"/>
      <c r="K2768" s="23"/>
      <c r="L2768" s="36" t="str">
        <f>IFERROR(VLOOKUP(放飛紀錄!$K2768,#REF!,2,FALSE),"")</f>
        <v/>
      </c>
      <c r="M2768" s="36"/>
      <c r="N2768" s="36"/>
      <c r="O2768" s="36"/>
      <c r="P2768" s="36"/>
      <c r="Q2768" s="36"/>
      <c r="R2768" s="36"/>
      <c r="S2768" s="36"/>
      <c r="T2768" s="36"/>
      <c r="U2768" s="23"/>
      <c r="V2768" s="23"/>
      <c r="W2768" s="23"/>
      <c r="X2768" s="23"/>
      <c r="Y2768" s="445"/>
      <c r="Z2768" s="446" t="str">
        <f>IF(放飛紀錄!$Y2768="","",放飛紀錄!$Y2768+公式對照表!B$2)</f>
        <v/>
      </c>
      <c r="AA2768" s="445"/>
      <c r="AB2768" s="445"/>
      <c r="AC2768" s="447" t="str">
        <f t="shared" si="114"/>
        <v/>
      </c>
      <c r="AD2768" s="448" t="str">
        <f t="shared" si="115"/>
        <v/>
      </c>
      <c r="AE2768" s="446" t="str">
        <f>IF(放飛紀錄表[[#This Row],[模組啟動時間]]="","",公式對照表!$A$2)</f>
        <v/>
      </c>
      <c r="AF2768" s="449" t="str">
        <f>IF(AC2768="","",IF(AND(AA2768&gt;Y2768,AA2768&lt;Z2768),[1]公式對照表!$C$2,IF(AC2768="-",[1]公式對照表!$C$3,IF(AC2768&lt;AE2768,[1]公式對照表!$C$4,IF(AC2768&gt;AE2768,[1]公式對照表!$C$5)))))</f>
        <v/>
      </c>
      <c r="AG2768" s="442"/>
      <c r="AH2768" s="442"/>
      <c r="AI2768" s="442"/>
      <c r="AJ2768" s="442"/>
      <c r="AK2768" s="2"/>
    </row>
    <row r="2769" spans="1:37" ht="17.25" customHeight="1">
      <c r="A2769" s="443"/>
      <c r="B2769" s="444"/>
      <c r="C2769" s="23"/>
      <c r="D2769" s="23"/>
      <c r="E2769" s="23"/>
      <c r="F2769" s="262"/>
      <c r="G2769" s="262"/>
      <c r="H2769" s="262"/>
      <c r="I2769" s="264"/>
      <c r="J2769" s="23"/>
      <c r="K2769" s="23"/>
      <c r="L2769" s="36" t="str">
        <f>IFERROR(VLOOKUP(放飛紀錄!$K2769,#REF!,2,FALSE),"")</f>
        <v/>
      </c>
      <c r="M2769" s="36"/>
      <c r="N2769" s="36"/>
      <c r="O2769" s="36"/>
      <c r="P2769" s="36"/>
      <c r="Q2769" s="36"/>
      <c r="R2769" s="36"/>
      <c r="S2769" s="36"/>
      <c r="T2769" s="36"/>
      <c r="U2769" s="23"/>
      <c r="V2769" s="23"/>
      <c r="W2769" s="23"/>
      <c r="X2769" s="23"/>
      <c r="Y2769" s="445"/>
      <c r="Z2769" s="446" t="str">
        <f>IF(放飛紀錄!$Y2769="","",放飛紀錄!$Y2769+公式對照表!B$2)</f>
        <v/>
      </c>
      <c r="AA2769" s="445"/>
      <c r="AB2769" s="445"/>
      <c r="AC2769" s="447" t="str">
        <f t="shared" si="114"/>
        <v/>
      </c>
      <c r="AD2769" s="448" t="str">
        <f t="shared" si="115"/>
        <v/>
      </c>
      <c r="AE2769" s="446" t="str">
        <f>IF(放飛紀錄表[[#This Row],[模組啟動時間]]="","",公式對照表!$A$2)</f>
        <v/>
      </c>
      <c r="AF2769" s="449" t="str">
        <f>IF(AC2769="","",IF(AND(AA2769&gt;Y2769,AA2769&lt;Z2769),[1]公式對照表!$C$2,IF(AC2769="-",[1]公式對照表!$C$3,IF(AC2769&lt;AE2769,[1]公式對照表!$C$4,IF(AC2769&gt;AE2769,[1]公式對照表!$C$5)))))</f>
        <v/>
      </c>
      <c r="AG2769" s="442"/>
      <c r="AH2769" s="442"/>
      <c r="AI2769" s="442"/>
      <c r="AJ2769" s="442"/>
      <c r="AK2769" s="2"/>
    </row>
    <row r="2770" spans="1:37" ht="17.25" customHeight="1">
      <c r="A2770" s="443"/>
      <c r="B2770" s="444"/>
      <c r="C2770" s="23"/>
      <c r="D2770" s="23"/>
      <c r="E2770" s="23"/>
      <c r="F2770" s="262"/>
      <c r="G2770" s="262"/>
      <c r="H2770" s="262"/>
      <c r="I2770" s="264"/>
      <c r="J2770" s="23"/>
      <c r="K2770" s="23"/>
      <c r="L2770" s="36" t="str">
        <f>IFERROR(VLOOKUP(放飛紀錄!$K2770,#REF!,2,FALSE),"")</f>
        <v/>
      </c>
      <c r="M2770" s="36"/>
      <c r="N2770" s="36"/>
      <c r="O2770" s="36"/>
      <c r="P2770" s="36"/>
      <c r="Q2770" s="36"/>
      <c r="R2770" s="36"/>
      <c r="S2770" s="36"/>
      <c r="T2770" s="36"/>
      <c r="U2770" s="23"/>
      <c r="V2770" s="23"/>
      <c r="W2770" s="23"/>
      <c r="X2770" s="23"/>
      <c r="Y2770" s="445"/>
      <c r="Z2770" s="446" t="str">
        <f>IF(放飛紀錄!$Y2770="","",放飛紀錄!$Y2770+公式對照表!B$2)</f>
        <v/>
      </c>
      <c r="AA2770" s="445"/>
      <c r="AB2770" s="445"/>
      <c r="AC2770" s="447" t="str">
        <f t="shared" si="114"/>
        <v/>
      </c>
      <c r="AD2770" s="448" t="str">
        <f t="shared" si="115"/>
        <v/>
      </c>
      <c r="AE2770" s="446" t="str">
        <f>IF(放飛紀錄表[[#This Row],[模組啟動時間]]="","",公式對照表!$A$2)</f>
        <v/>
      </c>
      <c r="AF2770" s="449" t="str">
        <f>IF(AC2770="","",IF(AND(AA2770&gt;Y2770,AA2770&lt;Z2770),[1]公式對照表!$C$2,IF(AC2770="-",[1]公式對照表!$C$3,IF(AC2770&lt;AE2770,[1]公式對照表!$C$4,IF(AC2770&gt;AE2770,[1]公式對照表!$C$5)))))</f>
        <v/>
      </c>
      <c r="AG2770" s="442"/>
      <c r="AH2770" s="442"/>
      <c r="AI2770" s="442"/>
      <c r="AJ2770" s="442"/>
      <c r="AK2770" s="2"/>
    </row>
    <row r="2771" spans="1:37" ht="17.25" customHeight="1">
      <c r="A2771" s="443"/>
      <c r="B2771" s="444"/>
      <c r="C2771" s="23"/>
      <c r="D2771" s="23"/>
      <c r="E2771" s="23"/>
      <c r="F2771" s="262"/>
      <c r="G2771" s="262"/>
      <c r="H2771" s="262"/>
      <c r="I2771" s="264"/>
      <c r="J2771" s="23"/>
      <c r="K2771" s="23"/>
      <c r="L2771" s="36" t="str">
        <f>IFERROR(VLOOKUP(放飛紀錄!$K2771,#REF!,2,FALSE),"")</f>
        <v/>
      </c>
      <c r="M2771" s="36"/>
      <c r="N2771" s="36"/>
      <c r="O2771" s="36"/>
      <c r="P2771" s="36"/>
      <c r="Q2771" s="36"/>
      <c r="R2771" s="36"/>
      <c r="S2771" s="36"/>
      <c r="T2771" s="36"/>
      <c r="U2771" s="23"/>
      <c r="V2771" s="23"/>
      <c r="W2771" s="23"/>
      <c r="X2771" s="23"/>
      <c r="Y2771" s="445"/>
      <c r="Z2771" s="446" t="str">
        <f>IF(放飛紀錄!$Y2771="","",放飛紀錄!$Y2771+公式對照表!B$2)</f>
        <v/>
      </c>
      <c r="AA2771" s="445"/>
      <c r="AB2771" s="445"/>
      <c r="AC2771" s="447" t="str">
        <f t="shared" si="114"/>
        <v/>
      </c>
      <c r="AD2771" s="448" t="str">
        <f t="shared" si="115"/>
        <v/>
      </c>
      <c r="AE2771" s="446" t="str">
        <f>IF(放飛紀錄表[[#This Row],[模組啟動時間]]="","",公式對照表!$A$2)</f>
        <v/>
      </c>
      <c r="AF2771" s="449" t="str">
        <f>IF(AC2771="","",IF(AND(AA2771&gt;Y2771,AA2771&lt;Z2771),[1]公式對照表!$C$2,IF(AC2771="-",[1]公式對照表!$C$3,IF(AC2771&lt;AE2771,[1]公式對照表!$C$4,IF(AC2771&gt;AE2771,[1]公式對照表!$C$5)))))</f>
        <v/>
      </c>
      <c r="AG2771" s="442"/>
      <c r="AH2771" s="442"/>
      <c r="AI2771" s="442"/>
      <c r="AJ2771" s="442"/>
      <c r="AK2771" s="2"/>
    </row>
    <row r="2772" spans="1:37" ht="17.25" customHeight="1">
      <c r="A2772" s="443"/>
      <c r="B2772" s="444"/>
      <c r="C2772" s="23"/>
      <c r="D2772" s="23"/>
      <c r="E2772" s="23"/>
      <c r="F2772" s="262"/>
      <c r="G2772" s="262"/>
      <c r="H2772" s="262"/>
      <c r="I2772" s="264"/>
      <c r="J2772" s="23"/>
      <c r="K2772" s="23"/>
      <c r="L2772" s="36" t="str">
        <f>IFERROR(VLOOKUP(放飛紀錄!$K2772,#REF!,2,FALSE),"")</f>
        <v/>
      </c>
      <c r="M2772" s="36"/>
      <c r="N2772" s="36"/>
      <c r="O2772" s="36"/>
      <c r="P2772" s="36"/>
      <c r="Q2772" s="36"/>
      <c r="R2772" s="36"/>
      <c r="S2772" s="36"/>
      <c r="T2772" s="36"/>
      <c r="U2772" s="23"/>
      <c r="V2772" s="23"/>
      <c r="W2772" s="23"/>
      <c r="X2772" s="23"/>
      <c r="Y2772" s="445"/>
      <c r="Z2772" s="446" t="str">
        <f>IF(放飛紀錄!$Y2772="","",放飛紀錄!$Y2772+公式對照表!B$2)</f>
        <v/>
      </c>
      <c r="AA2772" s="445"/>
      <c r="AB2772" s="445"/>
      <c r="AC2772" s="447" t="str">
        <f t="shared" si="114"/>
        <v/>
      </c>
      <c r="AD2772" s="448" t="str">
        <f t="shared" si="115"/>
        <v/>
      </c>
      <c r="AE2772" s="446" t="str">
        <f>IF(放飛紀錄表[[#This Row],[模組啟動時間]]="","",公式對照表!$A$2)</f>
        <v/>
      </c>
      <c r="AF2772" s="449" t="str">
        <f>IF(AC2772="","",IF(AND(AA2772&gt;Y2772,AA2772&lt;Z2772),[1]公式對照表!$C$2,IF(AC2772="-",[1]公式對照表!$C$3,IF(AC2772&lt;AE2772,[1]公式對照表!$C$4,IF(AC2772&gt;AE2772,[1]公式對照表!$C$5)))))</f>
        <v/>
      </c>
      <c r="AG2772" s="442"/>
      <c r="AH2772" s="442"/>
      <c r="AI2772" s="442"/>
      <c r="AJ2772" s="442"/>
      <c r="AK2772" s="2"/>
    </row>
    <row r="2773" spans="1:37" ht="17.25" customHeight="1">
      <c r="A2773" s="443"/>
      <c r="B2773" s="444"/>
      <c r="C2773" s="23"/>
      <c r="D2773" s="23"/>
      <c r="E2773" s="23"/>
      <c r="F2773" s="262"/>
      <c r="G2773" s="262"/>
      <c r="H2773" s="262"/>
      <c r="I2773" s="264"/>
      <c r="J2773" s="23"/>
      <c r="K2773" s="23"/>
      <c r="L2773" s="36" t="str">
        <f>IFERROR(VLOOKUP(放飛紀錄!$K2773,#REF!,2,FALSE),"")</f>
        <v/>
      </c>
      <c r="M2773" s="36"/>
      <c r="N2773" s="36"/>
      <c r="O2773" s="36"/>
      <c r="P2773" s="36"/>
      <c r="Q2773" s="36"/>
      <c r="R2773" s="36"/>
      <c r="S2773" s="36"/>
      <c r="T2773" s="36"/>
      <c r="U2773" s="23"/>
      <c r="V2773" s="23"/>
      <c r="W2773" s="23"/>
      <c r="X2773" s="23"/>
      <c r="Y2773" s="445"/>
      <c r="Z2773" s="446" t="str">
        <f>IF(放飛紀錄!$Y2773="","",放飛紀錄!$Y2773+公式對照表!B$2)</f>
        <v/>
      </c>
      <c r="AA2773" s="445"/>
      <c r="AB2773" s="445"/>
      <c r="AC2773" s="447" t="str">
        <f t="shared" si="114"/>
        <v/>
      </c>
      <c r="AD2773" s="448" t="str">
        <f t="shared" si="115"/>
        <v/>
      </c>
      <c r="AE2773" s="446" t="str">
        <f>IF(放飛紀錄表[[#This Row],[模組啟動時間]]="","",公式對照表!$A$2)</f>
        <v/>
      </c>
      <c r="AF2773" s="449" t="str">
        <f>IF(AC2773="","",IF(AND(AA2773&gt;Y2773,AA2773&lt;Z2773),[1]公式對照表!$C$2,IF(AC2773="-",[1]公式對照表!$C$3,IF(AC2773&lt;AE2773,[1]公式對照表!$C$4,IF(AC2773&gt;AE2773,[1]公式對照表!$C$5)))))</f>
        <v/>
      </c>
      <c r="AG2773" s="442"/>
      <c r="AH2773" s="442"/>
      <c r="AI2773" s="442"/>
      <c r="AJ2773" s="442"/>
      <c r="AK2773" s="2"/>
    </row>
    <row r="2774" spans="1:37" ht="17.25" customHeight="1">
      <c r="A2774" s="443"/>
      <c r="B2774" s="444"/>
      <c r="C2774" s="23"/>
      <c r="D2774" s="23"/>
      <c r="E2774" s="23"/>
      <c r="F2774" s="262"/>
      <c r="G2774" s="262"/>
      <c r="H2774" s="262"/>
      <c r="I2774" s="264"/>
      <c r="J2774" s="23"/>
      <c r="K2774" s="23"/>
      <c r="L2774" s="36" t="str">
        <f>IFERROR(VLOOKUP(放飛紀錄!$K2774,#REF!,2,FALSE),"")</f>
        <v/>
      </c>
      <c r="M2774" s="36"/>
      <c r="N2774" s="36"/>
      <c r="O2774" s="36"/>
      <c r="P2774" s="36"/>
      <c r="Q2774" s="36"/>
      <c r="R2774" s="36"/>
      <c r="S2774" s="36"/>
      <c r="T2774" s="36"/>
      <c r="U2774" s="23"/>
      <c r="V2774" s="23"/>
      <c r="W2774" s="23"/>
      <c r="X2774" s="23"/>
      <c r="Y2774" s="445"/>
      <c r="Z2774" s="446" t="str">
        <f>IF(放飛紀錄!$Y2774="","",放飛紀錄!$Y2774+公式對照表!B$2)</f>
        <v/>
      </c>
      <c r="AA2774" s="445"/>
      <c r="AB2774" s="445"/>
      <c r="AC2774" s="447" t="str">
        <f t="shared" si="114"/>
        <v/>
      </c>
      <c r="AD2774" s="448" t="str">
        <f t="shared" si="115"/>
        <v/>
      </c>
      <c r="AE2774" s="446" t="str">
        <f>IF(放飛紀錄表[[#This Row],[模組啟動時間]]="","",公式對照表!$A$2)</f>
        <v/>
      </c>
      <c r="AF2774" s="449" t="str">
        <f>IF(AC2774="","",IF(AND(AA2774&gt;Y2774,AA2774&lt;Z2774),[1]公式對照表!$C$2,IF(AC2774="-",[1]公式對照表!$C$3,IF(AC2774&lt;AE2774,[1]公式對照表!$C$4,IF(AC2774&gt;AE2774,[1]公式對照表!$C$5)))))</f>
        <v/>
      </c>
      <c r="AG2774" s="442"/>
      <c r="AH2774" s="442"/>
      <c r="AI2774" s="442"/>
      <c r="AJ2774" s="442"/>
      <c r="AK2774" s="2"/>
    </row>
    <row r="2775" spans="1:37" ht="17.25" customHeight="1">
      <c r="A2775" s="443"/>
      <c r="B2775" s="444"/>
      <c r="C2775" s="23"/>
      <c r="D2775" s="23"/>
      <c r="E2775" s="23"/>
      <c r="F2775" s="262"/>
      <c r="G2775" s="262"/>
      <c r="H2775" s="262"/>
      <c r="I2775" s="264"/>
      <c r="J2775" s="23"/>
      <c r="K2775" s="23"/>
      <c r="L2775" s="36" t="str">
        <f>IFERROR(VLOOKUP(放飛紀錄!$K2775,#REF!,2,FALSE),"")</f>
        <v/>
      </c>
      <c r="M2775" s="36"/>
      <c r="N2775" s="36"/>
      <c r="O2775" s="36"/>
      <c r="P2775" s="36"/>
      <c r="Q2775" s="36"/>
      <c r="R2775" s="36"/>
      <c r="S2775" s="36"/>
      <c r="T2775" s="36"/>
      <c r="U2775" s="23"/>
      <c r="V2775" s="23"/>
      <c r="W2775" s="23"/>
      <c r="X2775" s="23"/>
      <c r="Y2775" s="445"/>
      <c r="Z2775" s="446" t="str">
        <f>IF(放飛紀錄!$Y2775="","",放飛紀錄!$Y2775+公式對照表!B$2)</f>
        <v/>
      </c>
      <c r="AA2775" s="445"/>
      <c r="AB2775" s="445"/>
      <c r="AC2775" s="447" t="str">
        <f t="shared" si="114"/>
        <v/>
      </c>
      <c r="AD2775" s="448" t="str">
        <f t="shared" si="115"/>
        <v/>
      </c>
      <c r="AE2775" s="446" t="str">
        <f>IF(放飛紀錄表[[#This Row],[模組啟動時間]]="","",公式對照表!$A$2)</f>
        <v/>
      </c>
      <c r="AF2775" s="449" t="str">
        <f>IF(AC2775="","",IF(AND(AA2775&gt;Y2775,AA2775&lt;Z2775),[1]公式對照表!$C$2,IF(AC2775="-",[1]公式對照表!$C$3,IF(AC2775&lt;AE2775,[1]公式對照表!$C$4,IF(AC2775&gt;AE2775,[1]公式對照表!$C$5)))))</f>
        <v/>
      </c>
      <c r="AG2775" s="442"/>
      <c r="AH2775" s="442"/>
      <c r="AI2775" s="442"/>
      <c r="AJ2775" s="442"/>
      <c r="AK2775" s="2"/>
    </row>
    <row r="2776" spans="1:37" ht="17.25" customHeight="1">
      <c r="A2776" s="443"/>
      <c r="B2776" s="444"/>
      <c r="C2776" s="23"/>
      <c r="D2776" s="23"/>
      <c r="E2776" s="23"/>
      <c r="F2776" s="262"/>
      <c r="G2776" s="262"/>
      <c r="H2776" s="262"/>
      <c r="I2776" s="264"/>
      <c r="J2776" s="23"/>
      <c r="K2776" s="23"/>
      <c r="L2776" s="36" t="str">
        <f>IFERROR(VLOOKUP(放飛紀錄!$K2776,#REF!,2,FALSE),"")</f>
        <v/>
      </c>
      <c r="M2776" s="36"/>
      <c r="N2776" s="36"/>
      <c r="O2776" s="36"/>
      <c r="P2776" s="36"/>
      <c r="Q2776" s="36"/>
      <c r="R2776" s="36"/>
      <c r="S2776" s="36"/>
      <c r="T2776" s="36"/>
      <c r="U2776" s="23"/>
      <c r="V2776" s="23"/>
      <c r="W2776" s="23"/>
      <c r="X2776" s="23"/>
      <c r="Y2776" s="445"/>
      <c r="Z2776" s="446" t="str">
        <f>IF(放飛紀錄!$Y2776="","",放飛紀錄!$Y2776+公式對照表!B$2)</f>
        <v/>
      </c>
      <c r="AA2776" s="445"/>
      <c r="AB2776" s="445"/>
      <c r="AC2776" s="447" t="str">
        <f t="shared" si="114"/>
        <v/>
      </c>
      <c r="AD2776" s="448" t="str">
        <f t="shared" si="115"/>
        <v/>
      </c>
      <c r="AE2776" s="446" t="str">
        <f>IF(放飛紀錄表[[#This Row],[模組啟動時間]]="","",公式對照表!$A$2)</f>
        <v/>
      </c>
      <c r="AF2776" s="449" t="str">
        <f>IF(AC2776="","",IF(AND(AA2776&gt;Y2776,AA2776&lt;Z2776),[1]公式對照表!$C$2,IF(AC2776="-",[1]公式對照表!$C$3,IF(AC2776&lt;AE2776,[1]公式對照表!$C$4,IF(AC2776&gt;AE2776,[1]公式對照表!$C$5)))))</f>
        <v/>
      </c>
      <c r="AG2776" s="442"/>
      <c r="AH2776" s="442"/>
      <c r="AI2776" s="442"/>
      <c r="AJ2776" s="442"/>
      <c r="AK2776" s="2"/>
    </row>
    <row r="2777" spans="1:37" ht="17.25" customHeight="1">
      <c r="A2777" s="443"/>
      <c r="B2777" s="444"/>
      <c r="C2777" s="23"/>
      <c r="D2777" s="23"/>
      <c r="E2777" s="23"/>
      <c r="F2777" s="262"/>
      <c r="G2777" s="262"/>
      <c r="H2777" s="262"/>
      <c r="I2777" s="264"/>
      <c r="J2777" s="23"/>
      <c r="K2777" s="23"/>
      <c r="L2777" s="36" t="str">
        <f>IFERROR(VLOOKUP(放飛紀錄!$K2777,#REF!,2,FALSE),"")</f>
        <v/>
      </c>
      <c r="M2777" s="36"/>
      <c r="N2777" s="36"/>
      <c r="O2777" s="36"/>
      <c r="P2777" s="36"/>
      <c r="Q2777" s="36"/>
      <c r="R2777" s="36"/>
      <c r="S2777" s="36"/>
      <c r="T2777" s="36"/>
      <c r="U2777" s="23"/>
      <c r="V2777" s="23"/>
      <c r="W2777" s="23"/>
      <c r="X2777" s="23"/>
      <c r="Y2777" s="445"/>
      <c r="Z2777" s="446" t="str">
        <f>IF(放飛紀錄!$Y2777="","",放飛紀錄!$Y2777+公式對照表!B$2)</f>
        <v/>
      </c>
      <c r="AA2777" s="445"/>
      <c r="AB2777" s="445"/>
      <c r="AC2777" s="447" t="str">
        <f t="shared" si="114"/>
        <v/>
      </c>
      <c r="AD2777" s="448" t="str">
        <f t="shared" si="115"/>
        <v/>
      </c>
      <c r="AE2777" s="446" t="str">
        <f>IF(放飛紀錄表[[#This Row],[模組啟動時間]]="","",公式對照表!$A$2)</f>
        <v/>
      </c>
      <c r="AF2777" s="449" t="str">
        <f>IF(AC2777="","",IF(AND(AA2777&gt;Y2777,AA2777&lt;Z2777),[1]公式對照表!$C$2,IF(AC2777="-",[1]公式對照表!$C$3,IF(AC2777&lt;AE2777,[1]公式對照表!$C$4,IF(AC2777&gt;AE2777,[1]公式對照表!$C$5)))))</f>
        <v/>
      </c>
      <c r="AG2777" s="442"/>
      <c r="AH2777" s="442"/>
      <c r="AI2777" s="442"/>
      <c r="AJ2777" s="442"/>
      <c r="AK2777" s="2"/>
    </row>
    <row r="2778" spans="1:37" ht="17.25" customHeight="1">
      <c r="A2778" s="443"/>
      <c r="B2778" s="444"/>
      <c r="C2778" s="23"/>
      <c r="D2778" s="23"/>
      <c r="E2778" s="23"/>
      <c r="F2778" s="262"/>
      <c r="G2778" s="262"/>
      <c r="H2778" s="262"/>
      <c r="I2778" s="264"/>
      <c r="J2778" s="23"/>
      <c r="K2778" s="23"/>
      <c r="L2778" s="36" t="str">
        <f>IFERROR(VLOOKUP(放飛紀錄!$K2778,#REF!,2,FALSE),"")</f>
        <v/>
      </c>
      <c r="M2778" s="36"/>
      <c r="N2778" s="36"/>
      <c r="O2778" s="36"/>
      <c r="P2778" s="36"/>
      <c r="Q2778" s="36"/>
      <c r="R2778" s="36"/>
      <c r="S2778" s="36"/>
      <c r="T2778" s="36"/>
      <c r="U2778" s="23"/>
      <c r="V2778" s="23"/>
      <c r="W2778" s="23"/>
      <c r="X2778" s="23"/>
      <c r="Y2778" s="445"/>
      <c r="Z2778" s="446" t="str">
        <f>IF(放飛紀錄!$Y2778="","",放飛紀錄!$Y2778+公式對照表!B$2)</f>
        <v/>
      </c>
      <c r="AA2778" s="445"/>
      <c r="AB2778" s="445"/>
      <c r="AC2778" s="447" t="str">
        <f t="shared" si="114"/>
        <v/>
      </c>
      <c r="AD2778" s="448" t="str">
        <f t="shared" si="115"/>
        <v/>
      </c>
      <c r="AE2778" s="446" t="str">
        <f>IF(放飛紀錄表[[#This Row],[模組啟動時間]]="","",公式對照表!$A$2)</f>
        <v/>
      </c>
      <c r="AF2778" s="449" t="str">
        <f>IF(AC2778="","",IF(AND(AA2778&gt;Y2778,AA2778&lt;Z2778),[1]公式對照表!$C$2,IF(AC2778="-",[1]公式對照表!$C$3,IF(AC2778&lt;AE2778,[1]公式對照表!$C$4,IF(AC2778&gt;AE2778,[1]公式對照表!$C$5)))))</f>
        <v/>
      </c>
      <c r="AG2778" s="442"/>
      <c r="AH2778" s="442"/>
      <c r="AI2778" s="442"/>
      <c r="AJ2778" s="442"/>
      <c r="AK2778" s="2"/>
    </row>
    <row r="2779" spans="1:37" ht="17.25" customHeight="1">
      <c r="A2779" s="443"/>
      <c r="B2779" s="444"/>
      <c r="C2779" s="23"/>
      <c r="D2779" s="23"/>
      <c r="E2779" s="23"/>
      <c r="F2779" s="262"/>
      <c r="G2779" s="262"/>
      <c r="H2779" s="262"/>
      <c r="I2779" s="264"/>
      <c r="J2779" s="23"/>
      <c r="K2779" s="23"/>
      <c r="L2779" s="36" t="str">
        <f>IFERROR(VLOOKUP(放飛紀錄!$K2779,#REF!,2,FALSE),"")</f>
        <v/>
      </c>
      <c r="M2779" s="36"/>
      <c r="N2779" s="36"/>
      <c r="O2779" s="36"/>
      <c r="P2779" s="36"/>
      <c r="Q2779" s="36"/>
      <c r="R2779" s="36"/>
      <c r="S2779" s="36"/>
      <c r="T2779" s="36"/>
      <c r="U2779" s="23"/>
      <c r="V2779" s="23"/>
      <c r="W2779" s="23"/>
      <c r="X2779" s="23"/>
      <c r="Y2779" s="445"/>
      <c r="Z2779" s="446" t="str">
        <f>IF(放飛紀錄!$Y2779="","",放飛紀錄!$Y2779+公式對照表!B$2)</f>
        <v/>
      </c>
      <c r="AA2779" s="445"/>
      <c r="AB2779" s="445"/>
      <c r="AC2779" s="447" t="str">
        <f t="shared" si="114"/>
        <v/>
      </c>
      <c r="AD2779" s="448" t="str">
        <f t="shared" si="115"/>
        <v/>
      </c>
      <c r="AE2779" s="446" t="str">
        <f>IF(放飛紀錄表[[#This Row],[模組啟動時間]]="","",公式對照表!$A$2)</f>
        <v/>
      </c>
      <c r="AF2779" s="449" t="str">
        <f>IF(AC2779="","",IF(AND(AA2779&gt;Y2779,AA2779&lt;Z2779),[1]公式對照表!$C$2,IF(AC2779="-",[1]公式對照表!$C$3,IF(AC2779&lt;AE2779,[1]公式對照表!$C$4,IF(AC2779&gt;AE2779,[1]公式對照表!$C$5)))))</f>
        <v/>
      </c>
      <c r="AG2779" s="442"/>
      <c r="AH2779" s="442"/>
      <c r="AI2779" s="442"/>
      <c r="AJ2779" s="442"/>
      <c r="AK2779" s="2"/>
    </row>
    <row r="2780" spans="1:37" ht="17.25" customHeight="1">
      <c r="A2780" s="443"/>
      <c r="B2780" s="444"/>
      <c r="C2780" s="23"/>
      <c r="D2780" s="23"/>
      <c r="E2780" s="23"/>
      <c r="F2780" s="262"/>
      <c r="G2780" s="262"/>
      <c r="H2780" s="262"/>
      <c r="I2780" s="264"/>
      <c r="J2780" s="23"/>
      <c r="K2780" s="23"/>
      <c r="L2780" s="36" t="str">
        <f>IFERROR(VLOOKUP(放飛紀錄!$K2780,#REF!,2,FALSE),"")</f>
        <v/>
      </c>
      <c r="M2780" s="36"/>
      <c r="N2780" s="36"/>
      <c r="O2780" s="36"/>
      <c r="P2780" s="36"/>
      <c r="Q2780" s="36"/>
      <c r="R2780" s="36"/>
      <c r="S2780" s="36"/>
      <c r="T2780" s="36"/>
      <c r="U2780" s="23"/>
      <c r="V2780" s="23"/>
      <c r="W2780" s="23"/>
      <c r="X2780" s="23"/>
      <c r="Y2780" s="445"/>
      <c r="Z2780" s="446" t="str">
        <f>IF(放飛紀錄!$Y2780="","",放飛紀錄!$Y2780+公式對照表!B$2)</f>
        <v/>
      </c>
      <c r="AA2780" s="445"/>
      <c r="AB2780" s="445"/>
      <c r="AC2780" s="447" t="str">
        <f t="shared" si="114"/>
        <v/>
      </c>
      <c r="AD2780" s="448" t="str">
        <f t="shared" si="115"/>
        <v/>
      </c>
      <c r="AE2780" s="446" t="str">
        <f>IF(放飛紀錄表[[#This Row],[模組啟動時間]]="","",公式對照表!$A$2)</f>
        <v/>
      </c>
      <c r="AF2780" s="449" t="str">
        <f>IF(AC2780="","",IF(AND(AA2780&gt;Y2780,AA2780&lt;Z2780),[1]公式對照表!$C$2,IF(AC2780="-",[1]公式對照表!$C$3,IF(AC2780&lt;AE2780,[1]公式對照表!$C$4,IF(AC2780&gt;AE2780,[1]公式對照表!$C$5)))))</f>
        <v/>
      </c>
      <c r="AG2780" s="442"/>
      <c r="AH2780" s="442"/>
      <c r="AI2780" s="442"/>
      <c r="AJ2780" s="442"/>
      <c r="AK2780" s="2"/>
    </row>
    <row r="2781" spans="1:37" ht="17.25" customHeight="1">
      <c r="A2781" s="443"/>
      <c r="B2781" s="444"/>
      <c r="C2781" s="23"/>
      <c r="D2781" s="23"/>
      <c r="E2781" s="23"/>
      <c r="F2781" s="262"/>
      <c r="G2781" s="262"/>
      <c r="H2781" s="262"/>
      <c r="I2781" s="264"/>
      <c r="J2781" s="23"/>
      <c r="K2781" s="23"/>
      <c r="L2781" s="36" t="str">
        <f>IFERROR(VLOOKUP(放飛紀錄!$K2781,#REF!,2,FALSE),"")</f>
        <v/>
      </c>
      <c r="M2781" s="36"/>
      <c r="N2781" s="36"/>
      <c r="O2781" s="36"/>
      <c r="P2781" s="36"/>
      <c r="Q2781" s="36"/>
      <c r="R2781" s="36"/>
      <c r="S2781" s="36"/>
      <c r="T2781" s="36"/>
      <c r="U2781" s="23"/>
      <c r="V2781" s="23"/>
      <c r="W2781" s="23"/>
      <c r="X2781" s="23"/>
      <c r="Y2781" s="445"/>
      <c r="Z2781" s="446" t="str">
        <f>IF(放飛紀錄!$Y2781="","",放飛紀錄!$Y2781+公式對照表!B$2)</f>
        <v/>
      </c>
      <c r="AA2781" s="445"/>
      <c r="AB2781" s="445"/>
      <c r="AC2781" s="447" t="str">
        <f t="shared" si="114"/>
        <v/>
      </c>
      <c r="AD2781" s="448" t="str">
        <f t="shared" si="115"/>
        <v/>
      </c>
      <c r="AE2781" s="446" t="str">
        <f>IF(放飛紀錄表[[#This Row],[模組啟動時間]]="","",公式對照表!$A$2)</f>
        <v/>
      </c>
      <c r="AF2781" s="449" t="str">
        <f>IF(AC2781="","",IF(AND(AA2781&gt;Y2781,AA2781&lt;Z2781),[1]公式對照表!$C$2,IF(AC2781="-",[1]公式對照表!$C$3,IF(AC2781&lt;AE2781,[1]公式對照表!$C$4,IF(AC2781&gt;AE2781,[1]公式對照表!$C$5)))))</f>
        <v/>
      </c>
      <c r="AG2781" s="442"/>
      <c r="AH2781" s="442"/>
      <c r="AI2781" s="442"/>
      <c r="AJ2781" s="442"/>
      <c r="AK2781" s="2"/>
    </row>
    <row r="2782" spans="1:37" ht="17.25" customHeight="1">
      <c r="A2782" s="443"/>
      <c r="B2782" s="444"/>
      <c r="C2782" s="23"/>
      <c r="D2782" s="23"/>
      <c r="E2782" s="23"/>
      <c r="F2782" s="262"/>
      <c r="G2782" s="262"/>
      <c r="H2782" s="262"/>
      <c r="I2782" s="264"/>
      <c r="J2782" s="23"/>
      <c r="K2782" s="23"/>
      <c r="L2782" s="36" t="str">
        <f>IFERROR(VLOOKUP(放飛紀錄!$K2782,#REF!,2,FALSE),"")</f>
        <v/>
      </c>
      <c r="M2782" s="36"/>
      <c r="N2782" s="36"/>
      <c r="O2782" s="36"/>
      <c r="P2782" s="36"/>
      <c r="Q2782" s="36"/>
      <c r="R2782" s="36"/>
      <c r="S2782" s="36"/>
      <c r="T2782" s="36"/>
      <c r="U2782" s="23"/>
      <c r="V2782" s="23"/>
      <c r="W2782" s="23"/>
      <c r="X2782" s="23"/>
      <c r="Y2782" s="445"/>
      <c r="Z2782" s="446" t="str">
        <f>IF(放飛紀錄!$Y2782="","",放飛紀錄!$Y2782+公式對照表!B$2)</f>
        <v/>
      </c>
      <c r="AA2782" s="445"/>
      <c r="AB2782" s="445"/>
      <c r="AC2782" s="447" t="str">
        <f t="shared" si="114"/>
        <v/>
      </c>
      <c r="AD2782" s="448" t="str">
        <f t="shared" si="115"/>
        <v/>
      </c>
      <c r="AE2782" s="446" t="str">
        <f>IF(放飛紀錄表[[#This Row],[模組啟動時間]]="","",公式對照表!$A$2)</f>
        <v/>
      </c>
      <c r="AF2782" s="449" t="str">
        <f>IF(AC2782="","",IF(AND(AA2782&gt;Y2782,AA2782&lt;Z2782),[1]公式對照表!$C$2,IF(AC2782="-",[1]公式對照表!$C$3,IF(AC2782&lt;AE2782,[1]公式對照表!$C$4,IF(AC2782&gt;AE2782,[1]公式對照表!$C$5)))))</f>
        <v/>
      </c>
      <c r="AG2782" s="442"/>
      <c r="AH2782" s="442"/>
      <c r="AI2782" s="442"/>
      <c r="AJ2782" s="442"/>
      <c r="AK2782" s="2"/>
    </row>
    <row r="2783" spans="1:37" ht="17.25" customHeight="1">
      <c r="A2783" s="443"/>
      <c r="B2783" s="444"/>
      <c r="C2783" s="23"/>
      <c r="D2783" s="23"/>
      <c r="E2783" s="23"/>
      <c r="F2783" s="262"/>
      <c r="G2783" s="262"/>
      <c r="H2783" s="262"/>
      <c r="I2783" s="264"/>
      <c r="J2783" s="23"/>
      <c r="K2783" s="23"/>
      <c r="L2783" s="36" t="str">
        <f>IFERROR(VLOOKUP(放飛紀錄!$K2783,#REF!,2,FALSE),"")</f>
        <v/>
      </c>
      <c r="M2783" s="36"/>
      <c r="N2783" s="36"/>
      <c r="O2783" s="36"/>
      <c r="P2783" s="36"/>
      <c r="Q2783" s="36"/>
      <c r="R2783" s="36"/>
      <c r="S2783" s="36"/>
      <c r="T2783" s="36"/>
      <c r="U2783" s="23"/>
      <c r="V2783" s="23"/>
      <c r="W2783" s="23"/>
      <c r="X2783" s="23"/>
      <c r="Y2783" s="445"/>
      <c r="Z2783" s="446" t="str">
        <f>IF(放飛紀錄!$Y2783="","",放飛紀錄!$Y2783+公式對照表!B$2)</f>
        <v/>
      </c>
      <c r="AA2783" s="445"/>
      <c r="AB2783" s="445"/>
      <c r="AC2783" s="447" t="str">
        <f t="shared" si="114"/>
        <v/>
      </c>
      <c r="AD2783" s="448" t="str">
        <f t="shared" si="115"/>
        <v/>
      </c>
      <c r="AE2783" s="446" t="str">
        <f>IF(放飛紀錄表[[#This Row],[模組啟動時間]]="","",公式對照表!$A$2)</f>
        <v/>
      </c>
      <c r="AF2783" s="449" t="str">
        <f>IF(AC2783="","",IF(AND(AA2783&gt;Y2783,AA2783&lt;Z2783),[1]公式對照表!$C$2,IF(AC2783="-",[1]公式對照表!$C$3,IF(AC2783&lt;AE2783,[1]公式對照表!$C$4,IF(AC2783&gt;AE2783,[1]公式對照表!$C$5)))))</f>
        <v/>
      </c>
      <c r="AG2783" s="442"/>
      <c r="AH2783" s="442"/>
      <c r="AI2783" s="442"/>
      <c r="AJ2783" s="442"/>
      <c r="AK2783" s="2"/>
    </row>
    <row r="2784" spans="1:37" ht="17.25" customHeight="1">
      <c r="A2784" s="443"/>
      <c r="B2784" s="444"/>
      <c r="C2784" s="23"/>
      <c r="D2784" s="23"/>
      <c r="E2784" s="23"/>
      <c r="F2784" s="262"/>
      <c r="G2784" s="262"/>
      <c r="H2784" s="262"/>
      <c r="I2784" s="264"/>
      <c r="J2784" s="23"/>
      <c r="K2784" s="23"/>
      <c r="L2784" s="36" t="str">
        <f>IFERROR(VLOOKUP(放飛紀錄!$K2784,#REF!,2,FALSE),"")</f>
        <v/>
      </c>
      <c r="M2784" s="36"/>
      <c r="N2784" s="36"/>
      <c r="O2784" s="36"/>
      <c r="P2784" s="36"/>
      <c r="Q2784" s="36"/>
      <c r="R2784" s="36"/>
      <c r="S2784" s="36"/>
      <c r="T2784" s="36"/>
      <c r="U2784" s="23"/>
      <c r="V2784" s="23"/>
      <c r="W2784" s="23"/>
      <c r="X2784" s="23"/>
      <c r="Y2784" s="445"/>
      <c r="Z2784" s="446" t="str">
        <f>IF(放飛紀錄!$Y2784="","",放飛紀錄!$Y2784+公式對照表!B$2)</f>
        <v/>
      </c>
      <c r="AA2784" s="445"/>
      <c r="AB2784" s="445"/>
      <c r="AC2784" s="447" t="str">
        <f t="shared" si="114"/>
        <v/>
      </c>
      <c r="AD2784" s="448" t="str">
        <f t="shared" si="115"/>
        <v/>
      </c>
      <c r="AE2784" s="446" t="str">
        <f>IF(放飛紀錄表[[#This Row],[模組啟動時間]]="","",公式對照表!$A$2)</f>
        <v/>
      </c>
      <c r="AF2784" s="449" t="str">
        <f>IF(AC2784="","",IF(AND(AA2784&gt;Y2784,AA2784&lt;Z2784),[1]公式對照表!$C$2,IF(AC2784="-",[1]公式對照表!$C$3,IF(AC2784&lt;AE2784,[1]公式對照表!$C$4,IF(AC2784&gt;AE2784,[1]公式對照表!$C$5)))))</f>
        <v/>
      </c>
      <c r="AG2784" s="442"/>
      <c r="AH2784" s="442"/>
      <c r="AI2784" s="442"/>
      <c r="AJ2784" s="442"/>
      <c r="AK2784" s="2"/>
    </row>
    <row r="2785" spans="1:37" ht="17.25" customHeight="1">
      <c r="A2785" s="443"/>
      <c r="B2785" s="444"/>
      <c r="C2785" s="23"/>
      <c r="D2785" s="23"/>
      <c r="E2785" s="23"/>
      <c r="F2785" s="262"/>
      <c r="G2785" s="262"/>
      <c r="H2785" s="262"/>
      <c r="I2785" s="264"/>
      <c r="J2785" s="23"/>
      <c r="K2785" s="23"/>
      <c r="L2785" s="36" t="str">
        <f>IFERROR(VLOOKUP(放飛紀錄!$K2785,#REF!,2,FALSE),"")</f>
        <v/>
      </c>
      <c r="M2785" s="36"/>
      <c r="N2785" s="36"/>
      <c r="O2785" s="36"/>
      <c r="P2785" s="36"/>
      <c r="Q2785" s="36"/>
      <c r="R2785" s="36"/>
      <c r="S2785" s="36"/>
      <c r="T2785" s="36"/>
      <c r="U2785" s="23"/>
      <c r="V2785" s="23"/>
      <c r="W2785" s="23"/>
      <c r="X2785" s="23"/>
      <c r="Y2785" s="445"/>
      <c r="Z2785" s="446" t="str">
        <f>IF(放飛紀錄!$Y2785="","",放飛紀錄!$Y2785+公式對照表!B$2)</f>
        <v/>
      </c>
      <c r="AA2785" s="445"/>
      <c r="AB2785" s="445"/>
      <c r="AC2785" s="447" t="str">
        <f t="shared" si="114"/>
        <v/>
      </c>
      <c r="AD2785" s="448" t="str">
        <f t="shared" si="115"/>
        <v/>
      </c>
      <c r="AE2785" s="446" t="str">
        <f>IF(放飛紀錄表[[#This Row],[模組啟動時間]]="","",公式對照表!$A$2)</f>
        <v/>
      </c>
      <c r="AF2785" s="449" t="str">
        <f>IF(AC2785="","",IF(AND(AA2785&gt;Y2785,AA2785&lt;Z2785),[1]公式對照表!$C$2,IF(AC2785="-",[1]公式對照表!$C$3,IF(AC2785&lt;AE2785,[1]公式對照表!$C$4,IF(AC2785&gt;AE2785,[1]公式對照表!$C$5)))))</f>
        <v/>
      </c>
      <c r="AG2785" s="442"/>
      <c r="AH2785" s="442"/>
      <c r="AI2785" s="442"/>
      <c r="AJ2785" s="442"/>
      <c r="AK2785" s="2"/>
    </row>
    <row r="2786" spans="1:37" ht="17.25" customHeight="1">
      <c r="A2786" s="443"/>
      <c r="B2786" s="444"/>
      <c r="C2786" s="23"/>
      <c r="D2786" s="23"/>
      <c r="E2786" s="23"/>
      <c r="F2786" s="262"/>
      <c r="G2786" s="262"/>
      <c r="H2786" s="262"/>
      <c r="I2786" s="264"/>
      <c r="J2786" s="23"/>
      <c r="K2786" s="23"/>
      <c r="L2786" s="36" t="str">
        <f>IFERROR(VLOOKUP(放飛紀錄!$K2786,#REF!,2,FALSE),"")</f>
        <v/>
      </c>
      <c r="M2786" s="36"/>
      <c r="N2786" s="36"/>
      <c r="O2786" s="36"/>
      <c r="P2786" s="36"/>
      <c r="Q2786" s="36"/>
      <c r="R2786" s="36"/>
      <c r="S2786" s="36"/>
      <c r="T2786" s="36"/>
      <c r="U2786" s="23"/>
      <c r="V2786" s="23"/>
      <c r="W2786" s="23"/>
      <c r="X2786" s="23"/>
      <c r="Y2786" s="445"/>
      <c r="Z2786" s="446" t="str">
        <f>IF(放飛紀錄!$Y2786="","",放飛紀錄!$Y2786+公式對照表!B$2)</f>
        <v/>
      </c>
      <c r="AA2786" s="445"/>
      <c r="AB2786" s="445"/>
      <c r="AC2786" s="447" t="str">
        <f t="shared" si="114"/>
        <v/>
      </c>
      <c r="AD2786" s="448" t="str">
        <f t="shared" si="115"/>
        <v/>
      </c>
      <c r="AE2786" s="446" t="str">
        <f>IF(放飛紀錄表[[#This Row],[模組啟動時間]]="","",公式對照表!$A$2)</f>
        <v/>
      </c>
      <c r="AF2786" s="449" t="str">
        <f>IF(AC2786="","",IF(AND(AA2786&gt;Y2786,AA2786&lt;Z2786),[1]公式對照表!$C$2,IF(AC2786="-",[1]公式對照表!$C$3,IF(AC2786&lt;AE2786,[1]公式對照表!$C$4,IF(AC2786&gt;AE2786,[1]公式對照表!$C$5)))))</f>
        <v/>
      </c>
      <c r="AG2786" s="442"/>
      <c r="AH2786" s="442"/>
      <c r="AI2786" s="442"/>
      <c r="AJ2786" s="442"/>
      <c r="AK2786" s="2"/>
    </row>
    <row r="2787" spans="1:37" ht="17.25" customHeight="1">
      <c r="A2787" s="443"/>
      <c r="B2787" s="444"/>
      <c r="C2787" s="23"/>
      <c r="D2787" s="23"/>
      <c r="E2787" s="23"/>
      <c r="F2787" s="262"/>
      <c r="G2787" s="262"/>
      <c r="H2787" s="262"/>
      <c r="I2787" s="264"/>
      <c r="J2787" s="23"/>
      <c r="K2787" s="23"/>
      <c r="L2787" s="36" t="str">
        <f>IFERROR(VLOOKUP(放飛紀錄!$K2787,#REF!,2,FALSE),"")</f>
        <v/>
      </c>
      <c r="M2787" s="36"/>
      <c r="N2787" s="36"/>
      <c r="O2787" s="36"/>
      <c r="P2787" s="36"/>
      <c r="Q2787" s="36"/>
      <c r="R2787" s="36"/>
      <c r="S2787" s="36"/>
      <c r="T2787" s="36"/>
      <c r="U2787" s="23"/>
      <c r="V2787" s="23"/>
      <c r="W2787" s="23"/>
      <c r="X2787" s="23"/>
      <c r="Y2787" s="445"/>
      <c r="Z2787" s="446" t="str">
        <f>IF(放飛紀錄!$Y2787="","",放飛紀錄!$Y2787+公式對照表!B$2)</f>
        <v/>
      </c>
      <c r="AA2787" s="445"/>
      <c r="AB2787" s="445"/>
      <c r="AC2787" s="447" t="str">
        <f t="shared" si="114"/>
        <v/>
      </c>
      <c r="AD2787" s="448" t="str">
        <f t="shared" si="115"/>
        <v/>
      </c>
      <c r="AE2787" s="446" t="str">
        <f>IF(放飛紀錄表[[#This Row],[模組啟動時間]]="","",公式對照表!$A$2)</f>
        <v/>
      </c>
      <c r="AF2787" s="449" t="str">
        <f>IF(AC2787="","",IF(AND(AA2787&gt;Y2787,AA2787&lt;Z2787),[1]公式對照表!$C$2,IF(AC2787="-",[1]公式對照表!$C$3,IF(AC2787&lt;AE2787,[1]公式對照表!$C$4,IF(AC2787&gt;AE2787,[1]公式對照表!$C$5)))))</f>
        <v/>
      </c>
      <c r="AG2787" s="442"/>
      <c r="AH2787" s="442"/>
      <c r="AI2787" s="442"/>
      <c r="AJ2787" s="442"/>
      <c r="AK2787" s="2"/>
    </row>
    <row r="2788" spans="1:37" ht="17.25" customHeight="1">
      <c r="A2788" s="443"/>
      <c r="B2788" s="444"/>
      <c r="C2788" s="23"/>
      <c r="D2788" s="23"/>
      <c r="E2788" s="23"/>
      <c r="F2788" s="262"/>
      <c r="G2788" s="262"/>
      <c r="H2788" s="262"/>
      <c r="I2788" s="264"/>
      <c r="J2788" s="23"/>
      <c r="K2788" s="23"/>
      <c r="L2788" s="36" t="str">
        <f>IFERROR(VLOOKUP(放飛紀錄!$K2788,#REF!,2,FALSE),"")</f>
        <v/>
      </c>
      <c r="M2788" s="36"/>
      <c r="N2788" s="36"/>
      <c r="O2788" s="36"/>
      <c r="P2788" s="36"/>
      <c r="Q2788" s="36"/>
      <c r="R2788" s="36"/>
      <c r="S2788" s="36"/>
      <c r="T2788" s="36"/>
      <c r="U2788" s="23"/>
      <c r="V2788" s="23"/>
      <c r="W2788" s="23"/>
      <c r="X2788" s="23"/>
      <c r="Y2788" s="445"/>
      <c r="Z2788" s="446" t="str">
        <f>IF(放飛紀錄!$Y2788="","",放飛紀錄!$Y2788+公式對照表!B$2)</f>
        <v/>
      </c>
      <c r="AA2788" s="445"/>
      <c r="AB2788" s="445"/>
      <c r="AC2788" s="447" t="str">
        <f t="shared" si="114"/>
        <v/>
      </c>
      <c r="AD2788" s="448" t="str">
        <f t="shared" si="115"/>
        <v/>
      </c>
      <c r="AE2788" s="446" t="str">
        <f>IF(放飛紀錄表[[#This Row],[模組啟動時間]]="","",公式對照表!$A$2)</f>
        <v/>
      </c>
      <c r="AF2788" s="449" t="str">
        <f>IF(AC2788="","",IF(AND(AA2788&gt;Y2788,AA2788&lt;Z2788),[1]公式對照表!$C$2,IF(AC2788="-",[1]公式對照表!$C$3,IF(AC2788&lt;AE2788,[1]公式對照表!$C$4,IF(AC2788&gt;AE2788,[1]公式對照表!$C$5)))))</f>
        <v/>
      </c>
      <c r="AG2788" s="442"/>
      <c r="AH2788" s="442"/>
      <c r="AI2788" s="442"/>
      <c r="AJ2788" s="442"/>
      <c r="AK2788" s="2"/>
    </row>
    <row r="2789" spans="1:37" ht="17.25" customHeight="1">
      <c r="A2789" s="443"/>
      <c r="B2789" s="444"/>
      <c r="C2789" s="23"/>
      <c r="D2789" s="23"/>
      <c r="E2789" s="23"/>
      <c r="F2789" s="262"/>
      <c r="G2789" s="262"/>
      <c r="H2789" s="262"/>
      <c r="I2789" s="264"/>
      <c r="J2789" s="23"/>
      <c r="K2789" s="23"/>
      <c r="L2789" s="36" t="str">
        <f>IFERROR(VLOOKUP(放飛紀錄!$K2789,#REF!,2,FALSE),"")</f>
        <v/>
      </c>
      <c r="M2789" s="36"/>
      <c r="N2789" s="36"/>
      <c r="O2789" s="36"/>
      <c r="P2789" s="36"/>
      <c r="Q2789" s="36"/>
      <c r="R2789" s="36"/>
      <c r="S2789" s="36"/>
      <c r="T2789" s="36"/>
      <c r="U2789" s="23"/>
      <c r="V2789" s="23"/>
      <c r="W2789" s="23"/>
      <c r="X2789" s="23"/>
      <c r="Y2789" s="445"/>
      <c r="Z2789" s="446" t="str">
        <f>IF(放飛紀錄!$Y2789="","",放飛紀錄!$Y2789+公式對照表!B$2)</f>
        <v/>
      </c>
      <c r="AA2789" s="445"/>
      <c r="AB2789" s="445"/>
      <c r="AC2789" s="447" t="str">
        <f t="shared" si="114"/>
        <v/>
      </c>
      <c r="AD2789" s="448" t="str">
        <f t="shared" si="115"/>
        <v/>
      </c>
      <c r="AE2789" s="446" t="str">
        <f>IF(放飛紀錄表[[#This Row],[模組啟動時間]]="","",公式對照表!$A$2)</f>
        <v/>
      </c>
      <c r="AF2789" s="449" t="str">
        <f>IF(AC2789="","",IF(AND(AA2789&gt;Y2789,AA2789&lt;Z2789),[1]公式對照表!$C$2,IF(AC2789="-",[1]公式對照表!$C$3,IF(AC2789&lt;AE2789,[1]公式對照表!$C$4,IF(AC2789&gt;AE2789,[1]公式對照表!$C$5)))))</f>
        <v/>
      </c>
      <c r="AG2789" s="442"/>
      <c r="AH2789" s="442"/>
      <c r="AI2789" s="442"/>
      <c r="AJ2789" s="442"/>
      <c r="AK2789" s="2"/>
    </row>
    <row r="2790" spans="1:37" ht="17.25" customHeight="1">
      <c r="A2790" s="443"/>
      <c r="B2790" s="444"/>
      <c r="C2790" s="23"/>
      <c r="D2790" s="23"/>
      <c r="E2790" s="23"/>
      <c r="F2790" s="262"/>
      <c r="G2790" s="262"/>
      <c r="H2790" s="262"/>
      <c r="I2790" s="264"/>
      <c r="J2790" s="23"/>
      <c r="K2790" s="23"/>
      <c r="L2790" s="36" t="str">
        <f>IFERROR(VLOOKUP(放飛紀錄!$K2790,#REF!,2,FALSE),"")</f>
        <v/>
      </c>
      <c r="M2790" s="36"/>
      <c r="N2790" s="36"/>
      <c r="O2790" s="36"/>
      <c r="P2790" s="36"/>
      <c r="Q2790" s="36"/>
      <c r="R2790" s="36"/>
      <c r="S2790" s="36"/>
      <c r="T2790" s="36"/>
      <c r="U2790" s="23"/>
      <c r="V2790" s="23"/>
      <c r="W2790" s="23"/>
      <c r="X2790" s="23"/>
      <c r="Y2790" s="445"/>
      <c r="Z2790" s="446" t="str">
        <f>IF(放飛紀錄!$Y2790="","",放飛紀錄!$Y2790+公式對照表!B$2)</f>
        <v/>
      </c>
      <c r="AA2790" s="445"/>
      <c r="AB2790" s="445"/>
      <c r="AC2790" s="447" t="str">
        <f t="shared" si="114"/>
        <v/>
      </c>
      <c r="AD2790" s="448" t="str">
        <f t="shared" si="115"/>
        <v/>
      </c>
      <c r="AE2790" s="446" t="str">
        <f>IF(放飛紀錄表[[#This Row],[模組啟動時間]]="","",公式對照表!$A$2)</f>
        <v/>
      </c>
      <c r="AF2790" s="449" t="str">
        <f>IF(AC2790="","",IF(AND(AA2790&gt;Y2790,AA2790&lt;Z2790),[1]公式對照表!$C$2,IF(AC2790="-",[1]公式對照表!$C$3,IF(AC2790&lt;AE2790,[1]公式對照表!$C$4,IF(AC2790&gt;AE2790,[1]公式對照表!$C$5)))))</f>
        <v/>
      </c>
      <c r="AG2790" s="442"/>
      <c r="AH2790" s="442"/>
      <c r="AI2790" s="442"/>
      <c r="AJ2790" s="442"/>
      <c r="AK2790" s="2"/>
    </row>
    <row r="2791" spans="1:37" ht="17.25" customHeight="1">
      <c r="A2791" s="443"/>
      <c r="B2791" s="444"/>
      <c r="C2791" s="23"/>
      <c r="D2791" s="23"/>
      <c r="E2791" s="23"/>
      <c r="F2791" s="262"/>
      <c r="G2791" s="262"/>
      <c r="H2791" s="262"/>
      <c r="I2791" s="264"/>
      <c r="J2791" s="23"/>
      <c r="K2791" s="23"/>
      <c r="L2791" s="36" t="str">
        <f>IFERROR(VLOOKUP(放飛紀錄!$K2791,#REF!,2,FALSE),"")</f>
        <v/>
      </c>
      <c r="M2791" s="36"/>
      <c r="N2791" s="36"/>
      <c r="O2791" s="36"/>
      <c r="P2791" s="36"/>
      <c r="Q2791" s="36"/>
      <c r="R2791" s="36"/>
      <c r="S2791" s="36"/>
      <c r="T2791" s="36"/>
      <c r="U2791" s="23"/>
      <c r="V2791" s="23"/>
      <c r="W2791" s="23"/>
      <c r="X2791" s="23"/>
      <c r="Y2791" s="445"/>
      <c r="Z2791" s="446" t="str">
        <f>IF(放飛紀錄!$Y2791="","",放飛紀錄!$Y2791+公式對照表!B$2)</f>
        <v/>
      </c>
      <c r="AA2791" s="445"/>
      <c r="AB2791" s="445"/>
      <c r="AC2791" s="447" t="str">
        <f t="shared" si="114"/>
        <v/>
      </c>
      <c r="AD2791" s="448" t="str">
        <f t="shared" si="115"/>
        <v/>
      </c>
      <c r="AE2791" s="446" t="str">
        <f>IF(放飛紀錄表[[#This Row],[模組啟動時間]]="","",公式對照表!$A$2)</f>
        <v/>
      </c>
      <c r="AF2791" s="449" t="str">
        <f>IF(AC2791="","",IF(AND(AA2791&gt;Y2791,AA2791&lt;Z2791),[1]公式對照表!$C$2,IF(AC2791="-",[1]公式對照表!$C$3,IF(AC2791&lt;AE2791,[1]公式對照表!$C$4,IF(AC2791&gt;AE2791,[1]公式對照表!$C$5)))))</f>
        <v/>
      </c>
      <c r="AG2791" s="442"/>
      <c r="AH2791" s="442"/>
      <c r="AI2791" s="442"/>
      <c r="AJ2791" s="442"/>
      <c r="AK2791" s="2"/>
    </row>
    <row r="2792" spans="1:37" ht="17.25" customHeight="1">
      <c r="A2792" s="443"/>
      <c r="B2792" s="444"/>
      <c r="C2792" s="23"/>
      <c r="D2792" s="23"/>
      <c r="E2792" s="23"/>
      <c r="F2792" s="262"/>
      <c r="G2792" s="262"/>
      <c r="H2792" s="262"/>
      <c r="I2792" s="264"/>
      <c r="J2792" s="23"/>
      <c r="K2792" s="23"/>
      <c r="L2792" s="36" t="str">
        <f>IFERROR(VLOOKUP(放飛紀錄!$K2792,#REF!,2,FALSE),"")</f>
        <v/>
      </c>
      <c r="M2792" s="36"/>
      <c r="N2792" s="36"/>
      <c r="O2792" s="36"/>
      <c r="P2792" s="36"/>
      <c r="Q2792" s="36"/>
      <c r="R2792" s="36"/>
      <c r="S2792" s="36"/>
      <c r="T2792" s="36"/>
      <c r="U2792" s="23"/>
      <c r="V2792" s="23"/>
      <c r="W2792" s="23"/>
      <c r="X2792" s="23"/>
      <c r="Y2792" s="445"/>
      <c r="Z2792" s="446" t="str">
        <f>IF(放飛紀錄!$Y2792="","",放飛紀錄!$Y2792+公式對照表!B$2)</f>
        <v/>
      </c>
      <c r="AA2792" s="445"/>
      <c r="AB2792" s="445"/>
      <c r="AC2792" s="447" t="str">
        <f t="shared" si="114"/>
        <v/>
      </c>
      <c r="AD2792" s="448" t="str">
        <f t="shared" si="115"/>
        <v/>
      </c>
      <c r="AE2792" s="446" t="str">
        <f>IF(放飛紀錄表[[#This Row],[模組啟動時間]]="","",公式對照表!$A$2)</f>
        <v/>
      </c>
      <c r="AF2792" s="449" t="str">
        <f>IF(AC2792="","",IF(AND(AA2792&gt;Y2792,AA2792&lt;Z2792),[1]公式對照表!$C$2,IF(AC2792="-",[1]公式對照表!$C$3,IF(AC2792&lt;AE2792,[1]公式對照表!$C$4,IF(AC2792&gt;AE2792,[1]公式對照表!$C$5)))))</f>
        <v/>
      </c>
      <c r="AG2792" s="442"/>
      <c r="AH2792" s="442"/>
      <c r="AI2792" s="442"/>
      <c r="AJ2792" s="442"/>
      <c r="AK2792" s="2"/>
    </row>
    <row r="2793" spans="1:37" ht="17.25" customHeight="1">
      <c r="A2793" s="443"/>
      <c r="B2793" s="444"/>
      <c r="C2793" s="23"/>
      <c r="D2793" s="23"/>
      <c r="E2793" s="23"/>
      <c r="F2793" s="262"/>
      <c r="G2793" s="262"/>
      <c r="H2793" s="262"/>
      <c r="I2793" s="264"/>
      <c r="J2793" s="23"/>
      <c r="K2793" s="23"/>
      <c r="L2793" s="36" t="str">
        <f>IFERROR(VLOOKUP(放飛紀錄!$K2793,#REF!,2,FALSE),"")</f>
        <v/>
      </c>
      <c r="M2793" s="36"/>
      <c r="N2793" s="36"/>
      <c r="O2793" s="36"/>
      <c r="P2793" s="36"/>
      <c r="Q2793" s="36"/>
      <c r="R2793" s="36"/>
      <c r="S2793" s="36"/>
      <c r="T2793" s="36"/>
      <c r="U2793" s="23"/>
      <c r="V2793" s="23"/>
      <c r="W2793" s="23"/>
      <c r="X2793" s="23"/>
      <c r="Y2793" s="445"/>
      <c r="Z2793" s="446" t="str">
        <f>IF(放飛紀錄!$Y2793="","",放飛紀錄!$Y2793+公式對照表!B$2)</f>
        <v/>
      </c>
      <c r="AA2793" s="445"/>
      <c r="AB2793" s="445"/>
      <c r="AC2793" s="447" t="str">
        <f t="shared" si="114"/>
        <v/>
      </c>
      <c r="AD2793" s="448" t="str">
        <f t="shared" si="115"/>
        <v/>
      </c>
      <c r="AE2793" s="446" t="str">
        <f>IF(放飛紀錄表[[#This Row],[模組啟動時間]]="","",公式對照表!$A$2)</f>
        <v/>
      </c>
      <c r="AF2793" s="449" t="str">
        <f>IF(AC2793="","",IF(AND(AA2793&gt;Y2793,AA2793&lt;Z2793),[1]公式對照表!$C$2,IF(AC2793="-",[1]公式對照表!$C$3,IF(AC2793&lt;AE2793,[1]公式對照表!$C$4,IF(AC2793&gt;AE2793,[1]公式對照表!$C$5)))))</f>
        <v/>
      </c>
      <c r="AG2793" s="442"/>
      <c r="AH2793" s="442"/>
      <c r="AI2793" s="442"/>
      <c r="AJ2793" s="442"/>
      <c r="AK2793" s="2"/>
    </row>
    <row r="2794" spans="1:37" ht="17.25" customHeight="1">
      <c r="A2794" s="443"/>
      <c r="B2794" s="444"/>
      <c r="C2794" s="23"/>
      <c r="D2794" s="23"/>
      <c r="E2794" s="23"/>
      <c r="F2794" s="262"/>
      <c r="G2794" s="262"/>
      <c r="H2794" s="262"/>
      <c r="I2794" s="264"/>
      <c r="J2794" s="23"/>
      <c r="K2794" s="23"/>
      <c r="L2794" s="36" t="str">
        <f>IFERROR(VLOOKUP(放飛紀錄!$K2794,#REF!,2,FALSE),"")</f>
        <v/>
      </c>
      <c r="M2794" s="36"/>
      <c r="N2794" s="36"/>
      <c r="O2794" s="36"/>
      <c r="P2794" s="36"/>
      <c r="Q2794" s="36"/>
      <c r="R2794" s="36"/>
      <c r="S2794" s="36"/>
      <c r="T2794" s="36"/>
      <c r="U2794" s="23"/>
      <c r="V2794" s="23"/>
      <c r="W2794" s="23"/>
      <c r="X2794" s="23"/>
      <c r="Y2794" s="445"/>
      <c r="Z2794" s="446" t="str">
        <f>IF(放飛紀錄!$Y2794="","",放飛紀錄!$Y2794+公式對照表!B$2)</f>
        <v/>
      </c>
      <c r="AA2794" s="445"/>
      <c r="AB2794" s="445"/>
      <c r="AC2794" s="447" t="str">
        <f t="shared" si="114"/>
        <v/>
      </c>
      <c r="AD2794" s="448" t="str">
        <f t="shared" si="115"/>
        <v/>
      </c>
      <c r="AE2794" s="446" t="str">
        <f>IF(放飛紀錄表[[#This Row],[模組啟動時間]]="","",公式對照表!$A$2)</f>
        <v/>
      </c>
      <c r="AF2794" s="449" t="str">
        <f>IF(AC2794="","",IF(AND(AA2794&gt;Y2794,AA2794&lt;Z2794),[1]公式對照表!$C$2,IF(AC2794="-",[1]公式對照表!$C$3,IF(AC2794&lt;AE2794,[1]公式對照表!$C$4,IF(AC2794&gt;AE2794,[1]公式對照表!$C$5)))))</f>
        <v/>
      </c>
      <c r="AG2794" s="442"/>
      <c r="AH2794" s="442"/>
      <c r="AI2794" s="442"/>
      <c r="AJ2794" s="442"/>
      <c r="AK2794" s="2"/>
    </row>
    <row r="2795" spans="1:37" ht="17.25" customHeight="1">
      <c r="A2795" s="443"/>
      <c r="B2795" s="444"/>
      <c r="C2795" s="23"/>
      <c r="D2795" s="23"/>
      <c r="E2795" s="23"/>
      <c r="F2795" s="262"/>
      <c r="G2795" s="262"/>
      <c r="H2795" s="262"/>
      <c r="I2795" s="264"/>
      <c r="J2795" s="23"/>
      <c r="K2795" s="23"/>
      <c r="L2795" s="36" t="str">
        <f>IFERROR(VLOOKUP(放飛紀錄!$K2795,#REF!,2,FALSE),"")</f>
        <v/>
      </c>
      <c r="M2795" s="36"/>
      <c r="N2795" s="36"/>
      <c r="O2795" s="36"/>
      <c r="P2795" s="36"/>
      <c r="Q2795" s="36"/>
      <c r="R2795" s="36"/>
      <c r="S2795" s="36"/>
      <c r="T2795" s="36"/>
      <c r="U2795" s="23"/>
      <c r="V2795" s="23"/>
      <c r="W2795" s="23"/>
      <c r="X2795" s="23"/>
      <c r="Y2795" s="445"/>
      <c r="Z2795" s="446" t="str">
        <f>IF(放飛紀錄!$Y2795="","",放飛紀錄!$Y2795+公式對照表!B$2)</f>
        <v/>
      </c>
      <c r="AA2795" s="445"/>
      <c r="AB2795" s="445"/>
      <c r="AC2795" s="447" t="str">
        <f t="shared" si="114"/>
        <v/>
      </c>
      <c r="AD2795" s="448" t="str">
        <f t="shared" si="115"/>
        <v/>
      </c>
      <c r="AE2795" s="446" t="str">
        <f>IF(放飛紀錄表[[#This Row],[模組啟動時間]]="","",公式對照表!$A$2)</f>
        <v/>
      </c>
      <c r="AF2795" s="449" t="str">
        <f>IF(AC2795="","",IF(AND(AA2795&gt;Y2795,AA2795&lt;Z2795),[1]公式對照表!$C$2,IF(AC2795="-",[1]公式對照表!$C$3,IF(AC2795&lt;AE2795,[1]公式對照表!$C$4,IF(AC2795&gt;AE2795,[1]公式對照表!$C$5)))))</f>
        <v/>
      </c>
      <c r="AG2795" s="442"/>
      <c r="AH2795" s="442"/>
      <c r="AI2795" s="442"/>
      <c r="AJ2795" s="442"/>
      <c r="AK2795" s="2"/>
    </row>
    <row r="2796" spans="1:37" ht="17.25" customHeight="1">
      <c r="A2796" s="443"/>
      <c r="B2796" s="444"/>
      <c r="C2796" s="23"/>
      <c r="D2796" s="23"/>
      <c r="E2796" s="23"/>
      <c r="F2796" s="262"/>
      <c r="G2796" s="262"/>
      <c r="H2796" s="262"/>
      <c r="I2796" s="264"/>
      <c r="J2796" s="23"/>
      <c r="K2796" s="23"/>
      <c r="L2796" s="36" t="str">
        <f>IFERROR(VLOOKUP(放飛紀錄!$K2796,#REF!,2,FALSE),"")</f>
        <v/>
      </c>
      <c r="M2796" s="36"/>
      <c r="N2796" s="36"/>
      <c r="O2796" s="36"/>
      <c r="P2796" s="36"/>
      <c r="Q2796" s="36"/>
      <c r="R2796" s="36"/>
      <c r="S2796" s="36"/>
      <c r="T2796" s="36"/>
      <c r="U2796" s="23"/>
      <c r="V2796" s="23"/>
      <c r="W2796" s="23"/>
      <c r="X2796" s="23"/>
      <c r="Y2796" s="445"/>
      <c r="Z2796" s="446" t="str">
        <f>IF(放飛紀錄!$Y2796="","",放飛紀錄!$Y2796+公式對照表!B$2)</f>
        <v/>
      </c>
      <c r="AA2796" s="445"/>
      <c r="AB2796" s="445"/>
      <c r="AC2796" s="447" t="str">
        <f t="shared" si="114"/>
        <v/>
      </c>
      <c r="AD2796" s="448" t="str">
        <f t="shared" si="115"/>
        <v/>
      </c>
      <c r="AE2796" s="446" t="str">
        <f>IF(放飛紀錄表[[#This Row],[模組啟動時間]]="","",公式對照表!$A$2)</f>
        <v/>
      </c>
      <c r="AF2796" s="449" t="str">
        <f>IF(AC2796="","",IF(AND(AA2796&gt;Y2796,AA2796&lt;Z2796),[1]公式對照表!$C$2,IF(AC2796="-",[1]公式對照表!$C$3,IF(AC2796&lt;AE2796,[1]公式對照表!$C$4,IF(AC2796&gt;AE2796,[1]公式對照表!$C$5)))))</f>
        <v/>
      </c>
      <c r="AG2796" s="442"/>
      <c r="AH2796" s="442"/>
      <c r="AI2796" s="442"/>
      <c r="AJ2796" s="442"/>
      <c r="AK2796" s="2"/>
    </row>
    <row r="2797" spans="1:37" ht="17.25" customHeight="1">
      <c r="A2797" s="443"/>
      <c r="B2797" s="444"/>
      <c r="C2797" s="23"/>
      <c r="D2797" s="23"/>
      <c r="E2797" s="23"/>
      <c r="F2797" s="262"/>
      <c r="G2797" s="262"/>
      <c r="H2797" s="262"/>
      <c r="I2797" s="264"/>
      <c r="J2797" s="23"/>
      <c r="K2797" s="23"/>
      <c r="L2797" s="36" t="str">
        <f>IFERROR(VLOOKUP(放飛紀錄!$K2797,#REF!,2,FALSE),"")</f>
        <v/>
      </c>
      <c r="M2797" s="36"/>
      <c r="N2797" s="36"/>
      <c r="O2797" s="36"/>
      <c r="P2797" s="36"/>
      <c r="Q2797" s="36"/>
      <c r="R2797" s="36"/>
      <c r="S2797" s="36"/>
      <c r="T2797" s="36"/>
      <c r="U2797" s="23"/>
      <c r="V2797" s="23"/>
      <c r="W2797" s="23"/>
      <c r="X2797" s="23"/>
      <c r="Y2797" s="445"/>
      <c r="Z2797" s="446" t="str">
        <f>IF(放飛紀錄!$Y2797="","",放飛紀錄!$Y2797+公式對照表!B$2)</f>
        <v/>
      </c>
      <c r="AA2797" s="445"/>
      <c r="AB2797" s="445"/>
      <c r="AC2797" s="447" t="str">
        <f t="shared" si="114"/>
        <v/>
      </c>
      <c r="AD2797" s="448" t="str">
        <f t="shared" si="115"/>
        <v/>
      </c>
      <c r="AE2797" s="446" t="str">
        <f>IF(放飛紀錄表[[#This Row],[模組啟動時間]]="","",公式對照表!$A$2)</f>
        <v/>
      </c>
      <c r="AF2797" s="449" t="str">
        <f>IF(AC2797="","",IF(AND(AA2797&gt;Y2797,AA2797&lt;Z2797),[1]公式對照表!$C$2,IF(AC2797="-",[1]公式對照表!$C$3,IF(AC2797&lt;AE2797,[1]公式對照表!$C$4,IF(AC2797&gt;AE2797,[1]公式對照表!$C$5)))))</f>
        <v/>
      </c>
      <c r="AG2797" s="442"/>
      <c r="AH2797" s="442"/>
      <c r="AI2797" s="442"/>
      <c r="AJ2797" s="442"/>
      <c r="AK2797" s="2"/>
    </row>
    <row r="2798" spans="1:37" ht="17.25" customHeight="1">
      <c r="A2798" s="443"/>
      <c r="B2798" s="444"/>
      <c r="C2798" s="23"/>
      <c r="D2798" s="23"/>
      <c r="E2798" s="23"/>
      <c r="F2798" s="262"/>
      <c r="G2798" s="262"/>
      <c r="H2798" s="262"/>
      <c r="I2798" s="264"/>
      <c r="J2798" s="23"/>
      <c r="K2798" s="23"/>
      <c r="L2798" s="36" t="str">
        <f>IFERROR(VLOOKUP(放飛紀錄!$K2798,#REF!,2,FALSE),"")</f>
        <v/>
      </c>
      <c r="M2798" s="36"/>
      <c r="N2798" s="36"/>
      <c r="O2798" s="36"/>
      <c r="P2798" s="36"/>
      <c r="Q2798" s="36"/>
      <c r="R2798" s="36"/>
      <c r="S2798" s="36"/>
      <c r="T2798" s="36"/>
      <c r="U2798" s="23"/>
      <c r="V2798" s="23"/>
      <c r="W2798" s="23"/>
      <c r="X2798" s="23"/>
      <c r="Y2798" s="445"/>
      <c r="Z2798" s="446" t="str">
        <f>IF(放飛紀錄!$Y2798="","",放飛紀錄!$Y2798+公式對照表!B$2)</f>
        <v/>
      </c>
      <c r="AA2798" s="445"/>
      <c r="AB2798" s="445"/>
      <c r="AC2798" s="447" t="str">
        <f t="shared" si="114"/>
        <v/>
      </c>
      <c r="AD2798" s="448" t="str">
        <f t="shared" si="115"/>
        <v/>
      </c>
      <c r="AE2798" s="446" t="str">
        <f>IF(放飛紀錄表[[#This Row],[模組啟動時間]]="","",公式對照表!$A$2)</f>
        <v/>
      </c>
      <c r="AF2798" s="449" t="str">
        <f>IF(AC2798="","",IF(AND(AA2798&gt;Y2798,AA2798&lt;Z2798),[1]公式對照表!$C$2,IF(AC2798="-",[1]公式對照表!$C$3,IF(AC2798&lt;AE2798,[1]公式對照表!$C$4,IF(AC2798&gt;AE2798,[1]公式對照表!$C$5)))))</f>
        <v/>
      </c>
      <c r="AG2798" s="442"/>
      <c r="AH2798" s="442"/>
      <c r="AI2798" s="442"/>
      <c r="AJ2798" s="442"/>
      <c r="AK2798" s="2"/>
    </row>
    <row r="2799" spans="1:37" ht="17.25" customHeight="1">
      <c r="A2799" s="443"/>
      <c r="B2799" s="444"/>
      <c r="C2799" s="23"/>
      <c r="D2799" s="23"/>
      <c r="E2799" s="23"/>
      <c r="F2799" s="262"/>
      <c r="G2799" s="262"/>
      <c r="H2799" s="262"/>
      <c r="I2799" s="264"/>
      <c r="J2799" s="23"/>
      <c r="K2799" s="23"/>
      <c r="L2799" s="36" t="str">
        <f>IFERROR(VLOOKUP(放飛紀錄!$K2799,#REF!,2,FALSE),"")</f>
        <v/>
      </c>
      <c r="M2799" s="36"/>
      <c r="N2799" s="36"/>
      <c r="O2799" s="36"/>
      <c r="P2799" s="36"/>
      <c r="Q2799" s="36"/>
      <c r="R2799" s="36"/>
      <c r="S2799" s="36"/>
      <c r="T2799" s="36"/>
      <c r="U2799" s="23"/>
      <c r="V2799" s="23"/>
      <c r="W2799" s="23"/>
      <c r="X2799" s="23"/>
      <c r="Y2799" s="445"/>
      <c r="Z2799" s="446" t="str">
        <f>IF(放飛紀錄!$Y2799="","",放飛紀錄!$Y2799+公式對照表!B$2)</f>
        <v/>
      </c>
      <c r="AA2799" s="445"/>
      <c r="AB2799" s="445"/>
      <c r="AC2799" s="447" t="str">
        <f t="shared" si="114"/>
        <v/>
      </c>
      <c r="AD2799" s="448" t="str">
        <f t="shared" si="115"/>
        <v/>
      </c>
      <c r="AE2799" s="446" t="str">
        <f>IF(放飛紀錄表[[#This Row],[模組啟動時間]]="","",公式對照表!$A$2)</f>
        <v/>
      </c>
      <c r="AF2799" s="449" t="str">
        <f>IF(AC2799="","",IF(AND(AA2799&gt;Y2799,AA2799&lt;Z2799),[1]公式對照表!$C$2,IF(AC2799="-",[1]公式對照表!$C$3,IF(AC2799&lt;AE2799,[1]公式對照表!$C$4,IF(AC2799&gt;AE2799,[1]公式對照表!$C$5)))))</f>
        <v/>
      </c>
      <c r="AG2799" s="442"/>
      <c r="AH2799" s="442"/>
      <c r="AI2799" s="442"/>
      <c r="AJ2799" s="442"/>
      <c r="AK2799" s="2"/>
    </row>
    <row r="2800" spans="1:37" ht="17.25" customHeight="1">
      <c r="A2800" s="443"/>
      <c r="B2800" s="444"/>
      <c r="C2800" s="23"/>
      <c r="D2800" s="23"/>
      <c r="E2800" s="23"/>
      <c r="F2800" s="262"/>
      <c r="G2800" s="262"/>
      <c r="H2800" s="262"/>
      <c r="I2800" s="264"/>
      <c r="J2800" s="23"/>
      <c r="K2800" s="23"/>
      <c r="L2800" s="36" t="str">
        <f>IFERROR(VLOOKUP(放飛紀錄!$K2800,#REF!,2,FALSE),"")</f>
        <v/>
      </c>
      <c r="M2800" s="36"/>
      <c r="N2800" s="36"/>
      <c r="O2800" s="36"/>
      <c r="P2800" s="36"/>
      <c r="Q2800" s="36"/>
      <c r="R2800" s="36"/>
      <c r="S2800" s="36"/>
      <c r="T2800" s="36"/>
      <c r="U2800" s="23"/>
      <c r="V2800" s="23"/>
      <c r="W2800" s="23"/>
      <c r="X2800" s="23"/>
      <c r="Y2800" s="445"/>
      <c r="Z2800" s="446" t="str">
        <f>IF(放飛紀錄!$Y2800="","",放飛紀錄!$Y2800+公式對照表!B$2)</f>
        <v/>
      </c>
      <c r="AA2800" s="445"/>
      <c r="AB2800" s="445"/>
      <c r="AC2800" s="447" t="str">
        <f t="shared" si="114"/>
        <v/>
      </c>
      <c r="AD2800" s="448" t="str">
        <f t="shared" si="115"/>
        <v/>
      </c>
      <c r="AE2800" s="446" t="str">
        <f>IF(放飛紀錄表[[#This Row],[模組啟動時間]]="","",公式對照表!$A$2)</f>
        <v/>
      </c>
      <c r="AF2800" s="449" t="str">
        <f>IF(AC2800="","",IF(AND(AA2800&gt;Y2800,AA2800&lt;Z2800),[1]公式對照表!$C$2,IF(AC2800="-",[1]公式對照表!$C$3,IF(AC2800&lt;AE2800,[1]公式對照表!$C$4,IF(AC2800&gt;AE2800,[1]公式對照表!$C$5)))))</f>
        <v/>
      </c>
      <c r="AG2800" s="442"/>
      <c r="AH2800" s="442"/>
      <c r="AI2800" s="442"/>
      <c r="AJ2800" s="442"/>
      <c r="AK2800" s="2"/>
    </row>
    <row r="2801" spans="1:37" ht="17.25" customHeight="1">
      <c r="A2801" s="443"/>
      <c r="B2801" s="444"/>
      <c r="C2801" s="23"/>
      <c r="D2801" s="23"/>
      <c r="E2801" s="23"/>
      <c r="F2801" s="262"/>
      <c r="G2801" s="262"/>
      <c r="H2801" s="262"/>
      <c r="I2801" s="264"/>
      <c r="J2801" s="23"/>
      <c r="K2801" s="23"/>
      <c r="L2801" s="36" t="str">
        <f>IFERROR(VLOOKUP(放飛紀錄!$K2801,#REF!,2,FALSE),"")</f>
        <v/>
      </c>
      <c r="M2801" s="36"/>
      <c r="N2801" s="36"/>
      <c r="O2801" s="36"/>
      <c r="P2801" s="36"/>
      <c r="Q2801" s="36"/>
      <c r="R2801" s="36"/>
      <c r="S2801" s="36"/>
      <c r="T2801" s="36"/>
      <c r="U2801" s="23"/>
      <c r="V2801" s="23"/>
      <c r="W2801" s="23"/>
      <c r="X2801" s="23"/>
      <c r="Y2801" s="445"/>
      <c r="Z2801" s="446" t="str">
        <f>IF(放飛紀錄!$Y2801="","",放飛紀錄!$Y2801+公式對照表!B$2)</f>
        <v/>
      </c>
      <c r="AA2801" s="445"/>
      <c r="AB2801" s="445"/>
      <c r="AC2801" s="447" t="str">
        <f t="shared" si="114"/>
        <v/>
      </c>
      <c r="AD2801" s="448" t="str">
        <f t="shared" si="115"/>
        <v/>
      </c>
      <c r="AE2801" s="446" t="str">
        <f>IF(放飛紀錄表[[#This Row],[模組啟動時間]]="","",公式對照表!$A$2)</f>
        <v/>
      </c>
      <c r="AF2801" s="449" t="str">
        <f>IF(AC2801="","",IF(AND(AA2801&gt;Y2801,AA2801&lt;Z2801),[1]公式對照表!$C$2,IF(AC2801="-",[1]公式對照表!$C$3,IF(AC2801&lt;AE2801,[1]公式對照表!$C$4,IF(AC2801&gt;AE2801,[1]公式對照表!$C$5)))))</f>
        <v/>
      </c>
      <c r="AG2801" s="442"/>
      <c r="AH2801" s="442"/>
      <c r="AI2801" s="442"/>
      <c r="AJ2801" s="442"/>
      <c r="AK2801" s="2"/>
    </row>
    <row r="2802" spans="1:37" ht="17.25" customHeight="1">
      <c r="A2802" s="443"/>
      <c r="B2802" s="444"/>
      <c r="C2802" s="23"/>
      <c r="D2802" s="23"/>
      <c r="E2802" s="23"/>
      <c r="F2802" s="262"/>
      <c r="G2802" s="262"/>
      <c r="H2802" s="262"/>
      <c r="I2802" s="264"/>
      <c r="J2802" s="23"/>
      <c r="K2802" s="23"/>
      <c r="L2802" s="36" t="str">
        <f>IFERROR(VLOOKUP(放飛紀錄!$K2802,#REF!,2,FALSE),"")</f>
        <v/>
      </c>
      <c r="M2802" s="36"/>
      <c r="N2802" s="36"/>
      <c r="O2802" s="36"/>
      <c r="P2802" s="36"/>
      <c r="Q2802" s="36"/>
      <c r="R2802" s="36"/>
      <c r="S2802" s="36"/>
      <c r="T2802" s="36"/>
      <c r="U2802" s="23"/>
      <c r="V2802" s="23"/>
      <c r="W2802" s="23"/>
      <c r="X2802" s="23"/>
      <c r="Y2802" s="445"/>
      <c r="Z2802" s="446" t="str">
        <f>IF(放飛紀錄!$Y2802="","",放飛紀錄!$Y2802+公式對照表!B$2)</f>
        <v/>
      </c>
      <c r="AA2802" s="445"/>
      <c r="AB2802" s="445"/>
      <c r="AC2802" s="447" t="str">
        <f t="shared" si="114"/>
        <v/>
      </c>
      <c r="AD2802" s="448" t="str">
        <f t="shared" si="115"/>
        <v/>
      </c>
      <c r="AE2802" s="446" t="str">
        <f>IF(放飛紀錄表[[#This Row],[模組啟動時間]]="","",公式對照表!$A$2)</f>
        <v/>
      </c>
      <c r="AF2802" s="449" t="str">
        <f>IF(AC2802="","",IF(AND(AA2802&gt;Y2802,AA2802&lt;Z2802),[1]公式對照表!$C$2,IF(AC2802="-",[1]公式對照表!$C$3,IF(AC2802&lt;AE2802,[1]公式對照表!$C$4,IF(AC2802&gt;AE2802,[1]公式對照表!$C$5)))))</f>
        <v/>
      </c>
      <c r="AG2802" s="442"/>
      <c r="AH2802" s="442"/>
      <c r="AI2802" s="442"/>
      <c r="AJ2802" s="442"/>
      <c r="AK2802" s="2"/>
    </row>
    <row r="2803" spans="1:37" ht="17.25" customHeight="1">
      <c r="A2803" s="443"/>
      <c r="B2803" s="444"/>
      <c r="C2803" s="23"/>
      <c r="D2803" s="23"/>
      <c r="E2803" s="23"/>
      <c r="F2803" s="262"/>
      <c r="G2803" s="262"/>
      <c r="H2803" s="262"/>
      <c r="I2803" s="264"/>
      <c r="J2803" s="23"/>
      <c r="K2803" s="23"/>
      <c r="L2803" s="36" t="str">
        <f>IFERROR(VLOOKUP(放飛紀錄!$K2803,#REF!,2,FALSE),"")</f>
        <v/>
      </c>
      <c r="M2803" s="36"/>
      <c r="N2803" s="36"/>
      <c r="O2803" s="36"/>
      <c r="P2803" s="36"/>
      <c r="Q2803" s="36"/>
      <c r="R2803" s="36"/>
      <c r="S2803" s="36"/>
      <c r="T2803" s="36"/>
      <c r="U2803" s="23"/>
      <c r="V2803" s="23"/>
      <c r="W2803" s="23"/>
      <c r="X2803" s="23"/>
      <c r="Y2803" s="445"/>
      <c r="Z2803" s="446" t="str">
        <f>IF(放飛紀錄!$Y2803="","",放飛紀錄!$Y2803+公式對照表!B$2)</f>
        <v/>
      </c>
      <c r="AA2803" s="445"/>
      <c r="AB2803" s="445"/>
      <c r="AC2803" s="447" t="str">
        <f t="shared" si="114"/>
        <v/>
      </c>
      <c r="AD2803" s="448" t="str">
        <f t="shared" si="115"/>
        <v/>
      </c>
      <c r="AE2803" s="446" t="str">
        <f>IF(放飛紀錄表[[#This Row],[模組啟動時間]]="","",公式對照表!$A$2)</f>
        <v/>
      </c>
      <c r="AF2803" s="449" t="str">
        <f>IF(AC2803="","",IF(AND(AA2803&gt;Y2803,AA2803&lt;Z2803),[1]公式對照表!$C$2,IF(AC2803="-",[1]公式對照表!$C$3,IF(AC2803&lt;AE2803,[1]公式對照表!$C$4,IF(AC2803&gt;AE2803,[1]公式對照表!$C$5)))))</f>
        <v/>
      </c>
      <c r="AG2803" s="442"/>
      <c r="AH2803" s="442"/>
      <c r="AI2803" s="442"/>
      <c r="AJ2803" s="442"/>
      <c r="AK2803" s="2"/>
    </row>
    <row r="2804" spans="1:37" ht="17.25" customHeight="1">
      <c r="A2804" s="443"/>
      <c r="B2804" s="444"/>
      <c r="C2804" s="23"/>
      <c r="D2804" s="23"/>
      <c r="E2804" s="23"/>
      <c r="F2804" s="262"/>
      <c r="G2804" s="262"/>
      <c r="H2804" s="262"/>
      <c r="I2804" s="264"/>
      <c r="J2804" s="23"/>
      <c r="K2804" s="23"/>
      <c r="L2804" s="36" t="str">
        <f>IFERROR(VLOOKUP(放飛紀錄!$K2804,#REF!,2,FALSE),"")</f>
        <v/>
      </c>
      <c r="M2804" s="36"/>
      <c r="N2804" s="36"/>
      <c r="O2804" s="36"/>
      <c r="P2804" s="36"/>
      <c r="Q2804" s="36"/>
      <c r="R2804" s="36"/>
      <c r="S2804" s="36"/>
      <c r="T2804" s="36"/>
      <c r="U2804" s="23"/>
      <c r="V2804" s="23"/>
      <c r="W2804" s="23"/>
      <c r="X2804" s="23"/>
      <c r="Y2804" s="445"/>
      <c r="Z2804" s="446" t="str">
        <f>IF(放飛紀錄!$Y2804="","",放飛紀錄!$Y2804+公式對照表!B$2)</f>
        <v/>
      </c>
      <c r="AA2804" s="445"/>
      <c r="AB2804" s="445"/>
      <c r="AC2804" s="447" t="str">
        <f t="shared" si="114"/>
        <v/>
      </c>
      <c r="AD2804" s="448" t="str">
        <f t="shared" si="115"/>
        <v/>
      </c>
      <c r="AE2804" s="446" t="str">
        <f>IF(放飛紀錄表[[#This Row],[模組啟動時間]]="","",公式對照表!$A$2)</f>
        <v/>
      </c>
      <c r="AF2804" s="449" t="str">
        <f>IF(AC2804="","",IF(AND(AA2804&gt;Y2804,AA2804&lt;Z2804),[1]公式對照表!$C$2,IF(AC2804="-",[1]公式對照表!$C$3,IF(AC2804&lt;AE2804,[1]公式對照表!$C$4,IF(AC2804&gt;AE2804,[1]公式對照表!$C$5)))))</f>
        <v/>
      </c>
      <c r="AG2804" s="442"/>
      <c r="AH2804" s="442"/>
      <c r="AI2804" s="442"/>
      <c r="AJ2804" s="442"/>
      <c r="AK2804" s="2"/>
    </row>
    <row r="2805" spans="1:37" ht="17.25" customHeight="1">
      <c r="A2805" s="443"/>
      <c r="B2805" s="444"/>
      <c r="C2805" s="23"/>
      <c r="D2805" s="23"/>
      <c r="E2805" s="23"/>
      <c r="F2805" s="262"/>
      <c r="G2805" s="262"/>
      <c r="H2805" s="262"/>
      <c r="I2805" s="264"/>
      <c r="J2805" s="23"/>
      <c r="K2805" s="23"/>
      <c r="L2805" s="36" t="str">
        <f>IFERROR(VLOOKUP(放飛紀錄!$K2805,#REF!,2,FALSE),"")</f>
        <v/>
      </c>
      <c r="M2805" s="36"/>
      <c r="N2805" s="36"/>
      <c r="O2805" s="36"/>
      <c r="P2805" s="36"/>
      <c r="Q2805" s="36"/>
      <c r="R2805" s="36"/>
      <c r="S2805" s="36"/>
      <c r="T2805" s="36"/>
      <c r="U2805" s="23"/>
      <c r="V2805" s="23"/>
      <c r="W2805" s="23"/>
      <c r="X2805" s="23"/>
      <c r="Y2805" s="445"/>
      <c r="Z2805" s="446" t="str">
        <f>IF(放飛紀錄!$Y2805="","",放飛紀錄!$Y2805+公式對照表!B$2)</f>
        <v/>
      </c>
      <c r="AA2805" s="445"/>
      <c r="AB2805" s="445"/>
      <c r="AC2805" s="447" t="str">
        <f t="shared" ref="AC2805:AC2868" si="116">IF(AB2805="","",IF(AA2805="-","-",AB2805-Z2805))</f>
        <v/>
      </c>
      <c r="AD2805" s="448" t="str">
        <f t="shared" ref="AD2805:AD2868" si="117">IF(OR(AC2805="-",AC2805=""),"",((MINUTE(AC2805)*60)+SECOND(AC2805)))</f>
        <v/>
      </c>
      <c r="AE2805" s="446" t="str">
        <f>IF(放飛紀錄表[[#This Row],[模組啟動時間]]="","",公式對照表!$A$2)</f>
        <v/>
      </c>
      <c r="AF2805" s="449" t="str">
        <f>IF(AC2805="","",IF(AND(AA2805&gt;Y2805,AA2805&lt;Z2805),[1]公式對照表!$C$2,IF(AC2805="-",[1]公式對照表!$C$3,IF(AC2805&lt;AE2805,[1]公式對照表!$C$4,IF(AC2805&gt;AE2805,[1]公式對照表!$C$5)))))</f>
        <v/>
      </c>
      <c r="AG2805" s="442"/>
      <c r="AH2805" s="442"/>
      <c r="AI2805" s="442"/>
      <c r="AJ2805" s="442"/>
      <c r="AK2805" s="2"/>
    </row>
    <row r="2806" spans="1:37" ht="17.25" customHeight="1">
      <c r="A2806" s="443"/>
      <c r="B2806" s="444"/>
      <c r="C2806" s="23"/>
      <c r="D2806" s="23"/>
      <c r="E2806" s="23"/>
      <c r="F2806" s="262"/>
      <c r="G2806" s="262"/>
      <c r="H2806" s="262"/>
      <c r="I2806" s="264"/>
      <c r="J2806" s="23"/>
      <c r="K2806" s="23"/>
      <c r="L2806" s="36" t="str">
        <f>IFERROR(VLOOKUP(放飛紀錄!$K2806,#REF!,2,FALSE),"")</f>
        <v/>
      </c>
      <c r="M2806" s="36"/>
      <c r="N2806" s="36"/>
      <c r="O2806" s="36"/>
      <c r="P2806" s="36"/>
      <c r="Q2806" s="36"/>
      <c r="R2806" s="36"/>
      <c r="S2806" s="36"/>
      <c r="T2806" s="36"/>
      <c r="U2806" s="23"/>
      <c r="V2806" s="23"/>
      <c r="W2806" s="23"/>
      <c r="X2806" s="23"/>
      <c r="Y2806" s="445"/>
      <c r="Z2806" s="446" t="str">
        <f>IF(放飛紀錄!$Y2806="","",放飛紀錄!$Y2806+公式對照表!B$2)</f>
        <v/>
      </c>
      <c r="AA2806" s="445"/>
      <c r="AB2806" s="445"/>
      <c r="AC2806" s="447" t="str">
        <f t="shared" si="116"/>
        <v/>
      </c>
      <c r="AD2806" s="448" t="str">
        <f t="shared" si="117"/>
        <v/>
      </c>
      <c r="AE2806" s="446" t="str">
        <f>IF(放飛紀錄表[[#This Row],[模組啟動時間]]="","",公式對照表!$A$2)</f>
        <v/>
      </c>
      <c r="AF2806" s="449" t="str">
        <f>IF(AC2806="","",IF(AND(AA2806&gt;Y2806,AA2806&lt;Z2806),[1]公式對照表!$C$2,IF(AC2806="-",[1]公式對照表!$C$3,IF(AC2806&lt;AE2806,[1]公式對照表!$C$4,IF(AC2806&gt;AE2806,[1]公式對照表!$C$5)))))</f>
        <v/>
      </c>
      <c r="AG2806" s="442"/>
      <c r="AH2806" s="442"/>
      <c r="AI2806" s="442"/>
      <c r="AJ2806" s="442"/>
      <c r="AK2806" s="2"/>
    </row>
    <row r="2807" spans="1:37" ht="17.25" customHeight="1">
      <c r="A2807" s="443"/>
      <c r="B2807" s="444"/>
      <c r="C2807" s="23"/>
      <c r="D2807" s="23"/>
      <c r="E2807" s="23"/>
      <c r="F2807" s="262"/>
      <c r="G2807" s="262"/>
      <c r="H2807" s="262"/>
      <c r="I2807" s="264"/>
      <c r="J2807" s="23"/>
      <c r="K2807" s="23"/>
      <c r="L2807" s="36" t="str">
        <f>IFERROR(VLOOKUP(放飛紀錄!$K2807,#REF!,2,FALSE),"")</f>
        <v/>
      </c>
      <c r="M2807" s="36"/>
      <c r="N2807" s="36"/>
      <c r="O2807" s="36"/>
      <c r="P2807" s="36"/>
      <c r="Q2807" s="36"/>
      <c r="R2807" s="36"/>
      <c r="S2807" s="36"/>
      <c r="T2807" s="36"/>
      <c r="U2807" s="23"/>
      <c r="V2807" s="23"/>
      <c r="W2807" s="23"/>
      <c r="X2807" s="23"/>
      <c r="Y2807" s="445"/>
      <c r="Z2807" s="446" t="str">
        <f>IF(放飛紀錄!$Y2807="","",放飛紀錄!$Y2807+公式對照表!B$2)</f>
        <v/>
      </c>
      <c r="AA2807" s="445"/>
      <c r="AB2807" s="445"/>
      <c r="AC2807" s="447" t="str">
        <f t="shared" si="116"/>
        <v/>
      </c>
      <c r="AD2807" s="448" t="str">
        <f t="shared" si="117"/>
        <v/>
      </c>
      <c r="AE2807" s="446" t="str">
        <f>IF(放飛紀錄表[[#This Row],[模組啟動時間]]="","",公式對照表!$A$2)</f>
        <v/>
      </c>
      <c r="AF2807" s="449" t="str">
        <f>IF(AC2807="","",IF(AND(AA2807&gt;Y2807,AA2807&lt;Z2807),[1]公式對照表!$C$2,IF(AC2807="-",[1]公式對照表!$C$3,IF(AC2807&lt;AE2807,[1]公式對照表!$C$4,IF(AC2807&gt;AE2807,[1]公式對照表!$C$5)))))</f>
        <v/>
      </c>
      <c r="AG2807" s="442"/>
      <c r="AH2807" s="442"/>
      <c r="AI2807" s="442"/>
      <c r="AJ2807" s="442"/>
      <c r="AK2807" s="2"/>
    </row>
    <row r="2808" spans="1:37" ht="17.25" customHeight="1">
      <c r="A2808" s="443"/>
      <c r="B2808" s="444"/>
      <c r="C2808" s="23"/>
      <c r="D2808" s="23"/>
      <c r="E2808" s="23"/>
      <c r="F2808" s="262"/>
      <c r="G2808" s="262"/>
      <c r="H2808" s="262"/>
      <c r="I2808" s="264"/>
      <c r="J2808" s="23"/>
      <c r="K2808" s="23"/>
      <c r="L2808" s="36" t="str">
        <f>IFERROR(VLOOKUP(放飛紀錄!$K2808,#REF!,2,FALSE),"")</f>
        <v/>
      </c>
      <c r="M2808" s="36"/>
      <c r="N2808" s="36"/>
      <c r="O2808" s="36"/>
      <c r="P2808" s="36"/>
      <c r="Q2808" s="36"/>
      <c r="R2808" s="36"/>
      <c r="S2808" s="36"/>
      <c r="T2808" s="36"/>
      <c r="U2808" s="23"/>
      <c r="V2808" s="23"/>
      <c r="W2808" s="23"/>
      <c r="X2808" s="23"/>
      <c r="Y2808" s="445"/>
      <c r="Z2808" s="446" t="str">
        <f>IF(放飛紀錄!$Y2808="","",放飛紀錄!$Y2808+公式對照表!B$2)</f>
        <v/>
      </c>
      <c r="AA2808" s="445"/>
      <c r="AB2808" s="445"/>
      <c r="AC2808" s="447" t="str">
        <f t="shared" si="116"/>
        <v/>
      </c>
      <c r="AD2808" s="448" t="str">
        <f t="shared" si="117"/>
        <v/>
      </c>
      <c r="AE2808" s="446" t="str">
        <f>IF(放飛紀錄表[[#This Row],[模組啟動時間]]="","",公式對照表!$A$2)</f>
        <v/>
      </c>
      <c r="AF2808" s="449" t="str">
        <f>IF(AC2808="","",IF(AND(AA2808&gt;Y2808,AA2808&lt;Z2808),[1]公式對照表!$C$2,IF(AC2808="-",[1]公式對照表!$C$3,IF(AC2808&lt;AE2808,[1]公式對照表!$C$4,IF(AC2808&gt;AE2808,[1]公式對照表!$C$5)))))</f>
        <v/>
      </c>
      <c r="AG2808" s="442"/>
      <c r="AH2808" s="442"/>
      <c r="AI2808" s="442"/>
      <c r="AJ2808" s="442"/>
      <c r="AK2808" s="2"/>
    </row>
    <row r="2809" spans="1:37" ht="17.25" customHeight="1">
      <c r="A2809" s="443"/>
      <c r="B2809" s="444"/>
      <c r="C2809" s="23"/>
      <c r="D2809" s="23"/>
      <c r="E2809" s="23"/>
      <c r="F2809" s="262"/>
      <c r="G2809" s="262"/>
      <c r="H2809" s="262"/>
      <c r="I2809" s="264"/>
      <c r="J2809" s="23"/>
      <c r="K2809" s="23"/>
      <c r="L2809" s="36" t="str">
        <f>IFERROR(VLOOKUP(放飛紀錄!$K2809,#REF!,2,FALSE),"")</f>
        <v/>
      </c>
      <c r="M2809" s="36"/>
      <c r="N2809" s="36"/>
      <c r="O2809" s="36"/>
      <c r="P2809" s="36"/>
      <c r="Q2809" s="36"/>
      <c r="R2809" s="36"/>
      <c r="S2809" s="36"/>
      <c r="T2809" s="36"/>
      <c r="U2809" s="23"/>
      <c r="V2809" s="23"/>
      <c r="W2809" s="23"/>
      <c r="X2809" s="23"/>
      <c r="Y2809" s="445"/>
      <c r="Z2809" s="446" t="str">
        <f>IF(放飛紀錄!$Y2809="","",放飛紀錄!$Y2809+公式對照表!B$2)</f>
        <v/>
      </c>
      <c r="AA2809" s="445"/>
      <c r="AB2809" s="445"/>
      <c r="AC2809" s="447" t="str">
        <f t="shared" si="116"/>
        <v/>
      </c>
      <c r="AD2809" s="448" t="str">
        <f t="shared" si="117"/>
        <v/>
      </c>
      <c r="AE2809" s="446" t="str">
        <f>IF(放飛紀錄表[[#This Row],[模組啟動時間]]="","",公式對照表!$A$2)</f>
        <v/>
      </c>
      <c r="AF2809" s="449" t="str">
        <f>IF(AC2809="","",IF(AND(AA2809&gt;Y2809,AA2809&lt;Z2809),[1]公式對照表!$C$2,IF(AC2809="-",[1]公式對照表!$C$3,IF(AC2809&lt;AE2809,[1]公式對照表!$C$4,IF(AC2809&gt;AE2809,[1]公式對照表!$C$5)))))</f>
        <v/>
      </c>
      <c r="AG2809" s="442"/>
      <c r="AH2809" s="442"/>
      <c r="AI2809" s="442"/>
      <c r="AJ2809" s="442"/>
      <c r="AK2809" s="2"/>
    </row>
    <row r="2810" spans="1:37" ht="17.25" customHeight="1">
      <c r="A2810" s="443"/>
      <c r="B2810" s="444"/>
      <c r="C2810" s="23"/>
      <c r="D2810" s="23"/>
      <c r="E2810" s="23"/>
      <c r="F2810" s="262"/>
      <c r="G2810" s="262"/>
      <c r="H2810" s="262"/>
      <c r="I2810" s="264"/>
      <c r="J2810" s="23"/>
      <c r="K2810" s="23"/>
      <c r="L2810" s="36" t="str">
        <f>IFERROR(VLOOKUP(放飛紀錄!$K2810,#REF!,2,FALSE),"")</f>
        <v/>
      </c>
      <c r="M2810" s="36"/>
      <c r="N2810" s="36"/>
      <c r="O2810" s="36"/>
      <c r="P2810" s="36"/>
      <c r="Q2810" s="36"/>
      <c r="R2810" s="36"/>
      <c r="S2810" s="36"/>
      <c r="T2810" s="36"/>
      <c r="U2810" s="23"/>
      <c r="V2810" s="23"/>
      <c r="W2810" s="23"/>
      <c r="X2810" s="23"/>
      <c r="Y2810" s="445"/>
      <c r="Z2810" s="446" t="str">
        <f>IF(放飛紀錄!$Y2810="","",放飛紀錄!$Y2810+公式對照表!B$2)</f>
        <v/>
      </c>
      <c r="AA2810" s="445"/>
      <c r="AB2810" s="445"/>
      <c r="AC2810" s="447" t="str">
        <f t="shared" si="116"/>
        <v/>
      </c>
      <c r="AD2810" s="448" t="str">
        <f t="shared" si="117"/>
        <v/>
      </c>
      <c r="AE2810" s="446" t="str">
        <f>IF(放飛紀錄表[[#This Row],[模組啟動時間]]="","",公式對照表!$A$2)</f>
        <v/>
      </c>
      <c r="AF2810" s="449" t="str">
        <f>IF(AC2810="","",IF(AND(AA2810&gt;Y2810,AA2810&lt;Z2810),[1]公式對照表!$C$2,IF(AC2810="-",[1]公式對照表!$C$3,IF(AC2810&lt;AE2810,[1]公式對照表!$C$4,IF(AC2810&gt;AE2810,[1]公式對照表!$C$5)))))</f>
        <v/>
      </c>
      <c r="AG2810" s="442"/>
      <c r="AH2810" s="442"/>
      <c r="AI2810" s="442"/>
      <c r="AJ2810" s="442"/>
      <c r="AK2810" s="2"/>
    </row>
    <row r="2811" spans="1:37" ht="17.25" customHeight="1">
      <c r="A2811" s="443"/>
      <c r="B2811" s="444"/>
      <c r="C2811" s="23"/>
      <c r="D2811" s="23"/>
      <c r="E2811" s="23"/>
      <c r="F2811" s="262"/>
      <c r="G2811" s="262"/>
      <c r="H2811" s="262"/>
      <c r="I2811" s="264"/>
      <c r="J2811" s="23"/>
      <c r="K2811" s="23"/>
      <c r="L2811" s="36" t="str">
        <f>IFERROR(VLOOKUP(放飛紀錄!$K2811,#REF!,2,FALSE),"")</f>
        <v/>
      </c>
      <c r="M2811" s="36"/>
      <c r="N2811" s="36"/>
      <c r="O2811" s="36"/>
      <c r="P2811" s="36"/>
      <c r="Q2811" s="36"/>
      <c r="R2811" s="36"/>
      <c r="S2811" s="36"/>
      <c r="T2811" s="36"/>
      <c r="U2811" s="23"/>
      <c r="V2811" s="23"/>
      <c r="W2811" s="23"/>
      <c r="X2811" s="23"/>
      <c r="Y2811" s="445"/>
      <c r="Z2811" s="446" t="str">
        <f>IF(放飛紀錄!$Y2811="","",放飛紀錄!$Y2811+公式對照表!B$2)</f>
        <v/>
      </c>
      <c r="AA2811" s="445"/>
      <c r="AB2811" s="445"/>
      <c r="AC2811" s="447" t="str">
        <f t="shared" si="116"/>
        <v/>
      </c>
      <c r="AD2811" s="448" t="str">
        <f t="shared" si="117"/>
        <v/>
      </c>
      <c r="AE2811" s="446" t="str">
        <f>IF(放飛紀錄表[[#This Row],[模組啟動時間]]="","",公式對照表!$A$2)</f>
        <v/>
      </c>
      <c r="AF2811" s="449" t="str">
        <f>IF(AC2811="","",IF(AND(AA2811&gt;Y2811,AA2811&lt;Z2811),[1]公式對照表!$C$2,IF(AC2811="-",[1]公式對照表!$C$3,IF(AC2811&lt;AE2811,[1]公式對照表!$C$4,IF(AC2811&gt;AE2811,[1]公式對照表!$C$5)))))</f>
        <v/>
      </c>
      <c r="AG2811" s="442"/>
      <c r="AH2811" s="442"/>
      <c r="AI2811" s="442"/>
      <c r="AJ2811" s="442"/>
      <c r="AK2811" s="2"/>
    </row>
    <row r="2812" spans="1:37" ht="17.25" customHeight="1">
      <c r="A2812" s="443"/>
      <c r="B2812" s="444"/>
      <c r="C2812" s="23"/>
      <c r="D2812" s="23"/>
      <c r="E2812" s="23"/>
      <c r="F2812" s="262"/>
      <c r="G2812" s="262"/>
      <c r="H2812" s="262"/>
      <c r="I2812" s="264"/>
      <c r="J2812" s="23"/>
      <c r="K2812" s="23"/>
      <c r="L2812" s="36" t="str">
        <f>IFERROR(VLOOKUP(放飛紀錄!$K2812,#REF!,2,FALSE),"")</f>
        <v/>
      </c>
      <c r="M2812" s="36"/>
      <c r="N2812" s="36"/>
      <c r="O2812" s="36"/>
      <c r="P2812" s="36"/>
      <c r="Q2812" s="36"/>
      <c r="R2812" s="36"/>
      <c r="S2812" s="36"/>
      <c r="T2812" s="36"/>
      <c r="U2812" s="23"/>
      <c r="V2812" s="23"/>
      <c r="W2812" s="23"/>
      <c r="X2812" s="23"/>
      <c r="Y2812" s="445"/>
      <c r="Z2812" s="446" t="str">
        <f>IF(放飛紀錄!$Y2812="","",放飛紀錄!$Y2812+公式對照表!B$2)</f>
        <v/>
      </c>
      <c r="AA2812" s="445"/>
      <c r="AB2812" s="445"/>
      <c r="AC2812" s="447" t="str">
        <f t="shared" si="116"/>
        <v/>
      </c>
      <c r="AD2812" s="448" t="str">
        <f t="shared" si="117"/>
        <v/>
      </c>
      <c r="AE2812" s="446" t="str">
        <f>IF(放飛紀錄表[[#This Row],[模組啟動時間]]="","",公式對照表!$A$2)</f>
        <v/>
      </c>
      <c r="AF2812" s="449" t="str">
        <f>IF(AC2812="","",IF(AND(AA2812&gt;Y2812,AA2812&lt;Z2812),[1]公式對照表!$C$2,IF(AC2812="-",[1]公式對照表!$C$3,IF(AC2812&lt;AE2812,[1]公式對照表!$C$4,IF(AC2812&gt;AE2812,[1]公式對照表!$C$5)))))</f>
        <v/>
      </c>
      <c r="AG2812" s="442"/>
      <c r="AH2812" s="442"/>
      <c r="AI2812" s="442"/>
      <c r="AJ2812" s="442"/>
      <c r="AK2812" s="2"/>
    </row>
    <row r="2813" spans="1:37" ht="17.25" customHeight="1">
      <c r="A2813" s="443"/>
      <c r="B2813" s="444"/>
      <c r="C2813" s="23"/>
      <c r="D2813" s="23"/>
      <c r="E2813" s="23"/>
      <c r="F2813" s="262"/>
      <c r="G2813" s="262"/>
      <c r="H2813" s="262"/>
      <c r="I2813" s="264"/>
      <c r="J2813" s="23"/>
      <c r="K2813" s="23"/>
      <c r="L2813" s="36" t="str">
        <f>IFERROR(VLOOKUP(放飛紀錄!$K2813,#REF!,2,FALSE),"")</f>
        <v/>
      </c>
      <c r="M2813" s="36"/>
      <c r="N2813" s="36"/>
      <c r="O2813" s="36"/>
      <c r="P2813" s="36"/>
      <c r="Q2813" s="36"/>
      <c r="R2813" s="36"/>
      <c r="S2813" s="36"/>
      <c r="T2813" s="36"/>
      <c r="U2813" s="23"/>
      <c r="V2813" s="23"/>
      <c r="W2813" s="23"/>
      <c r="X2813" s="23"/>
      <c r="Y2813" s="445"/>
      <c r="Z2813" s="446" t="str">
        <f>IF(放飛紀錄!$Y2813="","",放飛紀錄!$Y2813+公式對照表!B$2)</f>
        <v/>
      </c>
      <c r="AA2813" s="445"/>
      <c r="AB2813" s="445"/>
      <c r="AC2813" s="447" t="str">
        <f t="shared" si="116"/>
        <v/>
      </c>
      <c r="AD2813" s="448" t="str">
        <f t="shared" si="117"/>
        <v/>
      </c>
      <c r="AE2813" s="446" t="str">
        <f>IF(放飛紀錄表[[#This Row],[模組啟動時間]]="","",公式對照表!$A$2)</f>
        <v/>
      </c>
      <c r="AF2813" s="449" t="str">
        <f>IF(AC2813="","",IF(AND(AA2813&gt;Y2813,AA2813&lt;Z2813),[1]公式對照表!$C$2,IF(AC2813="-",[1]公式對照表!$C$3,IF(AC2813&lt;AE2813,[1]公式對照表!$C$4,IF(AC2813&gt;AE2813,[1]公式對照表!$C$5)))))</f>
        <v/>
      </c>
      <c r="AG2813" s="442"/>
      <c r="AH2813" s="442"/>
      <c r="AI2813" s="442"/>
      <c r="AJ2813" s="442"/>
      <c r="AK2813" s="2"/>
    </row>
    <row r="2814" spans="1:37" ht="17.25" customHeight="1">
      <c r="A2814" s="443"/>
      <c r="B2814" s="444"/>
      <c r="C2814" s="23"/>
      <c r="D2814" s="23"/>
      <c r="E2814" s="23"/>
      <c r="F2814" s="262"/>
      <c r="G2814" s="262"/>
      <c r="H2814" s="262"/>
      <c r="I2814" s="264"/>
      <c r="J2814" s="23"/>
      <c r="K2814" s="23"/>
      <c r="L2814" s="36" t="str">
        <f>IFERROR(VLOOKUP(放飛紀錄!$K2814,#REF!,2,FALSE),"")</f>
        <v/>
      </c>
      <c r="M2814" s="36"/>
      <c r="N2814" s="36"/>
      <c r="O2814" s="36"/>
      <c r="P2814" s="36"/>
      <c r="Q2814" s="36"/>
      <c r="R2814" s="36"/>
      <c r="S2814" s="36"/>
      <c r="T2814" s="36"/>
      <c r="U2814" s="23"/>
      <c r="V2814" s="23"/>
      <c r="W2814" s="23"/>
      <c r="X2814" s="23"/>
      <c r="Y2814" s="445"/>
      <c r="Z2814" s="446" t="str">
        <f>IF(放飛紀錄!$Y2814="","",放飛紀錄!$Y2814+公式對照表!B$2)</f>
        <v/>
      </c>
      <c r="AA2814" s="445"/>
      <c r="AB2814" s="445"/>
      <c r="AC2814" s="447" t="str">
        <f t="shared" si="116"/>
        <v/>
      </c>
      <c r="AD2814" s="448" t="str">
        <f t="shared" si="117"/>
        <v/>
      </c>
      <c r="AE2814" s="446" t="str">
        <f>IF(放飛紀錄表[[#This Row],[模組啟動時間]]="","",公式對照表!$A$2)</f>
        <v/>
      </c>
      <c r="AF2814" s="449" t="str">
        <f>IF(AC2814="","",IF(AND(AA2814&gt;Y2814,AA2814&lt;Z2814),[1]公式對照表!$C$2,IF(AC2814="-",[1]公式對照表!$C$3,IF(AC2814&lt;AE2814,[1]公式對照表!$C$4,IF(AC2814&gt;AE2814,[1]公式對照表!$C$5)))))</f>
        <v/>
      </c>
      <c r="AG2814" s="442"/>
      <c r="AH2814" s="442"/>
      <c r="AI2814" s="442"/>
      <c r="AJ2814" s="442"/>
      <c r="AK2814" s="2"/>
    </row>
    <row r="2815" spans="1:37" ht="17.25" customHeight="1">
      <c r="A2815" s="443"/>
      <c r="B2815" s="444"/>
      <c r="C2815" s="23"/>
      <c r="D2815" s="23"/>
      <c r="E2815" s="23"/>
      <c r="F2815" s="262"/>
      <c r="G2815" s="262"/>
      <c r="H2815" s="262"/>
      <c r="I2815" s="264"/>
      <c r="J2815" s="23"/>
      <c r="K2815" s="23"/>
      <c r="L2815" s="36" t="str">
        <f>IFERROR(VLOOKUP(放飛紀錄!$K2815,#REF!,2,FALSE),"")</f>
        <v/>
      </c>
      <c r="M2815" s="36"/>
      <c r="N2815" s="36"/>
      <c r="O2815" s="36"/>
      <c r="P2815" s="36"/>
      <c r="Q2815" s="36"/>
      <c r="R2815" s="36"/>
      <c r="S2815" s="36"/>
      <c r="T2815" s="36"/>
      <c r="U2815" s="23"/>
      <c r="V2815" s="23"/>
      <c r="W2815" s="23"/>
      <c r="X2815" s="23"/>
      <c r="Y2815" s="445"/>
      <c r="Z2815" s="446" t="str">
        <f>IF(放飛紀錄!$Y2815="","",放飛紀錄!$Y2815+公式對照表!B$2)</f>
        <v/>
      </c>
      <c r="AA2815" s="445"/>
      <c r="AB2815" s="445"/>
      <c r="AC2815" s="447" t="str">
        <f t="shared" si="116"/>
        <v/>
      </c>
      <c r="AD2815" s="448" t="str">
        <f t="shared" si="117"/>
        <v/>
      </c>
      <c r="AE2815" s="446" t="str">
        <f>IF(放飛紀錄表[[#This Row],[模組啟動時間]]="","",公式對照表!$A$2)</f>
        <v/>
      </c>
      <c r="AF2815" s="449" t="str">
        <f>IF(AC2815="","",IF(AND(AA2815&gt;Y2815,AA2815&lt;Z2815),[1]公式對照表!$C$2,IF(AC2815="-",[1]公式對照表!$C$3,IF(AC2815&lt;AE2815,[1]公式對照表!$C$4,IF(AC2815&gt;AE2815,[1]公式對照表!$C$5)))))</f>
        <v/>
      </c>
      <c r="AG2815" s="442"/>
      <c r="AH2815" s="442"/>
      <c r="AI2815" s="442"/>
      <c r="AJ2815" s="442"/>
      <c r="AK2815" s="2"/>
    </row>
    <row r="2816" spans="1:37" ht="17.25" customHeight="1">
      <c r="A2816" s="443"/>
      <c r="B2816" s="444"/>
      <c r="C2816" s="23"/>
      <c r="D2816" s="23"/>
      <c r="E2816" s="23"/>
      <c r="F2816" s="262"/>
      <c r="G2816" s="262"/>
      <c r="H2816" s="262"/>
      <c r="I2816" s="264"/>
      <c r="J2816" s="23"/>
      <c r="K2816" s="23"/>
      <c r="L2816" s="36" t="str">
        <f>IFERROR(VLOOKUP(放飛紀錄!$K2816,#REF!,2,FALSE),"")</f>
        <v/>
      </c>
      <c r="M2816" s="36"/>
      <c r="N2816" s="36"/>
      <c r="O2816" s="36"/>
      <c r="P2816" s="36"/>
      <c r="Q2816" s="36"/>
      <c r="R2816" s="36"/>
      <c r="S2816" s="36"/>
      <c r="T2816" s="36"/>
      <c r="U2816" s="23"/>
      <c r="V2816" s="23"/>
      <c r="W2816" s="23"/>
      <c r="X2816" s="23"/>
      <c r="Y2816" s="445"/>
      <c r="Z2816" s="446" t="str">
        <f>IF(放飛紀錄!$Y2816="","",放飛紀錄!$Y2816+公式對照表!B$2)</f>
        <v/>
      </c>
      <c r="AA2816" s="445"/>
      <c r="AB2816" s="445"/>
      <c r="AC2816" s="447" t="str">
        <f t="shared" si="116"/>
        <v/>
      </c>
      <c r="AD2816" s="448" t="str">
        <f t="shared" si="117"/>
        <v/>
      </c>
      <c r="AE2816" s="446" t="str">
        <f>IF(放飛紀錄表[[#This Row],[模組啟動時間]]="","",公式對照表!$A$2)</f>
        <v/>
      </c>
      <c r="AF2816" s="449" t="str">
        <f>IF(AC2816="","",IF(AND(AA2816&gt;Y2816,AA2816&lt;Z2816),[1]公式對照表!$C$2,IF(AC2816="-",[1]公式對照表!$C$3,IF(AC2816&lt;AE2816,[1]公式對照表!$C$4,IF(AC2816&gt;AE2816,[1]公式對照表!$C$5)))))</f>
        <v/>
      </c>
      <c r="AG2816" s="442"/>
      <c r="AH2816" s="442"/>
      <c r="AI2816" s="442"/>
      <c r="AJ2816" s="442"/>
      <c r="AK2816" s="2"/>
    </row>
    <row r="2817" spans="1:37" ht="17.25" customHeight="1">
      <c r="A2817" s="443"/>
      <c r="B2817" s="444"/>
      <c r="C2817" s="23"/>
      <c r="D2817" s="23"/>
      <c r="E2817" s="23"/>
      <c r="F2817" s="262"/>
      <c r="G2817" s="262"/>
      <c r="H2817" s="262"/>
      <c r="I2817" s="264"/>
      <c r="J2817" s="23"/>
      <c r="K2817" s="23"/>
      <c r="L2817" s="36" t="str">
        <f>IFERROR(VLOOKUP(放飛紀錄!$K2817,#REF!,2,FALSE),"")</f>
        <v/>
      </c>
      <c r="M2817" s="36"/>
      <c r="N2817" s="36"/>
      <c r="O2817" s="36"/>
      <c r="P2817" s="36"/>
      <c r="Q2817" s="36"/>
      <c r="R2817" s="36"/>
      <c r="S2817" s="36"/>
      <c r="T2817" s="36"/>
      <c r="U2817" s="23"/>
      <c r="V2817" s="23"/>
      <c r="W2817" s="23"/>
      <c r="X2817" s="23"/>
      <c r="Y2817" s="445"/>
      <c r="Z2817" s="446" t="str">
        <f>IF(放飛紀錄!$Y2817="","",放飛紀錄!$Y2817+公式對照表!B$2)</f>
        <v/>
      </c>
      <c r="AA2817" s="445"/>
      <c r="AB2817" s="445"/>
      <c r="AC2817" s="447" t="str">
        <f t="shared" si="116"/>
        <v/>
      </c>
      <c r="AD2817" s="448" t="str">
        <f t="shared" si="117"/>
        <v/>
      </c>
      <c r="AE2817" s="446" t="str">
        <f>IF(放飛紀錄表[[#This Row],[模組啟動時間]]="","",公式對照表!$A$2)</f>
        <v/>
      </c>
      <c r="AF2817" s="449" t="str">
        <f>IF(AC2817="","",IF(AND(AA2817&gt;Y2817,AA2817&lt;Z2817),[1]公式對照表!$C$2,IF(AC2817="-",[1]公式對照表!$C$3,IF(AC2817&lt;AE2817,[1]公式對照表!$C$4,IF(AC2817&gt;AE2817,[1]公式對照表!$C$5)))))</f>
        <v/>
      </c>
      <c r="AG2817" s="442"/>
      <c r="AH2817" s="442"/>
      <c r="AI2817" s="442"/>
      <c r="AJ2817" s="442"/>
      <c r="AK2817" s="2"/>
    </row>
    <row r="2818" spans="1:37" ht="17.25" customHeight="1">
      <c r="A2818" s="443"/>
      <c r="B2818" s="444"/>
      <c r="C2818" s="23"/>
      <c r="D2818" s="23"/>
      <c r="E2818" s="23"/>
      <c r="F2818" s="262"/>
      <c r="G2818" s="262"/>
      <c r="H2818" s="262"/>
      <c r="I2818" s="264"/>
      <c r="J2818" s="23"/>
      <c r="K2818" s="23"/>
      <c r="L2818" s="36" t="str">
        <f>IFERROR(VLOOKUP(放飛紀錄!$K2818,#REF!,2,FALSE),"")</f>
        <v/>
      </c>
      <c r="M2818" s="36"/>
      <c r="N2818" s="36"/>
      <c r="O2818" s="36"/>
      <c r="P2818" s="36"/>
      <c r="Q2818" s="36"/>
      <c r="R2818" s="36"/>
      <c r="S2818" s="36"/>
      <c r="T2818" s="36"/>
      <c r="U2818" s="23"/>
      <c r="V2818" s="23"/>
      <c r="W2818" s="23"/>
      <c r="X2818" s="23"/>
      <c r="Y2818" s="445"/>
      <c r="Z2818" s="446" t="str">
        <f>IF(放飛紀錄!$Y2818="","",放飛紀錄!$Y2818+公式對照表!B$2)</f>
        <v/>
      </c>
      <c r="AA2818" s="445"/>
      <c r="AB2818" s="445"/>
      <c r="AC2818" s="447" t="str">
        <f t="shared" si="116"/>
        <v/>
      </c>
      <c r="AD2818" s="448" t="str">
        <f t="shared" si="117"/>
        <v/>
      </c>
      <c r="AE2818" s="446" t="str">
        <f>IF(放飛紀錄表[[#This Row],[模組啟動時間]]="","",公式對照表!$A$2)</f>
        <v/>
      </c>
      <c r="AF2818" s="449" t="str">
        <f>IF(AC2818="","",IF(AND(AA2818&gt;Y2818,AA2818&lt;Z2818),[1]公式對照表!$C$2,IF(AC2818="-",[1]公式對照表!$C$3,IF(AC2818&lt;AE2818,[1]公式對照表!$C$4,IF(AC2818&gt;AE2818,[1]公式對照表!$C$5)))))</f>
        <v/>
      </c>
      <c r="AG2818" s="442"/>
      <c r="AH2818" s="442"/>
      <c r="AI2818" s="442"/>
      <c r="AJ2818" s="442"/>
      <c r="AK2818" s="2"/>
    </row>
    <row r="2819" spans="1:37" ht="17.25" customHeight="1">
      <c r="A2819" s="443"/>
      <c r="B2819" s="444"/>
      <c r="C2819" s="23"/>
      <c r="D2819" s="23"/>
      <c r="E2819" s="23"/>
      <c r="F2819" s="262"/>
      <c r="G2819" s="262"/>
      <c r="H2819" s="262"/>
      <c r="I2819" s="264"/>
      <c r="J2819" s="23"/>
      <c r="K2819" s="23"/>
      <c r="L2819" s="36" t="str">
        <f>IFERROR(VLOOKUP(放飛紀錄!$K2819,#REF!,2,FALSE),"")</f>
        <v/>
      </c>
      <c r="M2819" s="36"/>
      <c r="N2819" s="36"/>
      <c r="O2819" s="36"/>
      <c r="P2819" s="36"/>
      <c r="Q2819" s="36"/>
      <c r="R2819" s="36"/>
      <c r="S2819" s="36"/>
      <c r="T2819" s="36"/>
      <c r="U2819" s="23"/>
      <c r="V2819" s="23"/>
      <c r="W2819" s="23"/>
      <c r="X2819" s="23"/>
      <c r="Y2819" s="445"/>
      <c r="Z2819" s="446" t="str">
        <f>IF(放飛紀錄!$Y2819="","",放飛紀錄!$Y2819+公式對照表!B$2)</f>
        <v/>
      </c>
      <c r="AA2819" s="445"/>
      <c r="AB2819" s="445"/>
      <c r="AC2819" s="447" t="str">
        <f t="shared" si="116"/>
        <v/>
      </c>
      <c r="AD2819" s="448" t="str">
        <f t="shared" si="117"/>
        <v/>
      </c>
      <c r="AE2819" s="446" t="str">
        <f>IF(放飛紀錄表[[#This Row],[模組啟動時間]]="","",公式對照表!$A$2)</f>
        <v/>
      </c>
      <c r="AF2819" s="449" t="str">
        <f>IF(AC2819="","",IF(AND(AA2819&gt;Y2819,AA2819&lt;Z2819),[1]公式對照表!$C$2,IF(AC2819="-",[1]公式對照表!$C$3,IF(AC2819&lt;AE2819,[1]公式對照表!$C$4,IF(AC2819&gt;AE2819,[1]公式對照表!$C$5)))))</f>
        <v/>
      </c>
      <c r="AG2819" s="442"/>
      <c r="AH2819" s="442"/>
      <c r="AI2819" s="442"/>
      <c r="AJ2819" s="442"/>
      <c r="AK2819" s="2"/>
    </row>
    <row r="2820" spans="1:37" ht="17.25" customHeight="1">
      <c r="A2820" s="443"/>
      <c r="B2820" s="444"/>
      <c r="C2820" s="23"/>
      <c r="D2820" s="23"/>
      <c r="E2820" s="23"/>
      <c r="F2820" s="262"/>
      <c r="G2820" s="262"/>
      <c r="H2820" s="262"/>
      <c r="I2820" s="264"/>
      <c r="J2820" s="23"/>
      <c r="K2820" s="23"/>
      <c r="L2820" s="36" t="str">
        <f>IFERROR(VLOOKUP(放飛紀錄!$K2820,#REF!,2,FALSE),"")</f>
        <v/>
      </c>
      <c r="M2820" s="36"/>
      <c r="N2820" s="36"/>
      <c r="O2820" s="36"/>
      <c r="P2820" s="36"/>
      <c r="Q2820" s="36"/>
      <c r="R2820" s="36"/>
      <c r="S2820" s="36"/>
      <c r="T2820" s="36"/>
      <c r="U2820" s="23"/>
      <c r="V2820" s="23"/>
      <c r="W2820" s="23"/>
      <c r="X2820" s="23"/>
      <c r="Y2820" s="445"/>
      <c r="Z2820" s="446" t="str">
        <f>IF(放飛紀錄!$Y2820="","",放飛紀錄!$Y2820+公式對照表!B$2)</f>
        <v/>
      </c>
      <c r="AA2820" s="445"/>
      <c r="AB2820" s="445"/>
      <c r="AC2820" s="447" t="str">
        <f t="shared" si="116"/>
        <v/>
      </c>
      <c r="AD2820" s="448" t="str">
        <f t="shared" si="117"/>
        <v/>
      </c>
      <c r="AE2820" s="446" t="str">
        <f>IF(放飛紀錄表[[#This Row],[模組啟動時間]]="","",公式對照表!$A$2)</f>
        <v/>
      </c>
      <c r="AF2820" s="449" t="str">
        <f>IF(AC2820="","",IF(AND(AA2820&gt;Y2820,AA2820&lt;Z2820),[1]公式對照表!$C$2,IF(AC2820="-",[1]公式對照表!$C$3,IF(AC2820&lt;AE2820,[1]公式對照表!$C$4,IF(AC2820&gt;AE2820,[1]公式對照表!$C$5)))))</f>
        <v/>
      </c>
      <c r="AG2820" s="442"/>
      <c r="AH2820" s="442"/>
      <c r="AI2820" s="442"/>
      <c r="AJ2820" s="442"/>
      <c r="AK2820" s="2"/>
    </row>
    <row r="2821" spans="1:37" ht="17.25" customHeight="1">
      <c r="A2821" s="443"/>
      <c r="B2821" s="444"/>
      <c r="C2821" s="23"/>
      <c r="D2821" s="23"/>
      <c r="E2821" s="23"/>
      <c r="F2821" s="262"/>
      <c r="G2821" s="262"/>
      <c r="H2821" s="262"/>
      <c r="I2821" s="264"/>
      <c r="J2821" s="23"/>
      <c r="K2821" s="23"/>
      <c r="L2821" s="36" t="str">
        <f>IFERROR(VLOOKUP(放飛紀錄!$K2821,#REF!,2,FALSE),"")</f>
        <v/>
      </c>
      <c r="M2821" s="36"/>
      <c r="N2821" s="36"/>
      <c r="O2821" s="36"/>
      <c r="P2821" s="36"/>
      <c r="Q2821" s="36"/>
      <c r="R2821" s="36"/>
      <c r="S2821" s="36"/>
      <c r="T2821" s="36"/>
      <c r="U2821" s="23"/>
      <c r="V2821" s="23"/>
      <c r="W2821" s="23"/>
      <c r="X2821" s="23"/>
      <c r="Y2821" s="445"/>
      <c r="Z2821" s="446" t="str">
        <f>IF(放飛紀錄!$Y2821="","",放飛紀錄!$Y2821+公式對照表!B$2)</f>
        <v/>
      </c>
      <c r="AA2821" s="445"/>
      <c r="AB2821" s="445"/>
      <c r="AC2821" s="447" t="str">
        <f t="shared" si="116"/>
        <v/>
      </c>
      <c r="AD2821" s="448" t="str">
        <f t="shared" si="117"/>
        <v/>
      </c>
      <c r="AE2821" s="446" t="str">
        <f>IF(放飛紀錄表[[#This Row],[模組啟動時間]]="","",公式對照表!$A$2)</f>
        <v/>
      </c>
      <c r="AF2821" s="449" t="str">
        <f>IF(AC2821="","",IF(AND(AA2821&gt;Y2821,AA2821&lt;Z2821),[1]公式對照表!$C$2,IF(AC2821="-",[1]公式對照表!$C$3,IF(AC2821&lt;AE2821,[1]公式對照表!$C$4,IF(AC2821&gt;AE2821,[1]公式對照表!$C$5)))))</f>
        <v/>
      </c>
      <c r="AG2821" s="442"/>
      <c r="AH2821" s="442"/>
      <c r="AI2821" s="442"/>
      <c r="AJ2821" s="442"/>
      <c r="AK2821" s="2"/>
    </row>
    <row r="2822" spans="1:37" ht="17.25" customHeight="1">
      <c r="A2822" s="443"/>
      <c r="B2822" s="444"/>
      <c r="C2822" s="23"/>
      <c r="D2822" s="23"/>
      <c r="E2822" s="23"/>
      <c r="F2822" s="262"/>
      <c r="G2822" s="262"/>
      <c r="H2822" s="262"/>
      <c r="I2822" s="264"/>
      <c r="J2822" s="23"/>
      <c r="K2822" s="23"/>
      <c r="L2822" s="36" t="str">
        <f>IFERROR(VLOOKUP(放飛紀錄!$K2822,#REF!,2,FALSE),"")</f>
        <v/>
      </c>
      <c r="M2822" s="36"/>
      <c r="N2822" s="36"/>
      <c r="O2822" s="36"/>
      <c r="P2822" s="36"/>
      <c r="Q2822" s="36"/>
      <c r="R2822" s="36"/>
      <c r="S2822" s="36"/>
      <c r="T2822" s="36"/>
      <c r="U2822" s="23"/>
      <c r="V2822" s="23"/>
      <c r="W2822" s="23"/>
      <c r="X2822" s="23"/>
      <c r="Y2822" s="445"/>
      <c r="Z2822" s="446" t="str">
        <f>IF(放飛紀錄!$Y2822="","",放飛紀錄!$Y2822+公式對照表!B$2)</f>
        <v/>
      </c>
      <c r="AA2822" s="445"/>
      <c r="AB2822" s="445"/>
      <c r="AC2822" s="447" t="str">
        <f t="shared" si="116"/>
        <v/>
      </c>
      <c r="AD2822" s="448" t="str">
        <f t="shared" si="117"/>
        <v/>
      </c>
      <c r="AE2822" s="446" t="str">
        <f>IF(放飛紀錄表[[#This Row],[模組啟動時間]]="","",公式對照表!$A$2)</f>
        <v/>
      </c>
      <c r="AF2822" s="449" t="str">
        <f>IF(AC2822="","",IF(AND(AA2822&gt;Y2822,AA2822&lt;Z2822),[1]公式對照表!$C$2,IF(AC2822="-",[1]公式對照表!$C$3,IF(AC2822&lt;AE2822,[1]公式對照表!$C$4,IF(AC2822&gt;AE2822,[1]公式對照表!$C$5)))))</f>
        <v/>
      </c>
      <c r="AG2822" s="442"/>
      <c r="AH2822" s="442"/>
      <c r="AI2822" s="442"/>
      <c r="AJ2822" s="442"/>
      <c r="AK2822" s="2"/>
    </row>
    <row r="2823" spans="1:37" ht="17.25" customHeight="1">
      <c r="A2823" s="443"/>
      <c r="B2823" s="444"/>
      <c r="C2823" s="23"/>
      <c r="D2823" s="23"/>
      <c r="E2823" s="23"/>
      <c r="F2823" s="262"/>
      <c r="G2823" s="262"/>
      <c r="H2823" s="262"/>
      <c r="I2823" s="264"/>
      <c r="J2823" s="23"/>
      <c r="K2823" s="23"/>
      <c r="L2823" s="36" t="str">
        <f>IFERROR(VLOOKUP(放飛紀錄!$K2823,#REF!,2,FALSE),"")</f>
        <v/>
      </c>
      <c r="M2823" s="36"/>
      <c r="N2823" s="36"/>
      <c r="O2823" s="36"/>
      <c r="P2823" s="36"/>
      <c r="Q2823" s="36"/>
      <c r="R2823" s="36"/>
      <c r="S2823" s="36"/>
      <c r="T2823" s="36"/>
      <c r="U2823" s="23"/>
      <c r="V2823" s="23"/>
      <c r="W2823" s="23"/>
      <c r="X2823" s="23"/>
      <c r="Y2823" s="445"/>
      <c r="Z2823" s="446" t="str">
        <f>IF(放飛紀錄!$Y2823="","",放飛紀錄!$Y2823+公式對照表!B$2)</f>
        <v/>
      </c>
      <c r="AA2823" s="445"/>
      <c r="AB2823" s="445"/>
      <c r="AC2823" s="447" t="str">
        <f t="shared" si="116"/>
        <v/>
      </c>
      <c r="AD2823" s="448" t="str">
        <f t="shared" si="117"/>
        <v/>
      </c>
      <c r="AE2823" s="446" t="str">
        <f>IF(放飛紀錄表[[#This Row],[模組啟動時間]]="","",公式對照表!$A$2)</f>
        <v/>
      </c>
      <c r="AF2823" s="449" t="str">
        <f>IF(AC2823="","",IF(AND(AA2823&gt;Y2823,AA2823&lt;Z2823),[1]公式對照表!$C$2,IF(AC2823="-",[1]公式對照表!$C$3,IF(AC2823&lt;AE2823,[1]公式對照表!$C$4,IF(AC2823&gt;AE2823,[1]公式對照表!$C$5)))))</f>
        <v/>
      </c>
      <c r="AG2823" s="442"/>
      <c r="AH2823" s="442"/>
      <c r="AI2823" s="442"/>
      <c r="AJ2823" s="442"/>
      <c r="AK2823" s="2"/>
    </row>
    <row r="2824" spans="1:37" ht="17.25" customHeight="1">
      <c r="A2824" s="443"/>
      <c r="B2824" s="444"/>
      <c r="C2824" s="23"/>
      <c r="D2824" s="23"/>
      <c r="E2824" s="23"/>
      <c r="F2824" s="262"/>
      <c r="G2824" s="262"/>
      <c r="H2824" s="262"/>
      <c r="I2824" s="264"/>
      <c r="J2824" s="23"/>
      <c r="K2824" s="23"/>
      <c r="L2824" s="36" t="str">
        <f>IFERROR(VLOOKUP(放飛紀錄!$K2824,#REF!,2,FALSE),"")</f>
        <v/>
      </c>
      <c r="M2824" s="36"/>
      <c r="N2824" s="36"/>
      <c r="O2824" s="36"/>
      <c r="P2824" s="36"/>
      <c r="Q2824" s="36"/>
      <c r="R2824" s="36"/>
      <c r="S2824" s="36"/>
      <c r="T2824" s="36"/>
      <c r="U2824" s="23"/>
      <c r="V2824" s="23"/>
      <c r="W2824" s="23"/>
      <c r="X2824" s="23"/>
      <c r="Y2824" s="445"/>
      <c r="Z2824" s="446" t="str">
        <f>IF(放飛紀錄!$Y2824="","",放飛紀錄!$Y2824+公式對照表!B$2)</f>
        <v/>
      </c>
      <c r="AA2824" s="445"/>
      <c r="AB2824" s="445"/>
      <c r="AC2824" s="447" t="str">
        <f t="shared" si="116"/>
        <v/>
      </c>
      <c r="AD2824" s="448" t="str">
        <f t="shared" si="117"/>
        <v/>
      </c>
      <c r="AE2824" s="446" t="str">
        <f>IF(放飛紀錄表[[#This Row],[模組啟動時間]]="","",公式對照表!$A$2)</f>
        <v/>
      </c>
      <c r="AF2824" s="449" t="str">
        <f>IF(AC2824="","",IF(AND(AA2824&gt;Y2824,AA2824&lt;Z2824),[1]公式對照表!$C$2,IF(AC2824="-",[1]公式對照表!$C$3,IF(AC2824&lt;AE2824,[1]公式對照表!$C$4,IF(AC2824&gt;AE2824,[1]公式對照表!$C$5)))))</f>
        <v/>
      </c>
      <c r="AG2824" s="442"/>
      <c r="AH2824" s="442"/>
      <c r="AI2824" s="442"/>
      <c r="AJ2824" s="442"/>
      <c r="AK2824" s="2"/>
    </row>
    <row r="2825" spans="1:37" ht="17.25" customHeight="1">
      <c r="A2825" s="443"/>
      <c r="B2825" s="444"/>
      <c r="C2825" s="23"/>
      <c r="D2825" s="23"/>
      <c r="E2825" s="23"/>
      <c r="F2825" s="262"/>
      <c r="G2825" s="262"/>
      <c r="H2825" s="262"/>
      <c r="I2825" s="264"/>
      <c r="J2825" s="23"/>
      <c r="K2825" s="23"/>
      <c r="L2825" s="36" t="str">
        <f>IFERROR(VLOOKUP(放飛紀錄!$K2825,#REF!,2,FALSE),"")</f>
        <v/>
      </c>
      <c r="M2825" s="36"/>
      <c r="N2825" s="36"/>
      <c r="O2825" s="36"/>
      <c r="P2825" s="36"/>
      <c r="Q2825" s="36"/>
      <c r="R2825" s="36"/>
      <c r="S2825" s="36"/>
      <c r="T2825" s="36"/>
      <c r="U2825" s="23"/>
      <c r="V2825" s="23"/>
      <c r="W2825" s="23"/>
      <c r="X2825" s="23"/>
      <c r="Y2825" s="445"/>
      <c r="Z2825" s="446" t="str">
        <f>IF(放飛紀錄!$Y2825="","",放飛紀錄!$Y2825+公式對照表!B$2)</f>
        <v/>
      </c>
      <c r="AA2825" s="445"/>
      <c r="AB2825" s="445"/>
      <c r="AC2825" s="447" t="str">
        <f t="shared" si="116"/>
        <v/>
      </c>
      <c r="AD2825" s="448" t="str">
        <f t="shared" si="117"/>
        <v/>
      </c>
      <c r="AE2825" s="446" t="str">
        <f>IF(放飛紀錄表[[#This Row],[模組啟動時間]]="","",公式對照表!$A$2)</f>
        <v/>
      </c>
      <c r="AF2825" s="449" t="str">
        <f>IF(AC2825="","",IF(AND(AA2825&gt;Y2825,AA2825&lt;Z2825),[1]公式對照表!$C$2,IF(AC2825="-",[1]公式對照表!$C$3,IF(AC2825&lt;AE2825,[1]公式對照表!$C$4,IF(AC2825&gt;AE2825,[1]公式對照表!$C$5)))))</f>
        <v/>
      </c>
      <c r="AG2825" s="442"/>
      <c r="AH2825" s="442"/>
      <c r="AI2825" s="442"/>
      <c r="AJ2825" s="442"/>
      <c r="AK2825" s="2"/>
    </row>
    <row r="2826" spans="1:37" ht="17.25" customHeight="1">
      <c r="A2826" s="443"/>
      <c r="B2826" s="444"/>
      <c r="C2826" s="23"/>
      <c r="D2826" s="23"/>
      <c r="E2826" s="23"/>
      <c r="F2826" s="262"/>
      <c r="G2826" s="262"/>
      <c r="H2826" s="262"/>
      <c r="I2826" s="264"/>
      <c r="J2826" s="23"/>
      <c r="K2826" s="23"/>
      <c r="L2826" s="36" t="str">
        <f>IFERROR(VLOOKUP(放飛紀錄!$K2826,#REF!,2,FALSE),"")</f>
        <v/>
      </c>
      <c r="M2826" s="36"/>
      <c r="N2826" s="36"/>
      <c r="O2826" s="36"/>
      <c r="P2826" s="36"/>
      <c r="Q2826" s="36"/>
      <c r="R2826" s="36"/>
      <c r="S2826" s="36"/>
      <c r="T2826" s="36"/>
      <c r="U2826" s="23"/>
      <c r="V2826" s="23"/>
      <c r="W2826" s="23"/>
      <c r="X2826" s="23"/>
      <c r="Y2826" s="445"/>
      <c r="Z2826" s="446" t="str">
        <f>IF(放飛紀錄!$Y2826="","",放飛紀錄!$Y2826+公式對照表!B$2)</f>
        <v/>
      </c>
      <c r="AA2826" s="445"/>
      <c r="AB2826" s="445"/>
      <c r="AC2826" s="447" t="str">
        <f t="shared" si="116"/>
        <v/>
      </c>
      <c r="AD2826" s="448" t="str">
        <f t="shared" si="117"/>
        <v/>
      </c>
      <c r="AE2826" s="446" t="str">
        <f>IF(放飛紀錄表[[#This Row],[模組啟動時間]]="","",公式對照表!$A$2)</f>
        <v/>
      </c>
      <c r="AF2826" s="449" t="str">
        <f>IF(AC2826="","",IF(AND(AA2826&gt;Y2826,AA2826&lt;Z2826),[1]公式對照表!$C$2,IF(AC2826="-",[1]公式對照表!$C$3,IF(AC2826&lt;AE2826,[1]公式對照表!$C$4,IF(AC2826&gt;AE2826,[1]公式對照表!$C$5)))))</f>
        <v/>
      </c>
      <c r="AG2826" s="442"/>
      <c r="AH2826" s="442"/>
      <c r="AI2826" s="442"/>
      <c r="AJ2826" s="442"/>
      <c r="AK2826" s="2"/>
    </row>
    <row r="2827" spans="1:37" ht="17.25" customHeight="1">
      <c r="A2827" s="443"/>
      <c r="B2827" s="444"/>
      <c r="C2827" s="23"/>
      <c r="D2827" s="23"/>
      <c r="E2827" s="23"/>
      <c r="F2827" s="262"/>
      <c r="G2827" s="262"/>
      <c r="H2827" s="262"/>
      <c r="I2827" s="264"/>
      <c r="J2827" s="23"/>
      <c r="K2827" s="23"/>
      <c r="L2827" s="36" t="str">
        <f>IFERROR(VLOOKUP(放飛紀錄!$K2827,#REF!,2,FALSE),"")</f>
        <v/>
      </c>
      <c r="M2827" s="36"/>
      <c r="N2827" s="36"/>
      <c r="O2827" s="36"/>
      <c r="P2827" s="36"/>
      <c r="Q2827" s="36"/>
      <c r="R2827" s="36"/>
      <c r="S2827" s="36"/>
      <c r="T2827" s="36"/>
      <c r="U2827" s="23"/>
      <c r="V2827" s="23"/>
      <c r="W2827" s="23"/>
      <c r="X2827" s="23"/>
      <c r="Y2827" s="445"/>
      <c r="Z2827" s="446" t="str">
        <f>IF(放飛紀錄!$Y2827="","",放飛紀錄!$Y2827+公式對照表!B$2)</f>
        <v/>
      </c>
      <c r="AA2827" s="445"/>
      <c r="AB2827" s="445"/>
      <c r="AC2827" s="447" t="str">
        <f t="shared" si="116"/>
        <v/>
      </c>
      <c r="AD2827" s="448" t="str">
        <f t="shared" si="117"/>
        <v/>
      </c>
      <c r="AE2827" s="446" t="str">
        <f>IF(放飛紀錄表[[#This Row],[模組啟動時間]]="","",公式對照表!$A$2)</f>
        <v/>
      </c>
      <c r="AF2827" s="449" t="str">
        <f>IF(AC2827="","",IF(AND(AA2827&gt;Y2827,AA2827&lt;Z2827),[1]公式對照表!$C$2,IF(AC2827="-",[1]公式對照表!$C$3,IF(AC2827&lt;AE2827,[1]公式對照表!$C$4,IF(AC2827&gt;AE2827,[1]公式對照表!$C$5)))))</f>
        <v/>
      </c>
      <c r="AG2827" s="442"/>
      <c r="AH2827" s="442"/>
      <c r="AI2827" s="442"/>
      <c r="AJ2827" s="442"/>
      <c r="AK2827" s="2"/>
    </row>
    <row r="2828" spans="1:37" ht="17.25" customHeight="1">
      <c r="A2828" s="443"/>
      <c r="B2828" s="444"/>
      <c r="C2828" s="23"/>
      <c r="D2828" s="23"/>
      <c r="E2828" s="23"/>
      <c r="F2828" s="262"/>
      <c r="G2828" s="262"/>
      <c r="H2828" s="262"/>
      <c r="I2828" s="264"/>
      <c r="J2828" s="23"/>
      <c r="K2828" s="23"/>
      <c r="L2828" s="36" t="str">
        <f>IFERROR(VLOOKUP(放飛紀錄!$K2828,#REF!,2,FALSE),"")</f>
        <v/>
      </c>
      <c r="M2828" s="36"/>
      <c r="N2828" s="36"/>
      <c r="O2828" s="36"/>
      <c r="P2828" s="36"/>
      <c r="Q2828" s="36"/>
      <c r="R2828" s="36"/>
      <c r="S2828" s="36"/>
      <c r="T2828" s="36"/>
      <c r="U2828" s="23"/>
      <c r="V2828" s="23"/>
      <c r="W2828" s="23"/>
      <c r="X2828" s="23"/>
      <c r="Y2828" s="445"/>
      <c r="Z2828" s="446" t="str">
        <f>IF(放飛紀錄!$Y2828="","",放飛紀錄!$Y2828+公式對照表!B$2)</f>
        <v/>
      </c>
      <c r="AA2828" s="445"/>
      <c r="AB2828" s="445"/>
      <c r="AC2828" s="447" t="str">
        <f t="shared" si="116"/>
        <v/>
      </c>
      <c r="AD2828" s="448" t="str">
        <f t="shared" si="117"/>
        <v/>
      </c>
      <c r="AE2828" s="446" t="str">
        <f>IF(放飛紀錄表[[#This Row],[模組啟動時間]]="","",公式對照表!$A$2)</f>
        <v/>
      </c>
      <c r="AF2828" s="449" t="str">
        <f>IF(AC2828="","",IF(AND(AA2828&gt;Y2828,AA2828&lt;Z2828),[1]公式對照表!$C$2,IF(AC2828="-",[1]公式對照表!$C$3,IF(AC2828&lt;AE2828,[1]公式對照表!$C$4,IF(AC2828&gt;AE2828,[1]公式對照表!$C$5)))))</f>
        <v/>
      </c>
      <c r="AG2828" s="442"/>
      <c r="AH2828" s="442"/>
      <c r="AI2828" s="442"/>
      <c r="AJ2828" s="442"/>
      <c r="AK2828" s="2"/>
    </row>
    <row r="2829" spans="1:37" ht="17.25" customHeight="1">
      <c r="A2829" s="443"/>
      <c r="B2829" s="444"/>
      <c r="C2829" s="23"/>
      <c r="D2829" s="23"/>
      <c r="E2829" s="23"/>
      <c r="F2829" s="262"/>
      <c r="G2829" s="262"/>
      <c r="H2829" s="262"/>
      <c r="I2829" s="264"/>
      <c r="J2829" s="23"/>
      <c r="K2829" s="23"/>
      <c r="L2829" s="36" t="str">
        <f>IFERROR(VLOOKUP(放飛紀錄!$K2829,#REF!,2,FALSE),"")</f>
        <v/>
      </c>
      <c r="M2829" s="36"/>
      <c r="N2829" s="36"/>
      <c r="O2829" s="36"/>
      <c r="P2829" s="36"/>
      <c r="Q2829" s="36"/>
      <c r="R2829" s="36"/>
      <c r="S2829" s="36"/>
      <c r="T2829" s="36"/>
      <c r="U2829" s="23"/>
      <c r="V2829" s="23"/>
      <c r="W2829" s="23"/>
      <c r="X2829" s="23"/>
      <c r="Y2829" s="445"/>
      <c r="Z2829" s="446" t="str">
        <f>IF(放飛紀錄!$Y2829="","",放飛紀錄!$Y2829+公式對照表!B$2)</f>
        <v/>
      </c>
      <c r="AA2829" s="445"/>
      <c r="AB2829" s="445"/>
      <c r="AC2829" s="447" t="str">
        <f t="shared" si="116"/>
        <v/>
      </c>
      <c r="AD2829" s="448" t="str">
        <f t="shared" si="117"/>
        <v/>
      </c>
      <c r="AE2829" s="446" t="str">
        <f>IF(放飛紀錄表[[#This Row],[模組啟動時間]]="","",公式對照表!$A$2)</f>
        <v/>
      </c>
      <c r="AF2829" s="449" t="str">
        <f>IF(AC2829="","",IF(AND(AA2829&gt;Y2829,AA2829&lt;Z2829),[1]公式對照表!$C$2,IF(AC2829="-",[1]公式對照表!$C$3,IF(AC2829&lt;AE2829,[1]公式對照表!$C$4,IF(AC2829&gt;AE2829,[1]公式對照表!$C$5)))))</f>
        <v/>
      </c>
      <c r="AG2829" s="442"/>
      <c r="AH2829" s="442"/>
      <c r="AI2829" s="442"/>
      <c r="AJ2829" s="442"/>
      <c r="AK2829" s="2"/>
    </row>
    <row r="2830" spans="1:37" ht="17.25" customHeight="1">
      <c r="A2830" s="443"/>
      <c r="B2830" s="444"/>
      <c r="C2830" s="23"/>
      <c r="D2830" s="23"/>
      <c r="E2830" s="23"/>
      <c r="F2830" s="262"/>
      <c r="G2830" s="262"/>
      <c r="H2830" s="262"/>
      <c r="I2830" s="264"/>
      <c r="J2830" s="23"/>
      <c r="K2830" s="23"/>
      <c r="L2830" s="36" t="str">
        <f>IFERROR(VLOOKUP(放飛紀錄!$K2830,#REF!,2,FALSE),"")</f>
        <v/>
      </c>
      <c r="M2830" s="36"/>
      <c r="N2830" s="36"/>
      <c r="O2830" s="36"/>
      <c r="P2830" s="36"/>
      <c r="Q2830" s="36"/>
      <c r="R2830" s="36"/>
      <c r="S2830" s="36"/>
      <c r="T2830" s="36"/>
      <c r="U2830" s="23"/>
      <c r="V2830" s="23"/>
      <c r="W2830" s="23"/>
      <c r="X2830" s="23"/>
      <c r="Y2830" s="445"/>
      <c r="Z2830" s="446" t="str">
        <f>IF(放飛紀錄!$Y2830="","",放飛紀錄!$Y2830+公式對照表!B$2)</f>
        <v/>
      </c>
      <c r="AA2830" s="445"/>
      <c r="AB2830" s="445"/>
      <c r="AC2830" s="447" t="str">
        <f t="shared" si="116"/>
        <v/>
      </c>
      <c r="AD2830" s="448" t="str">
        <f t="shared" si="117"/>
        <v/>
      </c>
      <c r="AE2830" s="446" t="str">
        <f>IF(放飛紀錄表[[#This Row],[模組啟動時間]]="","",公式對照表!$A$2)</f>
        <v/>
      </c>
      <c r="AF2830" s="449" t="str">
        <f>IF(AC2830="","",IF(AND(AA2830&gt;Y2830,AA2830&lt;Z2830),[1]公式對照表!$C$2,IF(AC2830="-",[1]公式對照表!$C$3,IF(AC2830&lt;AE2830,[1]公式對照表!$C$4,IF(AC2830&gt;AE2830,[1]公式對照表!$C$5)))))</f>
        <v/>
      </c>
      <c r="AG2830" s="442"/>
      <c r="AH2830" s="442"/>
      <c r="AI2830" s="442"/>
      <c r="AJ2830" s="442"/>
      <c r="AK2830" s="2"/>
    </row>
    <row r="2831" spans="1:37" ht="17.25" customHeight="1">
      <c r="A2831" s="443"/>
      <c r="B2831" s="444"/>
      <c r="C2831" s="23"/>
      <c r="D2831" s="23"/>
      <c r="E2831" s="23"/>
      <c r="F2831" s="262"/>
      <c r="G2831" s="262"/>
      <c r="H2831" s="262"/>
      <c r="I2831" s="264"/>
      <c r="J2831" s="23"/>
      <c r="K2831" s="23"/>
      <c r="L2831" s="36" t="str">
        <f>IFERROR(VLOOKUP(放飛紀錄!$K2831,#REF!,2,FALSE),"")</f>
        <v/>
      </c>
      <c r="M2831" s="36"/>
      <c r="N2831" s="36"/>
      <c r="O2831" s="36"/>
      <c r="P2831" s="36"/>
      <c r="Q2831" s="36"/>
      <c r="R2831" s="36"/>
      <c r="S2831" s="36"/>
      <c r="T2831" s="36"/>
      <c r="U2831" s="23"/>
      <c r="V2831" s="23"/>
      <c r="W2831" s="23"/>
      <c r="X2831" s="23"/>
      <c r="Y2831" s="445"/>
      <c r="Z2831" s="446" t="str">
        <f>IF(放飛紀錄!$Y2831="","",放飛紀錄!$Y2831+公式對照表!B$2)</f>
        <v/>
      </c>
      <c r="AA2831" s="445"/>
      <c r="AB2831" s="445"/>
      <c r="AC2831" s="447" t="str">
        <f t="shared" si="116"/>
        <v/>
      </c>
      <c r="AD2831" s="448" t="str">
        <f t="shared" si="117"/>
        <v/>
      </c>
      <c r="AE2831" s="446" t="str">
        <f>IF(放飛紀錄表[[#This Row],[模組啟動時間]]="","",公式對照表!$A$2)</f>
        <v/>
      </c>
      <c r="AF2831" s="449" t="str">
        <f>IF(AC2831="","",IF(AND(AA2831&gt;Y2831,AA2831&lt;Z2831),[1]公式對照表!$C$2,IF(AC2831="-",[1]公式對照表!$C$3,IF(AC2831&lt;AE2831,[1]公式對照表!$C$4,IF(AC2831&gt;AE2831,[1]公式對照表!$C$5)))))</f>
        <v/>
      </c>
      <c r="AG2831" s="442"/>
      <c r="AH2831" s="442"/>
      <c r="AI2831" s="442"/>
      <c r="AJ2831" s="442"/>
      <c r="AK2831" s="2"/>
    </row>
    <row r="2832" spans="1:37" ht="17.25" customHeight="1">
      <c r="A2832" s="443"/>
      <c r="B2832" s="444"/>
      <c r="C2832" s="23"/>
      <c r="D2832" s="23"/>
      <c r="E2832" s="23"/>
      <c r="F2832" s="262"/>
      <c r="G2832" s="262"/>
      <c r="H2832" s="262"/>
      <c r="I2832" s="264"/>
      <c r="J2832" s="23"/>
      <c r="K2832" s="23"/>
      <c r="L2832" s="36" t="str">
        <f>IFERROR(VLOOKUP(放飛紀錄!$K2832,#REF!,2,FALSE),"")</f>
        <v/>
      </c>
      <c r="M2832" s="36"/>
      <c r="N2832" s="36"/>
      <c r="O2832" s="36"/>
      <c r="P2832" s="36"/>
      <c r="Q2832" s="36"/>
      <c r="R2832" s="36"/>
      <c r="S2832" s="36"/>
      <c r="T2832" s="36"/>
      <c r="U2832" s="23"/>
      <c r="V2832" s="23"/>
      <c r="W2832" s="23"/>
      <c r="X2832" s="23"/>
      <c r="Y2832" s="445"/>
      <c r="Z2832" s="446" t="str">
        <f>IF(放飛紀錄!$Y2832="","",放飛紀錄!$Y2832+公式對照表!B$2)</f>
        <v/>
      </c>
      <c r="AA2832" s="445"/>
      <c r="AB2832" s="445"/>
      <c r="AC2832" s="447" t="str">
        <f t="shared" si="116"/>
        <v/>
      </c>
      <c r="AD2832" s="448" t="str">
        <f t="shared" si="117"/>
        <v/>
      </c>
      <c r="AE2832" s="446" t="str">
        <f>IF(放飛紀錄表[[#This Row],[模組啟動時間]]="","",公式對照表!$A$2)</f>
        <v/>
      </c>
      <c r="AF2832" s="449" t="str">
        <f>IF(AC2832="","",IF(AND(AA2832&gt;Y2832,AA2832&lt;Z2832),[1]公式對照表!$C$2,IF(AC2832="-",[1]公式對照表!$C$3,IF(AC2832&lt;AE2832,[1]公式對照表!$C$4,IF(AC2832&gt;AE2832,[1]公式對照表!$C$5)))))</f>
        <v/>
      </c>
      <c r="AG2832" s="442"/>
      <c r="AH2832" s="442"/>
      <c r="AI2832" s="442"/>
      <c r="AJ2832" s="442"/>
      <c r="AK2832" s="2"/>
    </row>
    <row r="2833" spans="1:37" ht="17.25" customHeight="1">
      <c r="A2833" s="443"/>
      <c r="B2833" s="444"/>
      <c r="C2833" s="23"/>
      <c r="D2833" s="23"/>
      <c r="E2833" s="23"/>
      <c r="F2833" s="262"/>
      <c r="G2833" s="262"/>
      <c r="H2833" s="262"/>
      <c r="I2833" s="264"/>
      <c r="J2833" s="23"/>
      <c r="K2833" s="23"/>
      <c r="L2833" s="36" t="str">
        <f>IFERROR(VLOOKUP(放飛紀錄!$K2833,#REF!,2,FALSE),"")</f>
        <v/>
      </c>
      <c r="M2833" s="36"/>
      <c r="N2833" s="36"/>
      <c r="O2833" s="36"/>
      <c r="P2833" s="36"/>
      <c r="Q2833" s="36"/>
      <c r="R2833" s="36"/>
      <c r="S2833" s="36"/>
      <c r="T2833" s="36"/>
      <c r="U2833" s="23"/>
      <c r="V2833" s="23"/>
      <c r="W2833" s="23"/>
      <c r="X2833" s="23"/>
      <c r="Y2833" s="445"/>
      <c r="Z2833" s="446" t="str">
        <f>IF(放飛紀錄!$Y2833="","",放飛紀錄!$Y2833+公式對照表!B$2)</f>
        <v/>
      </c>
      <c r="AA2833" s="445"/>
      <c r="AB2833" s="445"/>
      <c r="AC2833" s="447" t="str">
        <f t="shared" si="116"/>
        <v/>
      </c>
      <c r="AD2833" s="448" t="str">
        <f t="shared" si="117"/>
        <v/>
      </c>
      <c r="AE2833" s="446" t="str">
        <f>IF(放飛紀錄表[[#This Row],[模組啟動時間]]="","",公式對照表!$A$2)</f>
        <v/>
      </c>
      <c r="AF2833" s="449" t="str">
        <f>IF(AC2833="","",IF(AND(AA2833&gt;Y2833,AA2833&lt;Z2833),[1]公式對照表!$C$2,IF(AC2833="-",[1]公式對照表!$C$3,IF(AC2833&lt;AE2833,[1]公式對照表!$C$4,IF(AC2833&gt;AE2833,[1]公式對照表!$C$5)))))</f>
        <v/>
      </c>
      <c r="AG2833" s="442"/>
      <c r="AH2833" s="442"/>
      <c r="AI2833" s="442"/>
      <c r="AJ2833" s="442"/>
      <c r="AK2833" s="2"/>
    </row>
    <row r="2834" spans="1:37" ht="17.25" customHeight="1">
      <c r="A2834" s="443"/>
      <c r="B2834" s="444"/>
      <c r="C2834" s="23"/>
      <c r="D2834" s="23"/>
      <c r="E2834" s="23"/>
      <c r="F2834" s="262"/>
      <c r="G2834" s="262"/>
      <c r="H2834" s="262"/>
      <c r="I2834" s="264"/>
      <c r="J2834" s="23"/>
      <c r="K2834" s="23"/>
      <c r="L2834" s="36" t="str">
        <f>IFERROR(VLOOKUP(放飛紀錄!$K2834,#REF!,2,FALSE),"")</f>
        <v/>
      </c>
      <c r="M2834" s="36"/>
      <c r="N2834" s="36"/>
      <c r="O2834" s="36"/>
      <c r="P2834" s="36"/>
      <c r="Q2834" s="36"/>
      <c r="R2834" s="36"/>
      <c r="S2834" s="36"/>
      <c r="T2834" s="36"/>
      <c r="U2834" s="23"/>
      <c r="V2834" s="23"/>
      <c r="W2834" s="23"/>
      <c r="X2834" s="23"/>
      <c r="Y2834" s="445"/>
      <c r="Z2834" s="446" t="str">
        <f>IF(放飛紀錄!$Y2834="","",放飛紀錄!$Y2834+公式對照表!B$2)</f>
        <v/>
      </c>
      <c r="AA2834" s="445"/>
      <c r="AB2834" s="445"/>
      <c r="AC2834" s="447" t="str">
        <f t="shared" si="116"/>
        <v/>
      </c>
      <c r="AD2834" s="448" t="str">
        <f t="shared" si="117"/>
        <v/>
      </c>
      <c r="AE2834" s="446" t="str">
        <f>IF(放飛紀錄表[[#This Row],[模組啟動時間]]="","",公式對照表!$A$2)</f>
        <v/>
      </c>
      <c r="AF2834" s="449" t="str">
        <f>IF(AC2834="","",IF(AND(AA2834&gt;Y2834,AA2834&lt;Z2834),[1]公式對照表!$C$2,IF(AC2834="-",[1]公式對照表!$C$3,IF(AC2834&lt;AE2834,[1]公式對照表!$C$4,IF(AC2834&gt;AE2834,[1]公式對照表!$C$5)))))</f>
        <v/>
      </c>
      <c r="AG2834" s="442"/>
      <c r="AH2834" s="442"/>
      <c r="AI2834" s="442"/>
      <c r="AJ2834" s="442"/>
      <c r="AK2834" s="2"/>
    </row>
    <row r="2835" spans="1:37" ht="17.25" customHeight="1">
      <c r="A2835" s="443"/>
      <c r="B2835" s="444"/>
      <c r="C2835" s="23"/>
      <c r="D2835" s="23"/>
      <c r="E2835" s="23"/>
      <c r="F2835" s="262"/>
      <c r="G2835" s="262"/>
      <c r="H2835" s="262"/>
      <c r="I2835" s="264"/>
      <c r="J2835" s="23"/>
      <c r="K2835" s="23"/>
      <c r="L2835" s="36" t="str">
        <f>IFERROR(VLOOKUP(放飛紀錄!$K2835,#REF!,2,FALSE),"")</f>
        <v/>
      </c>
      <c r="M2835" s="36"/>
      <c r="N2835" s="36"/>
      <c r="O2835" s="36"/>
      <c r="P2835" s="36"/>
      <c r="Q2835" s="36"/>
      <c r="R2835" s="36"/>
      <c r="S2835" s="36"/>
      <c r="T2835" s="36"/>
      <c r="U2835" s="23"/>
      <c r="V2835" s="23"/>
      <c r="W2835" s="23"/>
      <c r="X2835" s="23"/>
      <c r="Y2835" s="445"/>
      <c r="Z2835" s="446" t="str">
        <f>IF(放飛紀錄!$Y2835="","",放飛紀錄!$Y2835+公式對照表!B$2)</f>
        <v/>
      </c>
      <c r="AA2835" s="445"/>
      <c r="AB2835" s="445"/>
      <c r="AC2835" s="447" t="str">
        <f t="shared" si="116"/>
        <v/>
      </c>
      <c r="AD2835" s="448" t="str">
        <f t="shared" si="117"/>
        <v/>
      </c>
      <c r="AE2835" s="446" t="str">
        <f>IF(放飛紀錄表[[#This Row],[模組啟動時間]]="","",公式對照表!$A$2)</f>
        <v/>
      </c>
      <c r="AF2835" s="449" t="str">
        <f>IF(AC2835="","",IF(AND(AA2835&gt;Y2835,AA2835&lt;Z2835),[1]公式對照表!$C$2,IF(AC2835="-",[1]公式對照表!$C$3,IF(AC2835&lt;AE2835,[1]公式對照表!$C$4,IF(AC2835&gt;AE2835,[1]公式對照表!$C$5)))))</f>
        <v/>
      </c>
      <c r="AG2835" s="442"/>
      <c r="AH2835" s="442"/>
      <c r="AI2835" s="442"/>
      <c r="AJ2835" s="442"/>
      <c r="AK2835" s="2"/>
    </row>
    <row r="2836" spans="1:37" ht="17.25" customHeight="1">
      <c r="A2836" s="443"/>
      <c r="B2836" s="444"/>
      <c r="C2836" s="23"/>
      <c r="D2836" s="23"/>
      <c r="E2836" s="23"/>
      <c r="F2836" s="262"/>
      <c r="G2836" s="262"/>
      <c r="H2836" s="262"/>
      <c r="I2836" s="264"/>
      <c r="J2836" s="23"/>
      <c r="K2836" s="23"/>
      <c r="L2836" s="36" t="str">
        <f>IFERROR(VLOOKUP(放飛紀錄!$K2836,#REF!,2,FALSE),"")</f>
        <v/>
      </c>
      <c r="M2836" s="36"/>
      <c r="N2836" s="36"/>
      <c r="O2836" s="36"/>
      <c r="P2836" s="36"/>
      <c r="Q2836" s="36"/>
      <c r="R2836" s="36"/>
      <c r="S2836" s="36"/>
      <c r="T2836" s="36"/>
      <c r="U2836" s="23"/>
      <c r="V2836" s="23"/>
      <c r="W2836" s="23"/>
      <c r="X2836" s="23"/>
      <c r="Y2836" s="445"/>
      <c r="Z2836" s="446" t="str">
        <f>IF(放飛紀錄!$Y2836="","",放飛紀錄!$Y2836+公式對照表!B$2)</f>
        <v/>
      </c>
      <c r="AA2836" s="445"/>
      <c r="AB2836" s="445"/>
      <c r="AC2836" s="447" t="str">
        <f t="shared" si="116"/>
        <v/>
      </c>
      <c r="AD2836" s="448" t="str">
        <f t="shared" si="117"/>
        <v/>
      </c>
      <c r="AE2836" s="446" t="str">
        <f>IF(放飛紀錄表[[#This Row],[模組啟動時間]]="","",公式對照表!$A$2)</f>
        <v/>
      </c>
      <c r="AF2836" s="449" t="str">
        <f>IF(AC2836="","",IF(AND(AA2836&gt;Y2836,AA2836&lt;Z2836),[1]公式對照表!$C$2,IF(AC2836="-",[1]公式對照表!$C$3,IF(AC2836&lt;AE2836,[1]公式對照表!$C$4,IF(AC2836&gt;AE2836,[1]公式對照表!$C$5)))))</f>
        <v/>
      </c>
      <c r="AG2836" s="442"/>
      <c r="AH2836" s="442"/>
      <c r="AI2836" s="442"/>
      <c r="AJ2836" s="442"/>
      <c r="AK2836" s="2"/>
    </row>
    <row r="2837" spans="1:37" ht="17.25" customHeight="1">
      <c r="A2837" s="443"/>
      <c r="B2837" s="444"/>
      <c r="C2837" s="23"/>
      <c r="D2837" s="23"/>
      <c r="E2837" s="23"/>
      <c r="F2837" s="262"/>
      <c r="G2837" s="262"/>
      <c r="H2837" s="262"/>
      <c r="I2837" s="264"/>
      <c r="J2837" s="23"/>
      <c r="K2837" s="23"/>
      <c r="L2837" s="36" t="str">
        <f>IFERROR(VLOOKUP(放飛紀錄!$K2837,#REF!,2,FALSE),"")</f>
        <v/>
      </c>
      <c r="M2837" s="36"/>
      <c r="N2837" s="36"/>
      <c r="O2837" s="36"/>
      <c r="P2837" s="36"/>
      <c r="Q2837" s="36"/>
      <c r="R2837" s="36"/>
      <c r="S2837" s="36"/>
      <c r="T2837" s="36"/>
      <c r="U2837" s="23"/>
      <c r="V2837" s="23"/>
      <c r="W2837" s="23"/>
      <c r="X2837" s="23"/>
      <c r="Y2837" s="445"/>
      <c r="Z2837" s="446" t="str">
        <f>IF(放飛紀錄!$Y2837="","",放飛紀錄!$Y2837+公式對照表!B$2)</f>
        <v/>
      </c>
      <c r="AA2837" s="445"/>
      <c r="AB2837" s="445"/>
      <c r="AC2837" s="447" t="str">
        <f t="shared" si="116"/>
        <v/>
      </c>
      <c r="AD2837" s="448" t="str">
        <f t="shared" si="117"/>
        <v/>
      </c>
      <c r="AE2837" s="446" t="str">
        <f>IF(放飛紀錄表[[#This Row],[模組啟動時間]]="","",公式對照表!$A$2)</f>
        <v/>
      </c>
      <c r="AF2837" s="449" t="str">
        <f>IF(AC2837="","",IF(AND(AA2837&gt;Y2837,AA2837&lt;Z2837),[1]公式對照表!$C$2,IF(AC2837="-",[1]公式對照表!$C$3,IF(AC2837&lt;AE2837,[1]公式對照表!$C$4,IF(AC2837&gt;AE2837,[1]公式對照表!$C$5)))))</f>
        <v/>
      </c>
      <c r="AG2837" s="442"/>
      <c r="AH2837" s="442"/>
      <c r="AI2837" s="442"/>
      <c r="AJ2837" s="442"/>
      <c r="AK2837" s="2"/>
    </row>
    <row r="2838" spans="1:37" ht="17.25" customHeight="1">
      <c r="A2838" s="443"/>
      <c r="B2838" s="444"/>
      <c r="C2838" s="23"/>
      <c r="D2838" s="23"/>
      <c r="E2838" s="23"/>
      <c r="F2838" s="262"/>
      <c r="G2838" s="262"/>
      <c r="H2838" s="262"/>
      <c r="I2838" s="264"/>
      <c r="J2838" s="23"/>
      <c r="K2838" s="23"/>
      <c r="L2838" s="36" t="str">
        <f>IFERROR(VLOOKUP(放飛紀錄!$K2838,#REF!,2,FALSE),"")</f>
        <v/>
      </c>
      <c r="M2838" s="36"/>
      <c r="N2838" s="36"/>
      <c r="O2838" s="36"/>
      <c r="P2838" s="36"/>
      <c r="Q2838" s="36"/>
      <c r="R2838" s="36"/>
      <c r="S2838" s="36"/>
      <c r="T2838" s="36"/>
      <c r="U2838" s="23"/>
      <c r="V2838" s="23"/>
      <c r="W2838" s="23"/>
      <c r="X2838" s="23"/>
      <c r="Y2838" s="445"/>
      <c r="Z2838" s="446" t="str">
        <f>IF(放飛紀錄!$Y2838="","",放飛紀錄!$Y2838+公式對照表!B$2)</f>
        <v/>
      </c>
      <c r="AA2838" s="445"/>
      <c r="AB2838" s="445"/>
      <c r="AC2838" s="447" t="str">
        <f t="shared" si="116"/>
        <v/>
      </c>
      <c r="AD2838" s="448" t="str">
        <f t="shared" si="117"/>
        <v/>
      </c>
      <c r="AE2838" s="446" t="str">
        <f>IF(放飛紀錄表[[#This Row],[模組啟動時間]]="","",公式對照表!$A$2)</f>
        <v/>
      </c>
      <c r="AF2838" s="449" t="str">
        <f>IF(AC2838="","",IF(AND(AA2838&gt;Y2838,AA2838&lt;Z2838),[1]公式對照表!$C$2,IF(AC2838="-",[1]公式對照表!$C$3,IF(AC2838&lt;AE2838,[1]公式對照表!$C$4,IF(AC2838&gt;AE2838,[1]公式對照表!$C$5)))))</f>
        <v/>
      </c>
      <c r="AG2838" s="442"/>
      <c r="AH2838" s="442"/>
      <c r="AI2838" s="442"/>
      <c r="AJ2838" s="442"/>
      <c r="AK2838" s="2"/>
    </row>
    <row r="2839" spans="1:37" ht="17.25" customHeight="1">
      <c r="A2839" s="443"/>
      <c r="B2839" s="444"/>
      <c r="C2839" s="23"/>
      <c r="D2839" s="23"/>
      <c r="E2839" s="23"/>
      <c r="F2839" s="262"/>
      <c r="G2839" s="262"/>
      <c r="H2839" s="262"/>
      <c r="I2839" s="264"/>
      <c r="J2839" s="23"/>
      <c r="K2839" s="23"/>
      <c r="L2839" s="36" t="str">
        <f>IFERROR(VLOOKUP(放飛紀錄!$K2839,#REF!,2,FALSE),"")</f>
        <v/>
      </c>
      <c r="M2839" s="36"/>
      <c r="N2839" s="36"/>
      <c r="O2839" s="36"/>
      <c r="P2839" s="36"/>
      <c r="Q2839" s="36"/>
      <c r="R2839" s="36"/>
      <c r="S2839" s="36"/>
      <c r="T2839" s="36"/>
      <c r="U2839" s="23"/>
      <c r="V2839" s="23"/>
      <c r="W2839" s="23"/>
      <c r="X2839" s="23"/>
      <c r="Y2839" s="445"/>
      <c r="Z2839" s="446" t="str">
        <f>IF(放飛紀錄!$Y2839="","",放飛紀錄!$Y2839+公式對照表!B$2)</f>
        <v/>
      </c>
      <c r="AA2839" s="445"/>
      <c r="AB2839" s="445"/>
      <c r="AC2839" s="447" t="str">
        <f t="shared" si="116"/>
        <v/>
      </c>
      <c r="AD2839" s="448" t="str">
        <f t="shared" si="117"/>
        <v/>
      </c>
      <c r="AE2839" s="446" t="str">
        <f>IF(放飛紀錄表[[#This Row],[模組啟動時間]]="","",公式對照表!$A$2)</f>
        <v/>
      </c>
      <c r="AF2839" s="449" t="str">
        <f>IF(AC2839="","",IF(AND(AA2839&gt;Y2839,AA2839&lt;Z2839),[1]公式對照表!$C$2,IF(AC2839="-",[1]公式對照表!$C$3,IF(AC2839&lt;AE2839,[1]公式對照表!$C$4,IF(AC2839&gt;AE2839,[1]公式對照表!$C$5)))))</f>
        <v/>
      </c>
      <c r="AG2839" s="442"/>
      <c r="AH2839" s="442"/>
      <c r="AI2839" s="442"/>
      <c r="AJ2839" s="442"/>
      <c r="AK2839" s="2"/>
    </row>
    <row r="2840" spans="1:37" ht="17.25" customHeight="1">
      <c r="A2840" s="443"/>
      <c r="B2840" s="444"/>
      <c r="C2840" s="23"/>
      <c r="D2840" s="23"/>
      <c r="E2840" s="23"/>
      <c r="F2840" s="262"/>
      <c r="G2840" s="262"/>
      <c r="H2840" s="262"/>
      <c r="I2840" s="264"/>
      <c r="J2840" s="23"/>
      <c r="K2840" s="23"/>
      <c r="L2840" s="36" t="str">
        <f>IFERROR(VLOOKUP(放飛紀錄!$K2840,#REF!,2,FALSE),"")</f>
        <v/>
      </c>
      <c r="M2840" s="36"/>
      <c r="N2840" s="36"/>
      <c r="O2840" s="36"/>
      <c r="P2840" s="36"/>
      <c r="Q2840" s="36"/>
      <c r="R2840" s="36"/>
      <c r="S2840" s="36"/>
      <c r="T2840" s="36"/>
      <c r="U2840" s="23"/>
      <c r="V2840" s="23"/>
      <c r="W2840" s="23"/>
      <c r="X2840" s="23"/>
      <c r="Y2840" s="445"/>
      <c r="Z2840" s="446" t="str">
        <f>IF(放飛紀錄!$Y2840="","",放飛紀錄!$Y2840+公式對照表!B$2)</f>
        <v/>
      </c>
      <c r="AA2840" s="445"/>
      <c r="AB2840" s="445"/>
      <c r="AC2840" s="447" t="str">
        <f t="shared" si="116"/>
        <v/>
      </c>
      <c r="AD2840" s="448" t="str">
        <f t="shared" si="117"/>
        <v/>
      </c>
      <c r="AE2840" s="446" t="str">
        <f>IF(放飛紀錄表[[#This Row],[模組啟動時間]]="","",公式對照表!$A$2)</f>
        <v/>
      </c>
      <c r="AF2840" s="449" t="str">
        <f>IF(AC2840="","",IF(AND(AA2840&gt;Y2840,AA2840&lt;Z2840),[1]公式對照表!$C$2,IF(AC2840="-",[1]公式對照表!$C$3,IF(AC2840&lt;AE2840,[1]公式對照表!$C$4,IF(AC2840&gt;AE2840,[1]公式對照表!$C$5)))))</f>
        <v/>
      </c>
      <c r="AG2840" s="442"/>
      <c r="AH2840" s="442"/>
      <c r="AI2840" s="442"/>
      <c r="AJ2840" s="442"/>
      <c r="AK2840" s="2"/>
    </row>
    <row r="2841" spans="1:37" ht="17.25" customHeight="1">
      <c r="A2841" s="443"/>
      <c r="B2841" s="444"/>
      <c r="C2841" s="23"/>
      <c r="D2841" s="23"/>
      <c r="E2841" s="23"/>
      <c r="F2841" s="262"/>
      <c r="G2841" s="262"/>
      <c r="H2841" s="262"/>
      <c r="I2841" s="264"/>
      <c r="J2841" s="23"/>
      <c r="K2841" s="23"/>
      <c r="L2841" s="36" t="str">
        <f>IFERROR(VLOOKUP(放飛紀錄!$K2841,#REF!,2,FALSE),"")</f>
        <v/>
      </c>
      <c r="M2841" s="36"/>
      <c r="N2841" s="36"/>
      <c r="O2841" s="36"/>
      <c r="P2841" s="36"/>
      <c r="Q2841" s="36"/>
      <c r="R2841" s="36"/>
      <c r="S2841" s="36"/>
      <c r="T2841" s="36"/>
      <c r="U2841" s="23"/>
      <c r="V2841" s="23"/>
      <c r="W2841" s="23"/>
      <c r="X2841" s="23"/>
      <c r="Y2841" s="445"/>
      <c r="Z2841" s="446" t="str">
        <f>IF(放飛紀錄!$Y2841="","",放飛紀錄!$Y2841+公式對照表!B$2)</f>
        <v/>
      </c>
      <c r="AA2841" s="445"/>
      <c r="AB2841" s="445"/>
      <c r="AC2841" s="447" t="str">
        <f t="shared" si="116"/>
        <v/>
      </c>
      <c r="AD2841" s="448" t="str">
        <f t="shared" si="117"/>
        <v/>
      </c>
      <c r="AE2841" s="446" t="str">
        <f>IF(放飛紀錄表[[#This Row],[模組啟動時間]]="","",公式對照表!$A$2)</f>
        <v/>
      </c>
      <c r="AF2841" s="449" t="str">
        <f>IF(AC2841="","",IF(AND(AA2841&gt;Y2841,AA2841&lt;Z2841),[1]公式對照表!$C$2,IF(AC2841="-",[1]公式對照表!$C$3,IF(AC2841&lt;AE2841,[1]公式對照表!$C$4,IF(AC2841&gt;AE2841,[1]公式對照表!$C$5)))))</f>
        <v/>
      </c>
      <c r="AG2841" s="442"/>
      <c r="AH2841" s="442"/>
      <c r="AI2841" s="442"/>
      <c r="AJ2841" s="442"/>
      <c r="AK2841" s="2"/>
    </row>
    <row r="2842" spans="1:37" ht="17.25" customHeight="1">
      <c r="A2842" s="443"/>
      <c r="B2842" s="444"/>
      <c r="C2842" s="23"/>
      <c r="D2842" s="23"/>
      <c r="E2842" s="23"/>
      <c r="F2842" s="262"/>
      <c r="G2842" s="262"/>
      <c r="H2842" s="262"/>
      <c r="I2842" s="264"/>
      <c r="J2842" s="23"/>
      <c r="K2842" s="23"/>
      <c r="L2842" s="36" t="str">
        <f>IFERROR(VLOOKUP(放飛紀錄!$K2842,#REF!,2,FALSE),"")</f>
        <v/>
      </c>
      <c r="M2842" s="36"/>
      <c r="N2842" s="36"/>
      <c r="O2842" s="36"/>
      <c r="P2842" s="36"/>
      <c r="Q2842" s="36"/>
      <c r="R2842" s="36"/>
      <c r="S2842" s="36"/>
      <c r="T2842" s="36"/>
      <c r="U2842" s="23"/>
      <c r="V2842" s="23"/>
      <c r="W2842" s="23"/>
      <c r="X2842" s="23"/>
      <c r="Y2842" s="445"/>
      <c r="Z2842" s="446" t="str">
        <f>IF(放飛紀錄!$Y2842="","",放飛紀錄!$Y2842+公式對照表!B$2)</f>
        <v/>
      </c>
      <c r="AA2842" s="445"/>
      <c r="AB2842" s="445"/>
      <c r="AC2842" s="447" t="str">
        <f t="shared" si="116"/>
        <v/>
      </c>
      <c r="AD2842" s="448" t="str">
        <f t="shared" si="117"/>
        <v/>
      </c>
      <c r="AE2842" s="446" t="str">
        <f>IF(放飛紀錄表[[#This Row],[模組啟動時間]]="","",公式對照表!$A$2)</f>
        <v/>
      </c>
      <c r="AF2842" s="449" t="str">
        <f>IF(AC2842="","",IF(AND(AA2842&gt;Y2842,AA2842&lt;Z2842),[1]公式對照表!$C$2,IF(AC2842="-",[1]公式對照表!$C$3,IF(AC2842&lt;AE2842,[1]公式對照表!$C$4,IF(AC2842&gt;AE2842,[1]公式對照表!$C$5)))))</f>
        <v/>
      </c>
      <c r="AG2842" s="442"/>
      <c r="AH2842" s="442"/>
      <c r="AI2842" s="442"/>
      <c r="AJ2842" s="442"/>
      <c r="AK2842" s="2"/>
    </row>
    <row r="2843" spans="1:37" ht="17.25" customHeight="1">
      <c r="A2843" s="443"/>
      <c r="B2843" s="444"/>
      <c r="C2843" s="23"/>
      <c r="D2843" s="23"/>
      <c r="E2843" s="23"/>
      <c r="F2843" s="262"/>
      <c r="G2843" s="262"/>
      <c r="H2843" s="262"/>
      <c r="I2843" s="264"/>
      <c r="J2843" s="23"/>
      <c r="K2843" s="23"/>
      <c r="L2843" s="36" t="str">
        <f>IFERROR(VLOOKUP(放飛紀錄!$K2843,#REF!,2,FALSE),"")</f>
        <v/>
      </c>
      <c r="M2843" s="36"/>
      <c r="N2843" s="36"/>
      <c r="O2843" s="36"/>
      <c r="P2843" s="36"/>
      <c r="Q2843" s="36"/>
      <c r="R2843" s="36"/>
      <c r="S2843" s="36"/>
      <c r="T2843" s="36"/>
      <c r="U2843" s="23"/>
      <c r="V2843" s="23"/>
      <c r="W2843" s="23"/>
      <c r="X2843" s="23"/>
      <c r="Y2843" s="445"/>
      <c r="Z2843" s="446" t="str">
        <f>IF(放飛紀錄!$Y2843="","",放飛紀錄!$Y2843+公式對照表!B$2)</f>
        <v/>
      </c>
      <c r="AA2843" s="445"/>
      <c r="AB2843" s="445"/>
      <c r="AC2843" s="447" t="str">
        <f t="shared" si="116"/>
        <v/>
      </c>
      <c r="AD2843" s="448" t="str">
        <f t="shared" si="117"/>
        <v/>
      </c>
      <c r="AE2843" s="446" t="str">
        <f>IF(放飛紀錄表[[#This Row],[模組啟動時間]]="","",公式對照表!$A$2)</f>
        <v/>
      </c>
      <c r="AF2843" s="449" t="str">
        <f>IF(AC2843="","",IF(AND(AA2843&gt;Y2843,AA2843&lt;Z2843),[1]公式對照表!$C$2,IF(AC2843="-",[1]公式對照表!$C$3,IF(AC2843&lt;AE2843,[1]公式對照表!$C$4,IF(AC2843&gt;AE2843,[1]公式對照表!$C$5)))))</f>
        <v/>
      </c>
      <c r="AG2843" s="442"/>
      <c r="AH2843" s="442"/>
      <c r="AI2843" s="442"/>
      <c r="AJ2843" s="442"/>
      <c r="AK2843" s="2"/>
    </row>
    <row r="2844" spans="1:37" ht="17.25" customHeight="1">
      <c r="A2844" s="443"/>
      <c r="B2844" s="444"/>
      <c r="C2844" s="23"/>
      <c r="D2844" s="23"/>
      <c r="E2844" s="23"/>
      <c r="F2844" s="262"/>
      <c r="G2844" s="262"/>
      <c r="H2844" s="262"/>
      <c r="I2844" s="264"/>
      <c r="J2844" s="23"/>
      <c r="K2844" s="23"/>
      <c r="L2844" s="36" t="str">
        <f>IFERROR(VLOOKUP(放飛紀錄!$K2844,#REF!,2,FALSE),"")</f>
        <v/>
      </c>
      <c r="M2844" s="36"/>
      <c r="N2844" s="36"/>
      <c r="O2844" s="36"/>
      <c r="P2844" s="36"/>
      <c r="Q2844" s="36"/>
      <c r="R2844" s="36"/>
      <c r="S2844" s="36"/>
      <c r="T2844" s="36"/>
      <c r="U2844" s="23"/>
      <c r="V2844" s="23"/>
      <c r="W2844" s="23"/>
      <c r="X2844" s="23"/>
      <c r="Y2844" s="445"/>
      <c r="Z2844" s="446" t="str">
        <f>IF(放飛紀錄!$Y2844="","",放飛紀錄!$Y2844+公式對照表!B$2)</f>
        <v/>
      </c>
      <c r="AA2844" s="445"/>
      <c r="AB2844" s="445"/>
      <c r="AC2844" s="447" t="str">
        <f t="shared" si="116"/>
        <v/>
      </c>
      <c r="AD2844" s="448" t="str">
        <f t="shared" si="117"/>
        <v/>
      </c>
      <c r="AE2844" s="446" t="str">
        <f>IF(放飛紀錄表[[#This Row],[模組啟動時間]]="","",公式對照表!$A$2)</f>
        <v/>
      </c>
      <c r="AF2844" s="449" t="str">
        <f>IF(AC2844="","",IF(AND(AA2844&gt;Y2844,AA2844&lt;Z2844),[1]公式對照表!$C$2,IF(AC2844="-",[1]公式對照表!$C$3,IF(AC2844&lt;AE2844,[1]公式對照表!$C$4,IF(AC2844&gt;AE2844,[1]公式對照表!$C$5)))))</f>
        <v/>
      </c>
      <c r="AG2844" s="442"/>
      <c r="AH2844" s="442"/>
      <c r="AI2844" s="442"/>
      <c r="AJ2844" s="442"/>
      <c r="AK2844" s="2"/>
    </row>
    <row r="2845" spans="1:37" ht="17.25" customHeight="1">
      <c r="A2845" s="443"/>
      <c r="B2845" s="444"/>
      <c r="C2845" s="23"/>
      <c r="D2845" s="23"/>
      <c r="E2845" s="23"/>
      <c r="F2845" s="262"/>
      <c r="G2845" s="262"/>
      <c r="H2845" s="262"/>
      <c r="I2845" s="264"/>
      <c r="J2845" s="23"/>
      <c r="K2845" s="23"/>
      <c r="L2845" s="36" t="str">
        <f>IFERROR(VLOOKUP(放飛紀錄!$K2845,#REF!,2,FALSE),"")</f>
        <v/>
      </c>
      <c r="M2845" s="36"/>
      <c r="N2845" s="36"/>
      <c r="O2845" s="36"/>
      <c r="P2845" s="36"/>
      <c r="Q2845" s="36"/>
      <c r="R2845" s="36"/>
      <c r="S2845" s="36"/>
      <c r="T2845" s="36"/>
      <c r="U2845" s="23"/>
      <c r="V2845" s="23"/>
      <c r="W2845" s="23"/>
      <c r="X2845" s="23"/>
      <c r="Y2845" s="445"/>
      <c r="Z2845" s="446" t="str">
        <f>IF(放飛紀錄!$Y2845="","",放飛紀錄!$Y2845+公式對照表!B$2)</f>
        <v/>
      </c>
      <c r="AA2845" s="445"/>
      <c r="AB2845" s="445"/>
      <c r="AC2845" s="447" t="str">
        <f t="shared" si="116"/>
        <v/>
      </c>
      <c r="AD2845" s="448" t="str">
        <f t="shared" si="117"/>
        <v/>
      </c>
      <c r="AE2845" s="446" t="str">
        <f>IF(放飛紀錄表[[#This Row],[模組啟動時間]]="","",公式對照表!$A$2)</f>
        <v/>
      </c>
      <c r="AF2845" s="449" t="str">
        <f>IF(AC2845="","",IF(AND(AA2845&gt;Y2845,AA2845&lt;Z2845),[1]公式對照表!$C$2,IF(AC2845="-",[1]公式對照表!$C$3,IF(AC2845&lt;AE2845,[1]公式對照表!$C$4,IF(AC2845&gt;AE2845,[1]公式對照表!$C$5)))))</f>
        <v/>
      </c>
      <c r="AG2845" s="442"/>
      <c r="AH2845" s="442"/>
      <c r="AI2845" s="442"/>
      <c r="AJ2845" s="442"/>
      <c r="AK2845" s="2"/>
    </row>
    <row r="2846" spans="1:37" ht="17.25" customHeight="1">
      <c r="A2846" s="443"/>
      <c r="B2846" s="444"/>
      <c r="C2846" s="23"/>
      <c r="D2846" s="23"/>
      <c r="E2846" s="23"/>
      <c r="F2846" s="262"/>
      <c r="G2846" s="262"/>
      <c r="H2846" s="262"/>
      <c r="I2846" s="264"/>
      <c r="J2846" s="23"/>
      <c r="K2846" s="23"/>
      <c r="L2846" s="36" t="str">
        <f>IFERROR(VLOOKUP(放飛紀錄!$K2846,#REF!,2,FALSE),"")</f>
        <v/>
      </c>
      <c r="M2846" s="36"/>
      <c r="N2846" s="36"/>
      <c r="O2846" s="36"/>
      <c r="P2846" s="36"/>
      <c r="Q2846" s="36"/>
      <c r="R2846" s="36"/>
      <c r="S2846" s="36"/>
      <c r="T2846" s="36"/>
      <c r="U2846" s="23"/>
      <c r="V2846" s="23"/>
      <c r="W2846" s="23"/>
      <c r="X2846" s="23"/>
      <c r="Y2846" s="445"/>
      <c r="Z2846" s="446" t="str">
        <f>IF(放飛紀錄!$Y2846="","",放飛紀錄!$Y2846+公式對照表!B$2)</f>
        <v/>
      </c>
      <c r="AA2846" s="445"/>
      <c r="AB2846" s="445"/>
      <c r="AC2846" s="447" t="str">
        <f t="shared" si="116"/>
        <v/>
      </c>
      <c r="AD2846" s="448" t="str">
        <f t="shared" si="117"/>
        <v/>
      </c>
      <c r="AE2846" s="446" t="str">
        <f>IF(放飛紀錄表[[#This Row],[模組啟動時間]]="","",公式對照表!$A$2)</f>
        <v/>
      </c>
      <c r="AF2846" s="449" t="str">
        <f>IF(AC2846="","",IF(AND(AA2846&gt;Y2846,AA2846&lt;Z2846),[1]公式對照表!$C$2,IF(AC2846="-",[1]公式對照表!$C$3,IF(AC2846&lt;AE2846,[1]公式對照表!$C$4,IF(AC2846&gt;AE2846,[1]公式對照表!$C$5)))))</f>
        <v/>
      </c>
      <c r="AG2846" s="442"/>
      <c r="AH2846" s="442"/>
      <c r="AI2846" s="442"/>
      <c r="AJ2846" s="442"/>
      <c r="AK2846" s="2"/>
    </row>
    <row r="2847" spans="1:37" ht="17.25" customHeight="1">
      <c r="A2847" s="443"/>
      <c r="B2847" s="444"/>
      <c r="C2847" s="23"/>
      <c r="D2847" s="23"/>
      <c r="E2847" s="23"/>
      <c r="F2847" s="262"/>
      <c r="G2847" s="262"/>
      <c r="H2847" s="262"/>
      <c r="I2847" s="264"/>
      <c r="J2847" s="23"/>
      <c r="K2847" s="23"/>
      <c r="L2847" s="36" t="str">
        <f>IFERROR(VLOOKUP(放飛紀錄!$K2847,#REF!,2,FALSE),"")</f>
        <v/>
      </c>
      <c r="M2847" s="36"/>
      <c r="N2847" s="36"/>
      <c r="O2847" s="36"/>
      <c r="P2847" s="36"/>
      <c r="Q2847" s="36"/>
      <c r="R2847" s="36"/>
      <c r="S2847" s="36"/>
      <c r="T2847" s="36"/>
      <c r="U2847" s="23"/>
      <c r="V2847" s="23"/>
      <c r="W2847" s="23"/>
      <c r="X2847" s="23"/>
      <c r="Y2847" s="445"/>
      <c r="Z2847" s="446" t="str">
        <f>IF(放飛紀錄!$Y2847="","",放飛紀錄!$Y2847+公式對照表!B$2)</f>
        <v/>
      </c>
      <c r="AA2847" s="445"/>
      <c r="AB2847" s="445"/>
      <c r="AC2847" s="447" t="str">
        <f t="shared" si="116"/>
        <v/>
      </c>
      <c r="AD2847" s="448" t="str">
        <f t="shared" si="117"/>
        <v/>
      </c>
      <c r="AE2847" s="446" t="str">
        <f>IF(放飛紀錄表[[#This Row],[模組啟動時間]]="","",公式對照表!$A$2)</f>
        <v/>
      </c>
      <c r="AF2847" s="449" t="str">
        <f>IF(AC2847="","",IF(AND(AA2847&gt;Y2847,AA2847&lt;Z2847),[1]公式對照表!$C$2,IF(AC2847="-",[1]公式對照表!$C$3,IF(AC2847&lt;AE2847,[1]公式對照表!$C$4,IF(AC2847&gt;AE2847,[1]公式對照表!$C$5)))))</f>
        <v/>
      </c>
      <c r="AG2847" s="442"/>
      <c r="AH2847" s="442"/>
      <c r="AI2847" s="442"/>
      <c r="AJ2847" s="442"/>
      <c r="AK2847" s="2"/>
    </row>
    <row r="2848" spans="1:37" ht="17.25" customHeight="1">
      <c r="A2848" s="443"/>
      <c r="B2848" s="444"/>
      <c r="C2848" s="23"/>
      <c r="D2848" s="23"/>
      <c r="E2848" s="23"/>
      <c r="F2848" s="262"/>
      <c r="G2848" s="262"/>
      <c r="H2848" s="262"/>
      <c r="I2848" s="264"/>
      <c r="J2848" s="23"/>
      <c r="K2848" s="23"/>
      <c r="L2848" s="36" t="str">
        <f>IFERROR(VLOOKUP(放飛紀錄!$K2848,#REF!,2,FALSE),"")</f>
        <v/>
      </c>
      <c r="M2848" s="36"/>
      <c r="N2848" s="36"/>
      <c r="O2848" s="36"/>
      <c r="P2848" s="36"/>
      <c r="Q2848" s="36"/>
      <c r="R2848" s="36"/>
      <c r="S2848" s="36"/>
      <c r="T2848" s="36"/>
      <c r="U2848" s="23"/>
      <c r="V2848" s="23"/>
      <c r="W2848" s="23"/>
      <c r="X2848" s="23"/>
      <c r="Y2848" s="445"/>
      <c r="Z2848" s="446" t="str">
        <f>IF(放飛紀錄!$Y2848="","",放飛紀錄!$Y2848+公式對照表!B$2)</f>
        <v/>
      </c>
      <c r="AA2848" s="445"/>
      <c r="AB2848" s="445"/>
      <c r="AC2848" s="447" t="str">
        <f t="shared" si="116"/>
        <v/>
      </c>
      <c r="AD2848" s="448" t="str">
        <f t="shared" si="117"/>
        <v/>
      </c>
      <c r="AE2848" s="446" t="str">
        <f>IF(放飛紀錄表[[#This Row],[模組啟動時間]]="","",公式對照表!$A$2)</f>
        <v/>
      </c>
      <c r="AF2848" s="449" t="str">
        <f>IF(AC2848="","",IF(AND(AA2848&gt;Y2848,AA2848&lt;Z2848),[1]公式對照表!$C$2,IF(AC2848="-",[1]公式對照表!$C$3,IF(AC2848&lt;AE2848,[1]公式對照表!$C$4,IF(AC2848&gt;AE2848,[1]公式對照表!$C$5)))))</f>
        <v/>
      </c>
      <c r="AG2848" s="442"/>
      <c r="AH2848" s="442"/>
      <c r="AI2848" s="442"/>
      <c r="AJ2848" s="442"/>
      <c r="AK2848" s="2"/>
    </row>
    <row r="2849" spans="1:37" ht="17.25" customHeight="1">
      <c r="A2849" s="443"/>
      <c r="B2849" s="444"/>
      <c r="C2849" s="23"/>
      <c r="D2849" s="23"/>
      <c r="E2849" s="23"/>
      <c r="F2849" s="262"/>
      <c r="G2849" s="262"/>
      <c r="H2849" s="262"/>
      <c r="I2849" s="264"/>
      <c r="J2849" s="23"/>
      <c r="K2849" s="23"/>
      <c r="L2849" s="36" t="str">
        <f>IFERROR(VLOOKUP(放飛紀錄!$K2849,#REF!,2,FALSE),"")</f>
        <v/>
      </c>
      <c r="M2849" s="36"/>
      <c r="N2849" s="36"/>
      <c r="O2849" s="36"/>
      <c r="P2849" s="36"/>
      <c r="Q2849" s="36"/>
      <c r="R2849" s="36"/>
      <c r="S2849" s="36"/>
      <c r="T2849" s="36"/>
      <c r="U2849" s="23"/>
      <c r="V2849" s="23"/>
      <c r="W2849" s="23"/>
      <c r="X2849" s="23"/>
      <c r="Y2849" s="445"/>
      <c r="Z2849" s="446" t="str">
        <f>IF(放飛紀錄!$Y2849="","",放飛紀錄!$Y2849+公式對照表!B$2)</f>
        <v/>
      </c>
      <c r="AA2849" s="445"/>
      <c r="AB2849" s="445"/>
      <c r="AC2849" s="447" t="str">
        <f t="shared" si="116"/>
        <v/>
      </c>
      <c r="AD2849" s="448" t="str">
        <f t="shared" si="117"/>
        <v/>
      </c>
      <c r="AE2849" s="446" t="str">
        <f>IF(放飛紀錄表[[#This Row],[模組啟動時間]]="","",公式對照表!$A$2)</f>
        <v/>
      </c>
      <c r="AF2849" s="449" t="str">
        <f>IF(AC2849="","",IF(AND(AA2849&gt;Y2849,AA2849&lt;Z2849),[1]公式對照表!$C$2,IF(AC2849="-",[1]公式對照表!$C$3,IF(AC2849&lt;AE2849,[1]公式對照表!$C$4,IF(AC2849&gt;AE2849,[1]公式對照表!$C$5)))))</f>
        <v/>
      </c>
      <c r="AG2849" s="442"/>
      <c r="AH2849" s="442"/>
      <c r="AI2849" s="442"/>
      <c r="AJ2849" s="442"/>
      <c r="AK2849" s="2"/>
    </row>
    <row r="2850" spans="1:37" ht="17.25" customHeight="1">
      <c r="A2850" s="443"/>
      <c r="B2850" s="444"/>
      <c r="C2850" s="23"/>
      <c r="D2850" s="23"/>
      <c r="E2850" s="23"/>
      <c r="F2850" s="262"/>
      <c r="G2850" s="262"/>
      <c r="H2850" s="262"/>
      <c r="I2850" s="264"/>
      <c r="J2850" s="23"/>
      <c r="K2850" s="23"/>
      <c r="L2850" s="36" t="str">
        <f>IFERROR(VLOOKUP(放飛紀錄!$K2850,#REF!,2,FALSE),"")</f>
        <v/>
      </c>
      <c r="M2850" s="36"/>
      <c r="N2850" s="36"/>
      <c r="O2850" s="36"/>
      <c r="P2850" s="36"/>
      <c r="Q2850" s="36"/>
      <c r="R2850" s="36"/>
      <c r="S2850" s="36"/>
      <c r="T2850" s="36"/>
      <c r="U2850" s="23"/>
      <c r="V2850" s="23"/>
      <c r="W2850" s="23"/>
      <c r="X2850" s="23"/>
      <c r="Y2850" s="445"/>
      <c r="Z2850" s="446" t="str">
        <f>IF(放飛紀錄!$Y2850="","",放飛紀錄!$Y2850+公式對照表!B$2)</f>
        <v/>
      </c>
      <c r="AA2850" s="445"/>
      <c r="AB2850" s="445"/>
      <c r="AC2850" s="447" t="str">
        <f t="shared" si="116"/>
        <v/>
      </c>
      <c r="AD2850" s="448" t="str">
        <f t="shared" si="117"/>
        <v/>
      </c>
      <c r="AE2850" s="446" t="str">
        <f>IF(放飛紀錄表[[#This Row],[模組啟動時間]]="","",公式對照表!$A$2)</f>
        <v/>
      </c>
      <c r="AF2850" s="449" t="str">
        <f>IF(AC2850="","",IF(AND(AA2850&gt;Y2850,AA2850&lt;Z2850),[1]公式對照表!$C$2,IF(AC2850="-",[1]公式對照表!$C$3,IF(AC2850&lt;AE2850,[1]公式對照表!$C$4,IF(AC2850&gt;AE2850,[1]公式對照表!$C$5)))))</f>
        <v/>
      </c>
      <c r="AG2850" s="442"/>
      <c r="AH2850" s="442"/>
      <c r="AI2850" s="442"/>
      <c r="AJ2850" s="442"/>
      <c r="AK2850" s="2"/>
    </row>
    <row r="2851" spans="1:37" ht="17.25" customHeight="1">
      <c r="A2851" s="443"/>
      <c r="B2851" s="444"/>
      <c r="C2851" s="23"/>
      <c r="D2851" s="23"/>
      <c r="E2851" s="23"/>
      <c r="F2851" s="262"/>
      <c r="G2851" s="262"/>
      <c r="H2851" s="262"/>
      <c r="I2851" s="264"/>
      <c r="J2851" s="23"/>
      <c r="K2851" s="23"/>
      <c r="L2851" s="36" t="str">
        <f>IFERROR(VLOOKUP(放飛紀錄!$K2851,#REF!,2,FALSE),"")</f>
        <v/>
      </c>
      <c r="M2851" s="36"/>
      <c r="N2851" s="36"/>
      <c r="O2851" s="36"/>
      <c r="P2851" s="36"/>
      <c r="Q2851" s="36"/>
      <c r="R2851" s="36"/>
      <c r="S2851" s="36"/>
      <c r="T2851" s="36"/>
      <c r="U2851" s="23"/>
      <c r="V2851" s="23"/>
      <c r="W2851" s="23"/>
      <c r="X2851" s="23"/>
      <c r="Y2851" s="445"/>
      <c r="Z2851" s="446" t="str">
        <f>IF(放飛紀錄!$Y2851="","",放飛紀錄!$Y2851+公式對照表!B$2)</f>
        <v/>
      </c>
      <c r="AA2851" s="445"/>
      <c r="AB2851" s="445"/>
      <c r="AC2851" s="447" t="str">
        <f t="shared" si="116"/>
        <v/>
      </c>
      <c r="AD2851" s="448" t="str">
        <f t="shared" si="117"/>
        <v/>
      </c>
      <c r="AE2851" s="446" t="str">
        <f>IF(放飛紀錄表[[#This Row],[模組啟動時間]]="","",公式對照表!$A$2)</f>
        <v/>
      </c>
      <c r="AF2851" s="449" t="str">
        <f>IF(AC2851="","",IF(AND(AA2851&gt;Y2851,AA2851&lt;Z2851),[1]公式對照表!$C$2,IF(AC2851="-",[1]公式對照表!$C$3,IF(AC2851&lt;AE2851,[1]公式對照表!$C$4,IF(AC2851&gt;AE2851,[1]公式對照表!$C$5)))))</f>
        <v/>
      </c>
      <c r="AG2851" s="442"/>
      <c r="AH2851" s="442"/>
      <c r="AI2851" s="442"/>
      <c r="AJ2851" s="442"/>
      <c r="AK2851" s="2"/>
    </row>
    <row r="2852" spans="1:37" ht="17.25" customHeight="1">
      <c r="A2852" s="443"/>
      <c r="B2852" s="444"/>
      <c r="C2852" s="23"/>
      <c r="D2852" s="23"/>
      <c r="E2852" s="23"/>
      <c r="F2852" s="262"/>
      <c r="G2852" s="262"/>
      <c r="H2852" s="262"/>
      <c r="I2852" s="264"/>
      <c r="J2852" s="23"/>
      <c r="K2852" s="23"/>
      <c r="L2852" s="36" t="str">
        <f>IFERROR(VLOOKUP(放飛紀錄!$K2852,#REF!,2,FALSE),"")</f>
        <v/>
      </c>
      <c r="M2852" s="36"/>
      <c r="N2852" s="36"/>
      <c r="O2852" s="36"/>
      <c r="P2852" s="36"/>
      <c r="Q2852" s="36"/>
      <c r="R2852" s="36"/>
      <c r="S2852" s="36"/>
      <c r="T2852" s="36"/>
      <c r="U2852" s="23"/>
      <c r="V2852" s="23"/>
      <c r="W2852" s="23"/>
      <c r="X2852" s="23"/>
      <c r="Y2852" s="445"/>
      <c r="Z2852" s="446" t="str">
        <f>IF(放飛紀錄!$Y2852="","",放飛紀錄!$Y2852+公式對照表!B$2)</f>
        <v/>
      </c>
      <c r="AA2852" s="445"/>
      <c r="AB2852" s="445"/>
      <c r="AC2852" s="447" t="str">
        <f t="shared" si="116"/>
        <v/>
      </c>
      <c r="AD2852" s="448" t="str">
        <f t="shared" si="117"/>
        <v/>
      </c>
      <c r="AE2852" s="446" t="str">
        <f>IF(放飛紀錄表[[#This Row],[模組啟動時間]]="","",公式對照表!$A$2)</f>
        <v/>
      </c>
      <c r="AF2852" s="449" t="str">
        <f>IF(AC2852="","",IF(AND(AA2852&gt;Y2852,AA2852&lt;Z2852),[1]公式對照表!$C$2,IF(AC2852="-",[1]公式對照表!$C$3,IF(AC2852&lt;AE2852,[1]公式對照表!$C$4,IF(AC2852&gt;AE2852,[1]公式對照表!$C$5)))))</f>
        <v/>
      </c>
      <c r="AG2852" s="442"/>
      <c r="AH2852" s="442"/>
      <c r="AI2852" s="442"/>
      <c r="AJ2852" s="442"/>
      <c r="AK2852" s="2"/>
    </row>
    <row r="2853" spans="1:37" ht="17.25" customHeight="1">
      <c r="A2853" s="443"/>
      <c r="B2853" s="444"/>
      <c r="C2853" s="23"/>
      <c r="D2853" s="23"/>
      <c r="E2853" s="23"/>
      <c r="F2853" s="262"/>
      <c r="G2853" s="262"/>
      <c r="H2853" s="262"/>
      <c r="I2853" s="264"/>
      <c r="J2853" s="23"/>
      <c r="K2853" s="23"/>
      <c r="L2853" s="36" t="str">
        <f>IFERROR(VLOOKUP(放飛紀錄!$K2853,#REF!,2,FALSE),"")</f>
        <v/>
      </c>
      <c r="M2853" s="36"/>
      <c r="N2853" s="36"/>
      <c r="O2853" s="36"/>
      <c r="P2853" s="36"/>
      <c r="Q2853" s="36"/>
      <c r="R2853" s="36"/>
      <c r="S2853" s="36"/>
      <c r="T2853" s="36"/>
      <c r="U2853" s="23"/>
      <c r="V2853" s="23"/>
      <c r="W2853" s="23"/>
      <c r="X2853" s="23"/>
      <c r="Y2853" s="445"/>
      <c r="Z2853" s="446" t="str">
        <f>IF(放飛紀錄!$Y2853="","",放飛紀錄!$Y2853+公式對照表!B$2)</f>
        <v/>
      </c>
      <c r="AA2853" s="445"/>
      <c r="AB2853" s="445"/>
      <c r="AC2853" s="447" t="str">
        <f t="shared" si="116"/>
        <v/>
      </c>
      <c r="AD2853" s="448" t="str">
        <f t="shared" si="117"/>
        <v/>
      </c>
      <c r="AE2853" s="446" t="str">
        <f>IF(放飛紀錄表[[#This Row],[模組啟動時間]]="","",公式對照表!$A$2)</f>
        <v/>
      </c>
      <c r="AF2853" s="449" t="str">
        <f>IF(AC2853="","",IF(AND(AA2853&gt;Y2853,AA2853&lt;Z2853),[1]公式對照表!$C$2,IF(AC2853="-",[1]公式對照表!$C$3,IF(AC2853&lt;AE2853,[1]公式對照表!$C$4,IF(AC2853&gt;AE2853,[1]公式對照表!$C$5)))))</f>
        <v/>
      </c>
      <c r="AG2853" s="442"/>
      <c r="AH2853" s="442"/>
      <c r="AI2853" s="442"/>
      <c r="AJ2853" s="442"/>
      <c r="AK2853" s="2"/>
    </row>
    <row r="2854" spans="1:37" ht="17.25" customHeight="1">
      <c r="A2854" s="443"/>
      <c r="B2854" s="444"/>
      <c r="C2854" s="23"/>
      <c r="D2854" s="23"/>
      <c r="E2854" s="23"/>
      <c r="F2854" s="262"/>
      <c r="G2854" s="262"/>
      <c r="H2854" s="262"/>
      <c r="I2854" s="264"/>
      <c r="J2854" s="23"/>
      <c r="K2854" s="23"/>
      <c r="L2854" s="36" t="str">
        <f>IFERROR(VLOOKUP(放飛紀錄!$K2854,#REF!,2,FALSE),"")</f>
        <v/>
      </c>
      <c r="M2854" s="36"/>
      <c r="N2854" s="36"/>
      <c r="O2854" s="36"/>
      <c r="P2854" s="36"/>
      <c r="Q2854" s="36"/>
      <c r="R2854" s="36"/>
      <c r="S2854" s="36"/>
      <c r="T2854" s="36"/>
      <c r="U2854" s="23"/>
      <c r="V2854" s="23"/>
      <c r="W2854" s="23"/>
      <c r="X2854" s="23"/>
      <c r="Y2854" s="445"/>
      <c r="Z2854" s="446" t="str">
        <f>IF(放飛紀錄!$Y2854="","",放飛紀錄!$Y2854+公式對照表!B$2)</f>
        <v/>
      </c>
      <c r="AA2854" s="445"/>
      <c r="AB2854" s="445"/>
      <c r="AC2854" s="447" t="str">
        <f t="shared" si="116"/>
        <v/>
      </c>
      <c r="AD2854" s="448" t="str">
        <f t="shared" si="117"/>
        <v/>
      </c>
      <c r="AE2854" s="446" t="str">
        <f>IF(放飛紀錄表[[#This Row],[模組啟動時間]]="","",公式對照表!$A$2)</f>
        <v/>
      </c>
      <c r="AF2854" s="449" t="str">
        <f>IF(AC2854="","",IF(AND(AA2854&gt;Y2854,AA2854&lt;Z2854),[1]公式對照表!$C$2,IF(AC2854="-",[1]公式對照表!$C$3,IF(AC2854&lt;AE2854,[1]公式對照表!$C$4,IF(AC2854&gt;AE2854,[1]公式對照表!$C$5)))))</f>
        <v/>
      </c>
      <c r="AG2854" s="442"/>
      <c r="AH2854" s="442"/>
      <c r="AI2854" s="442"/>
      <c r="AJ2854" s="442"/>
      <c r="AK2854" s="2"/>
    </row>
    <row r="2855" spans="1:37" ht="17.25" customHeight="1">
      <c r="A2855" s="443"/>
      <c r="B2855" s="444"/>
      <c r="C2855" s="23"/>
      <c r="D2855" s="23"/>
      <c r="E2855" s="23"/>
      <c r="F2855" s="262"/>
      <c r="G2855" s="262"/>
      <c r="H2855" s="262"/>
      <c r="I2855" s="264"/>
      <c r="J2855" s="23"/>
      <c r="K2855" s="23"/>
      <c r="L2855" s="36" t="str">
        <f>IFERROR(VLOOKUP(放飛紀錄!$K2855,#REF!,2,FALSE),"")</f>
        <v/>
      </c>
      <c r="M2855" s="36"/>
      <c r="N2855" s="36"/>
      <c r="O2855" s="36"/>
      <c r="P2855" s="36"/>
      <c r="Q2855" s="36"/>
      <c r="R2855" s="36"/>
      <c r="S2855" s="36"/>
      <c r="T2855" s="36"/>
      <c r="U2855" s="23"/>
      <c r="V2855" s="23"/>
      <c r="W2855" s="23"/>
      <c r="X2855" s="23"/>
      <c r="Y2855" s="445"/>
      <c r="Z2855" s="446" t="str">
        <f>IF(放飛紀錄!$Y2855="","",放飛紀錄!$Y2855+公式對照表!B$2)</f>
        <v/>
      </c>
      <c r="AA2855" s="445"/>
      <c r="AB2855" s="445"/>
      <c r="AC2855" s="447" t="str">
        <f t="shared" si="116"/>
        <v/>
      </c>
      <c r="AD2855" s="448" t="str">
        <f t="shared" si="117"/>
        <v/>
      </c>
      <c r="AE2855" s="446" t="str">
        <f>IF(放飛紀錄表[[#This Row],[模組啟動時間]]="","",公式對照表!$A$2)</f>
        <v/>
      </c>
      <c r="AF2855" s="449" t="str">
        <f>IF(AC2855="","",IF(AND(AA2855&gt;Y2855,AA2855&lt;Z2855),[1]公式對照表!$C$2,IF(AC2855="-",[1]公式對照表!$C$3,IF(AC2855&lt;AE2855,[1]公式對照表!$C$4,IF(AC2855&gt;AE2855,[1]公式對照表!$C$5)))))</f>
        <v/>
      </c>
      <c r="AG2855" s="442"/>
      <c r="AH2855" s="442"/>
      <c r="AI2855" s="442"/>
      <c r="AJ2855" s="442"/>
      <c r="AK2855" s="2"/>
    </row>
    <row r="2856" spans="1:37" ht="17.25" customHeight="1">
      <c r="A2856" s="443"/>
      <c r="B2856" s="444"/>
      <c r="C2856" s="23"/>
      <c r="D2856" s="23"/>
      <c r="E2856" s="23"/>
      <c r="F2856" s="262"/>
      <c r="G2856" s="262"/>
      <c r="H2856" s="262"/>
      <c r="I2856" s="264"/>
      <c r="J2856" s="23"/>
      <c r="K2856" s="23"/>
      <c r="L2856" s="36" t="str">
        <f>IFERROR(VLOOKUP(放飛紀錄!$K2856,#REF!,2,FALSE),"")</f>
        <v/>
      </c>
      <c r="M2856" s="36"/>
      <c r="N2856" s="36"/>
      <c r="O2856" s="36"/>
      <c r="P2856" s="36"/>
      <c r="Q2856" s="36"/>
      <c r="R2856" s="36"/>
      <c r="S2856" s="36"/>
      <c r="T2856" s="36"/>
      <c r="U2856" s="23"/>
      <c r="V2856" s="23"/>
      <c r="W2856" s="23"/>
      <c r="X2856" s="23"/>
      <c r="Y2856" s="445"/>
      <c r="Z2856" s="446" t="str">
        <f>IF(放飛紀錄!$Y2856="","",放飛紀錄!$Y2856+公式對照表!B$2)</f>
        <v/>
      </c>
      <c r="AA2856" s="445"/>
      <c r="AB2856" s="445"/>
      <c r="AC2856" s="447" t="str">
        <f t="shared" si="116"/>
        <v/>
      </c>
      <c r="AD2856" s="448" t="str">
        <f t="shared" si="117"/>
        <v/>
      </c>
      <c r="AE2856" s="446" t="str">
        <f>IF(放飛紀錄表[[#This Row],[模組啟動時間]]="","",公式對照表!$A$2)</f>
        <v/>
      </c>
      <c r="AF2856" s="449" t="str">
        <f>IF(AC2856="","",IF(AND(AA2856&gt;Y2856,AA2856&lt;Z2856),[1]公式對照表!$C$2,IF(AC2856="-",[1]公式對照表!$C$3,IF(AC2856&lt;AE2856,[1]公式對照表!$C$4,IF(AC2856&gt;AE2856,[1]公式對照表!$C$5)))))</f>
        <v/>
      </c>
      <c r="AG2856" s="442"/>
      <c r="AH2856" s="442"/>
      <c r="AI2856" s="442"/>
      <c r="AJ2856" s="442"/>
      <c r="AK2856" s="2"/>
    </row>
    <row r="2857" spans="1:37" ht="17.25" customHeight="1">
      <c r="A2857" s="443"/>
      <c r="B2857" s="444"/>
      <c r="C2857" s="23"/>
      <c r="D2857" s="23"/>
      <c r="E2857" s="23"/>
      <c r="F2857" s="262"/>
      <c r="G2857" s="262"/>
      <c r="H2857" s="262"/>
      <c r="I2857" s="264"/>
      <c r="J2857" s="23"/>
      <c r="K2857" s="23"/>
      <c r="L2857" s="36" t="str">
        <f>IFERROR(VLOOKUP(放飛紀錄!$K2857,#REF!,2,FALSE),"")</f>
        <v/>
      </c>
      <c r="M2857" s="36"/>
      <c r="N2857" s="36"/>
      <c r="O2857" s="36"/>
      <c r="P2857" s="36"/>
      <c r="Q2857" s="36"/>
      <c r="R2857" s="36"/>
      <c r="S2857" s="36"/>
      <c r="T2857" s="36"/>
      <c r="U2857" s="23"/>
      <c r="V2857" s="23"/>
      <c r="W2857" s="23"/>
      <c r="X2857" s="23"/>
      <c r="Y2857" s="445"/>
      <c r="Z2857" s="446" t="str">
        <f>IF(放飛紀錄!$Y2857="","",放飛紀錄!$Y2857+公式對照表!B$2)</f>
        <v/>
      </c>
      <c r="AA2857" s="445"/>
      <c r="AB2857" s="445"/>
      <c r="AC2857" s="447" t="str">
        <f t="shared" si="116"/>
        <v/>
      </c>
      <c r="AD2857" s="448" t="str">
        <f t="shared" si="117"/>
        <v/>
      </c>
      <c r="AE2857" s="446" t="str">
        <f>IF(放飛紀錄表[[#This Row],[模組啟動時間]]="","",公式對照表!$A$2)</f>
        <v/>
      </c>
      <c r="AF2857" s="449" t="str">
        <f>IF(AC2857="","",IF(AND(AA2857&gt;Y2857,AA2857&lt;Z2857),[1]公式對照表!$C$2,IF(AC2857="-",[1]公式對照表!$C$3,IF(AC2857&lt;AE2857,[1]公式對照表!$C$4,IF(AC2857&gt;AE2857,[1]公式對照表!$C$5)))))</f>
        <v/>
      </c>
      <c r="AG2857" s="442"/>
      <c r="AH2857" s="442"/>
      <c r="AI2857" s="442"/>
      <c r="AJ2857" s="442"/>
      <c r="AK2857" s="2"/>
    </row>
    <row r="2858" spans="1:37" ht="17.25" customHeight="1">
      <c r="A2858" s="443"/>
      <c r="B2858" s="444"/>
      <c r="C2858" s="23"/>
      <c r="D2858" s="23"/>
      <c r="E2858" s="23"/>
      <c r="F2858" s="262"/>
      <c r="G2858" s="262"/>
      <c r="H2858" s="262"/>
      <c r="I2858" s="264"/>
      <c r="J2858" s="23"/>
      <c r="K2858" s="23"/>
      <c r="L2858" s="36" t="str">
        <f>IFERROR(VLOOKUP(放飛紀錄!$K2858,#REF!,2,FALSE),"")</f>
        <v/>
      </c>
      <c r="M2858" s="36"/>
      <c r="N2858" s="36"/>
      <c r="O2858" s="36"/>
      <c r="P2858" s="36"/>
      <c r="Q2858" s="36"/>
      <c r="R2858" s="36"/>
      <c r="S2858" s="36"/>
      <c r="T2858" s="36"/>
      <c r="U2858" s="23"/>
      <c r="V2858" s="23"/>
      <c r="W2858" s="23"/>
      <c r="X2858" s="23"/>
      <c r="Y2858" s="445"/>
      <c r="Z2858" s="446" t="str">
        <f>IF(放飛紀錄!$Y2858="","",放飛紀錄!$Y2858+公式對照表!B$2)</f>
        <v/>
      </c>
      <c r="AA2858" s="445"/>
      <c r="AB2858" s="445"/>
      <c r="AC2858" s="447" t="str">
        <f t="shared" si="116"/>
        <v/>
      </c>
      <c r="AD2858" s="448" t="str">
        <f t="shared" si="117"/>
        <v/>
      </c>
      <c r="AE2858" s="446" t="str">
        <f>IF(放飛紀錄表[[#This Row],[模組啟動時間]]="","",公式對照表!$A$2)</f>
        <v/>
      </c>
      <c r="AF2858" s="449" t="str">
        <f>IF(AC2858="","",IF(AND(AA2858&gt;Y2858,AA2858&lt;Z2858),[1]公式對照表!$C$2,IF(AC2858="-",[1]公式對照表!$C$3,IF(AC2858&lt;AE2858,[1]公式對照表!$C$4,IF(AC2858&gt;AE2858,[1]公式對照表!$C$5)))))</f>
        <v/>
      </c>
      <c r="AG2858" s="442"/>
      <c r="AH2858" s="442"/>
      <c r="AI2858" s="442"/>
      <c r="AJ2858" s="442"/>
      <c r="AK2858" s="2"/>
    </row>
    <row r="2859" spans="1:37" ht="17.25" customHeight="1">
      <c r="A2859" s="443"/>
      <c r="B2859" s="444"/>
      <c r="C2859" s="23"/>
      <c r="D2859" s="23"/>
      <c r="E2859" s="23"/>
      <c r="F2859" s="262"/>
      <c r="G2859" s="262"/>
      <c r="H2859" s="262"/>
      <c r="I2859" s="264"/>
      <c r="J2859" s="23"/>
      <c r="K2859" s="23"/>
      <c r="L2859" s="36" t="str">
        <f>IFERROR(VLOOKUP(放飛紀錄!$K2859,#REF!,2,FALSE),"")</f>
        <v/>
      </c>
      <c r="M2859" s="36"/>
      <c r="N2859" s="36"/>
      <c r="O2859" s="36"/>
      <c r="P2859" s="36"/>
      <c r="Q2859" s="36"/>
      <c r="R2859" s="36"/>
      <c r="S2859" s="36"/>
      <c r="T2859" s="36"/>
      <c r="U2859" s="23"/>
      <c r="V2859" s="23"/>
      <c r="W2859" s="23"/>
      <c r="X2859" s="23"/>
      <c r="Y2859" s="445"/>
      <c r="Z2859" s="446" t="str">
        <f>IF(放飛紀錄!$Y2859="","",放飛紀錄!$Y2859+公式對照表!B$2)</f>
        <v/>
      </c>
      <c r="AA2859" s="445"/>
      <c r="AB2859" s="445"/>
      <c r="AC2859" s="447" t="str">
        <f t="shared" si="116"/>
        <v/>
      </c>
      <c r="AD2859" s="448" t="str">
        <f t="shared" si="117"/>
        <v/>
      </c>
      <c r="AE2859" s="446" t="str">
        <f>IF(放飛紀錄表[[#This Row],[模組啟動時間]]="","",公式對照表!$A$2)</f>
        <v/>
      </c>
      <c r="AF2859" s="449" t="str">
        <f>IF(AC2859="","",IF(AND(AA2859&gt;Y2859,AA2859&lt;Z2859),[1]公式對照表!$C$2,IF(AC2859="-",[1]公式對照表!$C$3,IF(AC2859&lt;AE2859,[1]公式對照表!$C$4,IF(AC2859&gt;AE2859,[1]公式對照表!$C$5)))))</f>
        <v/>
      </c>
      <c r="AG2859" s="442"/>
      <c r="AH2859" s="442"/>
      <c r="AI2859" s="442"/>
      <c r="AJ2859" s="442"/>
      <c r="AK2859" s="2"/>
    </row>
    <row r="2860" spans="1:37" ht="17.25" customHeight="1">
      <c r="A2860" s="443"/>
      <c r="B2860" s="444"/>
      <c r="C2860" s="23"/>
      <c r="D2860" s="23"/>
      <c r="E2860" s="23"/>
      <c r="F2860" s="262"/>
      <c r="G2860" s="262"/>
      <c r="H2860" s="262"/>
      <c r="I2860" s="264"/>
      <c r="J2860" s="23"/>
      <c r="K2860" s="23"/>
      <c r="L2860" s="36" t="str">
        <f>IFERROR(VLOOKUP(放飛紀錄!$K2860,#REF!,2,FALSE),"")</f>
        <v/>
      </c>
      <c r="M2860" s="36"/>
      <c r="N2860" s="36"/>
      <c r="O2860" s="36"/>
      <c r="P2860" s="36"/>
      <c r="Q2860" s="36"/>
      <c r="R2860" s="36"/>
      <c r="S2860" s="36"/>
      <c r="T2860" s="36"/>
      <c r="U2860" s="23"/>
      <c r="V2860" s="23"/>
      <c r="W2860" s="23"/>
      <c r="X2860" s="23"/>
      <c r="Y2860" s="445"/>
      <c r="Z2860" s="446" t="str">
        <f>IF(放飛紀錄!$Y2860="","",放飛紀錄!$Y2860+公式對照表!B$2)</f>
        <v/>
      </c>
      <c r="AA2860" s="445"/>
      <c r="AB2860" s="445"/>
      <c r="AC2860" s="447" t="str">
        <f t="shared" si="116"/>
        <v/>
      </c>
      <c r="AD2860" s="448" t="str">
        <f t="shared" si="117"/>
        <v/>
      </c>
      <c r="AE2860" s="446" t="str">
        <f>IF(放飛紀錄表[[#This Row],[模組啟動時間]]="","",公式對照表!$A$2)</f>
        <v/>
      </c>
      <c r="AF2860" s="449" t="str">
        <f>IF(AC2860="","",IF(AND(AA2860&gt;Y2860,AA2860&lt;Z2860),[1]公式對照表!$C$2,IF(AC2860="-",[1]公式對照表!$C$3,IF(AC2860&lt;AE2860,[1]公式對照表!$C$4,IF(AC2860&gt;AE2860,[1]公式對照表!$C$5)))))</f>
        <v/>
      </c>
      <c r="AG2860" s="442"/>
      <c r="AH2860" s="442"/>
      <c r="AI2860" s="442"/>
      <c r="AJ2860" s="442"/>
      <c r="AK2860" s="2"/>
    </row>
    <row r="2861" spans="1:37" ht="17.25" customHeight="1">
      <c r="A2861" s="443"/>
      <c r="B2861" s="444"/>
      <c r="C2861" s="23"/>
      <c r="D2861" s="23"/>
      <c r="E2861" s="23"/>
      <c r="F2861" s="262"/>
      <c r="G2861" s="262"/>
      <c r="H2861" s="262"/>
      <c r="I2861" s="264"/>
      <c r="J2861" s="23"/>
      <c r="K2861" s="23"/>
      <c r="L2861" s="36" t="str">
        <f>IFERROR(VLOOKUP(放飛紀錄!$K2861,#REF!,2,FALSE),"")</f>
        <v/>
      </c>
      <c r="M2861" s="36"/>
      <c r="N2861" s="36"/>
      <c r="O2861" s="36"/>
      <c r="P2861" s="36"/>
      <c r="Q2861" s="36"/>
      <c r="R2861" s="36"/>
      <c r="S2861" s="36"/>
      <c r="T2861" s="36"/>
      <c r="U2861" s="23"/>
      <c r="V2861" s="23"/>
      <c r="W2861" s="23"/>
      <c r="X2861" s="23"/>
      <c r="Y2861" s="445"/>
      <c r="Z2861" s="446" t="str">
        <f>IF(放飛紀錄!$Y2861="","",放飛紀錄!$Y2861+公式對照表!B$2)</f>
        <v/>
      </c>
      <c r="AA2861" s="445"/>
      <c r="AB2861" s="445"/>
      <c r="AC2861" s="447" t="str">
        <f t="shared" si="116"/>
        <v/>
      </c>
      <c r="AD2861" s="448" t="str">
        <f t="shared" si="117"/>
        <v/>
      </c>
      <c r="AE2861" s="446" t="str">
        <f>IF(放飛紀錄表[[#This Row],[模組啟動時間]]="","",公式對照表!$A$2)</f>
        <v/>
      </c>
      <c r="AF2861" s="449" t="str">
        <f>IF(AC2861="","",IF(AND(AA2861&gt;Y2861,AA2861&lt;Z2861),[1]公式對照表!$C$2,IF(AC2861="-",[1]公式對照表!$C$3,IF(AC2861&lt;AE2861,[1]公式對照表!$C$4,IF(AC2861&gt;AE2861,[1]公式對照表!$C$5)))))</f>
        <v/>
      </c>
      <c r="AG2861" s="442"/>
      <c r="AH2861" s="442"/>
      <c r="AI2861" s="442"/>
      <c r="AJ2861" s="442"/>
      <c r="AK2861" s="2"/>
    </row>
    <row r="2862" spans="1:37" ht="17.25" customHeight="1">
      <c r="A2862" s="443"/>
      <c r="B2862" s="444"/>
      <c r="C2862" s="23"/>
      <c r="D2862" s="23"/>
      <c r="E2862" s="23"/>
      <c r="F2862" s="262"/>
      <c r="G2862" s="262"/>
      <c r="H2862" s="262"/>
      <c r="I2862" s="264"/>
      <c r="J2862" s="23"/>
      <c r="K2862" s="23"/>
      <c r="L2862" s="36" t="str">
        <f>IFERROR(VLOOKUP(放飛紀錄!$K2862,#REF!,2,FALSE),"")</f>
        <v/>
      </c>
      <c r="M2862" s="36"/>
      <c r="N2862" s="36"/>
      <c r="O2862" s="36"/>
      <c r="P2862" s="36"/>
      <c r="Q2862" s="36"/>
      <c r="R2862" s="36"/>
      <c r="S2862" s="36"/>
      <c r="T2862" s="36"/>
      <c r="U2862" s="23"/>
      <c r="V2862" s="23"/>
      <c r="W2862" s="23"/>
      <c r="X2862" s="23"/>
      <c r="Y2862" s="445"/>
      <c r="Z2862" s="446" t="str">
        <f>IF(放飛紀錄!$Y2862="","",放飛紀錄!$Y2862+公式對照表!B$2)</f>
        <v/>
      </c>
      <c r="AA2862" s="445"/>
      <c r="AB2862" s="445"/>
      <c r="AC2862" s="447" t="str">
        <f t="shared" si="116"/>
        <v/>
      </c>
      <c r="AD2862" s="448" t="str">
        <f t="shared" si="117"/>
        <v/>
      </c>
      <c r="AE2862" s="446" t="str">
        <f>IF(放飛紀錄表[[#This Row],[模組啟動時間]]="","",公式對照表!$A$2)</f>
        <v/>
      </c>
      <c r="AF2862" s="449" t="str">
        <f>IF(AC2862="","",IF(AND(AA2862&gt;Y2862,AA2862&lt;Z2862),[1]公式對照表!$C$2,IF(AC2862="-",[1]公式對照表!$C$3,IF(AC2862&lt;AE2862,[1]公式對照表!$C$4,IF(AC2862&gt;AE2862,[1]公式對照表!$C$5)))))</f>
        <v/>
      </c>
      <c r="AG2862" s="442"/>
      <c r="AH2862" s="442"/>
      <c r="AI2862" s="442"/>
      <c r="AJ2862" s="442"/>
      <c r="AK2862" s="2"/>
    </row>
    <row r="2863" spans="1:37" ht="17.25" customHeight="1">
      <c r="A2863" s="443"/>
      <c r="B2863" s="444"/>
      <c r="C2863" s="23"/>
      <c r="D2863" s="23"/>
      <c r="E2863" s="23"/>
      <c r="F2863" s="262"/>
      <c r="G2863" s="262"/>
      <c r="H2863" s="262"/>
      <c r="I2863" s="264"/>
      <c r="J2863" s="23"/>
      <c r="K2863" s="23"/>
      <c r="L2863" s="36" t="str">
        <f>IFERROR(VLOOKUP(放飛紀錄!$K2863,#REF!,2,FALSE),"")</f>
        <v/>
      </c>
      <c r="M2863" s="36"/>
      <c r="N2863" s="36"/>
      <c r="O2863" s="36"/>
      <c r="P2863" s="36"/>
      <c r="Q2863" s="36"/>
      <c r="R2863" s="36"/>
      <c r="S2863" s="36"/>
      <c r="T2863" s="36"/>
      <c r="U2863" s="23"/>
      <c r="V2863" s="23"/>
      <c r="W2863" s="23"/>
      <c r="X2863" s="23"/>
      <c r="Y2863" s="445"/>
      <c r="Z2863" s="446" t="str">
        <f>IF(放飛紀錄!$Y2863="","",放飛紀錄!$Y2863+公式對照表!B$2)</f>
        <v/>
      </c>
      <c r="AA2863" s="445"/>
      <c r="AB2863" s="445"/>
      <c r="AC2863" s="447" t="str">
        <f t="shared" si="116"/>
        <v/>
      </c>
      <c r="AD2863" s="448" t="str">
        <f t="shared" si="117"/>
        <v/>
      </c>
      <c r="AE2863" s="446" t="str">
        <f>IF(放飛紀錄表[[#This Row],[模組啟動時間]]="","",公式對照表!$A$2)</f>
        <v/>
      </c>
      <c r="AF2863" s="449" t="str">
        <f>IF(AC2863="","",IF(AND(AA2863&gt;Y2863,AA2863&lt;Z2863),[1]公式對照表!$C$2,IF(AC2863="-",[1]公式對照表!$C$3,IF(AC2863&lt;AE2863,[1]公式對照表!$C$4,IF(AC2863&gt;AE2863,[1]公式對照表!$C$5)))))</f>
        <v/>
      </c>
      <c r="AG2863" s="442"/>
      <c r="AH2863" s="442"/>
      <c r="AI2863" s="442"/>
      <c r="AJ2863" s="442"/>
      <c r="AK2863" s="2"/>
    </row>
    <row r="2864" spans="1:37" ht="17.25" customHeight="1">
      <c r="A2864" s="443"/>
      <c r="B2864" s="444"/>
      <c r="C2864" s="23"/>
      <c r="D2864" s="23"/>
      <c r="E2864" s="23"/>
      <c r="F2864" s="262"/>
      <c r="G2864" s="262"/>
      <c r="H2864" s="262"/>
      <c r="I2864" s="264"/>
      <c r="J2864" s="23"/>
      <c r="K2864" s="23"/>
      <c r="L2864" s="36" t="str">
        <f>IFERROR(VLOOKUP(放飛紀錄!$K2864,#REF!,2,FALSE),"")</f>
        <v/>
      </c>
      <c r="M2864" s="36"/>
      <c r="N2864" s="36"/>
      <c r="O2864" s="36"/>
      <c r="P2864" s="36"/>
      <c r="Q2864" s="36"/>
      <c r="R2864" s="36"/>
      <c r="S2864" s="36"/>
      <c r="T2864" s="36"/>
      <c r="U2864" s="23"/>
      <c r="V2864" s="23"/>
      <c r="W2864" s="23"/>
      <c r="X2864" s="23"/>
      <c r="Y2864" s="445"/>
      <c r="Z2864" s="446" t="str">
        <f>IF(放飛紀錄!$Y2864="","",放飛紀錄!$Y2864+公式對照表!B$2)</f>
        <v/>
      </c>
      <c r="AA2864" s="445"/>
      <c r="AB2864" s="445"/>
      <c r="AC2864" s="447" t="str">
        <f t="shared" si="116"/>
        <v/>
      </c>
      <c r="AD2864" s="448" t="str">
        <f t="shared" si="117"/>
        <v/>
      </c>
      <c r="AE2864" s="446" t="str">
        <f>IF(放飛紀錄表[[#This Row],[模組啟動時間]]="","",公式對照表!$A$2)</f>
        <v/>
      </c>
      <c r="AF2864" s="449" t="str">
        <f>IF(AC2864="","",IF(AND(AA2864&gt;Y2864,AA2864&lt;Z2864),[1]公式對照表!$C$2,IF(AC2864="-",[1]公式對照表!$C$3,IF(AC2864&lt;AE2864,[1]公式對照表!$C$4,IF(AC2864&gt;AE2864,[1]公式對照表!$C$5)))))</f>
        <v/>
      </c>
      <c r="AG2864" s="442"/>
      <c r="AH2864" s="442"/>
      <c r="AI2864" s="442"/>
      <c r="AJ2864" s="442"/>
      <c r="AK2864" s="2"/>
    </row>
    <row r="2865" spans="1:37" ht="17.25" customHeight="1">
      <c r="A2865" s="443"/>
      <c r="B2865" s="444"/>
      <c r="C2865" s="23"/>
      <c r="D2865" s="23"/>
      <c r="E2865" s="23"/>
      <c r="F2865" s="262"/>
      <c r="G2865" s="262"/>
      <c r="H2865" s="262"/>
      <c r="I2865" s="264"/>
      <c r="J2865" s="23"/>
      <c r="K2865" s="23"/>
      <c r="L2865" s="36" t="str">
        <f>IFERROR(VLOOKUP(放飛紀錄!$K2865,#REF!,2,FALSE),"")</f>
        <v/>
      </c>
      <c r="M2865" s="36"/>
      <c r="N2865" s="36"/>
      <c r="O2865" s="36"/>
      <c r="P2865" s="36"/>
      <c r="Q2865" s="36"/>
      <c r="R2865" s="36"/>
      <c r="S2865" s="36"/>
      <c r="T2865" s="36"/>
      <c r="U2865" s="23"/>
      <c r="V2865" s="23"/>
      <c r="W2865" s="23"/>
      <c r="X2865" s="23"/>
      <c r="Y2865" s="445"/>
      <c r="Z2865" s="446" t="str">
        <f>IF(放飛紀錄!$Y2865="","",放飛紀錄!$Y2865+公式對照表!B$2)</f>
        <v/>
      </c>
      <c r="AA2865" s="445"/>
      <c r="AB2865" s="445"/>
      <c r="AC2865" s="447" t="str">
        <f t="shared" si="116"/>
        <v/>
      </c>
      <c r="AD2865" s="448" t="str">
        <f t="shared" si="117"/>
        <v/>
      </c>
      <c r="AE2865" s="446" t="str">
        <f>IF(放飛紀錄表[[#This Row],[模組啟動時間]]="","",公式對照表!$A$2)</f>
        <v/>
      </c>
      <c r="AF2865" s="449" t="str">
        <f>IF(AC2865="","",IF(AND(AA2865&gt;Y2865,AA2865&lt;Z2865),[1]公式對照表!$C$2,IF(AC2865="-",[1]公式對照表!$C$3,IF(AC2865&lt;AE2865,[1]公式對照表!$C$4,IF(AC2865&gt;AE2865,[1]公式對照表!$C$5)))))</f>
        <v/>
      </c>
      <c r="AG2865" s="442"/>
      <c r="AH2865" s="442"/>
      <c r="AI2865" s="442"/>
      <c r="AJ2865" s="442"/>
      <c r="AK2865" s="2"/>
    </row>
    <row r="2866" spans="1:37" ht="17.25" customHeight="1">
      <c r="A2866" s="443"/>
      <c r="B2866" s="444"/>
      <c r="C2866" s="23"/>
      <c r="D2866" s="23"/>
      <c r="E2866" s="23"/>
      <c r="F2866" s="262"/>
      <c r="G2866" s="262"/>
      <c r="H2866" s="262"/>
      <c r="I2866" s="264"/>
      <c r="J2866" s="23"/>
      <c r="K2866" s="23"/>
      <c r="L2866" s="36" t="str">
        <f>IFERROR(VLOOKUP(放飛紀錄!$K2866,#REF!,2,FALSE),"")</f>
        <v/>
      </c>
      <c r="M2866" s="36"/>
      <c r="N2866" s="36"/>
      <c r="O2866" s="36"/>
      <c r="P2866" s="36"/>
      <c r="Q2866" s="36"/>
      <c r="R2866" s="36"/>
      <c r="S2866" s="36"/>
      <c r="T2866" s="36"/>
      <c r="U2866" s="23"/>
      <c r="V2866" s="23"/>
      <c r="W2866" s="23"/>
      <c r="X2866" s="23"/>
      <c r="Y2866" s="445"/>
      <c r="Z2866" s="446" t="str">
        <f>IF(放飛紀錄!$Y2866="","",放飛紀錄!$Y2866+公式對照表!B$2)</f>
        <v/>
      </c>
      <c r="AA2866" s="445"/>
      <c r="AB2866" s="445"/>
      <c r="AC2866" s="447" t="str">
        <f t="shared" si="116"/>
        <v/>
      </c>
      <c r="AD2866" s="448" t="str">
        <f t="shared" si="117"/>
        <v/>
      </c>
      <c r="AE2866" s="446" t="str">
        <f>IF(放飛紀錄表[[#This Row],[模組啟動時間]]="","",公式對照表!$A$2)</f>
        <v/>
      </c>
      <c r="AF2866" s="449" t="str">
        <f>IF(AC2866="","",IF(AND(AA2866&gt;Y2866,AA2866&lt;Z2866),[1]公式對照表!$C$2,IF(AC2866="-",[1]公式對照表!$C$3,IF(AC2866&lt;AE2866,[1]公式對照表!$C$4,IF(AC2866&gt;AE2866,[1]公式對照表!$C$5)))))</f>
        <v/>
      </c>
      <c r="AG2866" s="442"/>
      <c r="AH2866" s="442"/>
      <c r="AI2866" s="442"/>
      <c r="AJ2866" s="442"/>
      <c r="AK2866" s="2"/>
    </row>
    <row r="2867" spans="1:37" ht="17.25" customHeight="1">
      <c r="A2867" s="443"/>
      <c r="B2867" s="444"/>
      <c r="C2867" s="23"/>
      <c r="D2867" s="23"/>
      <c r="E2867" s="23"/>
      <c r="F2867" s="262"/>
      <c r="G2867" s="262"/>
      <c r="H2867" s="262"/>
      <c r="I2867" s="264"/>
      <c r="J2867" s="23"/>
      <c r="K2867" s="23"/>
      <c r="L2867" s="36" t="str">
        <f>IFERROR(VLOOKUP(放飛紀錄!$K2867,#REF!,2,FALSE),"")</f>
        <v/>
      </c>
      <c r="M2867" s="36"/>
      <c r="N2867" s="36"/>
      <c r="O2867" s="36"/>
      <c r="P2867" s="36"/>
      <c r="Q2867" s="36"/>
      <c r="R2867" s="36"/>
      <c r="S2867" s="36"/>
      <c r="T2867" s="36"/>
      <c r="U2867" s="23"/>
      <c r="V2867" s="23"/>
      <c r="W2867" s="23"/>
      <c r="X2867" s="23"/>
      <c r="Y2867" s="445"/>
      <c r="Z2867" s="446" t="str">
        <f>IF(放飛紀錄!$Y2867="","",放飛紀錄!$Y2867+公式對照表!B$2)</f>
        <v/>
      </c>
      <c r="AA2867" s="445"/>
      <c r="AB2867" s="445"/>
      <c r="AC2867" s="447" t="str">
        <f t="shared" si="116"/>
        <v/>
      </c>
      <c r="AD2867" s="448" t="str">
        <f t="shared" si="117"/>
        <v/>
      </c>
      <c r="AE2867" s="446" t="str">
        <f>IF(放飛紀錄表[[#This Row],[模組啟動時間]]="","",公式對照表!$A$2)</f>
        <v/>
      </c>
      <c r="AF2867" s="449" t="str">
        <f>IF(AC2867="","",IF(AND(AA2867&gt;Y2867,AA2867&lt;Z2867),[1]公式對照表!$C$2,IF(AC2867="-",[1]公式對照表!$C$3,IF(AC2867&lt;AE2867,[1]公式對照表!$C$4,IF(AC2867&gt;AE2867,[1]公式對照表!$C$5)))))</f>
        <v/>
      </c>
      <c r="AG2867" s="442"/>
      <c r="AH2867" s="442"/>
      <c r="AI2867" s="442"/>
      <c r="AJ2867" s="442"/>
      <c r="AK2867" s="2"/>
    </row>
    <row r="2868" spans="1:37" ht="17.25" customHeight="1">
      <c r="A2868" s="443"/>
      <c r="B2868" s="444"/>
      <c r="C2868" s="23"/>
      <c r="D2868" s="23"/>
      <c r="E2868" s="23"/>
      <c r="F2868" s="262"/>
      <c r="G2868" s="262"/>
      <c r="H2868" s="262"/>
      <c r="I2868" s="264"/>
      <c r="J2868" s="23"/>
      <c r="K2868" s="23"/>
      <c r="L2868" s="36" t="str">
        <f>IFERROR(VLOOKUP(放飛紀錄!$K2868,#REF!,2,FALSE),"")</f>
        <v/>
      </c>
      <c r="M2868" s="36"/>
      <c r="N2868" s="36"/>
      <c r="O2868" s="36"/>
      <c r="P2868" s="36"/>
      <c r="Q2868" s="36"/>
      <c r="R2868" s="36"/>
      <c r="S2868" s="36"/>
      <c r="T2868" s="36"/>
      <c r="U2868" s="23"/>
      <c r="V2868" s="23"/>
      <c r="W2868" s="23"/>
      <c r="X2868" s="23"/>
      <c r="Y2868" s="445"/>
      <c r="Z2868" s="446" t="str">
        <f>IF(放飛紀錄!$Y2868="","",放飛紀錄!$Y2868+公式對照表!B$2)</f>
        <v/>
      </c>
      <c r="AA2868" s="445"/>
      <c r="AB2868" s="445"/>
      <c r="AC2868" s="447" t="str">
        <f t="shared" si="116"/>
        <v/>
      </c>
      <c r="AD2868" s="448" t="str">
        <f t="shared" si="117"/>
        <v/>
      </c>
      <c r="AE2868" s="446" t="str">
        <f>IF(放飛紀錄表[[#This Row],[模組啟動時間]]="","",公式對照表!$A$2)</f>
        <v/>
      </c>
      <c r="AF2868" s="449" t="str">
        <f>IF(AC2868="","",IF(AND(AA2868&gt;Y2868,AA2868&lt;Z2868),[1]公式對照表!$C$2,IF(AC2868="-",[1]公式對照表!$C$3,IF(AC2868&lt;AE2868,[1]公式對照表!$C$4,IF(AC2868&gt;AE2868,[1]公式對照表!$C$5)))))</f>
        <v/>
      </c>
      <c r="AG2868" s="442"/>
      <c r="AH2868" s="442"/>
      <c r="AI2868" s="442"/>
      <c r="AJ2868" s="442"/>
      <c r="AK2868" s="2"/>
    </row>
    <row r="2869" spans="1:37" ht="17.25" customHeight="1">
      <c r="A2869" s="443"/>
      <c r="B2869" s="444"/>
      <c r="C2869" s="23"/>
      <c r="D2869" s="23"/>
      <c r="E2869" s="23"/>
      <c r="F2869" s="262"/>
      <c r="G2869" s="262"/>
      <c r="H2869" s="262"/>
      <c r="I2869" s="264"/>
      <c r="J2869" s="23"/>
      <c r="K2869" s="23"/>
      <c r="L2869" s="36" t="str">
        <f>IFERROR(VLOOKUP(放飛紀錄!$K2869,#REF!,2,FALSE),"")</f>
        <v/>
      </c>
      <c r="M2869" s="36"/>
      <c r="N2869" s="36"/>
      <c r="O2869" s="36"/>
      <c r="P2869" s="36"/>
      <c r="Q2869" s="36"/>
      <c r="R2869" s="36"/>
      <c r="S2869" s="36"/>
      <c r="T2869" s="36"/>
      <c r="U2869" s="23"/>
      <c r="V2869" s="23"/>
      <c r="W2869" s="23"/>
      <c r="X2869" s="23"/>
      <c r="Y2869" s="445"/>
      <c r="Z2869" s="446" t="str">
        <f>IF(放飛紀錄!$Y2869="","",放飛紀錄!$Y2869+公式對照表!B$2)</f>
        <v/>
      </c>
      <c r="AA2869" s="445"/>
      <c r="AB2869" s="445"/>
      <c r="AC2869" s="447" t="str">
        <f t="shared" ref="AC2869:AC2932" si="118">IF(AB2869="","",IF(AA2869="-","-",AB2869-Z2869))</f>
        <v/>
      </c>
      <c r="AD2869" s="448" t="str">
        <f t="shared" ref="AD2869:AD2932" si="119">IF(OR(AC2869="-",AC2869=""),"",((MINUTE(AC2869)*60)+SECOND(AC2869)))</f>
        <v/>
      </c>
      <c r="AE2869" s="446" t="str">
        <f>IF(放飛紀錄表[[#This Row],[模組啟動時間]]="","",公式對照表!$A$2)</f>
        <v/>
      </c>
      <c r="AF2869" s="449" t="str">
        <f>IF(AC2869="","",IF(AND(AA2869&gt;Y2869,AA2869&lt;Z2869),[1]公式對照表!$C$2,IF(AC2869="-",[1]公式對照表!$C$3,IF(AC2869&lt;AE2869,[1]公式對照表!$C$4,IF(AC2869&gt;AE2869,[1]公式對照表!$C$5)))))</f>
        <v/>
      </c>
      <c r="AG2869" s="442"/>
      <c r="AH2869" s="442"/>
      <c r="AI2869" s="442"/>
      <c r="AJ2869" s="442"/>
      <c r="AK2869" s="2"/>
    </row>
    <row r="2870" spans="1:37" ht="17.25" customHeight="1">
      <c r="A2870" s="443"/>
      <c r="B2870" s="444"/>
      <c r="C2870" s="23"/>
      <c r="D2870" s="23"/>
      <c r="E2870" s="23"/>
      <c r="F2870" s="262"/>
      <c r="G2870" s="262"/>
      <c r="H2870" s="262"/>
      <c r="I2870" s="264"/>
      <c r="J2870" s="23"/>
      <c r="K2870" s="23"/>
      <c r="L2870" s="36" t="str">
        <f>IFERROR(VLOOKUP(放飛紀錄!$K2870,#REF!,2,FALSE),"")</f>
        <v/>
      </c>
      <c r="M2870" s="36"/>
      <c r="N2870" s="36"/>
      <c r="O2870" s="36"/>
      <c r="P2870" s="36"/>
      <c r="Q2870" s="36"/>
      <c r="R2870" s="36"/>
      <c r="S2870" s="36"/>
      <c r="T2870" s="36"/>
      <c r="U2870" s="23"/>
      <c r="V2870" s="23"/>
      <c r="W2870" s="23"/>
      <c r="X2870" s="23"/>
      <c r="Y2870" s="445"/>
      <c r="Z2870" s="446" t="str">
        <f>IF(放飛紀錄!$Y2870="","",放飛紀錄!$Y2870+公式對照表!B$2)</f>
        <v/>
      </c>
      <c r="AA2870" s="445"/>
      <c r="AB2870" s="445"/>
      <c r="AC2870" s="447" t="str">
        <f t="shared" si="118"/>
        <v/>
      </c>
      <c r="AD2870" s="448" t="str">
        <f t="shared" si="119"/>
        <v/>
      </c>
      <c r="AE2870" s="446" t="str">
        <f>IF(放飛紀錄表[[#This Row],[模組啟動時間]]="","",公式對照表!$A$2)</f>
        <v/>
      </c>
      <c r="AF2870" s="449" t="str">
        <f>IF(AC2870="","",IF(AND(AA2870&gt;Y2870,AA2870&lt;Z2870),[1]公式對照表!$C$2,IF(AC2870="-",[1]公式對照表!$C$3,IF(AC2870&lt;AE2870,[1]公式對照表!$C$4,IF(AC2870&gt;AE2870,[1]公式對照表!$C$5)))))</f>
        <v/>
      </c>
      <c r="AG2870" s="442"/>
      <c r="AH2870" s="442"/>
      <c r="AI2870" s="442"/>
      <c r="AJ2870" s="442"/>
      <c r="AK2870" s="2"/>
    </row>
    <row r="2871" spans="1:37" ht="17.25" customHeight="1">
      <c r="A2871" s="443"/>
      <c r="B2871" s="444"/>
      <c r="C2871" s="23"/>
      <c r="D2871" s="23"/>
      <c r="E2871" s="23"/>
      <c r="F2871" s="262"/>
      <c r="G2871" s="262"/>
      <c r="H2871" s="262"/>
      <c r="I2871" s="264"/>
      <c r="J2871" s="23"/>
      <c r="K2871" s="23"/>
      <c r="L2871" s="36" t="str">
        <f>IFERROR(VLOOKUP(放飛紀錄!$K2871,#REF!,2,FALSE),"")</f>
        <v/>
      </c>
      <c r="M2871" s="36"/>
      <c r="N2871" s="36"/>
      <c r="O2871" s="36"/>
      <c r="P2871" s="36"/>
      <c r="Q2871" s="36"/>
      <c r="R2871" s="36"/>
      <c r="S2871" s="36"/>
      <c r="T2871" s="36"/>
      <c r="U2871" s="23"/>
      <c r="V2871" s="23"/>
      <c r="W2871" s="23"/>
      <c r="X2871" s="23"/>
      <c r="Y2871" s="445"/>
      <c r="Z2871" s="446" t="str">
        <f>IF(放飛紀錄!$Y2871="","",放飛紀錄!$Y2871+公式對照表!B$2)</f>
        <v/>
      </c>
      <c r="AA2871" s="445"/>
      <c r="AB2871" s="445"/>
      <c r="AC2871" s="447" t="str">
        <f t="shared" si="118"/>
        <v/>
      </c>
      <c r="AD2871" s="448" t="str">
        <f t="shared" si="119"/>
        <v/>
      </c>
      <c r="AE2871" s="446" t="str">
        <f>IF(放飛紀錄表[[#This Row],[模組啟動時間]]="","",公式對照表!$A$2)</f>
        <v/>
      </c>
      <c r="AF2871" s="449" t="str">
        <f>IF(AC2871="","",IF(AND(AA2871&gt;Y2871,AA2871&lt;Z2871),[1]公式對照表!$C$2,IF(AC2871="-",[1]公式對照表!$C$3,IF(AC2871&lt;AE2871,[1]公式對照表!$C$4,IF(AC2871&gt;AE2871,[1]公式對照表!$C$5)))))</f>
        <v/>
      </c>
      <c r="AG2871" s="442"/>
      <c r="AH2871" s="442"/>
      <c r="AI2871" s="442"/>
      <c r="AJ2871" s="442"/>
      <c r="AK2871" s="2"/>
    </row>
    <row r="2872" spans="1:37" ht="17.25" customHeight="1">
      <c r="A2872" s="443"/>
      <c r="B2872" s="444"/>
      <c r="C2872" s="23"/>
      <c r="D2872" s="23"/>
      <c r="E2872" s="23"/>
      <c r="F2872" s="262"/>
      <c r="G2872" s="262"/>
      <c r="H2872" s="262"/>
      <c r="I2872" s="264"/>
      <c r="J2872" s="23"/>
      <c r="K2872" s="23"/>
      <c r="L2872" s="36" t="str">
        <f>IFERROR(VLOOKUP(放飛紀錄!$K2872,#REF!,2,FALSE),"")</f>
        <v/>
      </c>
      <c r="M2872" s="36"/>
      <c r="N2872" s="36"/>
      <c r="O2872" s="36"/>
      <c r="P2872" s="36"/>
      <c r="Q2872" s="36"/>
      <c r="R2872" s="36"/>
      <c r="S2872" s="36"/>
      <c r="T2872" s="36"/>
      <c r="U2872" s="23"/>
      <c r="V2872" s="23"/>
      <c r="W2872" s="23"/>
      <c r="X2872" s="23"/>
      <c r="Y2872" s="445"/>
      <c r="Z2872" s="446" t="str">
        <f>IF(放飛紀錄!$Y2872="","",放飛紀錄!$Y2872+公式對照表!B$2)</f>
        <v/>
      </c>
      <c r="AA2872" s="445"/>
      <c r="AB2872" s="445"/>
      <c r="AC2872" s="447" t="str">
        <f t="shared" si="118"/>
        <v/>
      </c>
      <c r="AD2872" s="448" t="str">
        <f t="shared" si="119"/>
        <v/>
      </c>
      <c r="AE2872" s="446" t="str">
        <f>IF(放飛紀錄表[[#This Row],[模組啟動時間]]="","",公式對照表!$A$2)</f>
        <v/>
      </c>
      <c r="AF2872" s="449" t="str">
        <f>IF(AC2872="","",IF(AND(AA2872&gt;Y2872,AA2872&lt;Z2872),[1]公式對照表!$C$2,IF(AC2872="-",[1]公式對照表!$C$3,IF(AC2872&lt;AE2872,[1]公式對照表!$C$4,IF(AC2872&gt;AE2872,[1]公式對照表!$C$5)))))</f>
        <v/>
      </c>
      <c r="AG2872" s="442"/>
      <c r="AH2872" s="442"/>
      <c r="AI2872" s="442"/>
      <c r="AJ2872" s="442"/>
      <c r="AK2872" s="2"/>
    </row>
    <row r="2873" spans="1:37" ht="17.25" customHeight="1">
      <c r="A2873" s="443"/>
      <c r="B2873" s="444"/>
      <c r="C2873" s="23"/>
      <c r="D2873" s="23"/>
      <c r="E2873" s="23"/>
      <c r="F2873" s="262"/>
      <c r="G2873" s="262"/>
      <c r="H2873" s="262"/>
      <c r="I2873" s="264"/>
      <c r="J2873" s="23"/>
      <c r="K2873" s="23"/>
      <c r="L2873" s="36" t="str">
        <f>IFERROR(VLOOKUP(放飛紀錄!$K2873,#REF!,2,FALSE),"")</f>
        <v/>
      </c>
      <c r="M2873" s="36"/>
      <c r="N2873" s="36"/>
      <c r="O2873" s="36"/>
      <c r="P2873" s="36"/>
      <c r="Q2873" s="36"/>
      <c r="R2873" s="36"/>
      <c r="S2873" s="36"/>
      <c r="T2873" s="36"/>
      <c r="U2873" s="23"/>
      <c r="V2873" s="23"/>
      <c r="W2873" s="23"/>
      <c r="X2873" s="23"/>
      <c r="Y2873" s="445"/>
      <c r="Z2873" s="446" t="str">
        <f>IF(放飛紀錄!$Y2873="","",放飛紀錄!$Y2873+公式對照表!B$2)</f>
        <v/>
      </c>
      <c r="AA2873" s="445"/>
      <c r="AB2873" s="445"/>
      <c r="AC2873" s="447" t="str">
        <f t="shared" si="118"/>
        <v/>
      </c>
      <c r="AD2873" s="448" t="str">
        <f t="shared" si="119"/>
        <v/>
      </c>
      <c r="AE2873" s="446" t="str">
        <f>IF(放飛紀錄表[[#This Row],[模組啟動時間]]="","",公式對照表!$A$2)</f>
        <v/>
      </c>
      <c r="AF2873" s="449" t="str">
        <f>IF(AC2873="","",IF(AND(AA2873&gt;Y2873,AA2873&lt;Z2873),[1]公式對照表!$C$2,IF(AC2873="-",[1]公式對照表!$C$3,IF(AC2873&lt;AE2873,[1]公式對照表!$C$4,IF(AC2873&gt;AE2873,[1]公式對照表!$C$5)))))</f>
        <v/>
      </c>
      <c r="AG2873" s="442"/>
      <c r="AH2873" s="442"/>
      <c r="AI2873" s="442"/>
      <c r="AJ2873" s="442"/>
      <c r="AK2873" s="2"/>
    </row>
    <row r="2874" spans="1:37" ht="17.25" customHeight="1">
      <c r="A2874" s="443"/>
      <c r="B2874" s="444"/>
      <c r="C2874" s="23"/>
      <c r="D2874" s="23"/>
      <c r="E2874" s="23"/>
      <c r="F2874" s="262"/>
      <c r="G2874" s="262"/>
      <c r="H2874" s="262"/>
      <c r="I2874" s="264"/>
      <c r="J2874" s="23"/>
      <c r="K2874" s="23"/>
      <c r="L2874" s="36" t="str">
        <f>IFERROR(VLOOKUP(放飛紀錄!$K2874,#REF!,2,FALSE),"")</f>
        <v/>
      </c>
      <c r="M2874" s="36"/>
      <c r="N2874" s="36"/>
      <c r="O2874" s="36"/>
      <c r="P2874" s="36"/>
      <c r="Q2874" s="36"/>
      <c r="R2874" s="36"/>
      <c r="S2874" s="36"/>
      <c r="T2874" s="36"/>
      <c r="U2874" s="23"/>
      <c r="V2874" s="23"/>
      <c r="W2874" s="23"/>
      <c r="X2874" s="23"/>
      <c r="Y2874" s="445"/>
      <c r="Z2874" s="446" t="str">
        <f>IF(放飛紀錄!$Y2874="","",放飛紀錄!$Y2874+公式對照表!B$2)</f>
        <v/>
      </c>
      <c r="AA2874" s="445"/>
      <c r="AB2874" s="445"/>
      <c r="AC2874" s="447" t="str">
        <f t="shared" si="118"/>
        <v/>
      </c>
      <c r="AD2874" s="448" t="str">
        <f t="shared" si="119"/>
        <v/>
      </c>
      <c r="AE2874" s="446" t="str">
        <f>IF(放飛紀錄表[[#This Row],[模組啟動時間]]="","",公式對照表!$A$2)</f>
        <v/>
      </c>
      <c r="AF2874" s="449" t="str">
        <f>IF(AC2874="","",IF(AND(AA2874&gt;Y2874,AA2874&lt;Z2874),[1]公式對照表!$C$2,IF(AC2874="-",[1]公式對照表!$C$3,IF(AC2874&lt;AE2874,[1]公式對照表!$C$4,IF(AC2874&gt;AE2874,[1]公式對照表!$C$5)))))</f>
        <v/>
      </c>
      <c r="AG2874" s="442"/>
      <c r="AH2874" s="442"/>
      <c r="AI2874" s="442"/>
      <c r="AJ2874" s="442"/>
      <c r="AK2874" s="2"/>
    </row>
    <row r="2875" spans="1:37" ht="17.25" customHeight="1">
      <c r="A2875" s="443"/>
      <c r="B2875" s="444"/>
      <c r="C2875" s="23"/>
      <c r="D2875" s="23"/>
      <c r="E2875" s="23"/>
      <c r="F2875" s="262"/>
      <c r="G2875" s="262"/>
      <c r="H2875" s="262"/>
      <c r="I2875" s="264"/>
      <c r="J2875" s="23"/>
      <c r="K2875" s="23"/>
      <c r="L2875" s="36" t="str">
        <f>IFERROR(VLOOKUP(放飛紀錄!$K2875,#REF!,2,FALSE),"")</f>
        <v/>
      </c>
      <c r="M2875" s="36"/>
      <c r="N2875" s="36"/>
      <c r="O2875" s="36"/>
      <c r="P2875" s="36"/>
      <c r="Q2875" s="36"/>
      <c r="R2875" s="36"/>
      <c r="S2875" s="36"/>
      <c r="T2875" s="36"/>
      <c r="U2875" s="23"/>
      <c r="V2875" s="23"/>
      <c r="W2875" s="23"/>
      <c r="X2875" s="23"/>
      <c r="Y2875" s="445"/>
      <c r="Z2875" s="446" t="str">
        <f>IF(放飛紀錄!$Y2875="","",放飛紀錄!$Y2875+公式對照表!B$2)</f>
        <v/>
      </c>
      <c r="AA2875" s="445"/>
      <c r="AB2875" s="445"/>
      <c r="AC2875" s="447" t="str">
        <f t="shared" si="118"/>
        <v/>
      </c>
      <c r="AD2875" s="448" t="str">
        <f t="shared" si="119"/>
        <v/>
      </c>
      <c r="AE2875" s="446" t="str">
        <f>IF(放飛紀錄表[[#This Row],[模組啟動時間]]="","",公式對照表!$A$2)</f>
        <v/>
      </c>
      <c r="AF2875" s="449" t="str">
        <f>IF(AC2875="","",IF(AND(AA2875&gt;Y2875,AA2875&lt;Z2875),[1]公式對照表!$C$2,IF(AC2875="-",[1]公式對照表!$C$3,IF(AC2875&lt;AE2875,[1]公式對照表!$C$4,IF(AC2875&gt;AE2875,[1]公式對照表!$C$5)))))</f>
        <v/>
      </c>
      <c r="AG2875" s="442"/>
      <c r="AH2875" s="442"/>
      <c r="AI2875" s="442"/>
      <c r="AJ2875" s="442"/>
      <c r="AK2875" s="2"/>
    </row>
    <row r="2876" spans="1:37" ht="17.25" customHeight="1">
      <c r="A2876" s="443"/>
      <c r="B2876" s="444"/>
      <c r="C2876" s="23"/>
      <c r="D2876" s="23"/>
      <c r="E2876" s="23"/>
      <c r="F2876" s="262"/>
      <c r="G2876" s="262"/>
      <c r="H2876" s="262"/>
      <c r="I2876" s="264"/>
      <c r="J2876" s="23"/>
      <c r="K2876" s="23"/>
      <c r="L2876" s="36" t="str">
        <f>IFERROR(VLOOKUP(放飛紀錄!$K2876,#REF!,2,FALSE),"")</f>
        <v/>
      </c>
      <c r="M2876" s="36"/>
      <c r="N2876" s="36"/>
      <c r="O2876" s="36"/>
      <c r="P2876" s="36"/>
      <c r="Q2876" s="36"/>
      <c r="R2876" s="36"/>
      <c r="S2876" s="36"/>
      <c r="T2876" s="36"/>
      <c r="U2876" s="23"/>
      <c r="V2876" s="23"/>
      <c r="W2876" s="23"/>
      <c r="X2876" s="23"/>
      <c r="Y2876" s="445"/>
      <c r="Z2876" s="446" t="str">
        <f>IF(放飛紀錄!$Y2876="","",放飛紀錄!$Y2876+公式對照表!B$2)</f>
        <v/>
      </c>
      <c r="AA2876" s="445"/>
      <c r="AB2876" s="445"/>
      <c r="AC2876" s="447" t="str">
        <f t="shared" si="118"/>
        <v/>
      </c>
      <c r="AD2876" s="448" t="str">
        <f t="shared" si="119"/>
        <v/>
      </c>
      <c r="AE2876" s="446" t="str">
        <f>IF(放飛紀錄表[[#This Row],[模組啟動時間]]="","",公式對照表!$A$2)</f>
        <v/>
      </c>
      <c r="AF2876" s="449" t="str">
        <f>IF(AC2876="","",IF(AND(AA2876&gt;Y2876,AA2876&lt;Z2876),[1]公式對照表!$C$2,IF(AC2876="-",[1]公式對照表!$C$3,IF(AC2876&lt;AE2876,[1]公式對照表!$C$4,IF(AC2876&gt;AE2876,[1]公式對照表!$C$5)))))</f>
        <v/>
      </c>
      <c r="AG2876" s="442"/>
      <c r="AH2876" s="442"/>
      <c r="AI2876" s="442"/>
      <c r="AJ2876" s="442"/>
      <c r="AK2876" s="2"/>
    </row>
    <row r="2877" spans="1:37" ht="17.25" customHeight="1">
      <c r="A2877" s="443"/>
      <c r="B2877" s="444"/>
      <c r="C2877" s="23"/>
      <c r="D2877" s="23"/>
      <c r="E2877" s="23"/>
      <c r="F2877" s="262"/>
      <c r="G2877" s="262"/>
      <c r="H2877" s="262"/>
      <c r="I2877" s="264"/>
      <c r="J2877" s="23"/>
      <c r="K2877" s="23"/>
      <c r="L2877" s="36" t="str">
        <f>IFERROR(VLOOKUP(放飛紀錄!$K2877,#REF!,2,FALSE),"")</f>
        <v/>
      </c>
      <c r="M2877" s="36"/>
      <c r="N2877" s="36"/>
      <c r="O2877" s="36"/>
      <c r="P2877" s="36"/>
      <c r="Q2877" s="36"/>
      <c r="R2877" s="36"/>
      <c r="S2877" s="36"/>
      <c r="T2877" s="36"/>
      <c r="U2877" s="23"/>
      <c r="V2877" s="23"/>
      <c r="W2877" s="23"/>
      <c r="X2877" s="23"/>
      <c r="Y2877" s="445"/>
      <c r="Z2877" s="446" t="str">
        <f>IF(放飛紀錄!$Y2877="","",放飛紀錄!$Y2877+公式對照表!B$2)</f>
        <v/>
      </c>
      <c r="AA2877" s="445"/>
      <c r="AB2877" s="445"/>
      <c r="AC2877" s="447" t="str">
        <f t="shared" si="118"/>
        <v/>
      </c>
      <c r="AD2877" s="448" t="str">
        <f t="shared" si="119"/>
        <v/>
      </c>
      <c r="AE2877" s="446" t="str">
        <f>IF(放飛紀錄表[[#This Row],[模組啟動時間]]="","",公式對照表!$A$2)</f>
        <v/>
      </c>
      <c r="AF2877" s="449" t="str">
        <f>IF(AC2877="","",IF(AND(AA2877&gt;Y2877,AA2877&lt;Z2877),[1]公式對照表!$C$2,IF(AC2877="-",[1]公式對照表!$C$3,IF(AC2877&lt;AE2877,[1]公式對照表!$C$4,IF(AC2877&gt;AE2877,[1]公式對照表!$C$5)))))</f>
        <v/>
      </c>
      <c r="AG2877" s="442"/>
      <c r="AH2877" s="442"/>
      <c r="AI2877" s="442"/>
      <c r="AJ2877" s="442"/>
      <c r="AK2877" s="2"/>
    </row>
    <row r="2878" spans="1:37" ht="17.25" customHeight="1">
      <c r="A2878" s="443"/>
      <c r="B2878" s="444"/>
      <c r="C2878" s="23"/>
      <c r="D2878" s="23"/>
      <c r="E2878" s="23"/>
      <c r="F2878" s="262"/>
      <c r="G2878" s="262"/>
      <c r="H2878" s="262"/>
      <c r="I2878" s="264"/>
      <c r="J2878" s="23"/>
      <c r="K2878" s="23"/>
      <c r="L2878" s="36" t="str">
        <f>IFERROR(VLOOKUP(放飛紀錄!$K2878,#REF!,2,FALSE),"")</f>
        <v/>
      </c>
      <c r="M2878" s="36"/>
      <c r="N2878" s="36"/>
      <c r="O2878" s="36"/>
      <c r="P2878" s="36"/>
      <c r="Q2878" s="36"/>
      <c r="R2878" s="36"/>
      <c r="S2878" s="36"/>
      <c r="T2878" s="36"/>
      <c r="U2878" s="23"/>
      <c r="V2878" s="23"/>
      <c r="W2878" s="23"/>
      <c r="X2878" s="23"/>
      <c r="Y2878" s="445"/>
      <c r="Z2878" s="446" t="str">
        <f>IF(放飛紀錄!$Y2878="","",放飛紀錄!$Y2878+公式對照表!B$2)</f>
        <v/>
      </c>
      <c r="AA2878" s="445"/>
      <c r="AB2878" s="445"/>
      <c r="AC2878" s="447" t="str">
        <f t="shared" si="118"/>
        <v/>
      </c>
      <c r="AD2878" s="448" t="str">
        <f t="shared" si="119"/>
        <v/>
      </c>
      <c r="AE2878" s="446" t="str">
        <f>IF(放飛紀錄表[[#This Row],[模組啟動時間]]="","",公式對照表!$A$2)</f>
        <v/>
      </c>
      <c r="AF2878" s="449" t="str">
        <f>IF(AC2878="","",IF(AND(AA2878&gt;Y2878,AA2878&lt;Z2878),[1]公式對照表!$C$2,IF(AC2878="-",[1]公式對照表!$C$3,IF(AC2878&lt;AE2878,[1]公式對照表!$C$4,IF(AC2878&gt;AE2878,[1]公式對照表!$C$5)))))</f>
        <v/>
      </c>
      <c r="AG2878" s="442"/>
      <c r="AH2878" s="442"/>
      <c r="AI2878" s="442"/>
      <c r="AJ2878" s="442"/>
      <c r="AK2878" s="2"/>
    </row>
    <row r="2879" spans="1:37" ht="17.25" customHeight="1">
      <c r="A2879" s="443"/>
      <c r="B2879" s="444"/>
      <c r="C2879" s="23"/>
      <c r="D2879" s="23"/>
      <c r="E2879" s="23"/>
      <c r="F2879" s="262"/>
      <c r="G2879" s="262"/>
      <c r="H2879" s="262"/>
      <c r="I2879" s="264"/>
      <c r="J2879" s="23"/>
      <c r="K2879" s="23"/>
      <c r="L2879" s="36" t="str">
        <f>IFERROR(VLOOKUP(放飛紀錄!$K2879,#REF!,2,FALSE),"")</f>
        <v/>
      </c>
      <c r="M2879" s="36"/>
      <c r="N2879" s="36"/>
      <c r="O2879" s="36"/>
      <c r="P2879" s="36"/>
      <c r="Q2879" s="36"/>
      <c r="R2879" s="36"/>
      <c r="S2879" s="36"/>
      <c r="T2879" s="36"/>
      <c r="U2879" s="23"/>
      <c r="V2879" s="23"/>
      <c r="W2879" s="23"/>
      <c r="X2879" s="23"/>
      <c r="Y2879" s="445"/>
      <c r="Z2879" s="446" t="str">
        <f>IF(放飛紀錄!$Y2879="","",放飛紀錄!$Y2879+公式對照表!B$2)</f>
        <v/>
      </c>
      <c r="AA2879" s="445"/>
      <c r="AB2879" s="445"/>
      <c r="AC2879" s="447" t="str">
        <f t="shared" si="118"/>
        <v/>
      </c>
      <c r="AD2879" s="448" t="str">
        <f t="shared" si="119"/>
        <v/>
      </c>
      <c r="AE2879" s="446" t="str">
        <f>IF(放飛紀錄表[[#This Row],[模組啟動時間]]="","",公式對照表!$A$2)</f>
        <v/>
      </c>
      <c r="AF2879" s="449" t="str">
        <f>IF(AC2879="","",IF(AND(AA2879&gt;Y2879,AA2879&lt;Z2879),[1]公式對照表!$C$2,IF(AC2879="-",[1]公式對照表!$C$3,IF(AC2879&lt;AE2879,[1]公式對照表!$C$4,IF(AC2879&gt;AE2879,[1]公式對照表!$C$5)))))</f>
        <v/>
      </c>
      <c r="AG2879" s="442"/>
      <c r="AH2879" s="442"/>
      <c r="AI2879" s="442"/>
      <c r="AJ2879" s="442"/>
      <c r="AK2879" s="2"/>
    </row>
    <row r="2880" spans="1:37" ht="17.25" customHeight="1">
      <c r="A2880" s="443"/>
      <c r="B2880" s="444"/>
      <c r="C2880" s="23"/>
      <c r="D2880" s="23"/>
      <c r="E2880" s="23"/>
      <c r="F2880" s="262"/>
      <c r="G2880" s="262"/>
      <c r="H2880" s="262"/>
      <c r="I2880" s="264"/>
      <c r="J2880" s="23"/>
      <c r="K2880" s="23"/>
      <c r="L2880" s="36" t="str">
        <f>IFERROR(VLOOKUP(放飛紀錄!$K2880,#REF!,2,FALSE),"")</f>
        <v/>
      </c>
      <c r="M2880" s="36"/>
      <c r="N2880" s="36"/>
      <c r="O2880" s="36"/>
      <c r="P2880" s="36"/>
      <c r="Q2880" s="36"/>
      <c r="R2880" s="36"/>
      <c r="S2880" s="36"/>
      <c r="T2880" s="36"/>
      <c r="U2880" s="23"/>
      <c r="V2880" s="23"/>
      <c r="W2880" s="23"/>
      <c r="X2880" s="23"/>
      <c r="Y2880" s="445"/>
      <c r="Z2880" s="446" t="str">
        <f>IF(放飛紀錄!$Y2880="","",放飛紀錄!$Y2880+公式對照表!B$2)</f>
        <v/>
      </c>
      <c r="AA2880" s="445"/>
      <c r="AB2880" s="445"/>
      <c r="AC2880" s="447" t="str">
        <f t="shared" si="118"/>
        <v/>
      </c>
      <c r="AD2880" s="448" t="str">
        <f t="shared" si="119"/>
        <v/>
      </c>
      <c r="AE2880" s="446" t="str">
        <f>IF(放飛紀錄表[[#This Row],[模組啟動時間]]="","",公式對照表!$A$2)</f>
        <v/>
      </c>
      <c r="AF2880" s="449" t="str">
        <f>IF(AC2880="","",IF(AND(AA2880&gt;Y2880,AA2880&lt;Z2880),[1]公式對照表!$C$2,IF(AC2880="-",[1]公式對照表!$C$3,IF(AC2880&lt;AE2880,[1]公式對照表!$C$4,IF(AC2880&gt;AE2880,[1]公式對照表!$C$5)))))</f>
        <v/>
      </c>
      <c r="AG2880" s="442"/>
      <c r="AH2880" s="442"/>
      <c r="AI2880" s="442"/>
      <c r="AJ2880" s="442"/>
      <c r="AK2880" s="2"/>
    </row>
    <row r="2881" spans="1:37" ht="17.25" customHeight="1">
      <c r="A2881" s="443"/>
      <c r="B2881" s="444"/>
      <c r="C2881" s="23"/>
      <c r="D2881" s="23"/>
      <c r="E2881" s="23"/>
      <c r="F2881" s="262"/>
      <c r="G2881" s="262"/>
      <c r="H2881" s="262"/>
      <c r="I2881" s="264"/>
      <c r="J2881" s="23"/>
      <c r="K2881" s="23"/>
      <c r="L2881" s="36" t="str">
        <f>IFERROR(VLOOKUP(放飛紀錄!$K2881,#REF!,2,FALSE),"")</f>
        <v/>
      </c>
      <c r="M2881" s="36"/>
      <c r="N2881" s="36"/>
      <c r="O2881" s="36"/>
      <c r="P2881" s="36"/>
      <c r="Q2881" s="36"/>
      <c r="R2881" s="36"/>
      <c r="S2881" s="36"/>
      <c r="T2881" s="36"/>
      <c r="U2881" s="23"/>
      <c r="V2881" s="23"/>
      <c r="W2881" s="23"/>
      <c r="X2881" s="23"/>
      <c r="Y2881" s="445"/>
      <c r="Z2881" s="446" t="str">
        <f>IF(放飛紀錄!$Y2881="","",放飛紀錄!$Y2881+公式對照表!B$2)</f>
        <v/>
      </c>
      <c r="AA2881" s="445"/>
      <c r="AB2881" s="445"/>
      <c r="AC2881" s="447" t="str">
        <f t="shared" si="118"/>
        <v/>
      </c>
      <c r="AD2881" s="448" t="str">
        <f t="shared" si="119"/>
        <v/>
      </c>
      <c r="AE2881" s="446" t="str">
        <f>IF(放飛紀錄表[[#This Row],[模組啟動時間]]="","",公式對照表!$A$2)</f>
        <v/>
      </c>
      <c r="AF2881" s="449" t="str">
        <f>IF(AC2881="","",IF(AND(AA2881&gt;Y2881,AA2881&lt;Z2881),[1]公式對照表!$C$2,IF(AC2881="-",[1]公式對照表!$C$3,IF(AC2881&lt;AE2881,[1]公式對照表!$C$4,IF(AC2881&gt;AE2881,[1]公式對照表!$C$5)))))</f>
        <v/>
      </c>
      <c r="AG2881" s="442"/>
      <c r="AH2881" s="442"/>
      <c r="AI2881" s="442"/>
      <c r="AJ2881" s="442"/>
      <c r="AK2881" s="2"/>
    </row>
    <row r="2882" spans="1:37" ht="17.25" customHeight="1">
      <c r="A2882" s="443"/>
      <c r="B2882" s="444"/>
      <c r="C2882" s="23"/>
      <c r="D2882" s="23"/>
      <c r="E2882" s="23"/>
      <c r="F2882" s="262"/>
      <c r="G2882" s="262"/>
      <c r="H2882" s="262"/>
      <c r="I2882" s="264"/>
      <c r="J2882" s="23"/>
      <c r="K2882" s="23"/>
      <c r="L2882" s="36" t="str">
        <f>IFERROR(VLOOKUP(放飛紀錄!$K2882,#REF!,2,FALSE),"")</f>
        <v/>
      </c>
      <c r="M2882" s="36"/>
      <c r="N2882" s="36"/>
      <c r="O2882" s="36"/>
      <c r="P2882" s="36"/>
      <c r="Q2882" s="36"/>
      <c r="R2882" s="36"/>
      <c r="S2882" s="36"/>
      <c r="T2882" s="36"/>
      <c r="U2882" s="23"/>
      <c r="V2882" s="23"/>
      <c r="W2882" s="23"/>
      <c r="X2882" s="23"/>
      <c r="Y2882" s="445"/>
      <c r="Z2882" s="446" t="str">
        <f>IF(放飛紀錄!$Y2882="","",放飛紀錄!$Y2882+公式對照表!B$2)</f>
        <v/>
      </c>
      <c r="AA2882" s="445"/>
      <c r="AB2882" s="445"/>
      <c r="AC2882" s="447" t="str">
        <f t="shared" si="118"/>
        <v/>
      </c>
      <c r="AD2882" s="448" t="str">
        <f t="shared" si="119"/>
        <v/>
      </c>
      <c r="AE2882" s="446" t="str">
        <f>IF(放飛紀錄表[[#This Row],[模組啟動時間]]="","",公式對照表!$A$2)</f>
        <v/>
      </c>
      <c r="AF2882" s="449" t="str">
        <f>IF(AC2882="","",IF(AND(AA2882&gt;Y2882,AA2882&lt;Z2882),[1]公式對照表!$C$2,IF(AC2882="-",[1]公式對照表!$C$3,IF(AC2882&lt;AE2882,[1]公式對照表!$C$4,IF(AC2882&gt;AE2882,[1]公式對照表!$C$5)))))</f>
        <v/>
      </c>
      <c r="AG2882" s="442"/>
      <c r="AH2882" s="442"/>
      <c r="AI2882" s="442"/>
      <c r="AJ2882" s="442"/>
      <c r="AK2882" s="2"/>
    </row>
    <row r="2883" spans="1:37" ht="17.25" customHeight="1">
      <c r="A2883" s="443"/>
      <c r="B2883" s="444"/>
      <c r="C2883" s="23"/>
      <c r="D2883" s="23"/>
      <c r="E2883" s="23"/>
      <c r="F2883" s="262"/>
      <c r="G2883" s="262"/>
      <c r="H2883" s="262"/>
      <c r="I2883" s="264"/>
      <c r="J2883" s="23"/>
      <c r="K2883" s="23"/>
      <c r="L2883" s="36" t="str">
        <f>IFERROR(VLOOKUP(放飛紀錄!$K2883,#REF!,2,FALSE),"")</f>
        <v/>
      </c>
      <c r="M2883" s="36"/>
      <c r="N2883" s="36"/>
      <c r="O2883" s="36"/>
      <c r="P2883" s="36"/>
      <c r="Q2883" s="36"/>
      <c r="R2883" s="36"/>
      <c r="S2883" s="36"/>
      <c r="T2883" s="36"/>
      <c r="U2883" s="23"/>
      <c r="V2883" s="23"/>
      <c r="W2883" s="23"/>
      <c r="X2883" s="23"/>
      <c r="Y2883" s="445"/>
      <c r="Z2883" s="446" t="str">
        <f>IF(放飛紀錄!$Y2883="","",放飛紀錄!$Y2883+公式對照表!B$2)</f>
        <v/>
      </c>
      <c r="AA2883" s="445"/>
      <c r="AB2883" s="445"/>
      <c r="AC2883" s="447" t="str">
        <f t="shared" si="118"/>
        <v/>
      </c>
      <c r="AD2883" s="448" t="str">
        <f t="shared" si="119"/>
        <v/>
      </c>
      <c r="AE2883" s="446" t="str">
        <f>IF(放飛紀錄表[[#This Row],[模組啟動時間]]="","",公式對照表!$A$2)</f>
        <v/>
      </c>
      <c r="AF2883" s="449" t="str">
        <f>IF(AC2883="","",IF(AND(AA2883&gt;Y2883,AA2883&lt;Z2883),[1]公式對照表!$C$2,IF(AC2883="-",[1]公式對照表!$C$3,IF(AC2883&lt;AE2883,[1]公式對照表!$C$4,IF(AC2883&gt;AE2883,[1]公式對照表!$C$5)))))</f>
        <v/>
      </c>
      <c r="AG2883" s="442"/>
      <c r="AH2883" s="442"/>
      <c r="AI2883" s="442"/>
      <c r="AJ2883" s="442"/>
      <c r="AK2883" s="2"/>
    </row>
    <row r="2884" spans="1:37" ht="17.25" customHeight="1">
      <c r="A2884" s="443"/>
      <c r="B2884" s="444"/>
      <c r="C2884" s="23"/>
      <c r="D2884" s="23"/>
      <c r="E2884" s="23"/>
      <c r="F2884" s="262"/>
      <c r="G2884" s="262"/>
      <c r="H2884" s="262"/>
      <c r="I2884" s="264"/>
      <c r="J2884" s="23"/>
      <c r="K2884" s="23"/>
      <c r="L2884" s="36" t="str">
        <f>IFERROR(VLOOKUP(放飛紀錄!$K2884,#REF!,2,FALSE),"")</f>
        <v/>
      </c>
      <c r="M2884" s="36"/>
      <c r="N2884" s="36"/>
      <c r="O2884" s="36"/>
      <c r="P2884" s="36"/>
      <c r="Q2884" s="36"/>
      <c r="R2884" s="36"/>
      <c r="S2884" s="36"/>
      <c r="T2884" s="36"/>
      <c r="U2884" s="23"/>
      <c r="V2884" s="23"/>
      <c r="W2884" s="23"/>
      <c r="X2884" s="23"/>
      <c r="Y2884" s="445"/>
      <c r="Z2884" s="446" t="str">
        <f>IF(放飛紀錄!$Y2884="","",放飛紀錄!$Y2884+公式對照表!B$2)</f>
        <v/>
      </c>
      <c r="AA2884" s="445"/>
      <c r="AB2884" s="445"/>
      <c r="AC2884" s="447" t="str">
        <f t="shared" si="118"/>
        <v/>
      </c>
      <c r="AD2884" s="448" t="str">
        <f t="shared" si="119"/>
        <v/>
      </c>
      <c r="AE2884" s="446" t="str">
        <f>IF(放飛紀錄表[[#This Row],[模組啟動時間]]="","",公式對照表!$A$2)</f>
        <v/>
      </c>
      <c r="AF2884" s="449" t="str">
        <f>IF(AC2884="","",IF(AND(AA2884&gt;Y2884,AA2884&lt;Z2884),[1]公式對照表!$C$2,IF(AC2884="-",[1]公式對照表!$C$3,IF(AC2884&lt;AE2884,[1]公式對照表!$C$4,IF(AC2884&gt;AE2884,[1]公式對照表!$C$5)))))</f>
        <v/>
      </c>
      <c r="AG2884" s="442"/>
      <c r="AH2884" s="442"/>
      <c r="AI2884" s="442"/>
      <c r="AJ2884" s="442"/>
      <c r="AK2884" s="2"/>
    </row>
    <row r="2885" spans="1:37" ht="17.25" customHeight="1">
      <c r="A2885" s="443"/>
      <c r="B2885" s="444"/>
      <c r="C2885" s="23"/>
      <c r="D2885" s="23"/>
      <c r="E2885" s="23"/>
      <c r="F2885" s="262"/>
      <c r="G2885" s="262"/>
      <c r="H2885" s="262"/>
      <c r="I2885" s="264"/>
      <c r="J2885" s="23"/>
      <c r="K2885" s="23"/>
      <c r="L2885" s="36" t="str">
        <f>IFERROR(VLOOKUP(放飛紀錄!$K2885,#REF!,2,FALSE),"")</f>
        <v/>
      </c>
      <c r="M2885" s="36"/>
      <c r="N2885" s="36"/>
      <c r="O2885" s="36"/>
      <c r="P2885" s="36"/>
      <c r="Q2885" s="36"/>
      <c r="R2885" s="36"/>
      <c r="S2885" s="36"/>
      <c r="T2885" s="36"/>
      <c r="U2885" s="23"/>
      <c r="V2885" s="23"/>
      <c r="W2885" s="23"/>
      <c r="X2885" s="23"/>
      <c r="Y2885" s="445"/>
      <c r="Z2885" s="446" t="str">
        <f>IF(放飛紀錄!$Y2885="","",放飛紀錄!$Y2885+公式對照表!B$2)</f>
        <v/>
      </c>
      <c r="AA2885" s="445"/>
      <c r="AB2885" s="445"/>
      <c r="AC2885" s="447" t="str">
        <f t="shared" si="118"/>
        <v/>
      </c>
      <c r="AD2885" s="448" t="str">
        <f t="shared" si="119"/>
        <v/>
      </c>
      <c r="AE2885" s="446" t="str">
        <f>IF(放飛紀錄表[[#This Row],[模組啟動時間]]="","",公式對照表!$A$2)</f>
        <v/>
      </c>
      <c r="AF2885" s="449" t="str">
        <f>IF(AC2885="","",IF(AND(AA2885&gt;Y2885,AA2885&lt;Z2885),[1]公式對照表!$C$2,IF(AC2885="-",[1]公式對照表!$C$3,IF(AC2885&lt;AE2885,[1]公式對照表!$C$4,IF(AC2885&gt;AE2885,[1]公式對照表!$C$5)))))</f>
        <v/>
      </c>
      <c r="AG2885" s="442"/>
      <c r="AH2885" s="442"/>
      <c r="AI2885" s="442"/>
      <c r="AJ2885" s="442"/>
      <c r="AK2885" s="2"/>
    </row>
    <row r="2886" spans="1:37" ht="17.25" customHeight="1">
      <c r="A2886" s="443"/>
      <c r="B2886" s="444"/>
      <c r="C2886" s="23"/>
      <c r="D2886" s="23"/>
      <c r="E2886" s="23"/>
      <c r="F2886" s="262"/>
      <c r="G2886" s="262"/>
      <c r="H2886" s="262"/>
      <c r="I2886" s="264"/>
      <c r="J2886" s="23"/>
      <c r="K2886" s="23"/>
      <c r="L2886" s="36" t="str">
        <f>IFERROR(VLOOKUP(放飛紀錄!$K2886,#REF!,2,FALSE),"")</f>
        <v/>
      </c>
      <c r="M2886" s="36"/>
      <c r="N2886" s="36"/>
      <c r="O2886" s="36"/>
      <c r="P2886" s="36"/>
      <c r="Q2886" s="36"/>
      <c r="R2886" s="36"/>
      <c r="S2886" s="36"/>
      <c r="T2886" s="36"/>
      <c r="U2886" s="23"/>
      <c r="V2886" s="23"/>
      <c r="W2886" s="23"/>
      <c r="X2886" s="23"/>
      <c r="Y2886" s="445"/>
      <c r="Z2886" s="446" t="str">
        <f>IF(放飛紀錄!$Y2886="","",放飛紀錄!$Y2886+公式對照表!B$2)</f>
        <v/>
      </c>
      <c r="AA2886" s="445"/>
      <c r="AB2886" s="445"/>
      <c r="AC2886" s="447" t="str">
        <f t="shared" si="118"/>
        <v/>
      </c>
      <c r="AD2886" s="448" t="str">
        <f t="shared" si="119"/>
        <v/>
      </c>
      <c r="AE2886" s="446" t="str">
        <f>IF(放飛紀錄表[[#This Row],[模組啟動時間]]="","",公式對照表!$A$2)</f>
        <v/>
      </c>
      <c r="AF2886" s="449" t="str">
        <f>IF(AC2886="","",IF(AND(AA2886&gt;Y2886,AA2886&lt;Z2886),[1]公式對照表!$C$2,IF(AC2886="-",[1]公式對照表!$C$3,IF(AC2886&lt;AE2886,[1]公式對照表!$C$4,IF(AC2886&gt;AE2886,[1]公式對照表!$C$5)))))</f>
        <v/>
      </c>
      <c r="AG2886" s="442"/>
      <c r="AH2886" s="442"/>
      <c r="AI2886" s="442"/>
      <c r="AJ2886" s="442"/>
      <c r="AK2886" s="2"/>
    </row>
    <row r="2887" spans="1:37" ht="17.25" customHeight="1">
      <c r="A2887" s="443"/>
      <c r="B2887" s="444"/>
      <c r="C2887" s="23"/>
      <c r="D2887" s="23"/>
      <c r="E2887" s="23"/>
      <c r="F2887" s="262"/>
      <c r="G2887" s="262"/>
      <c r="H2887" s="262"/>
      <c r="I2887" s="264"/>
      <c r="J2887" s="23"/>
      <c r="K2887" s="23"/>
      <c r="L2887" s="36" t="str">
        <f>IFERROR(VLOOKUP(放飛紀錄!$K2887,#REF!,2,FALSE),"")</f>
        <v/>
      </c>
      <c r="M2887" s="36"/>
      <c r="N2887" s="36"/>
      <c r="O2887" s="36"/>
      <c r="P2887" s="36"/>
      <c r="Q2887" s="36"/>
      <c r="R2887" s="36"/>
      <c r="S2887" s="36"/>
      <c r="T2887" s="36"/>
      <c r="U2887" s="23"/>
      <c r="V2887" s="23"/>
      <c r="W2887" s="23"/>
      <c r="X2887" s="23"/>
      <c r="Y2887" s="445"/>
      <c r="Z2887" s="446" t="str">
        <f>IF(放飛紀錄!$Y2887="","",放飛紀錄!$Y2887+公式對照表!B$2)</f>
        <v/>
      </c>
      <c r="AA2887" s="445"/>
      <c r="AB2887" s="445"/>
      <c r="AC2887" s="447" t="str">
        <f t="shared" si="118"/>
        <v/>
      </c>
      <c r="AD2887" s="448" t="str">
        <f t="shared" si="119"/>
        <v/>
      </c>
      <c r="AE2887" s="446" t="str">
        <f>IF(放飛紀錄表[[#This Row],[模組啟動時間]]="","",公式對照表!$A$2)</f>
        <v/>
      </c>
      <c r="AF2887" s="449" t="str">
        <f>IF(AC2887="","",IF(AND(AA2887&gt;Y2887,AA2887&lt;Z2887),[1]公式對照表!$C$2,IF(AC2887="-",[1]公式對照表!$C$3,IF(AC2887&lt;AE2887,[1]公式對照表!$C$4,IF(AC2887&gt;AE2887,[1]公式對照表!$C$5)))))</f>
        <v/>
      </c>
      <c r="AG2887" s="442"/>
      <c r="AH2887" s="442"/>
      <c r="AI2887" s="442"/>
      <c r="AJ2887" s="442"/>
      <c r="AK2887" s="2"/>
    </row>
    <row r="2888" spans="1:37" ht="17.25" customHeight="1">
      <c r="A2888" s="443"/>
      <c r="B2888" s="444"/>
      <c r="C2888" s="23"/>
      <c r="D2888" s="23"/>
      <c r="E2888" s="23"/>
      <c r="F2888" s="262"/>
      <c r="G2888" s="262"/>
      <c r="H2888" s="262"/>
      <c r="I2888" s="264"/>
      <c r="J2888" s="23"/>
      <c r="K2888" s="23"/>
      <c r="L2888" s="36" t="str">
        <f>IFERROR(VLOOKUP(放飛紀錄!$K2888,#REF!,2,FALSE),"")</f>
        <v/>
      </c>
      <c r="M2888" s="36"/>
      <c r="N2888" s="36"/>
      <c r="O2888" s="36"/>
      <c r="P2888" s="36"/>
      <c r="Q2888" s="36"/>
      <c r="R2888" s="36"/>
      <c r="S2888" s="36"/>
      <c r="T2888" s="36"/>
      <c r="U2888" s="23"/>
      <c r="V2888" s="23"/>
      <c r="W2888" s="23"/>
      <c r="X2888" s="23"/>
      <c r="Y2888" s="445"/>
      <c r="Z2888" s="446" t="str">
        <f>IF(放飛紀錄!$Y2888="","",放飛紀錄!$Y2888+公式對照表!B$2)</f>
        <v/>
      </c>
      <c r="AA2888" s="445"/>
      <c r="AB2888" s="445"/>
      <c r="AC2888" s="447" t="str">
        <f t="shared" si="118"/>
        <v/>
      </c>
      <c r="AD2888" s="448" t="str">
        <f t="shared" si="119"/>
        <v/>
      </c>
      <c r="AE2888" s="446" t="str">
        <f>IF(放飛紀錄表[[#This Row],[模組啟動時間]]="","",公式對照表!$A$2)</f>
        <v/>
      </c>
      <c r="AF2888" s="449" t="str">
        <f>IF(AC2888="","",IF(AND(AA2888&gt;Y2888,AA2888&lt;Z2888),[1]公式對照表!$C$2,IF(AC2888="-",[1]公式對照表!$C$3,IF(AC2888&lt;AE2888,[1]公式對照表!$C$4,IF(AC2888&gt;AE2888,[1]公式對照表!$C$5)))))</f>
        <v/>
      </c>
      <c r="AG2888" s="442"/>
      <c r="AH2888" s="442"/>
      <c r="AI2888" s="442"/>
      <c r="AJ2888" s="442"/>
      <c r="AK2888" s="2"/>
    </row>
    <row r="2889" spans="1:37" ht="17.25" customHeight="1">
      <c r="A2889" s="443"/>
      <c r="B2889" s="444"/>
      <c r="C2889" s="23"/>
      <c r="D2889" s="23"/>
      <c r="E2889" s="23"/>
      <c r="F2889" s="262"/>
      <c r="G2889" s="262"/>
      <c r="H2889" s="262"/>
      <c r="I2889" s="264"/>
      <c r="J2889" s="23"/>
      <c r="K2889" s="23"/>
      <c r="L2889" s="36" t="str">
        <f>IFERROR(VLOOKUP(放飛紀錄!$K2889,#REF!,2,FALSE),"")</f>
        <v/>
      </c>
      <c r="M2889" s="36"/>
      <c r="N2889" s="36"/>
      <c r="O2889" s="36"/>
      <c r="P2889" s="36"/>
      <c r="Q2889" s="36"/>
      <c r="R2889" s="36"/>
      <c r="S2889" s="36"/>
      <c r="T2889" s="36"/>
      <c r="U2889" s="23"/>
      <c r="V2889" s="23"/>
      <c r="W2889" s="23"/>
      <c r="X2889" s="23"/>
      <c r="Y2889" s="445"/>
      <c r="Z2889" s="446" t="str">
        <f>IF(放飛紀錄!$Y2889="","",放飛紀錄!$Y2889+公式對照表!B$2)</f>
        <v/>
      </c>
      <c r="AA2889" s="445"/>
      <c r="AB2889" s="445"/>
      <c r="AC2889" s="447" t="str">
        <f t="shared" si="118"/>
        <v/>
      </c>
      <c r="AD2889" s="448" t="str">
        <f t="shared" si="119"/>
        <v/>
      </c>
      <c r="AE2889" s="446" t="str">
        <f>IF(放飛紀錄表[[#This Row],[模組啟動時間]]="","",公式對照表!$A$2)</f>
        <v/>
      </c>
      <c r="AF2889" s="449" t="str">
        <f>IF(AC2889="","",IF(AND(AA2889&gt;Y2889,AA2889&lt;Z2889),[1]公式對照表!$C$2,IF(AC2889="-",[1]公式對照表!$C$3,IF(AC2889&lt;AE2889,[1]公式對照表!$C$4,IF(AC2889&gt;AE2889,[1]公式對照表!$C$5)))))</f>
        <v/>
      </c>
      <c r="AG2889" s="442"/>
      <c r="AH2889" s="442"/>
      <c r="AI2889" s="442"/>
      <c r="AJ2889" s="442"/>
      <c r="AK2889" s="2"/>
    </row>
    <row r="2890" spans="1:37" ht="17.25" customHeight="1">
      <c r="A2890" s="443"/>
      <c r="B2890" s="444"/>
      <c r="C2890" s="23"/>
      <c r="D2890" s="23"/>
      <c r="E2890" s="23"/>
      <c r="F2890" s="262"/>
      <c r="G2890" s="262"/>
      <c r="H2890" s="262"/>
      <c r="I2890" s="264"/>
      <c r="J2890" s="23"/>
      <c r="K2890" s="23"/>
      <c r="L2890" s="36" t="str">
        <f>IFERROR(VLOOKUP(放飛紀錄!$K2890,#REF!,2,FALSE),"")</f>
        <v/>
      </c>
      <c r="M2890" s="36"/>
      <c r="N2890" s="36"/>
      <c r="O2890" s="36"/>
      <c r="P2890" s="36"/>
      <c r="Q2890" s="36"/>
      <c r="R2890" s="36"/>
      <c r="S2890" s="36"/>
      <c r="T2890" s="36"/>
      <c r="U2890" s="23"/>
      <c r="V2890" s="23"/>
      <c r="W2890" s="23"/>
      <c r="X2890" s="23"/>
      <c r="Y2890" s="445"/>
      <c r="Z2890" s="446" t="str">
        <f>IF(放飛紀錄!$Y2890="","",放飛紀錄!$Y2890+公式對照表!B$2)</f>
        <v/>
      </c>
      <c r="AA2890" s="445"/>
      <c r="AB2890" s="445"/>
      <c r="AC2890" s="447" t="str">
        <f t="shared" si="118"/>
        <v/>
      </c>
      <c r="AD2890" s="448" t="str">
        <f t="shared" si="119"/>
        <v/>
      </c>
      <c r="AE2890" s="446" t="str">
        <f>IF(放飛紀錄表[[#This Row],[模組啟動時間]]="","",公式對照表!$A$2)</f>
        <v/>
      </c>
      <c r="AF2890" s="449" t="str">
        <f>IF(AC2890="","",IF(AND(AA2890&gt;Y2890,AA2890&lt;Z2890),[1]公式對照表!$C$2,IF(AC2890="-",[1]公式對照表!$C$3,IF(AC2890&lt;AE2890,[1]公式對照表!$C$4,IF(AC2890&gt;AE2890,[1]公式對照表!$C$5)))))</f>
        <v/>
      </c>
      <c r="AG2890" s="442"/>
      <c r="AH2890" s="442"/>
      <c r="AI2890" s="442"/>
      <c r="AJ2890" s="442"/>
      <c r="AK2890" s="2"/>
    </row>
    <row r="2891" spans="1:37" ht="17.25" customHeight="1">
      <c r="A2891" s="443"/>
      <c r="B2891" s="444"/>
      <c r="C2891" s="23"/>
      <c r="D2891" s="23"/>
      <c r="E2891" s="23"/>
      <c r="F2891" s="262"/>
      <c r="G2891" s="262"/>
      <c r="H2891" s="262"/>
      <c r="I2891" s="264"/>
      <c r="J2891" s="23"/>
      <c r="K2891" s="23"/>
      <c r="L2891" s="36" t="str">
        <f>IFERROR(VLOOKUP(放飛紀錄!$K2891,#REF!,2,FALSE),"")</f>
        <v/>
      </c>
      <c r="M2891" s="36"/>
      <c r="N2891" s="36"/>
      <c r="O2891" s="36"/>
      <c r="P2891" s="36"/>
      <c r="Q2891" s="36"/>
      <c r="R2891" s="36"/>
      <c r="S2891" s="36"/>
      <c r="T2891" s="36"/>
      <c r="U2891" s="23"/>
      <c r="V2891" s="23"/>
      <c r="W2891" s="23"/>
      <c r="X2891" s="23"/>
      <c r="Y2891" s="445"/>
      <c r="Z2891" s="446" t="str">
        <f>IF(放飛紀錄!$Y2891="","",放飛紀錄!$Y2891+公式對照表!B$2)</f>
        <v/>
      </c>
      <c r="AA2891" s="445"/>
      <c r="AB2891" s="445"/>
      <c r="AC2891" s="447" t="str">
        <f t="shared" si="118"/>
        <v/>
      </c>
      <c r="AD2891" s="448" t="str">
        <f t="shared" si="119"/>
        <v/>
      </c>
      <c r="AE2891" s="446" t="str">
        <f>IF(放飛紀錄表[[#This Row],[模組啟動時間]]="","",公式對照表!$A$2)</f>
        <v/>
      </c>
      <c r="AF2891" s="449" t="str">
        <f>IF(AC2891="","",IF(AND(AA2891&gt;Y2891,AA2891&lt;Z2891),[1]公式對照表!$C$2,IF(AC2891="-",[1]公式對照表!$C$3,IF(AC2891&lt;AE2891,[1]公式對照表!$C$4,IF(AC2891&gt;AE2891,[1]公式對照表!$C$5)))))</f>
        <v/>
      </c>
      <c r="AG2891" s="442"/>
      <c r="AH2891" s="442"/>
      <c r="AI2891" s="442"/>
      <c r="AJ2891" s="442"/>
      <c r="AK2891" s="2"/>
    </row>
    <row r="2892" spans="1:37" ht="17.25" customHeight="1">
      <c r="A2892" s="443"/>
      <c r="B2892" s="444"/>
      <c r="C2892" s="23"/>
      <c r="D2892" s="23"/>
      <c r="E2892" s="23"/>
      <c r="F2892" s="262"/>
      <c r="G2892" s="262"/>
      <c r="H2892" s="262"/>
      <c r="I2892" s="264"/>
      <c r="J2892" s="23"/>
      <c r="K2892" s="23"/>
      <c r="L2892" s="36" t="str">
        <f>IFERROR(VLOOKUP(放飛紀錄!$K2892,#REF!,2,FALSE),"")</f>
        <v/>
      </c>
      <c r="M2892" s="36"/>
      <c r="N2892" s="36"/>
      <c r="O2892" s="36"/>
      <c r="P2892" s="36"/>
      <c r="Q2892" s="36"/>
      <c r="R2892" s="36"/>
      <c r="S2892" s="36"/>
      <c r="T2892" s="36"/>
      <c r="U2892" s="23"/>
      <c r="V2892" s="23"/>
      <c r="W2892" s="23"/>
      <c r="X2892" s="23"/>
      <c r="Y2892" s="445"/>
      <c r="Z2892" s="446" t="str">
        <f>IF(放飛紀錄!$Y2892="","",放飛紀錄!$Y2892+公式對照表!B$2)</f>
        <v/>
      </c>
      <c r="AA2892" s="445"/>
      <c r="AB2892" s="445"/>
      <c r="AC2892" s="447" t="str">
        <f t="shared" si="118"/>
        <v/>
      </c>
      <c r="AD2892" s="448" t="str">
        <f t="shared" si="119"/>
        <v/>
      </c>
      <c r="AE2892" s="446" t="str">
        <f>IF(放飛紀錄表[[#This Row],[模組啟動時間]]="","",公式對照表!$A$2)</f>
        <v/>
      </c>
      <c r="AF2892" s="449" t="str">
        <f>IF(AC2892="","",IF(AND(AA2892&gt;Y2892,AA2892&lt;Z2892),[1]公式對照表!$C$2,IF(AC2892="-",[1]公式對照表!$C$3,IF(AC2892&lt;AE2892,[1]公式對照表!$C$4,IF(AC2892&gt;AE2892,[1]公式對照表!$C$5)))))</f>
        <v/>
      </c>
      <c r="AG2892" s="442"/>
      <c r="AH2892" s="442"/>
      <c r="AI2892" s="442"/>
      <c r="AJ2892" s="442"/>
      <c r="AK2892" s="2"/>
    </row>
    <row r="2893" spans="1:37" ht="17.25" customHeight="1">
      <c r="A2893" s="443"/>
      <c r="B2893" s="444"/>
      <c r="C2893" s="23"/>
      <c r="D2893" s="23"/>
      <c r="E2893" s="23"/>
      <c r="F2893" s="262"/>
      <c r="G2893" s="262"/>
      <c r="H2893" s="262"/>
      <c r="I2893" s="264"/>
      <c r="J2893" s="23"/>
      <c r="K2893" s="23"/>
      <c r="L2893" s="36" t="str">
        <f>IFERROR(VLOOKUP(放飛紀錄!$K2893,#REF!,2,FALSE),"")</f>
        <v/>
      </c>
      <c r="M2893" s="36"/>
      <c r="N2893" s="36"/>
      <c r="O2893" s="36"/>
      <c r="P2893" s="36"/>
      <c r="Q2893" s="36"/>
      <c r="R2893" s="36"/>
      <c r="S2893" s="36"/>
      <c r="T2893" s="36"/>
      <c r="U2893" s="23"/>
      <c r="V2893" s="23"/>
      <c r="W2893" s="23"/>
      <c r="X2893" s="23"/>
      <c r="Y2893" s="445"/>
      <c r="Z2893" s="446" t="str">
        <f>IF(放飛紀錄!$Y2893="","",放飛紀錄!$Y2893+公式對照表!B$2)</f>
        <v/>
      </c>
      <c r="AA2893" s="445"/>
      <c r="AB2893" s="445"/>
      <c r="AC2893" s="447" t="str">
        <f t="shared" si="118"/>
        <v/>
      </c>
      <c r="AD2893" s="448" t="str">
        <f t="shared" si="119"/>
        <v/>
      </c>
      <c r="AE2893" s="446" t="str">
        <f>IF(放飛紀錄表[[#This Row],[模組啟動時間]]="","",公式對照表!$A$2)</f>
        <v/>
      </c>
      <c r="AF2893" s="449" t="str">
        <f>IF(AC2893="","",IF(AND(AA2893&gt;Y2893,AA2893&lt;Z2893),[1]公式對照表!$C$2,IF(AC2893="-",[1]公式對照表!$C$3,IF(AC2893&lt;AE2893,[1]公式對照表!$C$4,IF(AC2893&gt;AE2893,[1]公式對照表!$C$5)))))</f>
        <v/>
      </c>
      <c r="AG2893" s="442"/>
      <c r="AH2893" s="442"/>
      <c r="AI2893" s="442"/>
      <c r="AJ2893" s="442"/>
      <c r="AK2893" s="2"/>
    </row>
    <row r="2894" spans="1:37" ht="17.25" customHeight="1">
      <c r="A2894" s="443"/>
      <c r="B2894" s="444"/>
      <c r="C2894" s="23"/>
      <c r="D2894" s="23"/>
      <c r="E2894" s="23"/>
      <c r="F2894" s="262"/>
      <c r="G2894" s="262"/>
      <c r="H2894" s="262"/>
      <c r="I2894" s="264"/>
      <c r="J2894" s="23"/>
      <c r="K2894" s="23"/>
      <c r="L2894" s="36" t="str">
        <f>IFERROR(VLOOKUP(放飛紀錄!$K2894,#REF!,2,FALSE),"")</f>
        <v/>
      </c>
      <c r="M2894" s="36"/>
      <c r="N2894" s="36"/>
      <c r="O2894" s="36"/>
      <c r="P2894" s="36"/>
      <c r="Q2894" s="36"/>
      <c r="R2894" s="36"/>
      <c r="S2894" s="36"/>
      <c r="T2894" s="36"/>
      <c r="U2894" s="23"/>
      <c r="V2894" s="23"/>
      <c r="W2894" s="23"/>
      <c r="X2894" s="23"/>
      <c r="Y2894" s="445"/>
      <c r="Z2894" s="446" t="str">
        <f>IF(放飛紀錄!$Y2894="","",放飛紀錄!$Y2894+公式對照表!B$2)</f>
        <v/>
      </c>
      <c r="AA2894" s="445"/>
      <c r="AB2894" s="445"/>
      <c r="AC2894" s="447" t="str">
        <f t="shared" si="118"/>
        <v/>
      </c>
      <c r="AD2894" s="448" t="str">
        <f t="shared" si="119"/>
        <v/>
      </c>
      <c r="AE2894" s="446" t="str">
        <f>IF(放飛紀錄表[[#This Row],[模組啟動時間]]="","",公式對照表!$A$2)</f>
        <v/>
      </c>
      <c r="AF2894" s="449" t="str">
        <f>IF(AC2894="","",IF(AND(AA2894&gt;Y2894,AA2894&lt;Z2894),[1]公式對照表!$C$2,IF(AC2894="-",[1]公式對照表!$C$3,IF(AC2894&lt;AE2894,[1]公式對照表!$C$4,IF(AC2894&gt;AE2894,[1]公式對照表!$C$5)))))</f>
        <v/>
      </c>
      <c r="AG2894" s="442"/>
      <c r="AH2894" s="442"/>
      <c r="AI2894" s="442"/>
      <c r="AJ2894" s="442"/>
      <c r="AK2894" s="2"/>
    </row>
    <row r="2895" spans="1:37" ht="17.25" customHeight="1">
      <c r="A2895" s="443"/>
      <c r="B2895" s="444"/>
      <c r="C2895" s="23"/>
      <c r="D2895" s="23"/>
      <c r="E2895" s="23"/>
      <c r="F2895" s="262"/>
      <c r="G2895" s="262"/>
      <c r="H2895" s="262"/>
      <c r="I2895" s="264"/>
      <c r="J2895" s="23"/>
      <c r="K2895" s="23"/>
      <c r="L2895" s="36" t="str">
        <f>IFERROR(VLOOKUP(放飛紀錄!$K2895,#REF!,2,FALSE),"")</f>
        <v/>
      </c>
      <c r="M2895" s="36"/>
      <c r="N2895" s="36"/>
      <c r="O2895" s="36"/>
      <c r="P2895" s="36"/>
      <c r="Q2895" s="36"/>
      <c r="R2895" s="36"/>
      <c r="S2895" s="36"/>
      <c r="T2895" s="36"/>
      <c r="U2895" s="23"/>
      <c r="V2895" s="23"/>
      <c r="W2895" s="23"/>
      <c r="X2895" s="23"/>
      <c r="Y2895" s="445"/>
      <c r="Z2895" s="446" t="str">
        <f>IF(放飛紀錄!$Y2895="","",放飛紀錄!$Y2895+公式對照表!B$2)</f>
        <v/>
      </c>
      <c r="AA2895" s="445"/>
      <c r="AB2895" s="445"/>
      <c r="AC2895" s="447" t="str">
        <f t="shared" si="118"/>
        <v/>
      </c>
      <c r="AD2895" s="448" t="str">
        <f t="shared" si="119"/>
        <v/>
      </c>
      <c r="AE2895" s="446" t="str">
        <f>IF(放飛紀錄表[[#This Row],[模組啟動時間]]="","",公式對照表!$A$2)</f>
        <v/>
      </c>
      <c r="AF2895" s="449" t="str">
        <f>IF(AC2895="","",IF(AND(AA2895&gt;Y2895,AA2895&lt;Z2895),[1]公式對照表!$C$2,IF(AC2895="-",[1]公式對照表!$C$3,IF(AC2895&lt;AE2895,[1]公式對照表!$C$4,IF(AC2895&gt;AE2895,[1]公式對照表!$C$5)))))</f>
        <v/>
      </c>
      <c r="AG2895" s="442"/>
      <c r="AH2895" s="442"/>
      <c r="AI2895" s="442"/>
      <c r="AJ2895" s="442"/>
      <c r="AK2895" s="2"/>
    </row>
    <row r="2896" spans="1:37" ht="17.25" customHeight="1">
      <c r="A2896" s="443"/>
      <c r="B2896" s="444"/>
      <c r="C2896" s="23"/>
      <c r="D2896" s="23"/>
      <c r="E2896" s="23"/>
      <c r="F2896" s="262"/>
      <c r="G2896" s="262"/>
      <c r="H2896" s="262"/>
      <c r="I2896" s="264"/>
      <c r="J2896" s="23"/>
      <c r="K2896" s="23"/>
      <c r="L2896" s="36" t="str">
        <f>IFERROR(VLOOKUP(放飛紀錄!$K2896,#REF!,2,FALSE),"")</f>
        <v/>
      </c>
      <c r="M2896" s="36"/>
      <c r="N2896" s="36"/>
      <c r="O2896" s="36"/>
      <c r="P2896" s="36"/>
      <c r="Q2896" s="36"/>
      <c r="R2896" s="36"/>
      <c r="S2896" s="36"/>
      <c r="T2896" s="36"/>
      <c r="U2896" s="23"/>
      <c r="V2896" s="23"/>
      <c r="W2896" s="23"/>
      <c r="X2896" s="23"/>
      <c r="Y2896" s="445"/>
      <c r="Z2896" s="446" t="str">
        <f>IF(放飛紀錄!$Y2896="","",放飛紀錄!$Y2896+公式對照表!B$2)</f>
        <v/>
      </c>
      <c r="AA2896" s="445"/>
      <c r="AB2896" s="445"/>
      <c r="AC2896" s="447" t="str">
        <f t="shared" si="118"/>
        <v/>
      </c>
      <c r="AD2896" s="448" t="str">
        <f t="shared" si="119"/>
        <v/>
      </c>
      <c r="AE2896" s="446" t="str">
        <f>IF(放飛紀錄表[[#This Row],[模組啟動時間]]="","",公式對照表!$A$2)</f>
        <v/>
      </c>
      <c r="AF2896" s="449" t="str">
        <f>IF(AC2896="","",IF(AND(AA2896&gt;Y2896,AA2896&lt;Z2896),[1]公式對照表!$C$2,IF(AC2896="-",[1]公式對照表!$C$3,IF(AC2896&lt;AE2896,[1]公式對照表!$C$4,IF(AC2896&gt;AE2896,[1]公式對照表!$C$5)))))</f>
        <v/>
      </c>
      <c r="AG2896" s="442"/>
      <c r="AH2896" s="442"/>
      <c r="AI2896" s="442"/>
      <c r="AJ2896" s="442"/>
      <c r="AK2896" s="2"/>
    </row>
    <row r="2897" spans="1:37" ht="17.25" customHeight="1">
      <c r="A2897" s="443"/>
      <c r="B2897" s="444"/>
      <c r="C2897" s="23"/>
      <c r="D2897" s="23"/>
      <c r="E2897" s="23"/>
      <c r="F2897" s="262"/>
      <c r="G2897" s="262"/>
      <c r="H2897" s="262"/>
      <c r="I2897" s="264"/>
      <c r="J2897" s="23"/>
      <c r="K2897" s="23"/>
      <c r="L2897" s="36" t="str">
        <f>IFERROR(VLOOKUP(放飛紀錄!$K2897,#REF!,2,FALSE),"")</f>
        <v/>
      </c>
      <c r="M2897" s="36"/>
      <c r="N2897" s="36"/>
      <c r="O2897" s="36"/>
      <c r="P2897" s="36"/>
      <c r="Q2897" s="36"/>
      <c r="R2897" s="36"/>
      <c r="S2897" s="36"/>
      <c r="T2897" s="36"/>
      <c r="U2897" s="23"/>
      <c r="V2897" s="23"/>
      <c r="W2897" s="23"/>
      <c r="X2897" s="23"/>
      <c r="Y2897" s="445"/>
      <c r="Z2897" s="446" t="str">
        <f>IF(放飛紀錄!$Y2897="","",放飛紀錄!$Y2897+公式對照表!B$2)</f>
        <v/>
      </c>
      <c r="AA2897" s="445"/>
      <c r="AB2897" s="445"/>
      <c r="AC2897" s="447" t="str">
        <f t="shared" si="118"/>
        <v/>
      </c>
      <c r="AD2897" s="448" t="str">
        <f t="shared" si="119"/>
        <v/>
      </c>
      <c r="AE2897" s="446" t="str">
        <f>IF(放飛紀錄表[[#This Row],[模組啟動時間]]="","",公式對照表!$A$2)</f>
        <v/>
      </c>
      <c r="AF2897" s="449" t="str">
        <f>IF(AC2897="","",IF(AND(AA2897&gt;Y2897,AA2897&lt;Z2897),[1]公式對照表!$C$2,IF(AC2897="-",[1]公式對照表!$C$3,IF(AC2897&lt;AE2897,[1]公式對照表!$C$4,IF(AC2897&gt;AE2897,[1]公式對照表!$C$5)))))</f>
        <v/>
      </c>
      <c r="AG2897" s="442"/>
      <c r="AH2897" s="442"/>
      <c r="AI2897" s="442"/>
      <c r="AJ2897" s="442"/>
      <c r="AK2897" s="2"/>
    </row>
    <row r="2898" spans="1:37" ht="17.25" customHeight="1">
      <c r="A2898" s="443"/>
      <c r="B2898" s="444"/>
      <c r="C2898" s="23"/>
      <c r="D2898" s="23"/>
      <c r="E2898" s="23"/>
      <c r="F2898" s="262"/>
      <c r="G2898" s="262"/>
      <c r="H2898" s="262"/>
      <c r="I2898" s="264"/>
      <c r="J2898" s="23"/>
      <c r="K2898" s="23"/>
      <c r="L2898" s="36" t="str">
        <f>IFERROR(VLOOKUP(放飛紀錄!$K2898,#REF!,2,FALSE),"")</f>
        <v/>
      </c>
      <c r="M2898" s="36"/>
      <c r="N2898" s="36"/>
      <c r="O2898" s="36"/>
      <c r="P2898" s="36"/>
      <c r="Q2898" s="36"/>
      <c r="R2898" s="36"/>
      <c r="S2898" s="36"/>
      <c r="T2898" s="36"/>
      <c r="U2898" s="23"/>
      <c r="V2898" s="23"/>
      <c r="W2898" s="23"/>
      <c r="X2898" s="23"/>
      <c r="Y2898" s="445"/>
      <c r="Z2898" s="446" t="str">
        <f>IF(放飛紀錄!$Y2898="","",放飛紀錄!$Y2898+公式對照表!B$2)</f>
        <v/>
      </c>
      <c r="AA2898" s="445"/>
      <c r="AB2898" s="445"/>
      <c r="AC2898" s="447" t="str">
        <f t="shared" si="118"/>
        <v/>
      </c>
      <c r="AD2898" s="448" t="str">
        <f t="shared" si="119"/>
        <v/>
      </c>
      <c r="AE2898" s="446" t="str">
        <f>IF(放飛紀錄表[[#This Row],[模組啟動時間]]="","",公式對照表!$A$2)</f>
        <v/>
      </c>
      <c r="AF2898" s="449" t="str">
        <f>IF(AC2898="","",IF(AND(AA2898&gt;Y2898,AA2898&lt;Z2898),[1]公式對照表!$C$2,IF(AC2898="-",[1]公式對照表!$C$3,IF(AC2898&lt;AE2898,[1]公式對照表!$C$4,IF(AC2898&gt;AE2898,[1]公式對照表!$C$5)))))</f>
        <v/>
      </c>
      <c r="AG2898" s="442"/>
      <c r="AH2898" s="442"/>
      <c r="AI2898" s="442"/>
      <c r="AJ2898" s="442"/>
      <c r="AK2898" s="2"/>
    </row>
    <row r="2899" spans="1:37" ht="17.25" customHeight="1">
      <c r="A2899" s="443"/>
      <c r="B2899" s="444"/>
      <c r="C2899" s="23"/>
      <c r="D2899" s="23"/>
      <c r="E2899" s="23"/>
      <c r="F2899" s="262"/>
      <c r="G2899" s="262"/>
      <c r="H2899" s="262"/>
      <c r="I2899" s="264"/>
      <c r="J2899" s="23"/>
      <c r="K2899" s="23"/>
      <c r="L2899" s="36" t="str">
        <f>IFERROR(VLOOKUP(放飛紀錄!$K2899,#REF!,2,FALSE),"")</f>
        <v/>
      </c>
      <c r="M2899" s="36"/>
      <c r="N2899" s="36"/>
      <c r="O2899" s="36"/>
      <c r="P2899" s="36"/>
      <c r="Q2899" s="36"/>
      <c r="R2899" s="36"/>
      <c r="S2899" s="36"/>
      <c r="T2899" s="36"/>
      <c r="U2899" s="23"/>
      <c r="V2899" s="23"/>
      <c r="W2899" s="23"/>
      <c r="X2899" s="23"/>
      <c r="Y2899" s="445"/>
      <c r="Z2899" s="446" t="str">
        <f>IF(放飛紀錄!$Y2899="","",放飛紀錄!$Y2899+公式對照表!B$2)</f>
        <v/>
      </c>
      <c r="AA2899" s="445"/>
      <c r="AB2899" s="445"/>
      <c r="AC2899" s="447" t="str">
        <f t="shared" si="118"/>
        <v/>
      </c>
      <c r="AD2899" s="448" t="str">
        <f t="shared" si="119"/>
        <v/>
      </c>
      <c r="AE2899" s="446" t="str">
        <f>IF(放飛紀錄表[[#This Row],[模組啟動時間]]="","",公式對照表!$A$2)</f>
        <v/>
      </c>
      <c r="AF2899" s="449" t="str">
        <f>IF(AC2899="","",IF(AND(AA2899&gt;Y2899,AA2899&lt;Z2899),[1]公式對照表!$C$2,IF(AC2899="-",[1]公式對照表!$C$3,IF(AC2899&lt;AE2899,[1]公式對照表!$C$4,IF(AC2899&gt;AE2899,[1]公式對照表!$C$5)))))</f>
        <v/>
      </c>
      <c r="AG2899" s="442"/>
      <c r="AH2899" s="442"/>
      <c r="AI2899" s="442"/>
      <c r="AJ2899" s="442"/>
      <c r="AK2899" s="2"/>
    </row>
    <row r="2900" spans="1:37" ht="17.25" customHeight="1">
      <c r="A2900" s="443"/>
      <c r="B2900" s="444"/>
      <c r="C2900" s="23"/>
      <c r="D2900" s="23"/>
      <c r="E2900" s="23"/>
      <c r="F2900" s="262"/>
      <c r="G2900" s="262"/>
      <c r="H2900" s="262"/>
      <c r="I2900" s="264"/>
      <c r="J2900" s="23"/>
      <c r="K2900" s="23"/>
      <c r="L2900" s="36" t="str">
        <f>IFERROR(VLOOKUP(放飛紀錄!$K2900,#REF!,2,FALSE),"")</f>
        <v/>
      </c>
      <c r="M2900" s="36"/>
      <c r="N2900" s="36"/>
      <c r="O2900" s="36"/>
      <c r="P2900" s="36"/>
      <c r="Q2900" s="36"/>
      <c r="R2900" s="36"/>
      <c r="S2900" s="36"/>
      <c r="T2900" s="36"/>
      <c r="U2900" s="23"/>
      <c r="V2900" s="23"/>
      <c r="W2900" s="23"/>
      <c r="X2900" s="23"/>
      <c r="Y2900" s="445"/>
      <c r="Z2900" s="446" t="str">
        <f>IF(放飛紀錄!$Y2900="","",放飛紀錄!$Y2900+公式對照表!B$2)</f>
        <v/>
      </c>
      <c r="AA2900" s="445"/>
      <c r="AB2900" s="445"/>
      <c r="AC2900" s="447" t="str">
        <f t="shared" si="118"/>
        <v/>
      </c>
      <c r="AD2900" s="448" t="str">
        <f t="shared" si="119"/>
        <v/>
      </c>
      <c r="AE2900" s="446" t="str">
        <f>IF(放飛紀錄表[[#This Row],[模組啟動時間]]="","",公式對照表!$A$2)</f>
        <v/>
      </c>
      <c r="AF2900" s="449" t="str">
        <f>IF(AC2900="","",IF(AND(AA2900&gt;Y2900,AA2900&lt;Z2900),[1]公式對照表!$C$2,IF(AC2900="-",[1]公式對照表!$C$3,IF(AC2900&lt;AE2900,[1]公式對照表!$C$4,IF(AC2900&gt;AE2900,[1]公式對照表!$C$5)))))</f>
        <v/>
      </c>
      <c r="AG2900" s="442"/>
      <c r="AH2900" s="442"/>
      <c r="AI2900" s="442"/>
      <c r="AJ2900" s="442"/>
      <c r="AK2900" s="2"/>
    </row>
    <row r="2901" spans="1:37" ht="17.25" customHeight="1">
      <c r="A2901" s="443"/>
      <c r="B2901" s="444"/>
      <c r="C2901" s="23"/>
      <c r="D2901" s="23"/>
      <c r="E2901" s="23"/>
      <c r="F2901" s="262"/>
      <c r="G2901" s="262"/>
      <c r="H2901" s="262"/>
      <c r="I2901" s="264"/>
      <c r="J2901" s="23"/>
      <c r="K2901" s="23"/>
      <c r="L2901" s="36" t="str">
        <f>IFERROR(VLOOKUP(放飛紀錄!$K2901,#REF!,2,FALSE),"")</f>
        <v/>
      </c>
      <c r="M2901" s="36"/>
      <c r="N2901" s="36"/>
      <c r="O2901" s="36"/>
      <c r="P2901" s="36"/>
      <c r="Q2901" s="36"/>
      <c r="R2901" s="36"/>
      <c r="S2901" s="36"/>
      <c r="T2901" s="36"/>
      <c r="U2901" s="23"/>
      <c r="V2901" s="23"/>
      <c r="W2901" s="23"/>
      <c r="X2901" s="23"/>
      <c r="Y2901" s="445"/>
      <c r="Z2901" s="446" t="str">
        <f>IF(放飛紀錄!$Y2901="","",放飛紀錄!$Y2901+公式對照表!B$2)</f>
        <v/>
      </c>
      <c r="AA2901" s="445"/>
      <c r="AB2901" s="445"/>
      <c r="AC2901" s="447" t="str">
        <f t="shared" si="118"/>
        <v/>
      </c>
      <c r="AD2901" s="448" t="str">
        <f t="shared" si="119"/>
        <v/>
      </c>
      <c r="AE2901" s="446" t="str">
        <f>IF(放飛紀錄表[[#This Row],[模組啟動時間]]="","",公式對照表!$A$2)</f>
        <v/>
      </c>
      <c r="AF2901" s="449" t="str">
        <f>IF(AC2901="","",IF(AND(AA2901&gt;Y2901,AA2901&lt;Z2901),[1]公式對照表!$C$2,IF(AC2901="-",[1]公式對照表!$C$3,IF(AC2901&lt;AE2901,[1]公式對照表!$C$4,IF(AC2901&gt;AE2901,[1]公式對照表!$C$5)))))</f>
        <v/>
      </c>
      <c r="AG2901" s="442"/>
      <c r="AH2901" s="442"/>
      <c r="AI2901" s="442"/>
      <c r="AJ2901" s="442"/>
      <c r="AK2901" s="2"/>
    </row>
    <row r="2902" spans="1:37" ht="17.25" customHeight="1">
      <c r="A2902" s="443"/>
      <c r="B2902" s="444"/>
      <c r="C2902" s="23"/>
      <c r="D2902" s="23"/>
      <c r="E2902" s="23"/>
      <c r="F2902" s="262"/>
      <c r="G2902" s="262"/>
      <c r="H2902" s="262"/>
      <c r="I2902" s="264"/>
      <c r="J2902" s="23"/>
      <c r="K2902" s="23"/>
      <c r="L2902" s="36" t="str">
        <f>IFERROR(VLOOKUP(放飛紀錄!$K2902,#REF!,2,FALSE),"")</f>
        <v/>
      </c>
      <c r="M2902" s="36"/>
      <c r="N2902" s="36"/>
      <c r="O2902" s="36"/>
      <c r="P2902" s="36"/>
      <c r="Q2902" s="36"/>
      <c r="R2902" s="36"/>
      <c r="S2902" s="36"/>
      <c r="T2902" s="36"/>
      <c r="U2902" s="23"/>
      <c r="V2902" s="23"/>
      <c r="W2902" s="23"/>
      <c r="X2902" s="23"/>
      <c r="Y2902" s="445"/>
      <c r="Z2902" s="446" t="str">
        <f>IF(放飛紀錄!$Y2902="","",放飛紀錄!$Y2902+公式對照表!B$2)</f>
        <v/>
      </c>
      <c r="AA2902" s="445"/>
      <c r="AB2902" s="445"/>
      <c r="AC2902" s="447" t="str">
        <f t="shared" si="118"/>
        <v/>
      </c>
      <c r="AD2902" s="448" t="str">
        <f t="shared" si="119"/>
        <v/>
      </c>
      <c r="AE2902" s="446" t="str">
        <f>IF(放飛紀錄表[[#This Row],[模組啟動時間]]="","",公式對照表!$A$2)</f>
        <v/>
      </c>
      <c r="AF2902" s="449" t="str">
        <f>IF(AC2902="","",IF(AND(AA2902&gt;Y2902,AA2902&lt;Z2902),[1]公式對照表!$C$2,IF(AC2902="-",[1]公式對照表!$C$3,IF(AC2902&lt;AE2902,[1]公式對照表!$C$4,IF(AC2902&gt;AE2902,[1]公式對照表!$C$5)))))</f>
        <v/>
      </c>
      <c r="AG2902" s="442"/>
      <c r="AH2902" s="442"/>
      <c r="AI2902" s="442"/>
      <c r="AJ2902" s="442"/>
      <c r="AK2902" s="2"/>
    </row>
    <row r="2903" spans="1:37" ht="17.25" customHeight="1">
      <c r="A2903" s="443"/>
      <c r="B2903" s="444"/>
      <c r="C2903" s="23"/>
      <c r="D2903" s="23"/>
      <c r="E2903" s="23"/>
      <c r="F2903" s="262"/>
      <c r="G2903" s="262"/>
      <c r="H2903" s="262"/>
      <c r="I2903" s="264"/>
      <c r="J2903" s="23"/>
      <c r="K2903" s="23"/>
      <c r="L2903" s="36" t="str">
        <f>IFERROR(VLOOKUP(放飛紀錄!$K2903,#REF!,2,FALSE),"")</f>
        <v/>
      </c>
      <c r="M2903" s="36"/>
      <c r="N2903" s="36"/>
      <c r="O2903" s="36"/>
      <c r="P2903" s="36"/>
      <c r="Q2903" s="36"/>
      <c r="R2903" s="36"/>
      <c r="S2903" s="36"/>
      <c r="T2903" s="36"/>
      <c r="U2903" s="23"/>
      <c r="V2903" s="23"/>
      <c r="W2903" s="23"/>
      <c r="X2903" s="23"/>
      <c r="Y2903" s="445"/>
      <c r="Z2903" s="446" t="str">
        <f>IF(放飛紀錄!$Y2903="","",放飛紀錄!$Y2903+公式對照表!B$2)</f>
        <v/>
      </c>
      <c r="AA2903" s="445"/>
      <c r="AB2903" s="445"/>
      <c r="AC2903" s="447" t="str">
        <f t="shared" si="118"/>
        <v/>
      </c>
      <c r="AD2903" s="448" t="str">
        <f t="shared" si="119"/>
        <v/>
      </c>
      <c r="AE2903" s="446" t="str">
        <f>IF(放飛紀錄表[[#This Row],[模組啟動時間]]="","",公式對照表!$A$2)</f>
        <v/>
      </c>
      <c r="AF2903" s="449" t="str">
        <f>IF(AC2903="","",IF(AND(AA2903&gt;Y2903,AA2903&lt;Z2903),[1]公式對照表!$C$2,IF(AC2903="-",[1]公式對照表!$C$3,IF(AC2903&lt;AE2903,[1]公式對照表!$C$4,IF(AC2903&gt;AE2903,[1]公式對照表!$C$5)))))</f>
        <v/>
      </c>
      <c r="AG2903" s="442"/>
      <c r="AH2903" s="442"/>
      <c r="AI2903" s="442"/>
      <c r="AJ2903" s="442"/>
      <c r="AK2903" s="2"/>
    </row>
    <row r="2904" spans="1:37" ht="17.25" customHeight="1">
      <c r="A2904" s="443"/>
      <c r="B2904" s="444"/>
      <c r="C2904" s="23"/>
      <c r="D2904" s="23"/>
      <c r="E2904" s="23"/>
      <c r="F2904" s="262"/>
      <c r="G2904" s="262"/>
      <c r="H2904" s="262"/>
      <c r="I2904" s="264"/>
      <c r="J2904" s="23"/>
      <c r="K2904" s="23"/>
      <c r="L2904" s="36" t="str">
        <f>IFERROR(VLOOKUP(放飛紀錄!$K2904,#REF!,2,FALSE),"")</f>
        <v/>
      </c>
      <c r="M2904" s="36"/>
      <c r="N2904" s="36"/>
      <c r="O2904" s="36"/>
      <c r="P2904" s="36"/>
      <c r="Q2904" s="36"/>
      <c r="R2904" s="36"/>
      <c r="S2904" s="36"/>
      <c r="T2904" s="36"/>
      <c r="U2904" s="23"/>
      <c r="V2904" s="23"/>
      <c r="W2904" s="23"/>
      <c r="X2904" s="23"/>
      <c r="Y2904" s="445"/>
      <c r="Z2904" s="446" t="str">
        <f>IF(放飛紀錄!$Y2904="","",放飛紀錄!$Y2904+公式對照表!B$2)</f>
        <v/>
      </c>
      <c r="AA2904" s="445"/>
      <c r="AB2904" s="445"/>
      <c r="AC2904" s="447" t="str">
        <f t="shared" si="118"/>
        <v/>
      </c>
      <c r="AD2904" s="448" t="str">
        <f t="shared" si="119"/>
        <v/>
      </c>
      <c r="AE2904" s="446" t="str">
        <f>IF(放飛紀錄表[[#This Row],[模組啟動時間]]="","",公式對照表!$A$2)</f>
        <v/>
      </c>
      <c r="AF2904" s="449" t="str">
        <f>IF(AC2904="","",IF(AND(AA2904&gt;Y2904,AA2904&lt;Z2904),[1]公式對照表!$C$2,IF(AC2904="-",[1]公式對照表!$C$3,IF(AC2904&lt;AE2904,[1]公式對照表!$C$4,IF(AC2904&gt;AE2904,[1]公式對照表!$C$5)))))</f>
        <v/>
      </c>
      <c r="AG2904" s="442"/>
      <c r="AH2904" s="442"/>
      <c r="AI2904" s="442"/>
      <c r="AJ2904" s="442"/>
      <c r="AK2904" s="2"/>
    </row>
    <row r="2905" spans="1:37" ht="17.25" customHeight="1">
      <c r="A2905" s="443"/>
      <c r="B2905" s="444"/>
      <c r="C2905" s="23"/>
      <c r="D2905" s="23"/>
      <c r="E2905" s="23"/>
      <c r="F2905" s="262"/>
      <c r="G2905" s="262"/>
      <c r="H2905" s="262"/>
      <c r="I2905" s="264"/>
      <c r="J2905" s="23"/>
      <c r="K2905" s="23"/>
      <c r="L2905" s="36" t="str">
        <f>IFERROR(VLOOKUP(放飛紀錄!$K2905,#REF!,2,FALSE),"")</f>
        <v/>
      </c>
      <c r="M2905" s="36"/>
      <c r="N2905" s="36"/>
      <c r="O2905" s="36"/>
      <c r="P2905" s="36"/>
      <c r="Q2905" s="36"/>
      <c r="R2905" s="36"/>
      <c r="S2905" s="36"/>
      <c r="T2905" s="36"/>
      <c r="U2905" s="23"/>
      <c r="V2905" s="23"/>
      <c r="W2905" s="23"/>
      <c r="X2905" s="23"/>
      <c r="Y2905" s="445"/>
      <c r="Z2905" s="446" t="str">
        <f>IF(放飛紀錄!$Y2905="","",放飛紀錄!$Y2905+公式對照表!B$2)</f>
        <v/>
      </c>
      <c r="AA2905" s="445"/>
      <c r="AB2905" s="445"/>
      <c r="AC2905" s="447" t="str">
        <f t="shared" si="118"/>
        <v/>
      </c>
      <c r="AD2905" s="448" t="str">
        <f t="shared" si="119"/>
        <v/>
      </c>
      <c r="AE2905" s="446" t="str">
        <f>IF(放飛紀錄表[[#This Row],[模組啟動時間]]="","",公式對照表!$A$2)</f>
        <v/>
      </c>
      <c r="AF2905" s="449" t="str">
        <f>IF(AC2905="","",IF(AND(AA2905&gt;Y2905,AA2905&lt;Z2905),[1]公式對照表!$C$2,IF(AC2905="-",[1]公式對照表!$C$3,IF(AC2905&lt;AE2905,[1]公式對照表!$C$4,IF(AC2905&gt;AE2905,[1]公式對照表!$C$5)))))</f>
        <v/>
      </c>
      <c r="AG2905" s="442"/>
      <c r="AH2905" s="442"/>
      <c r="AI2905" s="442"/>
      <c r="AJ2905" s="442"/>
      <c r="AK2905" s="2"/>
    </row>
    <row r="2906" spans="1:37" ht="17.25" customHeight="1">
      <c r="A2906" s="443"/>
      <c r="B2906" s="444"/>
      <c r="C2906" s="23"/>
      <c r="D2906" s="23"/>
      <c r="E2906" s="23"/>
      <c r="F2906" s="262"/>
      <c r="G2906" s="262"/>
      <c r="H2906" s="262"/>
      <c r="I2906" s="264"/>
      <c r="J2906" s="23"/>
      <c r="K2906" s="23"/>
      <c r="L2906" s="36" t="str">
        <f>IFERROR(VLOOKUP(放飛紀錄!$K2906,#REF!,2,FALSE),"")</f>
        <v/>
      </c>
      <c r="M2906" s="36"/>
      <c r="N2906" s="36"/>
      <c r="O2906" s="36"/>
      <c r="P2906" s="36"/>
      <c r="Q2906" s="36"/>
      <c r="R2906" s="36"/>
      <c r="S2906" s="36"/>
      <c r="T2906" s="36"/>
      <c r="U2906" s="23"/>
      <c r="V2906" s="23"/>
      <c r="W2906" s="23"/>
      <c r="X2906" s="23"/>
      <c r="Y2906" s="445"/>
      <c r="Z2906" s="446" t="str">
        <f>IF(放飛紀錄!$Y2906="","",放飛紀錄!$Y2906+公式對照表!B$2)</f>
        <v/>
      </c>
      <c r="AA2906" s="445"/>
      <c r="AB2906" s="445"/>
      <c r="AC2906" s="447" t="str">
        <f t="shared" si="118"/>
        <v/>
      </c>
      <c r="AD2906" s="448" t="str">
        <f t="shared" si="119"/>
        <v/>
      </c>
      <c r="AE2906" s="446" t="str">
        <f>IF(放飛紀錄表[[#This Row],[模組啟動時間]]="","",公式對照表!$A$2)</f>
        <v/>
      </c>
      <c r="AF2906" s="449" t="str">
        <f>IF(AC2906="","",IF(AND(AA2906&gt;Y2906,AA2906&lt;Z2906),[1]公式對照表!$C$2,IF(AC2906="-",[1]公式對照表!$C$3,IF(AC2906&lt;AE2906,[1]公式對照表!$C$4,IF(AC2906&gt;AE2906,[1]公式對照表!$C$5)))))</f>
        <v/>
      </c>
      <c r="AG2906" s="442"/>
      <c r="AH2906" s="442"/>
      <c r="AI2906" s="442"/>
      <c r="AJ2906" s="442"/>
      <c r="AK2906" s="2"/>
    </row>
    <row r="2907" spans="1:37" ht="17.25" customHeight="1">
      <c r="A2907" s="443"/>
      <c r="B2907" s="444"/>
      <c r="C2907" s="23"/>
      <c r="D2907" s="23"/>
      <c r="E2907" s="23"/>
      <c r="F2907" s="262"/>
      <c r="G2907" s="262"/>
      <c r="H2907" s="262"/>
      <c r="I2907" s="264"/>
      <c r="J2907" s="23"/>
      <c r="K2907" s="23"/>
      <c r="L2907" s="36" t="str">
        <f>IFERROR(VLOOKUP(放飛紀錄!$K2907,#REF!,2,FALSE),"")</f>
        <v/>
      </c>
      <c r="M2907" s="36"/>
      <c r="N2907" s="36"/>
      <c r="O2907" s="36"/>
      <c r="P2907" s="36"/>
      <c r="Q2907" s="36"/>
      <c r="R2907" s="36"/>
      <c r="S2907" s="36"/>
      <c r="T2907" s="36"/>
      <c r="U2907" s="23"/>
      <c r="V2907" s="23"/>
      <c r="W2907" s="23"/>
      <c r="X2907" s="23"/>
      <c r="Y2907" s="445"/>
      <c r="Z2907" s="446" t="str">
        <f>IF(放飛紀錄!$Y2907="","",放飛紀錄!$Y2907+公式對照表!B$2)</f>
        <v/>
      </c>
      <c r="AA2907" s="445"/>
      <c r="AB2907" s="445"/>
      <c r="AC2907" s="447" t="str">
        <f t="shared" si="118"/>
        <v/>
      </c>
      <c r="AD2907" s="448" t="str">
        <f t="shared" si="119"/>
        <v/>
      </c>
      <c r="AE2907" s="446" t="str">
        <f>IF(放飛紀錄表[[#This Row],[模組啟動時間]]="","",公式對照表!$A$2)</f>
        <v/>
      </c>
      <c r="AF2907" s="449" t="str">
        <f>IF(AC2907="","",IF(AND(AA2907&gt;Y2907,AA2907&lt;Z2907),[1]公式對照表!$C$2,IF(AC2907="-",[1]公式對照表!$C$3,IF(AC2907&lt;AE2907,[1]公式對照表!$C$4,IF(AC2907&gt;AE2907,[1]公式對照表!$C$5)))))</f>
        <v/>
      </c>
      <c r="AG2907" s="442"/>
      <c r="AH2907" s="442"/>
      <c r="AI2907" s="442"/>
      <c r="AJ2907" s="442"/>
      <c r="AK2907" s="2"/>
    </row>
    <row r="2908" spans="1:37" ht="17.25" customHeight="1">
      <c r="A2908" s="443"/>
      <c r="B2908" s="444"/>
      <c r="C2908" s="23"/>
      <c r="D2908" s="23"/>
      <c r="E2908" s="23"/>
      <c r="F2908" s="262"/>
      <c r="G2908" s="262"/>
      <c r="H2908" s="262"/>
      <c r="I2908" s="264"/>
      <c r="J2908" s="23"/>
      <c r="K2908" s="23"/>
      <c r="L2908" s="36" t="str">
        <f>IFERROR(VLOOKUP(放飛紀錄!$K2908,#REF!,2,FALSE),"")</f>
        <v/>
      </c>
      <c r="M2908" s="36"/>
      <c r="N2908" s="36"/>
      <c r="O2908" s="36"/>
      <c r="P2908" s="36"/>
      <c r="Q2908" s="36"/>
      <c r="R2908" s="36"/>
      <c r="S2908" s="36"/>
      <c r="T2908" s="36"/>
      <c r="U2908" s="23"/>
      <c r="V2908" s="23"/>
      <c r="W2908" s="23"/>
      <c r="X2908" s="23"/>
      <c r="Y2908" s="445"/>
      <c r="Z2908" s="446" t="str">
        <f>IF(放飛紀錄!$Y2908="","",放飛紀錄!$Y2908+公式對照表!B$2)</f>
        <v/>
      </c>
      <c r="AA2908" s="445"/>
      <c r="AB2908" s="445"/>
      <c r="AC2908" s="447" t="str">
        <f t="shared" si="118"/>
        <v/>
      </c>
      <c r="AD2908" s="448" t="str">
        <f t="shared" si="119"/>
        <v/>
      </c>
      <c r="AE2908" s="446" t="str">
        <f>IF(放飛紀錄表[[#This Row],[模組啟動時間]]="","",公式對照表!$A$2)</f>
        <v/>
      </c>
      <c r="AF2908" s="449" t="str">
        <f>IF(AC2908="","",IF(AND(AA2908&gt;Y2908,AA2908&lt;Z2908),[1]公式對照表!$C$2,IF(AC2908="-",[1]公式對照表!$C$3,IF(AC2908&lt;AE2908,[1]公式對照表!$C$4,IF(AC2908&gt;AE2908,[1]公式對照表!$C$5)))))</f>
        <v/>
      </c>
      <c r="AG2908" s="442"/>
      <c r="AH2908" s="442"/>
      <c r="AI2908" s="442"/>
      <c r="AJ2908" s="442"/>
      <c r="AK2908" s="2"/>
    </row>
    <row r="2909" spans="1:37" ht="17.25" customHeight="1">
      <c r="A2909" s="443"/>
      <c r="B2909" s="444"/>
      <c r="C2909" s="23"/>
      <c r="D2909" s="23"/>
      <c r="E2909" s="23"/>
      <c r="F2909" s="262"/>
      <c r="G2909" s="262"/>
      <c r="H2909" s="262"/>
      <c r="I2909" s="264"/>
      <c r="J2909" s="23"/>
      <c r="K2909" s="23"/>
      <c r="L2909" s="36" t="str">
        <f>IFERROR(VLOOKUP(放飛紀錄!$K2909,#REF!,2,FALSE),"")</f>
        <v/>
      </c>
      <c r="M2909" s="36"/>
      <c r="N2909" s="36"/>
      <c r="O2909" s="36"/>
      <c r="P2909" s="36"/>
      <c r="Q2909" s="36"/>
      <c r="R2909" s="36"/>
      <c r="S2909" s="36"/>
      <c r="T2909" s="36"/>
      <c r="U2909" s="23"/>
      <c r="V2909" s="23"/>
      <c r="W2909" s="23"/>
      <c r="X2909" s="23"/>
      <c r="Y2909" s="445"/>
      <c r="Z2909" s="446" t="str">
        <f>IF(放飛紀錄!$Y2909="","",放飛紀錄!$Y2909+公式對照表!B$2)</f>
        <v/>
      </c>
      <c r="AA2909" s="445"/>
      <c r="AB2909" s="445"/>
      <c r="AC2909" s="447" t="str">
        <f t="shared" si="118"/>
        <v/>
      </c>
      <c r="AD2909" s="448" t="str">
        <f t="shared" si="119"/>
        <v/>
      </c>
      <c r="AE2909" s="446" t="str">
        <f>IF(放飛紀錄表[[#This Row],[模組啟動時間]]="","",公式對照表!$A$2)</f>
        <v/>
      </c>
      <c r="AF2909" s="449" t="str">
        <f>IF(AC2909="","",IF(AND(AA2909&gt;Y2909,AA2909&lt;Z2909),[1]公式對照表!$C$2,IF(AC2909="-",[1]公式對照表!$C$3,IF(AC2909&lt;AE2909,[1]公式對照表!$C$4,IF(AC2909&gt;AE2909,[1]公式對照表!$C$5)))))</f>
        <v/>
      </c>
      <c r="AG2909" s="442"/>
      <c r="AH2909" s="442"/>
      <c r="AI2909" s="442"/>
      <c r="AJ2909" s="442"/>
      <c r="AK2909" s="2"/>
    </row>
    <row r="2910" spans="1:37" ht="17.25" customHeight="1">
      <c r="A2910" s="443"/>
      <c r="B2910" s="444"/>
      <c r="C2910" s="23"/>
      <c r="D2910" s="23"/>
      <c r="E2910" s="23"/>
      <c r="F2910" s="262"/>
      <c r="G2910" s="262"/>
      <c r="H2910" s="262"/>
      <c r="I2910" s="264"/>
      <c r="J2910" s="23"/>
      <c r="K2910" s="23"/>
      <c r="L2910" s="36" t="str">
        <f>IFERROR(VLOOKUP(放飛紀錄!$K2910,#REF!,2,FALSE),"")</f>
        <v/>
      </c>
      <c r="M2910" s="36"/>
      <c r="N2910" s="36"/>
      <c r="O2910" s="36"/>
      <c r="P2910" s="36"/>
      <c r="Q2910" s="36"/>
      <c r="R2910" s="36"/>
      <c r="S2910" s="36"/>
      <c r="T2910" s="36"/>
      <c r="U2910" s="23"/>
      <c r="V2910" s="23"/>
      <c r="W2910" s="23"/>
      <c r="X2910" s="23"/>
      <c r="Y2910" s="445"/>
      <c r="Z2910" s="446" t="str">
        <f>IF(放飛紀錄!$Y2910="","",放飛紀錄!$Y2910+公式對照表!B$2)</f>
        <v/>
      </c>
      <c r="AA2910" s="445"/>
      <c r="AB2910" s="445"/>
      <c r="AC2910" s="447" t="str">
        <f t="shared" si="118"/>
        <v/>
      </c>
      <c r="AD2910" s="448" t="str">
        <f t="shared" si="119"/>
        <v/>
      </c>
      <c r="AE2910" s="446" t="str">
        <f>IF(放飛紀錄表[[#This Row],[模組啟動時間]]="","",公式對照表!$A$2)</f>
        <v/>
      </c>
      <c r="AF2910" s="449" t="str">
        <f>IF(AC2910="","",IF(AND(AA2910&gt;Y2910,AA2910&lt;Z2910),[1]公式對照表!$C$2,IF(AC2910="-",[1]公式對照表!$C$3,IF(AC2910&lt;AE2910,[1]公式對照表!$C$4,IF(AC2910&gt;AE2910,[1]公式對照表!$C$5)))))</f>
        <v/>
      </c>
      <c r="AG2910" s="442"/>
      <c r="AH2910" s="442"/>
      <c r="AI2910" s="442"/>
      <c r="AJ2910" s="442"/>
      <c r="AK2910" s="2"/>
    </row>
    <row r="2911" spans="1:37" ht="17.25" customHeight="1">
      <c r="A2911" s="443"/>
      <c r="B2911" s="444"/>
      <c r="C2911" s="23"/>
      <c r="D2911" s="23"/>
      <c r="E2911" s="23"/>
      <c r="F2911" s="262"/>
      <c r="G2911" s="262"/>
      <c r="H2911" s="262"/>
      <c r="I2911" s="264"/>
      <c r="J2911" s="23"/>
      <c r="K2911" s="23"/>
      <c r="L2911" s="36" t="str">
        <f>IFERROR(VLOOKUP(放飛紀錄!$K2911,#REF!,2,FALSE),"")</f>
        <v/>
      </c>
      <c r="M2911" s="36"/>
      <c r="N2911" s="36"/>
      <c r="O2911" s="36"/>
      <c r="P2911" s="36"/>
      <c r="Q2911" s="36"/>
      <c r="R2911" s="36"/>
      <c r="S2911" s="36"/>
      <c r="T2911" s="36"/>
      <c r="U2911" s="23"/>
      <c r="V2911" s="23"/>
      <c r="W2911" s="23"/>
      <c r="X2911" s="23"/>
      <c r="Y2911" s="445"/>
      <c r="Z2911" s="446" t="str">
        <f>IF(放飛紀錄!$Y2911="","",放飛紀錄!$Y2911+公式對照表!B$2)</f>
        <v/>
      </c>
      <c r="AA2911" s="445"/>
      <c r="AB2911" s="445"/>
      <c r="AC2911" s="447" t="str">
        <f t="shared" si="118"/>
        <v/>
      </c>
      <c r="AD2911" s="448" t="str">
        <f t="shared" si="119"/>
        <v/>
      </c>
      <c r="AE2911" s="446" t="str">
        <f>IF(放飛紀錄表[[#This Row],[模組啟動時間]]="","",公式對照表!$A$2)</f>
        <v/>
      </c>
      <c r="AF2911" s="449" t="str">
        <f>IF(AC2911="","",IF(AND(AA2911&gt;Y2911,AA2911&lt;Z2911),[1]公式對照表!$C$2,IF(AC2911="-",[1]公式對照表!$C$3,IF(AC2911&lt;AE2911,[1]公式對照表!$C$4,IF(AC2911&gt;AE2911,[1]公式對照表!$C$5)))))</f>
        <v/>
      </c>
      <c r="AG2911" s="442"/>
      <c r="AH2911" s="442"/>
      <c r="AI2911" s="442"/>
      <c r="AJ2911" s="442"/>
      <c r="AK2911" s="2"/>
    </row>
    <row r="2912" spans="1:37" ht="17.25" customHeight="1">
      <c r="A2912" s="443"/>
      <c r="B2912" s="444"/>
      <c r="C2912" s="23"/>
      <c r="D2912" s="23"/>
      <c r="E2912" s="23"/>
      <c r="F2912" s="262"/>
      <c r="G2912" s="262"/>
      <c r="H2912" s="262"/>
      <c r="I2912" s="264"/>
      <c r="J2912" s="23"/>
      <c r="K2912" s="23"/>
      <c r="L2912" s="36" t="str">
        <f>IFERROR(VLOOKUP(放飛紀錄!$K2912,#REF!,2,FALSE),"")</f>
        <v/>
      </c>
      <c r="M2912" s="36"/>
      <c r="N2912" s="36"/>
      <c r="O2912" s="36"/>
      <c r="P2912" s="36"/>
      <c r="Q2912" s="36"/>
      <c r="R2912" s="36"/>
      <c r="S2912" s="36"/>
      <c r="T2912" s="36"/>
      <c r="U2912" s="23"/>
      <c r="V2912" s="23"/>
      <c r="W2912" s="23"/>
      <c r="X2912" s="23"/>
      <c r="Y2912" s="445"/>
      <c r="Z2912" s="446" t="str">
        <f>IF(放飛紀錄!$Y2912="","",放飛紀錄!$Y2912+公式對照表!B$2)</f>
        <v/>
      </c>
      <c r="AA2912" s="445"/>
      <c r="AB2912" s="445"/>
      <c r="AC2912" s="447" t="str">
        <f t="shared" si="118"/>
        <v/>
      </c>
      <c r="AD2912" s="448" t="str">
        <f t="shared" si="119"/>
        <v/>
      </c>
      <c r="AE2912" s="446" t="str">
        <f>IF(放飛紀錄表[[#This Row],[模組啟動時間]]="","",公式對照表!$A$2)</f>
        <v/>
      </c>
      <c r="AF2912" s="449" t="str">
        <f>IF(AC2912="","",IF(AND(AA2912&gt;Y2912,AA2912&lt;Z2912),[1]公式對照表!$C$2,IF(AC2912="-",[1]公式對照表!$C$3,IF(AC2912&lt;AE2912,[1]公式對照表!$C$4,IF(AC2912&gt;AE2912,[1]公式對照表!$C$5)))))</f>
        <v/>
      </c>
      <c r="AG2912" s="442"/>
      <c r="AH2912" s="442"/>
      <c r="AI2912" s="442"/>
      <c r="AJ2912" s="442"/>
      <c r="AK2912" s="2"/>
    </row>
    <row r="2913" spans="1:37" ht="17.25" customHeight="1">
      <c r="A2913" s="443"/>
      <c r="B2913" s="444"/>
      <c r="C2913" s="23"/>
      <c r="D2913" s="23"/>
      <c r="E2913" s="23"/>
      <c r="F2913" s="262"/>
      <c r="G2913" s="262"/>
      <c r="H2913" s="262"/>
      <c r="I2913" s="264"/>
      <c r="J2913" s="23"/>
      <c r="K2913" s="23"/>
      <c r="L2913" s="36" t="str">
        <f>IFERROR(VLOOKUP(放飛紀錄!$K2913,#REF!,2,FALSE),"")</f>
        <v/>
      </c>
      <c r="M2913" s="36"/>
      <c r="N2913" s="36"/>
      <c r="O2913" s="36"/>
      <c r="P2913" s="36"/>
      <c r="Q2913" s="36"/>
      <c r="R2913" s="36"/>
      <c r="S2913" s="36"/>
      <c r="T2913" s="36"/>
      <c r="U2913" s="23"/>
      <c r="V2913" s="23"/>
      <c r="W2913" s="23"/>
      <c r="X2913" s="23"/>
      <c r="Y2913" s="445"/>
      <c r="Z2913" s="446" t="str">
        <f>IF(放飛紀錄!$Y2913="","",放飛紀錄!$Y2913+公式對照表!B$2)</f>
        <v/>
      </c>
      <c r="AA2913" s="445"/>
      <c r="AB2913" s="445"/>
      <c r="AC2913" s="447" t="str">
        <f t="shared" si="118"/>
        <v/>
      </c>
      <c r="AD2913" s="448" t="str">
        <f t="shared" si="119"/>
        <v/>
      </c>
      <c r="AE2913" s="446" t="str">
        <f>IF(放飛紀錄表[[#This Row],[模組啟動時間]]="","",公式對照表!$A$2)</f>
        <v/>
      </c>
      <c r="AF2913" s="449" t="str">
        <f>IF(AC2913="","",IF(AND(AA2913&gt;Y2913,AA2913&lt;Z2913),[1]公式對照表!$C$2,IF(AC2913="-",[1]公式對照表!$C$3,IF(AC2913&lt;AE2913,[1]公式對照表!$C$4,IF(AC2913&gt;AE2913,[1]公式對照表!$C$5)))))</f>
        <v/>
      </c>
      <c r="AG2913" s="442"/>
      <c r="AH2913" s="442"/>
      <c r="AI2913" s="442"/>
      <c r="AJ2913" s="442"/>
      <c r="AK2913" s="2"/>
    </row>
    <row r="2914" spans="1:37" ht="17.25" customHeight="1">
      <c r="A2914" s="443"/>
      <c r="B2914" s="444"/>
      <c r="C2914" s="23"/>
      <c r="D2914" s="23"/>
      <c r="E2914" s="23"/>
      <c r="F2914" s="262"/>
      <c r="G2914" s="262"/>
      <c r="H2914" s="262"/>
      <c r="I2914" s="264"/>
      <c r="J2914" s="23"/>
      <c r="K2914" s="23"/>
      <c r="L2914" s="36" t="str">
        <f>IFERROR(VLOOKUP(放飛紀錄!$K2914,#REF!,2,FALSE),"")</f>
        <v/>
      </c>
      <c r="M2914" s="36"/>
      <c r="N2914" s="36"/>
      <c r="O2914" s="36"/>
      <c r="P2914" s="36"/>
      <c r="Q2914" s="36"/>
      <c r="R2914" s="36"/>
      <c r="S2914" s="36"/>
      <c r="T2914" s="36"/>
      <c r="U2914" s="23"/>
      <c r="V2914" s="23"/>
      <c r="W2914" s="23"/>
      <c r="X2914" s="23"/>
      <c r="Y2914" s="445"/>
      <c r="Z2914" s="446" t="str">
        <f>IF(放飛紀錄!$Y2914="","",放飛紀錄!$Y2914+公式對照表!B$2)</f>
        <v/>
      </c>
      <c r="AA2914" s="445"/>
      <c r="AB2914" s="445"/>
      <c r="AC2914" s="447" t="str">
        <f t="shared" si="118"/>
        <v/>
      </c>
      <c r="AD2914" s="448" t="str">
        <f t="shared" si="119"/>
        <v/>
      </c>
      <c r="AE2914" s="446" t="str">
        <f>IF(放飛紀錄表[[#This Row],[模組啟動時間]]="","",公式對照表!$A$2)</f>
        <v/>
      </c>
      <c r="AF2914" s="449" t="str">
        <f>IF(AC2914="","",IF(AND(AA2914&gt;Y2914,AA2914&lt;Z2914),[1]公式對照表!$C$2,IF(AC2914="-",[1]公式對照表!$C$3,IF(AC2914&lt;AE2914,[1]公式對照表!$C$4,IF(AC2914&gt;AE2914,[1]公式對照表!$C$5)))))</f>
        <v/>
      </c>
      <c r="AG2914" s="442"/>
      <c r="AH2914" s="442"/>
      <c r="AI2914" s="442"/>
      <c r="AJ2914" s="442"/>
      <c r="AK2914" s="2"/>
    </row>
    <row r="2915" spans="1:37" ht="17.25" customHeight="1">
      <c r="A2915" s="443"/>
      <c r="B2915" s="444"/>
      <c r="C2915" s="23"/>
      <c r="D2915" s="23"/>
      <c r="E2915" s="23"/>
      <c r="F2915" s="262"/>
      <c r="G2915" s="262"/>
      <c r="H2915" s="262"/>
      <c r="I2915" s="264"/>
      <c r="J2915" s="23"/>
      <c r="K2915" s="23"/>
      <c r="L2915" s="36" t="str">
        <f>IFERROR(VLOOKUP(放飛紀錄!$K2915,#REF!,2,FALSE),"")</f>
        <v/>
      </c>
      <c r="M2915" s="36"/>
      <c r="N2915" s="36"/>
      <c r="O2915" s="36"/>
      <c r="P2915" s="36"/>
      <c r="Q2915" s="36"/>
      <c r="R2915" s="36"/>
      <c r="S2915" s="36"/>
      <c r="T2915" s="36"/>
      <c r="U2915" s="23"/>
      <c r="V2915" s="23"/>
      <c r="W2915" s="23"/>
      <c r="X2915" s="23"/>
      <c r="Y2915" s="445"/>
      <c r="Z2915" s="446" t="str">
        <f>IF(放飛紀錄!$Y2915="","",放飛紀錄!$Y2915+公式對照表!B$2)</f>
        <v/>
      </c>
      <c r="AA2915" s="445"/>
      <c r="AB2915" s="445"/>
      <c r="AC2915" s="447" t="str">
        <f t="shared" si="118"/>
        <v/>
      </c>
      <c r="AD2915" s="448" t="str">
        <f t="shared" si="119"/>
        <v/>
      </c>
      <c r="AE2915" s="446" t="str">
        <f>IF(放飛紀錄表[[#This Row],[模組啟動時間]]="","",公式對照表!$A$2)</f>
        <v/>
      </c>
      <c r="AF2915" s="449" t="str">
        <f>IF(AC2915="","",IF(AND(AA2915&gt;Y2915,AA2915&lt;Z2915),[1]公式對照表!$C$2,IF(AC2915="-",[1]公式對照表!$C$3,IF(AC2915&lt;AE2915,[1]公式對照表!$C$4,IF(AC2915&gt;AE2915,[1]公式對照表!$C$5)))))</f>
        <v/>
      </c>
      <c r="AG2915" s="442"/>
      <c r="AH2915" s="442"/>
      <c r="AI2915" s="442"/>
      <c r="AJ2915" s="442"/>
      <c r="AK2915" s="2"/>
    </row>
    <row r="2916" spans="1:37" ht="17.25" customHeight="1">
      <c r="A2916" s="443"/>
      <c r="B2916" s="444"/>
      <c r="C2916" s="23"/>
      <c r="D2916" s="23"/>
      <c r="E2916" s="23"/>
      <c r="F2916" s="262"/>
      <c r="G2916" s="262"/>
      <c r="H2916" s="262"/>
      <c r="I2916" s="264"/>
      <c r="J2916" s="23"/>
      <c r="K2916" s="23"/>
      <c r="L2916" s="36" t="str">
        <f>IFERROR(VLOOKUP(放飛紀錄!$K2916,#REF!,2,FALSE),"")</f>
        <v/>
      </c>
      <c r="M2916" s="36"/>
      <c r="N2916" s="36"/>
      <c r="O2916" s="36"/>
      <c r="P2916" s="36"/>
      <c r="Q2916" s="36"/>
      <c r="R2916" s="36"/>
      <c r="S2916" s="36"/>
      <c r="T2916" s="36"/>
      <c r="U2916" s="23"/>
      <c r="V2916" s="23"/>
      <c r="W2916" s="23"/>
      <c r="X2916" s="23"/>
      <c r="Y2916" s="445"/>
      <c r="Z2916" s="446" t="str">
        <f>IF(放飛紀錄!$Y2916="","",放飛紀錄!$Y2916+公式對照表!B$2)</f>
        <v/>
      </c>
      <c r="AA2916" s="445"/>
      <c r="AB2916" s="445"/>
      <c r="AC2916" s="447" t="str">
        <f t="shared" si="118"/>
        <v/>
      </c>
      <c r="AD2916" s="448" t="str">
        <f t="shared" si="119"/>
        <v/>
      </c>
      <c r="AE2916" s="446" t="str">
        <f>IF(放飛紀錄表[[#This Row],[模組啟動時間]]="","",公式對照表!$A$2)</f>
        <v/>
      </c>
      <c r="AF2916" s="449" t="str">
        <f>IF(AC2916="","",IF(AND(AA2916&gt;Y2916,AA2916&lt;Z2916),[1]公式對照表!$C$2,IF(AC2916="-",[1]公式對照表!$C$3,IF(AC2916&lt;AE2916,[1]公式對照表!$C$4,IF(AC2916&gt;AE2916,[1]公式對照表!$C$5)))))</f>
        <v/>
      </c>
      <c r="AG2916" s="442"/>
      <c r="AH2916" s="442"/>
      <c r="AI2916" s="442"/>
      <c r="AJ2916" s="442"/>
      <c r="AK2916" s="2"/>
    </row>
    <row r="2917" spans="1:37" ht="17.25" customHeight="1">
      <c r="A2917" s="443"/>
      <c r="B2917" s="444"/>
      <c r="C2917" s="23"/>
      <c r="D2917" s="23"/>
      <c r="E2917" s="23"/>
      <c r="F2917" s="262"/>
      <c r="G2917" s="262"/>
      <c r="H2917" s="262"/>
      <c r="I2917" s="264"/>
      <c r="J2917" s="23"/>
      <c r="K2917" s="23"/>
      <c r="L2917" s="36" t="str">
        <f>IFERROR(VLOOKUP(放飛紀錄!$K2917,#REF!,2,FALSE),"")</f>
        <v/>
      </c>
      <c r="M2917" s="36"/>
      <c r="N2917" s="36"/>
      <c r="O2917" s="36"/>
      <c r="P2917" s="36"/>
      <c r="Q2917" s="36"/>
      <c r="R2917" s="36"/>
      <c r="S2917" s="36"/>
      <c r="T2917" s="36"/>
      <c r="U2917" s="23"/>
      <c r="V2917" s="23"/>
      <c r="W2917" s="23"/>
      <c r="X2917" s="23"/>
      <c r="Y2917" s="445"/>
      <c r="Z2917" s="446" t="str">
        <f>IF(放飛紀錄!$Y2917="","",放飛紀錄!$Y2917+公式對照表!B$2)</f>
        <v/>
      </c>
      <c r="AA2917" s="445"/>
      <c r="AB2917" s="445"/>
      <c r="AC2917" s="447" t="str">
        <f t="shared" si="118"/>
        <v/>
      </c>
      <c r="AD2917" s="448" t="str">
        <f t="shared" si="119"/>
        <v/>
      </c>
      <c r="AE2917" s="446" t="str">
        <f>IF(放飛紀錄表[[#This Row],[模組啟動時間]]="","",公式對照表!$A$2)</f>
        <v/>
      </c>
      <c r="AF2917" s="449" t="str">
        <f>IF(AC2917="","",IF(AND(AA2917&gt;Y2917,AA2917&lt;Z2917),[1]公式對照表!$C$2,IF(AC2917="-",[1]公式對照表!$C$3,IF(AC2917&lt;AE2917,[1]公式對照表!$C$4,IF(AC2917&gt;AE2917,[1]公式對照表!$C$5)))))</f>
        <v/>
      </c>
      <c r="AG2917" s="442"/>
      <c r="AH2917" s="442"/>
      <c r="AI2917" s="442"/>
      <c r="AJ2917" s="442"/>
      <c r="AK2917" s="2"/>
    </row>
    <row r="2918" spans="1:37" ht="17.25" customHeight="1">
      <c r="A2918" s="443"/>
      <c r="B2918" s="444"/>
      <c r="C2918" s="23"/>
      <c r="D2918" s="23"/>
      <c r="E2918" s="23"/>
      <c r="F2918" s="262"/>
      <c r="G2918" s="262"/>
      <c r="H2918" s="262"/>
      <c r="I2918" s="264"/>
      <c r="J2918" s="23"/>
      <c r="K2918" s="23"/>
      <c r="L2918" s="36" t="str">
        <f>IFERROR(VLOOKUP(放飛紀錄!$K2918,#REF!,2,FALSE),"")</f>
        <v/>
      </c>
      <c r="M2918" s="36"/>
      <c r="N2918" s="36"/>
      <c r="O2918" s="36"/>
      <c r="P2918" s="36"/>
      <c r="Q2918" s="36"/>
      <c r="R2918" s="36"/>
      <c r="S2918" s="36"/>
      <c r="T2918" s="36"/>
      <c r="U2918" s="23"/>
      <c r="V2918" s="23"/>
      <c r="W2918" s="23"/>
      <c r="X2918" s="23"/>
      <c r="Y2918" s="445"/>
      <c r="Z2918" s="446" t="str">
        <f>IF(放飛紀錄!$Y2918="","",放飛紀錄!$Y2918+公式對照表!B$2)</f>
        <v/>
      </c>
      <c r="AA2918" s="445"/>
      <c r="AB2918" s="445"/>
      <c r="AC2918" s="447" t="str">
        <f t="shared" si="118"/>
        <v/>
      </c>
      <c r="AD2918" s="448" t="str">
        <f t="shared" si="119"/>
        <v/>
      </c>
      <c r="AE2918" s="446" t="str">
        <f>IF(放飛紀錄表[[#This Row],[模組啟動時間]]="","",公式對照表!$A$2)</f>
        <v/>
      </c>
      <c r="AF2918" s="449" t="str">
        <f>IF(AC2918="","",IF(AND(AA2918&gt;Y2918,AA2918&lt;Z2918),[1]公式對照表!$C$2,IF(AC2918="-",[1]公式對照表!$C$3,IF(AC2918&lt;AE2918,[1]公式對照表!$C$4,IF(AC2918&gt;AE2918,[1]公式對照表!$C$5)))))</f>
        <v/>
      </c>
      <c r="AG2918" s="442"/>
      <c r="AH2918" s="442"/>
      <c r="AI2918" s="442"/>
      <c r="AJ2918" s="442"/>
      <c r="AK2918" s="2"/>
    </row>
    <row r="2919" spans="1:37" ht="17.25" customHeight="1">
      <c r="A2919" s="443"/>
      <c r="B2919" s="444"/>
      <c r="C2919" s="23"/>
      <c r="D2919" s="23"/>
      <c r="E2919" s="23"/>
      <c r="F2919" s="262"/>
      <c r="G2919" s="262"/>
      <c r="H2919" s="262"/>
      <c r="I2919" s="264"/>
      <c r="J2919" s="23"/>
      <c r="K2919" s="23"/>
      <c r="L2919" s="36" t="str">
        <f>IFERROR(VLOOKUP(放飛紀錄!$K2919,#REF!,2,FALSE),"")</f>
        <v/>
      </c>
      <c r="M2919" s="36"/>
      <c r="N2919" s="36"/>
      <c r="O2919" s="36"/>
      <c r="P2919" s="36"/>
      <c r="Q2919" s="36"/>
      <c r="R2919" s="36"/>
      <c r="S2919" s="36"/>
      <c r="T2919" s="36"/>
      <c r="U2919" s="23"/>
      <c r="V2919" s="23"/>
      <c r="W2919" s="23"/>
      <c r="X2919" s="23"/>
      <c r="Y2919" s="445"/>
      <c r="Z2919" s="446" t="str">
        <f>IF(放飛紀錄!$Y2919="","",放飛紀錄!$Y2919+公式對照表!B$2)</f>
        <v/>
      </c>
      <c r="AA2919" s="445"/>
      <c r="AB2919" s="445"/>
      <c r="AC2919" s="447" t="str">
        <f t="shared" si="118"/>
        <v/>
      </c>
      <c r="AD2919" s="448" t="str">
        <f t="shared" si="119"/>
        <v/>
      </c>
      <c r="AE2919" s="446" t="str">
        <f>IF(放飛紀錄表[[#This Row],[模組啟動時間]]="","",公式對照表!$A$2)</f>
        <v/>
      </c>
      <c r="AF2919" s="449" t="str">
        <f>IF(AC2919="","",IF(AND(AA2919&gt;Y2919,AA2919&lt;Z2919),[1]公式對照表!$C$2,IF(AC2919="-",[1]公式對照表!$C$3,IF(AC2919&lt;AE2919,[1]公式對照表!$C$4,IF(AC2919&gt;AE2919,[1]公式對照表!$C$5)))))</f>
        <v/>
      </c>
      <c r="AG2919" s="442"/>
      <c r="AH2919" s="442"/>
      <c r="AI2919" s="442"/>
      <c r="AJ2919" s="442"/>
      <c r="AK2919" s="2"/>
    </row>
    <row r="2920" spans="1:37" ht="17.25" customHeight="1">
      <c r="A2920" s="443"/>
      <c r="B2920" s="444"/>
      <c r="C2920" s="23"/>
      <c r="D2920" s="23"/>
      <c r="E2920" s="23"/>
      <c r="F2920" s="262"/>
      <c r="G2920" s="262"/>
      <c r="H2920" s="262"/>
      <c r="I2920" s="264"/>
      <c r="J2920" s="23"/>
      <c r="K2920" s="23"/>
      <c r="L2920" s="36" t="str">
        <f>IFERROR(VLOOKUP(放飛紀錄!$K2920,#REF!,2,FALSE),"")</f>
        <v/>
      </c>
      <c r="M2920" s="36"/>
      <c r="N2920" s="36"/>
      <c r="O2920" s="36"/>
      <c r="P2920" s="36"/>
      <c r="Q2920" s="36"/>
      <c r="R2920" s="36"/>
      <c r="S2920" s="36"/>
      <c r="T2920" s="36"/>
      <c r="U2920" s="23"/>
      <c r="V2920" s="23"/>
      <c r="W2920" s="23"/>
      <c r="X2920" s="23"/>
      <c r="Y2920" s="445"/>
      <c r="Z2920" s="446" t="str">
        <f>IF(放飛紀錄!$Y2920="","",放飛紀錄!$Y2920+公式對照表!B$2)</f>
        <v/>
      </c>
      <c r="AA2920" s="445"/>
      <c r="AB2920" s="445"/>
      <c r="AC2920" s="447" t="str">
        <f t="shared" si="118"/>
        <v/>
      </c>
      <c r="AD2920" s="448" t="str">
        <f t="shared" si="119"/>
        <v/>
      </c>
      <c r="AE2920" s="446" t="str">
        <f>IF(放飛紀錄表[[#This Row],[模組啟動時間]]="","",公式對照表!$A$2)</f>
        <v/>
      </c>
      <c r="AF2920" s="449" t="str">
        <f>IF(AC2920="","",IF(AND(AA2920&gt;Y2920,AA2920&lt;Z2920),[1]公式對照表!$C$2,IF(AC2920="-",[1]公式對照表!$C$3,IF(AC2920&lt;AE2920,[1]公式對照表!$C$4,IF(AC2920&gt;AE2920,[1]公式對照表!$C$5)))))</f>
        <v/>
      </c>
      <c r="AG2920" s="442"/>
      <c r="AH2920" s="442"/>
      <c r="AI2920" s="442"/>
      <c r="AJ2920" s="442"/>
      <c r="AK2920" s="2"/>
    </row>
    <row r="2921" spans="1:37" ht="17.25" customHeight="1">
      <c r="A2921" s="443"/>
      <c r="B2921" s="444"/>
      <c r="C2921" s="23"/>
      <c r="D2921" s="23"/>
      <c r="E2921" s="23"/>
      <c r="F2921" s="262"/>
      <c r="G2921" s="262"/>
      <c r="H2921" s="262"/>
      <c r="I2921" s="264"/>
      <c r="J2921" s="23"/>
      <c r="K2921" s="23"/>
      <c r="L2921" s="36" t="str">
        <f>IFERROR(VLOOKUP(放飛紀錄!$K2921,#REF!,2,FALSE),"")</f>
        <v/>
      </c>
      <c r="M2921" s="36"/>
      <c r="N2921" s="36"/>
      <c r="O2921" s="36"/>
      <c r="P2921" s="36"/>
      <c r="Q2921" s="36"/>
      <c r="R2921" s="36"/>
      <c r="S2921" s="36"/>
      <c r="T2921" s="36"/>
      <c r="U2921" s="23"/>
      <c r="V2921" s="23"/>
      <c r="W2921" s="23"/>
      <c r="X2921" s="23"/>
      <c r="Y2921" s="445"/>
      <c r="Z2921" s="446" t="str">
        <f>IF(放飛紀錄!$Y2921="","",放飛紀錄!$Y2921+公式對照表!B$2)</f>
        <v/>
      </c>
      <c r="AA2921" s="445"/>
      <c r="AB2921" s="445"/>
      <c r="AC2921" s="447" t="str">
        <f t="shared" si="118"/>
        <v/>
      </c>
      <c r="AD2921" s="448" t="str">
        <f t="shared" si="119"/>
        <v/>
      </c>
      <c r="AE2921" s="446" t="str">
        <f>IF(放飛紀錄表[[#This Row],[模組啟動時間]]="","",公式對照表!$A$2)</f>
        <v/>
      </c>
      <c r="AF2921" s="449" t="str">
        <f>IF(AC2921="","",IF(AND(AA2921&gt;Y2921,AA2921&lt;Z2921),[1]公式對照表!$C$2,IF(AC2921="-",[1]公式對照表!$C$3,IF(AC2921&lt;AE2921,[1]公式對照表!$C$4,IF(AC2921&gt;AE2921,[1]公式對照表!$C$5)))))</f>
        <v/>
      </c>
      <c r="AG2921" s="442"/>
      <c r="AH2921" s="442"/>
      <c r="AI2921" s="442"/>
      <c r="AJ2921" s="442"/>
      <c r="AK2921" s="2"/>
    </row>
    <row r="2922" spans="1:37" ht="17.25" customHeight="1">
      <c r="A2922" s="443"/>
      <c r="B2922" s="444"/>
      <c r="C2922" s="23"/>
      <c r="D2922" s="23"/>
      <c r="E2922" s="23"/>
      <c r="F2922" s="262"/>
      <c r="G2922" s="262"/>
      <c r="H2922" s="262"/>
      <c r="I2922" s="264"/>
      <c r="J2922" s="23"/>
      <c r="K2922" s="23"/>
      <c r="L2922" s="36" t="str">
        <f>IFERROR(VLOOKUP(放飛紀錄!$K2922,#REF!,2,FALSE),"")</f>
        <v/>
      </c>
      <c r="M2922" s="36"/>
      <c r="N2922" s="36"/>
      <c r="O2922" s="36"/>
      <c r="P2922" s="36"/>
      <c r="Q2922" s="36"/>
      <c r="R2922" s="36"/>
      <c r="S2922" s="36"/>
      <c r="T2922" s="36"/>
      <c r="U2922" s="23"/>
      <c r="V2922" s="23"/>
      <c r="W2922" s="23"/>
      <c r="X2922" s="23"/>
      <c r="Y2922" s="445"/>
      <c r="Z2922" s="446" t="str">
        <f>IF(放飛紀錄!$Y2922="","",放飛紀錄!$Y2922+公式對照表!B$2)</f>
        <v/>
      </c>
      <c r="AA2922" s="445"/>
      <c r="AB2922" s="445"/>
      <c r="AC2922" s="447" t="str">
        <f t="shared" si="118"/>
        <v/>
      </c>
      <c r="AD2922" s="448" t="str">
        <f t="shared" si="119"/>
        <v/>
      </c>
      <c r="AE2922" s="446" t="str">
        <f>IF(放飛紀錄表[[#This Row],[模組啟動時間]]="","",公式對照表!$A$2)</f>
        <v/>
      </c>
      <c r="AF2922" s="449" t="str">
        <f>IF(AC2922="","",IF(AND(AA2922&gt;Y2922,AA2922&lt;Z2922),[1]公式對照表!$C$2,IF(AC2922="-",[1]公式對照表!$C$3,IF(AC2922&lt;AE2922,[1]公式對照表!$C$4,IF(AC2922&gt;AE2922,[1]公式對照表!$C$5)))))</f>
        <v/>
      </c>
      <c r="AG2922" s="442"/>
      <c r="AH2922" s="442"/>
      <c r="AI2922" s="442"/>
      <c r="AJ2922" s="442"/>
      <c r="AK2922" s="2"/>
    </row>
    <row r="2923" spans="1:37" ht="17.25" customHeight="1">
      <c r="A2923" s="443"/>
      <c r="B2923" s="444"/>
      <c r="C2923" s="23"/>
      <c r="D2923" s="23"/>
      <c r="E2923" s="23"/>
      <c r="F2923" s="262"/>
      <c r="G2923" s="262"/>
      <c r="H2923" s="262"/>
      <c r="I2923" s="264"/>
      <c r="J2923" s="23"/>
      <c r="K2923" s="23"/>
      <c r="L2923" s="36" t="str">
        <f>IFERROR(VLOOKUP(放飛紀錄!$K2923,#REF!,2,FALSE),"")</f>
        <v/>
      </c>
      <c r="M2923" s="36"/>
      <c r="N2923" s="36"/>
      <c r="O2923" s="36"/>
      <c r="P2923" s="36"/>
      <c r="Q2923" s="36"/>
      <c r="R2923" s="36"/>
      <c r="S2923" s="36"/>
      <c r="T2923" s="36"/>
      <c r="U2923" s="23"/>
      <c r="V2923" s="23"/>
      <c r="W2923" s="23"/>
      <c r="X2923" s="23"/>
      <c r="Y2923" s="445"/>
      <c r="Z2923" s="446" t="str">
        <f>IF(放飛紀錄!$Y2923="","",放飛紀錄!$Y2923+公式對照表!B$2)</f>
        <v/>
      </c>
      <c r="AA2923" s="445"/>
      <c r="AB2923" s="445"/>
      <c r="AC2923" s="447" t="str">
        <f t="shared" si="118"/>
        <v/>
      </c>
      <c r="AD2923" s="448" t="str">
        <f t="shared" si="119"/>
        <v/>
      </c>
      <c r="AE2923" s="446" t="str">
        <f>IF(放飛紀錄表[[#This Row],[模組啟動時間]]="","",公式對照表!$A$2)</f>
        <v/>
      </c>
      <c r="AF2923" s="449" t="str">
        <f>IF(AC2923="","",IF(AND(AA2923&gt;Y2923,AA2923&lt;Z2923),[1]公式對照表!$C$2,IF(AC2923="-",[1]公式對照表!$C$3,IF(AC2923&lt;AE2923,[1]公式對照表!$C$4,IF(AC2923&gt;AE2923,[1]公式對照表!$C$5)))))</f>
        <v/>
      </c>
      <c r="AG2923" s="442"/>
      <c r="AH2923" s="442"/>
      <c r="AI2923" s="442"/>
      <c r="AJ2923" s="442"/>
      <c r="AK2923" s="2"/>
    </row>
    <row r="2924" spans="1:37" ht="17.25" customHeight="1">
      <c r="A2924" s="443"/>
      <c r="B2924" s="444"/>
      <c r="C2924" s="23"/>
      <c r="D2924" s="23"/>
      <c r="E2924" s="23"/>
      <c r="F2924" s="262"/>
      <c r="G2924" s="262"/>
      <c r="H2924" s="262"/>
      <c r="I2924" s="264"/>
      <c r="J2924" s="23"/>
      <c r="K2924" s="23"/>
      <c r="L2924" s="36" t="str">
        <f>IFERROR(VLOOKUP(放飛紀錄!$K2924,#REF!,2,FALSE),"")</f>
        <v/>
      </c>
      <c r="M2924" s="36"/>
      <c r="N2924" s="36"/>
      <c r="O2924" s="36"/>
      <c r="P2924" s="36"/>
      <c r="Q2924" s="36"/>
      <c r="R2924" s="36"/>
      <c r="S2924" s="36"/>
      <c r="T2924" s="36"/>
      <c r="U2924" s="23"/>
      <c r="V2924" s="23"/>
      <c r="W2924" s="23"/>
      <c r="X2924" s="23"/>
      <c r="Y2924" s="445"/>
      <c r="Z2924" s="446" t="str">
        <f>IF(放飛紀錄!$Y2924="","",放飛紀錄!$Y2924+公式對照表!B$2)</f>
        <v/>
      </c>
      <c r="AA2924" s="445"/>
      <c r="AB2924" s="445"/>
      <c r="AC2924" s="447" t="str">
        <f t="shared" si="118"/>
        <v/>
      </c>
      <c r="AD2924" s="448" t="str">
        <f t="shared" si="119"/>
        <v/>
      </c>
      <c r="AE2924" s="446" t="str">
        <f>IF(放飛紀錄表[[#This Row],[模組啟動時間]]="","",公式對照表!$A$2)</f>
        <v/>
      </c>
      <c r="AF2924" s="449" t="str">
        <f>IF(AC2924="","",IF(AND(AA2924&gt;Y2924,AA2924&lt;Z2924),[1]公式對照表!$C$2,IF(AC2924="-",[1]公式對照表!$C$3,IF(AC2924&lt;AE2924,[1]公式對照表!$C$4,IF(AC2924&gt;AE2924,[1]公式對照表!$C$5)))))</f>
        <v/>
      </c>
      <c r="AG2924" s="442"/>
      <c r="AH2924" s="442"/>
      <c r="AI2924" s="442"/>
      <c r="AJ2924" s="442"/>
      <c r="AK2924" s="2"/>
    </row>
    <row r="2925" spans="1:37" ht="17.25" customHeight="1">
      <c r="A2925" s="443"/>
      <c r="B2925" s="444"/>
      <c r="C2925" s="23"/>
      <c r="D2925" s="23"/>
      <c r="E2925" s="23"/>
      <c r="F2925" s="262"/>
      <c r="G2925" s="262"/>
      <c r="H2925" s="262"/>
      <c r="I2925" s="264"/>
      <c r="J2925" s="23"/>
      <c r="K2925" s="23"/>
      <c r="L2925" s="36" t="str">
        <f>IFERROR(VLOOKUP(放飛紀錄!$K2925,#REF!,2,FALSE),"")</f>
        <v/>
      </c>
      <c r="M2925" s="36"/>
      <c r="N2925" s="36"/>
      <c r="O2925" s="36"/>
      <c r="P2925" s="36"/>
      <c r="Q2925" s="36"/>
      <c r="R2925" s="36"/>
      <c r="S2925" s="36"/>
      <c r="T2925" s="36"/>
      <c r="U2925" s="23"/>
      <c r="V2925" s="23"/>
      <c r="W2925" s="23"/>
      <c r="X2925" s="23"/>
      <c r="Y2925" s="445"/>
      <c r="Z2925" s="446" t="str">
        <f>IF(放飛紀錄!$Y2925="","",放飛紀錄!$Y2925+公式對照表!B$2)</f>
        <v/>
      </c>
      <c r="AA2925" s="445"/>
      <c r="AB2925" s="445"/>
      <c r="AC2925" s="447" t="str">
        <f t="shared" si="118"/>
        <v/>
      </c>
      <c r="AD2925" s="448" t="str">
        <f t="shared" si="119"/>
        <v/>
      </c>
      <c r="AE2925" s="446" t="str">
        <f>IF(放飛紀錄表[[#This Row],[模組啟動時間]]="","",公式對照表!$A$2)</f>
        <v/>
      </c>
      <c r="AF2925" s="449" t="str">
        <f>IF(AC2925="","",IF(AND(AA2925&gt;Y2925,AA2925&lt;Z2925),[1]公式對照表!$C$2,IF(AC2925="-",[1]公式對照表!$C$3,IF(AC2925&lt;AE2925,[1]公式對照表!$C$4,IF(AC2925&gt;AE2925,[1]公式對照表!$C$5)))))</f>
        <v/>
      </c>
      <c r="AG2925" s="442"/>
      <c r="AH2925" s="442"/>
      <c r="AI2925" s="442"/>
      <c r="AJ2925" s="442"/>
      <c r="AK2925" s="2"/>
    </row>
    <row r="2926" spans="1:37" ht="17.25" customHeight="1">
      <c r="A2926" s="443"/>
      <c r="B2926" s="444"/>
      <c r="C2926" s="23"/>
      <c r="D2926" s="23"/>
      <c r="E2926" s="23"/>
      <c r="F2926" s="262"/>
      <c r="G2926" s="262"/>
      <c r="H2926" s="262"/>
      <c r="I2926" s="264"/>
      <c r="J2926" s="23"/>
      <c r="K2926" s="23"/>
      <c r="L2926" s="36" t="str">
        <f>IFERROR(VLOOKUP(放飛紀錄!$K2926,#REF!,2,FALSE),"")</f>
        <v/>
      </c>
      <c r="M2926" s="36"/>
      <c r="N2926" s="36"/>
      <c r="O2926" s="36"/>
      <c r="P2926" s="36"/>
      <c r="Q2926" s="36"/>
      <c r="R2926" s="36"/>
      <c r="S2926" s="36"/>
      <c r="T2926" s="36"/>
      <c r="U2926" s="23"/>
      <c r="V2926" s="23"/>
      <c r="W2926" s="23"/>
      <c r="X2926" s="23"/>
      <c r="Y2926" s="445"/>
      <c r="Z2926" s="446" t="str">
        <f>IF(放飛紀錄!$Y2926="","",放飛紀錄!$Y2926+公式對照表!B$2)</f>
        <v/>
      </c>
      <c r="AA2926" s="445"/>
      <c r="AB2926" s="445"/>
      <c r="AC2926" s="447" t="str">
        <f t="shared" si="118"/>
        <v/>
      </c>
      <c r="AD2926" s="448" t="str">
        <f t="shared" si="119"/>
        <v/>
      </c>
      <c r="AE2926" s="446" t="str">
        <f>IF(放飛紀錄表[[#This Row],[模組啟動時間]]="","",公式對照表!$A$2)</f>
        <v/>
      </c>
      <c r="AF2926" s="449" t="str">
        <f>IF(AC2926="","",IF(AND(AA2926&gt;Y2926,AA2926&lt;Z2926),[1]公式對照表!$C$2,IF(AC2926="-",[1]公式對照表!$C$3,IF(AC2926&lt;AE2926,[1]公式對照表!$C$4,IF(AC2926&gt;AE2926,[1]公式對照表!$C$5)))))</f>
        <v/>
      </c>
      <c r="AG2926" s="442"/>
      <c r="AH2926" s="442"/>
      <c r="AI2926" s="442"/>
      <c r="AJ2926" s="442"/>
      <c r="AK2926" s="2"/>
    </row>
    <row r="2927" spans="1:37" ht="17.25" customHeight="1">
      <c r="A2927" s="443"/>
      <c r="B2927" s="444"/>
      <c r="C2927" s="23"/>
      <c r="D2927" s="23"/>
      <c r="E2927" s="23"/>
      <c r="F2927" s="262"/>
      <c r="G2927" s="262"/>
      <c r="H2927" s="262"/>
      <c r="I2927" s="264"/>
      <c r="J2927" s="23"/>
      <c r="K2927" s="23"/>
      <c r="L2927" s="36" t="str">
        <f>IFERROR(VLOOKUP(放飛紀錄!$K2927,#REF!,2,FALSE),"")</f>
        <v/>
      </c>
      <c r="M2927" s="36"/>
      <c r="N2927" s="36"/>
      <c r="O2927" s="36"/>
      <c r="P2927" s="36"/>
      <c r="Q2927" s="36"/>
      <c r="R2927" s="36"/>
      <c r="S2927" s="36"/>
      <c r="T2927" s="36"/>
      <c r="U2927" s="23"/>
      <c r="V2927" s="23"/>
      <c r="W2927" s="23"/>
      <c r="X2927" s="23"/>
      <c r="Y2927" s="445"/>
      <c r="Z2927" s="446" t="str">
        <f>IF(放飛紀錄!$Y2927="","",放飛紀錄!$Y2927+公式對照表!B$2)</f>
        <v/>
      </c>
      <c r="AA2927" s="445"/>
      <c r="AB2927" s="445"/>
      <c r="AC2927" s="447" t="str">
        <f t="shared" si="118"/>
        <v/>
      </c>
      <c r="AD2927" s="448" t="str">
        <f t="shared" si="119"/>
        <v/>
      </c>
      <c r="AE2927" s="446" t="str">
        <f>IF(放飛紀錄表[[#This Row],[模組啟動時間]]="","",公式對照表!$A$2)</f>
        <v/>
      </c>
      <c r="AF2927" s="449" t="str">
        <f>IF(AC2927="","",IF(AND(AA2927&gt;Y2927,AA2927&lt;Z2927),[1]公式對照表!$C$2,IF(AC2927="-",[1]公式對照表!$C$3,IF(AC2927&lt;AE2927,[1]公式對照表!$C$4,IF(AC2927&gt;AE2927,[1]公式對照表!$C$5)))))</f>
        <v/>
      </c>
      <c r="AG2927" s="442"/>
      <c r="AH2927" s="442"/>
      <c r="AI2927" s="442"/>
      <c r="AJ2927" s="442"/>
      <c r="AK2927" s="2"/>
    </row>
    <row r="2928" spans="1:37" ht="17.25" customHeight="1">
      <c r="A2928" s="443"/>
      <c r="B2928" s="444"/>
      <c r="C2928" s="23"/>
      <c r="D2928" s="23"/>
      <c r="E2928" s="23"/>
      <c r="F2928" s="262"/>
      <c r="G2928" s="262"/>
      <c r="H2928" s="262"/>
      <c r="I2928" s="264"/>
      <c r="J2928" s="23"/>
      <c r="K2928" s="23"/>
      <c r="L2928" s="36" t="str">
        <f>IFERROR(VLOOKUP(放飛紀錄!$K2928,#REF!,2,FALSE),"")</f>
        <v/>
      </c>
      <c r="M2928" s="36"/>
      <c r="N2928" s="36"/>
      <c r="O2928" s="36"/>
      <c r="P2928" s="36"/>
      <c r="Q2928" s="36"/>
      <c r="R2928" s="36"/>
      <c r="S2928" s="36"/>
      <c r="T2928" s="36"/>
      <c r="U2928" s="23"/>
      <c r="V2928" s="23"/>
      <c r="W2928" s="23"/>
      <c r="X2928" s="23"/>
      <c r="Y2928" s="445"/>
      <c r="Z2928" s="446" t="str">
        <f>IF(放飛紀錄!$Y2928="","",放飛紀錄!$Y2928+公式對照表!B$2)</f>
        <v/>
      </c>
      <c r="AA2928" s="445"/>
      <c r="AB2928" s="445"/>
      <c r="AC2928" s="447" t="str">
        <f t="shared" si="118"/>
        <v/>
      </c>
      <c r="AD2928" s="448" t="str">
        <f t="shared" si="119"/>
        <v/>
      </c>
      <c r="AE2928" s="446" t="str">
        <f>IF(放飛紀錄表[[#This Row],[模組啟動時間]]="","",公式對照表!$A$2)</f>
        <v/>
      </c>
      <c r="AF2928" s="449" t="str">
        <f>IF(AC2928="","",IF(AND(AA2928&gt;Y2928,AA2928&lt;Z2928),[1]公式對照表!$C$2,IF(AC2928="-",[1]公式對照表!$C$3,IF(AC2928&lt;AE2928,[1]公式對照表!$C$4,IF(AC2928&gt;AE2928,[1]公式對照表!$C$5)))))</f>
        <v/>
      </c>
      <c r="AG2928" s="442"/>
      <c r="AH2928" s="442"/>
      <c r="AI2928" s="442"/>
      <c r="AJ2928" s="442"/>
      <c r="AK2928" s="2"/>
    </row>
    <row r="2929" spans="1:37" ht="17.25" customHeight="1">
      <c r="A2929" s="443"/>
      <c r="B2929" s="444"/>
      <c r="C2929" s="23"/>
      <c r="D2929" s="23"/>
      <c r="E2929" s="23"/>
      <c r="F2929" s="262"/>
      <c r="G2929" s="262"/>
      <c r="H2929" s="262"/>
      <c r="I2929" s="264"/>
      <c r="J2929" s="23"/>
      <c r="K2929" s="23"/>
      <c r="L2929" s="36" t="str">
        <f>IFERROR(VLOOKUP(放飛紀錄!$K2929,#REF!,2,FALSE),"")</f>
        <v/>
      </c>
      <c r="M2929" s="36"/>
      <c r="N2929" s="36"/>
      <c r="O2929" s="36"/>
      <c r="P2929" s="36"/>
      <c r="Q2929" s="36"/>
      <c r="R2929" s="36"/>
      <c r="S2929" s="36"/>
      <c r="T2929" s="36"/>
      <c r="U2929" s="23"/>
      <c r="V2929" s="23"/>
      <c r="W2929" s="23"/>
      <c r="X2929" s="23"/>
      <c r="Y2929" s="445"/>
      <c r="Z2929" s="446" t="str">
        <f>IF(放飛紀錄!$Y2929="","",放飛紀錄!$Y2929+公式對照表!B$2)</f>
        <v/>
      </c>
      <c r="AA2929" s="445"/>
      <c r="AB2929" s="445"/>
      <c r="AC2929" s="447" t="str">
        <f t="shared" si="118"/>
        <v/>
      </c>
      <c r="AD2929" s="448" t="str">
        <f t="shared" si="119"/>
        <v/>
      </c>
      <c r="AE2929" s="446" t="str">
        <f>IF(放飛紀錄表[[#This Row],[模組啟動時間]]="","",公式對照表!$A$2)</f>
        <v/>
      </c>
      <c r="AF2929" s="449" t="str">
        <f>IF(AC2929="","",IF(AND(AA2929&gt;Y2929,AA2929&lt;Z2929),[1]公式對照表!$C$2,IF(AC2929="-",[1]公式對照表!$C$3,IF(AC2929&lt;AE2929,[1]公式對照表!$C$4,IF(AC2929&gt;AE2929,[1]公式對照表!$C$5)))))</f>
        <v/>
      </c>
      <c r="AG2929" s="442"/>
      <c r="AH2929" s="442"/>
      <c r="AI2929" s="442"/>
      <c r="AJ2929" s="442"/>
      <c r="AK2929" s="2"/>
    </row>
    <row r="2930" spans="1:37" ht="17.25" customHeight="1">
      <c r="A2930" s="443"/>
      <c r="B2930" s="444"/>
      <c r="C2930" s="23"/>
      <c r="D2930" s="23"/>
      <c r="E2930" s="23"/>
      <c r="F2930" s="262"/>
      <c r="G2930" s="262"/>
      <c r="H2930" s="262"/>
      <c r="I2930" s="264"/>
      <c r="J2930" s="23"/>
      <c r="K2930" s="23"/>
      <c r="L2930" s="36" t="str">
        <f>IFERROR(VLOOKUP(放飛紀錄!$K2930,#REF!,2,FALSE),"")</f>
        <v/>
      </c>
      <c r="M2930" s="36"/>
      <c r="N2930" s="36"/>
      <c r="O2930" s="36"/>
      <c r="P2930" s="36"/>
      <c r="Q2930" s="36"/>
      <c r="R2930" s="36"/>
      <c r="S2930" s="36"/>
      <c r="T2930" s="36"/>
      <c r="U2930" s="23"/>
      <c r="V2930" s="23"/>
      <c r="W2930" s="23"/>
      <c r="X2930" s="23"/>
      <c r="Y2930" s="445"/>
      <c r="Z2930" s="446" t="str">
        <f>IF(放飛紀錄!$Y2930="","",放飛紀錄!$Y2930+公式對照表!B$2)</f>
        <v/>
      </c>
      <c r="AA2930" s="445"/>
      <c r="AB2930" s="445"/>
      <c r="AC2930" s="447" t="str">
        <f t="shared" si="118"/>
        <v/>
      </c>
      <c r="AD2930" s="448" t="str">
        <f t="shared" si="119"/>
        <v/>
      </c>
      <c r="AE2930" s="446" t="str">
        <f>IF(放飛紀錄表[[#This Row],[模組啟動時間]]="","",公式對照表!$A$2)</f>
        <v/>
      </c>
      <c r="AF2930" s="449" t="str">
        <f>IF(AC2930="","",IF(AND(AA2930&gt;Y2930,AA2930&lt;Z2930),[1]公式對照表!$C$2,IF(AC2930="-",[1]公式對照表!$C$3,IF(AC2930&lt;AE2930,[1]公式對照表!$C$4,IF(AC2930&gt;AE2930,[1]公式對照表!$C$5)))))</f>
        <v/>
      </c>
      <c r="AG2930" s="442"/>
      <c r="AH2930" s="442"/>
      <c r="AI2930" s="442"/>
      <c r="AJ2930" s="442"/>
      <c r="AK2930" s="2"/>
    </row>
    <row r="2931" spans="1:37" ht="17.25" customHeight="1">
      <c r="A2931" s="443"/>
      <c r="B2931" s="444"/>
      <c r="C2931" s="23"/>
      <c r="D2931" s="23"/>
      <c r="E2931" s="23"/>
      <c r="F2931" s="262"/>
      <c r="G2931" s="262"/>
      <c r="H2931" s="262"/>
      <c r="I2931" s="264"/>
      <c r="J2931" s="23"/>
      <c r="K2931" s="23"/>
      <c r="L2931" s="36" t="str">
        <f>IFERROR(VLOOKUP(放飛紀錄!$K2931,#REF!,2,FALSE),"")</f>
        <v/>
      </c>
      <c r="M2931" s="36"/>
      <c r="N2931" s="36"/>
      <c r="O2931" s="36"/>
      <c r="P2931" s="36"/>
      <c r="Q2931" s="36"/>
      <c r="R2931" s="36"/>
      <c r="S2931" s="36"/>
      <c r="T2931" s="36"/>
      <c r="U2931" s="23"/>
      <c r="V2931" s="23"/>
      <c r="W2931" s="23"/>
      <c r="X2931" s="23"/>
      <c r="Y2931" s="445"/>
      <c r="Z2931" s="446" t="str">
        <f>IF(放飛紀錄!$Y2931="","",放飛紀錄!$Y2931+公式對照表!B$2)</f>
        <v/>
      </c>
      <c r="AA2931" s="445"/>
      <c r="AB2931" s="445"/>
      <c r="AC2931" s="447" t="str">
        <f t="shared" si="118"/>
        <v/>
      </c>
      <c r="AD2931" s="448" t="str">
        <f t="shared" si="119"/>
        <v/>
      </c>
      <c r="AE2931" s="446" t="str">
        <f>IF(放飛紀錄表[[#This Row],[模組啟動時間]]="","",公式對照表!$A$2)</f>
        <v/>
      </c>
      <c r="AF2931" s="449" t="str">
        <f>IF(AC2931="","",IF(AND(AA2931&gt;Y2931,AA2931&lt;Z2931),[1]公式對照表!$C$2,IF(AC2931="-",[1]公式對照表!$C$3,IF(AC2931&lt;AE2931,[1]公式對照表!$C$4,IF(AC2931&gt;AE2931,[1]公式對照表!$C$5)))))</f>
        <v/>
      </c>
      <c r="AG2931" s="442"/>
      <c r="AH2931" s="442"/>
      <c r="AI2931" s="442"/>
      <c r="AJ2931" s="442"/>
      <c r="AK2931" s="2"/>
    </row>
    <row r="2932" spans="1:37" ht="17.25" customHeight="1">
      <c r="A2932" s="443"/>
      <c r="B2932" s="444"/>
      <c r="C2932" s="23"/>
      <c r="D2932" s="23"/>
      <c r="E2932" s="23"/>
      <c r="F2932" s="262"/>
      <c r="G2932" s="262"/>
      <c r="H2932" s="262"/>
      <c r="I2932" s="264"/>
      <c r="J2932" s="23"/>
      <c r="K2932" s="23"/>
      <c r="L2932" s="36" t="str">
        <f>IFERROR(VLOOKUP(放飛紀錄!$K2932,#REF!,2,FALSE),"")</f>
        <v/>
      </c>
      <c r="M2932" s="36"/>
      <c r="N2932" s="36"/>
      <c r="O2932" s="36"/>
      <c r="P2932" s="36"/>
      <c r="Q2932" s="36"/>
      <c r="R2932" s="36"/>
      <c r="S2932" s="36"/>
      <c r="T2932" s="36"/>
      <c r="U2932" s="23"/>
      <c r="V2932" s="23"/>
      <c r="W2932" s="23"/>
      <c r="X2932" s="23"/>
      <c r="Y2932" s="445"/>
      <c r="Z2932" s="446" t="str">
        <f>IF(放飛紀錄!$Y2932="","",放飛紀錄!$Y2932+公式對照表!B$2)</f>
        <v/>
      </c>
      <c r="AA2932" s="445"/>
      <c r="AB2932" s="445"/>
      <c r="AC2932" s="447" t="str">
        <f t="shared" si="118"/>
        <v/>
      </c>
      <c r="AD2932" s="448" t="str">
        <f t="shared" si="119"/>
        <v/>
      </c>
      <c r="AE2932" s="446" t="str">
        <f>IF(放飛紀錄表[[#This Row],[模組啟動時間]]="","",公式對照表!$A$2)</f>
        <v/>
      </c>
      <c r="AF2932" s="449" t="str">
        <f>IF(AC2932="","",IF(AND(AA2932&gt;Y2932,AA2932&lt;Z2932),[1]公式對照表!$C$2,IF(AC2932="-",[1]公式對照表!$C$3,IF(AC2932&lt;AE2932,[1]公式對照表!$C$4,IF(AC2932&gt;AE2932,[1]公式對照表!$C$5)))))</f>
        <v/>
      </c>
      <c r="AG2932" s="442"/>
      <c r="AH2932" s="442"/>
      <c r="AI2932" s="442"/>
      <c r="AJ2932" s="442"/>
      <c r="AK2932" s="2"/>
    </row>
    <row r="2933" spans="1:37" ht="17.25" customHeight="1">
      <c r="A2933" s="443"/>
      <c r="B2933" s="444"/>
      <c r="C2933" s="23"/>
      <c r="D2933" s="23"/>
      <c r="E2933" s="23"/>
      <c r="F2933" s="262"/>
      <c r="G2933" s="262"/>
      <c r="H2933" s="262"/>
      <c r="I2933" s="264"/>
      <c r="J2933" s="23"/>
      <c r="K2933" s="23"/>
      <c r="L2933" s="36" t="str">
        <f>IFERROR(VLOOKUP(放飛紀錄!$K2933,#REF!,2,FALSE),"")</f>
        <v/>
      </c>
      <c r="M2933" s="36"/>
      <c r="N2933" s="36"/>
      <c r="O2933" s="36"/>
      <c r="P2933" s="36"/>
      <c r="Q2933" s="36"/>
      <c r="R2933" s="36"/>
      <c r="S2933" s="36"/>
      <c r="T2933" s="36"/>
      <c r="U2933" s="23"/>
      <c r="V2933" s="23"/>
      <c r="W2933" s="23"/>
      <c r="X2933" s="23"/>
      <c r="Y2933" s="445"/>
      <c r="Z2933" s="446" t="str">
        <f>IF(放飛紀錄!$Y2933="","",放飛紀錄!$Y2933+公式對照表!B$2)</f>
        <v/>
      </c>
      <c r="AA2933" s="445"/>
      <c r="AB2933" s="445"/>
      <c r="AC2933" s="447" t="str">
        <f t="shared" ref="AC2933:AC2996" si="120">IF(AB2933="","",IF(AA2933="-","-",AB2933-Z2933))</f>
        <v/>
      </c>
      <c r="AD2933" s="448" t="str">
        <f t="shared" ref="AD2933:AD2996" si="121">IF(OR(AC2933="-",AC2933=""),"",((MINUTE(AC2933)*60)+SECOND(AC2933)))</f>
        <v/>
      </c>
      <c r="AE2933" s="446" t="str">
        <f>IF(放飛紀錄表[[#This Row],[模組啟動時間]]="","",公式對照表!$A$2)</f>
        <v/>
      </c>
      <c r="AF2933" s="449" t="str">
        <f>IF(AC2933="","",IF(AND(AA2933&gt;Y2933,AA2933&lt;Z2933),[1]公式對照表!$C$2,IF(AC2933="-",[1]公式對照表!$C$3,IF(AC2933&lt;AE2933,[1]公式對照表!$C$4,IF(AC2933&gt;AE2933,[1]公式對照表!$C$5)))))</f>
        <v/>
      </c>
      <c r="AG2933" s="442"/>
      <c r="AH2933" s="442"/>
      <c r="AI2933" s="442"/>
      <c r="AJ2933" s="442"/>
      <c r="AK2933" s="2"/>
    </row>
    <row r="2934" spans="1:37" ht="17.25" customHeight="1">
      <c r="A2934" s="443"/>
      <c r="B2934" s="444"/>
      <c r="C2934" s="23"/>
      <c r="D2934" s="23"/>
      <c r="E2934" s="23"/>
      <c r="F2934" s="262"/>
      <c r="G2934" s="262"/>
      <c r="H2934" s="262"/>
      <c r="I2934" s="264"/>
      <c r="J2934" s="23"/>
      <c r="K2934" s="23"/>
      <c r="L2934" s="36" t="str">
        <f>IFERROR(VLOOKUP(放飛紀錄!$K2934,#REF!,2,FALSE),"")</f>
        <v/>
      </c>
      <c r="M2934" s="36"/>
      <c r="N2934" s="36"/>
      <c r="O2934" s="36"/>
      <c r="P2934" s="36"/>
      <c r="Q2934" s="36"/>
      <c r="R2934" s="36"/>
      <c r="S2934" s="36"/>
      <c r="T2934" s="36"/>
      <c r="U2934" s="23"/>
      <c r="V2934" s="23"/>
      <c r="W2934" s="23"/>
      <c r="X2934" s="23"/>
      <c r="Y2934" s="445"/>
      <c r="Z2934" s="446" t="str">
        <f>IF(放飛紀錄!$Y2934="","",放飛紀錄!$Y2934+公式對照表!B$2)</f>
        <v/>
      </c>
      <c r="AA2934" s="445"/>
      <c r="AB2934" s="445"/>
      <c r="AC2934" s="447" t="str">
        <f t="shared" si="120"/>
        <v/>
      </c>
      <c r="AD2934" s="448" t="str">
        <f t="shared" si="121"/>
        <v/>
      </c>
      <c r="AE2934" s="446" t="str">
        <f>IF(放飛紀錄表[[#This Row],[模組啟動時間]]="","",公式對照表!$A$2)</f>
        <v/>
      </c>
      <c r="AF2934" s="449" t="str">
        <f>IF(AC2934="","",IF(AND(AA2934&gt;Y2934,AA2934&lt;Z2934),[1]公式對照表!$C$2,IF(AC2934="-",[1]公式對照表!$C$3,IF(AC2934&lt;AE2934,[1]公式對照表!$C$4,IF(AC2934&gt;AE2934,[1]公式對照表!$C$5)))))</f>
        <v/>
      </c>
      <c r="AG2934" s="442"/>
      <c r="AH2934" s="442"/>
      <c r="AI2934" s="442"/>
      <c r="AJ2934" s="442"/>
      <c r="AK2934" s="2"/>
    </row>
    <row r="2935" spans="1:37" ht="17.25" customHeight="1">
      <c r="A2935" s="443"/>
      <c r="B2935" s="444"/>
      <c r="C2935" s="23"/>
      <c r="D2935" s="23"/>
      <c r="E2935" s="23"/>
      <c r="F2935" s="262"/>
      <c r="G2935" s="262"/>
      <c r="H2935" s="262"/>
      <c r="I2935" s="264"/>
      <c r="J2935" s="23"/>
      <c r="K2935" s="23"/>
      <c r="L2935" s="36" t="str">
        <f>IFERROR(VLOOKUP(放飛紀錄!$K2935,#REF!,2,FALSE),"")</f>
        <v/>
      </c>
      <c r="M2935" s="36"/>
      <c r="N2935" s="36"/>
      <c r="O2935" s="36"/>
      <c r="P2935" s="36"/>
      <c r="Q2935" s="36"/>
      <c r="R2935" s="36"/>
      <c r="S2935" s="36"/>
      <c r="T2935" s="36"/>
      <c r="U2935" s="23"/>
      <c r="V2935" s="23"/>
      <c r="W2935" s="23"/>
      <c r="X2935" s="23"/>
      <c r="Y2935" s="445"/>
      <c r="Z2935" s="446" t="str">
        <f>IF(放飛紀錄!$Y2935="","",放飛紀錄!$Y2935+公式對照表!B$2)</f>
        <v/>
      </c>
      <c r="AA2935" s="445"/>
      <c r="AB2935" s="445"/>
      <c r="AC2935" s="447" t="str">
        <f t="shared" si="120"/>
        <v/>
      </c>
      <c r="AD2935" s="448" t="str">
        <f t="shared" si="121"/>
        <v/>
      </c>
      <c r="AE2935" s="446" t="str">
        <f>IF(放飛紀錄表[[#This Row],[模組啟動時間]]="","",公式對照表!$A$2)</f>
        <v/>
      </c>
      <c r="AF2935" s="449" t="str">
        <f>IF(AC2935="","",IF(AND(AA2935&gt;Y2935,AA2935&lt;Z2935),[1]公式對照表!$C$2,IF(AC2935="-",[1]公式對照表!$C$3,IF(AC2935&lt;AE2935,[1]公式對照表!$C$4,IF(AC2935&gt;AE2935,[1]公式對照表!$C$5)))))</f>
        <v/>
      </c>
      <c r="AG2935" s="442"/>
      <c r="AH2935" s="442"/>
      <c r="AI2935" s="442"/>
      <c r="AJ2935" s="442"/>
      <c r="AK2935" s="2"/>
    </row>
    <row r="2936" spans="1:37" ht="17.25" customHeight="1">
      <c r="A2936" s="443"/>
      <c r="B2936" s="444"/>
      <c r="C2936" s="23"/>
      <c r="D2936" s="23"/>
      <c r="E2936" s="23"/>
      <c r="F2936" s="262"/>
      <c r="G2936" s="262"/>
      <c r="H2936" s="262"/>
      <c r="I2936" s="264"/>
      <c r="J2936" s="23"/>
      <c r="K2936" s="23"/>
      <c r="L2936" s="36" t="str">
        <f>IFERROR(VLOOKUP(放飛紀錄!$K2936,#REF!,2,FALSE),"")</f>
        <v/>
      </c>
      <c r="M2936" s="36"/>
      <c r="N2936" s="36"/>
      <c r="O2936" s="36"/>
      <c r="P2936" s="36"/>
      <c r="Q2936" s="36"/>
      <c r="R2936" s="36"/>
      <c r="S2936" s="36"/>
      <c r="T2936" s="36"/>
      <c r="U2936" s="23"/>
      <c r="V2936" s="23"/>
      <c r="W2936" s="23"/>
      <c r="X2936" s="23"/>
      <c r="Y2936" s="445"/>
      <c r="Z2936" s="446" t="str">
        <f>IF(放飛紀錄!$Y2936="","",放飛紀錄!$Y2936+公式對照表!B$2)</f>
        <v/>
      </c>
      <c r="AA2936" s="445"/>
      <c r="AB2936" s="445"/>
      <c r="AC2936" s="447" t="str">
        <f t="shared" si="120"/>
        <v/>
      </c>
      <c r="AD2936" s="448" t="str">
        <f t="shared" si="121"/>
        <v/>
      </c>
      <c r="AE2936" s="446" t="str">
        <f>IF(放飛紀錄表[[#This Row],[模組啟動時間]]="","",公式對照表!$A$2)</f>
        <v/>
      </c>
      <c r="AF2936" s="449" t="str">
        <f>IF(AC2936="","",IF(AND(AA2936&gt;Y2936,AA2936&lt;Z2936),[1]公式對照表!$C$2,IF(AC2936="-",[1]公式對照表!$C$3,IF(AC2936&lt;AE2936,[1]公式對照表!$C$4,IF(AC2936&gt;AE2936,[1]公式對照表!$C$5)))))</f>
        <v/>
      </c>
      <c r="AG2936" s="442"/>
      <c r="AH2936" s="442"/>
      <c r="AI2936" s="442"/>
      <c r="AJ2936" s="442"/>
      <c r="AK2936" s="2"/>
    </row>
    <row r="2937" spans="1:37" ht="17.25" customHeight="1">
      <c r="A2937" s="443"/>
      <c r="B2937" s="444"/>
      <c r="C2937" s="23"/>
      <c r="D2937" s="23"/>
      <c r="E2937" s="23"/>
      <c r="F2937" s="262"/>
      <c r="G2937" s="262"/>
      <c r="H2937" s="262"/>
      <c r="I2937" s="264"/>
      <c r="J2937" s="23"/>
      <c r="K2937" s="23"/>
      <c r="L2937" s="36" t="str">
        <f>IFERROR(VLOOKUP(放飛紀錄!$K2937,#REF!,2,FALSE),"")</f>
        <v/>
      </c>
      <c r="M2937" s="36"/>
      <c r="N2937" s="36"/>
      <c r="O2937" s="36"/>
      <c r="P2937" s="36"/>
      <c r="Q2937" s="36"/>
      <c r="R2937" s="36"/>
      <c r="S2937" s="36"/>
      <c r="T2937" s="36"/>
      <c r="U2937" s="23"/>
      <c r="V2937" s="23"/>
      <c r="W2937" s="23"/>
      <c r="X2937" s="23"/>
      <c r="Y2937" s="445"/>
      <c r="Z2937" s="446" t="str">
        <f>IF(放飛紀錄!$Y2937="","",放飛紀錄!$Y2937+公式對照表!B$2)</f>
        <v/>
      </c>
      <c r="AA2937" s="445"/>
      <c r="AB2937" s="445"/>
      <c r="AC2937" s="447" t="str">
        <f t="shared" si="120"/>
        <v/>
      </c>
      <c r="AD2937" s="448" t="str">
        <f t="shared" si="121"/>
        <v/>
      </c>
      <c r="AE2937" s="446" t="str">
        <f>IF(放飛紀錄表[[#This Row],[模組啟動時間]]="","",公式對照表!$A$2)</f>
        <v/>
      </c>
      <c r="AF2937" s="449" t="str">
        <f>IF(AC2937="","",IF(AND(AA2937&gt;Y2937,AA2937&lt;Z2937),[1]公式對照表!$C$2,IF(AC2937="-",[1]公式對照表!$C$3,IF(AC2937&lt;AE2937,[1]公式對照表!$C$4,IF(AC2937&gt;AE2937,[1]公式對照表!$C$5)))))</f>
        <v/>
      </c>
      <c r="AG2937" s="442"/>
      <c r="AH2937" s="442"/>
      <c r="AI2937" s="442"/>
      <c r="AJ2937" s="442"/>
      <c r="AK2937" s="2"/>
    </row>
    <row r="2938" spans="1:37" ht="17.25" customHeight="1">
      <c r="A2938" s="443"/>
      <c r="B2938" s="444"/>
      <c r="C2938" s="23"/>
      <c r="D2938" s="23"/>
      <c r="E2938" s="23"/>
      <c r="F2938" s="262"/>
      <c r="G2938" s="262"/>
      <c r="H2938" s="262"/>
      <c r="I2938" s="264"/>
      <c r="J2938" s="23"/>
      <c r="K2938" s="23"/>
      <c r="L2938" s="36" t="str">
        <f>IFERROR(VLOOKUP(放飛紀錄!$K2938,#REF!,2,FALSE),"")</f>
        <v/>
      </c>
      <c r="M2938" s="36"/>
      <c r="N2938" s="36"/>
      <c r="O2938" s="36"/>
      <c r="P2938" s="36"/>
      <c r="Q2938" s="36"/>
      <c r="R2938" s="36"/>
      <c r="S2938" s="36"/>
      <c r="T2938" s="36"/>
      <c r="U2938" s="23"/>
      <c r="V2938" s="23"/>
      <c r="W2938" s="23"/>
      <c r="X2938" s="23"/>
      <c r="Y2938" s="445"/>
      <c r="Z2938" s="446" t="str">
        <f>IF(放飛紀錄!$Y2938="","",放飛紀錄!$Y2938+公式對照表!B$2)</f>
        <v/>
      </c>
      <c r="AA2938" s="445"/>
      <c r="AB2938" s="445"/>
      <c r="AC2938" s="447" t="str">
        <f t="shared" si="120"/>
        <v/>
      </c>
      <c r="AD2938" s="448" t="str">
        <f t="shared" si="121"/>
        <v/>
      </c>
      <c r="AE2938" s="446" t="str">
        <f>IF(放飛紀錄表[[#This Row],[模組啟動時間]]="","",公式對照表!$A$2)</f>
        <v/>
      </c>
      <c r="AF2938" s="449" t="str">
        <f>IF(AC2938="","",IF(AND(AA2938&gt;Y2938,AA2938&lt;Z2938),[1]公式對照表!$C$2,IF(AC2938="-",[1]公式對照表!$C$3,IF(AC2938&lt;AE2938,[1]公式對照表!$C$4,IF(AC2938&gt;AE2938,[1]公式對照表!$C$5)))))</f>
        <v/>
      </c>
      <c r="AG2938" s="442"/>
      <c r="AH2938" s="442"/>
      <c r="AI2938" s="442"/>
      <c r="AJ2938" s="442"/>
      <c r="AK2938" s="2"/>
    </row>
    <row r="2939" spans="1:37" ht="17.25" customHeight="1">
      <c r="A2939" s="443"/>
      <c r="B2939" s="444"/>
      <c r="C2939" s="23"/>
      <c r="D2939" s="23"/>
      <c r="E2939" s="23"/>
      <c r="F2939" s="262"/>
      <c r="G2939" s="262"/>
      <c r="H2939" s="262"/>
      <c r="I2939" s="264"/>
      <c r="J2939" s="23"/>
      <c r="K2939" s="23"/>
      <c r="L2939" s="36" t="str">
        <f>IFERROR(VLOOKUP(放飛紀錄!$K2939,#REF!,2,FALSE),"")</f>
        <v/>
      </c>
      <c r="M2939" s="36"/>
      <c r="N2939" s="36"/>
      <c r="O2939" s="36"/>
      <c r="P2939" s="36"/>
      <c r="Q2939" s="36"/>
      <c r="R2939" s="36"/>
      <c r="S2939" s="36"/>
      <c r="T2939" s="36"/>
      <c r="U2939" s="23"/>
      <c r="V2939" s="23"/>
      <c r="W2939" s="23"/>
      <c r="X2939" s="23"/>
      <c r="Y2939" s="445"/>
      <c r="Z2939" s="446" t="str">
        <f>IF(放飛紀錄!$Y2939="","",放飛紀錄!$Y2939+公式對照表!B$2)</f>
        <v/>
      </c>
      <c r="AA2939" s="445"/>
      <c r="AB2939" s="445"/>
      <c r="AC2939" s="447" t="str">
        <f t="shared" si="120"/>
        <v/>
      </c>
      <c r="AD2939" s="448" t="str">
        <f t="shared" si="121"/>
        <v/>
      </c>
      <c r="AE2939" s="446" t="str">
        <f>IF(放飛紀錄表[[#This Row],[模組啟動時間]]="","",公式對照表!$A$2)</f>
        <v/>
      </c>
      <c r="AF2939" s="449" t="str">
        <f>IF(AC2939="","",IF(AND(AA2939&gt;Y2939,AA2939&lt;Z2939),[1]公式對照表!$C$2,IF(AC2939="-",[1]公式對照表!$C$3,IF(AC2939&lt;AE2939,[1]公式對照表!$C$4,IF(AC2939&gt;AE2939,[1]公式對照表!$C$5)))))</f>
        <v/>
      </c>
      <c r="AG2939" s="442"/>
      <c r="AH2939" s="442"/>
      <c r="AI2939" s="442"/>
      <c r="AJ2939" s="442"/>
      <c r="AK2939" s="2"/>
    </row>
    <row r="2940" spans="1:37" ht="17.25" customHeight="1">
      <c r="A2940" s="443"/>
      <c r="B2940" s="444"/>
      <c r="C2940" s="23"/>
      <c r="D2940" s="23"/>
      <c r="E2940" s="23"/>
      <c r="F2940" s="262"/>
      <c r="G2940" s="262"/>
      <c r="H2940" s="262"/>
      <c r="I2940" s="264"/>
      <c r="J2940" s="23"/>
      <c r="K2940" s="23"/>
      <c r="L2940" s="36" t="str">
        <f>IFERROR(VLOOKUP(放飛紀錄!$K2940,#REF!,2,FALSE),"")</f>
        <v/>
      </c>
      <c r="M2940" s="36"/>
      <c r="N2940" s="36"/>
      <c r="O2940" s="36"/>
      <c r="P2940" s="36"/>
      <c r="Q2940" s="36"/>
      <c r="R2940" s="36"/>
      <c r="S2940" s="36"/>
      <c r="T2940" s="36"/>
      <c r="U2940" s="23"/>
      <c r="V2940" s="23"/>
      <c r="W2940" s="23"/>
      <c r="X2940" s="23"/>
      <c r="Y2940" s="445"/>
      <c r="Z2940" s="446" t="str">
        <f>IF(放飛紀錄!$Y2940="","",放飛紀錄!$Y2940+公式對照表!B$2)</f>
        <v/>
      </c>
      <c r="AA2940" s="445"/>
      <c r="AB2940" s="445"/>
      <c r="AC2940" s="447" t="str">
        <f t="shared" si="120"/>
        <v/>
      </c>
      <c r="AD2940" s="448" t="str">
        <f t="shared" si="121"/>
        <v/>
      </c>
      <c r="AE2940" s="446" t="str">
        <f>IF(放飛紀錄表[[#This Row],[模組啟動時間]]="","",公式對照表!$A$2)</f>
        <v/>
      </c>
      <c r="AF2940" s="449" t="str">
        <f>IF(AC2940="","",IF(AND(AA2940&gt;Y2940,AA2940&lt;Z2940),[1]公式對照表!$C$2,IF(AC2940="-",[1]公式對照表!$C$3,IF(AC2940&lt;AE2940,[1]公式對照表!$C$4,IF(AC2940&gt;AE2940,[1]公式對照表!$C$5)))))</f>
        <v/>
      </c>
      <c r="AG2940" s="442"/>
      <c r="AH2940" s="442"/>
      <c r="AI2940" s="442"/>
      <c r="AJ2940" s="442"/>
      <c r="AK2940" s="2"/>
    </row>
    <row r="2941" spans="1:37" ht="17.25" customHeight="1">
      <c r="A2941" s="443"/>
      <c r="B2941" s="444"/>
      <c r="C2941" s="23"/>
      <c r="D2941" s="23"/>
      <c r="E2941" s="23"/>
      <c r="F2941" s="262"/>
      <c r="G2941" s="262"/>
      <c r="H2941" s="262"/>
      <c r="I2941" s="264"/>
      <c r="J2941" s="23"/>
      <c r="K2941" s="23"/>
      <c r="L2941" s="36" t="str">
        <f>IFERROR(VLOOKUP(放飛紀錄!$K2941,#REF!,2,FALSE),"")</f>
        <v/>
      </c>
      <c r="M2941" s="36"/>
      <c r="N2941" s="36"/>
      <c r="O2941" s="36"/>
      <c r="P2941" s="36"/>
      <c r="Q2941" s="36"/>
      <c r="R2941" s="36"/>
      <c r="S2941" s="36"/>
      <c r="T2941" s="36"/>
      <c r="U2941" s="23"/>
      <c r="V2941" s="23"/>
      <c r="W2941" s="23"/>
      <c r="X2941" s="23"/>
      <c r="Y2941" s="445"/>
      <c r="Z2941" s="446" t="str">
        <f>IF(放飛紀錄!$Y2941="","",放飛紀錄!$Y2941+公式對照表!B$2)</f>
        <v/>
      </c>
      <c r="AA2941" s="445"/>
      <c r="AB2941" s="445"/>
      <c r="AC2941" s="447" t="str">
        <f t="shared" si="120"/>
        <v/>
      </c>
      <c r="AD2941" s="448" t="str">
        <f t="shared" si="121"/>
        <v/>
      </c>
      <c r="AE2941" s="446" t="str">
        <f>IF(放飛紀錄表[[#This Row],[模組啟動時間]]="","",公式對照表!$A$2)</f>
        <v/>
      </c>
      <c r="AF2941" s="449" t="str">
        <f>IF(AC2941="","",IF(AND(AA2941&gt;Y2941,AA2941&lt;Z2941),[1]公式對照表!$C$2,IF(AC2941="-",[1]公式對照表!$C$3,IF(AC2941&lt;AE2941,[1]公式對照表!$C$4,IF(AC2941&gt;AE2941,[1]公式對照表!$C$5)))))</f>
        <v/>
      </c>
      <c r="AG2941" s="442"/>
      <c r="AH2941" s="442"/>
      <c r="AI2941" s="442"/>
      <c r="AJ2941" s="442"/>
      <c r="AK2941" s="2"/>
    </row>
    <row r="2942" spans="1:37" ht="17.25" customHeight="1">
      <c r="A2942" s="443"/>
      <c r="B2942" s="444"/>
      <c r="C2942" s="23"/>
      <c r="D2942" s="23"/>
      <c r="E2942" s="23"/>
      <c r="F2942" s="262"/>
      <c r="G2942" s="262"/>
      <c r="H2942" s="262"/>
      <c r="I2942" s="264"/>
      <c r="J2942" s="23"/>
      <c r="K2942" s="23"/>
      <c r="L2942" s="36" t="str">
        <f>IFERROR(VLOOKUP(放飛紀錄!$K2942,#REF!,2,FALSE),"")</f>
        <v/>
      </c>
      <c r="M2942" s="36"/>
      <c r="N2942" s="36"/>
      <c r="O2942" s="36"/>
      <c r="P2942" s="36"/>
      <c r="Q2942" s="36"/>
      <c r="R2942" s="36"/>
      <c r="S2942" s="36"/>
      <c r="T2942" s="36"/>
      <c r="U2942" s="23"/>
      <c r="V2942" s="23"/>
      <c r="W2942" s="23"/>
      <c r="X2942" s="23"/>
      <c r="Y2942" s="445"/>
      <c r="Z2942" s="446" t="str">
        <f>IF(放飛紀錄!$Y2942="","",放飛紀錄!$Y2942+公式對照表!B$2)</f>
        <v/>
      </c>
      <c r="AA2942" s="445"/>
      <c r="AB2942" s="445"/>
      <c r="AC2942" s="447" t="str">
        <f t="shared" si="120"/>
        <v/>
      </c>
      <c r="AD2942" s="448" t="str">
        <f t="shared" si="121"/>
        <v/>
      </c>
      <c r="AE2942" s="446" t="str">
        <f>IF(放飛紀錄表[[#This Row],[模組啟動時間]]="","",公式對照表!$A$2)</f>
        <v/>
      </c>
      <c r="AF2942" s="449" t="str">
        <f>IF(AC2942="","",IF(AND(AA2942&gt;Y2942,AA2942&lt;Z2942),[1]公式對照表!$C$2,IF(AC2942="-",[1]公式對照表!$C$3,IF(AC2942&lt;AE2942,[1]公式對照表!$C$4,IF(AC2942&gt;AE2942,[1]公式對照表!$C$5)))))</f>
        <v/>
      </c>
      <c r="AG2942" s="442"/>
      <c r="AH2942" s="442"/>
      <c r="AI2942" s="442"/>
      <c r="AJ2942" s="442"/>
      <c r="AK2942" s="2"/>
    </row>
    <row r="2943" spans="1:37" ht="17.25" customHeight="1">
      <c r="A2943" s="443"/>
      <c r="B2943" s="444"/>
      <c r="C2943" s="23"/>
      <c r="D2943" s="23"/>
      <c r="E2943" s="23"/>
      <c r="F2943" s="262"/>
      <c r="G2943" s="262"/>
      <c r="H2943" s="262"/>
      <c r="I2943" s="264"/>
      <c r="J2943" s="23"/>
      <c r="K2943" s="23"/>
      <c r="L2943" s="36" t="str">
        <f>IFERROR(VLOOKUP(放飛紀錄!$K2943,#REF!,2,FALSE),"")</f>
        <v/>
      </c>
      <c r="M2943" s="36"/>
      <c r="N2943" s="36"/>
      <c r="O2943" s="36"/>
      <c r="P2943" s="36"/>
      <c r="Q2943" s="36"/>
      <c r="R2943" s="36"/>
      <c r="S2943" s="36"/>
      <c r="T2943" s="36"/>
      <c r="U2943" s="23"/>
      <c r="V2943" s="23"/>
      <c r="W2943" s="23"/>
      <c r="X2943" s="23"/>
      <c r="Y2943" s="445"/>
      <c r="Z2943" s="446" t="str">
        <f>IF(放飛紀錄!$Y2943="","",放飛紀錄!$Y2943+公式對照表!B$2)</f>
        <v/>
      </c>
      <c r="AA2943" s="445"/>
      <c r="AB2943" s="445"/>
      <c r="AC2943" s="447" t="str">
        <f t="shared" si="120"/>
        <v/>
      </c>
      <c r="AD2943" s="448" t="str">
        <f t="shared" si="121"/>
        <v/>
      </c>
      <c r="AE2943" s="446" t="str">
        <f>IF(放飛紀錄表[[#This Row],[模組啟動時間]]="","",公式對照表!$A$2)</f>
        <v/>
      </c>
      <c r="AF2943" s="449" t="str">
        <f>IF(AC2943="","",IF(AND(AA2943&gt;Y2943,AA2943&lt;Z2943),[1]公式對照表!$C$2,IF(AC2943="-",[1]公式對照表!$C$3,IF(AC2943&lt;AE2943,[1]公式對照表!$C$4,IF(AC2943&gt;AE2943,[1]公式對照表!$C$5)))))</f>
        <v/>
      </c>
      <c r="AG2943" s="442"/>
      <c r="AH2943" s="442"/>
      <c r="AI2943" s="442"/>
      <c r="AJ2943" s="442"/>
      <c r="AK2943" s="2"/>
    </row>
    <row r="2944" spans="1:37" ht="17.25" customHeight="1">
      <c r="A2944" s="443"/>
      <c r="B2944" s="444"/>
      <c r="C2944" s="23"/>
      <c r="D2944" s="23"/>
      <c r="E2944" s="23"/>
      <c r="F2944" s="262"/>
      <c r="G2944" s="262"/>
      <c r="H2944" s="262"/>
      <c r="I2944" s="264"/>
      <c r="J2944" s="23"/>
      <c r="K2944" s="23"/>
      <c r="L2944" s="36" t="str">
        <f>IFERROR(VLOOKUP(放飛紀錄!$K2944,#REF!,2,FALSE),"")</f>
        <v/>
      </c>
      <c r="M2944" s="36"/>
      <c r="N2944" s="36"/>
      <c r="O2944" s="36"/>
      <c r="P2944" s="36"/>
      <c r="Q2944" s="36"/>
      <c r="R2944" s="36"/>
      <c r="S2944" s="36"/>
      <c r="T2944" s="36"/>
      <c r="U2944" s="23"/>
      <c r="V2944" s="23"/>
      <c r="W2944" s="23"/>
      <c r="X2944" s="23"/>
      <c r="Y2944" s="445"/>
      <c r="Z2944" s="446" t="str">
        <f>IF(放飛紀錄!$Y2944="","",放飛紀錄!$Y2944+公式對照表!B$2)</f>
        <v/>
      </c>
      <c r="AA2944" s="445"/>
      <c r="AB2944" s="445"/>
      <c r="AC2944" s="447" t="str">
        <f t="shared" si="120"/>
        <v/>
      </c>
      <c r="AD2944" s="448" t="str">
        <f t="shared" si="121"/>
        <v/>
      </c>
      <c r="AE2944" s="446" t="str">
        <f>IF(放飛紀錄表[[#This Row],[模組啟動時間]]="","",公式對照表!$A$2)</f>
        <v/>
      </c>
      <c r="AF2944" s="449" t="str">
        <f>IF(AC2944="","",IF(AND(AA2944&gt;Y2944,AA2944&lt;Z2944),[1]公式對照表!$C$2,IF(AC2944="-",[1]公式對照表!$C$3,IF(AC2944&lt;AE2944,[1]公式對照表!$C$4,IF(AC2944&gt;AE2944,[1]公式對照表!$C$5)))))</f>
        <v/>
      </c>
      <c r="AG2944" s="442"/>
      <c r="AH2944" s="442"/>
      <c r="AI2944" s="442"/>
      <c r="AJ2944" s="442"/>
      <c r="AK2944" s="2"/>
    </row>
    <row r="2945" spans="1:37" ht="17.25" customHeight="1">
      <c r="A2945" s="443"/>
      <c r="B2945" s="444"/>
      <c r="C2945" s="23"/>
      <c r="D2945" s="23"/>
      <c r="E2945" s="23"/>
      <c r="F2945" s="262"/>
      <c r="G2945" s="262"/>
      <c r="H2945" s="262"/>
      <c r="I2945" s="264"/>
      <c r="J2945" s="23"/>
      <c r="K2945" s="23"/>
      <c r="L2945" s="36" t="str">
        <f>IFERROR(VLOOKUP(放飛紀錄!$K2945,#REF!,2,FALSE),"")</f>
        <v/>
      </c>
      <c r="M2945" s="36"/>
      <c r="N2945" s="36"/>
      <c r="O2945" s="36"/>
      <c r="P2945" s="36"/>
      <c r="Q2945" s="36"/>
      <c r="R2945" s="36"/>
      <c r="S2945" s="36"/>
      <c r="T2945" s="36"/>
      <c r="U2945" s="23"/>
      <c r="V2945" s="23"/>
      <c r="W2945" s="23"/>
      <c r="X2945" s="23"/>
      <c r="Y2945" s="445"/>
      <c r="Z2945" s="446" t="str">
        <f>IF(放飛紀錄!$Y2945="","",放飛紀錄!$Y2945+公式對照表!B$2)</f>
        <v/>
      </c>
      <c r="AA2945" s="445"/>
      <c r="AB2945" s="445"/>
      <c r="AC2945" s="447" t="str">
        <f t="shared" si="120"/>
        <v/>
      </c>
      <c r="AD2945" s="448" t="str">
        <f t="shared" si="121"/>
        <v/>
      </c>
      <c r="AE2945" s="446" t="str">
        <f>IF(放飛紀錄表[[#This Row],[模組啟動時間]]="","",公式對照表!$A$2)</f>
        <v/>
      </c>
      <c r="AF2945" s="449" t="str">
        <f>IF(AC2945="","",IF(AND(AA2945&gt;Y2945,AA2945&lt;Z2945),[1]公式對照表!$C$2,IF(AC2945="-",[1]公式對照表!$C$3,IF(AC2945&lt;AE2945,[1]公式對照表!$C$4,IF(AC2945&gt;AE2945,[1]公式對照表!$C$5)))))</f>
        <v/>
      </c>
      <c r="AG2945" s="442"/>
      <c r="AH2945" s="442"/>
      <c r="AI2945" s="442"/>
      <c r="AJ2945" s="442"/>
      <c r="AK2945" s="2"/>
    </row>
    <row r="2946" spans="1:37" ht="17.25" customHeight="1">
      <c r="A2946" s="443"/>
      <c r="B2946" s="444"/>
      <c r="C2946" s="23"/>
      <c r="D2946" s="23"/>
      <c r="E2946" s="23"/>
      <c r="F2946" s="262"/>
      <c r="G2946" s="262"/>
      <c r="H2946" s="262"/>
      <c r="I2946" s="264"/>
      <c r="J2946" s="23"/>
      <c r="K2946" s="23"/>
      <c r="L2946" s="36" t="str">
        <f>IFERROR(VLOOKUP(放飛紀錄!$K2946,#REF!,2,FALSE),"")</f>
        <v/>
      </c>
      <c r="M2946" s="36"/>
      <c r="N2946" s="36"/>
      <c r="O2946" s="36"/>
      <c r="P2946" s="36"/>
      <c r="Q2946" s="36"/>
      <c r="R2946" s="36"/>
      <c r="S2946" s="36"/>
      <c r="T2946" s="36"/>
      <c r="U2946" s="23"/>
      <c r="V2946" s="23"/>
      <c r="W2946" s="23"/>
      <c r="X2946" s="23"/>
      <c r="Y2946" s="445"/>
      <c r="Z2946" s="446" t="str">
        <f>IF(放飛紀錄!$Y2946="","",放飛紀錄!$Y2946+公式對照表!B$2)</f>
        <v/>
      </c>
      <c r="AA2946" s="445"/>
      <c r="AB2946" s="445"/>
      <c r="AC2946" s="447" t="str">
        <f t="shared" si="120"/>
        <v/>
      </c>
      <c r="AD2946" s="448" t="str">
        <f t="shared" si="121"/>
        <v/>
      </c>
      <c r="AE2946" s="446" t="str">
        <f>IF(放飛紀錄表[[#This Row],[模組啟動時間]]="","",公式對照表!$A$2)</f>
        <v/>
      </c>
      <c r="AF2946" s="449" t="str">
        <f>IF(AC2946="","",IF(AND(AA2946&gt;Y2946,AA2946&lt;Z2946),[1]公式對照表!$C$2,IF(AC2946="-",[1]公式對照表!$C$3,IF(AC2946&lt;AE2946,[1]公式對照表!$C$4,IF(AC2946&gt;AE2946,[1]公式對照表!$C$5)))))</f>
        <v/>
      </c>
      <c r="AG2946" s="442"/>
      <c r="AH2946" s="442"/>
      <c r="AI2946" s="442"/>
      <c r="AJ2946" s="442"/>
      <c r="AK2946" s="2"/>
    </row>
    <row r="2947" spans="1:37" ht="17.25" customHeight="1">
      <c r="A2947" s="443"/>
      <c r="B2947" s="444"/>
      <c r="C2947" s="23"/>
      <c r="D2947" s="23"/>
      <c r="E2947" s="23"/>
      <c r="F2947" s="262"/>
      <c r="G2947" s="262"/>
      <c r="H2947" s="262"/>
      <c r="I2947" s="264"/>
      <c r="J2947" s="23"/>
      <c r="K2947" s="23"/>
      <c r="L2947" s="36" t="str">
        <f>IFERROR(VLOOKUP(放飛紀錄!$K2947,#REF!,2,FALSE),"")</f>
        <v/>
      </c>
      <c r="M2947" s="36"/>
      <c r="N2947" s="36"/>
      <c r="O2947" s="36"/>
      <c r="P2947" s="36"/>
      <c r="Q2947" s="36"/>
      <c r="R2947" s="36"/>
      <c r="S2947" s="36"/>
      <c r="T2947" s="36"/>
      <c r="U2947" s="23"/>
      <c r="V2947" s="23"/>
      <c r="W2947" s="23"/>
      <c r="X2947" s="23"/>
      <c r="Y2947" s="445"/>
      <c r="Z2947" s="446" t="str">
        <f>IF(放飛紀錄!$Y2947="","",放飛紀錄!$Y2947+公式對照表!B$2)</f>
        <v/>
      </c>
      <c r="AA2947" s="445"/>
      <c r="AB2947" s="445"/>
      <c r="AC2947" s="447" t="str">
        <f t="shared" si="120"/>
        <v/>
      </c>
      <c r="AD2947" s="448" t="str">
        <f t="shared" si="121"/>
        <v/>
      </c>
      <c r="AE2947" s="446" t="str">
        <f>IF(放飛紀錄表[[#This Row],[模組啟動時間]]="","",公式對照表!$A$2)</f>
        <v/>
      </c>
      <c r="AF2947" s="449" t="str">
        <f>IF(AC2947="","",IF(AND(AA2947&gt;Y2947,AA2947&lt;Z2947),[1]公式對照表!$C$2,IF(AC2947="-",[1]公式對照表!$C$3,IF(AC2947&lt;AE2947,[1]公式對照表!$C$4,IF(AC2947&gt;AE2947,[1]公式對照表!$C$5)))))</f>
        <v/>
      </c>
      <c r="AG2947" s="442"/>
      <c r="AH2947" s="442"/>
      <c r="AI2947" s="442"/>
      <c r="AJ2947" s="442"/>
      <c r="AK2947" s="2"/>
    </row>
    <row r="2948" spans="1:37" ht="17.25" customHeight="1">
      <c r="A2948" s="443"/>
      <c r="B2948" s="444"/>
      <c r="C2948" s="23"/>
      <c r="D2948" s="23"/>
      <c r="E2948" s="23"/>
      <c r="F2948" s="262"/>
      <c r="G2948" s="262"/>
      <c r="H2948" s="262"/>
      <c r="I2948" s="264"/>
      <c r="J2948" s="23"/>
      <c r="K2948" s="23"/>
      <c r="L2948" s="36" t="str">
        <f>IFERROR(VLOOKUP(放飛紀錄!$K2948,#REF!,2,FALSE),"")</f>
        <v/>
      </c>
      <c r="M2948" s="36"/>
      <c r="N2948" s="36"/>
      <c r="O2948" s="36"/>
      <c r="P2948" s="36"/>
      <c r="Q2948" s="36"/>
      <c r="R2948" s="36"/>
      <c r="S2948" s="36"/>
      <c r="T2948" s="36"/>
      <c r="U2948" s="23"/>
      <c r="V2948" s="23"/>
      <c r="W2948" s="23"/>
      <c r="X2948" s="23"/>
      <c r="Y2948" s="445"/>
      <c r="Z2948" s="446" t="str">
        <f>IF(放飛紀錄!$Y2948="","",放飛紀錄!$Y2948+公式對照表!B$2)</f>
        <v/>
      </c>
      <c r="AA2948" s="445"/>
      <c r="AB2948" s="445"/>
      <c r="AC2948" s="447" t="str">
        <f t="shared" si="120"/>
        <v/>
      </c>
      <c r="AD2948" s="448" t="str">
        <f t="shared" si="121"/>
        <v/>
      </c>
      <c r="AE2948" s="446" t="str">
        <f>IF(放飛紀錄表[[#This Row],[模組啟動時間]]="","",公式對照表!$A$2)</f>
        <v/>
      </c>
      <c r="AF2948" s="449" t="str">
        <f>IF(AC2948="","",IF(AND(AA2948&gt;Y2948,AA2948&lt;Z2948),[1]公式對照表!$C$2,IF(AC2948="-",[1]公式對照表!$C$3,IF(AC2948&lt;AE2948,[1]公式對照表!$C$4,IF(AC2948&gt;AE2948,[1]公式對照表!$C$5)))))</f>
        <v/>
      </c>
      <c r="AG2948" s="442"/>
      <c r="AH2948" s="442"/>
      <c r="AI2948" s="442"/>
      <c r="AJ2948" s="442"/>
      <c r="AK2948" s="2"/>
    </row>
    <row r="2949" spans="1:37" ht="17.25" customHeight="1">
      <c r="A2949" s="443"/>
      <c r="B2949" s="444"/>
      <c r="C2949" s="23"/>
      <c r="D2949" s="23"/>
      <c r="E2949" s="23"/>
      <c r="F2949" s="262"/>
      <c r="G2949" s="262"/>
      <c r="H2949" s="262"/>
      <c r="I2949" s="264"/>
      <c r="J2949" s="23"/>
      <c r="K2949" s="23"/>
      <c r="L2949" s="36" t="str">
        <f>IFERROR(VLOOKUP(放飛紀錄!$K2949,#REF!,2,FALSE),"")</f>
        <v/>
      </c>
      <c r="M2949" s="36"/>
      <c r="N2949" s="36"/>
      <c r="O2949" s="36"/>
      <c r="P2949" s="36"/>
      <c r="Q2949" s="36"/>
      <c r="R2949" s="36"/>
      <c r="S2949" s="36"/>
      <c r="T2949" s="36"/>
      <c r="U2949" s="23"/>
      <c r="V2949" s="23"/>
      <c r="W2949" s="23"/>
      <c r="X2949" s="23"/>
      <c r="Y2949" s="445"/>
      <c r="Z2949" s="446" t="str">
        <f>IF(放飛紀錄!$Y2949="","",放飛紀錄!$Y2949+公式對照表!B$2)</f>
        <v/>
      </c>
      <c r="AA2949" s="445"/>
      <c r="AB2949" s="445"/>
      <c r="AC2949" s="447" t="str">
        <f t="shared" si="120"/>
        <v/>
      </c>
      <c r="AD2949" s="448" t="str">
        <f t="shared" si="121"/>
        <v/>
      </c>
      <c r="AE2949" s="446" t="str">
        <f>IF(放飛紀錄表[[#This Row],[模組啟動時間]]="","",公式對照表!$A$2)</f>
        <v/>
      </c>
      <c r="AF2949" s="449" t="str">
        <f>IF(AC2949="","",IF(AND(AA2949&gt;Y2949,AA2949&lt;Z2949),[1]公式對照表!$C$2,IF(AC2949="-",[1]公式對照表!$C$3,IF(AC2949&lt;AE2949,[1]公式對照表!$C$4,IF(AC2949&gt;AE2949,[1]公式對照表!$C$5)))))</f>
        <v/>
      </c>
      <c r="AG2949" s="442"/>
      <c r="AH2949" s="442"/>
      <c r="AI2949" s="442"/>
      <c r="AJ2949" s="442"/>
      <c r="AK2949" s="2"/>
    </row>
    <row r="2950" spans="1:37" ht="17.25" customHeight="1">
      <c r="A2950" s="443"/>
      <c r="B2950" s="444"/>
      <c r="C2950" s="23"/>
      <c r="D2950" s="23"/>
      <c r="E2950" s="23"/>
      <c r="F2950" s="262"/>
      <c r="G2950" s="262"/>
      <c r="H2950" s="262"/>
      <c r="I2950" s="264"/>
      <c r="J2950" s="23"/>
      <c r="K2950" s="23"/>
      <c r="L2950" s="36" t="str">
        <f>IFERROR(VLOOKUP(放飛紀錄!$K2950,#REF!,2,FALSE),"")</f>
        <v/>
      </c>
      <c r="M2950" s="36"/>
      <c r="N2950" s="36"/>
      <c r="O2950" s="36"/>
      <c r="P2950" s="36"/>
      <c r="Q2950" s="36"/>
      <c r="R2950" s="36"/>
      <c r="S2950" s="36"/>
      <c r="T2950" s="36"/>
      <c r="U2950" s="23"/>
      <c r="V2950" s="23"/>
      <c r="W2950" s="23"/>
      <c r="X2950" s="23"/>
      <c r="Y2950" s="445"/>
      <c r="Z2950" s="446" t="str">
        <f>IF(放飛紀錄!$Y2950="","",放飛紀錄!$Y2950+公式對照表!B$2)</f>
        <v/>
      </c>
      <c r="AA2950" s="445"/>
      <c r="AB2950" s="445"/>
      <c r="AC2950" s="447" t="str">
        <f t="shared" si="120"/>
        <v/>
      </c>
      <c r="AD2950" s="448" t="str">
        <f t="shared" si="121"/>
        <v/>
      </c>
      <c r="AE2950" s="446" t="str">
        <f>IF(放飛紀錄表[[#This Row],[模組啟動時間]]="","",公式對照表!$A$2)</f>
        <v/>
      </c>
      <c r="AF2950" s="449" t="str">
        <f>IF(AC2950="","",IF(AND(AA2950&gt;Y2950,AA2950&lt;Z2950),[1]公式對照表!$C$2,IF(AC2950="-",[1]公式對照表!$C$3,IF(AC2950&lt;AE2950,[1]公式對照表!$C$4,IF(AC2950&gt;AE2950,[1]公式對照表!$C$5)))))</f>
        <v/>
      </c>
      <c r="AG2950" s="442"/>
      <c r="AH2950" s="442"/>
      <c r="AI2950" s="442"/>
      <c r="AJ2950" s="442"/>
      <c r="AK2950" s="2"/>
    </row>
    <row r="2951" spans="1:37" ht="17.25" customHeight="1">
      <c r="A2951" s="443"/>
      <c r="B2951" s="444"/>
      <c r="C2951" s="23"/>
      <c r="D2951" s="23"/>
      <c r="E2951" s="23"/>
      <c r="F2951" s="262"/>
      <c r="G2951" s="262"/>
      <c r="H2951" s="262"/>
      <c r="I2951" s="264"/>
      <c r="J2951" s="23"/>
      <c r="K2951" s="23"/>
      <c r="L2951" s="36" t="str">
        <f>IFERROR(VLOOKUP(放飛紀錄!$K2951,#REF!,2,FALSE),"")</f>
        <v/>
      </c>
      <c r="M2951" s="36"/>
      <c r="N2951" s="36"/>
      <c r="O2951" s="36"/>
      <c r="P2951" s="36"/>
      <c r="Q2951" s="36"/>
      <c r="R2951" s="36"/>
      <c r="S2951" s="36"/>
      <c r="T2951" s="36"/>
      <c r="U2951" s="23"/>
      <c r="V2951" s="23"/>
      <c r="W2951" s="23"/>
      <c r="X2951" s="23"/>
      <c r="Y2951" s="445"/>
      <c r="Z2951" s="446" t="str">
        <f>IF(放飛紀錄!$Y2951="","",放飛紀錄!$Y2951+公式對照表!B$2)</f>
        <v/>
      </c>
      <c r="AA2951" s="445"/>
      <c r="AB2951" s="445"/>
      <c r="AC2951" s="447" t="str">
        <f t="shared" si="120"/>
        <v/>
      </c>
      <c r="AD2951" s="448" t="str">
        <f t="shared" si="121"/>
        <v/>
      </c>
      <c r="AE2951" s="446" t="str">
        <f>IF(放飛紀錄表[[#This Row],[模組啟動時間]]="","",公式對照表!$A$2)</f>
        <v/>
      </c>
      <c r="AF2951" s="449" t="str">
        <f>IF(AC2951="","",IF(AND(AA2951&gt;Y2951,AA2951&lt;Z2951),[1]公式對照表!$C$2,IF(AC2951="-",[1]公式對照表!$C$3,IF(AC2951&lt;AE2951,[1]公式對照表!$C$4,IF(AC2951&gt;AE2951,[1]公式對照表!$C$5)))))</f>
        <v/>
      </c>
      <c r="AG2951" s="442"/>
      <c r="AH2951" s="442"/>
      <c r="AI2951" s="442"/>
      <c r="AJ2951" s="442"/>
      <c r="AK2951" s="2"/>
    </row>
    <row r="2952" spans="1:37" ht="17.25" customHeight="1">
      <c r="A2952" s="443"/>
      <c r="B2952" s="444"/>
      <c r="C2952" s="23"/>
      <c r="D2952" s="23"/>
      <c r="E2952" s="23"/>
      <c r="F2952" s="262"/>
      <c r="G2952" s="262"/>
      <c r="H2952" s="262"/>
      <c r="I2952" s="264"/>
      <c r="J2952" s="23"/>
      <c r="K2952" s="23"/>
      <c r="L2952" s="36" t="str">
        <f>IFERROR(VLOOKUP(放飛紀錄!$K2952,#REF!,2,FALSE),"")</f>
        <v/>
      </c>
      <c r="M2952" s="36"/>
      <c r="N2952" s="36"/>
      <c r="O2952" s="36"/>
      <c r="P2952" s="36"/>
      <c r="Q2952" s="36"/>
      <c r="R2952" s="36"/>
      <c r="S2952" s="36"/>
      <c r="T2952" s="36"/>
      <c r="U2952" s="23"/>
      <c r="V2952" s="23"/>
      <c r="W2952" s="23"/>
      <c r="X2952" s="23"/>
      <c r="Y2952" s="445"/>
      <c r="Z2952" s="446" t="str">
        <f>IF(放飛紀錄!$Y2952="","",放飛紀錄!$Y2952+公式對照表!B$2)</f>
        <v/>
      </c>
      <c r="AA2952" s="445"/>
      <c r="AB2952" s="445"/>
      <c r="AC2952" s="447" t="str">
        <f t="shared" si="120"/>
        <v/>
      </c>
      <c r="AD2952" s="448" t="str">
        <f t="shared" si="121"/>
        <v/>
      </c>
      <c r="AE2952" s="446" t="str">
        <f>IF(放飛紀錄表[[#This Row],[模組啟動時間]]="","",公式對照表!$A$2)</f>
        <v/>
      </c>
      <c r="AF2952" s="449" t="str">
        <f>IF(AC2952="","",IF(AND(AA2952&gt;Y2952,AA2952&lt;Z2952),[1]公式對照表!$C$2,IF(AC2952="-",[1]公式對照表!$C$3,IF(AC2952&lt;AE2952,[1]公式對照表!$C$4,IF(AC2952&gt;AE2952,[1]公式對照表!$C$5)))))</f>
        <v/>
      </c>
      <c r="AG2952" s="442"/>
      <c r="AH2952" s="442"/>
      <c r="AI2952" s="442"/>
      <c r="AJ2952" s="442"/>
      <c r="AK2952" s="2"/>
    </row>
    <row r="2953" spans="1:37" ht="17.25" customHeight="1">
      <c r="A2953" s="443"/>
      <c r="B2953" s="444"/>
      <c r="C2953" s="23"/>
      <c r="D2953" s="23"/>
      <c r="E2953" s="23"/>
      <c r="F2953" s="262"/>
      <c r="G2953" s="262"/>
      <c r="H2953" s="262"/>
      <c r="I2953" s="264"/>
      <c r="J2953" s="23"/>
      <c r="K2953" s="23"/>
      <c r="L2953" s="36" t="str">
        <f>IFERROR(VLOOKUP(放飛紀錄!$K2953,#REF!,2,FALSE),"")</f>
        <v/>
      </c>
      <c r="M2953" s="36"/>
      <c r="N2953" s="36"/>
      <c r="O2953" s="36"/>
      <c r="P2953" s="36"/>
      <c r="Q2953" s="36"/>
      <c r="R2953" s="36"/>
      <c r="S2953" s="36"/>
      <c r="T2953" s="36"/>
      <c r="U2953" s="23"/>
      <c r="V2953" s="23"/>
      <c r="W2953" s="23"/>
      <c r="X2953" s="23"/>
      <c r="Y2953" s="445"/>
      <c r="Z2953" s="446" t="str">
        <f>IF(放飛紀錄!$Y2953="","",放飛紀錄!$Y2953+公式對照表!B$2)</f>
        <v/>
      </c>
      <c r="AA2953" s="445"/>
      <c r="AB2953" s="445"/>
      <c r="AC2953" s="447" t="str">
        <f t="shared" si="120"/>
        <v/>
      </c>
      <c r="AD2953" s="448" t="str">
        <f t="shared" si="121"/>
        <v/>
      </c>
      <c r="AE2953" s="446" t="str">
        <f>IF(放飛紀錄表[[#This Row],[模組啟動時間]]="","",公式對照表!$A$2)</f>
        <v/>
      </c>
      <c r="AF2953" s="449" t="str">
        <f>IF(AC2953="","",IF(AND(AA2953&gt;Y2953,AA2953&lt;Z2953),[1]公式對照表!$C$2,IF(AC2953="-",[1]公式對照表!$C$3,IF(AC2953&lt;AE2953,[1]公式對照表!$C$4,IF(AC2953&gt;AE2953,[1]公式對照表!$C$5)))))</f>
        <v/>
      </c>
      <c r="AG2953" s="442"/>
      <c r="AH2953" s="442"/>
      <c r="AI2953" s="442"/>
      <c r="AJ2953" s="442"/>
      <c r="AK2953" s="2"/>
    </row>
    <row r="2954" spans="1:37" ht="17.25" customHeight="1">
      <c r="A2954" s="443"/>
      <c r="B2954" s="444"/>
      <c r="C2954" s="23"/>
      <c r="D2954" s="23"/>
      <c r="E2954" s="23"/>
      <c r="F2954" s="262"/>
      <c r="G2954" s="262"/>
      <c r="H2954" s="262"/>
      <c r="I2954" s="264"/>
      <c r="J2954" s="23"/>
      <c r="K2954" s="23"/>
      <c r="L2954" s="36" t="str">
        <f>IFERROR(VLOOKUP(放飛紀錄!$K2954,#REF!,2,FALSE),"")</f>
        <v/>
      </c>
      <c r="M2954" s="36"/>
      <c r="N2954" s="36"/>
      <c r="O2954" s="36"/>
      <c r="P2954" s="36"/>
      <c r="Q2954" s="36"/>
      <c r="R2954" s="36"/>
      <c r="S2954" s="36"/>
      <c r="T2954" s="36"/>
      <c r="U2954" s="23"/>
      <c r="V2954" s="23"/>
      <c r="W2954" s="23"/>
      <c r="X2954" s="23"/>
      <c r="Y2954" s="445"/>
      <c r="Z2954" s="446" t="str">
        <f>IF(放飛紀錄!$Y2954="","",放飛紀錄!$Y2954+公式對照表!B$2)</f>
        <v/>
      </c>
      <c r="AA2954" s="445"/>
      <c r="AB2954" s="445"/>
      <c r="AC2954" s="447" t="str">
        <f t="shared" si="120"/>
        <v/>
      </c>
      <c r="AD2954" s="448" t="str">
        <f t="shared" si="121"/>
        <v/>
      </c>
      <c r="AE2954" s="446" t="str">
        <f>IF(放飛紀錄表[[#This Row],[模組啟動時間]]="","",公式對照表!$A$2)</f>
        <v/>
      </c>
      <c r="AF2954" s="449" t="str">
        <f>IF(AC2954="","",IF(AND(AA2954&gt;Y2954,AA2954&lt;Z2954),[1]公式對照表!$C$2,IF(AC2954="-",[1]公式對照表!$C$3,IF(AC2954&lt;AE2954,[1]公式對照表!$C$4,IF(AC2954&gt;AE2954,[1]公式對照表!$C$5)))))</f>
        <v/>
      </c>
      <c r="AG2954" s="442"/>
      <c r="AH2954" s="442"/>
      <c r="AI2954" s="442"/>
      <c r="AJ2954" s="442"/>
      <c r="AK2954" s="2"/>
    </row>
    <row r="2955" spans="1:37" ht="17.25" customHeight="1">
      <c r="A2955" s="443"/>
      <c r="B2955" s="444"/>
      <c r="C2955" s="23"/>
      <c r="D2955" s="23"/>
      <c r="E2955" s="23"/>
      <c r="F2955" s="262"/>
      <c r="G2955" s="262"/>
      <c r="H2955" s="262"/>
      <c r="I2955" s="264"/>
      <c r="J2955" s="23"/>
      <c r="K2955" s="23"/>
      <c r="L2955" s="36" t="str">
        <f>IFERROR(VLOOKUP(放飛紀錄!$K2955,#REF!,2,FALSE),"")</f>
        <v/>
      </c>
      <c r="M2955" s="36"/>
      <c r="N2955" s="36"/>
      <c r="O2955" s="36"/>
      <c r="P2955" s="36"/>
      <c r="Q2955" s="36"/>
      <c r="R2955" s="36"/>
      <c r="S2955" s="36"/>
      <c r="T2955" s="36"/>
      <c r="U2955" s="23"/>
      <c r="V2955" s="23"/>
      <c r="W2955" s="23"/>
      <c r="X2955" s="23"/>
      <c r="Y2955" s="445"/>
      <c r="Z2955" s="446" t="str">
        <f>IF(放飛紀錄!$Y2955="","",放飛紀錄!$Y2955+公式對照表!B$2)</f>
        <v/>
      </c>
      <c r="AA2955" s="445"/>
      <c r="AB2955" s="445"/>
      <c r="AC2955" s="447" t="str">
        <f t="shared" si="120"/>
        <v/>
      </c>
      <c r="AD2955" s="448" t="str">
        <f t="shared" si="121"/>
        <v/>
      </c>
      <c r="AE2955" s="446" t="str">
        <f>IF(放飛紀錄表[[#This Row],[模組啟動時間]]="","",公式對照表!$A$2)</f>
        <v/>
      </c>
      <c r="AF2955" s="449" t="str">
        <f>IF(AC2955="","",IF(AND(AA2955&gt;Y2955,AA2955&lt;Z2955),[1]公式對照表!$C$2,IF(AC2955="-",[1]公式對照表!$C$3,IF(AC2955&lt;AE2955,[1]公式對照表!$C$4,IF(AC2955&gt;AE2955,[1]公式對照表!$C$5)))))</f>
        <v/>
      </c>
      <c r="AG2955" s="442"/>
      <c r="AH2955" s="442"/>
      <c r="AI2955" s="442"/>
      <c r="AJ2955" s="442"/>
      <c r="AK2955" s="2"/>
    </row>
    <row r="2956" spans="1:37" ht="17.25" customHeight="1">
      <c r="A2956" s="443"/>
      <c r="B2956" s="444"/>
      <c r="C2956" s="23"/>
      <c r="D2956" s="23"/>
      <c r="E2956" s="23"/>
      <c r="F2956" s="262"/>
      <c r="G2956" s="262"/>
      <c r="H2956" s="262"/>
      <c r="I2956" s="264"/>
      <c r="J2956" s="23"/>
      <c r="K2956" s="23"/>
      <c r="L2956" s="36" t="str">
        <f>IFERROR(VLOOKUP(放飛紀錄!$K2956,#REF!,2,FALSE),"")</f>
        <v/>
      </c>
      <c r="M2956" s="36"/>
      <c r="N2956" s="36"/>
      <c r="O2956" s="36"/>
      <c r="P2956" s="36"/>
      <c r="Q2956" s="36"/>
      <c r="R2956" s="36"/>
      <c r="S2956" s="36"/>
      <c r="T2956" s="36"/>
      <c r="U2956" s="23"/>
      <c r="V2956" s="23"/>
      <c r="W2956" s="23"/>
      <c r="X2956" s="23"/>
      <c r="Y2956" s="445"/>
      <c r="Z2956" s="446" t="str">
        <f>IF(放飛紀錄!$Y2956="","",放飛紀錄!$Y2956+公式對照表!B$2)</f>
        <v/>
      </c>
      <c r="AA2956" s="445"/>
      <c r="AB2956" s="445"/>
      <c r="AC2956" s="447" t="str">
        <f t="shared" si="120"/>
        <v/>
      </c>
      <c r="AD2956" s="448" t="str">
        <f t="shared" si="121"/>
        <v/>
      </c>
      <c r="AE2956" s="446" t="str">
        <f>IF(放飛紀錄表[[#This Row],[模組啟動時間]]="","",公式對照表!$A$2)</f>
        <v/>
      </c>
      <c r="AF2956" s="449" t="str">
        <f>IF(AC2956="","",IF(AND(AA2956&gt;Y2956,AA2956&lt;Z2956),[1]公式對照表!$C$2,IF(AC2956="-",[1]公式對照表!$C$3,IF(AC2956&lt;AE2956,[1]公式對照表!$C$4,IF(AC2956&gt;AE2956,[1]公式對照表!$C$5)))))</f>
        <v/>
      </c>
      <c r="AG2956" s="442"/>
      <c r="AH2956" s="442"/>
      <c r="AI2956" s="442"/>
      <c r="AJ2956" s="442"/>
      <c r="AK2956" s="2"/>
    </row>
    <row r="2957" spans="1:37" ht="17.25" customHeight="1">
      <c r="A2957" s="443"/>
      <c r="B2957" s="444"/>
      <c r="C2957" s="23"/>
      <c r="D2957" s="23"/>
      <c r="E2957" s="23"/>
      <c r="F2957" s="262"/>
      <c r="G2957" s="262"/>
      <c r="H2957" s="262"/>
      <c r="I2957" s="264"/>
      <c r="J2957" s="23"/>
      <c r="K2957" s="23"/>
      <c r="L2957" s="36" t="str">
        <f>IFERROR(VLOOKUP(放飛紀錄!$K2957,#REF!,2,FALSE),"")</f>
        <v/>
      </c>
      <c r="M2957" s="36"/>
      <c r="N2957" s="36"/>
      <c r="O2957" s="36"/>
      <c r="P2957" s="36"/>
      <c r="Q2957" s="36"/>
      <c r="R2957" s="36"/>
      <c r="S2957" s="36"/>
      <c r="T2957" s="36"/>
      <c r="U2957" s="23"/>
      <c r="V2957" s="23"/>
      <c r="W2957" s="23"/>
      <c r="X2957" s="23"/>
      <c r="Y2957" s="445"/>
      <c r="Z2957" s="446" t="str">
        <f>IF(放飛紀錄!$Y2957="","",放飛紀錄!$Y2957+公式對照表!B$2)</f>
        <v/>
      </c>
      <c r="AA2957" s="445"/>
      <c r="AB2957" s="445"/>
      <c r="AC2957" s="447" t="str">
        <f t="shared" si="120"/>
        <v/>
      </c>
      <c r="AD2957" s="448" t="str">
        <f t="shared" si="121"/>
        <v/>
      </c>
      <c r="AE2957" s="446" t="str">
        <f>IF(放飛紀錄表[[#This Row],[模組啟動時間]]="","",公式對照表!$A$2)</f>
        <v/>
      </c>
      <c r="AF2957" s="449" t="str">
        <f>IF(AC2957="","",IF(AND(AA2957&gt;Y2957,AA2957&lt;Z2957),[1]公式對照表!$C$2,IF(AC2957="-",[1]公式對照表!$C$3,IF(AC2957&lt;AE2957,[1]公式對照表!$C$4,IF(AC2957&gt;AE2957,[1]公式對照表!$C$5)))))</f>
        <v/>
      </c>
      <c r="AG2957" s="442"/>
      <c r="AH2957" s="442"/>
      <c r="AI2957" s="442"/>
      <c r="AJ2957" s="442"/>
      <c r="AK2957" s="2"/>
    </row>
    <row r="2958" spans="1:37" ht="17.25" customHeight="1">
      <c r="A2958" s="443"/>
      <c r="B2958" s="444"/>
      <c r="C2958" s="23"/>
      <c r="D2958" s="23"/>
      <c r="E2958" s="23"/>
      <c r="F2958" s="262"/>
      <c r="G2958" s="262"/>
      <c r="H2958" s="262"/>
      <c r="I2958" s="264"/>
      <c r="J2958" s="23"/>
      <c r="K2958" s="23"/>
      <c r="L2958" s="36" t="str">
        <f>IFERROR(VLOOKUP(放飛紀錄!$K2958,#REF!,2,FALSE),"")</f>
        <v/>
      </c>
      <c r="M2958" s="36"/>
      <c r="N2958" s="36"/>
      <c r="O2958" s="36"/>
      <c r="P2958" s="36"/>
      <c r="Q2958" s="36"/>
      <c r="R2958" s="36"/>
      <c r="S2958" s="36"/>
      <c r="T2958" s="36"/>
      <c r="U2958" s="23"/>
      <c r="V2958" s="23"/>
      <c r="W2958" s="23"/>
      <c r="X2958" s="23"/>
      <c r="Y2958" s="445"/>
      <c r="Z2958" s="446" t="str">
        <f>IF(放飛紀錄!$Y2958="","",放飛紀錄!$Y2958+公式對照表!B$2)</f>
        <v/>
      </c>
      <c r="AA2958" s="445"/>
      <c r="AB2958" s="445"/>
      <c r="AC2958" s="447" t="str">
        <f t="shared" si="120"/>
        <v/>
      </c>
      <c r="AD2958" s="448" t="str">
        <f t="shared" si="121"/>
        <v/>
      </c>
      <c r="AE2958" s="446" t="str">
        <f>IF(放飛紀錄表[[#This Row],[模組啟動時間]]="","",公式對照表!$A$2)</f>
        <v/>
      </c>
      <c r="AF2958" s="449" t="str">
        <f>IF(AC2958="","",IF(AND(AA2958&gt;Y2958,AA2958&lt;Z2958),[1]公式對照表!$C$2,IF(AC2958="-",[1]公式對照表!$C$3,IF(AC2958&lt;AE2958,[1]公式對照表!$C$4,IF(AC2958&gt;AE2958,[1]公式對照表!$C$5)))))</f>
        <v/>
      </c>
      <c r="AG2958" s="442"/>
      <c r="AH2958" s="442"/>
      <c r="AI2958" s="442"/>
      <c r="AJ2958" s="442"/>
      <c r="AK2958" s="2"/>
    </row>
    <row r="2959" spans="1:37" ht="17.25" customHeight="1">
      <c r="A2959" s="443"/>
      <c r="B2959" s="444"/>
      <c r="C2959" s="23"/>
      <c r="D2959" s="23"/>
      <c r="E2959" s="23"/>
      <c r="F2959" s="262"/>
      <c r="G2959" s="262"/>
      <c r="H2959" s="262"/>
      <c r="I2959" s="264"/>
      <c r="J2959" s="23"/>
      <c r="K2959" s="23"/>
      <c r="L2959" s="36" t="str">
        <f>IFERROR(VLOOKUP(放飛紀錄!$K2959,#REF!,2,FALSE),"")</f>
        <v/>
      </c>
      <c r="M2959" s="36"/>
      <c r="N2959" s="36"/>
      <c r="O2959" s="36"/>
      <c r="P2959" s="36"/>
      <c r="Q2959" s="36"/>
      <c r="R2959" s="36"/>
      <c r="S2959" s="36"/>
      <c r="T2959" s="36"/>
      <c r="U2959" s="23"/>
      <c r="V2959" s="23"/>
      <c r="W2959" s="23"/>
      <c r="X2959" s="23"/>
      <c r="Y2959" s="445"/>
      <c r="Z2959" s="446" t="str">
        <f>IF(放飛紀錄!$Y2959="","",放飛紀錄!$Y2959+公式對照表!B$2)</f>
        <v/>
      </c>
      <c r="AA2959" s="445"/>
      <c r="AB2959" s="445"/>
      <c r="AC2959" s="447" t="str">
        <f t="shared" si="120"/>
        <v/>
      </c>
      <c r="AD2959" s="448" t="str">
        <f t="shared" si="121"/>
        <v/>
      </c>
      <c r="AE2959" s="446" t="str">
        <f>IF(放飛紀錄表[[#This Row],[模組啟動時間]]="","",公式對照表!$A$2)</f>
        <v/>
      </c>
      <c r="AF2959" s="449" t="str">
        <f>IF(AC2959="","",IF(AND(AA2959&gt;Y2959,AA2959&lt;Z2959),[1]公式對照表!$C$2,IF(AC2959="-",[1]公式對照表!$C$3,IF(AC2959&lt;AE2959,[1]公式對照表!$C$4,IF(AC2959&gt;AE2959,[1]公式對照表!$C$5)))))</f>
        <v/>
      </c>
      <c r="AG2959" s="442"/>
      <c r="AH2959" s="442"/>
      <c r="AI2959" s="442"/>
      <c r="AJ2959" s="442"/>
      <c r="AK2959" s="2"/>
    </row>
    <row r="2960" spans="1:37" ht="17.25" customHeight="1">
      <c r="A2960" s="443"/>
      <c r="B2960" s="444"/>
      <c r="C2960" s="23"/>
      <c r="D2960" s="23"/>
      <c r="E2960" s="23"/>
      <c r="F2960" s="262"/>
      <c r="G2960" s="262"/>
      <c r="H2960" s="262"/>
      <c r="I2960" s="264"/>
      <c r="J2960" s="23"/>
      <c r="K2960" s="23"/>
      <c r="L2960" s="36" t="str">
        <f>IFERROR(VLOOKUP(放飛紀錄!$K2960,#REF!,2,FALSE),"")</f>
        <v/>
      </c>
      <c r="M2960" s="36"/>
      <c r="N2960" s="36"/>
      <c r="O2960" s="36"/>
      <c r="P2960" s="36"/>
      <c r="Q2960" s="36"/>
      <c r="R2960" s="36"/>
      <c r="S2960" s="36"/>
      <c r="T2960" s="36"/>
      <c r="U2960" s="23"/>
      <c r="V2960" s="23"/>
      <c r="W2960" s="23"/>
      <c r="X2960" s="23"/>
      <c r="Y2960" s="445"/>
      <c r="Z2960" s="446" t="str">
        <f>IF(放飛紀錄!$Y2960="","",放飛紀錄!$Y2960+公式對照表!B$2)</f>
        <v/>
      </c>
      <c r="AA2960" s="445"/>
      <c r="AB2960" s="445"/>
      <c r="AC2960" s="447" t="str">
        <f t="shared" si="120"/>
        <v/>
      </c>
      <c r="AD2960" s="448" t="str">
        <f t="shared" si="121"/>
        <v/>
      </c>
      <c r="AE2960" s="446" t="str">
        <f>IF(放飛紀錄表[[#This Row],[模組啟動時間]]="","",公式對照表!$A$2)</f>
        <v/>
      </c>
      <c r="AF2960" s="449" t="str">
        <f>IF(AC2960="","",IF(AND(AA2960&gt;Y2960,AA2960&lt;Z2960),[1]公式對照表!$C$2,IF(AC2960="-",[1]公式對照表!$C$3,IF(AC2960&lt;AE2960,[1]公式對照表!$C$4,IF(AC2960&gt;AE2960,[1]公式對照表!$C$5)))))</f>
        <v/>
      </c>
      <c r="AG2960" s="442"/>
      <c r="AH2960" s="442"/>
      <c r="AI2960" s="442"/>
      <c r="AJ2960" s="442"/>
      <c r="AK2960" s="2"/>
    </row>
    <row r="2961" spans="1:37" ht="17.25" customHeight="1">
      <c r="A2961" s="443"/>
      <c r="B2961" s="444"/>
      <c r="C2961" s="23"/>
      <c r="D2961" s="23"/>
      <c r="E2961" s="23"/>
      <c r="F2961" s="262"/>
      <c r="G2961" s="262"/>
      <c r="H2961" s="262"/>
      <c r="I2961" s="264"/>
      <c r="J2961" s="23"/>
      <c r="K2961" s="23"/>
      <c r="L2961" s="36" t="str">
        <f>IFERROR(VLOOKUP(放飛紀錄!$K2961,#REF!,2,FALSE),"")</f>
        <v/>
      </c>
      <c r="M2961" s="36"/>
      <c r="N2961" s="36"/>
      <c r="O2961" s="36"/>
      <c r="P2961" s="36"/>
      <c r="Q2961" s="36"/>
      <c r="R2961" s="36"/>
      <c r="S2961" s="36"/>
      <c r="T2961" s="36"/>
      <c r="U2961" s="23"/>
      <c r="V2961" s="23"/>
      <c r="W2961" s="23"/>
      <c r="X2961" s="23"/>
      <c r="Y2961" s="445"/>
      <c r="Z2961" s="446" t="str">
        <f>IF(放飛紀錄!$Y2961="","",放飛紀錄!$Y2961+公式對照表!B$2)</f>
        <v/>
      </c>
      <c r="AA2961" s="445"/>
      <c r="AB2961" s="445"/>
      <c r="AC2961" s="447" t="str">
        <f t="shared" si="120"/>
        <v/>
      </c>
      <c r="AD2961" s="448" t="str">
        <f t="shared" si="121"/>
        <v/>
      </c>
      <c r="AE2961" s="446" t="str">
        <f>IF(放飛紀錄表[[#This Row],[模組啟動時間]]="","",公式對照表!$A$2)</f>
        <v/>
      </c>
      <c r="AF2961" s="449" t="str">
        <f>IF(AC2961="","",IF(AND(AA2961&gt;Y2961,AA2961&lt;Z2961),[1]公式對照表!$C$2,IF(AC2961="-",[1]公式對照表!$C$3,IF(AC2961&lt;AE2961,[1]公式對照表!$C$4,IF(AC2961&gt;AE2961,[1]公式對照表!$C$5)))))</f>
        <v/>
      </c>
      <c r="AG2961" s="442"/>
      <c r="AH2961" s="442"/>
      <c r="AI2961" s="442"/>
      <c r="AJ2961" s="442"/>
      <c r="AK2961" s="2"/>
    </row>
    <row r="2962" spans="1:37" ht="17.25" customHeight="1">
      <c r="A2962" s="443"/>
      <c r="B2962" s="444"/>
      <c r="C2962" s="23"/>
      <c r="D2962" s="23"/>
      <c r="E2962" s="23"/>
      <c r="F2962" s="262"/>
      <c r="G2962" s="262"/>
      <c r="H2962" s="262"/>
      <c r="I2962" s="264"/>
      <c r="J2962" s="23"/>
      <c r="K2962" s="23"/>
      <c r="L2962" s="36" t="str">
        <f>IFERROR(VLOOKUP(放飛紀錄!$K2962,#REF!,2,FALSE),"")</f>
        <v/>
      </c>
      <c r="M2962" s="36"/>
      <c r="N2962" s="36"/>
      <c r="O2962" s="36"/>
      <c r="P2962" s="36"/>
      <c r="Q2962" s="36"/>
      <c r="R2962" s="36"/>
      <c r="S2962" s="36"/>
      <c r="T2962" s="36"/>
      <c r="U2962" s="23"/>
      <c r="V2962" s="23"/>
      <c r="W2962" s="23"/>
      <c r="X2962" s="23"/>
      <c r="Y2962" s="445"/>
      <c r="Z2962" s="446" t="str">
        <f>IF(放飛紀錄!$Y2962="","",放飛紀錄!$Y2962+公式對照表!B$2)</f>
        <v/>
      </c>
      <c r="AA2962" s="445"/>
      <c r="AB2962" s="445"/>
      <c r="AC2962" s="447" t="str">
        <f t="shared" si="120"/>
        <v/>
      </c>
      <c r="AD2962" s="448" t="str">
        <f t="shared" si="121"/>
        <v/>
      </c>
      <c r="AE2962" s="446" t="str">
        <f>IF(放飛紀錄表[[#This Row],[模組啟動時間]]="","",公式對照表!$A$2)</f>
        <v/>
      </c>
      <c r="AF2962" s="449" t="str">
        <f>IF(AC2962="","",IF(AND(AA2962&gt;Y2962,AA2962&lt;Z2962),[1]公式對照表!$C$2,IF(AC2962="-",[1]公式對照表!$C$3,IF(AC2962&lt;AE2962,[1]公式對照表!$C$4,IF(AC2962&gt;AE2962,[1]公式對照表!$C$5)))))</f>
        <v/>
      </c>
      <c r="AG2962" s="442"/>
      <c r="AH2962" s="442"/>
      <c r="AI2962" s="442"/>
      <c r="AJ2962" s="442"/>
      <c r="AK2962" s="2"/>
    </row>
    <row r="2963" spans="1:37" ht="17.25" customHeight="1">
      <c r="A2963" s="443"/>
      <c r="B2963" s="444"/>
      <c r="C2963" s="23"/>
      <c r="D2963" s="23"/>
      <c r="E2963" s="23"/>
      <c r="F2963" s="262"/>
      <c r="G2963" s="262"/>
      <c r="H2963" s="262"/>
      <c r="I2963" s="264"/>
      <c r="J2963" s="23"/>
      <c r="K2963" s="23"/>
      <c r="L2963" s="36" t="str">
        <f>IFERROR(VLOOKUP(放飛紀錄!$K2963,#REF!,2,FALSE),"")</f>
        <v/>
      </c>
      <c r="M2963" s="36"/>
      <c r="N2963" s="36"/>
      <c r="O2963" s="36"/>
      <c r="P2963" s="36"/>
      <c r="Q2963" s="36"/>
      <c r="R2963" s="36"/>
      <c r="S2963" s="36"/>
      <c r="T2963" s="36"/>
      <c r="U2963" s="23"/>
      <c r="V2963" s="23"/>
      <c r="W2963" s="23"/>
      <c r="X2963" s="23"/>
      <c r="Y2963" s="445"/>
      <c r="Z2963" s="446" t="str">
        <f>IF(放飛紀錄!$Y2963="","",放飛紀錄!$Y2963+公式對照表!B$2)</f>
        <v/>
      </c>
      <c r="AA2963" s="445"/>
      <c r="AB2963" s="445"/>
      <c r="AC2963" s="447" t="str">
        <f t="shared" si="120"/>
        <v/>
      </c>
      <c r="AD2963" s="448" t="str">
        <f t="shared" si="121"/>
        <v/>
      </c>
      <c r="AE2963" s="446" t="str">
        <f>IF(放飛紀錄表[[#This Row],[模組啟動時間]]="","",公式對照表!$A$2)</f>
        <v/>
      </c>
      <c r="AF2963" s="449" t="str">
        <f>IF(AC2963="","",IF(AND(AA2963&gt;Y2963,AA2963&lt;Z2963),[1]公式對照表!$C$2,IF(AC2963="-",[1]公式對照表!$C$3,IF(AC2963&lt;AE2963,[1]公式對照表!$C$4,IF(AC2963&gt;AE2963,[1]公式對照表!$C$5)))))</f>
        <v/>
      </c>
      <c r="AG2963" s="442"/>
      <c r="AH2963" s="442"/>
      <c r="AI2963" s="442"/>
      <c r="AJ2963" s="442"/>
      <c r="AK2963" s="2"/>
    </row>
    <row r="2964" spans="1:37" ht="17.25" customHeight="1">
      <c r="A2964" s="443"/>
      <c r="B2964" s="444"/>
      <c r="C2964" s="23"/>
      <c r="D2964" s="23"/>
      <c r="E2964" s="23"/>
      <c r="F2964" s="262"/>
      <c r="G2964" s="262"/>
      <c r="H2964" s="262"/>
      <c r="I2964" s="264"/>
      <c r="J2964" s="23"/>
      <c r="K2964" s="23"/>
      <c r="L2964" s="36" t="str">
        <f>IFERROR(VLOOKUP(放飛紀錄!$K2964,#REF!,2,FALSE),"")</f>
        <v/>
      </c>
      <c r="M2964" s="36"/>
      <c r="N2964" s="36"/>
      <c r="O2964" s="36"/>
      <c r="P2964" s="36"/>
      <c r="Q2964" s="36"/>
      <c r="R2964" s="36"/>
      <c r="S2964" s="36"/>
      <c r="T2964" s="36"/>
      <c r="U2964" s="23"/>
      <c r="V2964" s="23"/>
      <c r="W2964" s="23"/>
      <c r="X2964" s="23"/>
      <c r="Y2964" s="445"/>
      <c r="Z2964" s="446" t="str">
        <f>IF(放飛紀錄!$Y2964="","",放飛紀錄!$Y2964+公式對照表!B$2)</f>
        <v/>
      </c>
      <c r="AA2964" s="445"/>
      <c r="AB2964" s="445"/>
      <c r="AC2964" s="447" t="str">
        <f t="shared" si="120"/>
        <v/>
      </c>
      <c r="AD2964" s="448" t="str">
        <f t="shared" si="121"/>
        <v/>
      </c>
      <c r="AE2964" s="446" t="str">
        <f>IF(放飛紀錄表[[#This Row],[模組啟動時間]]="","",公式對照表!$A$2)</f>
        <v/>
      </c>
      <c r="AF2964" s="449" t="str">
        <f>IF(AC2964="","",IF(AND(AA2964&gt;Y2964,AA2964&lt;Z2964),[1]公式對照表!$C$2,IF(AC2964="-",[1]公式對照表!$C$3,IF(AC2964&lt;AE2964,[1]公式對照表!$C$4,IF(AC2964&gt;AE2964,[1]公式對照表!$C$5)))))</f>
        <v/>
      </c>
      <c r="AG2964" s="442"/>
      <c r="AH2964" s="442"/>
      <c r="AI2964" s="442"/>
      <c r="AJ2964" s="442"/>
      <c r="AK2964" s="2"/>
    </row>
    <row r="2965" spans="1:37" ht="17.25" customHeight="1">
      <c r="A2965" s="443"/>
      <c r="B2965" s="444"/>
      <c r="C2965" s="23"/>
      <c r="D2965" s="23"/>
      <c r="E2965" s="23"/>
      <c r="F2965" s="262"/>
      <c r="G2965" s="262"/>
      <c r="H2965" s="262"/>
      <c r="I2965" s="264"/>
      <c r="J2965" s="23"/>
      <c r="K2965" s="23"/>
      <c r="L2965" s="36" t="str">
        <f>IFERROR(VLOOKUP(放飛紀錄!$K2965,#REF!,2,FALSE),"")</f>
        <v/>
      </c>
      <c r="M2965" s="36"/>
      <c r="N2965" s="36"/>
      <c r="O2965" s="36"/>
      <c r="P2965" s="36"/>
      <c r="Q2965" s="36"/>
      <c r="R2965" s="36"/>
      <c r="S2965" s="36"/>
      <c r="T2965" s="36"/>
      <c r="U2965" s="23"/>
      <c r="V2965" s="23"/>
      <c r="W2965" s="23"/>
      <c r="X2965" s="23"/>
      <c r="Y2965" s="445"/>
      <c r="Z2965" s="446" t="str">
        <f>IF(放飛紀錄!$Y2965="","",放飛紀錄!$Y2965+公式對照表!B$2)</f>
        <v/>
      </c>
      <c r="AA2965" s="445"/>
      <c r="AB2965" s="445"/>
      <c r="AC2965" s="447" t="str">
        <f t="shared" si="120"/>
        <v/>
      </c>
      <c r="AD2965" s="448" t="str">
        <f t="shared" si="121"/>
        <v/>
      </c>
      <c r="AE2965" s="446" t="str">
        <f>IF(放飛紀錄表[[#This Row],[模組啟動時間]]="","",公式對照表!$A$2)</f>
        <v/>
      </c>
      <c r="AF2965" s="449" t="str">
        <f>IF(AC2965="","",IF(AND(AA2965&gt;Y2965,AA2965&lt;Z2965),[1]公式對照表!$C$2,IF(AC2965="-",[1]公式對照表!$C$3,IF(AC2965&lt;AE2965,[1]公式對照表!$C$4,IF(AC2965&gt;AE2965,[1]公式對照表!$C$5)))))</f>
        <v/>
      </c>
      <c r="AG2965" s="442"/>
      <c r="AH2965" s="442"/>
      <c r="AI2965" s="442"/>
      <c r="AJ2965" s="442"/>
      <c r="AK2965" s="2"/>
    </row>
    <row r="2966" spans="1:37" ht="17.25" customHeight="1">
      <c r="A2966" s="443"/>
      <c r="B2966" s="444"/>
      <c r="C2966" s="23"/>
      <c r="D2966" s="23"/>
      <c r="E2966" s="23"/>
      <c r="F2966" s="262"/>
      <c r="G2966" s="262"/>
      <c r="H2966" s="262"/>
      <c r="I2966" s="264"/>
      <c r="J2966" s="23"/>
      <c r="K2966" s="23"/>
      <c r="L2966" s="36" t="str">
        <f>IFERROR(VLOOKUP(放飛紀錄!$K2966,#REF!,2,FALSE),"")</f>
        <v/>
      </c>
      <c r="M2966" s="36"/>
      <c r="N2966" s="36"/>
      <c r="O2966" s="36"/>
      <c r="P2966" s="36"/>
      <c r="Q2966" s="36"/>
      <c r="R2966" s="36"/>
      <c r="S2966" s="36"/>
      <c r="T2966" s="36"/>
      <c r="U2966" s="23"/>
      <c r="V2966" s="23"/>
      <c r="W2966" s="23"/>
      <c r="X2966" s="23"/>
      <c r="Y2966" s="445"/>
      <c r="Z2966" s="446" t="str">
        <f>IF(放飛紀錄!$Y2966="","",放飛紀錄!$Y2966+公式對照表!B$2)</f>
        <v/>
      </c>
      <c r="AA2966" s="445"/>
      <c r="AB2966" s="445"/>
      <c r="AC2966" s="447" t="str">
        <f t="shared" si="120"/>
        <v/>
      </c>
      <c r="AD2966" s="448" t="str">
        <f t="shared" si="121"/>
        <v/>
      </c>
      <c r="AE2966" s="446" t="str">
        <f>IF(放飛紀錄表[[#This Row],[模組啟動時間]]="","",公式對照表!$A$2)</f>
        <v/>
      </c>
      <c r="AF2966" s="449" t="str">
        <f>IF(AC2966="","",IF(AND(AA2966&gt;Y2966,AA2966&lt;Z2966),[1]公式對照表!$C$2,IF(AC2966="-",[1]公式對照表!$C$3,IF(AC2966&lt;AE2966,[1]公式對照表!$C$4,IF(AC2966&gt;AE2966,[1]公式對照表!$C$5)))))</f>
        <v/>
      </c>
      <c r="AG2966" s="442"/>
      <c r="AH2966" s="442"/>
      <c r="AI2966" s="442"/>
      <c r="AJ2966" s="442"/>
      <c r="AK2966" s="2"/>
    </row>
    <row r="2967" spans="1:37" ht="17.25" customHeight="1">
      <c r="A2967" s="443"/>
      <c r="B2967" s="444"/>
      <c r="C2967" s="23"/>
      <c r="D2967" s="23"/>
      <c r="E2967" s="23"/>
      <c r="F2967" s="262"/>
      <c r="G2967" s="262"/>
      <c r="H2967" s="262"/>
      <c r="I2967" s="264"/>
      <c r="J2967" s="23"/>
      <c r="K2967" s="23"/>
      <c r="L2967" s="36" t="str">
        <f>IFERROR(VLOOKUP(放飛紀錄!$K2967,#REF!,2,FALSE),"")</f>
        <v/>
      </c>
      <c r="M2967" s="36"/>
      <c r="N2967" s="36"/>
      <c r="O2967" s="36"/>
      <c r="P2967" s="36"/>
      <c r="Q2967" s="36"/>
      <c r="R2967" s="36"/>
      <c r="S2967" s="36"/>
      <c r="T2967" s="36"/>
      <c r="U2967" s="23"/>
      <c r="V2967" s="23"/>
      <c r="W2967" s="23"/>
      <c r="X2967" s="23"/>
      <c r="Y2967" s="445"/>
      <c r="Z2967" s="446" t="str">
        <f>IF(放飛紀錄!$Y2967="","",放飛紀錄!$Y2967+公式對照表!B$2)</f>
        <v/>
      </c>
      <c r="AA2967" s="445"/>
      <c r="AB2967" s="445"/>
      <c r="AC2967" s="447" t="str">
        <f t="shared" si="120"/>
        <v/>
      </c>
      <c r="AD2967" s="448" t="str">
        <f t="shared" si="121"/>
        <v/>
      </c>
      <c r="AE2967" s="446" t="str">
        <f>IF(放飛紀錄表[[#This Row],[模組啟動時間]]="","",公式對照表!$A$2)</f>
        <v/>
      </c>
      <c r="AF2967" s="449" t="str">
        <f>IF(AC2967="","",IF(AND(AA2967&gt;Y2967,AA2967&lt;Z2967),[1]公式對照表!$C$2,IF(AC2967="-",[1]公式對照表!$C$3,IF(AC2967&lt;AE2967,[1]公式對照表!$C$4,IF(AC2967&gt;AE2967,[1]公式對照表!$C$5)))))</f>
        <v/>
      </c>
      <c r="AG2967" s="442"/>
      <c r="AH2967" s="442"/>
      <c r="AI2967" s="442"/>
      <c r="AJ2967" s="442"/>
      <c r="AK2967" s="2"/>
    </row>
    <row r="2968" spans="1:37" ht="17.25" customHeight="1">
      <c r="A2968" s="443"/>
      <c r="B2968" s="444"/>
      <c r="C2968" s="23"/>
      <c r="D2968" s="23"/>
      <c r="E2968" s="23"/>
      <c r="F2968" s="262"/>
      <c r="G2968" s="262"/>
      <c r="H2968" s="262"/>
      <c r="I2968" s="264"/>
      <c r="J2968" s="23"/>
      <c r="K2968" s="23"/>
      <c r="L2968" s="36" t="str">
        <f>IFERROR(VLOOKUP(放飛紀錄!$K2968,#REF!,2,FALSE),"")</f>
        <v/>
      </c>
      <c r="M2968" s="36"/>
      <c r="N2968" s="36"/>
      <c r="O2968" s="36"/>
      <c r="P2968" s="36"/>
      <c r="Q2968" s="36"/>
      <c r="R2968" s="36"/>
      <c r="S2968" s="36"/>
      <c r="T2968" s="36"/>
      <c r="U2968" s="23"/>
      <c r="V2968" s="23"/>
      <c r="W2968" s="23"/>
      <c r="X2968" s="23"/>
      <c r="Y2968" s="445"/>
      <c r="Z2968" s="446" t="str">
        <f>IF(放飛紀錄!$Y2968="","",放飛紀錄!$Y2968+公式對照表!B$2)</f>
        <v/>
      </c>
      <c r="AA2968" s="445"/>
      <c r="AB2968" s="445"/>
      <c r="AC2968" s="447" t="str">
        <f t="shared" si="120"/>
        <v/>
      </c>
      <c r="AD2968" s="448" t="str">
        <f t="shared" si="121"/>
        <v/>
      </c>
      <c r="AE2968" s="446" t="str">
        <f>IF(放飛紀錄表[[#This Row],[模組啟動時間]]="","",公式對照表!$A$2)</f>
        <v/>
      </c>
      <c r="AF2968" s="449" t="str">
        <f>IF(AC2968="","",IF(AND(AA2968&gt;Y2968,AA2968&lt;Z2968),[1]公式對照表!$C$2,IF(AC2968="-",[1]公式對照表!$C$3,IF(AC2968&lt;AE2968,[1]公式對照表!$C$4,IF(AC2968&gt;AE2968,[1]公式對照表!$C$5)))))</f>
        <v/>
      </c>
      <c r="AG2968" s="442"/>
      <c r="AH2968" s="442"/>
      <c r="AI2968" s="442"/>
      <c r="AJ2968" s="442"/>
      <c r="AK2968" s="2"/>
    </row>
    <row r="2969" spans="1:37" ht="17.25" customHeight="1">
      <c r="A2969" s="443"/>
      <c r="B2969" s="444"/>
      <c r="C2969" s="23"/>
      <c r="D2969" s="23"/>
      <c r="E2969" s="23"/>
      <c r="F2969" s="262"/>
      <c r="G2969" s="262"/>
      <c r="H2969" s="262"/>
      <c r="I2969" s="264"/>
      <c r="J2969" s="23"/>
      <c r="K2969" s="23"/>
      <c r="L2969" s="36" t="str">
        <f>IFERROR(VLOOKUP(放飛紀錄!$K2969,#REF!,2,FALSE),"")</f>
        <v/>
      </c>
      <c r="M2969" s="36"/>
      <c r="N2969" s="36"/>
      <c r="O2969" s="36"/>
      <c r="P2969" s="36"/>
      <c r="Q2969" s="36"/>
      <c r="R2969" s="36"/>
      <c r="S2969" s="36"/>
      <c r="T2969" s="36"/>
      <c r="U2969" s="23"/>
      <c r="V2969" s="23"/>
      <c r="W2969" s="23"/>
      <c r="X2969" s="23"/>
      <c r="Y2969" s="445"/>
      <c r="Z2969" s="446" t="str">
        <f>IF(放飛紀錄!$Y2969="","",放飛紀錄!$Y2969+公式對照表!B$2)</f>
        <v/>
      </c>
      <c r="AA2969" s="445"/>
      <c r="AB2969" s="445"/>
      <c r="AC2969" s="447" t="str">
        <f t="shared" si="120"/>
        <v/>
      </c>
      <c r="AD2969" s="448" t="str">
        <f t="shared" si="121"/>
        <v/>
      </c>
      <c r="AE2969" s="446" t="str">
        <f>IF(放飛紀錄表[[#This Row],[模組啟動時間]]="","",公式對照表!$A$2)</f>
        <v/>
      </c>
      <c r="AF2969" s="449" t="str">
        <f>IF(AC2969="","",IF(AND(AA2969&gt;Y2969,AA2969&lt;Z2969),[1]公式對照表!$C$2,IF(AC2969="-",[1]公式對照表!$C$3,IF(AC2969&lt;AE2969,[1]公式對照表!$C$4,IF(AC2969&gt;AE2969,[1]公式對照表!$C$5)))))</f>
        <v/>
      </c>
      <c r="AG2969" s="442"/>
      <c r="AH2969" s="442"/>
      <c r="AI2969" s="442"/>
      <c r="AJ2969" s="442"/>
      <c r="AK2969" s="2"/>
    </row>
    <row r="2970" spans="1:37" ht="17.25" customHeight="1">
      <c r="A2970" s="443"/>
      <c r="B2970" s="444"/>
      <c r="C2970" s="23"/>
      <c r="D2970" s="23"/>
      <c r="E2970" s="23"/>
      <c r="F2970" s="262"/>
      <c r="G2970" s="262"/>
      <c r="H2970" s="262"/>
      <c r="I2970" s="264"/>
      <c r="J2970" s="23"/>
      <c r="K2970" s="23"/>
      <c r="L2970" s="36" t="str">
        <f>IFERROR(VLOOKUP(放飛紀錄!$K2970,#REF!,2,FALSE),"")</f>
        <v/>
      </c>
      <c r="M2970" s="36"/>
      <c r="N2970" s="36"/>
      <c r="O2970" s="36"/>
      <c r="P2970" s="36"/>
      <c r="Q2970" s="36"/>
      <c r="R2970" s="36"/>
      <c r="S2970" s="36"/>
      <c r="T2970" s="36"/>
      <c r="U2970" s="23"/>
      <c r="V2970" s="23"/>
      <c r="W2970" s="23"/>
      <c r="X2970" s="23"/>
      <c r="Y2970" s="445"/>
      <c r="Z2970" s="446" t="str">
        <f>IF(放飛紀錄!$Y2970="","",放飛紀錄!$Y2970+公式對照表!B$2)</f>
        <v/>
      </c>
      <c r="AA2970" s="445"/>
      <c r="AB2970" s="445"/>
      <c r="AC2970" s="447" t="str">
        <f t="shared" si="120"/>
        <v/>
      </c>
      <c r="AD2970" s="448" t="str">
        <f t="shared" si="121"/>
        <v/>
      </c>
      <c r="AE2970" s="446" t="str">
        <f>IF(放飛紀錄表[[#This Row],[模組啟動時間]]="","",公式對照表!$A$2)</f>
        <v/>
      </c>
      <c r="AF2970" s="449" t="str">
        <f>IF(AC2970="","",IF(AND(AA2970&gt;Y2970,AA2970&lt;Z2970),[1]公式對照表!$C$2,IF(AC2970="-",[1]公式對照表!$C$3,IF(AC2970&lt;AE2970,[1]公式對照表!$C$4,IF(AC2970&gt;AE2970,[1]公式對照表!$C$5)))))</f>
        <v/>
      </c>
      <c r="AG2970" s="442"/>
      <c r="AH2970" s="442"/>
      <c r="AI2970" s="442"/>
      <c r="AJ2970" s="442"/>
      <c r="AK2970" s="2"/>
    </row>
    <row r="2971" spans="1:37" ht="17.25" customHeight="1">
      <c r="A2971" s="443"/>
      <c r="B2971" s="444"/>
      <c r="C2971" s="23"/>
      <c r="D2971" s="23"/>
      <c r="E2971" s="23"/>
      <c r="F2971" s="262"/>
      <c r="G2971" s="262"/>
      <c r="H2971" s="262"/>
      <c r="I2971" s="264"/>
      <c r="J2971" s="23"/>
      <c r="K2971" s="23"/>
      <c r="L2971" s="36" t="str">
        <f>IFERROR(VLOOKUP(放飛紀錄!$K2971,#REF!,2,FALSE),"")</f>
        <v/>
      </c>
      <c r="M2971" s="36"/>
      <c r="N2971" s="36"/>
      <c r="O2971" s="36"/>
      <c r="P2971" s="36"/>
      <c r="Q2971" s="36"/>
      <c r="R2971" s="36"/>
      <c r="S2971" s="36"/>
      <c r="T2971" s="36"/>
      <c r="U2971" s="23"/>
      <c r="V2971" s="23"/>
      <c r="W2971" s="23"/>
      <c r="X2971" s="23"/>
      <c r="Y2971" s="445"/>
      <c r="Z2971" s="446" t="str">
        <f>IF(放飛紀錄!$Y2971="","",放飛紀錄!$Y2971+公式對照表!B$2)</f>
        <v/>
      </c>
      <c r="AA2971" s="445"/>
      <c r="AB2971" s="445"/>
      <c r="AC2971" s="447" t="str">
        <f t="shared" si="120"/>
        <v/>
      </c>
      <c r="AD2971" s="448" t="str">
        <f t="shared" si="121"/>
        <v/>
      </c>
      <c r="AE2971" s="446" t="str">
        <f>IF(放飛紀錄表[[#This Row],[模組啟動時間]]="","",公式對照表!$A$2)</f>
        <v/>
      </c>
      <c r="AF2971" s="449" t="str">
        <f>IF(AC2971="","",IF(AND(AA2971&gt;Y2971,AA2971&lt;Z2971),[1]公式對照表!$C$2,IF(AC2971="-",[1]公式對照表!$C$3,IF(AC2971&lt;AE2971,[1]公式對照表!$C$4,IF(AC2971&gt;AE2971,[1]公式對照表!$C$5)))))</f>
        <v/>
      </c>
      <c r="AG2971" s="442"/>
      <c r="AH2971" s="442"/>
      <c r="AI2971" s="442"/>
      <c r="AJ2971" s="442"/>
      <c r="AK2971" s="2"/>
    </row>
    <row r="2972" spans="1:37" ht="17.25" customHeight="1">
      <c r="A2972" s="443"/>
      <c r="B2972" s="444"/>
      <c r="C2972" s="23"/>
      <c r="D2972" s="23"/>
      <c r="E2972" s="23"/>
      <c r="F2972" s="262"/>
      <c r="G2972" s="262"/>
      <c r="H2972" s="262"/>
      <c r="I2972" s="264"/>
      <c r="J2972" s="23"/>
      <c r="K2972" s="23"/>
      <c r="L2972" s="36" t="str">
        <f>IFERROR(VLOOKUP(放飛紀錄!$K2972,#REF!,2,FALSE),"")</f>
        <v/>
      </c>
      <c r="M2972" s="36"/>
      <c r="N2972" s="36"/>
      <c r="O2972" s="36"/>
      <c r="P2972" s="36"/>
      <c r="Q2972" s="36"/>
      <c r="R2972" s="36"/>
      <c r="S2972" s="36"/>
      <c r="T2972" s="36"/>
      <c r="U2972" s="23"/>
      <c r="V2972" s="23"/>
      <c r="W2972" s="23"/>
      <c r="X2972" s="23"/>
      <c r="Y2972" s="445"/>
      <c r="Z2972" s="446" t="str">
        <f>IF(放飛紀錄!$Y2972="","",放飛紀錄!$Y2972+公式對照表!B$2)</f>
        <v/>
      </c>
      <c r="AA2972" s="445"/>
      <c r="AB2972" s="445"/>
      <c r="AC2972" s="447" t="str">
        <f t="shared" si="120"/>
        <v/>
      </c>
      <c r="AD2972" s="448" t="str">
        <f t="shared" si="121"/>
        <v/>
      </c>
      <c r="AE2972" s="446" t="str">
        <f>IF(放飛紀錄表[[#This Row],[模組啟動時間]]="","",公式對照表!$A$2)</f>
        <v/>
      </c>
      <c r="AF2972" s="449" t="str">
        <f>IF(AC2972="","",IF(AND(AA2972&gt;Y2972,AA2972&lt;Z2972),[1]公式對照表!$C$2,IF(AC2972="-",[1]公式對照表!$C$3,IF(AC2972&lt;AE2972,[1]公式對照表!$C$4,IF(AC2972&gt;AE2972,[1]公式對照表!$C$5)))))</f>
        <v/>
      </c>
      <c r="AG2972" s="442"/>
      <c r="AH2972" s="442"/>
      <c r="AI2972" s="442"/>
      <c r="AJ2972" s="442"/>
      <c r="AK2972" s="2"/>
    </row>
    <row r="2973" spans="1:37" ht="17.25" customHeight="1">
      <c r="A2973" s="443"/>
      <c r="B2973" s="444"/>
      <c r="C2973" s="23"/>
      <c r="D2973" s="23"/>
      <c r="E2973" s="23"/>
      <c r="F2973" s="262"/>
      <c r="G2973" s="262"/>
      <c r="H2973" s="262"/>
      <c r="I2973" s="264"/>
      <c r="J2973" s="23"/>
      <c r="K2973" s="23"/>
      <c r="L2973" s="36" t="str">
        <f>IFERROR(VLOOKUP(放飛紀錄!$K2973,#REF!,2,FALSE),"")</f>
        <v/>
      </c>
      <c r="M2973" s="36"/>
      <c r="N2973" s="36"/>
      <c r="O2973" s="36"/>
      <c r="P2973" s="36"/>
      <c r="Q2973" s="36"/>
      <c r="R2973" s="36"/>
      <c r="S2973" s="36"/>
      <c r="T2973" s="36"/>
      <c r="U2973" s="23"/>
      <c r="V2973" s="23"/>
      <c r="W2973" s="23"/>
      <c r="X2973" s="23"/>
      <c r="Y2973" s="445"/>
      <c r="Z2973" s="446" t="str">
        <f>IF(放飛紀錄!$Y2973="","",放飛紀錄!$Y2973+公式對照表!B$2)</f>
        <v/>
      </c>
      <c r="AA2973" s="445"/>
      <c r="AB2973" s="445"/>
      <c r="AC2973" s="447" t="str">
        <f t="shared" si="120"/>
        <v/>
      </c>
      <c r="AD2973" s="448" t="str">
        <f t="shared" si="121"/>
        <v/>
      </c>
      <c r="AE2973" s="446" t="str">
        <f>IF(放飛紀錄表[[#This Row],[模組啟動時間]]="","",公式對照表!$A$2)</f>
        <v/>
      </c>
      <c r="AF2973" s="449" t="str">
        <f>IF(AC2973="","",IF(AND(AA2973&gt;Y2973,AA2973&lt;Z2973),[1]公式對照表!$C$2,IF(AC2973="-",[1]公式對照表!$C$3,IF(AC2973&lt;AE2973,[1]公式對照表!$C$4,IF(AC2973&gt;AE2973,[1]公式對照表!$C$5)))))</f>
        <v/>
      </c>
      <c r="AG2973" s="442"/>
      <c r="AH2973" s="442"/>
      <c r="AI2973" s="442"/>
      <c r="AJ2973" s="442"/>
      <c r="AK2973" s="2"/>
    </row>
    <row r="2974" spans="1:37" ht="17.25" customHeight="1">
      <c r="A2974" s="443"/>
      <c r="B2974" s="444"/>
      <c r="C2974" s="23"/>
      <c r="D2974" s="23"/>
      <c r="E2974" s="23"/>
      <c r="F2974" s="262"/>
      <c r="G2974" s="262"/>
      <c r="H2974" s="262"/>
      <c r="I2974" s="264"/>
      <c r="J2974" s="23"/>
      <c r="K2974" s="23"/>
      <c r="L2974" s="36" t="str">
        <f>IFERROR(VLOOKUP(放飛紀錄!$K2974,#REF!,2,FALSE),"")</f>
        <v/>
      </c>
      <c r="M2974" s="36"/>
      <c r="N2974" s="36"/>
      <c r="O2974" s="36"/>
      <c r="P2974" s="36"/>
      <c r="Q2974" s="36"/>
      <c r="R2974" s="36"/>
      <c r="S2974" s="36"/>
      <c r="T2974" s="36"/>
      <c r="U2974" s="23"/>
      <c r="V2974" s="23"/>
      <c r="W2974" s="23"/>
      <c r="X2974" s="23"/>
      <c r="Y2974" s="445"/>
      <c r="Z2974" s="446" t="str">
        <f>IF(放飛紀錄!$Y2974="","",放飛紀錄!$Y2974+公式對照表!B$2)</f>
        <v/>
      </c>
      <c r="AA2974" s="445"/>
      <c r="AB2974" s="445"/>
      <c r="AC2974" s="447" t="str">
        <f t="shared" si="120"/>
        <v/>
      </c>
      <c r="AD2974" s="448" t="str">
        <f t="shared" si="121"/>
        <v/>
      </c>
      <c r="AE2974" s="446" t="str">
        <f>IF(放飛紀錄表[[#This Row],[模組啟動時間]]="","",公式對照表!$A$2)</f>
        <v/>
      </c>
      <c r="AF2974" s="449" t="str">
        <f>IF(AC2974="","",IF(AND(AA2974&gt;Y2974,AA2974&lt;Z2974),[1]公式對照表!$C$2,IF(AC2974="-",[1]公式對照表!$C$3,IF(AC2974&lt;AE2974,[1]公式對照表!$C$4,IF(AC2974&gt;AE2974,[1]公式對照表!$C$5)))))</f>
        <v/>
      </c>
      <c r="AG2974" s="442"/>
      <c r="AH2974" s="442"/>
      <c r="AI2974" s="442"/>
      <c r="AJ2974" s="442"/>
      <c r="AK2974" s="2"/>
    </row>
    <row r="2975" spans="1:37" ht="17.25" customHeight="1">
      <c r="A2975" s="443"/>
      <c r="B2975" s="444"/>
      <c r="C2975" s="23"/>
      <c r="D2975" s="23"/>
      <c r="E2975" s="23"/>
      <c r="F2975" s="262"/>
      <c r="G2975" s="262"/>
      <c r="H2975" s="262"/>
      <c r="I2975" s="264"/>
      <c r="J2975" s="23"/>
      <c r="K2975" s="23"/>
      <c r="L2975" s="36" t="str">
        <f>IFERROR(VLOOKUP(放飛紀錄!$K2975,#REF!,2,FALSE),"")</f>
        <v/>
      </c>
      <c r="M2975" s="36"/>
      <c r="N2975" s="36"/>
      <c r="O2975" s="36"/>
      <c r="P2975" s="36"/>
      <c r="Q2975" s="36"/>
      <c r="R2975" s="36"/>
      <c r="S2975" s="36"/>
      <c r="T2975" s="36"/>
      <c r="U2975" s="23"/>
      <c r="V2975" s="23"/>
      <c r="W2975" s="23"/>
      <c r="X2975" s="23"/>
      <c r="Y2975" s="445"/>
      <c r="Z2975" s="446" t="str">
        <f>IF(放飛紀錄!$Y2975="","",放飛紀錄!$Y2975+公式對照表!B$2)</f>
        <v/>
      </c>
      <c r="AA2975" s="445"/>
      <c r="AB2975" s="445"/>
      <c r="AC2975" s="447" t="str">
        <f t="shared" si="120"/>
        <v/>
      </c>
      <c r="AD2975" s="448" t="str">
        <f t="shared" si="121"/>
        <v/>
      </c>
      <c r="AE2975" s="446" t="str">
        <f>IF(放飛紀錄表[[#This Row],[模組啟動時間]]="","",公式對照表!$A$2)</f>
        <v/>
      </c>
      <c r="AF2975" s="449" t="str">
        <f>IF(AC2975="","",IF(AND(AA2975&gt;Y2975,AA2975&lt;Z2975),[1]公式對照表!$C$2,IF(AC2975="-",[1]公式對照表!$C$3,IF(AC2975&lt;AE2975,[1]公式對照表!$C$4,IF(AC2975&gt;AE2975,[1]公式對照表!$C$5)))))</f>
        <v/>
      </c>
      <c r="AG2975" s="442"/>
      <c r="AH2975" s="442"/>
      <c r="AI2975" s="442"/>
      <c r="AJ2975" s="442"/>
      <c r="AK2975" s="2"/>
    </row>
    <row r="2976" spans="1:37" ht="17.25" customHeight="1">
      <c r="A2976" s="443"/>
      <c r="B2976" s="444"/>
      <c r="C2976" s="23"/>
      <c r="D2976" s="23"/>
      <c r="E2976" s="23"/>
      <c r="F2976" s="262"/>
      <c r="G2976" s="262"/>
      <c r="H2976" s="262"/>
      <c r="I2976" s="264"/>
      <c r="J2976" s="23"/>
      <c r="K2976" s="23"/>
      <c r="L2976" s="36" t="str">
        <f>IFERROR(VLOOKUP(放飛紀錄!$K2976,#REF!,2,FALSE),"")</f>
        <v/>
      </c>
      <c r="M2976" s="36"/>
      <c r="N2976" s="36"/>
      <c r="O2976" s="36"/>
      <c r="P2976" s="36"/>
      <c r="Q2976" s="36"/>
      <c r="R2976" s="36"/>
      <c r="S2976" s="36"/>
      <c r="T2976" s="36"/>
      <c r="U2976" s="23"/>
      <c r="V2976" s="23"/>
      <c r="W2976" s="23"/>
      <c r="X2976" s="23"/>
      <c r="Y2976" s="445"/>
      <c r="Z2976" s="446" t="str">
        <f>IF(放飛紀錄!$Y2976="","",放飛紀錄!$Y2976+公式對照表!B$2)</f>
        <v/>
      </c>
      <c r="AA2976" s="445"/>
      <c r="AB2976" s="445"/>
      <c r="AC2976" s="447" t="str">
        <f t="shared" si="120"/>
        <v/>
      </c>
      <c r="AD2976" s="448" t="str">
        <f t="shared" si="121"/>
        <v/>
      </c>
      <c r="AE2976" s="446" t="str">
        <f>IF(放飛紀錄表[[#This Row],[模組啟動時間]]="","",公式對照表!$A$2)</f>
        <v/>
      </c>
      <c r="AF2976" s="449" t="str">
        <f>IF(AC2976="","",IF(AND(AA2976&gt;Y2976,AA2976&lt;Z2976),[1]公式對照表!$C$2,IF(AC2976="-",[1]公式對照表!$C$3,IF(AC2976&lt;AE2976,[1]公式對照表!$C$4,IF(AC2976&gt;AE2976,[1]公式對照表!$C$5)))))</f>
        <v/>
      </c>
      <c r="AG2976" s="442"/>
      <c r="AH2976" s="442"/>
      <c r="AI2976" s="442"/>
      <c r="AJ2976" s="442"/>
      <c r="AK2976" s="2"/>
    </row>
    <row r="2977" spans="1:37" ht="17.25" customHeight="1">
      <c r="A2977" s="443"/>
      <c r="B2977" s="444"/>
      <c r="C2977" s="23"/>
      <c r="D2977" s="23"/>
      <c r="E2977" s="23"/>
      <c r="F2977" s="262"/>
      <c r="G2977" s="262"/>
      <c r="H2977" s="262"/>
      <c r="I2977" s="264"/>
      <c r="J2977" s="23"/>
      <c r="K2977" s="23"/>
      <c r="L2977" s="36" t="str">
        <f>IFERROR(VLOOKUP(放飛紀錄!$K2977,#REF!,2,FALSE),"")</f>
        <v/>
      </c>
      <c r="M2977" s="36"/>
      <c r="N2977" s="36"/>
      <c r="O2977" s="36"/>
      <c r="P2977" s="36"/>
      <c r="Q2977" s="36"/>
      <c r="R2977" s="36"/>
      <c r="S2977" s="36"/>
      <c r="T2977" s="36"/>
      <c r="U2977" s="23"/>
      <c r="V2977" s="23"/>
      <c r="W2977" s="23"/>
      <c r="X2977" s="23"/>
      <c r="Y2977" s="445"/>
      <c r="Z2977" s="446" t="str">
        <f>IF(放飛紀錄!$Y2977="","",放飛紀錄!$Y2977+公式對照表!B$2)</f>
        <v/>
      </c>
      <c r="AA2977" s="445"/>
      <c r="AB2977" s="445"/>
      <c r="AC2977" s="447" t="str">
        <f t="shared" si="120"/>
        <v/>
      </c>
      <c r="AD2977" s="448" t="str">
        <f t="shared" si="121"/>
        <v/>
      </c>
      <c r="AE2977" s="446" t="str">
        <f>IF(放飛紀錄表[[#This Row],[模組啟動時間]]="","",公式對照表!$A$2)</f>
        <v/>
      </c>
      <c r="AF2977" s="449" t="str">
        <f>IF(AC2977="","",IF(AND(AA2977&gt;Y2977,AA2977&lt;Z2977),[1]公式對照表!$C$2,IF(AC2977="-",[1]公式對照表!$C$3,IF(AC2977&lt;AE2977,[1]公式對照表!$C$4,IF(AC2977&gt;AE2977,[1]公式對照表!$C$5)))))</f>
        <v/>
      </c>
      <c r="AG2977" s="442"/>
      <c r="AH2977" s="442"/>
      <c r="AI2977" s="442"/>
      <c r="AJ2977" s="442"/>
      <c r="AK2977" s="2"/>
    </row>
    <row r="2978" spans="1:37" ht="17.25" customHeight="1">
      <c r="A2978" s="443"/>
      <c r="B2978" s="444"/>
      <c r="C2978" s="23"/>
      <c r="D2978" s="23"/>
      <c r="E2978" s="23"/>
      <c r="F2978" s="262"/>
      <c r="G2978" s="262"/>
      <c r="H2978" s="262"/>
      <c r="I2978" s="264"/>
      <c r="J2978" s="23"/>
      <c r="K2978" s="23"/>
      <c r="L2978" s="36" t="str">
        <f>IFERROR(VLOOKUP(放飛紀錄!$K2978,#REF!,2,FALSE),"")</f>
        <v/>
      </c>
      <c r="M2978" s="36"/>
      <c r="N2978" s="36"/>
      <c r="O2978" s="36"/>
      <c r="P2978" s="36"/>
      <c r="Q2978" s="36"/>
      <c r="R2978" s="36"/>
      <c r="S2978" s="36"/>
      <c r="T2978" s="36"/>
      <c r="U2978" s="23"/>
      <c r="V2978" s="23"/>
      <c r="W2978" s="23"/>
      <c r="X2978" s="23"/>
      <c r="Y2978" s="445"/>
      <c r="Z2978" s="446" t="str">
        <f>IF(放飛紀錄!$Y2978="","",放飛紀錄!$Y2978+公式對照表!B$2)</f>
        <v/>
      </c>
      <c r="AA2978" s="445"/>
      <c r="AB2978" s="445"/>
      <c r="AC2978" s="447" t="str">
        <f t="shared" si="120"/>
        <v/>
      </c>
      <c r="AD2978" s="448" t="str">
        <f t="shared" si="121"/>
        <v/>
      </c>
      <c r="AE2978" s="446" t="str">
        <f>IF(放飛紀錄表[[#This Row],[模組啟動時間]]="","",公式對照表!$A$2)</f>
        <v/>
      </c>
      <c r="AF2978" s="449" t="str">
        <f>IF(AC2978="","",IF(AND(AA2978&gt;Y2978,AA2978&lt;Z2978),[1]公式對照表!$C$2,IF(AC2978="-",[1]公式對照表!$C$3,IF(AC2978&lt;AE2978,[1]公式對照表!$C$4,IF(AC2978&gt;AE2978,[1]公式對照表!$C$5)))))</f>
        <v/>
      </c>
      <c r="AG2978" s="442"/>
      <c r="AH2978" s="442"/>
      <c r="AI2978" s="442"/>
      <c r="AJ2978" s="442"/>
      <c r="AK2978" s="2"/>
    </row>
    <row r="2979" spans="1:37" ht="17.25" customHeight="1">
      <c r="A2979" s="443"/>
      <c r="B2979" s="444"/>
      <c r="C2979" s="23"/>
      <c r="D2979" s="23"/>
      <c r="E2979" s="23"/>
      <c r="F2979" s="262"/>
      <c r="G2979" s="262"/>
      <c r="H2979" s="262"/>
      <c r="I2979" s="264"/>
      <c r="J2979" s="23"/>
      <c r="K2979" s="23"/>
      <c r="L2979" s="36" t="str">
        <f>IFERROR(VLOOKUP(放飛紀錄!$K2979,#REF!,2,FALSE),"")</f>
        <v/>
      </c>
      <c r="M2979" s="36"/>
      <c r="N2979" s="36"/>
      <c r="O2979" s="36"/>
      <c r="P2979" s="36"/>
      <c r="Q2979" s="36"/>
      <c r="R2979" s="36"/>
      <c r="S2979" s="36"/>
      <c r="T2979" s="36"/>
      <c r="U2979" s="23"/>
      <c r="V2979" s="23"/>
      <c r="W2979" s="23"/>
      <c r="X2979" s="23"/>
      <c r="Y2979" s="445"/>
      <c r="Z2979" s="446" t="str">
        <f>IF(放飛紀錄!$Y2979="","",放飛紀錄!$Y2979+公式對照表!B$2)</f>
        <v/>
      </c>
      <c r="AA2979" s="445"/>
      <c r="AB2979" s="445"/>
      <c r="AC2979" s="447" t="str">
        <f t="shared" si="120"/>
        <v/>
      </c>
      <c r="AD2979" s="448" t="str">
        <f t="shared" si="121"/>
        <v/>
      </c>
      <c r="AE2979" s="446" t="str">
        <f>IF(放飛紀錄表[[#This Row],[模組啟動時間]]="","",公式對照表!$A$2)</f>
        <v/>
      </c>
      <c r="AF2979" s="449" t="str">
        <f>IF(AC2979="","",IF(AND(AA2979&gt;Y2979,AA2979&lt;Z2979),[1]公式對照表!$C$2,IF(AC2979="-",[1]公式對照表!$C$3,IF(AC2979&lt;AE2979,[1]公式對照表!$C$4,IF(AC2979&gt;AE2979,[1]公式對照表!$C$5)))))</f>
        <v/>
      </c>
      <c r="AG2979" s="442"/>
      <c r="AH2979" s="442"/>
      <c r="AI2979" s="442"/>
      <c r="AJ2979" s="442"/>
      <c r="AK2979" s="2"/>
    </row>
    <row r="2980" spans="1:37" ht="17.25" customHeight="1">
      <c r="A2980" s="443"/>
      <c r="B2980" s="444"/>
      <c r="C2980" s="23"/>
      <c r="D2980" s="23"/>
      <c r="E2980" s="23"/>
      <c r="F2980" s="262"/>
      <c r="G2980" s="262"/>
      <c r="H2980" s="262"/>
      <c r="I2980" s="264"/>
      <c r="J2980" s="23"/>
      <c r="K2980" s="23"/>
      <c r="L2980" s="36" t="str">
        <f>IFERROR(VLOOKUP(放飛紀錄!$K2980,#REF!,2,FALSE),"")</f>
        <v/>
      </c>
      <c r="M2980" s="36"/>
      <c r="N2980" s="36"/>
      <c r="O2980" s="36"/>
      <c r="P2980" s="36"/>
      <c r="Q2980" s="36"/>
      <c r="R2980" s="36"/>
      <c r="S2980" s="36"/>
      <c r="T2980" s="36"/>
      <c r="U2980" s="23"/>
      <c r="V2980" s="23"/>
      <c r="W2980" s="23"/>
      <c r="X2980" s="23"/>
      <c r="Y2980" s="445"/>
      <c r="Z2980" s="446" t="str">
        <f>IF(放飛紀錄!$Y2980="","",放飛紀錄!$Y2980+公式對照表!B$2)</f>
        <v/>
      </c>
      <c r="AA2980" s="445"/>
      <c r="AB2980" s="445"/>
      <c r="AC2980" s="447" t="str">
        <f t="shared" si="120"/>
        <v/>
      </c>
      <c r="AD2980" s="448" t="str">
        <f t="shared" si="121"/>
        <v/>
      </c>
      <c r="AE2980" s="446" t="str">
        <f>IF(放飛紀錄表[[#This Row],[模組啟動時間]]="","",公式對照表!$A$2)</f>
        <v/>
      </c>
      <c r="AF2980" s="449" t="str">
        <f>IF(AC2980="","",IF(AND(AA2980&gt;Y2980,AA2980&lt;Z2980),[1]公式對照表!$C$2,IF(AC2980="-",[1]公式對照表!$C$3,IF(AC2980&lt;AE2980,[1]公式對照表!$C$4,IF(AC2980&gt;AE2980,[1]公式對照表!$C$5)))))</f>
        <v/>
      </c>
      <c r="AG2980" s="442"/>
      <c r="AH2980" s="442"/>
      <c r="AI2980" s="442"/>
      <c r="AJ2980" s="442"/>
      <c r="AK2980" s="2"/>
    </row>
    <row r="2981" spans="1:37" ht="17.25" customHeight="1">
      <c r="A2981" s="443"/>
      <c r="B2981" s="444"/>
      <c r="C2981" s="23"/>
      <c r="D2981" s="23"/>
      <c r="E2981" s="23"/>
      <c r="F2981" s="262"/>
      <c r="G2981" s="262"/>
      <c r="H2981" s="262"/>
      <c r="I2981" s="264"/>
      <c r="J2981" s="23"/>
      <c r="K2981" s="23"/>
      <c r="L2981" s="36" t="str">
        <f>IFERROR(VLOOKUP(放飛紀錄!$K2981,#REF!,2,FALSE),"")</f>
        <v/>
      </c>
      <c r="M2981" s="36"/>
      <c r="N2981" s="36"/>
      <c r="O2981" s="36"/>
      <c r="P2981" s="36"/>
      <c r="Q2981" s="36"/>
      <c r="R2981" s="36"/>
      <c r="S2981" s="36"/>
      <c r="T2981" s="36"/>
      <c r="U2981" s="23"/>
      <c r="V2981" s="23"/>
      <c r="W2981" s="23"/>
      <c r="X2981" s="23"/>
      <c r="Y2981" s="445"/>
      <c r="Z2981" s="446" t="str">
        <f>IF(放飛紀錄!$Y2981="","",放飛紀錄!$Y2981+公式對照表!B$2)</f>
        <v/>
      </c>
      <c r="AA2981" s="445"/>
      <c r="AB2981" s="445"/>
      <c r="AC2981" s="447" t="str">
        <f t="shared" si="120"/>
        <v/>
      </c>
      <c r="AD2981" s="448" t="str">
        <f t="shared" si="121"/>
        <v/>
      </c>
      <c r="AE2981" s="446" t="str">
        <f>IF(放飛紀錄表[[#This Row],[模組啟動時間]]="","",公式對照表!$A$2)</f>
        <v/>
      </c>
      <c r="AF2981" s="449" t="str">
        <f>IF(AC2981="","",IF(AND(AA2981&gt;Y2981,AA2981&lt;Z2981),[1]公式對照表!$C$2,IF(AC2981="-",[1]公式對照表!$C$3,IF(AC2981&lt;AE2981,[1]公式對照表!$C$4,IF(AC2981&gt;AE2981,[1]公式對照表!$C$5)))))</f>
        <v/>
      </c>
      <c r="AG2981" s="442"/>
      <c r="AH2981" s="442"/>
      <c r="AI2981" s="442"/>
      <c r="AJ2981" s="442"/>
      <c r="AK2981" s="2"/>
    </row>
    <row r="2982" spans="1:37" ht="17.25" customHeight="1">
      <c r="A2982" s="443"/>
      <c r="B2982" s="444"/>
      <c r="C2982" s="23"/>
      <c r="D2982" s="23"/>
      <c r="E2982" s="23"/>
      <c r="F2982" s="262"/>
      <c r="G2982" s="262"/>
      <c r="H2982" s="262"/>
      <c r="I2982" s="264"/>
      <c r="J2982" s="23"/>
      <c r="K2982" s="23"/>
      <c r="L2982" s="36" t="str">
        <f>IFERROR(VLOOKUP(放飛紀錄!$K2982,#REF!,2,FALSE),"")</f>
        <v/>
      </c>
      <c r="M2982" s="36"/>
      <c r="N2982" s="36"/>
      <c r="O2982" s="36"/>
      <c r="P2982" s="36"/>
      <c r="Q2982" s="36"/>
      <c r="R2982" s="36"/>
      <c r="S2982" s="36"/>
      <c r="T2982" s="36"/>
      <c r="U2982" s="23"/>
      <c r="V2982" s="23"/>
      <c r="W2982" s="23"/>
      <c r="X2982" s="23"/>
      <c r="Y2982" s="445"/>
      <c r="Z2982" s="446" t="str">
        <f>IF(放飛紀錄!$Y2982="","",放飛紀錄!$Y2982+公式對照表!B$2)</f>
        <v/>
      </c>
      <c r="AA2982" s="445"/>
      <c r="AB2982" s="445"/>
      <c r="AC2982" s="447" t="str">
        <f t="shared" si="120"/>
        <v/>
      </c>
      <c r="AD2982" s="448" t="str">
        <f t="shared" si="121"/>
        <v/>
      </c>
      <c r="AE2982" s="446" t="str">
        <f>IF(放飛紀錄表[[#This Row],[模組啟動時間]]="","",公式對照表!$A$2)</f>
        <v/>
      </c>
      <c r="AF2982" s="449" t="str">
        <f>IF(AC2982="","",IF(AND(AA2982&gt;Y2982,AA2982&lt;Z2982),[1]公式對照表!$C$2,IF(AC2982="-",[1]公式對照表!$C$3,IF(AC2982&lt;AE2982,[1]公式對照表!$C$4,IF(AC2982&gt;AE2982,[1]公式對照表!$C$5)))))</f>
        <v/>
      </c>
      <c r="AG2982" s="442"/>
      <c r="AH2982" s="442"/>
      <c r="AI2982" s="442"/>
      <c r="AJ2982" s="442"/>
      <c r="AK2982" s="2"/>
    </row>
    <row r="2983" spans="1:37" ht="17.25" customHeight="1">
      <c r="A2983" s="443"/>
      <c r="B2983" s="444"/>
      <c r="C2983" s="23"/>
      <c r="D2983" s="23"/>
      <c r="E2983" s="23"/>
      <c r="F2983" s="262"/>
      <c r="G2983" s="262"/>
      <c r="H2983" s="262"/>
      <c r="I2983" s="264"/>
      <c r="J2983" s="23"/>
      <c r="K2983" s="23"/>
      <c r="L2983" s="36" t="str">
        <f>IFERROR(VLOOKUP(放飛紀錄!$K2983,#REF!,2,FALSE),"")</f>
        <v/>
      </c>
      <c r="M2983" s="36"/>
      <c r="N2983" s="36"/>
      <c r="O2983" s="36"/>
      <c r="P2983" s="36"/>
      <c r="Q2983" s="36"/>
      <c r="R2983" s="36"/>
      <c r="S2983" s="36"/>
      <c r="T2983" s="36"/>
      <c r="U2983" s="23"/>
      <c r="V2983" s="23"/>
      <c r="W2983" s="23"/>
      <c r="X2983" s="23"/>
      <c r="Y2983" s="445"/>
      <c r="Z2983" s="446" t="str">
        <f>IF(放飛紀錄!$Y2983="","",放飛紀錄!$Y2983+公式對照表!B$2)</f>
        <v/>
      </c>
      <c r="AA2983" s="445"/>
      <c r="AB2983" s="445"/>
      <c r="AC2983" s="447" t="str">
        <f t="shared" si="120"/>
        <v/>
      </c>
      <c r="AD2983" s="448" t="str">
        <f t="shared" si="121"/>
        <v/>
      </c>
      <c r="AE2983" s="446" t="str">
        <f>IF(放飛紀錄表[[#This Row],[模組啟動時間]]="","",公式對照表!$A$2)</f>
        <v/>
      </c>
      <c r="AF2983" s="449" t="str">
        <f>IF(AC2983="","",IF(AND(AA2983&gt;Y2983,AA2983&lt;Z2983),[1]公式對照表!$C$2,IF(AC2983="-",[1]公式對照表!$C$3,IF(AC2983&lt;AE2983,[1]公式對照表!$C$4,IF(AC2983&gt;AE2983,[1]公式對照表!$C$5)))))</f>
        <v/>
      </c>
      <c r="AG2983" s="442"/>
      <c r="AH2983" s="442"/>
      <c r="AI2983" s="442"/>
      <c r="AJ2983" s="442"/>
      <c r="AK2983" s="2"/>
    </row>
    <row r="2984" spans="1:37" ht="17.25" customHeight="1">
      <c r="A2984" s="443"/>
      <c r="B2984" s="444"/>
      <c r="C2984" s="23"/>
      <c r="D2984" s="23"/>
      <c r="E2984" s="23"/>
      <c r="F2984" s="262"/>
      <c r="G2984" s="262"/>
      <c r="H2984" s="262"/>
      <c r="I2984" s="264"/>
      <c r="J2984" s="23"/>
      <c r="K2984" s="23"/>
      <c r="L2984" s="36" t="str">
        <f>IFERROR(VLOOKUP(放飛紀錄!$K2984,#REF!,2,FALSE),"")</f>
        <v/>
      </c>
      <c r="M2984" s="36"/>
      <c r="N2984" s="36"/>
      <c r="O2984" s="36"/>
      <c r="P2984" s="36"/>
      <c r="Q2984" s="36"/>
      <c r="R2984" s="36"/>
      <c r="S2984" s="36"/>
      <c r="T2984" s="36"/>
      <c r="U2984" s="23"/>
      <c r="V2984" s="23"/>
      <c r="W2984" s="23"/>
      <c r="X2984" s="23"/>
      <c r="Y2984" s="445"/>
      <c r="Z2984" s="446" t="str">
        <f>IF(放飛紀錄!$Y2984="","",放飛紀錄!$Y2984+公式對照表!B$2)</f>
        <v/>
      </c>
      <c r="AA2984" s="445"/>
      <c r="AB2984" s="445"/>
      <c r="AC2984" s="447" t="str">
        <f t="shared" si="120"/>
        <v/>
      </c>
      <c r="AD2984" s="448" t="str">
        <f t="shared" si="121"/>
        <v/>
      </c>
      <c r="AE2984" s="446" t="str">
        <f>IF(放飛紀錄表[[#This Row],[模組啟動時間]]="","",公式對照表!$A$2)</f>
        <v/>
      </c>
      <c r="AF2984" s="449" t="str">
        <f>IF(AC2984="","",IF(AND(AA2984&gt;Y2984,AA2984&lt;Z2984),[1]公式對照表!$C$2,IF(AC2984="-",[1]公式對照表!$C$3,IF(AC2984&lt;AE2984,[1]公式對照表!$C$4,IF(AC2984&gt;AE2984,[1]公式對照表!$C$5)))))</f>
        <v/>
      </c>
      <c r="AG2984" s="442"/>
      <c r="AH2984" s="442"/>
      <c r="AI2984" s="442"/>
      <c r="AJ2984" s="442"/>
      <c r="AK2984" s="2"/>
    </row>
    <row r="2985" spans="1:37" ht="17.25" customHeight="1">
      <c r="A2985" s="443"/>
      <c r="B2985" s="444"/>
      <c r="C2985" s="23"/>
      <c r="D2985" s="23"/>
      <c r="E2985" s="23"/>
      <c r="F2985" s="262"/>
      <c r="G2985" s="262"/>
      <c r="H2985" s="262"/>
      <c r="I2985" s="264"/>
      <c r="J2985" s="23"/>
      <c r="K2985" s="23"/>
      <c r="L2985" s="36" t="str">
        <f>IFERROR(VLOOKUP(放飛紀錄!$K2985,#REF!,2,FALSE),"")</f>
        <v/>
      </c>
      <c r="M2985" s="36"/>
      <c r="N2985" s="36"/>
      <c r="O2985" s="36"/>
      <c r="P2985" s="36"/>
      <c r="Q2985" s="36"/>
      <c r="R2985" s="36"/>
      <c r="S2985" s="36"/>
      <c r="T2985" s="36"/>
      <c r="U2985" s="23"/>
      <c r="V2985" s="23"/>
      <c r="W2985" s="23"/>
      <c r="X2985" s="23"/>
      <c r="Y2985" s="445"/>
      <c r="Z2985" s="446" t="str">
        <f>IF(放飛紀錄!$Y2985="","",放飛紀錄!$Y2985+公式對照表!B$2)</f>
        <v/>
      </c>
      <c r="AA2985" s="445"/>
      <c r="AB2985" s="445"/>
      <c r="AC2985" s="447" t="str">
        <f t="shared" si="120"/>
        <v/>
      </c>
      <c r="AD2985" s="448" t="str">
        <f t="shared" si="121"/>
        <v/>
      </c>
      <c r="AE2985" s="446" t="str">
        <f>IF(放飛紀錄表[[#This Row],[模組啟動時間]]="","",公式對照表!$A$2)</f>
        <v/>
      </c>
      <c r="AF2985" s="449" t="str">
        <f>IF(AC2985="","",IF(AND(AA2985&gt;Y2985,AA2985&lt;Z2985),[1]公式對照表!$C$2,IF(AC2985="-",[1]公式對照表!$C$3,IF(AC2985&lt;AE2985,[1]公式對照表!$C$4,IF(AC2985&gt;AE2985,[1]公式對照表!$C$5)))))</f>
        <v/>
      </c>
      <c r="AG2985" s="442"/>
      <c r="AH2985" s="442"/>
      <c r="AI2985" s="442"/>
      <c r="AJ2985" s="442"/>
      <c r="AK2985" s="2"/>
    </row>
    <row r="2986" spans="1:37" ht="17.25" customHeight="1">
      <c r="A2986" s="443"/>
      <c r="B2986" s="444"/>
      <c r="C2986" s="23"/>
      <c r="D2986" s="23"/>
      <c r="E2986" s="23"/>
      <c r="F2986" s="262"/>
      <c r="G2986" s="262"/>
      <c r="H2986" s="262"/>
      <c r="I2986" s="264"/>
      <c r="J2986" s="23"/>
      <c r="K2986" s="23"/>
      <c r="L2986" s="36" t="str">
        <f>IFERROR(VLOOKUP(放飛紀錄!$K2986,#REF!,2,FALSE),"")</f>
        <v/>
      </c>
      <c r="M2986" s="36"/>
      <c r="N2986" s="36"/>
      <c r="O2986" s="36"/>
      <c r="P2986" s="36"/>
      <c r="Q2986" s="36"/>
      <c r="R2986" s="36"/>
      <c r="S2986" s="36"/>
      <c r="T2986" s="36"/>
      <c r="U2986" s="23"/>
      <c r="V2986" s="23"/>
      <c r="W2986" s="23"/>
      <c r="X2986" s="23"/>
      <c r="Y2986" s="445"/>
      <c r="Z2986" s="446" t="str">
        <f>IF(放飛紀錄!$Y2986="","",放飛紀錄!$Y2986+公式對照表!B$2)</f>
        <v/>
      </c>
      <c r="AA2986" s="445"/>
      <c r="AB2986" s="445"/>
      <c r="AC2986" s="447" t="str">
        <f t="shared" si="120"/>
        <v/>
      </c>
      <c r="AD2986" s="448" t="str">
        <f t="shared" si="121"/>
        <v/>
      </c>
      <c r="AE2986" s="446" t="str">
        <f>IF(放飛紀錄表[[#This Row],[模組啟動時間]]="","",公式對照表!$A$2)</f>
        <v/>
      </c>
      <c r="AF2986" s="449" t="str">
        <f>IF(AC2986="","",IF(AND(AA2986&gt;Y2986,AA2986&lt;Z2986),[1]公式對照表!$C$2,IF(AC2986="-",[1]公式對照表!$C$3,IF(AC2986&lt;AE2986,[1]公式對照表!$C$4,IF(AC2986&gt;AE2986,[1]公式對照表!$C$5)))))</f>
        <v/>
      </c>
      <c r="AG2986" s="442"/>
      <c r="AH2986" s="442"/>
      <c r="AI2986" s="442"/>
      <c r="AJ2986" s="442"/>
      <c r="AK2986" s="2"/>
    </row>
    <row r="2987" spans="1:37" ht="17.25" customHeight="1">
      <c r="A2987" s="443"/>
      <c r="B2987" s="444"/>
      <c r="C2987" s="23"/>
      <c r="D2987" s="23"/>
      <c r="E2987" s="23"/>
      <c r="F2987" s="262"/>
      <c r="G2987" s="262"/>
      <c r="H2987" s="262"/>
      <c r="I2987" s="264"/>
      <c r="J2987" s="23"/>
      <c r="K2987" s="23"/>
      <c r="L2987" s="36" t="str">
        <f>IFERROR(VLOOKUP(放飛紀錄!$K2987,#REF!,2,FALSE),"")</f>
        <v/>
      </c>
      <c r="M2987" s="36"/>
      <c r="N2987" s="36"/>
      <c r="O2987" s="36"/>
      <c r="P2987" s="36"/>
      <c r="Q2987" s="36"/>
      <c r="R2987" s="36"/>
      <c r="S2987" s="36"/>
      <c r="T2987" s="36"/>
      <c r="U2987" s="23"/>
      <c r="V2987" s="23"/>
      <c r="W2987" s="23"/>
      <c r="X2987" s="23"/>
      <c r="Y2987" s="445"/>
      <c r="Z2987" s="446" t="str">
        <f>IF(放飛紀錄!$Y2987="","",放飛紀錄!$Y2987+公式對照表!B$2)</f>
        <v/>
      </c>
      <c r="AA2987" s="445"/>
      <c r="AB2987" s="445"/>
      <c r="AC2987" s="447" t="str">
        <f t="shared" si="120"/>
        <v/>
      </c>
      <c r="AD2987" s="448" t="str">
        <f t="shared" si="121"/>
        <v/>
      </c>
      <c r="AE2987" s="446" t="str">
        <f>IF(放飛紀錄表[[#This Row],[模組啟動時間]]="","",公式對照表!$A$2)</f>
        <v/>
      </c>
      <c r="AF2987" s="449" t="str">
        <f>IF(AC2987="","",IF(AND(AA2987&gt;Y2987,AA2987&lt;Z2987),[1]公式對照表!$C$2,IF(AC2987="-",[1]公式對照表!$C$3,IF(AC2987&lt;AE2987,[1]公式對照表!$C$4,IF(AC2987&gt;AE2987,[1]公式對照表!$C$5)))))</f>
        <v/>
      </c>
      <c r="AG2987" s="442"/>
      <c r="AH2987" s="442"/>
      <c r="AI2987" s="442"/>
      <c r="AJ2987" s="442"/>
      <c r="AK2987" s="2"/>
    </row>
    <row r="2988" spans="1:37" ht="17.25" customHeight="1">
      <c r="A2988" s="443"/>
      <c r="B2988" s="444"/>
      <c r="C2988" s="23"/>
      <c r="D2988" s="23"/>
      <c r="E2988" s="23"/>
      <c r="F2988" s="262"/>
      <c r="G2988" s="262"/>
      <c r="H2988" s="262"/>
      <c r="I2988" s="264"/>
      <c r="J2988" s="23"/>
      <c r="K2988" s="23"/>
      <c r="L2988" s="36" t="str">
        <f>IFERROR(VLOOKUP(放飛紀錄!$K2988,#REF!,2,FALSE),"")</f>
        <v/>
      </c>
      <c r="M2988" s="36"/>
      <c r="N2988" s="36"/>
      <c r="O2988" s="36"/>
      <c r="P2988" s="36"/>
      <c r="Q2988" s="36"/>
      <c r="R2988" s="36"/>
      <c r="S2988" s="36"/>
      <c r="T2988" s="36"/>
      <c r="U2988" s="23"/>
      <c r="V2988" s="23"/>
      <c r="W2988" s="23"/>
      <c r="X2988" s="23"/>
      <c r="Y2988" s="445"/>
      <c r="Z2988" s="446" t="str">
        <f>IF(放飛紀錄!$Y2988="","",放飛紀錄!$Y2988+公式對照表!B$2)</f>
        <v/>
      </c>
      <c r="AA2988" s="445"/>
      <c r="AB2988" s="445"/>
      <c r="AC2988" s="447" t="str">
        <f t="shared" si="120"/>
        <v/>
      </c>
      <c r="AD2988" s="448" t="str">
        <f t="shared" si="121"/>
        <v/>
      </c>
      <c r="AE2988" s="446" t="str">
        <f>IF(放飛紀錄表[[#This Row],[模組啟動時間]]="","",公式對照表!$A$2)</f>
        <v/>
      </c>
      <c r="AF2988" s="449" t="str">
        <f>IF(AC2988="","",IF(AND(AA2988&gt;Y2988,AA2988&lt;Z2988),[1]公式對照表!$C$2,IF(AC2988="-",[1]公式對照表!$C$3,IF(AC2988&lt;AE2988,[1]公式對照表!$C$4,IF(AC2988&gt;AE2988,[1]公式對照表!$C$5)))))</f>
        <v/>
      </c>
      <c r="AG2988" s="442"/>
      <c r="AH2988" s="442"/>
      <c r="AI2988" s="442"/>
      <c r="AJ2988" s="442"/>
      <c r="AK2988" s="2"/>
    </row>
    <row r="2989" spans="1:37" ht="17.25" customHeight="1">
      <c r="A2989" s="443"/>
      <c r="B2989" s="444"/>
      <c r="C2989" s="23"/>
      <c r="D2989" s="23"/>
      <c r="E2989" s="23"/>
      <c r="F2989" s="262"/>
      <c r="G2989" s="262"/>
      <c r="H2989" s="262"/>
      <c r="I2989" s="264"/>
      <c r="J2989" s="23"/>
      <c r="K2989" s="23"/>
      <c r="L2989" s="36" t="str">
        <f>IFERROR(VLOOKUP(放飛紀錄!$K2989,#REF!,2,FALSE),"")</f>
        <v/>
      </c>
      <c r="M2989" s="36"/>
      <c r="N2989" s="36"/>
      <c r="O2989" s="36"/>
      <c r="P2989" s="36"/>
      <c r="Q2989" s="36"/>
      <c r="R2989" s="36"/>
      <c r="S2989" s="36"/>
      <c r="T2989" s="36"/>
      <c r="U2989" s="23"/>
      <c r="V2989" s="23"/>
      <c r="W2989" s="23"/>
      <c r="X2989" s="23"/>
      <c r="Y2989" s="445"/>
      <c r="Z2989" s="446" t="str">
        <f>IF(放飛紀錄!$Y2989="","",放飛紀錄!$Y2989+公式對照表!B$2)</f>
        <v/>
      </c>
      <c r="AA2989" s="445"/>
      <c r="AB2989" s="445"/>
      <c r="AC2989" s="447" t="str">
        <f t="shared" si="120"/>
        <v/>
      </c>
      <c r="AD2989" s="448" t="str">
        <f t="shared" si="121"/>
        <v/>
      </c>
      <c r="AE2989" s="446" t="str">
        <f>IF(放飛紀錄表[[#This Row],[模組啟動時間]]="","",公式對照表!$A$2)</f>
        <v/>
      </c>
      <c r="AF2989" s="449" t="str">
        <f>IF(AC2989="","",IF(AND(AA2989&gt;Y2989,AA2989&lt;Z2989),[1]公式對照表!$C$2,IF(AC2989="-",[1]公式對照表!$C$3,IF(AC2989&lt;AE2989,[1]公式對照表!$C$4,IF(AC2989&gt;AE2989,[1]公式對照表!$C$5)))))</f>
        <v/>
      </c>
      <c r="AG2989" s="442"/>
      <c r="AH2989" s="442"/>
      <c r="AI2989" s="442"/>
      <c r="AJ2989" s="442"/>
      <c r="AK2989" s="2"/>
    </row>
    <row r="2990" spans="1:37" ht="17.25" customHeight="1">
      <c r="A2990" s="443"/>
      <c r="B2990" s="444"/>
      <c r="C2990" s="23"/>
      <c r="D2990" s="23"/>
      <c r="E2990" s="23"/>
      <c r="F2990" s="262"/>
      <c r="G2990" s="262"/>
      <c r="H2990" s="262"/>
      <c r="I2990" s="264"/>
      <c r="J2990" s="23"/>
      <c r="K2990" s="23"/>
      <c r="L2990" s="36" t="str">
        <f>IFERROR(VLOOKUP(放飛紀錄!$K2990,#REF!,2,FALSE),"")</f>
        <v/>
      </c>
      <c r="M2990" s="36"/>
      <c r="N2990" s="36"/>
      <c r="O2990" s="36"/>
      <c r="P2990" s="36"/>
      <c r="Q2990" s="36"/>
      <c r="R2990" s="36"/>
      <c r="S2990" s="36"/>
      <c r="T2990" s="36"/>
      <c r="U2990" s="23"/>
      <c r="V2990" s="23"/>
      <c r="W2990" s="23"/>
      <c r="X2990" s="23"/>
      <c r="Y2990" s="445"/>
      <c r="Z2990" s="446" t="str">
        <f>IF(放飛紀錄!$Y2990="","",放飛紀錄!$Y2990+公式對照表!B$2)</f>
        <v/>
      </c>
      <c r="AA2990" s="445"/>
      <c r="AB2990" s="445"/>
      <c r="AC2990" s="447" t="str">
        <f t="shared" si="120"/>
        <v/>
      </c>
      <c r="AD2990" s="448" t="str">
        <f t="shared" si="121"/>
        <v/>
      </c>
      <c r="AE2990" s="446" t="str">
        <f>IF(放飛紀錄表[[#This Row],[模組啟動時間]]="","",公式對照表!$A$2)</f>
        <v/>
      </c>
      <c r="AF2990" s="449" t="str">
        <f>IF(AC2990="","",IF(AND(AA2990&gt;Y2990,AA2990&lt;Z2990),[1]公式對照表!$C$2,IF(AC2990="-",[1]公式對照表!$C$3,IF(AC2990&lt;AE2990,[1]公式對照表!$C$4,IF(AC2990&gt;AE2990,[1]公式對照表!$C$5)))))</f>
        <v/>
      </c>
      <c r="AG2990" s="442"/>
      <c r="AH2990" s="442"/>
      <c r="AI2990" s="442"/>
      <c r="AJ2990" s="442"/>
      <c r="AK2990" s="2"/>
    </row>
    <row r="2991" spans="1:37" ht="17.25" customHeight="1">
      <c r="A2991" s="443"/>
      <c r="B2991" s="444"/>
      <c r="C2991" s="23"/>
      <c r="D2991" s="23"/>
      <c r="E2991" s="23"/>
      <c r="F2991" s="262"/>
      <c r="G2991" s="262"/>
      <c r="H2991" s="262"/>
      <c r="I2991" s="264"/>
      <c r="J2991" s="23"/>
      <c r="K2991" s="23"/>
      <c r="L2991" s="36" t="str">
        <f>IFERROR(VLOOKUP(放飛紀錄!$K2991,#REF!,2,FALSE),"")</f>
        <v/>
      </c>
      <c r="M2991" s="36"/>
      <c r="N2991" s="36"/>
      <c r="O2991" s="36"/>
      <c r="P2991" s="36"/>
      <c r="Q2991" s="36"/>
      <c r="R2991" s="36"/>
      <c r="S2991" s="36"/>
      <c r="T2991" s="36"/>
      <c r="U2991" s="23"/>
      <c r="V2991" s="23"/>
      <c r="W2991" s="23"/>
      <c r="X2991" s="23"/>
      <c r="Y2991" s="445"/>
      <c r="Z2991" s="446" t="str">
        <f>IF(放飛紀錄!$Y2991="","",放飛紀錄!$Y2991+公式對照表!B$2)</f>
        <v/>
      </c>
      <c r="AA2991" s="445"/>
      <c r="AB2991" s="445"/>
      <c r="AC2991" s="447" t="str">
        <f t="shared" si="120"/>
        <v/>
      </c>
      <c r="AD2991" s="448" t="str">
        <f t="shared" si="121"/>
        <v/>
      </c>
      <c r="AE2991" s="446" t="str">
        <f>IF(放飛紀錄表[[#This Row],[模組啟動時間]]="","",公式對照表!$A$2)</f>
        <v/>
      </c>
      <c r="AF2991" s="449" t="str">
        <f>IF(AC2991="","",IF(AND(AA2991&gt;Y2991,AA2991&lt;Z2991),[1]公式對照表!$C$2,IF(AC2991="-",[1]公式對照表!$C$3,IF(AC2991&lt;AE2991,[1]公式對照表!$C$4,IF(AC2991&gt;AE2991,[1]公式對照表!$C$5)))))</f>
        <v/>
      </c>
      <c r="AG2991" s="442"/>
      <c r="AH2991" s="442"/>
      <c r="AI2991" s="442"/>
      <c r="AJ2991" s="442"/>
      <c r="AK2991" s="2"/>
    </row>
    <row r="2992" spans="1:37" ht="17.25" customHeight="1">
      <c r="A2992" s="443"/>
      <c r="B2992" s="444"/>
      <c r="C2992" s="23"/>
      <c r="D2992" s="23"/>
      <c r="E2992" s="23"/>
      <c r="F2992" s="262"/>
      <c r="G2992" s="262"/>
      <c r="H2992" s="262"/>
      <c r="I2992" s="264"/>
      <c r="J2992" s="23"/>
      <c r="K2992" s="23"/>
      <c r="L2992" s="36" t="str">
        <f>IFERROR(VLOOKUP(放飛紀錄!$K2992,#REF!,2,FALSE),"")</f>
        <v/>
      </c>
      <c r="M2992" s="36"/>
      <c r="N2992" s="36"/>
      <c r="O2992" s="36"/>
      <c r="P2992" s="36"/>
      <c r="Q2992" s="36"/>
      <c r="R2992" s="36"/>
      <c r="S2992" s="36"/>
      <c r="T2992" s="36"/>
      <c r="U2992" s="23"/>
      <c r="V2992" s="23"/>
      <c r="W2992" s="23"/>
      <c r="X2992" s="23"/>
      <c r="Y2992" s="445"/>
      <c r="Z2992" s="446" t="str">
        <f>IF(放飛紀錄!$Y2992="","",放飛紀錄!$Y2992+公式對照表!B$2)</f>
        <v/>
      </c>
      <c r="AA2992" s="445"/>
      <c r="AB2992" s="445"/>
      <c r="AC2992" s="447" t="str">
        <f t="shared" si="120"/>
        <v/>
      </c>
      <c r="AD2992" s="448" t="str">
        <f t="shared" si="121"/>
        <v/>
      </c>
      <c r="AE2992" s="446" t="str">
        <f>IF(放飛紀錄表[[#This Row],[模組啟動時間]]="","",公式對照表!$A$2)</f>
        <v/>
      </c>
      <c r="AF2992" s="449" t="str">
        <f>IF(AC2992="","",IF(AND(AA2992&gt;Y2992,AA2992&lt;Z2992),[1]公式對照表!$C$2,IF(AC2992="-",[1]公式對照表!$C$3,IF(AC2992&lt;AE2992,[1]公式對照表!$C$4,IF(AC2992&gt;AE2992,[1]公式對照表!$C$5)))))</f>
        <v/>
      </c>
      <c r="AG2992" s="442"/>
      <c r="AH2992" s="442"/>
      <c r="AI2992" s="442"/>
      <c r="AJ2992" s="442"/>
      <c r="AK2992" s="2"/>
    </row>
    <row r="2993" spans="1:37" ht="17.25" customHeight="1">
      <c r="A2993" s="443"/>
      <c r="B2993" s="444"/>
      <c r="C2993" s="23"/>
      <c r="D2993" s="23"/>
      <c r="E2993" s="23"/>
      <c r="F2993" s="262"/>
      <c r="G2993" s="262"/>
      <c r="H2993" s="262"/>
      <c r="I2993" s="264"/>
      <c r="J2993" s="23"/>
      <c r="K2993" s="23"/>
      <c r="L2993" s="36" t="str">
        <f>IFERROR(VLOOKUP(放飛紀錄!$K2993,#REF!,2,FALSE),"")</f>
        <v/>
      </c>
      <c r="M2993" s="36"/>
      <c r="N2993" s="36"/>
      <c r="O2993" s="36"/>
      <c r="P2993" s="36"/>
      <c r="Q2993" s="36"/>
      <c r="R2993" s="36"/>
      <c r="S2993" s="36"/>
      <c r="T2993" s="36"/>
      <c r="U2993" s="23"/>
      <c r="V2993" s="23"/>
      <c r="W2993" s="23"/>
      <c r="X2993" s="23"/>
      <c r="Y2993" s="445"/>
      <c r="Z2993" s="446" t="str">
        <f>IF(放飛紀錄!$Y2993="","",放飛紀錄!$Y2993+公式對照表!B$2)</f>
        <v/>
      </c>
      <c r="AA2993" s="445"/>
      <c r="AB2993" s="445"/>
      <c r="AC2993" s="447" t="str">
        <f t="shared" si="120"/>
        <v/>
      </c>
      <c r="AD2993" s="448" t="str">
        <f t="shared" si="121"/>
        <v/>
      </c>
      <c r="AE2993" s="446" t="str">
        <f>IF(放飛紀錄表[[#This Row],[模組啟動時間]]="","",公式對照表!$A$2)</f>
        <v/>
      </c>
      <c r="AF2993" s="449" t="str">
        <f>IF(AC2993="","",IF(AND(AA2993&gt;Y2993,AA2993&lt;Z2993),[1]公式對照表!$C$2,IF(AC2993="-",[1]公式對照表!$C$3,IF(AC2993&lt;AE2993,[1]公式對照表!$C$4,IF(AC2993&gt;AE2993,[1]公式對照表!$C$5)))))</f>
        <v/>
      </c>
      <c r="AG2993" s="442"/>
      <c r="AH2993" s="442"/>
      <c r="AI2993" s="442"/>
      <c r="AJ2993" s="442"/>
      <c r="AK2993" s="2"/>
    </row>
    <row r="2994" spans="1:37" ht="17.25" customHeight="1">
      <c r="A2994" s="443"/>
      <c r="B2994" s="444"/>
      <c r="C2994" s="23"/>
      <c r="D2994" s="23"/>
      <c r="E2994" s="23"/>
      <c r="F2994" s="262"/>
      <c r="G2994" s="262"/>
      <c r="H2994" s="262"/>
      <c r="I2994" s="264"/>
      <c r="J2994" s="23"/>
      <c r="K2994" s="23"/>
      <c r="L2994" s="36" t="str">
        <f>IFERROR(VLOOKUP(放飛紀錄!$K2994,#REF!,2,FALSE),"")</f>
        <v/>
      </c>
      <c r="M2994" s="36"/>
      <c r="N2994" s="36"/>
      <c r="O2994" s="36"/>
      <c r="P2994" s="36"/>
      <c r="Q2994" s="36"/>
      <c r="R2994" s="36"/>
      <c r="S2994" s="36"/>
      <c r="T2994" s="36"/>
      <c r="U2994" s="23"/>
      <c r="V2994" s="23"/>
      <c r="W2994" s="23"/>
      <c r="X2994" s="23"/>
      <c r="Y2994" s="445"/>
      <c r="Z2994" s="446" t="str">
        <f>IF(放飛紀錄!$Y2994="","",放飛紀錄!$Y2994+公式對照表!B$2)</f>
        <v/>
      </c>
      <c r="AA2994" s="445"/>
      <c r="AB2994" s="445"/>
      <c r="AC2994" s="447" t="str">
        <f t="shared" si="120"/>
        <v/>
      </c>
      <c r="AD2994" s="448" t="str">
        <f t="shared" si="121"/>
        <v/>
      </c>
      <c r="AE2994" s="446" t="str">
        <f>IF(放飛紀錄表[[#This Row],[模組啟動時間]]="","",公式對照表!$A$2)</f>
        <v/>
      </c>
      <c r="AF2994" s="449" t="str">
        <f>IF(AC2994="","",IF(AND(AA2994&gt;Y2994,AA2994&lt;Z2994),[1]公式對照表!$C$2,IF(AC2994="-",[1]公式對照表!$C$3,IF(AC2994&lt;AE2994,[1]公式對照表!$C$4,IF(AC2994&gt;AE2994,[1]公式對照表!$C$5)))))</f>
        <v/>
      </c>
      <c r="AG2994" s="442"/>
      <c r="AH2994" s="442"/>
      <c r="AI2994" s="442"/>
      <c r="AJ2994" s="442"/>
      <c r="AK2994" s="2"/>
    </row>
    <row r="2995" spans="1:37" ht="17.25" customHeight="1">
      <c r="A2995" s="443"/>
      <c r="B2995" s="444"/>
      <c r="C2995" s="23"/>
      <c r="D2995" s="23"/>
      <c r="E2995" s="23"/>
      <c r="F2995" s="262"/>
      <c r="G2995" s="262"/>
      <c r="H2995" s="262"/>
      <c r="I2995" s="264"/>
      <c r="J2995" s="23"/>
      <c r="K2995" s="23"/>
      <c r="L2995" s="36" t="str">
        <f>IFERROR(VLOOKUP(放飛紀錄!$K2995,#REF!,2,FALSE),"")</f>
        <v/>
      </c>
      <c r="M2995" s="36"/>
      <c r="N2995" s="36"/>
      <c r="O2995" s="36"/>
      <c r="P2995" s="36"/>
      <c r="Q2995" s="36"/>
      <c r="R2995" s="36"/>
      <c r="S2995" s="36"/>
      <c r="T2995" s="36"/>
      <c r="U2995" s="23"/>
      <c r="V2995" s="23"/>
      <c r="W2995" s="23"/>
      <c r="X2995" s="23"/>
      <c r="Y2995" s="445"/>
      <c r="Z2995" s="446" t="str">
        <f>IF(放飛紀錄!$Y2995="","",放飛紀錄!$Y2995+公式對照表!B$2)</f>
        <v/>
      </c>
      <c r="AA2995" s="445"/>
      <c r="AB2995" s="445"/>
      <c r="AC2995" s="447" t="str">
        <f t="shared" si="120"/>
        <v/>
      </c>
      <c r="AD2995" s="448" t="str">
        <f t="shared" si="121"/>
        <v/>
      </c>
      <c r="AE2995" s="446" t="str">
        <f>IF(放飛紀錄表[[#This Row],[模組啟動時間]]="","",公式對照表!$A$2)</f>
        <v/>
      </c>
      <c r="AF2995" s="449" t="str">
        <f>IF(AC2995="","",IF(AND(AA2995&gt;Y2995,AA2995&lt;Z2995),[1]公式對照表!$C$2,IF(AC2995="-",[1]公式對照表!$C$3,IF(AC2995&lt;AE2995,[1]公式對照表!$C$4,IF(AC2995&gt;AE2995,[1]公式對照表!$C$5)))))</f>
        <v/>
      </c>
      <c r="AG2995" s="442"/>
      <c r="AH2995" s="442"/>
      <c r="AI2995" s="442"/>
      <c r="AJ2995" s="442"/>
      <c r="AK2995" s="2"/>
    </row>
    <row r="2996" spans="1:37" ht="17.25" customHeight="1">
      <c r="A2996" s="443"/>
      <c r="B2996" s="444"/>
      <c r="C2996" s="23"/>
      <c r="D2996" s="23"/>
      <c r="E2996" s="23"/>
      <c r="F2996" s="262"/>
      <c r="G2996" s="262"/>
      <c r="H2996" s="262"/>
      <c r="I2996" s="264"/>
      <c r="J2996" s="23"/>
      <c r="K2996" s="23"/>
      <c r="L2996" s="36" t="str">
        <f>IFERROR(VLOOKUP(放飛紀錄!$K2996,#REF!,2,FALSE),"")</f>
        <v/>
      </c>
      <c r="M2996" s="36"/>
      <c r="N2996" s="36"/>
      <c r="O2996" s="36"/>
      <c r="P2996" s="36"/>
      <c r="Q2996" s="36"/>
      <c r="R2996" s="36"/>
      <c r="S2996" s="36"/>
      <c r="T2996" s="36"/>
      <c r="U2996" s="23"/>
      <c r="V2996" s="23"/>
      <c r="W2996" s="23"/>
      <c r="X2996" s="23"/>
      <c r="Y2996" s="445"/>
      <c r="Z2996" s="446" t="str">
        <f>IF(放飛紀錄!$Y2996="","",放飛紀錄!$Y2996+公式對照表!B$2)</f>
        <v/>
      </c>
      <c r="AA2996" s="445"/>
      <c r="AB2996" s="445"/>
      <c r="AC2996" s="447" t="str">
        <f t="shared" si="120"/>
        <v/>
      </c>
      <c r="AD2996" s="448" t="str">
        <f t="shared" si="121"/>
        <v/>
      </c>
      <c r="AE2996" s="446" t="str">
        <f>IF(放飛紀錄表[[#This Row],[模組啟動時間]]="","",公式對照表!$A$2)</f>
        <v/>
      </c>
      <c r="AF2996" s="449" t="str">
        <f>IF(AC2996="","",IF(AND(AA2996&gt;Y2996,AA2996&lt;Z2996),[1]公式對照表!$C$2,IF(AC2996="-",[1]公式對照表!$C$3,IF(AC2996&lt;AE2996,[1]公式對照表!$C$4,IF(AC2996&gt;AE2996,[1]公式對照表!$C$5)))))</f>
        <v/>
      </c>
      <c r="AG2996" s="442"/>
      <c r="AH2996" s="442"/>
      <c r="AI2996" s="442"/>
      <c r="AJ2996" s="442"/>
      <c r="AK2996" s="2"/>
    </row>
    <row r="2997" spans="1:37" ht="17.25" customHeight="1">
      <c r="A2997" s="443"/>
      <c r="B2997" s="444"/>
      <c r="C2997" s="23"/>
      <c r="D2997" s="23"/>
      <c r="E2997" s="23"/>
      <c r="F2997" s="262"/>
      <c r="G2997" s="262"/>
      <c r="H2997" s="262"/>
      <c r="I2997" s="264"/>
      <c r="J2997" s="23"/>
      <c r="K2997" s="23"/>
      <c r="L2997" s="36" t="str">
        <f>IFERROR(VLOOKUP(放飛紀錄!$K2997,#REF!,2,FALSE),"")</f>
        <v/>
      </c>
      <c r="M2997" s="36"/>
      <c r="N2997" s="36"/>
      <c r="O2997" s="36"/>
      <c r="P2997" s="36"/>
      <c r="Q2997" s="36"/>
      <c r="R2997" s="36"/>
      <c r="S2997" s="36"/>
      <c r="T2997" s="36"/>
      <c r="U2997" s="23"/>
      <c r="V2997" s="23"/>
      <c r="W2997" s="23"/>
      <c r="X2997" s="23"/>
      <c r="Y2997" s="445"/>
      <c r="Z2997" s="446" t="str">
        <f>IF(放飛紀錄!$Y2997="","",放飛紀錄!$Y2997+公式對照表!B$2)</f>
        <v/>
      </c>
      <c r="AA2997" s="445"/>
      <c r="AB2997" s="445"/>
      <c r="AC2997" s="447" t="str">
        <f t="shared" ref="AC2997:AC3060" si="122">IF(AB2997="","",IF(AA2997="-","-",AB2997-Z2997))</f>
        <v/>
      </c>
      <c r="AD2997" s="448" t="str">
        <f t="shared" ref="AD2997:AD3060" si="123">IF(OR(AC2997="-",AC2997=""),"",((MINUTE(AC2997)*60)+SECOND(AC2997)))</f>
        <v/>
      </c>
      <c r="AE2997" s="446" t="str">
        <f>IF(放飛紀錄表[[#This Row],[模組啟動時間]]="","",公式對照表!$A$2)</f>
        <v/>
      </c>
      <c r="AF2997" s="449" t="str">
        <f>IF(AC2997="","",IF(AND(AA2997&gt;Y2997,AA2997&lt;Z2997),[1]公式對照表!$C$2,IF(AC2997="-",[1]公式對照表!$C$3,IF(AC2997&lt;AE2997,[1]公式對照表!$C$4,IF(AC2997&gt;AE2997,[1]公式對照表!$C$5)))))</f>
        <v/>
      </c>
      <c r="AG2997" s="442"/>
      <c r="AH2997" s="442"/>
      <c r="AI2997" s="442"/>
      <c r="AJ2997" s="442"/>
      <c r="AK2997" s="2"/>
    </row>
    <row r="2998" spans="1:37" ht="17.25" customHeight="1">
      <c r="A2998" s="443"/>
      <c r="B2998" s="444"/>
      <c r="C2998" s="23"/>
      <c r="D2998" s="23"/>
      <c r="E2998" s="23"/>
      <c r="F2998" s="262"/>
      <c r="G2998" s="262"/>
      <c r="H2998" s="262"/>
      <c r="I2998" s="264"/>
      <c r="J2998" s="23"/>
      <c r="K2998" s="23"/>
      <c r="L2998" s="36" t="str">
        <f>IFERROR(VLOOKUP(放飛紀錄!$K2998,#REF!,2,FALSE),"")</f>
        <v/>
      </c>
      <c r="M2998" s="36"/>
      <c r="N2998" s="36"/>
      <c r="O2998" s="36"/>
      <c r="P2998" s="36"/>
      <c r="Q2998" s="36"/>
      <c r="R2998" s="36"/>
      <c r="S2998" s="36"/>
      <c r="T2998" s="36"/>
      <c r="U2998" s="23"/>
      <c r="V2998" s="23"/>
      <c r="W2998" s="23"/>
      <c r="X2998" s="23"/>
      <c r="Y2998" s="445"/>
      <c r="Z2998" s="446" t="str">
        <f>IF(放飛紀錄!$Y2998="","",放飛紀錄!$Y2998+公式對照表!B$2)</f>
        <v/>
      </c>
      <c r="AA2998" s="445"/>
      <c r="AB2998" s="445"/>
      <c r="AC2998" s="447" t="str">
        <f t="shared" si="122"/>
        <v/>
      </c>
      <c r="AD2998" s="448" t="str">
        <f t="shared" si="123"/>
        <v/>
      </c>
      <c r="AE2998" s="446" t="str">
        <f>IF(放飛紀錄表[[#This Row],[模組啟動時間]]="","",公式對照表!$A$2)</f>
        <v/>
      </c>
      <c r="AF2998" s="449" t="str">
        <f>IF(AC2998="","",IF(AND(AA2998&gt;Y2998,AA2998&lt;Z2998),[1]公式對照表!$C$2,IF(AC2998="-",[1]公式對照表!$C$3,IF(AC2998&lt;AE2998,[1]公式對照表!$C$4,IF(AC2998&gt;AE2998,[1]公式對照表!$C$5)))))</f>
        <v/>
      </c>
      <c r="AG2998" s="442"/>
      <c r="AH2998" s="442"/>
      <c r="AI2998" s="442"/>
      <c r="AJ2998" s="442"/>
      <c r="AK2998" s="2"/>
    </row>
    <row r="2999" spans="1:37" ht="17.25" customHeight="1">
      <c r="A2999" s="443"/>
      <c r="B2999" s="444"/>
      <c r="C2999" s="23"/>
      <c r="D2999" s="23"/>
      <c r="E2999" s="23"/>
      <c r="F2999" s="262"/>
      <c r="G2999" s="262"/>
      <c r="H2999" s="262"/>
      <c r="I2999" s="264"/>
      <c r="J2999" s="23"/>
      <c r="K2999" s="23"/>
      <c r="L2999" s="36" t="str">
        <f>IFERROR(VLOOKUP(放飛紀錄!$K2999,#REF!,2,FALSE),"")</f>
        <v/>
      </c>
      <c r="M2999" s="36"/>
      <c r="N2999" s="36"/>
      <c r="O2999" s="36"/>
      <c r="P2999" s="36"/>
      <c r="Q2999" s="36"/>
      <c r="R2999" s="36"/>
      <c r="S2999" s="36"/>
      <c r="T2999" s="36"/>
      <c r="U2999" s="23"/>
      <c r="V2999" s="23"/>
      <c r="W2999" s="23"/>
      <c r="X2999" s="23"/>
      <c r="Y2999" s="445"/>
      <c r="Z2999" s="446" t="str">
        <f>IF(放飛紀錄!$Y2999="","",放飛紀錄!$Y2999+公式對照表!B$2)</f>
        <v/>
      </c>
      <c r="AA2999" s="445"/>
      <c r="AB2999" s="445"/>
      <c r="AC2999" s="447" t="str">
        <f t="shared" si="122"/>
        <v/>
      </c>
      <c r="AD2999" s="448" t="str">
        <f t="shared" si="123"/>
        <v/>
      </c>
      <c r="AE2999" s="446" t="str">
        <f>IF(放飛紀錄表[[#This Row],[模組啟動時間]]="","",公式對照表!$A$2)</f>
        <v/>
      </c>
      <c r="AF2999" s="449" t="str">
        <f>IF(AC2999="","",IF(AND(AA2999&gt;Y2999,AA2999&lt;Z2999),[1]公式對照表!$C$2,IF(AC2999="-",[1]公式對照表!$C$3,IF(AC2999&lt;AE2999,[1]公式對照表!$C$4,IF(AC2999&gt;AE2999,[1]公式對照表!$C$5)))))</f>
        <v/>
      </c>
      <c r="AG2999" s="442"/>
      <c r="AH2999" s="442"/>
      <c r="AI2999" s="442"/>
      <c r="AJ2999" s="442"/>
      <c r="AK2999" s="2"/>
    </row>
    <row r="3000" spans="1:37" ht="17.25" customHeight="1">
      <c r="A3000" s="443"/>
      <c r="B3000" s="444"/>
      <c r="C3000" s="23"/>
      <c r="D3000" s="23"/>
      <c r="E3000" s="23"/>
      <c r="F3000" s="262"/>
      <c r="G3000" s="262"/>
      <c r="H3000" s="262"/>
      <c r="I3000" s="264"/>
      <c r="J3000" s="23"/>
      <c r="K3000" s="23"/>
      <c r="L3000" s="36" t="str">
        <f>IFERROR(VLOOKUP(放飛紀錄!$K3000,#REF!,2,FALSE),"")</f>
        <v/>
      </c>
      <c r="M3000" s="36"/>
      <c r="N3000" s="36"/>
      <c r="O3000" s="36"/>
      <c r="P3000" s="36"/>
      <c r="Q3000" s="36"/>
      <c r="R3000" s="36"/>
      <c r="S3000" s="36"/>
      <c r="T3000" s="36"/>
      <c r="U3000" s="23"/>
      <c r="V3000" s="23"/>
      <c r="W3000" s="23"/>
      <c r="X3000" s="23"/>
      <c r="Y3000" s="445"/>
      <c r="Z3000" s="446" t="str">
        <f>IF(放飛紀錄!$Y3000="","",放飛紀錄!$Y3000+公式對照表!B$2)</f>
        <v/>
      </c>
      <c r="AA3000" s="445"/>
      <c r="AB3000" s="445"/>
      <c r="AC3000" s="447" t="str">
        <f t="shared" si="122"/>
        <v/>
      </c>
      <c r="AD3000" s="448" t="str">
        <f t="shared" si="123"/>
        <v/>
      </c>
      <c r="AE3000" s="446" t="str">
        <f>IF(放飛紀錄表[[#This Row],[模組啟動時間]]="","",公式對照表!$A$2)</f>
        <v/>
      </c>
      <c r="AF3000" s="449" t="str">
        <f>IF(AC3000="","",IF(AND(AA3000&gt;Y3000,AA3000&lt;Z3000),[1]公式對照表!$C$2,IF(AC3000="-",[1]公式對照表!$C$3,IF(AC3000&lt;AE3000,[1]公式對照表!$C$4,IF(AC3000&gt;AE3000,[1]公式對照表!$C$5)))))</f>
        <v/>
      </c>
      <c r="AG3000" s="442"/>
      <c r="AH3000" s="442"/>
      <c r="AI3000" s="442"/>
      <c r="AJ3000" s="442"/>
      <c r="AK3000" s="2"/>
    </row>
    <row r="3001" spans="1:37" ht="17.25" customHeight="1">
      <c r="A3001" s="443"/>
      <c r="B3001" s="444"/>
      <c r="C3001" s="23"/>
      <c r="D3001" s="23"/>
      <c r="E3001" s="23"/>
      <c r="F3001" s="262"/>
      <c r="G3001" s="262"/>
      <c r="H3001" s="262"/>
      <c r="I3001" s="264"/>
      <c r="J3001" s="23"/>
      <c r="K3001" s="23"/>
      <c r="L3001" s="36" t="str">
        <f>IFERROR(VLOOKUP(放飛紀錄!$K3001,#REF!,2,FALSE),"")</f>
        <v/>
      </c>
      <c r="M3001" s="36"/>
      <c r="N3001" s="36"/>
      <c r="O3001" s="36"/>
      <c r="P3001" s="36"/>
      <c r="Q3001" s="36"/>
      <c r="R3001" s="36"/>
      <c r="S3001" s="36"/>
      <c r="T3001" s="36"/>
      <c r="U3001" s="23"/>
      <c r="V3001" s="23"/>
      <c r="W3001" s="23"/>
      <c r="X3001" s="23"/>
      <c r="Y3001" s="445"/>
      <c r="Z3001" s="446" t="str">
        <f>IF(放飛紀錄!$Y3001="","",放飛紀錄!$Y3001+公式對照表!B$2)</f>
        <v/>
      </c>
      <c r="AA3001" s="445"/>
      <c r="AB3001" s="445"/>
      <c r="AC3001" s="447" t="str">
        <f t="shared" si="122"/>
        <v/>
      </c>
      <c r="AD3001" s="448" t="str">
        <f t="shared" si="123"/>
        <v/>
      </c>
      <c r="AE3001" s="446" t="str">
        <f>IF(放飛紀錄表[[#This Row],[模組啟動時間]]="","",公式對照表!$A$2)</f>
        <v/>
      </c>
      <c r="AF3001" s="449" t="str">
        <f>IF(AC3001="","",IF(AND(AA3001&gt;Y3001,AA3001&lt;Z3001),[1]公式對照表!$C$2,IF(AC3001="-",[1]公式對照表!$C$3,IF(AC3001&lt;AE3001,[1]公式對照表!$C$4,IF(AC3001&gt;AE3001,[1]公式對照表!$C$5)))))</f>
        <v/>
      </c>
      <c r="AG3001" s="442"/>
      <c r="AH3001" s="442"/>
      <c r="AI3001" s="442"/>
      <c r="AJ3001" s="442"/>
      <c r="AK3001" s="2"/>
    </row>
    <row r="3002" spans="1:37" ht="17.25" customHeight="1">
      <c r="A3002" s="443"/>
      <c r="B3002" s="444"/>
      <c r="C3002" s="23"/>
      <c r="D3002" s="23"/>
      <c r="E3002" s="23"/>
      <c r="F3002" s="262"/>
      <c r="G3002" s="262"/>
      <c r="H3002" s="262"/>
      <c r="I3002" s="264"/>
      <c r="J3002" s="23"/>
      <c r="K3002" s="23"/>
      <c r="L3002" s="36" t="str">
        <f>IFERROR(VLOOKUP(放飛紀錄!$K3002,#REF!,2,FALSE),"")</f>
        <v/>
      </c>
      <c r="M3002" s="36"/>
      <c r="N3002" s="36"/>
      <c r="O3002" s="36"/>
      <c r="P3002" s="36"/>
      <c r="Q3002" s="36"/>
      <c r="R3002" s="36"/>
      <c r="S3002" s="36"/>
      <c r="T3002" s="36"/>
      <c r="U3002" s="23"/>
      <c r="V3002" s="23"/>
      <c r="W3002" s="23"/>
      <c r="X3002" s="23"/>
      <c r="Y3002" s="445"/>
      <c r="Z3002" s="446" t="str">
        <f>IF(放飛紀錄!$Y3002="","",放飛紀錄!$Y3002+公式對照表!B$2)</f>
        <v/>
      </c>
      <c r="AA3002" s="445"/>
      <c r="AB3002" s="445"/>
      <c r="AC3002" s="447" t="str">
        <f t="shared" si="122"/>
        <v/>
      </c>
      <c r="AD3002" s="448" t="str">
        <f t="shared" si="123"/>
        <v/>
      </c>
      <c r="AE3002" s="446" t="str">
        <f>IF(放飛紀錄表[[#This Row],[模組啟動時間]]="","",公式對照表!$A$2)</f>
        <v/>
      </c>
      <c r="AF3002" s="449" t="str">
        <f>IF(AC3002="","",IF(AND(AA3002&gt;Y3002,AA3002&lt;Z3002),[1]公式對照表!$C$2,IF(AC3002="-",[1]公式對照表!$C$3,IF(AC3002&lt;AE3002,[1]公式對照表!$C$4,IF(AC3002&gt;AE3002,[1]公式對照表!$C$5)))))</f>
        <v/>
      </c>
      <c r="AG3002" s="442"/>
      <c r="AH3002" s="442"/>
      <c r="AI3002" s="442"/>
      <c r="AJ3002" s="442"/>
      <c r="AK3002" s="2"/>
    </row>
    <row r="3003" spans="1:37" ht="17.25" customHeight="1">
      <c r="A3003" s="443"/>
      <c r="B3003" s="444"/>
      <c r="C3003" s="23"/>
      <c r="D3003" s="23"/>
      <c r="E3003" s="23"/>
      <c r="F3003" s="262"/>
      <c r="G3003" s="262"/>
      <c r="H3003" s="262"/>
      <c r="I3003" s="264"/>
      <c r="J3003" s="23"/>
      <c r="K3003" s="23"/>
      <c r="L3003" s="36" t="str">
        <f>IFERROR(VLOOKUP(放飛紀錄!$K3003,#REF!,2,FALSE),"")</f>
        <v/>
      </c>
      <c r="M3003" s="36"/>
      <c r="N3003" s="36"/>
      <c r="O3003" s="36"/>
      <c r="P3003" s="36"/>
      <c r="Q3003" s="36"/>
      <c r="R3003" s="36"/>
      <c r="S3003" s="36"/>
      <c r="T3003" s="36"/>
      <c r="U3003" s="23"/>
      <c r="V3003" s="23"/>
      <c r="W3003" s="23"/>
      <c r="X3003" s="23"/>
      <c r="Y3003" s="445"/>
      <c r="Z3003" s="446" t="str">
        <f>IF(放飛紀錄!$Y3003="","",放飛紀錄!$Y3003+公式對照表!B$2)</f>
        <v/>
      </c>
      <c r="AA3003" s="445"/>
      <c r="AB3003" s="445"/>
      <c r="AC3003" s="447" t="str">
        <f t="shared" si="122"/>
        <v/>
      </c>
      <c r="AD3003" s="448" t="str">
        <f t="shared" si="123"/>
        <v/>
      </c>
      <c r="AE3003" s="446" t="str">
        <f>IF(放飛紀錄表[[#This Row],[模組啟動時間]]="","",公式對照表!$A$2)</f>
        <v/>
      </c>
      <c r="AF3003" s="449" t="str">
        <f>IF(AC3003="","",IF(AND(AA3003&gt;Y3003,AA3003&lt;Z3003),[1]公式對照表!$C$2,IF(AC3003="-",[1]公式對照表!$C$3,IF(AC3003&lt;AE3003,[1]公式對照表!$C$4,IF(AC3003&gt;AE3003,[1]公式對照表!$C$5)))))</f>
        <v/>
      </c>
      <c r="AG3003" s="442"/>
      <c r="AH3003" s="442"/>
      <c r="AI3003" s="442"/>
      <c r="AJ3003" s="442"/>
      <c r="AK3003" s="2"/>
    </row>
    <row r="3004" spans="1:37" ht="17.25" customHeight="1">
      <c r="A3004" s="443"/>
      <c r="B3004" s="444"/>
      <c r="C3004" s="23"/>
      <c r="D3004" s="23"/>
      <c r="E3004" s="23"/>
      <c r="F3004" s="262"/>
      <c r="G3004" s="262"/>
      <c r="H3004" s="262"/>
      <c r="I3004" s="264"/>
      <c r="J3004" s="23"/>
      <c r="K3004" s="23"/>
      <c r="L3004" s="36" t="str">
        <f>IFERROR(VLOOKUP(放飛紀錄!$K3004,#REF!,2,FALSE),"")</f>
        <v/>
      </c>
      <c r="M3004" s="36"/>
      <c r="N3004" s="36"/>
      <c r="O3004" s="36"/>
      <c r="P3004" s="36"/>
      <c r="Q3004" s="36"/>
      <c r="R3004" s="36"/>
      <c r="S3004" s="36"/>
      <c r="T3004" s="36"/>
      <c r="U3004" s="23"/>
      <c r="V3004" s="23"/>
      <c r="W3004" s="23"/>
      <c r="X3004" s="23"/>
      <c r="Y3004" s="445"/>
      <c r="Z3004" s="446" t="str">
        <f>IF(放飛紀錄!$Y3004="","",放飛紀錄!$Y3004+公式對照表!B$2)</f>
        <v/>
      </c>
      <c r="AA3004" s="445"/>
      <c r="AB3004" s="445"/>
      <c r="AC3004" s="447" t="str">
        <f t="shared" si="122"/>
        <v/>
      </c>
      <c r="AD3004" s="448" t="str">
        <f t="shared" si="123"/>
        <v/>
      </c>
      <c r="AE3004" s="446" t="str">
        <f>IF(放飛紀錄表[[#This Row],[模組啟動時間]]="","",公式對照表!$A$2)</f>
        <v/>
      </c>
      <c r="AF3004" s="449" t="str">
        <f>IF(AC3004="","",IF(AND(AA3004&gt;Y3004,AA3004&lt;Z3004),[1]公式對照表!$C$2,IF(AC3004="-",[1]公式對照表!$C$3,IF(AC3004&lt;AE3004,[1]公式對照表!$C$4,IF(AC3004&gt;AE3004,[1]公式對照表!$C$5)))))</f>
        <v/>
      </c>
      <c r="AG3004" s="442"/>
      <c r="AH3004" s="442"/>
      <c r="AI3004" s="442"/>
      <c r="AJ3004" s="442"/>
      <c r="AK3004" s="2"/>
    </row>
    <row r="3005" spans="1:37" ht="17.25" customHeight="1">
      <c r="A3005" s="443"/>
      <c r="B3005" s="444"/>
      <c r="C3005" s="23"/>
      <c r="D3005" s="23"/>
      <c r="E3005" s="23"/>
      <c r="F3005" s="262"/>
      <c r="G3005" s="262"/>
      <c r="H3005" s="262"/>
      <c r="I3005" s="264"/>
      <c r="J3005" s="23"/>
      <c r="K3005" s="23"/>
      <c r="L3005" s="36" t="str">
        <f>IFERROR(VLOOKUP(放飛紀錄!$K3005,#REF!,2,FALSE),"")</f>
        <v/>
      </c>
      <c r="M3005" s="36"/>
      <c r="N3005" s="36"/>
      <c r="O3005" s="36"/>
      <c r="P3005" s="36"/>
      <c r="Q3005" s="36"/>
      <c r="R3005" s="36"/>
      <c r="S3005" s="36"/>
      <c r="T3005" s="36"/>
      <c r="U3005" s="23"/>
      <c r="V3005" s="23"/>
      <c r="W3005" s="23"/>
      <c r="X3005" s="23"/>
      <c r="Y3005" s="445"/>
      <c r="Z3005" s="446" t="str">
        <f>IF(放飛紀錄!$Y3005="","",放飛紀錄!$Y3005+公式對照表!B$2)</f>
        <v/>
      </c>
      <c r="AA3005" s="445"/>
      <c r="AB3005" s="445"/>
      <c r="AC3005" s="447" t="str">
        <f t="shared" si="122"/>
        <v/>
      </c>
      <c r="AD3005" s="448" t="str">
        <f t="shared" si="123"/>
        <v/>
      </c>
      <c r="AE3005" s="446" t="str">
        <f>IF(放飛紀錄表[[#This Row],[模組啟動時間]]="","",公式對照表!$A$2)</f>
        <v/>
      </c>
      <c r="AF3005" s="449" t="str">
        <f>IF(AC3005="","",IF(AND(AA3005&gt;Y3005,AA3005&lt;Z3005),[1]公式對照表!$C$2,IF(AC3005="-",[1]公式對照表!$C$3,IF(AC3005&lt;AE3005,[1]公式對照表!$C$4,IF(AC3005&gt;AE3005,[1]公式對照表!$C$5)))))</f>
        <v/>
      </c>
      <c r="AG3005" s="442"/>
      <c r="AH3005" s="442"/>
      <c r="AI3005" s="442"/>
      <c r="AJ3005" s="442"/>
      <c r="AK3005" s="2"/>
    </row>
    <row r="3006" spans="1:37" ht="17.25" customHeight="1">
      <c r="A3006" s="443"/>
      <c r="B3006" s="444"/>
      <c r="C3006" s="23"/>
      <c r="D3006" s="23"/>
      <c r="E3006" s="23"/>
      <c r="F3006" s="262"/>
      <c r="G3006" s="262"/>
      <c r="H3006" s="262"/>
      <c r="I3006" s="264"/>
      <c r="J3006" s="23"/>
      <c r="K3006" s="23"/>
      <c r="L3006" s="36" t="str">
        <f>IFERROR(VLOOKUP(放飛紀錄!$K3006,#REF!,2,FALSE),"")</f>
        <v/>
      </c>
      <c r="M3006" s="36"/>
      <c r="N3006" s="36"/>
      <c r="O3006" s="36"/>
      <c r="P3006" s="36"/>
      <c r="Q3006" s="36"/>
      <c r="R3006" s="36"/>
      <c r="S3006" s="36"/>
      <c r="T3006" s="36"/>
      <c r="U3006" s="23"/>
      <c r="V3006" s="23"/>
      <c r="W3006" s="23"/>
      <c r="X3006" s="23"/>
      <c r="Y3006" s="445"/>
      <c r="Z3006" s="446" t="str">
        <f>IF(放飛紀錄!$Y3006="","",放飛紀錄!$Y3006+公式對照表!B$2)</f>
        <v/>
      </c>
      <c r="AA3006" s="445"/>
      <c r="AB3006" s="445"/>
      <c r="AC3006" s="447" t="str">
        <f t="shared" si="122"/>
        <v/>
      </c>
      <c r="AD3006" s="448" t="str">
        <f t="shared" si="123"/>
        <v/>
      </c>
      <c r="AE3006" s="446" t="str">
        <f>IF(放飛紀錄表[[#This Row],[模組啟動時間]]="","",公式對照表!$A$2)</f>
        <v/>
      </c>
      <c r="AF3006" s="449" t="str">
        <f>IF(AC3006="","",IF(AND(AA3006&gt;Y3006,AA3006&lt;Z3006),[1]公式對照表!$C$2,IF(AC3006="-",[1]公式對照表!$C$3,IF(AC3006&lt;AE3006,[1]公式對照表!$C$4,IF(AC3006&gt;AE3006,[1]公式對照表!$C$5)))))</f>
        <v/>
      </c>
      <c r="AG3006" s="442"/>
      <c r="AH3006" s="442"/>
      <c r="AI3006" s="442"/>
      <c r="AJ3006" s="442"/>
      <c r="AK3006" s="2"/>
    </row>
    <row r="3007" spans="1:37" ht="17.25" customHeight="1">
      <c r="A3007" s="443"/>
      <c r="B3007" s="444"/>
      <c r="C3007" s="23"/>
      <c r="D3007" s="23"/>
      <c r="E3007" s="23"/>
      <c r="F3007" s="262"/>
      <c r="G3007" s="262"/>
      <c r="H3007" s="262"/>
      <c r="I3007" s="264"/>
      <c r="J3007" s="23"/>
      <c r="K3007" s="23"/>
      <c r="L3007" s="36" t="str">
        <f>IFERROR(VLOOKUP(放飛紀錄!$K3007,#REF!,2,FALSE),"")</f>
        <v/>
      </c>
      <c r="M3007" s="36"/>
      <c r="N3007" s="36"/>
      <c r="O3007" s="36"/>
      <c r="P3007" s="36"/>
      <c r="Q3007" s="36"/>
      <c r="R3007" s="36"/>
      <c r="S3007" s="36"/>
      <c r="T3007" s="36"/>
      <c r="U3007" s="23"/>
      <c r="V3007" s="23"/>
      <c r="W3007" s="23"/>
      <c r="X3007" s="23"/>
      <c r="Y3007" s="445"/>
      <c r="Z3007" s="446" t="str">
        <f>IF(放飛紀錄!$Y3007="","",放飛紀錄!$Y3007+公式對照表!B$2)</f>
        <v/>
      </c>
      <c r="AA3007" s="445"/>
      <c r="AB3007" s="445"/>
      <c r="AC3007" s="447" t="str">
        <f t="shared" si="122"/>
        <v/>
      </c>
      <c r="AD3007" s="448" t="str">
        <f t="shared" si="123"/>
        <v/>
      </c>
      <c r="AE3007" s="446" t="str">
        <f>IF(放飛紀錄表[[#This Row],[模組啟動時間]]="","",公式對照表!$A$2)</f>
        <v/>
      </c>
      <c r="AF3007" s="449" t="str">
        <f>IF(AC3007="","",IF(AND(AA3007&gt;Y3007,AA3007&lt;Z3007),[1]公式對照表!$C$2,IF(AC3007="-",[1]公式對照表!$C$3,IF(AC3007&lt;AE3007,[1]公式對照表!$C$4,IF(AC3007&gt;AE3007,[1]公式對照表!$C$5)))))</f>
        <v/>
      </c>
      <c r="AG3007" s="442"/>
      <c r="AH3007" s="442"/>
      <c r="AI3007" s="442"/>
      <c r="AJ3007" s="442"/>
      <c r="AK3007" s="2"/>
    </row>
    <row r="3008" spans="1:37" ht="17.25" customHeight="1">
      <c r="A3008" s="443"/>
      <c r="B3008" s="444"/>
      <c r="C3008" s="23"/>
      <c r="D3008" s="23"/>
      <c r="E3008" s="23"/>
      <c r="F3008" s="262"/>
      <c r="G3008" s="262"/>
      <c r="H3008" s="262"/>
      <c r="I3008" s="264"/>
      <c r="J3008" s="23"/>
      <c r="K3008" s="23"/>
      <c r="L3008" s="36" t="str">
        <f>IFERROR(VLOOKUP(放飛紀錄!$K3008,#REF!,2,FALSE),"")</f>
        <v/>
      </c>
      <c r="M3008" s="36"/>
      <c r="N3008" s="36"/>
      <c r="O3008" s="36"/>
      <c r="P3008" s="36"/>
      <c r="Q3008" s="36"/>
      <c r="R3008" s="36"/>
      <c r="S3008" s="36"/>
      <c r="T3008" s="36"/>
      <c r="U3008" s="23"/>
      <c r="V3008" s="23"/>
      <c r="W3008" s="23"/>
      <c r="X3008" s="23"/>
      <c r="Y3008" s="445"/>
      <c r="Z3008" s="446" t="str">
        <f>IF(放飛紀錄!$Y3008="","",放飛紀錄!$Y3008+公式對照表!B$2)</f>
        <v/>
      </c>
      <c r="AA3008" s="445"/>
      <c r="AB3008" s="445"/>
      <c r="AC3008" s="447" t="str">
        <f t="shared" si="122"/>
        <v/>
      </c>
      <c r="AD3008" s="448" t="str">
        <f t="shared" si="123"/>
        <v/>
      </c>
      <c r="AE3008" s="446" t="str">
        <f>IF(放飛紀錄表[[#This Row],[模組啟動時間]]="","",公式對照表!$A$2)</f>
        <v/>
      </c>
      <c r="AF3008" s="449" t="str">
        <f>IF(AC3008="","",IF(AND(AA3008&gt;Y3008,AA3008&lt;Z3008),[1]公式對照表!$C$2,IF(AC3008="-",[1]公式對照表!$C$3,IF(AC3008&lt;AE3008,[1]公式對照表!$C$4,IF(AC3008&gt;AE3008,[1]公式對照表!$C$5)))))</f>
        <v/>
      </c>
      <c r="AG3008" s="442"/>
      <c r="AH3008" s="442"/>
      <c r="AI3008" s="442"/>
      <c r="AJ3008" s="442"/>
      <c r="AK3008" s="2"/>
    </row>
    <row r="3009" spans="1:37" ht="17.25" customHeight="1">
      <c r="A3009" s="443"/>
      <c r="B3009" s="444"/>
      <c r="C3009" s="23"/>
      <c r="D3009" s="23"/>
      <c r="E3009" s="23"/>
      <c r="F3009" s="262"/>
      <c r="G3009" s="262"/>
      <c r="H3009" s="262"/>
      <c r="I3009" s="264"/>
      <c r="J3009" s="23"/>
      <c r="K3009" s="23"/>
      <c r="L3009" s="36" t="str">
        <f>IFERROR(VLOOKUP(放飛紀錄!$K3009,#REF!,2,FALSE),"")</f>
        <v/>
      </c>
      <c r="M3009" s="36"/>
      <c r="N3009" s="36"/>
      <c r="O3009" s="36"/>
      <c r="P3009" s="36"/>
      <c r="Q3009" s="36"/>
      <c r="R3009" s="36"/>
      <c r="S3009" s="36"/>
      <c r="T3009" s="36"/>
      <c r="U3009" s="23"/>
      <c r="V3009" s="23"/>
      <c r="W3009" s="23"/>
      <c r="X3009" s="23"/>
      <c r="Y3009" s="445"/>
      <c r="Z3009" s="446" t="str">
        <f>IF(放飛紀錄!$Y3009="","",放飛紀錄!$Y3009+公式對照表!B$2)</f>
        <v/>
      </c>
      <c r="AA3009" s="445"/>
      <c r="AB3009" s="445"/>
      <c r="AC3009" s="447" t="str">
        <f t="shared" si="122"/>
        <v/>
      </c>
      <c r="AD3009" s="448" t="str">
        <f t="shared" si="123"/>
        <v/>
      </c>
      <c r="AE3009" s="446" t="str">
        <f>IF(放飛紀錄表[[#This Row],[模組啟動時間]]="","",公式對照表!$A$2)</f>
        <v/>
      </c>
      <c r="AF3009" s="449" t="str">
        <f>IF(AC3009="","",IF(AND(AA3009&gt;Y3009,AA3009&lt;Z3009),[1]公式對照表!$C$2,IF(AC3009="-",[1]公式對照表!$C$3,IF(AC3009&lt;AE3009,[1]公式對照表!$C$4,IF(AC3009&gt;AE3009,[1]公式對照表!$C$5)))))</f>
        <v/>
      </c>
      <c r="AG3009" s="442"/>
      <c r="AH3009" s="442"/>
      <c r="AI3009" s="442"/>
      <c r="AJ3009" s="442"/>
      <c r="AK3009" s="2"/>
    </row>
    <row r="3010" spans="1:37" ht="17.25" customHeight="1">
      <c r="A3010" s="443"/>
      <c r="B3010" s="444"/>
      <c r="C3010" s="23"/>
      <c r="D3010" s="23"/>
      <c r="E3010" s="23"/>
      <c r="F3010" s="262"/>
      <c r="G3010" s="262"/>
      <c r="H3010" s="262"/>
      <c r="I3010" s="264"/>
      <c r="J3010" s="23"/>
      <c r="K3010" s="23"/>
      <c r="L3010" s="36" t="str">
        <f>IFERROR(VLOOKUP(放飛紀錄!$K3010,#REF!,2,FALSE),"")</f>
        <v/>
      </c>
      <c r="M3010" s="36"/>
      <c r="N3010" s="36"/>
      <c r="O3010" s="36"/>
      <c r="P3010" s="36"/>
      <c r="Q3010" s="36"/>
      <c r="R3010" s="36"/>
      <c r="S3010" s="36"/>
      <c r="T3010" s="36"/>
      <c r="U3010" s="23"/>
      <c r="V3010" s="23"/>
      <c r="W3010" s="23"/>
      <c r="X3010" s="23"/>
      <c r="Y3010" s="445"/>
      <c r="Z3010" s="446" t="str">
        <f>IF(放飛紀錄!$Y3010="","",放飛紀錄!$Y3010+公式對照表!B$2)</f>
        <v/>
      </c>
      <c r="AA3010" s="445"/>
      <c r="AB3010" s="445"/>
      <c r="AC3010" s="447" t="str">
        <f t="shared" si="122"/>
        <v/>
      </c>
      <c r="AD3010" s="448" t="str">
        <f t="shared" si="123"/>
        <v/>
      </c>
      <c r="AE3010" s="446" t="str">
        <f>IF(放飛紀錄表[[#This Row],[模組啟動時間]]="","",公式對照表!$A$2)</f>
        <v/>
      </c>
      <c r="AF3010" s="449" t="str">
        <f>IF(AC3010="","",IF(AND(AA3010&gt;Y3010,AA3010&lt;Z3010),[1]公式對照表!$C$2,IF(AC3010="-",[1]公式對照表!$C$3,IF(AC3010&lt;AE3010,[1]公式對照表!$C$4,IF(AC3010&gt;AE3010,[1]公式對照表!$C$5)))))</f>
        <v/>
      </c>
      <c r="AG3010" s="442"/>
      <c r="AH3010" s="442"/>
      <c r="AI3010" s="442"/>
      <c r="AJ3010" s="442"/>
      <c r="AK3010" s="2"/>
    </row>
    <row r="3011" spans="1:37" ht="17.25" customHeight="1">
      <c r="A3011" s="443"/>
      <c r="B3011" s="444"/>
      <c r="C3011" s="23"/>
      <c r="D3011" s="23"/>
      <c r="E3011" s="23"/>
      <c r="F3011" s="262"/>
      <c r="G3011" s="262"/>
      <c r="H3011" s="262"/>
      <c r="I3011" s="264"/>
      <c r="J3011" s="23"/>
      <c r="K3011" s="23"/>
      <c r="L3011" s="36" t="str">
        <f>IFERROR(VLOOKUP(放飛紀錄!$K3011,#REF!,2,FALSE),"")</f>
        <v/>
      </c>
      <c r="M3011" s="36"/>
      <c r="N3011" s="36"/>
      <c r="O3011" s="36"/>
      <c r="P3011" s="36"/>
      <c r="Q3011" s="36"/>
      <c r="R3011" s="36"/>
      <c r="S3011" s="36"/>
      <c r="T3011" s="36"/>
      <c r="U3011" s="23"/>
      <c r="V3011" s="23"/>
      <c r="W3011" s="23"/>
      <c r="X3011" s="23"/>
      <c r="Y3011" s="445"/>
      <c r="Z3011" s="446" t="str">
        <f>IF(放飛紀錄!$Y3011="","",放飛紀錄!$Y3011+公式對照表!B$2)</f>
        <v/>
      </c>
      <c r="AA3011" s="445"/>
      <c r="AB3011" s="445"/>
      <c r="AC3011" s="447" t="str">
        <f t="shared" si="122"/>
        <v/>
      </c>
      <c r="AD3011" s="448" t="str">
        <f t="shared" si="123"/>
        <v/>
      </c>
      <c r="AE3011" s="446" t="str">
        <f>IF(放飛紀錄表[[#This Row],[模組啟動時間]]="","",公式對照表!$A$2)</f>
        <v/>
      </c>
      <c r="AF3011" s="449" t="str">
        <f>IF(AC3011="","",IF(AND(AA3011&gt;Y3011,AA3011&lt;Z3011),[1]公式對照表!$C$2,IF(AC3011="-",[1]公式對照表!$C$3,IF(AC3011&lt;AE3011,[1]公式對照表!$C$4,IF(AC3011&gt;AE3011,[1]公式對照表!$C$5)))))</f>
        <v/>
      </c>
      <c r="AG3011" s="442"/>
      <c r="AH3011" s="442"/>
      <c r="AI3011" s="442"/>
      <c r="AJ3011" s="442"/>
      <c r="AK3011" s="2"/>
    </row>
    <row r="3012" spans="1:37" ht="17.25" customHeight="1">
      <c r="A3012" s="443"/>
      <c r="B3012" s="444"/>
      <c r="C3012" s="23"/>
      <c r="D3012" s="23"/>
      <c r="E3012" s="23"/>
      <c r="F3012" s="262"/>
      <c r="G3012" s="262"/>
      <c r="H3012" s="262"/>
      <c r="I3012" s="264"/>
      <c r="J3012" s="23"/>
      <c r="K3012" s="23"/>
      <c r="L3012" s="36" t="str">
        <f>IFERROR(VLOOKUP(放飛紀錄!$K3012,#REF!,2,FALSE),"")</f>
        <v/>
      </c>
      <c r="M3012" s="36"/>
      <c r="N3012" s="36"/>
      <c r="O3012" s="36"/>
      <c r="P3012" s="36"/>
      <c r="Q3012" s="36"/>
      <c r="R3012" s="36"/>
      <c r="S3012" s="36"/>
      <c r="T3012" s="36"/>
      <c r="U3012" s="23"/>
      <c r="V3012" s="23"/>
      <c r="W3012" s="23"/>
      <c r="X3012" s="23"/>
      <c r="Y3012" s="445"/>
      <c r="Z3012" s="446" t="str">
        <f>IF(放飛紀錄!$Y3012="","",放飛紀錄!$Y3012+公式對照表!B$2)</f>
        <v/>
      </c>
      <c r="AA3012" s="445"/>
      <c r="AB3012" s="445"/>
      <c r="AC3012" s="447" t="str">
        <f t="shared" si="122"/>
        <v/>
      </c>
      <c r="AD3012" s="448" t="str">
        <f t="shared" si="123"/>
        <v/>
      </c>
      <c r="AE3012" s="446" t="str">
        <f>IF(放飛紀錄表[[#This Row],[模組啟動時間]]="","",公式對照表!$A$2)</f>
        <v/>
      </c>
      <c r="AF3012" s="449" t="str">
        <f>IF(AC3012="","",IF(AND(AA3012&gt;Y3012,AA3012&lt;Z3012),[1]公式對照表!$C$2,IF(AC3012="-",[1]公式對照表!$C$3,IF(AC3012&lt;AE3012,[1]公式對照表!$C$4,IF(AC3012&gt;AE3012,[1]公式對照表!$C$5)))))</f>
        <v/>
      </c>
      <c r="AG3012" s="442"/>
      <c r="AH3012" s="442"/>
      <c r="AI3012" s="442"/>
      <c r="AJ3012" s="442"/>
      <c r="AK3012" s="2"/>
    </row>
    <row r="3013" spans="1:37" ht="17.25" customHeight="1">
      <c r="A3013" s="443"/>
      <c r="B3013" s="444"/>
      <c r="C3013" s="23"/>
      <c r="D3013" s="23"/>
      <c r="E3013" s="23"/>
      <c r="F3013" s="262"/>
      <c r="G3013" s="262"/>
      <c r="H3013" s="262"/>
      <c r="I3013" s="264"/>
      <c r="J3013" s="23"/>
      <c r="K3013" s="23"/>
      <c r="L3013" s="36" t="str">
        <f>IFERROR(VLOOKUP(放飛紀錄!$K3013,#REF!,2,FALSE),"")</f>
        <v/>
      </c>
      <c r="M3013" s="36"/>
      <c r="N3013" s="36"/>
      <c r="O3013" s="36"/>
      <c r="P3013" s="36"/>
      <c r="Q3013" s="36"/>
      <c r="R3013" s="36"/>
      <c r="S3013" s="36"/>
      <c r="T3013" s="36"/>
      <c r="U3013" s="23"/>
      <c r="V3013" s="23"/>
      <c r="W3013" s="23"/>
      <c r="X3013" s="23"/>
      <c r="Y3013" s="445"/>
      <c r="Z3013" s="446" t="str">
        <f>IF(放飛紀錄!$Y3013="","",放飛紀錄!$Y3013+公式對照表!B$2)</f>
        <v/>
      </c>
      <c r="AA3013" s="445"/>
      <c r="AB3013" s="445"/>
      <c r="AC3013" s="447" t="str">
        <f t="shared" si="122"/>
        <v/>
      </c>
      <c r="AD3013" s="448" t="str">
        <f t="shared" si="123"/>
        <v/>
      </c>
      <c r="AE3013" s="446" t="str">
        <f>IF(放飛紀錄表[[#This Row],[模組啟動時間]]="","",公式對照表!$A$2)</f>
        <v/>
      </c>
      <c r="AF3013" s="449" t="str">
        <f>IF(AC3013="","",IF(AND(AA3013&gt;Y3013,AA3013&lt;Z3013),[1]公式對照表!$C$2,IF(AC3013="-",[1]公式對照表!$C$3,IF(AC3013&lt;AE3013,[1]公式對照表!$C$4,IF(AC3013&gt;AE3013,[1]公式對照表!$C$5)))))</f>
        <v/>
      </c>
      <c r="AG3013" s="442"/>
      <c r="AH3013" s="442"/>
      <c r="AI3013" s="442"/>
      <c r="AJ3013" s="442"/>
      <c r="AK3013" s="2"/>
    </row>
    <row r="3014" spans="1:37" ht="17.25" customHeight="1">
      <c r="A3014" s="443"/>
      <c r="B3014" s="444"/>
      <c r="C3014" s="23"/>
      <c r="D3014" s="23"/>
      <c r="E3014" s="23"/>
      <c r="F3014" s="262"/>
      <c r="G3014" s="262"/>
      <c r="H3014" s="262"/>
      <c r="I3014" s="264"/>
      <c r="J3014" s="23"/>
      <c r="K3014" s="23"/>
      <c r="L3014" s="36" t="str">
        <f>IFERROR(VLOOKUP(放飛紀錄!$K3014,#REF!,2,FALSE),"")</f>
        <v/>
      </c>
      <c r="M3014" s="36"/>
      <c r="N3014" s="36"/>
      <c r="O3014" s="36"/>
      <c r="P3014" s="36"/>
      <c r="Q3014" s="36"/>
      <c r="R3014" s="36"/>
      <c r="S3014" s="36"/>
      <c r="T3014" s="36"/>
      <c r="U3014" s="23"/>
      <c r="V3014" s="23"/>
      <c r="W3014" s="23"/>
      <c r="X3014" s="23"/>
      <c r="Y3014" s="445"/>
      <c r="Z3014" s="446" t="str">
        <f>IF(放飛紀錄!$Y3014="","",放飛紀錄!$Y3014+公式對照表!B$2)</f>
        <v/>
      </c>
      <c r="AA3014" s="445"/>
      <c r="AB3014" s="445"/>
      <c r="AC3014" s="447" t="str">
        <f t="shared" si="122"/>
        <v/>
      </c>
      <c r="AD3014" s="448" t="str">
        <f t="shared" si="123"/>
        <v/>
      </c>
      <c r="AE3014" s="446" t="str">
        <f>IF(放飛紀錄表[[#This Row],[模組啟動時間]]="","",公式對照表!$A$2)</f>
        <v/>
      </c>
      <c r="AF3014" s="449" t="str">
        <f>IF(AC3014="","",IF(AND(AA3014&gt;Y3014,AA3014&lt;Z3014),[1]公式對照表!$C$2,IF(AC3014="-",[1]公式對照表!$C$3,IF(AC3014&lt;AE3014,[1]公式對照表!$C$4,IF(AC3014&gt;AE3014,[1]公式對照表!$C$5)))))</f>
        <v/>
      </c>
      <c r="AG3014" s="442"/>
      <c r="AH3014" s="442"/>
      <c r="AI3014" s="442"/>
      <c r="AJ3014" s="442"/>
      <c r="AK3014" s="2"/>
    </row>
    <row r="3015" spans="1:37" ht="17.25" customHeight="1">
      <c r="A3015" s="443"/>
      <c r="B3015" s="444"/>
      <c r="C3015" s="23"/>
      <c r="D3015" s="23"/>
      <c r="E3015" s="23"/>
      <c r="F3015" s="262"/>
      <c r="G3015" s="262"/>
      <c r="H3015" s="262"/>
      <c r="I3015" s="264"/>
      <c r="J3015" s="23"/>
      <c r="K3015" s="23"/>
      <c r="L3015" s="36" t="str">
        <f>IFERROR(VLOOKUP(放飛紀錄!$K3015,#REF!,2,FALSE),"")</f>
        <v/>
      </c>
      <c r="M3015" s="36"/>
      <c r="N3015" s="36"/>
      <c r="O3015" s="36"/>
      <c r="P3015" s="36"/>
      <c r="Q3015" s="36"/>
      <c r="R3015" s="36"/>
      <c r="S3015" s="36"/>
      <c r="T3015" s="36"/>
      <c r="U3015" s="23"/>
      <c r="V3015" s="23"/>
      <c r="W3015" s="23"/>
      <c r="X3015" s="23"/>
      <c r="Y3015" s="445"/>
      <c r="Z3015" s="446" t="str">
        <f>IF(放飛紀錄!$Y3015="","",放飛紀錄!$Y3015+公式對照表!B$2)</f>
        <v/>
      </c>
      <c r="AA3015" s="445"/>
      <c r="AB3015" s="445"/>
      <c r="AC3015" s="447" t="str">
        <f t="shared" si="122"/>
        <v/>
      </c>
      <c r="AD3015" s="448" t="str">
        <f t="shared" si="123"/>
        <v/>
      </c>
      <c r="AE3015" s="446" t="str">
        <f>IF(放飛紀錄表[[#This Row],[模組啟動時間]]="","",公式對照表!$A$2)</f>
        <v/>
      </c>
      <c r="AF3015" s="449" t="str">
        <f>IF(AC3015="","",IF(AND(AA3015&gt;Y3015,AA3015&lt;Z3015),[1]公式對照表!$C$2,IF(AC3015="-",[1]公式對照表!$C$3,IF(AC3015&lt;AE3015,[1]公式對照表!$C$4,IF(AC3015&gt;AE3015,[1]公式對照表!$C$5)))))</f>
        <v/>
      </c>
      <c r="AG3015" s="442"/>
      <c r="AH3015" s="442"/>
      <c r="AI3015" s="442"/>
      <c r="AJ3015" s="442"/>
      <c r="AK3015" s="2"/>
    </row>
    <row r="3016" spans="1:37" ht="17.25" customHeight="1">
      <c r="A3016" s="443"/>
      <c r="B3016" s="444"/>
      <c r="C3016" s="23"/>
      <c r="D3016" s="23"/>
      <c r="E3016" s="23"/>
      <c r="F3016" s="262"/>
      <c r="G3016" s="262"/>
      <c r="H3016" s="262"/>
      <c r="I3016" s="264"/>
      <c r="J3016" s="23"/>
      <c r="K3016" s="23"/>
      <c r="L3016" s="36" t="str">
        <f>IFERROR(VLOOKUP(放飛紀錄!$K3016,#REF!,2,FALSE),"")</f>
        <v/>
      </c>
      <c r="M3016" s="36"/>
      <c r="N3016" s="36"/>
      <c r="O3016" s="36"/>
      <c r="P3016" s="36"/>
      <c r="Q3016" s="36"/>
      <c r="R3016" s="36"/>
      <c r="S3016" s="36"/>
      <c r="T3016" s="36"/>
      <c r="U3016" s="23"/>
      <c r="V3016" s="23"/>
      <c r="W3016" s="23"/>
      <c r="X3016" s="23"/>
      <c r="Y3016" s="445"/>
      <c r="Z3016" s="446" t="str">
        <f>IF(放飛紀錄!$Y3016="","",放飛紀錄!$Y3016+公式對照表!B$2)</f>
        <v/>
      </c>
      <c r="AA3016" s="445"/>
      <c r="AB3016" s="445"/>
      <c r="AC3016" s="447" t="str">
        <f t="shared" si="122"/>
        <v/>
      </c>
      <c r="AD3016" s="448" t="str">
        <f t="shared" si="123"/>
        <v/>
      </c>
      <c r="AE3016" s="446" t="str">
        <f>IF(放飛紀錄表[[#This Row],[模組啟動時間]]="","",公式對照表!$A$2)</f>
        <v/>
      </c>
      <c r="AF3016" s="449" t="str">
        <f>IF(AC3016="","",IF(AND(AA3016&gt;Y3016,AA3016&lt;Z3016),[1]公式對照表!$C$2,IF(AC3016="-",[1]公式對照表!$C$3,IF(AC3016&lt;AE3016,[1]公式對照表!$C$4,IF(AC3016&gt;AE3016,[1]公式對照表!$C$5)))))</f>
        <v/>
      </c>
      <c r="AG3016" s="442"/>
      <c r="AH3016" s="442"/>
      <c r="AI3016" s="442"/>
      <c r="AJ3016" s="442"/>
      <c r="AK3016" s="2"/>
    </row>
    <row r="3017" spans="1:37" ht="17.25" customHeight="1">
      <c r="A3017" s="443"/>
      <c r="B3017" s="444"/>
      <c r="C3017" s="23"/>
      <c r="D3017" s="23"/>
      <c r="E3017" s="23"/>
      <c r="F3017" s="262"/>
      <c r="G3017" s="262"/>
      <c r="H3017" s="262"/>
      <c r="I3017" s="264"/>
      <c r="J3017" s="23"/>
      <c r="K3017" s="23"/>
      <c r="L3017" s="36" t="str">
        <f>IFERROR(VLOOKUP(放飛紀錄!$K3017,#REF!,2,FALSE),"")</f>
        <v/>
      </c>
      <c r="M3017" s="36"/>
      <c r="N3017" s="36"/>
      <c r="O3017" s="36"/>
      <c r="P3017" s="36"/>
      <c r="Q3017" s="36"/>
      <c r="R3017" s="36"/>
      <c r="S3017" s="36"/>
      <c r="T3017" s="36"/>
      <c r="U3017" s="23"/>
      <c r="V3017" s="23"/>
      <c r="W3017" s="23"/>
      <c r="X3017" s="23"/>
      <c r="Y3017" s="445"/>
      <c r="Z3017" s="446" t="str">
        <f>IF(放飛紀錄!$Y3017="","",放飛紀錄!$Y3017+公式對照表!B$2)</f>
        <v/>
      </c>
      <c r="AA3017" s="445"/>
      <c r="AB3017" s="445"/>
      <c r="AC3017" s="447" t="str">
        <f t="shared" si="122"/>
        <v/>
      </c>
      <c r="AD3017" s="448" t="str">
        <f t="shared" si="123"/>
        <v/>
      </c>
      <c r="AE3017" s="446" t="str">
        <f>IF(放飛紀錄表[[#This Row],[模組啟動時間]]="","",公式對照表!$A$2)</f>
        <v/>
      </c>
      <c r="AF3017" s="449" t="str">
        <f>IF(AC3017="","",IF(AND(AA3017&gt;Y3017,AA3017&lt;Z3017),[1]公式對照表!$C$2,IF(AC3017="-",[1]公式對照表!$C$3,IF(AC3017&lt;AE3017,[1]公式對照表!$C$4,IF(AC3017&gt;AE3017,[1]公式對照表!$C$5)))))</f>
        <v/>
      </c>
      <c r="AG3017" s="442"/>
      <c r="AH3017" s="442"/>
      <c r="AI3017" s="442"/>
      <c r="AJ3017" s="442"/>
      <c r="AK3017" s="2"/>
    </row>
    <row r="3018" spans="1:37" ht="17.25" customHeight="1">
      <c r="A3018" s="443"/>
      <c r="B3018" s="444"/>
      <c r="C3018" s="23"/>
      <c r="D3018" s="23"/>
      <c r="E3018" s="23"/>
      <c r="F3018" s="262"/>
      <c r="G3018" s="262"/>
      <c r="H3018" s="262"/>
      <c r="I3018" s="264"/>
      <c r="J3018" s="23"/>
      <c r="K3018" s="23"/>
      <c r="L3018" s="36" t="str">
        <f>IFERROR(VLOOKUP(放飛紀錄!$K3018,#REF!,2,FALSE),"")</f>
        <v/>
      </c>
      <c r="M3018" s="36"/>
      <c r="N3018" s="36"/>
      <c r="O3018" s="36"/>
      <c r="P3018" s="36"/>
      <c r="Q3018" s="36"/>
      <c r="R3018" s="36"/>
      <c r="S3018" s="36"/>
      <c r="T3018" s="36"/>
      <c r="U3018" s="23"/>
      <c r="V3018" s="23"/>
      <c r="W3018" s="23"/>
      <c r="X3018" s="23"/>
      <c r="Y3018" s="445"/>
      <c r="Z3018" s="446" t="str">
        <f>IF(放飛紀錄!$Y3018="","",放飛紀錄!$Y3018+公式對照表!B$2)</f>
        <v/>
      </c>
      <c r="AA3018" s="445"/>
      <c r="AB3018" s="445"/>
      <c r="AC3018" s="447" t="str">
        <f t="shared" si="122"/>
        <v/>
      </c>
      <c r="AD3018" s="448" t="str">
        <f t="shared" si="123"/>
        <v/>
      </c>
      <c r="AE3018" s="446" t="str">
        <f>IF(放飛紀錄表[[#This Row],[模組啟動時間]]="","",公式對照表!$A$2)</f>
        <v/>
      </c>
      <c r="AF3018" s="449" t="str">
        <f>IF(AC3018="","",IF(AND(AA3018&gt;Y3018,AA3018&lt;Z3018),[1]公式對照表!$C$2,IF(AC3018="-",[1]公式對照表!$C$3,IF(AC3018&lt;AE3018,[1]公式對照表!$C$4,IF(AC3018&gt;AE3018,[1]公式對照表!$C$5)))))</f>
        <v/>
      </c>
      <c r="AG3018" s="442"/>
      <c r="AH3018" s="442"/>
      <c r="AI3018" s="442"/>
      <c r="AJ3018" s="442"/>
      <c r="AK3018" s="2"/>
    </row>
    <row r="3019" spans="1:37" ht="17.25" customHeight="1">
      <c r="A3019" s="443"/>
      <c r="B3019" s="444"/>
      <c r="C3019" s="23"/>
      <c r="D3019" s="23"/>
      <c r="E3019" s="23"/>
      <c r="F3019" s="262"/>
      <c r="G3019" s="262"/>
      <c r="H3019" s="262"/>
      <c r="I3019" s="264"/>
      <c r="J3019" s="23"/>
      <c r="K3019" s="23"/>
      <c r="L3019" s="36" t="str">
        <f>IFERROR(VLOOKUP(放飛紀錄!$K3019,#REF!,2,FALSE),"")</f>
        <v/>
      </c>
      <c r="M3019" s="36"/>
      <c r="N3019" s="36"/>
      <c r="O3019" s="36"/>
      <c r="P3019" s="36"/>
      <c r="Q3019" s="36"/>
      <c r="R3019" s="36"/>
      <c r="S3019" s="36"/>
      <c r="T3019" s="36"/>
      <c r="U3019" s="23"/>
      <c r="V3019" s="23"/>
      <c r="W3019" s="23"/>
      <c r="X3019" s="23"/>
      <c r="Y3019" s="445"/>
      <c r="Z3019" s="446" t="str">
        <f>IF(放飛紀錄!$Y3019="","",放飛紀錄!$Y3019+公式對照表!B$2)</f>
        <v/>
      </c>
      <c r="AA3019" s="445"/>
      <c r="AB3019" s="445"/>
      <c r="AC3019" s="447" t="str">
        <f t="shared" si="122"/>
        <v/>
      </c>
      <c r="AD3019" s="448" t="str">
        <f t="shared" si="123"/>
        <v/>
      </c>
      <c r="AE3019" s="446" t="str">
        <f>IF(放飛紀錄表[[#This Row],[模組啟動時間]]="","",公式對照表!$A$2)</f>
        <v/>
      </c>
      <c r="AF3019" s="449" t="str">
        <f>IF(AC3019="","",IF(AND(AA3019&gt;Y3019,AA3019&lt;Z3019),[1]公式對照表!$C$2,IF(AC3019="-",[1]公式對照表!$C$3,IF(AC3019&lt;AE3019,[1]公式對照表!$C$4,IF(AC3019&gt;AE3019,[1]公式對照表!$C$5)))))</f>
        <v/>
      </c>
      <c r="AG3019" s="442"/>
      <c r="AH3019" s="442"/>
      <c r="AI3019" s="442"/>
      <c r="AJ3019" s="442"/>
      <c r="AK3019" s="2"/>
    </row>
    <row r="3020" spans="1:37" ht="17.25" customHeight="1">
      <c r="A3020" s="443"/>
      <c r="B3020" s="444"/>
      <c r="C3020" s="23"/>
      <c r="D3020" s="23"/>
      <c r="E3020" s="23"/>
      <c r="F3020" s="262"/>
      <c r="G3020" s="262"/>
      <c r="H3020" s="262"/>
      <c r="I3020" s="264"/>
      <c r="J3020" s="23"/>
      <c r="K3020" s="23"/>
      <c r="L3020" s="36" t="str">
        <f>IFERROR(VLOOKUP(放飛紀錄!$K3020,#REF!,2,FALSE),"")</f>
        <v/>
      </c>
      <c r="M3020" s="36"/>
      <c r="N3020" s="36"/>
      <c r="O3020" s="36"/>
      <c r="P3020" s="36"/>
      <c r="Q3020" s="36"/>
      <c r="R3020" s="36"/>
      <c r="S3020" s="36"/>
      <c r="T3020" s="36"/>
      <c r="U3020" s="23"/>
      <c r="V3020" s="23"/>
      <c r="W3020" s="23"/>
      <c r="X3020" s="23"/>
      <c r="Y3020" s="445"/>
      <c r="Z3020" s="446" t="str">
        <f>IF(放飛紀錄!$Y3020="","",放飛紀錄!$Y3020+公式對照表!B$2)</f>
        <v/>
      </c>
      <c r="AA3020" s="445"/>
      <c r="AB3020" s="445"/>
      <c r="AC3020" s="447" t="str">
        <f t="shared" si="122"/>
        <v/>
      </c>
      <c r="AD3020" s="448" t="str">
        <f t="shared" si="123"/>
        <v/>
      </c>
      <c r="AE3020" s="446" t="str">
        <f>IF(放飛紀錄表[[#This Row],[模組啟動時間]]="","",公式對照表!$A$2)</f>
        <v/>
      </c>
      <c r="AF3020" s="449" t="str">
        <f>IF(AC3020="","",IF(AND(AA3020&gt;Y3020,AA3020&lt;Z3020),[1]公式對照表!$C$2,IF(AC3020="-",[1]公式對照表!$C$3,IF(AC3020&lt;AE3020,[1]公式對照表!$C$4,IF(AC3020&gt;AE3020,[1]公式對照表!$C$5)))))</f>
        <v/>
      </c>
      <c r="AG3020" s="442"/>
      <c r="AH3020" s="442"/>
      <c r="AI3020" s="442"/>
      <c r="AJ3020" s="442"/>
      <c r="AK3020" s="2"/>
    </row>
    <row r="3021" spans="1:37" ht="17.25" customHeight="1">
      <c r="A3021" s="443"/>
      <c r="B3021" s="444"/>
      <c r="C3021" s="23"/>
      <c r="D3021" s="23"/>
      <c r="E3021" s="23"/>
      <c r="F3021" s="262"/>
      <c r="G3021" s="262"/>
      <c r="H3021" s="262"/>
      <c r="I3021" s="264"/>
      <c r="J3021" s="23"/>
      <c r="K3021" s="23"/>
      <c r="L3021" s="36" t="str">
        <f>IFERROR(VLOOKUP(放飛紀錄!$K3021,#REF!,2,FALSE),"")</f>
        <v/>
      </c>
      <c r="M3021" s="36"/>
      <c r="N3021" s="36"/>
      <c r="O3021" s="36"/>
      <c r="P3021" s="36"/>
      <c r="Q3021" s="36"/>
      <c r="R3021" s="36"/>
      <c r="S3021" s="36"/>
      <c r="T3021" s="36"/>
      <c r="U3021" s="23"/>
      <c r="V3021" s="23"/>
      <c r="W3021" s="23"/>
      <c r="X3021" s="23"/>
      <c r="Y3021" s="445"/>
      <c r="Z3021" s="446" t="str">
        <f>IF(放飛紀錄!$Y3021="","",放飛紀錄!$Y3021+公式對照表!B$2)</f>
        <v/>
      </c>
      <c r="AA3021" s="445"/>
      <c r="AB3021" s="445"/>
      <c r="AC3021" s="447" t="str">
        <f t="shared" si="122"/>
        <v/>
      </c>
      <c r="AD3021" s="448" t="str">
        <f t="shared" si="123"/>
        <v/>
      </c>
      <c r="AE3021" s="446" t="str">
        <f>IF(放飛紀錄表[[#This Row],[模組啟動時間]]="","",公式對照表!$A$2)</f>
        <v/>
      </c>
      <c r="AF3021" s="449" t="str">
        <f>IF(AC3021="","",IF(AND(AA3021&gt;Y3021,AA3021&lt;Z3021),[1]公式對照表!$C$2,IF(AC3021="-",[1]公式對照表!$C$3,IF(AC3021&lt;AE3021,[1]公式對照表!$C$4,IF(AC3021&gt;AE3021,[1]公式對照表!$C$5)))))</f>
        <v/>
      </c>
      <c r="AG3021" s="442"/>
      <c r="AH3021" s="442"/>
      <c r="AI3021" s="442"/>
      <c r="AJ3021" s="442"/>
      <c r="AK3021" s="2"/>
    </row>
    <row r="3022" spans="1:37" ht="17.25" customHeight="1">
      <c r="A3022" s="443"/>
      <c r="B3022" s="444"/>
      <c r="C3022" s="23"/>
      <c r="D3022" s="23"/>
      <c r="E3022" s="23"/>
      <c r="F3022" s="262"/>
      <c r="G3022" s="262"/>
      <c r="H3022" s="262"/>
      <c r="I3022" s="264"/>
      <c r="J3022" s="23"/>
      <c r="K3022" s="23"/>
      <c r="L3022" s="36" t="str">
        <f>IFERROR(VLOOKUP(放飛紀錄!$K3022,#REF!,2,FALSE),"")</f>
        <v/>
      </c>
      <c r="M3022" s="36"/>
      <c r="N3022" s="36"/>
      <c r="O3022" s="36"/>
      <c r="P3022" s="36"/>
      <c r="Q3022" s="36"/>
      <c r="R3022" s="36"/>
      <c r="S3022" s="36"/>
      <c r="T3022" s="36"/>
      <c r="U3022" s="23"/>
      <c r="V3022" s="23"/>
      <c r="W3022" s="23"/>
      <c r="X3022" s="23"/>
      <c r="Y3022" s="445"/>
      <c r="Z3022" s="446" t="str">
        <f>IF(放飛紀錄!$Y3022="","",放飛紀錄!$Y3022+公式對照表!B$2)</f>
        <v/>
      </c>
      <c r="AA3022" s="445"/>
      <c r="AB3022" s="445"/>
      <c r="AC3022" s="447" t="str">
        <f t="shared" si="122"/>
        <v/>
      </c>
      <c r="AD3022" s="448" t="str">
        <f t="shared" si="123"/>
        <v/>
      </c>
      <c r="AE3022" s="446" t="str">
        <f>IF(放飛紀錄表[[#This Row],[模組啟動時間]]="","",公式對照表!$A$2)</f>
        <v/>
      </c>
      <c r="AF3022" s="449" t="str">
        <f>IF(AC3022="","",IF(AND(AA3022&gt;Y3022,AA3022&lt;Z3022),[1]公式對照表!$C$2,IF(AC3022="-",[1]公式對照表!$C$3,IF(AC3022&lt;AE3022,[1]公式對照表!$C$4,IF(AC3022&gt;AE3022,[1]公式對照表!$C$5)))))</f>
        <v/>
      </c>
      <c r="AG3022" s="442"/>
      <c r="AH3022" s="442"/>
      <c r="AI3022" s="442"/>
      <c r="AJ3022" s="442"/>
      <c r="AK3022" s="2"/>
    </row>
    <row r="3023" spans="1:37" ht="17.25" customHeight="1">
      <c r="A3023" s="443"/>
      <c r="B3023" s="444"/>
      <c r="C3023" s="23"/>
      <c r="D3023" s="23"/>
      <c r="E3023" s="23"/>
      <c r="F3023" s="262"/>
      <c r="G3023" s="262"/>
      <c r="H3023" s="262"/>
      <c r="I3023" s="264"/>
      <c r="J3023" s="23"/>
      <c r="K3023" s="23"/>
      <c r="L3023" s="36" t="str">
        <f>IFERROR(VLOOKUP(放飛紀錄!$K3023,#REF!,2,FALSE),"")</f>
        <v/>
      </c>
      <c r="M3023" s="36"/>
      <c r="N3023" s="36"/>
      <c r="O3023" s="36"/>
      <c r="P3023" s="36"/>
      <c r="Q3023" s="36"/>
      <c r="R3023" s="36"/>
      <c r="S3023" s="36"/>
      <c r="T3023" s="36"/>
      <c r="U3023" s="23"/>
      <c r="V3023" s="23"/>
      <c r="W3023" s="23"/>
      <c r="X3023" s="23"/>
      <c r="Y3023" s="445"/>
      <c r="Z3023" s="446" t="str">
        <f>IF(放飛紀錄!$Y3023="","",放飛紀錄!$Y3023+公式對照表!B$2)</f>
        <v/>
      </c>
      <c r="AA3023" s="445"/>
      <c r="AB3023" s="445"/>
      <c r="AC3023" s="447" t="str">
        <f t="shared" si="122"/>
        <v/>
      </c>
      <c r="AD3023" s="448" t="str">
        <f t="shared" si="123"/>
        <v/>
      </c>
      <c r="AE3023" s="446" t="str">
        <f>IF(放飛紀錄表[[#This Row],[模組啟動時間]]="","",公式對照表!$A$2)</f>
        <v/>
      </c>
      <c r="AF3023" s="449" t="str">
        <f>IF(AC3023="","",IF(AND(AA3023&gt;Y3023,AA3023&lt;Z3023),[1]公式對照表!$C$2,IF(AC3023="-",[1]公式對照表!$C$3,IF(AC3023&lt;AE3023,[1]公式對照表!$C$4,IF(AC3023&gt;AE3023,[1]公式對照表!$C$5)))))</f>
        <v/>
      </c>
      <c r="AG3023" s="442"/>
      <c r="AH3023" s="442"/>
      <c r="AI3023" s="442"/>
      <c r="AJ3023" s="442"/>
      <c r="AK3023" s="2"/>
    </row>
    <row r="3024" spans="1:37" ht="17.25" customHeight="1">
      <c r="A3024" s="443"/>
      <c r="B3024" s="444"/>
      <c r="C3024" s="23"/>
      <c r="D3024" s="23"/>
      <c r="E3024" s="23"/>
      <c r="F3024" s="262"/>
      <c r="G3024" s="262"/>
      <c r="H3024" s="262"/>
      <c r="I3024" s="264"/>
      <c r="J3024" s="23"/>
      <c r="K3024" s="23"/>
      <c r="L3024" s="36" t="str">
        <f>IFERROR(VLOOKUP(放飛紀錄!$K3024,#REF!,2,FALSE),"")</f>
        <v/>
      </c>
      <c r="M3024" s="36"/>
      <c r="N3024" s="36"/>
      <c r="O3024" s="36"/>
      <c r="P3024" s="36"/>
      <c r="Q3024" s="36"/>
      <c r="R3024" s="36"/>
      <c r="S3024" s="36"/>
      <c r="T3024" s="36"/>
      <c r="U3024" s="23"/>
      <c r="V3024" s="23"/>
      <c r="W3024" s="23"/>
      <c r="X3024" s="23"/>
      <c r="Y3024" s="445"/>
      <c r="Z3024" s="446" t="str">
        <f>IF(放飛紀錄!$Y3024="","",放飛紀錄!$Y3024+公式對照表!B$2)</f>
        <v/>
      </c>
      <c r="AA3024" s="445"/>
      <c r="AB3024" s="445"/>
      <c r="AC3024" s="447" t="str">
        <f t="shared" si="122"/>
        <v/>
      </c>
      <c r="AD3024" s="448" t="str">
        <f t="shared" si="123"/>
        <v/>
      </c>
      <c r="AE3024" s="446" t="str">
        <f>IF(放飛紀錄表[[#This Row],[模組啟動時間]]="","",公式對照表!$A$2)</f>
        <v/>
      </c>
      <c r="AF3024" s="449" t="str">
        <f>IF(AC3024="","",IF(AND(AA3024&gt;Y3024,AA3024&lt;Z3024),[1]公式對照表!$C$2,IF(AC3024="-",[1]公式對照表!$C$3,IF(AC3024&lt;AE3024,[1]公式對照表!$C$4,IF(AC3024&gt;AE3024,[1]公式對照表!$C$5)))))</f>
        <v/>
      </c>
      <c r="AG3024" s="442"/>
      <c r="AH3024" s="442"/>
      <c r="AI3024" s="442"/>
      <c r="AJ3024" s="442"/>
      <c r="AK3024" s="2"/>
    </row>
    <row r="3025" spans="1:37" ht="17.25" customHeight="1">
      <c r="A3025" s="443"/>
      <c r="B3025" s="444"/>
      <c r="C3025" s="23"/>
      <c r="D3025" s="23"/>
      <c r="E3025" s="23"/>
      <c r="F3025" s="262"/>
      <c r="G3025" s="262"/>
      <c r="H3025" s="262"/>
      <c r="I3025" s="264"/>
      <c r="J3025" s="23"/>
      <c r="K3025" s="23"/>
      <c r="L3025" s="36" t="str">
        <f>IFERROR(VLOOKUP(放飛紀錄!$K3025,#REF!,2,FALSE),"")</f>
        <v/>
      </c>
      <c r="M3025" s="36"/>
      <c r="N3025" s="36"/>
      <c r="O3025" s="36"/>
      <c r="P3025" s="36"/>
      <c r="Q3025" s="36"/>
      <c r="R3025" s="36"/>
      <c r="S3025" s="36"/>
      <c r="T3025" s="36"/>
      <c r="U3025" s="23"/>
      <c r="V3025" s="23"/>
      <c r="W3025" s="23"/>
      <c r="X3025" s="23"/>
      <c r="Y3025" s="445"/>
      <c r="Z3025" s="446" t="str">
        <f>IF(放飛紀錄!$Y3025="","",放飛紀錄!$Y3025+公式對照表!B$2)</f>
        <v/>
      </c>
      <c r="AA3025" s="445"/>
      <c r="AB3025" s="445"/>
      <c r="AC3025" s="447" t="str">
        <f t="shared" si="122"/>
        <v/>
      </c>
      <c r="AD3025" s="448" t="str">
        <f t="shared" si="123"/>
        <v/>
      </c>
      <c r="AE3025" s="446" t="str">
        <f>IF(放飛紀錄表[[#This Row],[模組啟動時間]]="","",公式對照表!$A$2)</f>
        <v/>
      </c>
      <c r="AF3025" s="449" t="str">
        <f>IF(AC3025="","",IF(AND(AA3025&gt;Y3025,AA3025&lt;Z3025),[1]公式對照表!$C$2,IF(AC3025="-",[1]公式對照表!$C$3,IF(AC3025&lt;AE3025,[1]公式對照表!$C$4,IF(AC3025&gt;AE3025,[1]公式對照表!$C$5)))))</f>
        <v/>
      </c>
      <c r="AG3025" s="442"/>
      <c r="AH3025" s="442"/>
      <c r="AI3025" s="442"/>
      <c r="AJ3025" s="442"/>
      <c r="AK3025" s="2"/>
    </row>
    <row r="3026" spans="1:37" ht="17.25" customHeight="1">
      <c r="A3026" s="443"/>
      <c r="B3026" s="444"/>
      <c r="C3026" s="23"/>
      <c r="D3026" s="23"/>
      <c r="E3026" s="23"/>
      <c r="F3026" s="262"/>
      <c r="G3026" s="262"/>
      <c r="H3026" s="262"/>
      <c r="I3026" s="264"/>
      <c r="J3026" s="23"/>
      <c r="K3026" s="23"/>
      <c r="L3026" s="36" t="str">
        <f>IFERROR(VLOOKUP(放飛紀錄!$K3026,#REF!,2,FALSE),"")</f>
        <v/>
      </c>
      <c r="M3026" s="36"/>
      <c r="N3026" s="36"/>
      <c r="O3026" s="36"/>
      <c r="P3026" s="36"/>
      <c r="Q3026" s="36"/>
      <c r="R3026" s="36"/>
      <c r="S3026" s="36"/>
      <c r="T3026" s="36"/>
      <c r="U3026" s="23"/>
      <c r="V3026" s="23"/>
      <c r="W3026" s="23"/>
      <c r="X3026" s="23"/>
      <c r="Y3026" s="445"/>
      <c r="Z3026" s="446" t="str">
        <f>IF(放飛紀錄!$Y3026="","",放飛紀錄!$Y3026+公式對照表!B$2)</f>
        <v/>
      </c>
      <c r="AA3026" s="445"/>
      <c r="AB3026" s="445"/>
      <c r="AC3026" s="447" t="str">
        <f t="shared" si="122"/>
        <v/>
      </c>
      <c r="AD3026" s="448" t="str">
        <f t="shared" si="123"/>
        <v/>
      </c>
      <c r="AE3026" s="446" t="str">
        <f>IF(放飛紀錄表[[#This Row],[模組啟動時間]]="","",公式對照表!$A$2)</f>
        <v/>
      </c>
      <c r="AF3026" s="449" t="str">
        <f>IF(AC3026="","",IF(AND(AA3026&gt;Y3026,AA3026&lt;Z3026),[1]公式對照表!$C$2,IF(AC3026="-",[1]公式對照表!$C$3,IF(AC3026&lt;AE3026,[1]公式對照表!$C$4,IF(AC3026&gt;AE3026,[1]公式對照表!$C$5)))))</f>
        <v/>
      </c>
      <c r="AG3026" s="442"/>
      <c r="AH3026" s="442"/>
      <c r="AI3026" s="442"/>
      <c r="AJ3026" s="442"/>
      <c r="AK3026" s="2"/>
    </row>
    <row r="3027" spans="1:37" ht="17.25" customHeight="1">
      <c r="A3027" s="443"/>
      <c r="B3027" s="444"/>
      <c r="C3027" s="23"/>
      <c r="D3027" s="23"/>
      <c r="E3027" s="23"/>
      <c r="F3027" s="262"/>
      <c r="G3027" s="262"/>
      <c r="H3027" s="262"/>
      <c r="I3027" s="264"/>
      <c r="J3027" s="23"/>
      <c r="K3027" s="23"/>
      <c r="L3027" s="36" t="str">
        <f>IFERROR(VLOOKUP(放飛紀錄!$K3027,#REF!,2,FALSE),"")</f>
        <v/>
      </c>
      <c r="M3027" s="36"/>
      <c r="N3027" s="36"/>
      <c r="O3027" s="36"/>
      <c r="P3027" s="36"/>
      <c r="Q3027" s="36"/>
      <c r="R3027" s="36"/>
      <c r="S3027" s="36"/>
      <c r="T3027" s="36"/>
      <c r="U3027" s="23"/>
      <c r="V3027" s="23"/>
      <c r="W3027" s="23"/>
      <c r="X3027" s="23"/>
      <c r="Y3027" s="445"/>
      <c r="Z3027" s="446" t="str">
        <f>IF(放飛紀錄!$Y3027="","",放飛紀錄!$Y3027+公式對照表!B$2)</f>
        <v/>
      </c>
      <c r="AA3027" s="445"/>
      <c r="AB3027" s="445"/>
      <c r="AC3027" s="447" t="str">
        <f t="shared" si="122"/>
        <v/>
      </c>
      <c r="AD3027" s="448" t="str">
        <f t="shared" si="123"/>
        <v/>
      </c>
      <c r="AE3027" s="446" t="str">
        <f>IF(放飛紀錄表[[#This Row],[模組啟動時間]]="","",公式對照表!$A$2)</f>
        <v/>
      </c>
      <c r="AF3027" s="449" t="str">
        <f>IF(AC3027="","",IF(AND(AA3027&gt;Y3027,AA3027&lt;Z3027),[1]公式對照表!$C$2,IF(AC3027="-",[1]公式對照表!$C$3,IF(AC3027&lt;AE3027,[1]公式對照表!$C$4,IF(AC3027&gt;AE3027,[1]公式對照表!$C$5)))))</f>
        <v/>
      </c>
      <c r="AG3027" s="442"/>
      <c r="AH3027" s="442"/>
      <c r="AI3027" s="442"/>
      <c r="AJ3027" s="442"/>
      <c r="AK3027" s="2"/>
    </row>
    <row r="3028" spans="1:37" ht="17.25" customHeight="1">
      <c r="A3028" s="443"/>
      <c r="B3028" s="444"/>
      <c r="C3028" s="23"/>
      <c r="D3028" s="23"/>
      <c r="E3028" s="23"/>
      <c r="F3028" s="262"/>
      <c r="G3028" s="262"/>
      <c r="H3028" s="262"/>
      <c r="I3028" s="264"/>
      <c r="J3028" s="23"/>
      <c r="K3028" s="23"/>
      <c r="L3028" s="36" t="str">
        <f>IFERROR(VLOOKUP(放飛紀錄!$K3028,#REF!,2,FALSE),"")</f>
        <v/>
      </c>
      <c r="M3028" s="36"/>
      <c r="N3028" s="36"/>
      <c r="O3028" s="36"/>
      <c r="P3028" s="36"/>
      <c r="Q3028" s="36"/>
      <c r="R3028" s="36"/>
      <c r="S3028" s="36"/>
      <c r="T3028" s="36"/>
      <c r="U3028" s="23"/>
      <c r="V3028" s="23"/>
      <c r="W3028" s="23"/>
      <c r="X3028" s="23"/>
      <c r="Y3028" s="445"/>
      <c r="Z3028" s="446" t="str">
        <f>IF(放飛紀錄!$Y3028="","",放飛紀錄!$Y3028+公式對照表!B$2)</f>
        <v/>
      </c>
      <c r="AA3028" s="445"/>
      <c r="AB3028" s="445"/>
      <c r="AC3028" s="447" t="str">
        <f t="shared" si="122"/>
        <v/>
      </c>
      <c r="AD3028" s="448" t="str">
        <f t="shared" si="123"/>
        <v/>
      </c>
      <c r="AE3028" s="446" t="str">
        <f>IF(放飛紀錄表[[#This Row],[模組啟動時間]]="","",公式對照表!$A$2)</f>
        <v/>
      </c>
      <c r="AF3028" s="449" t="str">
        <f>IF(AC3028="","",IF(AND(AA3028&gt;Y3028,AA3028&lt;Z3028),[1]公式對照表!$C$2,IF(AC3028="-",[1]公式對照表!$C$3,IF(AC3028&lt;AE3028,[1]公式對照表!$C$4,IF(AC3028&gt;AE3028,[1]公式對照表!$C$5)))))</f>
        <v/>
      </c>
      <c r="AG3028" s="442"/>
      <c r="AH3028" s="442"/>
      <c r="AI3028" s="442"/>
      <c r="AJ3028" s="442"/>
      <c r="AK3028" s="2"/>
    </row>
    <row r="3029" spans="1:37" ht="17.25" customHeight="1">
      <c r="A3029" s="443"/>
      <c r="B3029" s="444"/>
      <c r="C3029" s="23"/>
      <c r="D3029" s="23"/>
      <c r="E3029" s="23"/>
      <c r="F3029" s="262"/>
      <c r="G3029" s="262"/>
      <c r="H3029" s="262"/>
      <c r="I3029" s="264"/>
      <c r="J3029" s="23"/>
      <c r="K3029" s="23"/>
      <c r="L3029" s="36" t="str">
        <f>IFERROR(VLOOKUP(放飛紀錄!$K3029,#REF!,2,FALSE),"")</f>
        <v/>
      </c>
      <c r="M3029" s="36"/>
      <c r="N3029" s="36"/>
      <c r="O3029" s="36"/>
      <c r="P3029" s="36"/>
      <c r="Q3029" s="36"/>
      <c r="R3029" s="36"/>
      <c r="S3029" s="36"/>
      <c r="T3029" s="36"/>
      <c r="U3029" s="23"/>
      <c r="V3029" s="23"/>
      <c r="W3029" s="23"/>
      <c r="X3029" s="23"/>
      <c r="Y3029" s="445"/>
      <c r="Z3029" s="446" t="str">
        <f>IF(放飛紀錄!$Y3029="","",放飛紀錄!$Y3029+公式對照表!B$2)</f>
        <v/>
      </c>
      <c r="AA3029" s="445"/>
      <c r="AB3029" s="445"/>
      <c r="AC3029" s="447" t="str">
        <f t="shared" si="122"/>
        <v/>
      </c>
      <c r="AD3029" s="448" t="str">
        <f t="shared" si="123"/>
        <v/>
      </c>
      <c r="AE3029" s="446" t="str">
        <f>IF(放飛紀錄表[[#This Row],[模組啟動時間]]="","",公式對照表!$A$2)</f>
        <v/>
      </c>
      <c r="AF3029" s="449" t="str">
        <f>IF(AC3029="","",IF(AND(AA3029&gt;Y3029,AA3029&lt;Z3029),[1]公式對照表!$C$2,IF(AC3029="-",[1]公式對照表!$C$3,IF(AC3029&lt;AE3029,[1]公式對照表!$C$4,IF(AC3029&gt;AE3029,[1]公式對照表!$C$5)))))</f>
        <v/>
      </c>
      <c r="AG3029" s="442"/>
      <c r="AH3029" s="442"/>
      <c r="AI3029" s="442"/>
      <c r="AJ3029" s="442"/>
      <c r="AK3029" s="2"/>
    </row>
    <row r="3030" spans="1:37" ht="17.25" customHeight="1">
      <c r="A3030" s="443"/>
      <c r="B3030" s="444"/>
      <c r="C3030" s="23"/>
      <c r="D3030" s="23"/>
      <c r="E3030" s="23"/>
      <c r="F3030" s="262"/>
      <c r="G3030" s="262"/>
      <c r="H3030" s="262"/>
      <c r="I3030" s="264"/>
      <c r="J3030" s="23"/>
      <c r="K3030" s="23"/>
      <c r="L3030" s="36" t="str">
        <f>IFERROR(VLOOKUP(放飛紀錄!$K3030,#REF!,2,FALSE),"")</f>
        <v/>
      </c>
      <c r="M3030" s="36"/>
      <c r="N3030" s="36"/>
      <c r="O3030" s="36"/>
      <c r="P3030" s="36"/>
      <c r="Q3030" s="36"/>
      <c r="R3030" s="36"/>
      <c r="S3030" s="36"/>
      <c r="T3030" s="36"/>
      <c r="U3030" s="23"/>
      <c r="V3030" s="23"/>
      <c r="W3030" s="23"/>
      <c r="X3030" s="23"/>
      <c r="Y3030" s="445"/>
      <c r="Z3030" s="446" t="str">
        <f>IF(放飛紀錄!$Y3030="","",放飛紀錄!$Y3030+公式對照表!B$2)</f>
        <v/>
      </c>
      <c r="AA3030" s="445"/>
      <c r="AB3030" s="445"/>
      <c r="AC3030" s="447" t="str">
        <f t="shared" si="122"/>
        <v/>
      </c>
      <c r="AD3030" s="448" t="str">
        <f t="shared" si="123"/>
        <v/>
      </c>
      <c r="AE3030" s="446" t="str">
        <f>IF(放飛紀錄表[[#This Row],[模組啟動時間]]="","",公式對照表!$A$2)</f>
        <v/>
      </c>
      <c r="AF3030" s="449" t="str">
        <f>IF(AC3030="","",IF(AND(AA3030&gt;Y3030,AA3030&lt;Z3030),[1]公式對照表!$C$2,IF(AC3030="-",[1]公式對照表!$C$3,IF(AC3030&lt;AE3030,[1]公式對照表!$C$4,IF(AC3030&gt;AE3030,[1]公式對照表!$C$5)))))</f>
        <v/>
      </c>
      <c r="AG3030" s="442"/>
      <c r="AH3030" s="442"/>
      <c r="AI3030" s="442"/>
      <c r="AJ3030" s="442"/>
      <c r="AK3030" s="2"/>
    </row>
    <row r="3031" spans="1:37" ht="17.25" customHeight="1">
      <c r="A3031" s="443"/>
      <c r="B3031" s="444"/>
      <c r="C3031" s="23"/>
      <c r="D3031" s="23"/>
      <c r="E3031" s="23"/>
      <c r="F3031" s="262"/>
      <c r="G3031" s="262"/>
      <c r="H3031" s="262"/>
      <c r="I3031" s="264"/>
      <c r="J3031" s="23"/>
      <c r="K3031" s="23"/>
      <c r="L3031" s="36" t="str">
        <f>IFERROR(VLOOKUP(放飛紀錄!$K3031,#REF!,2,FALSE),"")</f>
        <v/>
      </c>
      <c r="M3031" s="36"/>
      <c r="N3031" s="36"/>
      <c r="O3031" s="36"/>
      <c r="P3031" s="36"/>
      <c r="Q3031" s="36"/>
      <c r="R3031" s="36"/>
      <c r="S3031" s="36"/>
      <c r="T3031" s="36"/>
      <c r="U3031" s="23"/>
      <c r="V3031" s="23"/>
      <c r="W3031" s="23"/>
      <c r="X3031" s="23"/>
      <c r="Y3031" s="445"/>
      <c r="Z3031" s="446" t="str">
        <f>IF(放飛紀錄!$Y3031="","",放飛紀錄!$Y3031+公式對照表!B$2)</f>
        <v/>
      </c>
      <c r="AA3031" s="445"/>
      <c r="AB3031" s="445"/>
      <c r="AC3031" s="447" t="str">
        <f t="shared" si="122"/>
        <v/>
      </c>
      <c r="AD3031" s="448" t="str">
        <f t="shared" si="123"/>
        <v/>
      </c>
      <c r="AE3031" s="446" t="str">
        <f>IF(放飛紀錄表[[#This Row],[模組啟動時間]]="","",公式對照表!$A$2)</f>
        <v/>
      </c>
      <c r="AF3031" s="449" t="str">
        <f>IF(AC3031="","",IF(AND(AA3031&gt;Y3031,AA3031&lt;Z3031),[1]公式對照表!$C$2,IF(AC3031="-",[1]公式對照表!$C$3,IF(AC3031&lt;AE3031,[1]公式對照表!$C$4,IF(AC3031&gt;AE3031,[1]公式對照表!$C$5)))))</f>
        <v/>
      </c>
      <c r="AG3031" s="442"/>
      <c r="AH3031" s="442"/>
      <c r="AI3031" s="442"/>
      <c r="AJ3031" s="442"/>
      <c r="AK3031" s="2"/>
    </row>
    <row r="3032" spans="1:37" ht="17.25" customHeight="1">
      <c r="A3032" s="443"/>
      <c r="B3032" s="444"/>
      <c r="C3032" s="23"/>
      <c r="D3032" s="23"/>
      <c r="E3032" s="23"/>
      <c r="F3032" s="262"/>
      <c r="G3032" s="262"/>
      <c r="H3032" s="262"/>
      <c r="I3032" s="264"/>
      <c r="J3032" s="23"/>
      <c r="K3032" s="23"/>
      <c r="L3032" s="36" t="str">
        <f>IFERROR(VLOOKUP(放飛紀錄!$K3032,#REF!,2,FALSE),"")</f>
        <v/>
      </c>
      <c r="M3032" s="36"/>
      <c r="N3032" s="36"/>
      <c r="O3032" s="36"/>
      <c r="P3032" s="36"/>
      <c r="Q3032" s="36"/>
      <c r="R3032" s="36"/>
      <c r="S3032" s="36"/>
      <c r="T3032" s="36"/>
      <c r="U3032" s="23"/>
      <c r="V3032" s="23"/>
      <c r="W3032" s="23"/>
      <c r="X3032" s="23"/>
      <c r="Y3032" s="445"/>
      <c r="Z3032" s="446" t="str">
        <f>IF(放飛紀錄!$Y3032="","",放飛紀錄!$Y3032+公式對照表!B$2)</f>
        <v/>
      </c>
      <c r="AA3032" s="445"/>
      <c r="AB3032" s="445"/>
      <c r="AC3032" s="447" t="str">
        <f t="shared" si="122"/>
        <v/>
      </c>
      <c r="AD3032" s="448" t="str">
        <f t="shared" si="123"/>
        <v/>
      </c>
      <c r="AE3032" s="446" t="str">
        <f>IF(放飛紀錄表[[#This Row],[模組啟動時間]]="","",公式對照表!$A$2)</f>
        <v/>
      </c>
      <c r="AF3032" s="449" t="str">
        <f>IF(AC3032="","",IF(AND(AA3032&gt;Y3032,AA3032&lt;Z3032),[1]公式對照表!$C$2,IF(AC3032="-",[1]公式對照表!$C$3,IF(AC3032&lt;AE3032,[1]公式對照表!$C$4,IF(AC3032&gt;AE3032,[1]公式對照表!$C$5)))))</f>
        <v/>
      </c>
      <c r="AG3032" s="442"/>
      <c r="AH3032" s="442"/>
      <c r="AI3032" s="442"/>
      <c r="AJ3032" s="442"/>
      <c r="AK3032" s="2"/>
    </row>
    <row r="3033" spans="1:37" ht="17.25" customHeight="1">
      <c r="A3033" s="443"/>
      <c r="B3033" s="444"/>
      <c r="C3033" s="23"/>
      <c r="D3033" s="23"/>
      <c r="E3033" s="23"/>
      <c r="F3033" s="262"/>
      <c r="G3033" s="262"/>
      <c r="H3033" s="262"/>
      <c r="I3033" s="264"/>
      <c r="J3033" s="23"/>
      <c r="K3033" s="23"/>
      <c r="L3033" s="36" t="str">
        <f>IFERROR(VLOOKUP(放飛紀錄!$K3033,#REF!,2,FALSE),"")</f>
        <v/>
      </c>
      <c r="M3033" s="36"/>
      <c r="N3033" s="36"/>
      <c r="O3033" s="36"/>
      <c r="P3033" s="36"/>
      <c r="Q3033" s="36"/>
      <c r="R3033" s="36"/>
      <c r="S3033" s="36"/>
      <c r="T3033" s="36"/>
      <c r="U3033" s="23"/>
      <c r="V3033" s="23"/>
      <c r="W3033" s="23"/>
      <c r="X3033" s="23"/>
      <c r="Y3033" s="445"/>
      <c r="Z3033" s="446" t="str">
        <f>IF(放飛紀錄!$Y3033="","",放飛紀錄!$Y3033+公式對照表!B$2)</f>
        <v/>
      </c>
      <c r="AA3033" s="445"/>
      <c r="AB3033" s="445"/>
      <c r="AC3033" s="447" t="str">
        <f t="shared" si="122"/>
        <v/>
      </c>
      <c r="AD3033" s="448" t="str">
        <f t="shared" si="123"/>
        <v/>
      </c>
      <c r="AE3033" s="446" t="str">
        <f>IF(放飛紀錄表[[#This Row],[模組啟動時間]]="","",公式對照表!$A$2)</f>
        <v/>
      </c>
      <c r="AF3033" s="449" t="str">
        <f>IF(AC3033="","",IF(AND(AA3033&gt;Y3033,AA3033&lt;Z3033),[1]公式對照表!$C$2,IF(AC3033="-",[1]公式對照表!$C$3,IF(AC3033&lt;AE3033,[1]公式對照表!$C$4,IF(AC3033&gt;AE3033,[1]公式對照表!$C$5)))))</f>
        <v/>
      </c>
      <c r="AG3033" s="442"/>
      <c r="AH3033" s="442"/>
      <c r="AI3033" s="442"/>
      <c r="AJ3033" s="442"/>
      <c r="AK3033" s="2"/>
    </row>
    <row r="3034" spans="1:37" ht="17.25" customHeight="1">
      <c r="A3034" s="443"/>
      <c r="B3034" s="444"/>
      <c r="C3034" s="23"/>
      <c r="D3034" s="23"/>
      <c r="E3034" s="23"/>
      <c r="F3034" s="262"/>
      <c r="G3034" s="262"/>
      <c r="H3034" s="262"/>
      <c r="I3034" s="264"/>
      <c r="J3034" s="23"/>
      <c r="K3034" s="23"/>
      <c r="L3034" s="36" t="str">
        <f>IFERROR(VLOOKUP(放飛紀錄!$K3034,#REF!,2,FALSE),"")</f>
        <v/>
      </c>
      <c r="M3034" s="36"/>
      <c r="N3034" s="36"/>
      <c r="O3034" s="36"/>
      <c r="P3034" s="36"/>
      <c r="Q3034" s="36"/>
      <c r="R3034" s="36"/>
      <c r="S3034" s="36"/>
      <c r="T3034" s="36"/>
      <c r="U3034" s="23"/>
      <c r="V3034" s="23"/>
      <c r="W3034" s="23"/>
      <c r="X3034" s="23"/>
      <c r="Y3034" s="445"/>
      <c r="Z3034" s="446" t="str">
        <f>IF(放飛紀錄!$Y3034="","",放飛紀錄!$Y3034+公式對照表!B$2)</f>
        <v/>
      </c>
      <c r="AA3034" s="445"/>
      <c r="AB3034" s="445"/>
      <c r="AC3034" s="447" t="str">
        <f t="shared" si="122"/>
        <v/>
      </c>
      <c r="AD3034" s="448" t="str">
        <f t="shared" si="123"/>
        <v/>
      </c>
      <c r="AE3034" s="446" t="str">
        <f>IF(放飛紀錄表[[#This Row],[模組啟動時間]]="","",公式對照表!$A$2)</f>
        <v/>
      </c>
      <c r="AF3034" s="449" t="str">
        <f>IF(AC3034="","",IF(AND(AA3034&gt;Y3034,AA3034&lt;Z3034),[1]公式對照表!$C$2,IF(AC3034="-",[1]公式對照表!$C$3,IF(AC3034&lt;AE3034,[1]公式對照表!$C$4,IF(AC3034&gt;AE3034,[1]公式對照表!$C$5)))))</f>
        <v/>
      </c>
      <c r="AG3034" s="442"/>
      <c r="AH3034" s="442"/>
      <c r="AI3034" s="442"/>
      <c r="AJ3034" s="442"/>
      <c r="AK3034" s="2"/>
    </row>
    <row r="3035" spans="1:37" ht="17.25" customHeight="1">
      <c r="A3035" s="443"/>
      <c r="B3035" s="444"/>
      <c r="C3035" s="23"/>
      <c r="D3035" s="23"/>
      <c r="E3035" s="23"/>
      <c r="F3035" s="262"/>
      <c r="G3035" s="262"/>
      <c r="H3035" s="262"/>
      <c r="I3035" s="264"/>
      <c r="J3035" s="23"/>
      <c r="K3035" s="23"/>
      <c r="L3035" s="36" t="str">
        <f>IFERROR(VLOOKUP(放飛紀錄!$K3035,#REF!,2,FALSE),"")</f>
        <v/>
      </c>
      <c r="M3035" s="36"/>
      <c r="N3035" s="36"/>
      <c r="O3035" s="36"/>
      <c r="P3035" s="36"/>
      <c r="Q3035" s="36"/>
      <c r="R3035" s="36"/>
      <c r="S3035" s="36"/>
      <c r="T3035" s="36"/>
      <c r="U3035" s="23"/>
      <c r="V3035" s="23"/>
      <c r="W3035" s="23"/>
      <c r="X3035" s="23"/>
      <c r="Y3035" s="445"/>
      <c r="Z3035" s="446" t="str">
        <f>IF(放飛紀錄!$Y3035="","",放飛紀錄!$Y3035+公式對照表!B$2)</f>
        <v/>
      </c>
      <c r="AA3035" s="445"/>
      <c r="AB3035" s="445"/>
      <c r="AC3035" s="447" t="str">
        <f t="shared" si="122"/>
        <v/>
      </c>
      <c r="AD3035" s="448" t="str">
        <f t="shared" si="123"/>
        <v/>
      </c>
      <c r="AE3035" s="446" t="str">
        <f>IF(放飛紀錄表[[#This Row],[模組啟動時間]]="","",公式對照表!$A$2)</f>
        <v/>
      </c>
      <c r="AF3035" s="449" t="str">
        <f>IF(AC3035="","",IF(AND(AA3035&gt;Y3035,AA3035&lt;Z3035),[1]公式對照表!$C$2,IF(AC3035="-",[1]公式對照表!$C$3,IF(AC3035&lt;AE3035,[1]公式對照表!$C$4,IF(AC3035&gt;AE3035,[1]公式對照表!$C$5)))))</f>
        <v/>
      </c>
      <c r="AG3035" s="442"/>
      <c r="AH3035" s="442"/>
      <c r="AI3035" s="442"/>
      <c r="AJ3035" s="442"/>
      <c r="AK3035" s="2"/>
    </row>
    <row r="3036" spans="1:37" ht="17.25" customHeight="1">
      <c r="A3036" s="443"/>
      <c r="B3036" s="444"/>
      <c r="C3036" s="23"/>
      <c r="D3036" s="23"/>
      <c r="E3036" s="23"/>
      <c r="F3036" s="262"/>
      <c r="G3036" s="262"/>
      <c r="H3036" s="262"/>
      <c r="I3036" s="264"/>
      <c r="J3036" s="23"/>
      <c r="K3036" s="23"/>
      <c r="L3036" s="36" t="str">
        <f>IFERROR(VLOOKUP(放飛紀錄!$K3036,#REF!,2,FALSE),"")</f>
        <v/>
      </c>
      <c r="M3036" s="36"/>
      <c r="N3036" s="36"/>
      <c r="O3036" s="36"/>
      <c r="P3036" s="36"/>
      <c r="Q3036" s="36"/>
      <c r="R3036" s="36"/>
      <c r="S3036" s="36"/>
      <c r="T3036" s="36"/>
      <c r="U3036" s="23"/>
      <c r="V3036" s="23"/>
      <c r="W3036" s="23"/>
      <c r="X3036" s="23"/>
      <c r="Y3036" s="445"/>
      <c r="Z3036" s="446" t="str">
        <f>IF(放飛紀錄!$Y3036="","",放飛紀錄!$Y3036+公式對照表!B$2)</f>
        <v/>
      </c>
      <c r="AA3036" s="445"/>
      <c r="AB3036" s="445"/>
      <c r="AC3036" s="447" t="str">
        <f t="shared" si="122"/>
        <v/>
      </c>
      <c r="AD3036" s="448" t="str">
        <f t="shared" si="123"/>
        <v/>
      </c>
      <c r="AE3036" s="446" t="str">
        <f>IF(放飛紀錄表[[#This Row],[模組啟動時間]]="","",公式對照表!$A$2)</f>
        <v/>
      </c>
      <c r="AF3036" s="449" t="str">
        <f>IF(AC3036="","",IF(AND(AA3036&gt;Y3036,AA3036&lt;Z3036),[1]公式對照表!$C$2,IF(AC3036="-",[1]公式對照表!$C$3,IF(AC3036&lt;AE3036,[1]公式對照表!$C$4,IF(AC3036&gt;AE3036,[1]公式對照表!$C$5)))))</f>
        <v/>
      </c>
      <c r="AG3036" s="442"/>
      <c r="AH3036" s="442"/>
      <c r="AI3036" s="442"/>
      <c r="AJ3036" s="442"/>
      <c r="AK3036" s="2"/>
    </row>
    <row r="3037" spans="1:37" ht="17.25" customHeight="1">
      <c r="A3037" s="443"/>
      <c r="B3037" s="444"/>
      <c r="C3037" s="23"/>
      <c r="D3037" s="23"/>
      <c r="E3037" s="23"/>
      <c r="F3037" s="262"/>
      <c r="G3037" s="262"/>
      <c r="H3037" s="262"/>
      <c r="I3037" s="264"/>
      <c r="J3037" s="23"/>
      <c r="K3037" s="23"/>
      <c r="L3037" s="36" t="str">
        <f>IFERROR(VLOOKUP(放飛紀錄!$K3037,#REF!,2,FALSE),"")</f>
        <v/>
      </c>
      <c r="M3037" s="36"/>
      <c r="N3037" s="36"/>
      <c r="O3037" s="36"/>
      <c r="P3037" s="36"/>
      <c r="Q3037" s="36"/>
      <c r="R3037" s="36"/>
      <c r="S3037" s="36"/>
      <c r="T3037" s="36"/>
      <c r="U3037" s="23"/>
      <c r="V3037" s="23"/>
      <c r="W3037" s="23"/>
      <c r="X3037" s="23"/>
      <c r="Y3037" s="445"/>
      <c r="Z3037" s="446" t="str">
        <f>IF(放飛紀錄!$Y3037="","",放飛紀錄!$Y3037+公式對照表!B$2)</f>
        <v/>
      </c>
      <c r="AA3037" s="445"/>
      <c r="AB3037" s="445"/>
      <c r="AC3037" s="447" t="str">
        <f t="shared" si="122"/>
        <v/>
      </c>
      <c r="AD3037" s="448" t="str">
        <f t="shared" si="123"/>
        <v/>
      </c>
      <c r="AE3037" s="446" t="str">
        <f>IF(放飛紀錄表[[#This Row],[模組啟動時間]]="","",公式對照表!$A$2)</f>
        <v/>
      </c>
      <c r="AF3037" s="449" t="str">
        <f>IF(AC3037="","",IF(AND(AA3037&gt;Y3037,AA3037&lt;Z3037),[1]公式對照表!$C$2,IF(AC3037="-",[1]公式對照表!$C$3,IF(AC3037&lt;AE3037,[1]公式對照表!$C$4,IF(AC3037&gt;AE3037,[1]公式對照表!$C$5)))))</f>
        <v/>
      </c>
      <c r="AG3037" s="442"/>
      <c r="AH3037" s="442"/>
      <c r="AI3037" s="442"/>
      <c r="AJ3037" s="442"/>
      <c r="AK3037" s="2"/>
    </row>
    <row r="3038" spans="1:37" ht="17.25" customHeight="1">
      <c r="A3038" s="443"/>
      <c r="B3038" s="444"/>
      <c r="C3038" s="23"/>
      <c r="D3038" s="23"/>
      <c r="E3038" s="23"/>
      <c r="F3038" s="262"/>
      <c r="G3038" s="262"/>
      <c r="H3038" s="262"/>
      <c r="I3038" s="264"/>
      <c r="J3038" s="23"/>
      <c r="K3038" s="23"/>
      <c r="L3038" s="36" t="str">
        <f>IFERROR(VLOOKUP(放飛紀錄!$K3038,#REF!,2,FALSE),"")</f>
        <v/>
      </c>
      <c r="M3038" s="36"/>
      <c r="N3038" s="36"/>
      <c r="O3038" s="36"/>
      <c r="P3038" s="36"/>
      <c r="Q3038" s="36"/>
      <c r="R3038" s="36"/>
      <c r="S3038" s="36"/>
      <c r="T3038" s="36"/>
      <c r="U3038" s="23"/>
      <c r="V3038" s="23"/>
      <c r="W3038" s="23"/>
      <c r="X3038" s="23"/>
      <c r="Y3038" s="445"/>
      <c r="Z3038" s="446" t="str">
        <f>IF(放飛紀錄!$Y3038="","",放飛紀錄!$Y3038+公式對照表!B$2)</f>
        <v/>
      </c>
      <c r="AA3038" s="445"/>
      <c r="AB3038" s="445"/>
      <c r="AC3038" s="447" t="str">
        <f t="shared" si="122"/>
        <v/>
      </c>
      <c r="AD3038" s="448" t="str">
        <f t="shared" si="123"/>
        <v/>
      </c>
      <c r="AE3038" s="446" t="str">
        <f>IF(放飛紀錄表[[#This Row],[模組啟動時間]]="","",公式對照表!$A$2)</f>
        <v/>
      </c>
      <c r="AF3038" s="449" t="str">
        <f>IF(AC3038="","",IF(AND(AA3038&gt;Y3038,AA3038&lt;Z3038),[1]公式對照表!$C$2,IF(AC3038="-",[1]公式對照表!$C$3,IF(AC3038&lt;AE3038,[1]公式對照表!$C$4,IF(AC3038&gt;AE3038,[1]公式對照表!$C$5)))))</f>
        <v/>
      </c>
      <c r="AG3038" s="442"/>
      <c r="AH3038" s="442"/>
      <c r="AI3038" s="442"/>
      <c r="AJ3038" s="442"/>
      <c r="AK3038" s="2"/>
    </row>
    <row r="3039" spans="1:37" ht="17.25" customHeight="1">
      <c r="A3039" s="443"/>
      <c r="B3039" s="444"/>
      <c r="C3039" s="23"/>
      <c r="D3039" s="23"/>
      <c r="E3039" s="23"/>
      <c r="F3039" s="262"/>
      <c r="G3039" s="262"/>
      <c r="H3039" s="262"/>
      <c r="I3039" s="264"/>
      <c r="J3039" s="23"/>
      <c r="K3039" s="23"/>
      <c r="L3039" s="36" t="str">
        <f>IFERROR(VLOOKUP(放飛紀錄!$K3039,#REF!,2,FALSE),"")</f>
        <v/>
      </c>
      <c r="M3039" s="36"/>
      <c r="N3039" s="36"/>
      <c r="O3039" s="36"/>
      <c r="P3039" s="36"/>
      <c r="Q3039" s="36"/>
      <c r="R3039" s="36"/>
      <c r="S3039" s="36"/>
      <c r="T3039" s="36"/>
      <c r="U3039" s="23"/>
      <c r="V3039" s="23"/>
      <c r="W3039" s="23"/>
      <c r="X3039" s="23"/>
      <c r="Y3039" s="445"/>
      <c r="Z3039" s="446" t="str">
        <f>IF(放飛紀錄!$Y3039="","",放飛紀錄!$Y3039+公式對照表!B$2)</f>
        <v/>
      </c>
      <c r="AA3039" s="445"/>
      <c r="AB3039" s="445"/>
      <c r="AC3039" s="447" t="str">
        <f t="shared" si="122"/>
        <v/>
      </c>
      <c r="AD3039" s="448" t="str">
        <f t="shared" si="123"/>
        <v/>
      </c>
      <c r="AE3039" s="446" t="str">
        <f>IF(放飛紀錄表[[#This Row],[模組啟動時間]]="","",公式對照表!$A$2)</f>
        <v/>
      </c>
      <c r="AF3039" s="449" t="str">
        <f>IF(AC3039="","",IF(AND(AA3039&gt;Y3039,AA3039&lt;Z3039),[1]公式對照表!$C$2,IF(AC3039="-",[1]公式對照表!$C$3,IF(AC3039&lt;AE3039,[1]公式對照表!$C$4,IF(AC3039&gt;AE3039,[1]公式對照表!$C$5)))))</f>
        <v/>
      </c>
      <c r="AG3039" s="442"/>
      <c r="AH3039" s="442"/>
      <c r="AI3039" s="442"/>
      <c r="AJ3039" s="442"/>
      <c r="AK3039" s="2"/>
    </row>
    <row r="3040" spans="1:37" ht="17.25" customHeight="1">
      <c r="A3040" s="443"/>
      <c r="B3040" s="444"/>
      <c r="C3040" s="23"/>
      <c r="D3040" s="23"/>
      <c r="E3040" s="23"/>
      <c r="F3040" s="262"/>
      <c r="G3040" s="262"/>
      <c r="H3040" s="262"/>
      <c r="I3040" s="264"/>
      <c r="J3040" s="23"/>
      <c r="K3040" s="23"/>
      <c r="L3040" s="36" t="str">
        <f>IFERROR(VLOOKUP(放飛紀錄!$K3040,#REF!,2,FALSE),"")</f>
        <v/>
      </c>
      <c r="M3040" s="36"/>
      <c r="N3040" s="36"/>
      <c r="O3040" s="36"/>
      <c r="P3040" s="36"/>
      <c r="Q3040" s="36"/>
      <c r="R3040" s="36"/>
      <c r="S3040" s="36"/>
      <c r="T3040" s="36"/>
      <c r="U3040" s="23"/>
      <c r="V3040" s="23"/>
      <c r="W3040" s="23"/>
      <c r="X3040" s="23"/>
      <c r="Y3040" s="445"/>
      <c r="Z3040" s="446" t="str">
        <f>IF(放飛紀錄!$Y3040="","",放飛紀錄!$Y3040+公式對照表!B$2)</f>
        <v/>
      </c>
      <c r="AA3040" s="445"/>
      <c r="AB3040" s="445"/>
      <c r="AC3040" s="447" t="str">
        <f t="shared" si="122"/>
        <v/>
      </c>
      <c r="AD3040" s="448" t="str">
        <f t="shared" si="123"/>
        <v/>
      </c>
      <c r="AE3040" s="446" t="str">
        <f>IF(放飛紀錄表[[#This Row],[模組啟動時間]]="","",公式對照表!$A$2)</f>
        <v/>
      </c>
      <c r="AF3040" s="449" t="str">
        <f>IF(AC3040="","",IF(AND(AA3040&gt;Y3040,AA3040&lt;Z3040),[1]公式對照表!$C$2,IF(AC3040="-",[1]公式對照表!$C$3,IF(AC3040&lt;AE3040,[1]公式對照表!$C$4,IF(AC3040&gt;AE3040,[1]公式對照表!$C$5)))))</f>
        <v/>
      </c>
      <c r="AG3040" s="442"/>
      <c r="AH3040" s="442"/>
      <c r="AI3040" s="442"/>
      <c r="AJ3040" s="442"/>
      <c r="AK3040" s="2"/>
    </row>
    <row r="3041" spans="1:37" ht="17.25" customHeight="1">
      <c r="A3041" s="443"/>
      <c r="B3041" s="444"/>
      <c r="C3041" s="23"/>
      <c r="D3041" s="23"/>
      <c r="E3041" s="23"/>
      <c r="F3041" s="262"/>
      <c r="G3041" s="262"/>
      <c r="H3041" s="262"/>
      <c r="I3041" s="264"/>
      <c r="J3041" s="23"/>
      <c r="K3041" s="23"/>
      <c r="L3041" s="36" t="str">
        <f>IFERROR(VLOOKUP(放飛紀錄!$K3041,#REF!,2,FALSE),"")</f>
        <v/>
      </c>
      <c r="M3041" s="36"/>
      <c r="N3041" s="36"/>
      <c r="O3041" s="36"/>
      <c r="P3041" s="36"/>
      <c r="Q3041" s="36"/>
      <c r="R3041" s="36"/>
      <c r="S3041" s="36"/>
      <c r="T3041" s="36"/>
      <c r="U3041" s="23"/>
      <c r="V3041" s="23"/>
      <c r="W3041" s="23"/>
      <c r="X3041" s="23"/>
      <c r="Y3041" s="445"/>
      <c r="Z3041" s="446" t="str">
        <f>IF(放飛紀錄!$Y3041="","",放飛紀錄!$Y3041+公式對照表!B$2)</f>
        <v/>
      </c>
      <c r="AA3041" s="445"/>
      <c r="AB3041" s="445"/>
      <c r="AC3041" s="447" t="str">
        <f t="shared" si="122"/>
        <v/>
      </c>
      <c r="AD3041" s="448" t="str">
        <f t="shared" si="123"/>
        <v/>
      </c>
      <c r="AE3041" s="446" t="str">
        <f>IF(放飛紀錄表[[#This Row],[模組啟動時間]]="","",公式對照表!$A$2)</f>
        <v/>
      </c>
      <c r="AF3041" s="449" t="str">
        <f>IF(AC3041="","",IF(AND(AA3041&gt;Y3041,AA3041&lt;Z3041),[1]公式對照表!$C$2,IF(AC3041="-",[1]公式對照表!$C$3,IF(AC3041&lt;AE3041,[1]公式對照表!$C$4,IF(AC3041&gt;AE3041,[1]公式對照表!$C$5)))))</f>
        <v/>
      </c>
      <c r="AG3041" s="442"/>
      <c r="AH3041" s="442"/>
      <c r="AI3041" s="442"/>
      <c r="AJ3041" s="442"/>
      <c r="AK3041" s="2"/>
    </row>
    <row r="3042" spans="1:37" ht="17.25" customHeight="1">
      <c r="A3042" s="443"/>
      <c r="B3042" s="444"/>
      <c r="C3042" s="23"/>
      <c r="D3042" s="23"/>
      <c r="E3042" s="23"/>
      <c r="F3042" s="262"/>
      <c r="G3042" s="262"/>
      <c r="H3042" s="262"/>
      <c r="I3042" s="264"/>
      <c r="J3042" s="23"/>
      <c r="K3042" s="23"/>
      <c r="L3042" s="36" t="str">
        <f>IFERROR(VLOOKUP(放飛紀錄!$K3042,#REF!,2,FALSE),"")</f>
        <v/>
      </c>
      <c r="M3042" s="36"/>
      <c r="N3042" s="36"/>
      <c r="O3042" s="36"/>
      <c r="P3042" s="36"/>
      <c r="Q3042" s="36"/>
      <c r="R3042" s="36"/>
      <c r="S3042" s="36"/>
      <c r="T3042" s="36"/>
      <c r="U3042" s="23"/>
      <c r="V3042" s="23"/>
      <c r="W3042" s="23"/>
      <c r="X3042" s="23"/>
      <c r="Y3042" s="445"/>
      <c r="Z3042" s="446" t="str">
        <f>IF(放飛紀錄!$Y3042="","",放飛紀錄!$Y3042+公式對照表!B$2)</f>
        <v/>
      </c>
      <c r="AA3042" s="445"/>
      <c r="AB3042" s="445"/>
      <c r="AC3042" s="447" t="str">
        <f t="shared" si="122"/>
        <v/>
      </c>
      <c r="AD3042" s="448" t="str">
        <f t="shared" si="123"/>
        <v/>
      </c>
      <c r="AE3042" s="446" t="str">
        <f>IF(放飛紀錄表[[#This Row],[模組啟動時間]]="","",公式對照表!$A$2)</f>
        <v/>
      </c>
      <c r="AF3042" s="449" t="str">
        <f>IF(AC3042="","",IF(AND(AA3042&gt;Y3042,AA3042&lt;Z3042),[1]公式對照表!$C$2,IF(AC3042="-",[1]公式對照表!$C$3,IF(AC3042&lt;AE3042,[1]公式對照表!$C$4,IF(AC3042&gt;AE3042,[1]公式對照表!$C$5)))))</f>
        <v/>
      </c>
      <c r="AG3042" s="442"/>
      <c r="AH3042" s="442"/>
      <c r="AI3042" s="442"/>
      <c r="AJ3042" s="442"/>
      <c r="AK3042" s="2"/>
    </row>
    <row r="3043" spans="1:37" ht="17.25" customHeight="1">
      <c r="A3043" s="443"/>
      <c r="B3043" s="444"/>
      <c r="C3043" s="23"/>
      <c r="D3043" s="23"/>
      <c r="E3043" s="23"/>
      <c r="F3043" s="262"/>
      <c r="G3043" s="262"/>
      <c r="H3043" s="262"/>
      <c r="I3043" s="264"/>
      <c r="J3043" s="23"/>
      <c r="K3043" s="23"/>
      <c r="L3043" s="36" t="str">
        <f>IFERROR(VLOOKUP(放飛紀錄!$K3043,#REF!,2,FALSE),"")</f>
        <v/>
      </c>
      <c r="M3043" s="36"/>
      <c r="N3043" s="36"/>
      <c r="O3043" s="36"/>
      <c r="P3043" s="36"/>
      <c r="Q3043" s="36"/>
      <c r="R3043" s="36"/>
      <c r="S3043" s="36"/>
      <c r="T3043" s="36"/>
      <c r="U3043" s="23"/>
      <c r="V3043" s="23"/>
      <c r="W3043" s="23"/>
      <c r="X3043" s="23"/>
      <c r="Y3043" s="445"/>
      <c r="Z3043" s="446" t="str">
        <f>IF(放飛紀錄!$Y3043="","",放飛紀錄!$Y3043+公式對照表!B$2)</f>
        <v/>
      </c>
      <c r="AA3043" s="445"/>
      <c r="AB3043" s="445"/>
      <c r="AC3043" s="447" t="str">
        <f t="shared" si="122"/>
        <v/>
      </c>
      <c r="AD3043" s="448" t="str">
        <f t="shared" si="123"/>
        <v/>
      </c>
      <c r="AE3043" s="446" t="str">
        <f>IF(放飛紀錄表[[#This Row],[模組啟動時間]]="","",公式對照表!$A$2)</f>
        <v/>
      </c>
      <c r="AF3043" s="449" t="str">
        <f>IF(AC3043="","",IF(AND(AA3043&gt;Y3043,AA3043&lt;Z3043),[1]公式對照表!$C$2,IF(AC3043="-",[1]公式對照表!$C$3,IF(AC3043&lt;AE3043,[1]公式對照表!$C$4,IF(AC3043&gt;AE3043,[1]公式對照表!$C$5)))))</f>
        <v/>
      </c>
      <c r="AG3043" s="442"/>
      <c r="AH3043" s="442"/>
      <c r="AI3043" s="442"/>
      <c r="AJ3043" s="442"/>
      <c r="AK3043" s="2"/>
    </row>
    <row r="3044" spans="1:37" ht="17.25" customHeight="1">
      <c r="A3044" s="443"/>
      <c r="B3044" s="444"/>
      <c r="C3044" s="23"/>
      <c r="D3044" s="23"/>
      <c r="E3044" s="23"/>
      <c r="F3044" s="262"/>
      <c r="G3044" s="262"/>
      <c r="H3044" s="262"/>
      <c r="I3044" s="264"/>
      <c r="J3044" s="23"/>
      <c r="K3044" s="23"/>
      <c r="L3044" s="36" t="str">
        <f>IFERROR(VLOOKUP(放飛紀錄!$K3044,#REF!,2,FALSE),"")</f>
        <v/>
      </c>
      <c r="M3044" s="36"/>
      <c r="N3044" s="36"/>
      <c r="O3044" s="36"/>
      <c r="P3044" s="36"/>
      <c r="Q3044" s="36"/>
      <c r="R3044" s="36"/>
      <c r="S3044" s="36"/>
      <c r="T3044" s="36"/>
      <c r="U3044" s="23"/>
      <c r="V3044" s="23"/>
      <c r="W3044" s="23"/>
      <c r="X3044" s="23"/>
      <c r="Y3044" s="445"/>
      <c r="Z3044" s="446" t="str">
        <f>IF(放飛紀錄!$Y3044="","",放飛紀錄!$Y3044+公式對照表!B$2)</f>
        <v/>
      </c>
      <c r="AA3044" s="445"/>
      <c r="AB3044" s="445"/>
      <c r="AC3044" s="447" t="str">
        <f t="shared" si="122"/>
        <v/>
      </c>
      <c r="AD3044" s="448" t="str">
        <f t="shared" si="123"/>
        <v/>
      </c>
      <c r="AE3044" s="446" t="str">
        <f>IF(放飛紀錄表[[#This Row],[模組啟動時間]]="","",公式對照表!$A$2)</f>
        <v/>
      </c>
      <c r="AF3044" s="449" t="str">
        <f>IF(AC3044="","",IF(AND(AA3044&gt;Y3044,AA3044&lt;Z3044),[1]公式對照表!$C$2,IF(AC3044="-",[1]公式對照表!$C$3,IF(AC3044&lt;AE3044,[1]公式對照表!$C$4,IF(AC3044&gt;AE3044,[1]公式對照表!$C$5)))))</f>
        <v/>
      </c>
      <c r="AG3044" s="442"/>
      <c r="AH3044" s="442"/>
      <c r="AI3044" s="442"/>
      <c r="AJ3044" s="442"/>
      <c r="AK3044" s="2"/>
    </row>
    <row r="3045" spans="1:37" ht="17.25" customHeight="1">
      <c r="A3045" s="443"/>
      <c r="B3045" s="444"/>
      <c r="C3045" s="23"/>
      <c r="D3045" s="23"/>
      <c r="E3045" s="23"/>
      <c r="F3045" s="262"/>
      <c r="G3045" s="262"/>
      <c r="H3045" s="262"/>
      <c r="I3045" s="264"/>
      <c r="J3045" s="23"/>
      <c r="K3045" s="23"/>
      <c r="L3045" s="36" t="str">
        <f>IFERROR(VLOOKUP(放飛紀錄!$K3045,#REF!,2,FALSE),"")</f>
        <v/>
      </c>
      <c r="M3045" s="36"/>
      <c r="N3045" s="36"/>
      <c r="O3045" s="36"/>
      <c r="P3045" s="36"/>
      <c r="Q3045" s="36"/>
      <c r="R3045" s="36"/>
      <c r="S3045" s="36"/>
      <c r="T3045" s="36"/>
      <c r="U3045" s="23"/>
      <c r="V3045" s="23"/>
      <c r="W3045" s="23"/>
      <c r="X3045" s="23"/>
      <c r="Y3045" s="445"/>
      <c r="Z3045" s="446" t="str">
        <f>IF(放飛紀錄!$Y3045="","",放飛紀錄!$Y3045+公式對照表!B$2)</f>
        <v/>
      </c>
      <c r="AA3045" s="445"/>
      <c r="AB3045" s="445"/>
      <c r="AC3045" s="447" t="str">
        <f t="shared" si="122"/>
        <v/>
      </c>
      <c r="AD3045" s="448" t="str">
        <f t="shared" si="123"/>
        <v/>
      </c>
      <c r="AE3045" s="446" t="str">
        <f>IF(放飛紀錄表[[#This Row],[模組啟動時間]]="","",公式對照表!$A$2)</f>
        <v/>
      </c>
      <c r="AF3045" s="449" t="str">
        <f>IF(AC3045="","",IF(AND(AA3045&gt;Y3045,AA3045&lt;Z3045),[1]公式對照表!$C$2,IF(AC3045="-",[1]公式對照表!$C$3,IF(AC3045&lt;AE3045,[1]公式對照表!$C$4,IF(AC3045&gt;AE3045,[1]公式對照表!$C$5)))))</f>
        <v/>
      </c>
      <c r="AG3045" s="442"/>
      <c r="AH3045" s="442"/>
      <c r="AI3045" s="442"/>
      <c r="AJ3045" s="442"/>
      <c r="AK3045" s="2"/>
    </row>
    <row r="3046" spans="1:37" ht="17.25" customHeight="1">
      <c r="A3046" s="443"/>
      <c r="B3046" s="444"/>
      <c r="C3046" s="23"/>
      <c r="D3046" s="23"/>
      <c r="E3046" s="23"/>
      <c r="F3046" s="262"/>
      <c r="G3046" s="262"/>
      <c r="H3046" s="262"/>
      <c r="I3046" s="264"/>
      <c r="J3046" s="23"/>
      <c r="K3046" s="23"/>
      <c r="L3046" s="36" t="str">
        <f>IFERROR(VLOOKUP(放飛紀錄!$K3046,#REF!,2,FALSE),"")</f>
        <v/>
      </c>
      <c r="M3046" s="36"/>
      <c r="N3046" s="36"/>
      <c r="O3046" s="36"/>
      <c r="P3046" s="36"/>
      <c r="Q3046" s="36"/>
      <c r="R3046" s="36"/>
      <c r="S3046" s="36"/>
      <c r="T3046" s="36"/>
      <c r="U3046" s="23"/>
      <c r="V3046" s="23"/>
      <c r="W3046" s="23"/>
      <c r="X3046" s="23"/>
      <c r="Y3046" s="445"/>
      <c r="Z3046" s="446" t="str">
        <f>IF(放飛紀錄!$Y3046="","",放飛紀錄!$Y3046+公式對照表!B$2)</f>
        <v/>
      </c>
      <c r="AA3046" s="445"/>
      <c r="AB3046" s="445"/>
      <c r="AC3046" s="447" t="str">
        <f t="shared" si="122"/>
        <v/>
      </c>
      <c r="AD3046" s="448" t="str">
        <f t="shared" si="123"/>
        <v/>
      </c>
      <c r="AE3046" s="446" t="str">
        <f>IF(放飛紀錄表[[#This Row],[模組啟動時間]]="","",公式對照表!$A$2)</f>
        <v/>
      </c>
      <c r="AF3046" s="449" t="str">
        <f>IF(AC3046="","",IF(AND(AA3046&gt;Y3046,AA3046&lt;Z3046),[1]公式對照表!$C$2,IF(AC3046="-",[1]公式對照表!$C$3,IF(AC3046&lt;AE3046,[1]公式對照表!$C$4,IF(AC3046&gt;AE3046,[1]公式對照表!$C$5)))))</f>
        <v/>
      </c>
      <c r="AG3046" s="442"/>
      <c r="AH3046" s="442"/>
      <c r="AI3046" s="442"/>
      <c r="AJ3046" s="442"/>
      <c r="AK3046" s="2"/>
    </row>
    <row r="3047" spans="1:37" ht="17.25" customHeight="1">
      <c r="A3047" s="443"/>
      <c r="B3047" s="444"/>
      <c r="C3047" s="23"/>
      <c r="D3047" s="23"/>
      <c r="E3047" s="23"/>
      <c r="F3047" s="262"/>
      <c r="G3047" s="262"/>
      <c r="H3047" s="262"/>
      <c r="I3047" s="264"/>
      <c r="J3047" s="23"/>
      <c r="K3047" s="23"/>
      <c r="L3047" s="36" t="str">
        <f>IFERROR(VLOOKUP(放飛紀錄!$K3047,#REF!,2,FALSE),"")</f>
        <v/>
      </c>
      <c r="M3047" s="36"/>
      <c r="N3047" s="36"/>
      <c r="O3047" s="36"/>
      <c r="P3047" s="36"/>
      <c r="Q3047" s="36"/>
      <c r="R3047" s="36"/>
      <c r="S3047" s="36"/>
      <c r="T3047" s="36"/>
      <c r="U3047" s="23"/>
      <c r="V3047" s="23"/>
      <c r="W3047" s="23"/>
      <c r="X3047" s="23"/>
      <c r="Y3047" s="445"/>
      <c r="Z3047" s="446" t="str">
        <f>IF(放飛紀錄!$Y3047="","",放飛紀錄!$Y3047+公式對照表!B$2)</f>
        <v/>
      </c>
      <c r="AA3047" s="445"/>
      <c r="AB3047" s="445"/>
      <c r="AC3047" s="447" t="str">
        <f t="shared" si="122"/>
        <v/>
      </c>
      <c r="AD3047" s="448" t="str">
        <f t="shared" si="123"/>
        <v/>
      </c>
      <c r="AE3047" s="446" t="str">
        <f>IF(放飛紀錄表[[#This Row],[模組啟動時間]]="","",公式對照表!$A$2)</f>
        <v/>
      </c>
      <c r="AF3047" s="449" t="str">
        <f>IF(AC3047="","",IF(AND(AA3047&gt;Y3047,AA3047&lt;Z3047),[1]公式對照表!$C$2,IF(AC3047="-",[1]公式對照表!$C$3,IF(AC3047&lt;AE3047,[1]公式對照表!$C$4,IF(AC3047&gt;AE3047,[1]公式對照表!$C$5)))))</f>
        <v/>
      </c>
      <c r="AG3047" s="442"/>
      <c r="AH3047" s="442"/>
      <c r="AI3047" s="442"/>
      <c r="AJ3047" s="442"/>
      <c r="AK3047" s="2"/>
    </row>
    <row r="3048" spans="1:37" ht="17.25" customHeight="1">
      <c r="A3048" s="443"/>
      <c r="B3048" s="444"/>
      <c r="C3048" s="23"/>
      <c r="D3048" s="23"/>
      <c r="E3048" s="23"/>
      <c r="F3048" s="262"/>
      <c r="G3048" s="262"/>
      <c r="H3048" s="262"/>
      <c r="I3048" s="264"/>
      <c r="J3048" s="23"/>
      <c r="K3048" s="23"/>
      <c r="L3048" s="36" t="str">
        <f>IFERROR(VLOOKUP(放飛紀錄!$K3048,#REF!,2,FALSE),"")</f>
        <v/>
      </c>
      <c r="M3048" s="36"/>
      <c r="N3048" s="36"/>
      <c r="O3048" s="36"/>
      <c r="P3048" s="36"/>
      <c r="Q3048" s="36"/>
      <c r="R3048" s="36"/>
      <c r="S3048" s="36"/>
      <c r="T3048" s="36"/>
      <c r="U3048" s="23"/>
      <c r="V3048" s="23"/>
      <c r="W3048" s="23"/>
      <c r="X3048" s="23"/>
      <c r="Y3048" s="445"/>
      <c r="Z3048" s="446" t="str">
        <f>IF(放飛紀錄!$Y3048="","",放飛紀錄!$Y3048+公式對照表!B$2)</f>
        <v/>
      </c>
      <c r="AA3048" s="445"/>
      <c r="AB3048" s="445"/>
      <c r="AC3048" s="447" t="str">
        <f t="shared" si="122"/>
        <v/>
      </c>
      <c r="AD3048" s="448" t="str">
        <f t="shared" si="123"/>
        <v/>
      </c>
      <c r="AE3048" s="446" t="str">
        <f>IF(放飛紀錄表[[#This Row],[模組啟動時間]]="","",公式對照表!$A$2)</f>
        <v/>
      </c>
      <c r="AF3048" s="449" t="str">
        <f>IF(AC3048="","",IF(AND(AA3048&gt;Y3048,AA3048&lt;Z3048),[1]公式對照表!$C$2,IF(AC3048="-",[1]公式對照表!$C$3,IF(AC3048&lt;AE3048,[1]公式對照表!$C$4,IF(AC3048&gt;AE3048,[1]公式對照表!$C$5)))))</f>
        <v/>
      </c>
      <c r="AG3048" s="442"/>
      <c r="AH3048" s="442"/>
      <c r="AI3048" s="442"/>
      <c r="AJ3048" s="442"/>
      <c r="AK3048" s="2"/>
    </row>
    <row r="3049" spans="1:37" ht="17.25" customHeight="1">
      <c r="A3049" s="443"/>
      <c r="B3049" s="444"/>
      <c r="C3049" s="23"/>
      <c r="D3049" s="23"/>
      <c r="E3049" s="23"/>
      <c r="F3049" s="262"/>
      <c r="G3049" s="262"/>
      <c r="H3049" s="262"/>
      <c r="I3049" s="264"/>
      <c r="J3049" s="23"/>
      <c r="K3049" s="23"/>
      <c r="L3049" s="36" t="str">
        <f>IFERROR(VLOOKUP(放飛紀錄!$K3049,#REF!,2,FALSE),"")</f>
        <v/>
      </c>
      <c r="M3049" s="36"/>
      <c r="N3049" s="36"/>
      <c r="O3049" s="36"/>
      <c r="P3049" s="36"/>
      <c r="Q3049" s="36"/>
      <c r="R3049" s="36"/>
      <c r="S3049" s="36"/>
      <c r="T3049" s="36"/>
      <c r="U3049" s="23"/>
      <c r="V3049" s="23"/>
      <c r="W3049" s="23"/>
      <c r="X3049" s="23"/>
      <c r="Y3049" s="445"/>
      <c r="Z3049" s="446" t="str">
        <f>IF(放飛紀錄!$Y3049="","",放飛紀錄!$Y3049+公式對照表!B$2)</f>
        <v/>
      </c>
      <c r="AA3049" s="445"/>
      <c r="AB3049" s="445"/>
      <c r="AC3049" s="447" t="str">
        <f t="shared" si="122"/>
        <v/>
      </c>
      <c r="AD3049" s="448" t="str">
        <f t="shared" si="123"/>
        <v/>
      </c>
      <c r="AE3049" s="446" t="str">
        <f>IF(放飛紀錄表[[#This Row],[模組啟動時間]]="","",公式對照表!$A$2)</f>
        <v/>
      </c>
      <c r="AF3049" s="449" t="str">
        <f>IF(AC3049="","",IF(AND(AA3049&gt;Y3049,AA3049&lt;Z3049),[1]公式對照表!$C$2,IF(AC3049="-",[1]公式對照表!$C$3,IF(AC3049&lt;AE3049,[1]公式對照表!$C$4,IF(AC3049&gt;AE3049,[1]公式對照表!$C$5)))))</f>
        <v/>
      </c>
      <c r="AG3049" s="442"/>
      <c r="AH3049" s="442"/>
      <c r="AI3049" s="442"/>
      <c r="AJ3049" s="442"/>
      <c r="AK3049" s="2"/>
    </row>
    <row r="3050" spans="1:37" ht="17.25" customHeight="1">
      <c r="A3050" s="443"/>
      <c r="B3050" s="444"/>
      <c r="C3050" s="23"/>
      <c r="D3050" s="23"/>
      <c r="E3050" s="23"/>
      <c r="F3050" s="262"/>
      <c r="G3050" s="262"/>
      <c r="H3050" s="262"/>
      <c r="I3050" s="264"/>
      <c r="J3050" s="23"/>
      <c r="K3050" s="23"/>
      <c r="L3050" s="36" t="str">
        <f>IFERROR(VLOOKUP(放飛紀錄!$K3050,#REF!,2,FALSE),"")</f>
        <v/>
      </c>
      <c r="M3050" s="36"/>
      <c r="N3050" s="36"/>
      <c r="O3050" s="36"/>
      <c r="P3050" s="36"/>
      <c r="Q3050" s="36"/>
      <c r="R3050" s="36"/>
      <c r="S3050" s="36"/>
      <c r="T3050" s="36"/>
      <c r="U3050" s="23"/>
      <c r="V3050" s="23"/>
      <c r="W3050" s="23"/>
      <c r="X3050" s="23"/>
      <c r="Y3050" s="445"/>
      <c r="Z3050" s="446" t="str">
        <f>IF(放飛紀錄!$Y3050="","",放飛紀錄!$Y3050+公式對照表!B$2)</f>
        <v/>
      </c>
      <c r="AA3050" s="445"/>
      <c r="AB3050" s="445"/>
      <c r="AC3050" s="447" t="str">
        <f t="shared" si="122"/>
        <v/>
      </c>
      <c r="AD3050" s="448" t="str">
        <f t="shared" si="123"/>
        <v/>
      </c>
      <c r="AE3050" s="446" t="str">
        <f>IF(放飛紀錄表[[#This Row],[模組啟動時間]]="","",公式對照表!$A$2)</f>
        <v/>
      </c>
      <c r="AF3050" s="449" t="str">
        <f>IF(AC3050="","",IF(AND(AA3050&gt;Y3050,AA3050&lt;Z3050),[1]公式對照表!$C$2,IF(AC3050="-",[1]公式對照表!$C$3,IF(AC3050&lt;AE3050,[1]公式對照表!$C$4,IF(AC3050&gt;AE3050,[1]公式對照表!$C$5)))))</f>
        <v/>
      </c>
      <c r="AG3050" s="442"/>
      <c r="AH3050" s="442"/>
      <c r="AI3050" s="442"/>
      <c r="AJ3050" s="442"/>
      <c r="AK3050" s="2"/>
    </row>
    <row r="3051" spans="1:37" ht="17.25" customHeight="1">
      <c r="A3051" s="443"/>
      <c r="B3051" s="444"/>
      <c r="C3051" s="23"/>
      <c r="D3051" s="23"/>
      <c r="E3051" s="23"/>
      <c r="F3051" s="262"/>
      <c r="G3051" s="262"/>
      <c r="H3051" s="262"/>
      <c r="I3051" s="264"/>
      <c r="J3051" s="23"/>
      <c r="K3051" s="23"/>
      <c r="L3051" s="36" t="str">
        <f>IFERROR(VLOOKUP(放飛紀錄!$K3051,#REF!,2,FALSE),"")</f>
        <v/>
      </c>
      <c r="M3051" s="36"/>
      <c r="N3051" s="36"/>
      <c r="O3051" s="36"/>
      <c r="P3051" s="36"/>
      <c r="Q3051" s="36"/>
      <c r="R3051" s="36"/>
      <c r="S3051" s="36"/>
      <c r="T3051" s="36"/>
      <c r="U3051" s="23"/>
      <c r="V3051" s="23"/>
      <c r="W3051" s="23"/>
      <c r="X3051" s="23"/>
      <c r="Y3051" s="445"/>
      <c r="Z3051" s="446" t="str">
        <f>IF(放飛紀錄!$Y3051="","",放飛紀錄!$Y3051+公式對照表!B$2)</f>
        <v/>
      </c>
      <c r="AA3051" s="445"/>
      <c r="AB3051" s="445"/>
      <c r="AC3051" s="447" t="str">
        <f t="shared" si="122"/>
        <v/>
      </c>
      <c r="AD3051" s="448" t="str">
        <f t="shared" si="123"/>
        <v/>
      </c>
      <c r="AE3051" s="446" t="str">
        <f>IF(放飛紀錄表[[#This Row],[模組啟動時間]]="","",公式對照表!$A$2)</f>
        <v/>
      </c>
      <c r="AF3051" s="449" t="str">
        <f>IF(AC3051="","",IF(AND(AA3051&gt;Y3051,AA3051&lt;Z3051),[1]公式對照表!$C$2,IF(AC3051="-",[1]公式對照表!$C$3,IF(AC3051&lt;AE3051,[1]公式對照表!$C$4,IF(AC3051&gt;AE3051,[1]公式對照表!$C$5)))))</f>
        <v/>
      </c>
      <c r="AG3051" s="442"/>
      <c r="AH3051" s="442"/>
      <c r="AI3051" s="442"/>
      <c r="AJ3051" s="442"/>
      <c r="AK3051" s="2"/>
    </row>
    <row r="3052" spans="1:37" ht="17.25" customHeight="1">
      <c r="A3052" s="443"/>
      <c r="B3052" s="444"/>
      <c r="C3052" s="23"/>
      <c r="D3052" s="23"/>
      <c r="E3052" s="23"/>
      <c r="F3052" s="262"/>
      <c r="G3052" s="262"/>
      <c r="H3052" s="262"/>
      <c r="I3052" s="264"/>
      <c r="J3052" s="23"/>
      <c r="K3052" s="23"/>
      <c r="L3052" s="36" t="str">
        <f>IFERROR(VLOOKUP(放飛紀錄!$K3052,#REF!,2,FALSE),"")</f>
        <v/>
      </c>
      <c r="M3052" s="36"/>
      <c r="N3052" s="36"/>
      <c r="O3052" s="36"/>
      <c r="P3052" s="36"/>
      <c r="Q3052" s="36"/>
      <c r="R3052" s="36"/>
      <c r="S3052" s="36"/>
      <c r="T3052" s="36"/>
      <c r="U3052" s="23"/>
      <c r="V3052" s="23"/>
      <c r="W3052" s="23"/>
      <c r="X3052" s="23"/>
      <c r="Y3052" s="445"/>
      <c r="Z3052" s="446" t="str">
        <f>IF(放飛紀錄!$Y3052="","",放飛紀錄!$Y3052+公式對照表!B$2)</f>
        <v/>
      </c>
      <c r="AA3052" s="445"/>
      <c r="AB3052" s="445"/>
      <c r="AC3052" s="447" t="str">
        <f t="shared" si="122"/>
        <v/>
      </c>
      <c r="AD3052" s="448" t="str">
        <f t="shared" si="123"/>
        <v/>
      </c>
      <c r="AE3052" s="446" t="str">
        <f>IF(放飛紀錄表[[#This Row],[模組啟動時間]]="","",公式對照表!$A$2)</f>
        <v/>
      </c>
      <c r="AF3052" s="449" t="str">
        <f>IF(AC3052="","",IF(AND(AA3052&gt;Y3052,AA3052&lt;Z3052),[1]公式對照表!$C$2,IF(AC3052="-",[1]公式對照表!$C$3,IF(AC3052&lt;AE3052,[1]公式對照表!$C$4,IF(AC3052&gt;AE3052,[1]公式對照表!$C$5)))))</f>
        <v/>
      </c>
      <c r="AG3052" s="442"/>
      <c r="AH3052" s="442"/>
      <c r="AI3052" s="442"/>
      <c r="AJ3052" s="442"/>
      <c r="AK3052" s="2"/>
    </row>
    <row r="3053" spans="1:37" ht="17.25" customHeight="1">
      <c r="A3053" s="443"/>
      <c r="B3053" s="444"/>
      <c r="C3053" s="23"/>
      <c r="D3053" s="23"/>
      <c r="E3053" s="23"/>
      <c r="F3053" s="262"/>
      <c r="G3053" s="262"/>
      <c r="H3053" s="262"/>
      <c r="I3053" s="264"/>
      <c r="J3053" s="23"/>
      <c r="K3053" s="23"/>
      <c r="L3053" s="36" t="str">
        <f>IFERROR(VLOOKUP(放飛紀錄!$K3053,#REF!,2,FALSE),"")</f>
        <v/>
      </c>
      <c r="M3053" s="36"/>
      <c r="N3053" s="36"/>
      <c r="O3053" s="36"/>
      <c r="P3053" s="36"/>
      <c r="Q3053" s="36"/>
      <c r="R3053" s="36"/>
      <c r="S3053" s="36"/>
      <c r="T3053" s="36"/>
      <c r="U3053" s="23"/>
      <c r="V3053" s="23"/>
      <c r="W3053" s="23"/>
      <c r="X3053" s="23"/>
      <c r="Y3053" s="445"/>
      <c r="Z3053" s="446" t="str">
        <f>IF(放飛紀錄!$Y3053="","",放飛紀錄!$Y3053+公式對照表!B$2)</f>
        <v/>
      </c>
      <c r="AA3053" s="445"/>
      <c r="AB3053" s="445"/>
      <c r="AC3053" s="447" t="str">
        <f t="shared" si="122"/>
        <v/>
      </c>
      <c r="AD3053" s="448" t="str">
        <f t="shared" si="123"/>
        <v/>
      </c>
      <c r="AE3053" s="446" t="str">
        <f>IF(放飛紀錄表[[#This Row],[模組啟動時間]]="","",公式對照表!$A$2)</f>
        <v/>
      </c>
      <c r="AF3053" s="449" t="str">
        <f>IF(AC3053="","",IF(AND(AA3053&gt;Y3053,AA3053&lt;Z3053),[1]公式對照表!$C$2,IF(AC3053="-",[1]公式對照表!$C$3,IF(AC3053&lt;AE3053,[1]公式對照表!$C$4,IF(AC3053&gt;AE3053,[1]公式對照表!$C$5)))))</f>
        <v/>
      </c>
      <c r="AG3053" s="442"/>
      <c r="AH3053" s="442"/>
      <c r="AI3053" s="442"/>
      <c r="AJ3053" s="442"/>
      <c r="AK3053" s="2"/>
    </row>
    <row r="3054" spans="1:37" ht="17.25" customHeight="1">
      <c r="A3054" s="443"/>
      <c r="B3054" s="444"/>
      <c r="C3054" s="23"/>
      <c r="D3054" s="23"/>
      <c r="E3054" s="23"/>
      <c r="F3054" s="262"/>
      <c r="G3054" s="262"/>
      <c r="H3054" s="262"/>
      <c r="I3054" s="264"/>
      <c r="J3054" s="23"/>
      <c r="K3054" s="23"/>
      <c r="L3054" s="36" t="str">
        <f>IFERROR(VLOOKUP(放飛紀錄!$K3054,#REF!,2,FALSE),"")</f>
        <v/>
      </c>
      <c r="M3054" s="36"/>
      <c r="N3054" s="36"/>
      <c r="O3054" s="36"/>
      <c r="P3054" s="36"/>
      <c r="Q3054" s="36"/>
      <c r="R3054" s="36"/>
      <c r="S3054" s="36"/>
      <c r="T3054" s="36"/>
      <c r="U3054" s="23"/>
      <c r="V3054" s="23"/>
      <c r="W3054" s="23"/>
      <c r="X3054" s="23"/>
      <c r="Y3054" s="445"/>
      <c r="Z3054" s="446" t="str">
        <f>IF(放飛紀錄!$Y3054="","",放飛紀錄!$Y3054+公式對照表!B$2)</f>
        <v/>
      </c>
      <c r="AA3054" s="445"/>
      <c r="AB3054" s="445"/>
      <c r="AC3054" s="447" t="str">
        <f t="shared" si="122"/>
        <v/>
      </c>
      <c r="AD3054" s="448" t="str">
        <f t="shared" si="123"/>
        <v/>
      </c>
      <c r="AE3054" s="446" t="str">
        <f>IF(放飛紀錄表[[#This Row],[模組啟動時間]]="","",公式對照表!$A$2)</f>
        <v/>
      </c>
      <c r="AF3054" s="449" t="str">
        <f>IF(AC3054="","",IF(AND(AA3054&gt;Y3054,AA3054&lt;Z3054),[1]公式對照表!$C$2,IF(AC3054="-",[1]公式對照表!$C$3,IF(AC3054&lt;AE3054,[1]公式對照表!$C$4,IF(AC3054&gt;AE3054,[1]公式對照表!$C$5)))))</f>
        <v/>
      </c>
      <c r="AG3054" s="442"/>
      <c r="AH3054" s="442"/>
      <c r="AI3054" s="442"/>
      <c r="AJ3054" s="442"/>
      <c r="AK3054" s="2"/>
    </row>
    <row r="3055" spans="1:37" ht="17.25" customHeight="1">
      <c r="A3055" s="443"/>
      <c r="B3055" s="444"/>
      <c r="C3055" s="23"/>
      <c r="D3055" s="23"/>
      <c r="E3055" s="23"/>
      <c r="F3055" s="262"/>
      <c r="G3055" s="262"/>
      <c r="H3055" s="262"/>
      <c r="I3055" s="264"/>
      <c r="J3055" s="23"/>
      <c r="K3055" s="23"/>
      <c r="L3055" s="36" t="str">
        <f>IFERROR(VLOOKUP(放飛紀錄!$K3055,#REF!,2,FALSE),"")</f>
        <v/>
      </c>
      <c r="M3055" s="36"/>
      <c r="N3055" s="36"/>
      <c r="O3055" s="36"/>
      <c r="P3055" s="36"/>
      <c r="Q3055" s="36"/>
      <c r="R3055" s="36"/>
      <c r="S3055" s="36"/>
      <c r="T3055" s="36"/>
      <c r="U3055" s="23"/>
      <c r="V3055" s="23"/>
      <c r="W3055" s="23"/>
      <c r="X3055" s="23"/>
      <c r="Y3055" s="445"/>
      <c r="Z3055" s="446" t="str">
        <f>IF(放飛紀錄!$Y3055="","",放飛紀錄!$Y3055+公式對照表!B$2)</f>
        <v/>
      </c>
      <c r="AA3055" s="445"/>
      <c r="AB3055" s="445"/>
      <c r="AC3055" s="447" t="str">
        <f t="shared" si="122"/>
        <v/>
      </c>
      <c r="AD3055" s="448" t="str">
        <f t="shared" si="123"/>
        <v/>
      </c>
      <c r="AE3055" s="446" t="str">
        <f>IF(放飛紀錄表[[#This Row],[模組啟動時間]]="","",公式對照表!$A$2)</f>
        <v/>
      </c>
      <c r="AF3055" s="449" t="str">
        <f>IF(AC3055="","",IF(AND(AA3055&gt;Y3055,AA3055&lt;Z3055),[1]公式對照表!$C$2,IF(AC3055="-",[1]公式對照表!$C$3,IF(AC3055&lt;AE3055,[1]公式對照表!$C$4,IF(AC3055&gt;AE3055,[1]公式對照表!$C$5)))))</f>
        <v/>
      </c>
      <c r="AG3055" s="442"/>
      <c r="AH3055" s="442"/>
      <c r="AI3055" s="442"/>
      <c r="AJ3055" s="442"/>
      <c r="AK3055" s="2"/>
    </row>
    <row r="3056" spans="1:37" ht="17.25" customHeight="1">
      <c r="A3056" s="443"/>
      <c r="B3056" s="444"/>
      <c r="C3056" s="23"/>
      <c r="D3056" s="23"/>
      <c r="E3056" s="23"/>
      <c r="F3056" s="262"/>
      <c r="G3056" s="262"/>
      <c r="H3056" s="262"/>
      <c r="I3056" s="264"/>
      <c r="J3056" s="23"/>
      <c r="K3056" s="23"/>
      <c r="L3056" s="36" t="str">
        <f>IFERROR(VLOOKUP(放飛紀錄!$K3056,#REF!,2,FALSE),"")</f>
        <v/>
      </c>
      <c r="M3056" s="36"/>
      <c r="N3056" s="36"/>
      <c r="O3056" s="36"/>
      <c r="P3056" s="36"/>
      <c r="Q3056" s="36"/>
      <c r="R3056" s="36"/>
      <c r="S3056" s="36"/>
      <c r="T3056" s="36"/>
      <c r="U3056" s="23"/>
      <c r="V3056" s="23"/>
      <c r="W3056" s="23"/>
      <c r="X3056" s="23"/>
      <c r="Y3056" s="445"/>
      <c r="Z3056" s="446" t="str">
        <f>IF(放飛紀錄!$Y3056="","",放飛紀錄!$Y3056+公式對照表!B$2)</f>
        <v/>
      </c>
      <c r="AA3056" s="445"/>
      <c r="AB3056" s="445"/>
      <c r="AC3056" s="447" t="str">
        <f t="shared" si="122"/>
        <v/>
      </c>
      <c r="AD3056" s="448" t="str">
        <f t="shared" si="123"/>
        <v/>
      </c>
      <c r="AE3056" s="446" t="str">
        <f>IF(放飛紀錄表[[#This Row],[模組啟動時間]]="","",公式對照表!$A$2)</f>
        <v/>
      </c>
      <c r="AF3056" s="449" t="str">
        <f>IF(AC3056="","",IF(AND(AA3056&gt;Y3056,AA3056&lt;Z3056),[1]公式對照表!$C$2,IF(AC3056="-",[1]公式對照表!$C$3,IF(AC3056&lt;AE3056,[1]公式對照表!$C$4,IF(AC3056&gt;AE3056,[1]公式對照表!$C$5)))))</f>
        <v/>
      </c>
      <c r="AG3056" s="442"/>
      <c r="AH3056" s="442"/>
      <c r="AI3056" s="442"/>
      <c r="AJ3056" s="442"/>
      <c r="AK3056" s="2"/>
    </row>
    <row r="3057" spans="1:37" ht="17.25" customHeight="1">
      <c r="A3057" s="443"/>
      <c r="B3057" s="444"/>
      <c r="C3057" s="23"/>
      <c r="D3057" s="23"/>
      <c r="E3057" s="23"/>
      <c r="F3057" s="262"/>
      <c r="G3057" s="262"/>
      <c r="H3057" s="262"/>
      <c r="I3057" s="264"/>
      <c r="J3057" s="23"/>
      <c r="K3057" s="23"/>
      <c r="L3057" s="36" t="str">
        <f>IFERROR(VLOOKUP(放飛紀錄!$K3057,#REF!,2,FALSE),"")</f>
        <v/>
      </c>
      <c r="M3057" s="36"/>
      <c r="N3057" s="36"/>
      <c r="O3057" s="36"/>
      <c r="P3057" s="36"/>
      <c r="Q3057" s="36"/>
      <c r="R3057" s="36"/>
      <c r="S3057" s="36"/>
      <c r="T3057" s="36"/>
      <c r="U3057" s="23"/>
      <c r="V3057" s="23"/>
      <c r="W3057" s="23"/>
      <c r="X3057" s="23"/>
      <c r="Y3057" s="445"/>
      <c r="Z3057" s="446" t="str">
        <f>IF(放飛紀錄!$Y3057="","",放飛紀錄!$Y3057+公式對照表!B$2)</f>
        <v/>
      </c>
      <c r="AA3057" s="445"/>
      <c r="AB3057" s="445"/>
      <c r="AC3057" s="447" t="str">
        <f t="shared" si="122"/>
        <v/>
      </c>
      <c r="AD3057" s="448" t="str">
        <f t="shared" si="123"/>
        <v/>
      </c>
      <c r="AE3057" s="446" t="str">
        <f>IF(放飛紀錄表[[#This Row],[模組啟動時間]]="","",公式對照表!$A$2)</f>
        <v/>
      </c>
      <c r="AF3057" s="449" t="str">
        <f>IF(AC3057="","",IF(AND(AA3057&gt;Y3057,AA3057&lt;Z3057),[1]公式對照表!$C$2,IF(AC3057="-",[1]公式對照表!$C$3,IF(AC3057&lt;AE3057,[1]公式對照表!$C$4,IF(AC3057&gt;AE3057,[1]公式對照表!$C$5)))))</f>
        <v/>
      </c>
      <c r="AG3057" s="442"/>
      <c r="AH3057" s="442"/>
      <c r="AI3057" s="442"/>
      <c r="AJ3057" s="442"/>
      <c r="AK3057" s="2"/>
    </row>
    <row r="3058" spans="1:37" ht="17.25" customHeight="1">
      <c r="A3058" s="443"/>
      <c r="B3058" s="444"/>
      <c r="C3058" s="23"/>
      <c r="D3058" s="23"/>
      <c r="E3058" s="23"/>
      <c r="F3058" s="262"/>
      <c r="G3058" s="262"/>
      <c r="H3058" s="262"/>
      <c r="I3058" s="264"/>
      <c r="J3058" s="23"/>
      <c r="K3058" s="23"/>
      <c r="L3058" s="36" t="str">
        <f>IFERROR(VLOOKUP(放飛紀錄!$K3058,#REF!,2,FALSE),"")</f>
        <v/>
      </c>
      <c r="M3058" s="36"/>
      <c r="N3058" s="36"/>
      <c r="O3058" s="36"/>
      <c r="P3058" s="36"/>
      <c r="Q3058" s="36"/>
      <c r="R3058" s="36"/>
      <c r="S3058" s="36"/>
      <c r="T3058" s="36"/>
      <c r="U3058" s="23"/>
      <c r="V3058" s="23"/>
      <c r="W3058" s="23"/>
      <c r="X3058" s="23"/>
      <c r="Y3058" s="445"/>
      <c r="Z3058" s="446" t="str">
        <f>IF(放飛紀錄!$Y3058="","",放飛紀錄!$Y3058+公式對照表!B$2)</f>
        <v/>
      </c>
      <c r="AA3058" s="445"/>
      <c r="AB3058" s="445"/>
      <c r="AC3058" s="447" t="str">
        <f t="shared" si="122"/>
        <v/>
      </c>
      <c r="AD3058" s="448" t="str">
        <f t="shared" si="123"/>
        <v/>
      </c>
      <c r="AE3058" s="446" t="str">
        <f>IF(放飛紀錄表[[#This Row],[模組啟動時間]]="","",公式對照表!$A$2)</f>
        <v/>
      </c>
      <c r="AF3058" s="449" t="str">
        <f>IF(AC3058="","",IF(AND(AA3058&gt;Y3058,AA3058&lt;Z3058),[1]公式對照表!$C$2,IF(AC3058="-",[1]公式對照表!$C$3,IF(AC3058&lt;AE3058,[1]公式對照表!$C$4,IF(AC3058&gt;AE3058,[1]公式對照表!$C$5)))))</f>
        <v/>
      </c>
      <c r="AG3058" s="442"/>
      <c r="AH3058" s="442"/>
      <c r="AI3058" s="442"/>
      <c r="AJ3058" s="442"/>
      <c r="AK3058" s="2"/>
    </row>
    <row r="3059" spans="1:37" ht="17.25" customHeight="1">
      <c r="A3059" s="443"/>
      <c r="B3059" s="444"/>
      <c r="C3059" s="23"/>
      <c r="D3059" s="23"/>
      <c r="E3059" s="23"/>
      <c r="F3059" s="262"/>
      <c r="G3059" s="262"/>
      <c r="H3059" s="262"/>
      <c r="I3059" s="264"/>
      <c r="J3059" s="23"/>
      <c r="K3059" s="23"/>
      <c r="L3059" s="36" t="str">
        <f>IFERROR(VLOOKUP(放飛紀錄!$K3059,#REF!,2,FALSE),"")</f>
        <v/>
      </c>
      <c r="M3059" s="36"/>
      <c r="N3059" s="36"/>
      <c r="O3059" s="36"/>
      <c r="P3059" s="36"/>
      <c r="Q3059" s="36"/>
      <c r="R3059" s="36"/>
      <c r="S3059" s="36"/>
      <c r="T3059" s="36"/>
      <c r="U3059" s="23"/>
      <c r="V3059" s="23"/>
      <c r="W3059" s="23"/>
      <c r="X3059" s="23"/>
      <c r="Y3059" s="445"/>
      <c r="Z3059" s="446" t="str">
        <f>IF(放飛紀錄!$Y3059="","",放飛紀錄!$Y3059+公式對照表!B$2)</f>
        <v/>
      </c>
      <c r="AA3059" s="445"/>
      <c r="AB3059" s="445"/>
      <c r="AC3059" s="447" t="str">
        <f t="shared" si="122"/>
        <v/>
      </c>
      <c r="AD3059" s="448" t="str">
        <f t="shared" si="123"/>
        <v/>
      </c>
      <c r="AE3059" s="446" t="str">
        <f>IF(放飛紀錄表[[#This Row],[模組啟動時間]]="","",公式對照表!$A$2)</f>
        <v/>
      </c>
      <c r="AF3059" s="449" t="str">
        <f>IF(AC3059="","",IF(AND(AA3059&gt;Y3059,AA3059&lt;Z3059),[1]公式對照表!$C$2,IF(AC3059="-",[1]公式對照表!$C$3,IF(AC3059&lt;AE3059,[1]公式對照表!$C$4,IF(AC3059&gt;AE3059,[1]公式對照表!$C$5)))))</f>
        <v/>
      </c>
      <c r="AG3059" s="442"/>
      <c r="AH3059" s="442"/>
      <c r="AI3059" s="442"/>
      <c r="AJ3059" s="442"/>
      <c r="AK3059" s="2"/>
    </row>
    <row r="3060" spans="1:37" ht="17.25" customHeight="1">
      <c r="A3060" s="443"/>
      <c r="B3060" s="444"/>
      <c r="C3060" s="23"/>
      <c r="D3060" s="23"/>
      <c r="E3060" s="23"/>
      <c r="F3060" s="262"/>
      <c r="G3060" s="262"/>
      <c r="H3060" s="262"/>
      <c r="I3060" s="264"/>
      <c r="J3060" s="23"/>
      <c r="K3060" s="23"/>
      <c r="L3060" s="36" t="str">
        <f>IFERROR(VLOOKUP(放飛紀錄!$K3060,#REF!,2,FALSE),"")</f>
        <v/>
      </c>
      <c r="M3060" s="36"/>
      <c r="N3060" s="36"/>
      <c r="O3060" s="36"/>
      <c r="P3060" s="36"/>
      <c r="Q3060" s="36"/>
      <c r="R3060" s="36"/>
      <c r="S3060" s="36"/>
      <c r="T3060" s="36"/>
      <c r="U3060" s="23"/>
      <c r="V3060" s="23"/>
      <c r="W3060" s="23"/>
      <c r="X3060" s="23"/>
      <c r="Y3060" s="445"/>
      <c r="Z3060" s="446" t="str">
        <f>IF(放飛紀錄!$Y3060="","",放飛紀錄!$Y3060+公式對照表!B$2)</f>
        <v/>
      </c>
      <c r="AA3060" s="445"/>
      <c r="AB3060" s="445"/>
      <c r="AC3060" s="447" t="str">
        <f t="shared" si="122"/>
        <v/>
      </c>
      <c r="AD3060" s="448" t="str">
        <f t="shared" si="123"/>
        <v/>
      </c>
      <c r="AE3060" s="446" t="str">
        <f>IF(放飛紀錄表[[#This Row],[模組啟動時間]]="","",公式對照表!$A$2)</f>
        <v/>
      </c>
      <c r="AF3060" s="449" t="str">
        <f>IF(AC3060="","",IF(AND(AA3060&gt;Y3060,AA3060&lt;Z3060),[1]公式對照表!$C$2,IF(AC3060="-",[1]公式對照表!$C$3,IF(AC3060&lt;AE3060,[1]公式對照表!$C$4,IF(AC3060&gt;AE3060,[1]公式對照表!$C$5)))))</f>
        <v/>
      </c>
      <c r="AG3060" s="442"/>
      <c r="AH3060" s="442"/>
      <c r="AI3060" s="442"/>
      <c r="AJ3060" s="442"/>
      <c r="AK3060" s="2"/>
    </row>
    <row r="3061" spans="1:37" ht="17.25" customHeight="1">
      <c r="A3061" s="443"/>
      <c r="B3061" s="444"/>
      <c r="C3061" s="23"/>
      <c r="D3061" s="23"/>
      <c r="E3061" s="23"/>
      <c r="F3061" s="262"/>
      <c r="G3061" s="262"/>
      <c r="H3061" s="262"/>
      <c r="I3061" s="264"/>
      <c r="J3061" s="23"/>
      <c r="K3061" s="23"/>
      <c r="L3061" s="36" t="str">
        <f>IFERROR(VLOOKUP(放飛紀錄!$K3061,#REF!,2,FALSE),"")</f>
        <v/>
      </c>
      <c r="M3061" s="36"/>
      <c r="N3061" s="36"/>
      <c r="O3061" s="36"/>
      <c r="P3061" s="36"/>
      <c r="Q3061" s="36"/>
      <c r="R3061" s="36"/>
      <c r="S3061" s="36"/>
      <c r="T3061" s="36"/>
      <c r="U3061" s="23"/>
      <c r="V3061" s="23"/>
      <c r="W3061" s="23"/>
      <c r="X3061" s="23"/>
      <c r="Y3061" s="445"/>
      <c r="Z3061" s="446" t="str">
        <f>IF(放飛紀錄!$Y3061="","",放飛紀錄!$Y3061+公式對照表!B$2)</f>
        <v/>
      </c>
      <c r="AA3061" s="445"/>
      <c r="AB3061" s="445"/>
      <c r="AC3061" s="447" t="str">
        <f t="shared" ref="AC3061:AC3124" si="124">IF(AB3061="","",IF(AA3061="-","-",AB3061-Z3061))</f>
        <v/>
      </c>
      <c r="AD3061" s="448" t="str">
        <f t="shared" ref="AD3061:AD3124" si="125">IF(OR(AC3061="-",AC3061=""),"",((MINUTE(AC3061)*60)+SECOND(AC3061)))</f>
        <v/>
      </c>
      <c r="AE3061" s="446" t="str">
        <f>IF(放飛紀錄表[[#This Row],[模組啟動時間]]="","",公式對照表!$A$2)</f>
        <v/>
      </c>
      <c r="AF3061" s="449" t="str">
        <f>IF(AC3061="","",IF(AND(AA3061&gt;Y3061,AA3061&lt;Z3061),[1]公式對照表!$C$2,IF(AC3061="-",[1]公式對照表!$C$3,IF(AC3061&lt;AE3061,[1]公式對照表!$C$4,IF(AC3061&gt;AE3061,[1]公式對照表!$C$5)))))</f>
        <v/>
      </c>
      <c r="AG3061" s="442"/>
      <c r="AH3061" s="442"/>
      <c r="AI3061" s="442"/>
      <c r="AJ3061" s="442"/>
      <c r="AK3061" s="2"/>
    </row>
    <row r="3062" spans="1:37" ht="17.25" customHeight="1">
      <c r="A3062" s="443"/>
      <c r="B3062" s="444"/>
      <c r="C3062" s="23"/>
      <c r="D3062" s="23"/>
      <c r="E3062" s="23"/>
      <c r="F3062" s="262"/>
      <c r="G3062" s="262"/>
      <c r="H3062" s="262"/>
      <c r="I3062" s="264"/>
      <c r="J3062" s="23"/>
      <c r="K3062" s="23"/>
      <c r="L3062" s="36" t="str">
        <f>IFERROR(VLOOKUP(放飛紀錄!$K3062,#REF!,2,FALSE),"")</f>
        <v/>
      </c>
      <c r="M3062" s="36"/>
      <c r="N3062" s="36"/>
      <c r="O3062" s="36"/>
      <c r="P3062" s="36"/>
      <c r="Q3062" s="36"/>
      <c r="R3062" s="36"/>
      <c r="S3062" s="36"/>
      <c r="T3062" s="36"/>
      <c r="U3062" s="23"/>
      <c r="V3062" s="23"/>
      <c r="W3062" s="23"/>
      <c r="X3062" s="23"/>
      <c r="Y3062" s="445"/>
      <c r="Z3062" s="446" t="str">
        <f>IF(放飛紀錄!$Y3062="","",放飛紀錄!$Y3062+公式對照表!B$2)</f>
        <v/>
      </c>
      <c r="AA3062" s="445"/>
      <c r="AB3062" s="445"/>
      <c r="AC3062" s="447" t="str">
        <f t="shared" si="124"/>
        <v/>
      </c>
      <c r="AD3062" s="448" t="str">
        <f t="shared" si="125"/>
        <v/>
      </c>
      <c r="AE3062" s="446" t="str">
        <f>IF(放飛紀錄表[[#This Row],[模組啟動時間]]="","",公式對照表!$A$2)</f>
        <v/>
      </c>
      <c r="AF3062" s="449" t="str">
        <f>IF(AC3062="","",IF(AND(AA3062&gt;Y3062,AA3062&lt;Z3062),[1]公式對照表!$C$2,IF(AC3062="-",[1]公式對照表!$C$3,IF(AC3062&lt;AE3062,[1]公式對照表!$C$4,IF(AC3062&gt;AE3062,[1]公式對照表!$C$5)))))</f>
        <v/>
      </c>
      <c r="AG3062" s="442"/>
      <c r="AH3062" s="442"/>
      <c r="AI3062" s="442"/>
      <c r="AJ3062" s="442"/>
      <c r="AK3062" s="2"/>
    </row>
    <row r="3063" spans="1:37" ht="17.25" customHeight="1">
      <c r="A3063" s="443"/>
      <c r="B3063" s="444"/>
      <c r="C3063" s="23"/>
      <c r="D3063" s="23"/>
      <c r="E3063" s="23"/>
      <c r="F3063" s="262"/>
      <c r="G3063" s="262"/>
      <c r="H3063" s="262"/>
      <c r="I3063" s="264"/>
      <c r="J3063" s="23"/>
      <c r="K3063" s="23"/>
      <c r="L3063" s="36" t="str">
        <f>IFERROR(VLOOKUP(放飛紀錄!$K3063,#REF!,2,FALSE),"")</f>
        <v/>
      </c>
      <c r="M3063" s="36"/>
      <c r="N3063" s="36"/>
      <c r="O3063" s="36"/>
      <c r="P3063" s="36"/>
      <c r="Q3063" s="36"/>
      <c r="R3063" s="36"/>
      <c r="S3063" s="36"/>
      <c r="T3063" s="36"/>
      <c r="U3063" s="23"/>
      <c r="V3063" s="23"/>
      <c r="W3063" s="23"/>
      <c r="X3063" s="23"/>
      <c r="Y3063" s="445"/>
      <c r="Z3063" s="446" t="str">
        <f>IF(放飛紀錄!$Y3063="","",放飛紀錄!$Y3063+公式對照表!B$2)</f>
        <v/>
      </c>
      <c r="AA3063" s="445"/>
      <c r="AB3063" s="445"/>
      <c r="AC3063" s="447" t="str">
        <f t="shared" si="124"/>
        <v/>
      </c>
      <c r="AD3063" s="448" t="str">
        <f t="shared" si="125"/>
        <v/>
      </c>
      <c r="AE3063" s="446" t="str">
        <f>IF(放飛紀錄表[[#This Row],[模組啟動時間]]="","",公式對照表!$A$2)</f>
        <v/>
      </c>
      <c r="AF3063" s="449" t="str">
        <f>IF(AC3063="","",IF(AND(AA3063&gt;Y3063,AA3063&lt;Z3063),[1]公式對照表!$C$2,IF(AC3063="-",[1]公式對照表!$C$3,IF(AC3063&lt;AE3063,[1]公式對照表!$C$4,IF(AC3063&gt;AE3063,[1]公式對照表!$C$5)))))</f>
        <v/>
      </c>
      <c r="AG3063" s="442"/>
      <c r="AH3063" s="442"/>
      <c r="AI3063" s="442"/>
      <c r="AJ3063" s="442"/>
      <c r="AK3063" s="2"/>
    </row>
    <row r="3064" spans="1:37" ht="17.25" customHeight="1">
      <c r="A3064" s="443"/>
      <c r="B3064" s="444"/>
      <c r="C3064" s="23"/>
      <c r="D3064" s="23"/>
      <c r="E3064" s="23"/>
      <c r="F3064" s="262"/>
      <c r="G3064" s="262"/>
      <c r="H3064" s="262"/>
      <c r="I3064" s="264"/>
      <c r="J3064" s="23"/>
      <c r="K3064" s="23"/>
      <c r="L3064" s="36" t="str">
        <f>IFERROR(VLOOKUP(放飛紀錄!$K3064,#REF!,2,FALSE),"")</f>
        <v/>
      </c>
      <c r="M3064" s="36"/>
      <c r="N3064" s="36"/>
      <c r="O3064" s="36"/>
      <c r="P3064" s="36"/>
      <c r="Q3064" s="36"/>
      <c r="R3064" s="36"/>
      <c r="S3064" s="36"/>
      <c r="T3064" s="36"/>
      <c r="U3064" s="23"/>
      <c r="V3064" s="23"/>
      <c r="W3064" s="23"/>
      <c r="X3064" s="23"/>
      <c r="Y3064" s="445"/>
      <c r="Z3064" s="446" t="str">
        <f>IF(放飛紀錄!$Y3064="","",放飛紀錄!$Y3064+公式對照表!B$2)</f>
        <v/>
      </c>
      <c r="AA3064" s="445"/>
      <c r="AB3064" s="445"/>
      <c r="AC3064" s="447" t="str">
        <f t="shared" si="124"/>
        <v/>
      </c>
      <c r="AD3064" s="448" t="str">
        <f t="shared" si="125"/>
        <v/>
      </c>
      <c r="AE3064" s="446" t="str">
        <f>IF(放飛紀錄表[[#This Row],[模組啟動時間]]="","",公式對照表!$A$2)</f>
        <v/>
      </c>
      <c r="AF3064" s="449" t="str">
        <f>IF(AC3064="","",IF(AND(AA3064&gt;Y3064,AA3064&lt;Z3064),[1]公式對照表!$C$2,IF(AC3064="-",[1]公式對照表!$C$3,IF(AC3064&lt;AE3064,[1]公式對照表!$C$4,IF(AC3064&gt;AE3064,[1]公式對照表!$C$5)))))</f>
        <v/>
      </c>
      <c r="AG3064" s="442"/>
      <c r="AH3064" s="442"/>
      <c r="AI3064" s="442"/>
      <c r="AJ3064" s="442"/>
      <c r="AK3064" s="2"/>
    </row>
    <row r="3065" spans="1:37" ht="17.25" customHeight="1">
      <c r="A3065" s="443"/>
      <c r="B3065" s="444"/>
      <c r="C3065" s="23"/>
      <c r="D3065" s="23"/>
      <c r="E3065" s="23"/>
      <c r="F3065" s="262"/>
      <c r="G3065" s="262"/>
      <c r="H3065" s="262"/>
      <c r="I3065" s="264"/>
      <c r="J3065" s="23"/>
      <c r="K3065" s="23"/>
      <c r="L3065" s="36" t="str">
        <f>IFERROR(VLOOKUP(放飛紀錄!$K3065,#REF!,2,FALSE),"")</f>
        <v/>
      </c>
      <c r="M3065" s="36"/>
      <c r="N3065" s="36"/>
      <c r="O3065" s="36"/>
      <c r="P3065" s="36"/>
      <c r="Q3065" s="36"/>
      <c r="R3065" s="36"/>
      <c r="S3065" s="36"/>
      <c r="T3065" s="36"/>
      <c r="U3065" s="23"/>
      <c r="V3065" s="23"/>
      <c r="W3065" s="23"/>
      <c r="X3065" s="23"/>
      <c r="Y3065" s="445"/>
      <c r="Z3065" s="446" t="str">
        <f>IF(放飛紀錄!$Y3065="","",放飛紀錄!$Y3065+公式對照表!B$2)</f>
        <v/>
      </c>
      <c r="AA3065" s="445"/>
      <c r="AB3065" s="445"/>
      <c r="AC3065" s="447" t="str">
        <f t="shared" si="124"/>
        <v/>
      </c>
      <c r="AD3065" s="448" t="str">
        <f t="shared" si="125"/>
        <v/>
      </c>
      <c r="AE3065" s="446" t="str">
        <f>IF(放飛紀錄表[[#This Row],[模組啟動時間]]="","",公式對照表!$A$2)</f>
        <v/>
      </c>
      <c r="AF3065" s="449" t="str">
        <f>IF(AC3065="","",IF(AND(AA3065&gt;Y3065,AA3065&lt;Z3065),[1]公式對照表!$C$2,IF(AC3065="-",[1]公式對照表!$C$3,IF(AC3065&lt;AE3065,[1]公式對照表!$C$4,IF(AC3065&gt;AE3065,[1]公式對照表!$C$5)))))</f>
        <v/>
      </c>
      <c r="AG3065" s="442"/>
      <c r="AH3065" s="442"/>
      <c r="AI3065" s="442"/>
      <c r="AJ3065" s="442"/>
      <c r="AK3065" s="2"/>
    </row>
    <row r="3066" spans="1:37" ht="17.25" customHeight="1">
      <c r="A3066" s="443"/>
      <c r="B3066" s="444"/>
      <c r="C3066" s="23"/>
      <c r="D3066" s="23"/>
      <c r="E3066" s="23"/>
      <c r="F3066" s="262"/>
      <c r="G3066" s="262"/>
      <c r="H3066" s="262"/>
      <c r="I3066" s="264"/>
      <c r="J3066" s="23"/>
      <c r="K3066" s="23"/>
      <c r="L3066" s="36" t="str">
        <f>IFERROR(VLOOKUP(放飛紀錄!$K3066,#REF!,2,FALSE),"")</f>
        <v/>
      </c>
      <c r="M3066" s="36"/>
      <c r="N3066" s="36"/>
      <c r="O3066" s="36"/>
      <c r="P3066" s="36"/>
      <c r="Q3066" s="36"/>
      <c r="R3066" s="36"/>
      <c r="S3066" s="36"/>
      <c r="T3066" s="36"/>
      <c r="U3066" s="23"/>
      <c r="V3066" s="23"/>
      <c r="W3066" s="23"/>
      <c r="X3066" s="23"/>
      <c r="Y3066" s="445"/>
      <c r="Z3066" s="446" t="str">
        <f>IF(放飛紀錄!$Y3066="","",放飛紀錄!$Y3066+公式對照表!B$2)</f>
        <v/>
      </c>
      <c r="AA3066" s="445"/>
      <c r="AB3066" s="445"/>
      <c r="AC3066" s="447" t="str">
        <f t="shared" si="124"/>
        <v/>
      </c>
      <c r="AD3066" s="448" t="str">
        <f t="shared" si="125"/>
        <v/>
      </c>
      <c r="AE3066" s="446" t="str">
        <f>IF(放飛紀錄表[[#This Row],[模組啟動時間]]="","",公式對照表!$A$2)</f>
        <v/>
      </c>
      <c r="AF3066" s="449" t="str">
        <f>IF(AC3066="","",IF(AND(AA3066&gt;Y3066,AA3066&lt;Z3066),[1]公式對照表!$C$2,IF(AC3066="-",[1]公式對照表!$C$3,IF(AC3066&lt;AE3066,[1]公式對照表!$C$4,IF(AC3066&gt;AE3066,[1]公式對照表!$C$5)))))</f>
        <v/>
      </c>
      <c r="AG3066" s="442"/>
      <c r="AH3066" s="442"/>
      <c r="AI3066" s="442"/>
      <c r="AJ3066" s="442"/>
      <c r="AK3066" s="2"/>
    </row>
    <row r="3067" spans="1:37" ht="17.25" customHeight="1">
      <c r="A3067" s="443"/>
      <c r="B3067" s="444"/>
      <c r="C3067" s="23"/>
      <c r="D3067" s="23"/>
      <c r="E3067" s="23"/>
      <c r="F3067" s="262"/>
      <c r="G3067" s="262"/>
      <c r="H3067" s="262"/>
      <c r="I3067" s="264"/>
      <c r="J3067" s="23"/>
      <c r="K3067" s="23"/>
      <c r="L3067" s="36" t="str">
        <f>IFERROR(VLOOKUP(放飛紀錄!$K3067,#REF!,2,FALSE),"")</f>
        <v/>
      </c>
      <c r="M3067" s="36"/>
      <c r="N3067" s="36"/>
      <c r="O3067" s="36"/>
      <c r="P3067" s="36"/>
      <c r="Q3067" s="36"/>
      <c r="R3067" s="36"/>
      <c r="S3067" s="36"/>
      <c r="T3067" s="36"/>
      <c r="U3067" s="23"/>
      <c r="V3067" s="23"/>
      <c r="W3067" s="23"/>
      <c r="X3067" s="23"/>
      <c r="Y3067" s="445"/>
      <c r="Z3067" s="446" t="str">
        <f>IF(放飛紀錄!$Y3067="","",放飛紀錄!$Y3067+公式對照表!B$2)</f>
        <v/>
      </c>
      <c r="AA3067" s="445"/>
      <c r="AB3067" s="445"/>
      <c r="AC3067" s="447" t="str">
        <f t="shared" si="124"/>
        <v/>
      </c>
      <c r="AD3067" s="448" t="str">
        <f t="shared" si="125"/>
        <v/>
      </c>
      <c r="AE3067" s="446" t="str">
        <f>IF(放飛紀錄表[[#This Row],[模組啟動時間]]="","",公式對照表!$A$2)</f>
        <v/>
      </c>
      <c r="AF3067" s="449" t="str">
        <f>IF(AC3067="","",IF(AND(AA3067&gt;Y3067,AA3067&lt;Z3067),[1]公式對照表!$C$2,IF(AC3067="-",[1]公式對照表!$C$3,IF(AC3067&lt;AE3067,[1]公式對照表!$C$4,IF(AC3067&gt;AE3067,[1]公式對照表!$C$5)))))</f>
        <v/>
      </c>
      <c r="AG3067" s="442"/>
      <c r="AH3067" s="442"/>
      <c r="AI3067" s="442"/>
      <c r="AJ3067" s="442"/>
      <c r="AK3067" s="2"/>
    </row>
    <row r="3068" spans="1:37" ht="17.25" customHeight="1">
      <c r="A3068" s="443"/>
      <c r="B3068" s="444"/>
      <c r="C3068" s="23"/>
      <c r="D3068" s="23"/>
      <c r="E3068" s="23"/>
      <c r="F3068" s="262"/>
      <c r="G3068" s="262"/>
      <c r="H3068" s="262"/>
      <c r="I3068" s="264"/>
      <c r="J3068" s="23"/>
      <c r="K3068" s="23"/>
      <c r="L3068" s="36" t="str">
        <f>IFERROR(VLOOKUP(放飛紀錄!$K3068,#REF!,2,FALSE),"")</f>
        <v/>
      </c>
      <c r="M3068" s="36"/>
      <c r="N3068" s="36"/>
      <c r="O3068" s="36"/>
      <c r="P3068" s="36"/>
      <c r="Q3068" s="36"/>
      <c r="R3068" s="36"/>
      <c r="S3068" s="36"/>
      <c r="T3068" s="36"/>
      <c r="U3068" s="23"/>
      <c r="V3068" s="23"/>
      <c r="W3068" s="23"/>
      <c r="X3068" s="23"/>
      <c r="Y3068" s="445"/>
      <c r="Z3068" s="446" t="str">
        <f>IF(放飛紀錄!$Y3068="","",放飛紀錄!$Y3068+公式對照表!B$2)</f>
        <v/>
      </c>
      <c r="AA3068" s="445"/>
      <c r="AB3068" s="445"/>
      <c r="AC3068" s="447" t="str">
        <f t="shared" si="124"/>
        <v/>
      </c>
      <c r="AD3068" s="448" t="str">
        <f t="shared" si="125"/>
        <v/>
      </c>
      <c r="AE3068" s="446" t="str">
        <f>IF(放飛紀錄表[[#This Row],[模組啟動時間]]="","",公式對照表!$A$2)</f>
        <v/>
      </c>
      <c r="AF3068" s="449" t="str">
        <f>IF(AC3068="","",IF(AND(AA3068&gt;Y3068,AA3068&lt;Z3068),[1]公式對照表!$C$2,IF(AC3068="-",[1]公式對照表!$C$3,IF(AC3068&lt;AE3068,[1]公式對照表!$C$4,IF(AC3068&gt;AE3068,[1]公式對照表!$C$5)))))</f>
        <v/>
      </c>
      <c r="AG3068" s="442"/>
      <c r="AH3068" s="442"/>
      <c r="AI3068" s="442"/>
      <c r="AJ3068" s="442"/>
      <c r="AK3068" s="2"/>
    </row>
    <row r="3069" spans="1:37" ht="17.25" customHeight="1">
      <c r="A3069" s="443"/>
      <c r="B3069" s="444"/>
      <c r="C3069" s="23"/>
      <c r="D3069" s="23"/>
      <c r="E3069" s="23"/>
      <c r="F3069" s="262"/>
      <c r="G3069" s="262"/>
      <c r="H3069" s="262"/>
      <c r="I3069" s="264"/>
      <c r="J3069" s="23"/>
      <c r="K3069" s="23"/>
      <c r="L3069" s="36" t="str">
        <f>IFERROR(VLOOKUP(放飛紀錄!$K3069,#REF!,2,FALSE),"")</f>
        <v/>
      </c>
      <c r="M3069" s="36"/>
      <c r="N3069" s="36"/>
      <c r="O3069" s="36"/>
      <c r="P3069" s="36"/>
      <c r="Q3069" s="36"/>
      <c r="R3069" s="36"/>
      <c r="S3069" s="36"/>
      <c r="T3069" s="36"/>
      <c r="U3069" s="23"/>
      <c r="V3069" s="23"/>
      <c r="W3069" s="23"/>
      <c r="X3069" s="23"/>
      <c r="Y3069" s="445"/>
      <c r="Z3069" s="446" t="str">
        <f>IF(放飛紀錄!$Y3069="","",放飛紀錄!$Y3069+公式對照表!B$2)</f>
        <v/>
      </c>
      <c r="AA3069" s="445"/>
      <c r="AB3069" s="445"/>
      <c r="AC3069" s="447" t="str">
        <f t="shared" si="124"/>
        <v/>
      </c>
      <c r="AD3069" s="448" t="str">
        <f t="shared" si="125"/>
        <v/>
      </c>
      <c r="AE3069" s="446" t="str">
        <f>IF(放飛紀錄表[[#This Row],[模組啟動時間]]="","",公式對照表!$A$2)</f>
        <v/>
      </c>
      <c r="AF3069" s="449" t="str">
        <f>IF(AC3069="","",IF(AND(AA3069&gt;Y3069,AA3069&lt;Z3069),[1]公式對照表!$C$2,IF(AC3069="-",[1]公式對照表!$C$3,IF(AC3069&lt;AE3069,[1]公式對照表!$C$4,IF(AC3069&gt;AE3069,[1]公式對照表!$C$5)))))</f>
        <v/>
      </c>
      <c r="AG3069" s="442"/>
      <c r="AH3069" s="442"/>
      <c r="AI3069" s="442"/>
      <c r="AJ3069" s="442"/>
      <c r="AK3069" s="2"/>
    </row>
    <row r="3070" spans="1:37" ht="17.25" customHeight="1">
      <c r="A3070" s="443"/>
      <c r="B3070" s="444"/>
      <c r="C3070" s="23"/>
      <c r="D3070" s="23"/>
      <c r="E3070" s="23"/>
      <c r="F3070" s="262"/>
      <c r="G3070" s="262"/>
      <c r="H3070" s="262"/>
      <c r="I3070" s="264"/>
      <c r="J3070" s="23"/>
      <c r="K3070" s="23"/>
      <c r="L3070" s="36" t="str">
        <f>IFERROR(VLOOKUP(放飛紀錄!$K3070,#REF!,2,FALSE),"")</f>
        <v/>
      </c>
      <c r="M3070" s="36"/>
      <c r="N3070" s="36"/>
      <c r="O3070" s="36"/>
      <c r="P3070" s="36"/>
      <c r="Q3070" s="36"/>
      <c r="R3070" s="36"/>
      <c r="S3070" s="36"/>
      <c r="T3070" s="36"/>
      <c r="U3070" s="23"/>
      <c r="V3070" s="23"/>
      <c r="W3070" s="23"/>
      <c r="X3070" s="23"/>
      <c r="Y3070" s="445"/>
      <c r="Z3070" s="446" t="str">
        <f>IF(放飛紀錄!$Y3070="","",放飛紀錄!$Y3070+公式對照表!B$2)</f>
        <v/>
      </c>
      <c r="AA3070" s="445"/>
      <c r="AB3070" s="445"/>
      <c r="AC3070" s="447" t="str">
        <f t="shared" si="124"/>
        <v/>
      </c>
      <c r="AD3070" s="448" t="str">
        <f t="shared" si="125"/>
        <v/>
      </c>
      <c r="AE3070" s="446" t="str">
        <f>IF(放飛紀錄表[[#This Row],[模組啟動時間]]="","",公式對照表!$A$2)</f>
        <v/>
      </c>
      <c r="AF3070" s="449" t="str">
        <f>IF(AC3070="","",IF(AND(AA3070&gt;Y3070,AA3070&lt;Z3070),[1]公式對照表!$C$2,IF(AC3070="-",[1]公式對照表!$C$3,IF(AC3070&lt;AE3070,[1]公式對照表!$C$4,IF(AC3070&gt;AE3070,[1]公式對照表!$C$5)))))</f>
        <v/>
      </c>
      <c r="AG3070" s="442"/>
      <c r="AH3070" s="442"/>
      <c r="AI3070" s="442"/>
      <c r="AJ3070" s="442"/>
      <c r="AK3070" s="2"/>
    </row>
    <row r="3071" spans="1:37" ht="17.25" customHeight="1">
      <c r="A3071" s="443"/>
      <c r="B3071" s="444"/>
      <c r="C3071" s="23"/>
      <c r="D3071" s="23"/>
      <c r="E3071" s="23"/>
      <c r="F3071" s="262"/>
      <c r="G3071" s="262"/>
      <c r="H3071" s="262"/>
      <c r="I3071" s="264"/>
      <c r="J3071" s="23"/>
      <c r="K3071" s="23"/>
      <c r="L3071" s="36" t="str">
        <f>IFERROR(VLOOKUP(放飛紀錄!$K3071,#REF!,2,FALSE),"")</f>
        <v/>
      </c>
      <c r="M3071" s="36"/>
      <c r="N3071" s="36"/>
      <c r="O3071" s="36"/>
      <c r="P3071" s="36"/>
      <c r="Q3071" s="36"/>
      <c r="R3071" s="36"/>
      <c r="S3071" s="36"/>
      <c r="T3071" s="36"/>
      <c r="U3071" s="23"/>
      <c r="V3071" s="23"/>
      <c r="W3071" s="23"/>
      <c r="X3071" s="23"/>
      <c r="Y3071" s="445"/>
      <c r="Z3071" s="446" t="str">
        <f>IF(放飛紀錄!$Y3071="","",放飛紀錄!$Y3071+公式對照表!B$2)</f>
        <v/>
      </c>
      <c r="AA3071" s="445"/>
      <c r="AB3071" s="445"/>
      <c r="AC3071" s="447" t="str">
        <f t="shared" si="124"/>
        <v/>
      </c>
      <c r="AD3071" s="448" t="str">
        <f t="shared" si="125"/>
        <v/>
      </c>
      <c r="AE3071" s="446" t="str">
        <f>IF(放飛紀錄表[[#This Row],[模組啟動時間]]="","",公式對照表!$A$2)</f>
        <v/>
      </c>
      <c r="AF3071" s="449" t="str">
        <f>IF(AC3071="","",IF(AND(AA3071&gt;Y3071,AA3071&lt;Z3071),[1]公式對照表!$C$2,IF(AC3071="-",[1]公式對照表!$C$3,IF(AC3071&lt;AE3071,[1]公式對照表!$C$4,IF(AC3071&gt;AE3071,[1]公式對照表!$C$5)))))</f>
        <v/>
      </c>
      <c r="AG3071" s="442"/>
      <c r="AH3071" s="442"/>
      <c r="AI3071" s="442"/>
      <c r="AJ3071" s="442"/>
      <c r="AK3071" s="2"/>
    </row>
    <row r="3072" spans="1:37" ht="17.25" customHeight="1">
      <c r="A3072" s="443"/>
      <c r="B3072" s="444"/>
      <c r="C3072" s="23"/>
      <c r="D3072" s="23"/>
      <c r="E3072" s="23"/>
      <c r="F3072" s="262"/>
      <c r="G3072" s="262"/>
      <c r="H3072" s="262"/>
      <c r="I3072" s="264"/>
      <c r="J3072" s="23"/>
      <c r="K3072" s="23"/>
      <c r="L3072" s="36" t="str">
        <f>IFERROR(VLOOKUP(放飛紀錄!$K3072,#REF!,2,FALSE),"")</f>
        <v/>
      </c>
      <c r="M3072" s="36"/>
      <c r="N3072" s="36"/>
      <c r="O3072" s="36"/>
      <c r="P3072" s="36"/>
      <c r="Q3072" s="36"/>
      <c r="R3072" s="36"/>
      <c r="S3072" s="36"/>
      <c r="T3072" s="36"/>
      <c r="U3072" s="23"/>
      <c r="V3072" s="23"/>
      <c r="W3072" s="23"/>
      <c r="X3072" s="23"/>
      <c r="Y3072" s="445"/>
      <c r="Z3072" s="446" t="str">
        <f>IF(放飛紀錄!$Y3072="","",放飛紀錄!$Y3072+公式對照表!B$2)</f>
        <v/>
      </c>
      <c r="AA3072" s="445"/>
      <c r="AB3072" s="445"/>
      <c r="AC3072" s="447" t="str">
        <f t="shared" si="124"/>
        <v/>
      </c>
      <c r="AD3072" s="448" t="str">
        <f t="shared" si="125"/>
        <v/>
      </c>
      <c r="AE3072" s="446" t="str">
        <f>IF(放飛紀錄表[[#This Row],[模組啟動時間]]="","",公式對照表!$A$2)</f>
        <v/>
      </c>
      <c r="AF3072" s="449" t="str">
        <f>IF(AC3072="","",IF(AND(AA3072&gt;Y3072,AA3072&lt;Z3072),[1]公式對照表!$C$2,IF(AC3072="-",[1]公式對照表!$C$3,IF(AC3072&lt;AE3072,[1]公式對照表!$C$4,IF(AC3072&gt;AE3072,[1]公式對照表!$C$5)))))</f>
        <v/>
      </c>
      <c r="AG3072" s="442"/>
      <c r="AH3072" s="442"/>
      <c r="AI3072" s="442"/>
      <c r="AJ3072" s="442"/>
      <c r="AK3072" s="2"/>
    </row>
    <row r="3073" spans="1:37" ht="17.25" customHeight="1">
      <c r="A3073" s="443"/>
      <c r="B3073" s="444"/>
      <c r="C3073" s="23"/>
      <c r="D3073" s="23"/>
      <c r="E3073" s="23"/>
      <c r="F3073" s="262"/>
      <c r="G3073" s="262"/>
      <c r="H3073" s="262"/>
      <c r="I3073" s="264"/>
      <c r="J3073" s="23"/>
      <c r="K3073" s="23"/>
      <c r="L3073" s="36" t="str">
        <f>IFERROR(VLOOKUP(放飛紀錄!$K3073,#REF!,2,FALSE),"")</f>
        <v/>
      </c>
      <c r="M3073" s="36"/>
      <c r="N3073" s="36"/>
      <c r="O3073" s="36"/>
      <c r="P3073" s="36"/>
      <c r="Q3073" s="36"/>
      <c r="R3073" s="36"/>
      <c r="S3073" s="36"/>
      <c r="T3073" s="36"/>
      <c r="U3073" s="23"/>
      <c r="V3073" s="23"/>
      <c r="W3073" s="23"/>
      <c r="X3073" s="23"/>
      <c r="Y3073" s="445"/>
      <c r="Z3073" s="446" t="str">
        <f>IF(放飛紀錄!$Y3073="","",放飛紀錄!$Y3073+公式對照表!B$2)</f>
        <v/>
      </c>
      <c r="AA3073" s="445"/>
      <c r="AB3073" s="445"/>
      <c r="AC3073" s="447" t="str">
        <f t="shared" si="124"/>
        <v/>
      </c>
      <c r="AD3073" s="448" t="str">
        <f t="shared" si="125"/>
        <v/>
      </c>
      <c r="AE3073" s="446" t="str">
        <f>IF(放飛紀錄表[[#This Row],[模組啟動時間]]="","",公式對照表!$A$2)</f>
        <v/>
      </c>
      <c r="AF3073" s="449" t="str">
        <f>IF(AC3073="","",IF(AND(AA3073&gt;Y3073,AA3073&lt;Z3073),[1]公式對照表!$C$2,IF(AC3073="-",[1]公式對照表!$C$3,IF(AC3073&lt;AE3073,[1]公式對照表!$C$4,IF(AC3073&gt;AE3073,[1]公式對照表!$C$5)))))</f>
        <v/>
      </c>
      <c r="AG3073" s="442"/>
      <c r="AH3073" s="442"/>
      <c r="AI3073" s="442"/>
      <c r="AJ3073" s="442"/>
      <c r="AK3073" s="2"/>
    </row>
    <row r="3074" spans="1:37" ht="17.25" customHeight="1">
      <c r="A3074" s="443"/>
      <c r="B3074" s="444"/>
      <c r="C3074" s="23"/>
      <c r="D3074" s="23"/>
      <c r="E3074" s="23"/>
      <c r="F3074" s="262"/>
      <c r="G3074" s="262"/>
      <c r="H3074" s="262"/>
      <c r="I3074" s="264"/>
      <c r="J3074" s="23"/>
      <c r="K3074" s="23"/>
      <c r="L3074" s="36" t="str">
        <f>IFERROR(VLOOKUP(放飛紀錄!$K3074,#REF!,2,FALSE),"")</f>
        <v/>
      </c>
      <c r="M3074" s="36"/>
      <c r="N3074" s="36"/>
      <c r="O3074" s="36"/>
      <c r="P3074" s="36"/>
      <c r="Q3074" s="36"/>
      <c r="R3074" s="36"/>
      <c r="S3074" s="36"/>
      <c r="T3074" s="36"/>
      <c r="U3074" s="23"/>
      <c r="V3074" s="23"/>
      <c r="W3074" s="23"/>
      <c r="X3074" s="23"/>
      <c r="Y3074" s="445"/>
      <c r="Z3074" s="446" t="str">
        <f>IF(放飛紀錄!$Y3074="","",放飛紀錄!$Y3074+公式對照表!B$2)</f>
        <v/>
      </c>
      <c r="AA3074" s="445"/>
      <c r="AB3074" s="445"/>
      <c r="AC3074" s="447" t="str">
        <f t="shared" si="124"/>
        <v/>
      </c>
      <c r="AD3074" s="448" t="str">
        <f t="shared" si="125"/>
        <v/>
      </c>
      <c r="AE3074" s="446" t="str">
        <f>IF(放飛紀錄表[[#This Row],[模組啟動時間]]="","",公式對照表!$A$2)</f>
        <v/>
      </c>
      <c r="AF3074" s="449" t="str">
        <f>IF(AC3074="","",IF(AND(AA3074&gt;Y3074,AA3074&lt;Z3074),[1]公式對照表!$C$2,IF(AC3074="-",[1]公式對照表!$C$3,IF(AC3074&lt;AE3074,[1]公式對照表!$C$4,IF(AC3074&gt;AE3074,[1]公式對照表!$C$5)))))</f>
        <v/>
      </c>
      <c r="AG3074" s="442"/>
      <c r="AH3074" s="442"/>
      <c r="AI3074" s="442"/>
      <c r="AJ3074" s="442"/>
      <c r="AK3074" s="2"/>
    </row>
    <row r="3075" spans="1:37" ht="17.25" customHeight="1">
      <c r="A3075" s="443"/>
      <c r="B3075" s="444"/>
      <c r="C3075" s="23"/>
      <c r="D3075" s="23"/>
      <c r="E3075" s="23"/>
      <c r="F3075" s="262"/>
      <c r="G3075" s="262"/>
      <c r="H3075" s="262"/>
      <c r="I3075" s="264"/>
      <c r="J3075" s="23"/>
      <c r="K3075" s="23"/>
      <c r="L3075" s="36" t="str">
        <f>IFERROR(VLOOKUP(放飛紀錄!$K3075,#REF!,2,FALSE),"")</f>
        <v/>
      </c>
      <c r="M3075" s="36"/>
      <c r="N3075" s="36"/>
      <c r="O3075" s="36"/>
      <c r="P3075" s="36"/>
      <c r="Q3075" s="36"/>
      <c r="R3075" s="36"/>
      <c r="S3075" s="36"/>
      <c r="T3075" s="36"/>
      <c r="U3075" s="23"/>
      <c r="V3075" s="23"/>
      <c r="W3075" s="23"/>
      <c r="X3075" s="23"/>
      <c r="Y3075" s="445"/>
      <c r="Z3075" s="446" t="str">
        <f>IF(放飛紀錄!$Y3075="","",放飛紀錄!$Y3075+公式對照表!B$2)</f>
        <v/>
      </c>
      <c r="AA3075" s="445"/>
      <c r="AB3075" s="445"/>
      <c r="AC3075" s="447" t="str">
        <f t="shared" si="124"/>
        <v/>
      </c>
      <c r="AD3075" s="448" t="str">
        <f t="shared" si="125"/>
        <v/>
      </c>
      <c r="AE3075" s="446" t="str">
        <f>IF(放飛紀錄表[[#This Row],[模組啟動時間]]="","",公式對照表!$A$2)</f>
        <v/>
      </c>
      <c r="AF3075" s="449" t="str">
        <f>IF(AC3075="","",IF(AND(AA3075&gt;Y3075,AA3075&lt;Z3075),[1]公式對照表!$C$2,IF(AC3075="-",[1]公式對照表!$C$3,IF(AC3075&lt;AE3075,[1]公式對照表!$C$4,IF(AC3075&gt;AE3075,[1]公式對照表!$C$5)))))</f>
        <v/>
      </c>
      <c r="AG3075" s="442"/>
      <c r="AH3075" s="442"/>
      <c r="AI3075" s="442"/>
      <c r="AJ3075" s="442"/>
      <c r="AK3075" s="2"/>
    </row>
    <row r="3076" spans="1:37" ht="17.25" customHeight="1">
      <c r="A3076" s="443"/>
      <c r="B3076" s="444"/>
      <c r="C3076" s="23"/>
      <c r="D3076" s="23"/>
      <c r="E3076" s="23"/>
      <c r="F3076" s="262"/>
      <c r="G3076" s="262"/>
      <c r="H3076" s="262"/>
      <c r="I3076" s="264"/>
      <c r="J3076" s="23"/>
      <c r="K3076" s="23"/>
      <c r="L3076" s="36" t="str">
        <f>IFERROR(VLOOKUP(放飛紀錄!$K3076,#REF!,2,FALSE),"")</f>
        <v/>
      </c>
      <c r="M3076" s="36"/>
      <c r="N3076" s="36"/>
      <c r="O3076" s="36"/>
      <c r="P3076" s="36"/>
      <c r="Q3076" s="36"/>
      <c r="R3076" s="36"/>
      <c r="S3076" s="36"/>
      <c r="T3076" s="36"/>
      <c r="U3076" s="23"/>
      <c r="V3076" s="23"/>
      <c r="W3076" s="23"/>
      <c r="X3076" s="23"/>
      <c r="Y3076" s="445"/>
      <c r="Z3076" s="446" t="str">
        <f>IF(放飛紀錄!$Y3076="","",放飛紀錄!$Y3076+公式對照表!B$2)</f>
        <v/>
      </c>
      <c r="AA3076" s="445"/>
      <c r="AB3076" s="445"/>
      <c r="AC3076" s="447" t="str">
        <f t="shared" si="124"/>
        <v/>
      </c>
      <c r="AD3076" s="448" t="str">
        <f t="shared" si="125"/>
        <v/>
      </c>
      <c r="AE3076" s="446" t="str">
        <f>IF(放飛紀錄表[[#This Row],[模組啟動時間]]="","",公式對照表!$A$2)</f>
        <v/>
      </c>
      <c r="AF3076" s="449" t="str">
        <f>IF(AC3076="","",IF(AND(AA3076&gt;Y3076,AA3076&lt;Z3076),[1]公式對照表!$C$2,IF(AC3076="-",[1]公式對照表!$C$3,IF(AC3076&lt;AE3076,[1]公式對照表!$C$4,IF(AC3076&gt;AE3076,[1]公式對照表!$C$5)))))</f>
        <v/>
      </c>
      <c r="AG3076" s="442"/>
      <c r="AH3076" s="442"/>
      <c r="AI3076" s="442"/>
      <c r="AJ3076" s="442"/>
      <c r="AK3076" s="2"/>
    </row>
    <row r="3077" spans="1:37" ht="17.25" customHeight="1">
      <c r="A3077" s="443"/>
      <c r="B3077" s="444"/>
      <c r="C3077" s="23"/>
      <c r="D3077" s="23"/>
      <c r="E3077" s="23"/>
      <c r="F3077" s="262"/>
      <c r="G3077" s="262"/>
      <c r="H3077" s="262"/>
      <c r="I3077" s="264"/>
      <c r="J3077" s="23"/>
      <c r="K3077" s="23"/>
      <c r="L3077" s="36" t="str">
        <f>IFERROR(VLOOKUP(放飛紀錄!$K3077,#REF!,2,FALSE),"")</f>
        <v/>
      </c>
      <c r="M3077" s="36"/>
      <c r="N3077" s="36"/>
      <c r="O3077" s="36"/>
      <c r="P3077" s="36"/>
      <c r="Q3077" s="36"/>
      <c r="R3077" s="36"/>
      <c r="S3077" s="36"/>
      <c r="T3077" s="36"/>
      <c r="U3077" s="23"/>
      <c r="V3077" s="23"/>
      <c r="W3077" s="23"/>
      <c r="X3077" s="23"/>
      <c r="Y3077" s="445"/>
      <c r="Z3077" s="446" t="str">
        <f>IF(放飛紀錄!$Y3077="","",放飛紀錄!$Y3077+公式對照表!B$2)</f>
        <v/>
      </c>
      <c r="AA3077" s="445"/>
      <c r="AB3077" s="445"/>
      <c r="AC3077" s="447" t="str">
        <f t="shared" si="124"/>
        <v/>
      </c>
      <c r="AD3077" s="448" t="str">
        <f t="shared" si="125"/>
        <v/>
      </c>
      <c r="AE3077" s="446" t="str">
        <f>IF(放飛紀錄表[[#This Row],[模組啟動時間]]="","",公式對照表!$A$2)</f>
        <v/>
      </c>
      <c r="AF3077" s="449" t="str">
        <f>IF(AC3077="","",IF(AND(AA3077&gt;Y3077,AA3077&lt;Z3077),[1]公式對照表!$C$2,IF(AC3077="-",[1]公式對照表!$C$3,IF(AC3077&lt;AE3077,[1]公式對照表!$C$4,IF(AC3077&gt;AE3077,[1]公式對照表!$C$5)))))</f>
        <v/>
      </c>
      <c r="AG3077" s="442"/>
      <c r="AH3077" s="442"/>
      <c r="AI3077" s="442"/>
      <c r="AJ3077" s="442"/>
      <c r="AK3077" s="2"/>
    </row>
    <row r="3078" spans="1:37" ht="17.25" customHeight="1">
      <c r="A3078" s="443"/>
      <c r="B3078" s="444"/>
      <c r="C3078" s="23"/>
      <c r="D3078" s="23"/>
      <c r="E3078" s="23"/>
      <c r="F3078" s="262"/>
      <c r="G3078" s="262"/>
      <c r="H3078" s="262"/>
      <c r="I3078" s="264"/>
      <c r="J3078" s="23"/>
      <c r="K3078" s="23"/>
      <c r="L3078" s="36" t="str">
        <f>IFERROR(VLOOKUP(放飛紀錄!$K3078,#REF!,2,FALSE),"")</f>
        <v/>
      </c>
      <c r="M3078" s="36"/>
      <c r="N3078" s="36"/>
      <c r="O3078" s="36"/>
      <c r="P3078" s="36"/>
      <c r="Q3078" s="36"/>
      <c r="R3078" s="36"/>
      <c r="S3078" s="36"/>
      <c r="T3078" s="36"/>
      <c r="U3078" s="23"/>
      <c r="V3078" s="23"/>
      <c r="W3078" s="23"/>
      <c r="X3078" s="23"/>
      <c r="Y3078" s="445"/>
      <c r="Z3078" s="446" t="str">
        <f>IF(放飛紀錄!$Y3078="","",放飛紀錄!$Y3078+公式對照表!B$2)</f>
        <v/>
      </c>
      <c r="AA3078" s="445"/>
      <c r="AB3078" s="445"/>
      <c r="AC3078" s="447" t="str">
        <f t="shared" si="124"/>
        <v/>
      </c>
      <c r="AD3078" s="448" t="str">
        <f t="shared" si="125"/>
        <v/>
      </c>
      <c r="AE3078" s="446" t="str">
        <f>IF(放飛紀錄表[[#This Row],[模組啟動時間]]="","",公式對照表!$A$2)</f>
        <v/>
      </c>
      <c r="AF3078" s="449" t="str">
        <f>IF(AC3078="","",IF(AND(AA3078&gt;Y3078,AA3078&lt;Z3078),[1]公式對照表!$C$2,IF(AC3078="-",[1]公式對照表!$C$3,IF(AC3078&lt;AE3078,[1]公式對照表!$C$4,IF(AC3078&gt;AE3078,[1]公式對照表!$C$5)))))</f>
        <v/>
      </c>
      <c r="AG3078" s="442"/>
      <c r="AH3078" s="442"/>
      <c r="AI3078" s="442"/>
      <c r="AJ3078" s="442"/>
      <c r="AK3078" s="2"/>
    </row>
    <row r="3079" spans="1:37" ht="17.25" customHeight="1">
      <c r="A3079" s="443"/>
      <c r="B3079" s="444"/>
      <c r="C3079" s="23"/>
      <c r="D3079" s="23"/>
      <c r="E3079" s="23"/>
      <c r="F3079" s="262"/>
      <c r="G3079" s="262"/>
      <c r="H3079" s="262"/>
      <c r="I3079" s="264"/>
      <c r="J3079" s="23"/>
      <c r="K3079" s="23"/>
      <c r="L3079" s="36" t="str">
        <f>IFERROR(VLOOKUP(放飛紀錄!$K3079,#REF!,2,FALSE),"")</f>
        <v/>
      </c>
      <c r="M3079" s="36"/>
      <c r="N3079" s="36"/>
      <c r="O3079" s="36"/>
      <c r="P3079" s="36"/>
      <c r="Q3079" s="36"/>
      <c r="R3079" s="36"/>
      <c r="S3079" s="36"/>
      <c r="T3079" s="36"/>
      <c r="U3079" s="23"/>
      <c r="V3079" s="23"/>
      <c r="W3079" s="23"/>
      <c r="X3079" s="23"/>
      <c r="Y3079" s="445"/>
      <c r="Z3079" s="446" t="str">
        <f>IF(放飛紀錄!$Y3079="","",放飛紀錄!$Y3079+公式對照表!B$2)</f>
        <v/>
      </c>
      <c r="AA3079" s="445"/>
      <c r="AB3079" s="445"/>
      <c r="AC3079" s="447" t="str">
        <f t="shared" si="124"/>
        <v/>
      </c>
      <c r="AD3079" s="448" t="str">
        <f t="shared" si="125"/>
        <v/>
      </c>
      <c r="AE3079" s="446" t="str">
        <f>IF(放飛紀錄表[[#This Row],[模組啟動時間]]="","",公式對照表!$A$2)</f>
        <v/>
      </c>
      <c r="AF3079" s="449" t="str">
        <f>IF(AC3079="","",IF(AND(AA3079&gt;Y3079,AA3079&lt;Z3079),[1]公式對照表!$C$2,IF(AC3079="-",[1]公式對照表!$C$3,IF(AC3079&lt;AE3079,[1]公式對照表!$C$4,IF(AC3079&gt;AE3079,[1]公式對照表!$C$5)))))</f>
        <v/>
      </c>
      <c r="AG3079" s="442"/>
      <c r="AH3079" s="442"/>
      <c r="AI3079" s="442"/>
      <c r="AJ3079" s="442"/>
      <c r="AK3079" s="2"/>
    </row>
    <row r="3080" spans="1:37" ht="17.25" customHeight="1">
      <c r="A3080" s="443"/>
      <c r="B3080" s="444"/>
      <c r="C3080" s="23"/>
      <c r="D3080" s="23"/>
      <c r="E3080" s="23"/>
      <c r="F3080" s="262"/>
      <c r="G3080" s="262"/>
      <c r="H3080" s="262"/>
      <c r="I3080" s="264"/>
      <c r="J3080" s="23"/>
      <c r="K3080" s="23"/>
      <c r="L3080" s="36" t="str">
        <f>IFERROR(VLOOKUP(放飛紀錄!$K3080,#REF!,2,FALSE),"")</f>
        <v/>
      </c>
      <c r="M3080" s="36"/>
      <c r="N3080" s="36"/>
      <c r="O3080" s="36"/>
      <c r="P3080" s="36"/>
      <c r="Q3080" s="36"/>
      <c r="R3080" s="36"/>
      <c r="S3080" s="36"/>
      <c r="T3080" s="36"/>
      <c r="U3080" s="23"/>
      <c r="V3080" s="23"/>
      <c r="W3080" s="23"/>
      <c r="X3080" s="23"/>
      <c r="Y3080" s="445"/>
      <c r="Z3080" s="446" t="str">
        <f>IF(放飛紀錄!$Y3080="","",放飛紀錄!$Y3080+公式對照表!B$2)</f>
        <v/>
      </c>
      <c r="AA3080" s="445"/>
      <c r="AB3080" s="445"/>
      <c r="AC3080" s="447" t="str">
        <f t="shared" si="124"/>
        <v/>
      </c>
      <c r="AD3080" s="448" t="str">
        <f t="shared" si="125"/>
        <v/>
      </c>
      <c r="AE3080" s="446" t="str">
        <f>IF(放飛紀錄表[[#This Row],[模組啟動時間]]="","",公式對照表!$A$2)</f>
        <v/>
      </c>
      <c r="AF3080" s="449" t="str">
        <f>IF(AC3080="","",IF(AND(AA3080&gt;Y3080,AA3080&lt;Z3080),[1]公式對照表!$C$2,IF(AC3080="-",[1]公式對照表!$C$3,IF(AC3080&lt;AE3080,[1]公式對照表!$C$4,IF(AC3080&gt;AE3080,[1]公式對照表!$C$5)))))</f>
        <v/>
      </c>
      <c r="AG3080" s="442"/>
      <c r="AH3080" s="442"/>
      <c r="AI3080" s="442"/>
      <c r="AJ3080" s="442"/>
      <c r="AK3080" s="2"/>
    </row>
    <row r="3081" spans="1:37" ht="17.25" customHeight="1">
      <c r="A3081" s="443"/>
      <c r="B3081" s="444"/>
      <c r="C3081" s="23"/>
      <c r="D3081" s="23"/>
      <c r="E3081" s="23"/>
      <c r="F3081" s="262"/>
      <c r="G3081" s="262"/>
      <c r="H3081" s="262"/>
      <c r="I3081" s="264"/>
      <c r="J3081" s="23"/>
      <c r="K3081" s="23"/>
      <c r="L3081" s="36" t="str">
        <f>IFERROR(VLOOKUP(放飛紀錄!$K3081,#REF!,2,FALSE),"")</f>
        <v/>
      </c>
      <c r="M3081" s="36"/>
      <c r="N3081" s="36"/>
      <c r="O3081" s="36"/>
      <c r="P3081" s="36"/>
      <c r="Q3081" s="36"/>
      <c r="R3081" s="36"/>
      <c r="S3081" s="36"/>
      <c r="T3081" s="36"/>
      <c r="U3081" s="23"/>
      <c r="V3081" s="23"/>
      <c r="W3081" s="23"/>
      <c r="X3081" s="23"/>
      <c r="Y3081" s="445"/>
      <c r="Z3081" s="446" t="str">
        <f>IF(放飛紀錄!$Y3081="","",放飛紀錄!$Y3081+公式對照表!B$2)</f>
        <v/>
      </c>
      <c r="AA3081" s="445"/>
      <c r="AB3081" s="445"/>
      <c r="AC3081" s="447" t="str">
        <f t="shared" si="124"/>
        <v/>
      </c>
      <c r="AD3081" s="448" t="str">
        <f t="shared" si="125"/>
        <v/>
      </c>
      <c r="AE3081" s="446" t="str">
        <f>IF(放飛紀錄表[[#This Row],[模組啟動時間]]="","",公式對照表!$A$2)</f>
        <v/>
      </c>
      <c r="AF3081" s="449" t="str">
        <f>IF(AC3081="","",IF(AND(AA3081&gt;Y3081,AA3081&lt;Z3081),[1]公式對照表!$C$2,IF(AC3081="-",[1]公式對照表!$C$3,IF(AC3081&lt;AE3081,[1]公式對照表!$C$4,IF(AC3081&gt;AE3081,[1]公式對照表!$C$5)))))</f>
        <v/>
      </c>
      <c r="AG3081" s="442"/>
      <c r="AH3081" s="442"/>
      <c r="AI3081" s="442"/>
      <c r="AJ3081" s="442"/>
      <c r="AK3081" s="2"/>
    </row>
    <row r="3082" spans="1:37" ht="17.25" customHeight="1">
      <c r="A3082" s="443"/>
      <c r="B3082" s="444"/>
      <c r="C3082" s="23"/>
      <c r="D3082" s="23"/>
      <c r="E3082" s="23"/>
      <c r="F3082" s="262"/>
      <c r="G3082" s="262"/>
      <c r="H3082" s="262"/>
      <c r="I3082" s="264"/>
      <c r="J3082" s="23"/>
      <c r="K3082" s="23"/>
      <c r="L3082" s="36" t="str">
        <f>IFERROR(VLOOKUP(放飛紀錄!$K3082,#REF!,2,FALSE),"")</f>
        <v/>
      </c>
      <c r="M3082" s="36"/>
      <c r="N3082" s="36"/>
      <c r="O3082" s="36"/>
      <c r="P3082" s="36"/>
      <c r="Q3082" s="36"/>
      <c r="R3082" s="36"/>
      <c r="S3082" s="36"/>
      <c r="T3082" s="36"/>
      <c r="U3082" s="23"/>
      <c r="V3082" s="23"/>
      <c r="W3082" s="23"/>
      <c r="X3082" s="23"/>
      <c r="Y3082" s="445"/>
      <c r="Z3082" s="446" t="str">
        <f>IF(放飛紀錄!$Y3082="","",放飛紀錄!$Y3082+公式對照表!B$2)</f>
        <v/>
      </c>
      <c r="AA3082" s="445"/>
      <c r="AB3082" s="445"/>
      <c r="AC3082" s="447" t="str">
        <f t="shared" si="124"/>
        <v/>
      </c>
      <c r="AD3082" s="448" t="str">
        <f t="shared" si="125"/>
        <v/>
      </c>
      <c r="AE3082" s="446" t="str">
        <f>IF(放飛紀錄表[[#This Row],[模組啟動時間]]="","",公式對照表!$A$2)</f>
        <v/>
      </c>
      <c r="AF3082" s="449" t="str">
        <f>IF(AC3082="","",IF(AND(AA3082&gt;Y3082,AA3082&lt;Z3082),[1]公式對照表!$C$2,IF(AC3082="-",[1]公式對照表!$C$3,IF(AC3082&lt;AE3082,[1]公式對照表!$C$4,IF(AC3082&gt;AE3082,[1]公式對照表!$C$5)))))</f>
        <v/>
      </c>
      <c r="AG3082" s="442"/>
      <c r="AH3082" s="442"/>
      <c r="AI3082" s="442"/>
      <c r="AJ3082" s="442"/>
      <c r="AK3082" s="2"/>
    </row>
    <row r="3083" spans="1:37" ht="17.25" customHeight="1">
      <c r="A3083" s="443"/>
      <c r="B3083" s="444"/>
      <c r="C3083" s="23"/>
      <c r="D3083" s="23"/>
      <c r="E3083" s="23"/>
      <c r="F3083" s="262"/>
      <c r="G3083" s="262"/>
      <c r="H3083" s="262"/>
      <c r="I3083" s="264"/>
      <c r="J3083" s="23"/>
      <c r="K3083" s="23"/>
      <c r="L3083" s="36" t="str">
        <f>IFERROR(VLOOKUP(放飛紀錄!$K3083,#REF!,2,FALSE),"")</f>
        <v/>
      </c>
      <c r="M3083" s="36"/>
      <c r="N3083" s="36"/>
      <c r="O3083" s="36"/>
      <c r="P3083" s="36"/>
      <c r="Q3083" s="36"/>
      <c r="R3083" s="36"/>
      <c r="S3083" s="36"/>
      <c r="T3083" s="36"/>
      <c r="U3083" s="23"/>
      <c r="V3083" s="23"/>
      <c r="W3083" s="23"/>
      <c r="X3083" s="23"/>
      <c r="Y3083" s="445"/>
      <c r="Z3083" s="446" t="str">
        <f>IF(放飛紀錄!$Y3083="","",放飛紀錄!$Y3083+公式對照表!B$2)</f>
        <v/>
      </c>
      <c r="AA3083" s="445"/>
      <c r="AB3083" s="445"/>
      <c r="AC3083" s="447" t="str">
        <f t="shared" si="124"/>
        <v/>
      </c>
      <c r="AD3083" s="448" t="str">
        <f t="shared" si="125"/>
        <v/>
      </c>
      <c r="AE3083" s="446" t="str">
        <f>IF(放飛紀錄表[[#This Row],[模組啟動時間]]="","",公式對照表!$A$2)</f>
        <v/>
      </c>
      <c r="AF3083" s="449" t="str">
        <f>IF(AC3083="","",IF(AND(AA3083&gt;Y3083,AA3083&lt;Z3083),[1]公式對照表!$C$2,IF(AC3083="-",[1]公式對照表!$C$3,IF(AC3083&lt;AE3083,[1]公式對照表!$C$4,IF(AC3083&gt;AE3083,[1]公式對照表!$C$5)))))</f>
        <v/>
      </c>
      <c r="AG3083" s="442"/>
      <c r="AH3083" s="442"/>
      <c r="AI3083" s="442"/>
      <c r="AJ3083" s="442"/>
      <c r="AK3083" s="2"/>
    </row>
    <row r="3084" spans="1:37" ht="17.25" customHeight="1">
      <c r="A3084" s="443"/>
      <c r="B3084" s="444"/>
      <c r="C3084" s="23"/>
      <c r="D3084" s="23"/>
      <c r="E3084" s="23"/>
      <c r="F3084" s="262"/>
      <c r="G3084" s="262"/>
      <c r="H3084" s="262"/>
      <c r="I3084" s="264"/>
      <c r="J3084" s="23"/>
      <c r="K3084" s="23"/>
      <c r="L3084" s="36" t="str">
        <f>IFERROR(VLOOKUP(放飛紀錄!$K3084,#REF!,2,FALSE),"")</f>
        <v/>
      </c>
      <c r="M3084" s="36"/>
      <c r="N3084" s="36"/>
      <c r="O3084" s="36"/>
      <c r="P3084" s="36"/>
      <c r="Q3084" s="36"/>
      <c r="R3084" s="36"/>
      <c r="S3084" s="36"/>
      <c r="T3084" s="36"/>
      <c r="U3084" s="23"/>
      <c r="V3084" s="23"/>
      <c r="W3084" s="23"/>
      <c r="X3084" s="23"/>
      <c r="Y3084" s="445"/>
      <c r="Z3084" s="446" t="str">
        <f>IF(放飛紀錄!$Y3084="","",放飛紀錄!$Y3084+公式對照表!B$2)</f>
        <v/>
      </c>
      <c r="AA3084" s="445"/>
      <c r="AB3084" s="445"/>
      <c r="AC3084" s="447" t="str">
        <f t="shared" si="124"/>
        <v/>
      </c>
      <c r="AD3084" s="448" t="str">
        <f t="shared" si="125"/>
        <v/>
      </c>
      <c r="AE3084" s="446" t="str">
        <f>IF(放飛紀錄表[[#This Row],[模組啟動時間]]="","",公式對照表!$A$2)</f>
        <v/>
      </c>
      <c r="AF3084" s="449" t="str">
        <f>IF(AC3084="","",IF(AND(AA3084&gt;Y3084,AA3084&lt;Z3084),[1]公式對照表!$C$2,IF(AC3084="-",[1]公式對照表!$C$3,IF(AC3084&lt;AE3084,[1]公式對照表!$C$4,IF(AC3084&gt;AE3084,[1]公式對照表!$C$5)))))</f>
        <v/>
      </c>
      <c r="AG3084" s="442"/>
      <c r="AH3084" s="442"/>
      <c r="AI3084" s="442"/>
      <c r="AJ3084" s="442"/>
      <c r="AK3084" s="2"/>
    </row>
    <row r="3085" spans="1:37" ht="17.25" customHeight="1">
      <c r="A3085" s="443"/>
      <c r="B3085" s="444"/>
      <c r="C3085" s="23"/>
      <c r="D3085" s="23"/>
      <c r="E3085" s="23"/>
      <c r="F3085" s="262"/>
      <c r="G3085" s="262"/>
      <c r="H3085" s="262"/>
      <c r="I3085" s="264"/>
      <c r="J3085" s="23"/>
      <c r="K3085" s="23"/>
      <c r="L3085" s="36" t="str">
        <f>IFERROR(VLOOKUP(放飛紀錄!$K3085,#REF!,2,FALSE),"")</f>
        <v/>
      </c>
      <c r="M3085" s="36"/>
      <c r="N3085" s="36"/>
      <c r="O3085" s="36"/>
      <c r="P3085" s="36"/>
      <c r="Q3085" s="36"/>
      <c r="R3085" s="36"/>
      <c r="S3085" s="36"/>
      <c r="T3085" s="36"/>
      <c r="U3085" s="23"/>
      <c r="V3085" s="23"/>
      <c r="W3085" s="23"/>
      <c r="X3085" s="23"/>
      <c r="Y3085" s="445"/>
      <c r="Z3085" s="446" t="str">
        <f>IF(放飛紀錄!$Y3085="","",放飛紀錄!$Y3085+公式對照表!B$2)</f>
        <v/>
      </c>
      <c r="AA3085" s="445"/>
      <c r="AB3085" s="445"/>
      <c r="AC3085" s="447" t="str">
        <f t="shared" si="124"/>
        <v/>
      </c>
      <c r="AD3085" s="448" t="str">
        <f t="shared" si="125"/>
        <v/>
      </c>
      <c r="AE3085" s="446" t="str">
        <f>IF(放飛紀錄表[[#This Row],[模組啟動時間]]="","",公式對照表!$A$2)</f>
        <v/>
      </c>
      <c r="AF3085" s="449" t="str">
        <f>IF(AC3085="","",IF(AND(AA3085&gt;Y3085,AA3085&lt;Z3085),[1]公式對照表!$C$2,IF(AC3085="-",[1]公式對照表!$C$3,IF(AC3085&lt;AE3085,[1]公式對照表!$C$4,IF(AC3085&gt;AE3085,[1]公式對照表!$C$5)))))</f>
        <v/>
      </c>
      <c r="AG3085" s="442"/>
      <c r="AH3085" s="442"/>
      <c r="AI3085" s="442"/>
      <c r="AJ3085" s="442"/>
      <c r="AK3085" s="2"/>
    </row>
    <row r="3086" spans="1:37" ht="17.25" customHeight="1">
      <c r="A3086" s="443"/>
      <c r="B3086" s="444"/>
      <c r="C3086" s="23"/>
      <c r="D3086" s="23"/>
      <c r="E3086" s="23"/>
      <c r="F3086" s="262"/>
      <c r="G3086" s="262"/>
      <c r="H3086" s="262"/>
      <c r="I3086" s="264"/>
      <c r="J3086" s="23"/>
      <c r="K3086" s="23"/>
      <c r="L3086" s="36" t="str">
        <f>IFERROR(VLOOKUP(放飛紀錄!$K3086,#REF!,2,FALSE),"")</f>
        <v/>
      </c>
      <c r="M3086" s="36"/>
      <c r="N3086" s="36"/>
      <c r="O3086" s="36"/>
      <c r="P3086" s="36"/>
      <c r="Q3086" s="36"/>
      <c r="R3086" s="36"/>
      <c r="S3086" s="36"/>
      <c r="T3086" s="36"/>
      <c r="U3086" s="23"/>
      <c r="V3086" s="23"/>
      <c r="W3086" s="23"/>
      <c r="X3086" s="23"/>
      <c r="Y3086" s="445"/>
      <c r="Z3086" s="446" t="str">
        <f>IF(放飛紀錄!$Y3086="","",放飛紀錄!$Y3086+公式對照表!B$2)</f>
        <v/>
      </c>
      <c r="AA3086" s="445"/>
      <c r="AB3086" s="445"/>
      <c r="AC3086" s="447" t="str">
        <f t="shared" si="124"/>
        <v/>
      </c>
      <c r="AD3086" s="448" t="str">
        <f t="shared" si="125"/>
        <v/>
      </c>
      <c r="AE3086" s="446" t="str">
        <f>IF(放飛紀錄表[[#This Row],[模組啟動時間]]="","",公式對照表!$A$2)</f>
        <v/>
      </c>
      <c r="AF3086" s="449" t="str">
        <f>IF(AC3086="","",IF(AND(AA3086&gt;Y3086,AA3086&lt;Z3086),[1]公式對照表!$C$2,IF(AC3086="-",[1]公式對照表!$C$3,IF(AC3086&lt;AE3086,[1]公式對照表!$C$4,IF(AC3086&gt;AE3086,[1]公式對照表!$C$5)))))</f>
        <v/>
      </c>
      <c r="AG3086" s="442"/>
      <c r="AH3086" s="442"/>
      <c r="AI3086" s="442"/>
      <c r="AJ3086" s="442"/>
      <c r="AK3086" s="2"/>
    </row>
    <row r="3087" spans="1:37" ht="17.25" customHeight="1">
      <c r="A3087" s="443"/>
      <c r="B3087" s="444"/>
      <c r="C3087" s="23"/>
      <c r="D3087" s="23"/>
      <c r="E3087" s="23"/>
      <c r="F3087" s="262"/>
      <c r="G3087" s="262"/>
      <c r="H3087" s="262"/>
      <c r="I3087" s="264"/>
      <c r="J3087" s="23"/>
      <c r="K3087" s="23"/>
      <c r="L3087" s="36" t="str">
        <f>IFERROR(VLOOKUP(放飛紀錄!$K3087,#REF!,2,FALSE),"")</f>
        <v/>
      </c>
      <c r="M3087" s="36"/>
      <c r="N3087" s="36"/>
      <c r="O3087" s="36"/>
      <c r="P3087" s="36"/>
      <c r="Q3087" s="36"/>
      <c r="R3087" s="36"/>
      <c r="S3087" s="36"/>
      <c r="T3087" s="36"/>
      <c r="U3087" s="23"/>
      <c r="V3087" s="23"/>
      <c r="W3087" s="23"/>
      <c r="X3087" s="23"/>
      <c r="Y3087" s="445"/>
      <c r="Z3087" s="446" t="str">
        <f>IF(放飛紀錄!$Y3087="","",放飛紀錄!$Y3087+公式對照表!B$2)</f>
        <v/>
      </c>
      <c r="AA3087" s="445"/>
      <c r="AB3087" s="445"/>
      <c r="AC3087" s="447" t="str">
        <f t="shared" si="124"/>
        <v/>
      </c>
      <c r="AD3087" s="448" t="str">
        <f t="shared" si="125"/>
        <v/>
      </c>
      <c r="AE3087" s="446" t="str">
        <f>IF(放飛紀錄表[[#This Row],[模組啟動時間]]="","",公式對照表!$A$2)</f>
        <v/>
      </c>
      <c r="AF3087" s="449" t="str">
        <f>IF(AC3087="","",IF(AND(AA3087&gt;Y3087,AA3087&lt;Z3087),[1]公式對照表!$C$2,IF(AC3087="-",[1]公式對照表!$C$3,IF(AC3087&lt;AE3087,[1]公式對照表!$C$4,IF(AC3087&gt;AE3087,[1]公式對照表!$C$5)))))</f>
        <v/>
      </c>
      <c r="AG3087" s="442"/>
      <c r="AH3087" s="442"/>
      <c r="AI3087" s="442"/>
      <c r="AJ3087" s="442"/>
      <c r="AK3087" s="2"/>
    </row>
    <row r="3088" spans="1:37" ht="17.25" customHeight="1">
      <c r="A3088" s="443"/>
      <c r="B3088" s="444"/>
      <c r="C3088" s="23"/>
      <c r="D3088" s="23"/>
      <c r="E3088" s="23"/>
      <c r="F3088" s="262"/>
      <c r="G3088" s="262"/>
      <c r="H3088" s="262"/>
      <c r="I3088" s="264"/>
      <c r="J3088" s="23"/>
      <c r="K3088" s="23"/>
      <c r="L3088" s="36" t="str">
        <f>IFERROR(VLOOKUP(放飛紀錄!$K3088,#REF!,2,FALSE),"")</f>
        <v/>
      </c>
      <c r="M3088" s="36"/>
      <c r="N3088" s="36"/>
      <c r="O3088" s="36"/>
      <c r="P3088" s="36"/>
      <c r="Q3088" s="36"/>
      <c r="R3088" s="36"/>
      <c r="S3088" s="36"/>
      <c r="T3088" s="36"/>
      <c r="U3088" s="23"/>
      <c r="V3088" s="23"/>
      <c r="W3088" s="23"/>
      <c r="X3088" s="23"/>
      <c r="Y3088" s="445"/>
      <c r="Z3088" s="446" t="str">
        <f>IF(放飛紀錄!$Y3088="","",放飛紀錄!$Y3088+公式對照表!B$2)</f>
        <v/>
      </c>
      <c r="AA3088" s="445"/>
      <c r="AB3088" s="445"/>
      <c r="AC3088" s="447" t="str">
        <f t="shared" si="124"/>
        <v/>
      </c>
      <c r="AD3088" s="448" t="str">
        <f t="shared" si="125"/>
        <v/>
      </c>
      <c r="AE3088" s="446" t="str">
        <f>IF(放飛紀錄表[[#This Row],[模組啟動時間]]="","",公式對照表!$A$2)</f>
        <v/>
      </c>
      <c r="AF3088" s="449" t="str">
        <f>IF(AC3088="","",IF(AND(AA3088&gt;Y3088,AA3088&lt;Z3088),[1]公式對照表!$C$2,IF(AC3088="-",[1]公式對照表!$C$3,IF(AC3088&lt;AE3088,[1]公式對照表!$C$4,IF(AC3088&gt;AE3088,[1]公式對照表!$C$5)))))</f>
        <v/>
      </c>
      <c r="AG3088" s="442"/>
      <c r="AH3088" s="442"/>
      <c r="AI3088" s="442"/>
      <c r="AJ3088" s="442"/>
      <c r="AK3088" s="2"/>
    </row>
    <row r="3089" spans="1:37" ht="17.25" customHeight="1">
      <c r="A3089" s="443"/>
      <c r="B3089" s="444"/>
      <c r="C3089" s="23"/>
      <c r="D3089" s="23"/>
      <c r="E3089" s="23"/>
      <c r="F3089" s="262"/>
      <c r="G3089" s="262"/>
      <c r="H3089" s="262"/>
      <c r="I3089" s="264"/>
      <c r="J3089" s="23"/>
      <c r="K3089" s="23"/>
      <c r="L3089" s="36" t="str">
        <f>IFERROR(VLOOKUP(放飛紀錄!$K3089,#REF!,2,FALSE),"")</f>
        <v/>
      </c>
      <c r="M3089" s="36"/>
      <c r="N3089" s="36"/>
      <c r="O3089" s="36"/>
      <c r="P3089" s="36"/>
      <c r="Q3089" s="36"/>
      <c r="R3089" s="36"/>
      <c r="S3089" s="36"/>
      <c r="T3089" s="36"/>
      <c r="U3089" s="23"/>
      <c r="V3089" s="23"/>
      <c r="W3089" s="23"/>
      <c r="X3089" s="23"/>
      <c r="Y3089" s="445"/>
      <c r="Z3089" s="446" t="str">
        <f>IF(放飛紀錄!$Y3089="","",放飛紀錄!$Y3089+公式對照表!B$2)</f>
        <v/>
      </c>
      <c r="AA3089" s="445"/>
      <c r="AB3089" s="445"/>
      <c r="AC3089" s="447" t="str">
        <f t="shared" si="124"/>
        <v/>
      </c>
      <c r="AD3089" s="448" t="str">
        <f t="shared" si="125"/>
        <v/>
      </c>
      <c r="AE3089" s="446" t="str">
        <f>IF(放飛紀錄表[[#This Row],[模組啟動時間]]="","",公式對照表!$A$2)</f>
        <v/>
      </c>
      <c r="AF3089" s="449" t="str">
        <f>IF(AC3089="","",IF(AND(AA3089&gt;Y3089,AA3089&lt;Z3089),[1]公式對照表!$C$2,IF(AC3089="-",[1]公式對照表!$C$3,IF(AC3089&lt;AE3089,[1]公式對照表!$C$4,IF(AC3089&gt;AE3089,[1]公式對照表!$C$5)))))</f>
        <v/>
      </c>
      <c r="AG3089" s="442"/>
      <c r="AH3089" s="442"/>
      <c r="AI3089" s="442"/>
      <c r="AJ3089" s="442"/>
      <c r="AK3089" s="2"/>
    </row>
    <row r="3090" spans="1:37" ht="17.25" customHeight="1">
      <c r="A3090" s="443"/>
      <c r="B3090" s="444"/>
      <c r="C3090" s="23"/>
      <c r="D3090" s="23"/>
      <c r="E3090" s="23"/>
      <c r="F3090" s="262"/>
      <c r="G3090" s="262"/>
      <c r="H3090" s="262"/>
      <c r="I3090" s="264"/>
      <c r="J3090" s="23"/>
      <c r="K3090" s="23"/>
      <c r="L3090" s="36" t="str">
        <f>IFERROR(VLOOKUP(放飛紀錄!$K3090,#REF!,2,FALSE),"")</f>
        <v/>
      </c>
      <c r="M3090" s="36"/>
      <c r="N3090" s="36"/>
      <c r="O3090" s="36"/>
      <c r="P3090" s="36"/>
      <c r="Q3090" s="36"/>
      <c r="R3090" s="36"/>
      <c r="S3090" s="36"/>
      <c r="T3090" s="36"/>
      <c r="U3090" s="23"/>
      <c r="V3090" s="23"/>
      <c r="W3090" s="23"/>
      <c r="X3090" s="23"/>
      <c r="Y3090" s="445"/>
      <c r="Z3090" s="446" t="str">
        <f>IF(放飛紀錄!$Y3090="","",放飛紀錄!$Y3090+公式對照表!B$2)</f>
        <v/>
      </c>
      <c r="AA3090" s="445"/>
      <c r="AB3090" s="445"/>
      <c r="AC3090" s="447" t="str">
        <f t="shared" si="124"/>
        <v/>
      </c>
      <c r="AD3090" s="448" t="str">
        <f t="shared" si="125"/>
        <v/>
      </c>
      <c r="AE3090" s="446" t="str">
        <f>IF(放飛紀錄表[[#This Row],[模組啟動時間]]="","",公式對照表!$A$2)</f>
        <v/>
      </c>
      <c r="AF3090" s="449" t="str">
        <f>IF(AC3090="","",IF(AND(AA3090&gt;Y3090,AA3090&lt;Z3090),[1]公式對照表!$C$2,IF(AC3090="-",[1]公式對照表!$C$3,IF(AC3090&lt;AE3090,[1]公式對照表!$C$4,IF(AC3090&gt;AE3090,[1]公式對照表!$C$5)))))</f>
        <v/>
      </c>
      <c r="AG3090" s="442"/>
      <c r="AH3090" s="442"/>
      <c r="AI3090" s="442"/>
      <c r="AJ3090" s="442"/>
      <c r="AK3090" s="2"/>
    </row>
    <row r="3091" spans="1:37" ht="17.25" customHeight="1">
      <c r="A3091" s="443"/>
      <c r="B3091" s="444"/>
      <c r="C3091" s="23"/>
      <c r="D3091" s="23"/>
      <c r="E3091" s="23"/>
      <c r="F3091" s="262"/>
      <c r="G3091" s="262"/>
      <c r="H3091" s="262"/>
      <c r="I3091" s="264"/>
      <c r="J3091" s="23"/>
      <c r="K3091" s="23"/>
      <c r="L3091" s="36" t="str">
        <f>IFERROR(VLOOKUP(放飛紀錄!$K3091,#REF!,2,FALSE),"")</f>
        <v/>
      </c>
      <c r="M3091" s="36"/>
      <c r="N3091" s="36"/>
      <c r="O3091" s="36"/>
      <c r="P3091" s="36"/>
      <c r="Q3091" s="36"/>
      <c r="R3091" s="36"/>
      <c r="S3091" s="36"/>
      <c r="T3091" s="36"/>
      <c r="U3091" s="23"/>
      <c r="V3091" s="23"/>
      <c r="W3091" s="23"/>
      <c r="X3091" s="23"/>
      <c r="Y3091" s="445"/>
      <c r="Z3091" s="446" t="str">
        <f>IF(放飛紀錄!$Y3091="","",放飛紀錄!$Y3091+公式對照表!B$2)</f>
        <v/>
      </c>
      <c r="AA3091" s="445"/>
      <c r="AB3091" s="445"/>
      <c r="AC3091" s="447" t="str">
        <f t="shared" si="124"/>
        <v/>
      </c>
      <c r="AD3091" s="448" t="str">
        <f t="shared" si="125"/>
        <v/>
      </c>
      <c r="AE3091" s="446" t="str">
        <f>IF(放飛紀錄表[[#This Row],[模組啟動時間]]="","",公式對照表!$A$2)</f>
        <v/>
      </c>
      <c r="AF3091" s="449" t="str">
        <f>IF(AC3091="","",IF(AND(AA3091&gt;Y3091,AA3091&lt;Z3091),[1]公式對照表!$C$2,IF(AC3091="-",[1]公式對照表!$C$3,IF(AC3091&lt;AE3091,[1]公式對照表!$C$4,IF(AC3091&gt;AE3091,[1]公式對照表!$C$5)))))</f>
        <v/>
      </c>
      <c r="AG3091" s="442"/>
      <c r="AH3091" s="442"/>
      <c r="AI3091" s="442"/>
      <c r="AJ3091" s="442"/>
      <c r="AK3091" s="2"/>
    </row>
    <row r="3092" spans="1:37" ht="17.25" customHeight="1">
      <c r="A3092" s="443"/>
      <c r="B3092" s="444"/>
      <c r="C3092" s="23"/>
      <c r="D3092" s="23"/>
      <c r="E3092" s="23"/>
      <c r="F3092" s="262"/>
      <c r="G3092" s="262"/>
      <c r="H3092" s="262"/>
      <c r="I3092" s="264"/>
      <c r="J3092" s="23"/>
      <c r="K3092" s="23"/>
      <c r="L3092" s="36" t="str">
        <f>IFERROR(VLOOKUP(放飛紀錄!$K3092,#REF!,2,FALSE),"")</f>
        <v/>
      </c>
      <c r="M3092" s="36"/>
      <c r="N3092" s="36"/>
      <c r="O3092" s="36"/>
      <c r="P3092" s="36"/>
      <c r="Q3092" s="36"/>
      <c r="R3092" s="36"/>
      <c r="S3092" s="36"/>
      <c r="T3092" s="36"/>
      <c r="U3092" s="23"/>
      <c r="V3092" s="23"/>
      <c r="W3092" s="23"/>
      <c r="X3092" s="23"/>
      <c r="Y3092" s="445"/>
      <c r="Z3092" s="446" t="str">
        <f>IF(放飛紀錄!$Y3092="","",放飛紀錄!$Y3092+公式對照表!B$2)</f>
        <v/>
      </c>
      <c r="AA3092" s="445"/>
      <c r="AB3092" s="445"/>
      <c r="AC3092" s="447" t="str">
        <f t="shared" si="124"/>
        <v/>
      </c>
      <c r="AD3092" s="448" t="str">
        <f t="shared" si="125"/>
        <v/>
      </c>
      <c r="AE3092" s="446" t="str">
        <f>IF(放飛紀錄表[[#This Row],[模組啟動時間]]="","",公式對照表!$A$2)</f>
        <v/>
      </c>
      <c r="AF3092" s="449" t="str">
        <f>IF(AC3092="","",IF(AND(AA3092&gt;Y3092,AA3092&lt;Z3092),[1]公式對照表!$C$2,IF(AC3092="-",[1]公式對照表!$C$3,IF(AC3092&lt;AE3092,[1]公式對照表!$C$4,IF(AC3092&gt;AE3092,[1]公式對照表!$C$5)))))</f>
        <v/>
      </c>
      <c r="AG3092" s="442"/>
      <c r="AH3092" s="442"/>
      <c r="AI3092" s="442"/>
      <c r="AJ3092" s="442"/>
      <c r="AK3092" s="2"/>
    </row>
    <row r="3093" spans="1:37" ht="17.25" customHeight="1">
      <c r="A3093" s="443"/>
      <c r="B3093" s="444"/>
      <c r="C3093" s="23"/>
      <c r="D3093" s="23"/>
      <c r="E3093" s="23"/>
      <c r="F3093" s="262"/>
      <c r="G3093" s="262"/>
      <c r="H3093" s="262"/>
      <c r="I3093" s="264"/>
      <c r="J3093" s="23"/>
      <c r="K3093" s="23"/>
      <c r="L3093" s="36" t="str">
        <f>IFERROR(VLOOKUP(放飛紀錄!$K3093,#REF!,2,FALSE),"")</f>
        <v/>
      </c>
      <c r="M3093" s="36"/>
      <c r="N3093" s="36"/>
      <c r="O3093" s="36"/>
      <c r="P3093" s="36"/>
      <c r="Q3093" s="36"/>
      <c r="R3093" s="36"/>
      <c r="S3093" s="36"/>
      <c r="T3093" s="36"/>
      <c r="U3093" s="23"/>
      <c r="V3093" s="23"/>
      <c r="W3093" s="23"/>
      <c r="X3093" s="23"/>
      <c r="Y3093" s="445"/>
      <c r="Z3093" s="446" t="str">
        <f>IF(放飛紀錄!$Y3093="","",放飛紀錄!$Y3093+公式對照表!B$2)</f>
        <v/>
      </c>
      <c r="AA3093" s="445"/>
      <c r="AB3093" s="445"/>
      <c r="AC3093" s="447" t="str">
        <f t="shared" si="124"/>
        <v/>
      </c>
      <c r="AD3093" s="448" t="str">
        <f t="shared" si="125"/>
        <v/>
      </c>
      <c r="AE3093" s="446" t="str">
        <f>IF(放飛紀錄表[[#This Row],[模組啟動時間]]="","",公式對照表!$A$2)</f>
        <v/>
      </c>
      <c r="AF3093" s="449" t="str">
        <f>IF(AC3093="","",IF(AND(AA3093&gt;Y3093,AA3093&lt;Z3093),[1]公式對照表!$C$2,IF(AC3093="-",[1]公式對照表!$C$3,IF(AC3093&lt;AE3093,[1]公式對照表!$C$4,IF(AC3093&gt;AE3093,[1]公式對照表!$C$5)))))</f>
        <v/>
      </c>
      <c r="AG3093" s="442"/>
      <c r="AH3093" s="442"/>
      <c r="AI3093" s="442"/>
      <c r="AJ3093" s="442"/>
      <c r="AK3093" s="2"/>
    </row>
    <row r="3094" spans="1:37" ht="17.25" customHeight="1">
      <c r="A3094" s="443"/>
      <c r="B3094" s="444"/>
      <c r="C3094" s="23"/>
      <c r="D3094" s="23"/>
      <c r="E3094" s="23"/>
      <c r="F3094" s="262"/>
      <c r="G3094" s="262"/>
      <c r="H3094" s="262"/>
      <c r="I3094" s="264"/>
      <c r="J3094" s="23"/>
      <c r="K3094" s="23"/>
      <c r="L3094" s="36" t="str">
        <f>IFERROR(VLOOKUP(放飛紀錄!$K3094,#REF!,2,FALSE),"")</f>
        <v/>
      </c>
      <c r="M3094" s="36"/>
      <c r="N3094" s="36"/>
      <c r="O3094" s="36"/>
      <c r="P3094" s="36"/>
      <c r="Q3094" s="36"/>
      <c r="R3094" s="36"/>
      <c r="S3094" s="36"/>
      <c r="T3094" s="36"/>
      <c r="U3094" s="23"/>
      <c r="V3094" s="23"/>
      <c r="W3094" s="23"/>
      <c r="X3094" s="23"/>
      <c r="Y3094" s="445"/>
      <c r="Z3094" s="446" t="str">
        <f>IF(放飛紀錄!$Y3094="","",放飛紀錄!$Y3094+公式對照表!B$2)</f>
        <v/>
      </c>
      <c r="AA3094" s="445"/>
      <c r="AB3094" s="445"/>
      <c r="AC3094" s="447" t="str">
        <f t="shared" si="124"/>
        <v/>
      </c>
      <c r="AD3094" s="448" t="str">
        <f t="shared" si="125"/>
        <v/>
      </c>
      <c r="AE3094" s="446" t="str">
        <f>IF(放飛紀錄表[[#This Row],[模組啟動時間]]="","",公式對照表!$A$2)</f>
        <v/>
      </c>
      <c r="AF3094" s="449" t="str">
        <f>IF(AC3094="","",IF(AND(AA3094&gt;Y3094,AA3094&lt;Z3094),[1]公式對照表!$C$2,IF(AC3094="-",[1]公式對照表!$C$3,IF(AC3094&lt;AE3094,[1]公式對照表!$C$4,IF(AC3094&gt;AE3094,[1]公式對照表!$C$5)))))</f>
        <v/>
      </c>
      <c r="AG3094" s="442"/>
      <c r="AH3094" s="442"/>
      <c r="AI3094" s="442"/>
      <c r="AJ3094" s="442"/>
      <c r="AK3094" s="2"/>
    </row>
    <row r="3095" spans="1:37" ht="17.25" customHeight="1">
      <c r="A3095" s="443"/>
      <c r="B3095" s="444"/>
      <c r="C3095" s="23"/>
      <c r="D3095" s="23"/>
      <c r="E3095" s="23"/>
      <c r="F3095" s="262"/>
      <c r="G3095" s="262"/>
      <c r="H3095" s="262"/>
      <c r="I3095" s="264"/>
      <c r="J3095" s="23"/>
      <c r="K3095" s="23"/>
      <c r="L3095" s="36" t="str">
        <f>IFERROR(VLOOKUP(放飛紀錄!$K3095,#REF!,2,FALSE),"")</f>
        <v/>
      </c>
      <c r="M3095" s="36"/>
      <c r="N3095" s="36"/>
      <c r="O3095" s="36"/>
      <c r="P3095" s="36"/>
      <c r="Q3095" s="36"/>
      <c r="R3095" s="36"/>
      <c r="S3095" s="36"/>
      <c r="T3095" s="36"/>
      <c r="U3095" s="23"/>
      <c r="V3095" s="23"/>
      <c r="W3095" s="23"/>
      <c r="X3095" s="23"/>
      <c r="Y3095" s="445"/>
      <c r="Z3095" s="446" t="str">
        <f>IF(放飛紀錄!$Y3095="","",放飛紀錄!$Y3095+公式對照表!B$2)</f>
        <v/>
      </c>
      <c r="AA3095" s="445"/>
      <c r="AB3095" s="445"/>
      <c r="AC3095" s="447" t="str">
        <f t="shared" si="124"/>
        <v/>
      </c>
      <c r="AD3095" s="448" t="str">
        <f t="shared" si="125"/>
        <v/>
      </c>
      <c r="AE3095" s="446" t="str">
        <f>IF(放飛紀錄表[[#This Row],[模組啟動時間]]="","",公式對照表!$A$2)</f>
        <v/>
      </c>
      <c r="AF3095" s="449" t="str">
        <f>IF(AC3095="","",IF(AND(AA3095&gt;Y3095,AA3095&lt;Z3095),[1]公式對照表!$C$2,IF(AC3095="-",[1]公式對照表!$C$3,IF(AC3095&lt;AE3095,[1]公式對照表!$C$4,IF(AC3095&gt;AE3095,[1]公式對照表!$C$5)))))</f>
        <v/>
      </c>
      <c r="AG3095" s="442"/>
      <c r="AH3095" s="442"/>
      <c r="AI3095" s="442"/>
      <c r="AJ3095" s="442"/>
      <c r="AK3095" s="2"/>
    </row>
    <row r="3096" spans="1:37" ht="17.25" customHeight="1">
      <c r="A3096" s="443"/>
      <c r="B3096" s="444"/>
      <c r="C3096" s="23"/>
      <c r="D3096" s="23"/>
      <c r="E3096" s="23"/>
      <c r="F3096" s="262"/>
      <c r="G3096" s="262"/>
      <c r="H3096" s="262"/>
      <c r="I3096" s="264"/>
      <c r="J3096" s="23"/>
      <c r="K3096" s="23"/>
      <c r="L3096" s="36" t="str">
        <f>IFERROR(VLOOKUP(放飛紀錄!$K3096,#REF!,2,FALSE),"")</f>
        <v/>
      </c>
      <c r="M3096" s="36"/>
      <c r="N3096" s="36"/>
      <c r="O3096" s="36"/>
      <c r="P3096" s="36"/>
      <c r="Q3096" s="36"/>
      <c r="R3096" s="36"/>
      <c r="S3096" s="36"/>
      <c r="T3096" s="36"/>
      <c r="U3096" s="23"/>
      <c r="V3096" s="23"/>
      <c r="W3096" s="23"/>
      <c r="X3096" s="23"/>
      <c r="Y3096" s="445"/>
      <c r="Z3096" s="446" t="str">
        <f>IF(放飛紀錄!$Y3096="","",放飛紀錄!$Y3096+公式對照表!B$2)</f>
        <v/>
      </c>
      <c r="AA3096" s="445"/>
      <c r="AB3096" s="445"/>
      <c r="AC3096" s="447" t="str">
        <f t="shared" si="124"/>
        <v/>
      </c>
      <c r="AD3096" s="448" t="str">
        <f t="shared" si="125"/>
        <v/>
      </c>
      <c r="AE3096" s="446" t="str">
        <f>IF(放飛紀錄表[[#This Row],[模組啟動時間]]="","",公式對照表!$A$2)</f>
        <v/>
      </c>
      <c r="AF3096" s="449" t="str">
        <f>IF(AC3096="","",IF(AND(AA3096&gt;Y3096,AA3096&lt;Z3096),[1]公式對照表!$C$2,IF(AC3096="-",[1]公式對照表!$C$3,IF(AC3096&lt;AE3096,[1]公式對照表!$C$4,IF(AC3096&gt;AE3096,[1]公式對照表!$C$5)))))</f>
        <v/>
      </c>
      <c r="AG3096" s="442"/>
      <c r="AH3096" s="442"/>
      <c r="AI3096" s="442"/>
      <c r="AJ3096" s="442"/>
      <c r="AK3096" s="2"/>
    </row>
    <row r="3097" spans="1:37" ht="17.25" customHeight="1">
      <c r="A3097" s="443"/>
      <c r="B3097" s="444"/>
      <c r="C3097" s="23"/>
      <c r="D3097" s="23"/>
      <c r="E3097" s="23"/>
      <c r="F3097" s="262"/>
      <c r="G3097" s="262"/>
      <c r="H3097" s="262"/>
      <c r="I3097" s="264"/>
      <c r="J3097" s="23"/>
      <c r="K3097" s="23"/>
      <c r="L3097" s="36" t="str">
        <f>IFERROR(VLOOKUP(放飛紀錄!$K3097,#REF!,2,FALSE),"")</f>
        <v/>
      </c>
      <c r="M3097" s="36"/>
      <c r="N3097" s="36"/>
      <c r="O3097" s="36"/>
      <c r="P3097" s="36"/>
      <c r="Q3097" s="36"/>
      <c r="R3097" s="36"/>
      <c r="S3097" s="36"/>
      <c r="T3097" s="36"/>
      <c r="U3097" s="23"/>
      <c r="V3097" s="23"/>
      <c r="W3097" s="23"/>
      <c r="X3097" s="23"/>
      <c r="Y3097" s="445"/>
      <c r="Z3097" s="446" t="str">
        <f>IF(放飛紀錄!$Y3097="","",放飛紀錄!$Y3097+公式對照表!B$2)</f>
        <v/>
      </c>
      <c r="AA3097" s="445"/>
      <c r="AB3097" s="445"/>
      <c r="AC3097" s="447" t="str">
        <f t="shared" si="124"/>
        <v/>
      </c>
      <c r="AD3097" s="448" t="str">
        <f t="shared" si="125"/>
        <v/>
      </c>
      <c r="AE3097" s="446" t="str">
        <f>IF(放飛紀錄表[[#This Row],[模組啟動時間]]="","",公式對照表!$A$2)</f>
        <v/>
      </c>
      <c r="AF3097" s="449" t="str">
        <f>IF(AC3097="","",IF(AND(AA3097&gt;Y3097,AA3097&lt;Z3097),[1]公式對照表!$C$2,IF(AC3097="-",[1]公式對照表!$C$3,IF(AC3097&lt;AE3097,[1]公式對照表!$C$4,IF(AC3097&gt;AE3097,[1]公式對照表!$C$5)))))</f>
        <v/>
      </c>
      <c r="AG3097" s="442"/>
      <c r="AH3097" s="442"/>
      <c r="AI3097" s="442"/>
      <c r="AJ3097" s="442"/>
      <c r="AK3097" s="2"/>
    </row>
    <row r="3098" spans="1:37" ht="17.25" customHeight="1">
      <c r="A3098" s="443"/>
      <c r="B3098" s="444"/>
      <c r="C3098" s="23"/>
      <c r="D3098" s="23"/>
      <c r="E3098" s="23"/>
      <c r="F3098" s="262"/>
      <c r="G3098" s="262"/>
      <c r="H3098" s="262"/>
      <c r="I3098" s="264"/>
      <c r="J3098" s="23"/>
      <c r="K3098" s="23"/>
      <c r="L3098" s="36" t="str">
        <f>IFERROR(VLOOKUP(放飛紀錄!$K3098,#REF!,2,FALSE),"")</f>
        <v/>
      </c>
      <c r="M3098" s="36"/>
      <c r="N3098" s="36"/>
      <c r="O3098" s="36"/>
      <c r="P3098" s="36"/>
      <c r="Q3098" s="36"/>
      <c r="R3098" s="36"/>
      <c r="S3098" s="36"/>
      <c r="T3098" s="36"/>
      <c r="U3098" s="23"/>
      <c r="V3098" s="23"/>
      <c r="W3098" s="23"/>
      <c r="X3098" s="23"/>
      <c r="Y3098" s="445"/>
      <c r="Z3098" s="446" t="str">
        <f>IF(放飛紀錄!$Y3098="","",放飛紀錄!$Y3098+公式對照表!B$2)</f>
        <v/>
      </c>
      <c r="AA3098" s="445"/>
      <c r="AB3098" s="445"/>
      <c r="AC3098" s="447" t="str">
        <f t="shared" si="124"/>
        <v/>
      </c>
      <c r="AD3098" s="448" t="str">
        <f t="shared" si="125"/>
        <v/>
      </c>
      <c r="AE3098" s="446" t="str">
        <f>IF(放飛紀錄表[[#This Row],[模組啟動時間]]="","",公式對照表!$A$2)</f>
        <v/>
      </c>
      <c r="AF3098" s="449" t="str">
        <f>IF(AC3098="","",IF(AND(AA3098&gt;Y3098,AA3098&lt;Z3098),[1]公式對照表!$C$2,IF(AC3098="-",[1]公式對照表!$C$3,IF(AC3098&lt;AE3098,[1]公式對照表!$C$4,IF(AC3098&gt;AE3098,[1]公式對照表!$C$5)))))</f>
        <v/>
      </c>
      <c r="AG3098" s="442"/>
      <c r="AH3098" s="442"/>
      <c r="AI3098" s="442"/>
      <c r="AJ3098" s="442"/>
      <c r="AK3098" s="2"/>
    </row>
    <row r="3099" spans="1:37" ht="17.25" customHeight="1">
      <c r="A3099" s="443"/>
      <c r="B3099" s="444"/>
      <c r="C3099" s="23"/>
      <c r="D3099" s="23"/>
      <c r="E3099" s="23"/>
      <c r="F3099" s="262"/>
      <c r="G3099" s="262"/>
      <c r="H3099" s="262"/>
      <c r="I3099" s="264"/>
      <c r="J3099" s="23"/>
      <c r="K3099" s="23"/>
      <c r="L3099" s="36" t="str">
        <f>IFERROR(VLOOKUP(放飛紀錄!$K3099,#REF!,2,FALSE),"")</f>
        <v/>
      </c>
      <c r="M3099" s="36"/>
      <c r="N3099" s="36"/>
      <c r="O3099" s="36"/>
      <c r="P3099" s="36"/>
      <c r="Q3099" s="36"/>
      <c r="R3099" s="36"/>
      <c r="S3099" s="36"/>
      <c r="T3099" s="36"/>
      <c r="U3099" s="23"/>
      <c r="V3099" s="23"/>
      <c r="W3099" s="23"/>
      <c r="X3099" s="23"/>
      <c r="Y3099" s="445"/>
      <c r="Z3099" s="446" t="str">
        <f>IF(放飛紀錄!$Y3099="","",放飛紀錄!$Y3099+公式對照表!B$2)</f>
        <v/>
      </c>
      <c r="AA3099" s="445"/>
      <c r="AB3099" s="445"/>
      <c r="AC3099" s="447" t="str">
        <f t="shared" si="124"/>
        <v/>
      </c>
      <c r="AD3099" s="448" t="str">
        <f t="shared" si="125"/>
        <v/>
      </c>
      <c r="AE3099" s="446" t="str">
        <f>IF(放飛紀錄表[[#This Row],[模組啟動時間]]="","",公式對照表!$A$2)</f>
        <v/>
      </c>
      <c r="AF3099" s="449" t="str">
        <f>IF(AC3099="","",IF(AND(AA3099&gt;Y3099,AA3099&lt;Z3099),[1]公式對照表!$C$2,IF(AC3099="-",[1]公式對照表!$C$3,IF(AC3099&lt;AE3099,[1]公式對照表!$C$4,IF(AC3099&gt;AE3099,[1]公式對照表!$C$5)))))</f>
        <v/>
      </c>
      <c r="AG3099" s="442"/>
      <c r="AH3099" s="442"/>
      <c r="AI3099" s="442"/>
      <c r="AJ3099" s="442"/>
      <c r="AK3099" s="2"/>
    </row>
    <row r="3100" spans="1:37" ht="17.25" customHeight="1">
      <c r="A3100" s="443"/>
      <c r="B3100" s="444"/>
      <c r="C3100" s="23"/>
      <c r="D3100" s="23"/>
      <c r="E3100" s="23"/>
      <c r="F3100" s="262"/>
      <c r="G3100" s="262"/>
      <c r="H3100" s="262"/>
      <c r="I3100" s="264"/>
      <c r="J3100" s="23"/>
      <c r="K3100" s="23"/>
      <c r="L3100" s="36" t="str">
        <f>IFERROR(VLOOKUP(放飛紀錄!$K3100,#REF!,2,FALSE),"")</f>
        <v/>
      </c>
      <c r="M3100" s="36"/>
      <c r="N3100" s="36"/>
      <c r="O3100" s="36"/>
      <c r="P3100" s="36"/>
      <c r="Q3100" s="36"/>
      <c r="R3100" s="36"/>
      <c r="S3100" s="36"/>
      <c r="T3100" s="36"/>
      <c r="U3100" s="23"/>
      <c r="V3100" s="23"/>
      <c r="W3100" s="23"/>
      <c r="X3100" s="23"/>
      <c r="Y3100" s="445"/>
      <c r="Z3100" s="446" t="str">
        <f>IF(放飛紀錄!$Y3100="","",放飛紀錄!$Y3100+公式對照表!B$2)</f>
        <v/>
      </c>
      <c r="AA3100" s="445"/>
      <c r="AB3100" s="445"/>
      <c r="AC3100" s="447" t="str">
        <f t="shared" si="124"/>
        <v/>
      </c>
      <c r="AD3100" s="448" t="str">
        <f t="shared" si="125"/>
        <v/>
      </c>
      <c r="AE3100" s="446" t="str">
        <f>IF(放飛紀錄表[[#This Row],[模組啟動時間]]="","",公式對照表!$A$2)</f>
        <v/>
      </c>
      <c r="AF3100" s="449" t="str">
        <f>IF(AC3100="","",IF(AND(AA3100&gt;Y3100,AA3100&lt;Z3100),[1]公式對照表!$C$2,IF(AC3100="-",[1]公式對照表!$C$3,IF(AC3100&lt;AE3100,[1]公式對照表!$C$4,IF(AC3100&gt;AE3100,[1]公式對照表!$C$5)))))</f>
        <v/>
      </c>
      <c r="AG3100" s="442"/>
      <c r="AH3100" s="442"/>
      <c r="AI3100" s="442"/>
      <c r="AJ3100" s="442"/>
      <c r="AK3100" s="2"/>
    </row>
    <row r="3101" spans="1:37" ht="17.25" customHeight="1">
      <c r="A3101" s="443"/>
      <c r="B3101" s="444"/>
      <c r="C3101" s="23"/>
      <c r="D3101" s="23"/>
      <c r="E3101" s="23"/>
      <c r="F3101" s="262"/>
      <c r="G3101" s="262"/>
      <c r="H3101" s="262"/>
      <c r="I3101" s="264"/>
      <c r="J3101" s="23"/>
      <c r="K3101" s="23"/>
      <c r="L3101" s="36" t="str">
        <f>IFERROR(VLOOKUP(放飛紀錄!$K3101,#REF!,2,FALSE),"")</f>
        <v/>
      </c>
      <c r="M3101" s="36"/>
      <c r="N3101" s="36"/>
      <c r="O3101" s="36"/>
      <c r="P3101" s="36"/>
      <c r="Q3101" s="36"/>
      <c r="R3101" s="36"/>
      <c r="S3101" s="36"/>
      <c r="T3101" s="36"/>
      <c r="U3101" s="23"/>
      <c r="V3101" s="23"/>
      <c r="W3101" s="23"/>
      <c r="X3101" s="23"/>
      <c r="Y3101" s="445"/>
      <c r="Z3101" s="446" t="str">
        <f>IF(放飛紀錄!$Y3101="","",放飛紀錄!$Y3101+公式對照表!B$2)</f>
        <v/>
      </c>
      <c r="AA3101" s="445"/>
      <c r="AB3101" s="445"/>
      <c r="AC3101" s="447" t="str">
        <f t="shared" si="124"/>
        <v/>
      </c>
      <c r="AD3101" s="448" t="str">
        <f t="shared" si="125"/>
        <v/>
      </c>
      <c r="AE3101" s="446" t="str">
        <f>IF(放飛紀錄表[[#This Row],[模組啟動時間]]="","",公式對照表!$A$2)</f>
        <v/>
      </c>
      <c r="AF3101" s="449" t="str">
        <f>IF(AC3101="","",IF(AND(AA3101&gt;Y3101,AA3101&lt;Z3101),[1]公式對照表!$C$2,IF(AC3101="-",[1]公式對照表!$C$3,IF(AC3101&lt;AE3101,[1]公式對照表!$C$4,IF(AC3101&gt;AE3101,[1]公式對照表!$C$5)))))</f>
        <v/>
      </c>
      <c r="AG3101" s="442"/>
      <c r="AH3101" s="442"/>
      <c r="AI3101" s="442"/>
      <c r="AJ3101" s="442"/>
      <c r="AK3101" s="2"/>
    </row>
    <row r="3102" spans="1:37" ht="17.25" customHeight="1">
      <c r="A3102" s="443"/>
      <c r="B3102" s="444"/>
      <c r="C3102" s="23"/>
      <c r="D3102" s="23"/>
      <c r="E3102" s="23"/>
      <c r="F3102" s="262"/>
      <c r="G3102" s="262"/>
      <c r="H3102" s="262"/>
      <c r="I3102" s="264"/>
      <c r="J3102" s="23"/>
      <c r="K3102" s="23"/>
      <c r="L3102" s="36" t="str">
        <f>IFERROR(VLOOKUP(放飛紀錄!$K3102,#REF!,2,FALSE),"")</f>
        <v/>
      </c>
      <c r="M3102" s="36"/>
      <c r="N3102" s="36"/>
      <c r="O3102" s="36"/>
      <c r="P3102" s="36"/>
      <c r="Q3102" s="36"/>
      <c r="R3102" s="36"/>
      <c r="S3102" s="36"/>
      <c r="T3102" s="36"/>
      <c r="U3102" s="23"/>
      <c r="V3102" s="23"/>
      <c r="W3102" s="23"/>
      <c r="X3102" s="23"/>
      <c r="Y3102" s="445"/>
      <c r="Z3102" s="446" t="str">
        <f>IF(放飛紀錄!$Y3102="","",放飛紀錄!$Y3102+公式對照表!B$2)</f>
        <v/>
      </c>
      <c r="AA3102" s="445"/>
      <c r="AB3102" s="445"/>
      <c r="AC3102" s="447" t="str">
        <f t="shared" si="124"/>
        <v/>
      </c>
      <c r="AD3102" s="448" t="str">
        <f t="shared" si="125"/>
        <v/>
      </c>
      <c r="AE3102" s="446" t="str">
        <f>IF(放飛紀錄表[[#This Row],[模組啟動時間]]="","",公式對照表!$A$2)</f>
        <v/>
      </c>
      <c r="AF3102" s="449" t="str">
        <f>IF(AC3102="","",IF(AND(AA3102&gt;Y3102,AA3102&lt;Z3102),[1]公式對照表!$C$2,IF(AC3102="-",[1]公式對照表!$C$3,IF(AC3102&lt;AE3102,[1]公式對照表!$C$4,IF(AC3102&gt;AE3102,[1]公式對照表!$C$5)))))</f>
        <v/>
      </c>
      <c r="AG3102" s="442"/>
      <c r="AH3102" s="442"/>
      <c r="AI3102" s="442"/>
      <c r="AJ3102" s="442"/>
      <c r="AK3102" s="2"/>
    </row>
    <row r="3103" spans="1:37" ht="17.25" customHeight="1">
      <c r="A3103" s="443"/>
      <c r="B3103" s="444"/>
      <c r="C3103" s="23"/>
      <c r="D3103" s="23"/>
      <c r="E3103" s="23"/>
      <c r="F3103" s="262"/>
      <c r="G3103" s="262"/>
      <c r="H3103" s="262"/>
      <c r="I3103" s="264"/>
      <c r="J3103" s="23"/>
      <c r="K3103" s="23"/>
      <c r="L3103" s="36" t="str">
        <f>IFERROR(VLOOKUP(放飛紀錄!$K3103,#REF!,2,FALSE),"")</f>
        <v/>
      </c>
      <c r="M3103" s="36"/>
      <c r="N3103" s="36"/>
      <c r="O3103" s="36"/>
      <c r="P3103" s="36"/>
      <c r="Q3103" s="36"/>
      <c r="R3103" s="36"/>
      <c r="S3103" s="36"/>
      <c r="T3103" s="36"/>
      <c r="U3103" s="23"/>
      <c r="V3103" s="23"/>
      <c r="W3103" s="23"/>
      <c r="X3103" s="23"/>
      <c r="Y3103" s="445"/>
      <c r="Z3103" s="446" t="str">
        <f>IF(放飛紀錄!$Y3103="","",放飛紀錄!$Y3103+公式對照表!B$2)</f>
        <v/>
      </c>
      <c r="AA3103" s="445"/>
      <c r="AB3103" s="445"/>
      <c r="AC3103" s="447" t="str">
        <f t="shared" si="124"/>
        <v/>
      </c>
      <c r="AD3103" s="448" t="str">
        <f t="shared" si="125"/>
        <v/>
      </c>
      <c r="AE3103" s="446" t="str">
        <f>IF(放飛紀錄表[[#This Row],[模組啟動時間]]="","",公式對照表!$A$2)</f>
        <v/>
      </c>
      <c r="AF3103" s="449" t="str">
        <f>IF(AC3103="","",IF(AND(AA3103&gt;Y3103,AA3103&lt;Z3103),[1]公式對照表!$C$2,IF(AC3103="-",[1]公式對照表!$C$3,IF(AC3103&lt;AE3103,[1]公式對照表!$C$4,IF(AC3103&gt;AE3103,[1]公式對照表!$C$5)))))</f>
        <v/>
      </c>
      <c r="AG3103" s="442"/>
      <c r="AH3103" s="442"/>
      <c r="AI3103" s="442"/>
      <c r="AJ3103" s="442"/>
      <c r="AK3103" s="2"/>
    </row>
    <row r="3104" spans="1:37" ht="17.25" customHeight="1">
      <c r="A3104" s="443"/>
      <c r="B3104" s="444"/>
      <c r="C3104" s="23"/>
      <c r="D3104" s="23"/>
      <c r="E3104" s="23"/>
      <c r="F3104" s="262"/>
      <c r="G3104" s="262"/>
      <c r="H3104" s="262"/>
      <c r="I3104" s="264"/>
      <c r="J3104" s="23"/>
      <c r="K3104" s="23"/>
      <c r="L3104" s="36" t="str">
        <f>IFERROR(VLOOKUP(放飛紀錄!$K3104,#REF!,2,FALSE),"")</f>
        <v/>
      </c>
      <c r="M3104" s="36"/>
      <c r="N3104" s="36"/>
      <c r="O3104" s="36"/>
      <c r="P3104" s="36"/>
      <c r="Q3104" s="36"/>
      <c r="R3104" s="36"/>
      <c r="S3104" s="36"/>
      <c r="T3104" s="36"/>
      <c r="U3104" s="23"/>
      <c r="V3104" s="23"/>
      <c r="W3104" s="23"/>
      <c r="X3104" s="23"/>
      <c r="Y3104" s="445"/>
      <c r="Z3104" s="446" t="str">
        <f>IF(放飛紀錄!$Y3104="","",放飛紀錄!$Y3104+公式對照表!B$2)</f>
        <v/>
      </c>
      <c r="AA3104" s="445"/>
      <c r="AB3104" s="445"/>
      <c r="AC3104" s="447" t="str">
        <f t="shared" si="124"/>
        <v/>
      </c>
      <c r="AD3104" s="448" t="str">
        <f t="shared" si="125"/>
        <v/>
      </c>
      <c r="AE3104" s="446" t="str">
        <f>IF(放飛紀錄表[[#This Row],[模組啟動時間]]="","",公式對照表!$A$2)</f>
        <v/>
      </c>
      <c r="AF3104" s="449" t="str">
        <f>IF(AC3104="","",IF(AND(AA3104&gt;Y3104,AA3104&lt;Z3104),[1]公式對照表!$C$2,IF(AC3104="-",[1]公式對照表!$C$3,IF(AC3104&lt;AE3104,[1]公式對照表!$C$4,IF(AC3104&gt;AE3104,[1]公式對照表!$C$5)))))</f>
        <v/>
      </c>
      <c r="AG3104" s="442"/>
      <c r="AH3104" s="442"/>
      <c r="AI3104" s="442"/>
      <c r="AJ3104" s="442"/>
      <c r="AK3104" s="2"/>
    </row>
    <row r="3105" spans="1:37" ht="17.25" customHeight="1">
      <c r="A3105" s="443"/>
      <c r="B3105" s="444"/>
      <c r="C3105" s="23"/>
      <c r="D3105" s="23"/>
      <c r="E3105" s="23"/>
      <c r="F3105" s="262"/>
      <c r="G3105" s="262"/>
      <c r="H3105" s="262"/>
      <c r="I3105" s="264"/>
      <c r="J3105" s="23"/>
      <c r="K3105" s="23"/>
      <c r="L3105" s="36" t="str">
        <f>IFERROR(VLOOKUP(放飛紀錄!$K3105,#REF!,2,FALSE),"")</f>
        <v/>
      </c>
      <c r="M3105" s="36"/>
      <c r="N3105" s="36"/>
      <c r="O3105" s="36"/>
      <c r="P3105" s="36"/>
      <c r="Q3105" s="36"/>
      <c r="R3105" s="36"/>
      <c r="S3105" s="36"/>
      <c r="T3105" s="36"/>
      <c r="U3105" s="23"/>
      <c r="V3105" s="23"/>
      <c r="W3105" s="23"/>
      <c r="X3105" s="23"/>
      <c r="Y3105" s="445"/>
      <c r="Z3105" s="446" t="str">
        <f>IF(放飛紀錄!$Y3105="","",放飛紀錄!$Y3105+公式對照表!B$2)</f>
        <v/>
      </c>
      <c r="AA3105" s="445"/>
      <c r="AB3105" s="445"/>
      <c r="AC3105" s="447" t="str">
        <f t="shared" si="124"/>
        <v/>
      </c>
      <c r="AD3105" s="448" t="str">
        <f t="shared" si="125"/>
        <v/>
      </c>
      <c r="AE3105" s="446" t="str">
        <f>IF(放飛紀錄表[[#This Row],[模組啟動時間]]="","",公式對照表!$A$2)</f>
        <v/>
      </c>
      <c r="AF3105" s="449" t="str">
        <f>IF(AC3105="","",IF(AND(AA3105&gt;Y3105,AA3105&lt;Z3105),[1]公式對照表!$C$2,IF(AC3105="-",[1]公式對照表!$C$3,IF(AC3105&lt;AE3105,[1]公式對照表!$C$4,IF(AC3105&gt;AE3105,[1]公式對照表!$C$5)))))</f>
        <v/>
      </c>
      <c r="AG3105" s="442"/>
      <c r="AH3105" s="442"/>
      <c r="AI3105" s="442"/>
      <c r="AJ3105" s="442"/>
      <c r="AK3105" s="2"/>
    </row>
    <row r="3106" spans="1:37" ht="17.25" customHeight="1">
      <c r="A3106" s="443"/>
      <c r="B3106" s="444"/>
      <c r="C3106" s="23"/>
      <c r="D3106" s="23"/>
      <c r="E3106" s="23"/>
      <c r="F3106" s="262"/>
      <c r="G3106" s="262"/>
      <c r="H3106" s="262"/>
      <c r="I3106" s="264"/>
      <c r="J3106" s="23"/>
      <c r="K3106" s="23"/>
      <c r="L3106" s="36" t="str">
        <f>IFERROR(VLOOKUP(放飛紀錄!$K3106,#REF!,2,FALSE),"")</f>
        <v/>
      </c>
      <c r="M3106" s="36"/>
      <c r="N3106" s="36"/>
      <c r="O3106" s="36"/>
      <c r="P3106" s="36"/>
      <c r="Q3106" s="36"/>
      <c r="R3106" s="36"/>
      <c r="S3106" s="36"/>
      <c r="T3106" s="36"/>
      <c r="U3106" s="23"/>
      <c r="V3106" s="23"/>
      <c r="W3106" s="23"/>
      <c r="X3106" s="23"/>
      <c r="Y3106" s="445"/>
      <c r="Z3106" s="446" t="str">
        <f>IF(放飛紀錄!$Y3106="","",放飛紀錄!$Y3106+公式對照表!B$2)</f>
        <v/>
      </c>
      <c r="AA3106" s="445"/>
      <c r="AB3106" s="445"/>
      <c r="AC3106" s="447" t="str">
        <f t="shared" si="124"/>
        <v/>
      </c>
      <c r="AD3106" s="448" t="str">
        <f t="shared" si="125"/>
        <v/>
      </c>
      <c r="AE3106" s="446" t="str">
        <f>IF(放飛紀錄表[[#This Row],[模組啟動時間]]="","",公式對照表!$A$2)</f>
        <v/>
      </c>
      <c r="AF3106" s="449" t="str">
        <f>IF(AC3106="","",IF(AND(AA3106&gt;Y3106,AA3106&lt;Z3106),[1]公式對照表!$C$2,IF(AC3106="-",[1]公式對照表!$C$3,IF(AC3106&lt;AE3106,[1]公式對照表!$C$4,IF(AC3106&gt;AE3106,[1]公式對照表!$C$5)))))</f>
        <v/>
      </c>
      <c r="AG3106" s="442"/>
      <c r="AH3106" s="442"/>
      <c r="AI3106" s="442"/>
      <c r="AJ3106" s="442"/>
      <c r="AK3106" s="2"/>
    </row>
    <row r="3107" spans="1:37" ht="17.25" customHeight="1">
      <c r="A3107" s="443"/>
      <c r="B3107" s="444"/>
      <c r="C3107" s="23"/>
      <c r="D3107" s="23"/>
      <c r="E3107" s="23"/>
      <c r="F3107" s="262"/>
      <c r="G3107" s="262"/>
      <c r="H3107" s="262"/>
      <c r="I3107" s="264"/>
      <c r="J3107" s="23"/>
      <c r="K3107" s="23"/>
      <c r="L3107" s="36" t="str">
        <f>IFERROR(VLOOKUP(放飛紀錄!$K3107,#REF!,2,FALSE),"")</f>
        <v/>
      </c>
      <c r="M3107" s="36"/>
      <c r="N3107" s="36"/>
      <c r="O3107" s="36"/>
      <c r="P3107" s="36"/>
      <c r="Q3107" s="36"/>
      <c r="R3107" s="36"/>
      <c r="S3107" s="36"/>
      <c r="T3107" s="36"/>
      <c r="U3107" s="23"/>
      <c r="V3107" s="23"/>
      <c r="W3107" s="23"/>
      <c r="X3107" s="23"/>
      <c r="Y3107" s="445"/>
      <c r="Z3107" s="446" t="str">
        <f>IF(放飛紀錄!$Y3107="","",放飛紀錄!$Y3107+公式對照表!B$2)</f>
        <v/>
      </c>
      <c r="AA3107" s="445"/>
      <c r="AB3107" s="445"/>
      <c r="AC3107" s="447" t="str">
        <f t="shared" si="124"/>
        <v/>
      </c>
      <c r="AD3107" s="448" t="str">
        <f t="shared" si="125"/>
        <v/>
      </c>
      <c r="AE3107" s="446" t="str">
        <f>IF(放飛紀錄表[[#This Row],[模組啟動時間]]="","",公式對照表!$A$2)</f>
        <v/>
      </c>
      <c r="AF3107" s="449" t="str">
        <f>IF(AC3107="","",IF(AND(AA3107&gt;Y3107,AA3107&lt;Z3107),[1]公式對照表!$C$2,IF(AC3107="-",[1]公式對照表!$C$3,IF(AC3107&lt;AE3107,[1]公式對照表!$C$4,IF(AC3107&gt;AE3107,[1]公式對照表!$C$5)))))</f>
        <v/>
      </c>
      <c r="AG3107" s="442"/>
      <c r="AH3107" s="442"/>
      <c r="AI3107" s="442"/>
      <c r="AJ3107" s="442"/>
      <c r="AK3107" s="2"/>
    </row>
    <row r="3108" spans="1:37" ht="17.25" customHeight="1">
      <c r="A3108" s="443"/>
      <c r="B3108" s="444"/>
      <c r="C3108" s="23"/>
      <c r="D3108" s="23"/>
      <c r="E3108" s="23"/>
      <c r="F3108" s="262"/>
      <c r="G3108" s="262"/>
      <c r="H3108" s="262"/>
      <c r="I3108" s="264"/>
      <c r="J3108" s="23"/>
      <c r="K3108" s="23"/>
      <c r="L3108" s="36" t="str">
        <f>IFERROR(VLOOKUP(放飛紀錄!$K3108,#REF!,2,FALSE),"")</f>
        <v/>
      </c>
      <c r="M3108" s="36"/>
      <c r="N3108" s="36"/>
      <c r="O3108" s="36"/>
      <c r="P3108" s="36"/>
      <c r="Q3108" s="36"/>
      <c r="R3108" s="36"/>
      <c r="S3108" s="36"/>
      <c r="T3108" s="36"/>
      <c r="U3108" s="23"/>
      <c r="V3108" s="23"/>
      <c r="W3108" s="23"/>
      <c r="X3108" s="23"/>
      <c r="Y3108" s="445"/>
      <c r="Z3108" s="446" t="str">
        <f>IF(放飛紀錄!$Y3108="","",放飛紀錄!$Y3108+公式對照表!B$2)</f>
        <v/>
      </c>
      <c r="AA3108" s="445"/>
      <c r="AB3108" s="445"/>
      <c r="AC3108" s="447" t="str">
        <f t="shared" si="124"/>
        <v/>
      </c>
      <c r="AD3108" s="448" t="str">
        <f t="shared" si="125"/>
        <v/>
      </c>
      <c r="AE3108" s="446" t="str">
        <f>IF(放飛紀錄表[[#This Row],[模組啟動時間]]="","",公式對照表!$A$2)</f>
        <v/>
      </c>
      <c r="AF3108" s="449" t="str">
        <f>IF(AC3108="","",IF(AND(AA3108&gt;Y3108,AA3108&lt;Z3108),[1]公式對照表!$C$2,IF(AC3108="-",[1]公式對照表!$C$3,IF(AC3108&lt;AE3108,[1]公式對照表!$C$4,IF(AC3108&gt;AE3108,[1]公式對照表!$C$5)))))</f>
        <v/>
      </c>
      <c r="AG3108" s="442"/>
      <c r="AH3108" s="442"/>
      <c r="AI3108" s="442"/>
      <c r="AJ3108" s="442"/>
      <c r="AK3108" s="2"/>
    </row>
    <row r="3109" spans="1:37" ht="17.25" customHeight="1">
      <c r="A3109" s="443"/>
      <c r="B3109" s="444"/>
      <c r="C3109" s="23"/>
      <c r="D3109" s="23"/>
      <c r="E3109" s="23"/>
      <c r="F3109" s="262"/>
      <c r="G3109" s="262"/>
      <c r="H3109" s="262"/>
      <c r="I3109" s="264"/>
      <c r="J3109" s="23"/>
      <c r="K3109" s="23"/>
      <c r="L3109" s="36" t="str">
        <f>IFERROR(VLOOKUP(放飛紀錄!$K3109,#REF!,2,FALSE),"")</f>
        <v/>
      </c>
      <c r="M3109" s="36"/>
      <c r="N3109" s="36"/>
      <c r="O3109" s="36"/>
      <c r="P3109" s="36"/>
      <c r="Q3109" s="36"/>
      <c r="R3109" s="36"/>
      <c r="S3109" s="36"/>
      <c r="T3109" s="36"/>
      <c r="U3109" s="23"/>
      <c r="V3109" s="23"/>
      <c r="W3109" s="23"/>
      <c r="X3109" s="23"/>
      <c r="Y3109" s="445"/>
      <c r="Z3109" s="446" t="str">
        <f>IF(放飛紀錄!$Y3109="","",放飛紀錄!$Y3109+公式對照表!B$2)</f>
        <v/>
      </c>
      <c r="AA3109" s="445"/>
      <c r="AB3109" s="445"/>
      <c r="AC3109" s="447" t="str">
        <f t="shared" si="124"/>
        <v/>
      </c>
      <c r="AD3109" s="448" t="str">
        <f t="shared" si="125"/>
        <v/>
      </c>
      <c r="AE3109" s="446" t="str">
        <f>IF(放飛紀錄表[[#This Row],[模組啟動時間]]="","",公式對照表!$A$2)</f>
        <v/>
      </c>
      <c r="AF3109" s="449" t="str">
        <f>IF(AC3109="","",IF(AND(AA3109&gt;Y3109,AA3109&lt;Z3109),[1]公式對照表!$C$2,IF(AC3109="-",[1]公式對照表!$C$3,IF(AC3109&lt;AE3109,[1]公式對照表!$C$4,IF(AC3109&gt;AE3109,[1]公式對照表!$C$5)))))</f>
        <v/>
      </c>
      <c r="AG3109" s="442"/>
      <c r="AH3109" s="442"/>
      <c r="AI3109" s="442"/>
      <c r="AJ3109" s="442"/>
      <c r="AK3109" s="2"/>
    </row>
    <row r="3110" spans="1:37" ht="17.25" customHeight="1">
      <c r="A3110" s="443"/>
      <c r="B3110" s="444"/>
      <c r="C3110" s="23"/>
      <c r="D3110" s="23"/>
      <c r="E3110" s="23"/>
      <c r="F3110" s="262"/>
      <c r="G3110" s="262"/>
      <c r="H3110" s="262"/>
      <c r="I3110" s="264"/>
      <c r="J3110" s="23"/>
      <c r="K3110" s="23"/>
      <c r="L3110" s="36" t="str">
        <f>IFERROR(VLOOKUP(放飛紀錄!$K3110,#REF!,2,FALSE),"")</f>
        <v/>
      </c>
      <c r="M3110" s="36"/>
      <c r="N3110" s="36"/>
      <c r="O3110" s="36"/>
      <c r="P3110" s="36"/>
      <c r="Q3110" s="36"/>
      <c r="R3110" s="36"/>
      <c r="S3110" s="36"/>
      <c r="T3110" s="36"/>
      <c r="U3110" s="23"/>
      <c r="V3110" s="23"/>
      <c r="W3110" s="23"/>
      <c r="X3110" s="23"/>
      <c r="Y3110" s="445"/>
      <c r="Z3110" s="446" t="str">
        <f>IF(放飛紀錄!$Y3110="","",放飛紀錄!$Y3110+公式對照表!B$2)</f>
        <v/>
      </c>
      <c r="AA3110" s="445"/>
      <c r="AB3110" s="445"/>
      <c r="AC3110" s="447" t="str">
        <f t="shared" si="124"/>
        <v/>
      </c>
      <c r="AD3110" s="448" t="str">
        <f t="shared" si="125"/>
        <v/>
      </c>
      <c r="AE3110" s="446" t="str">
        <f>IF(放飛紀錄表[[#This Row],[模組啟動時間]]="","",公式對照表!$A$2)</f>
        <v/>
      </c>
      <c r="AF3110" s="449" t="str">
        <f>IF(AC3110="","",IF(AND(AA3110&gt;Y3110,AA3110&lt;Z3110),[1]公式對照表!$C$2,IF(AC3110="-",[1]公式對照表!$C$3,IF(AC3110&lt;AE3110,[1]公式對照表!$C$4,IF(AC3110&gt;AE3110,[1]公式對照表!$C$5)))))</f>
        <v/>
      </c>
      <c r="AG3110" s="442"/>
      <c r="AH3110" s="442"/>
      <c r="AI3110" s="442"/>
      <c r="AJ3110" s="442"/>
      <c r="AK3110" s="2"/>
    </row>
    <row r="3111" spans="1:37" ht="17.25" customHeight="1">
      <c r="A3111" s="443"/>
      <c r="B3111" s="444"/>
      <c r="C3111" s="23"/>
      <c r="D3111" s="23"/>
      <c r="E3111" s="23"/>
      <c r="F3111" s="262"/>
      <c r="G3111" s="262"/>
      <c r="H3111" s="262"/>
      <c r="I3111" s="264"/>
      <c r="J3111" s="23"/>
      <c r="K3111" s="23"/>
      <c r="L3111" s="36" t="str">
        <f>IFERROR(VLOOKUP(放飛紀錄!$K3111,#REF!,2,FALSE),"")</f>
        <v/>
      </c>
      <c r="M3111" s="36"/>
      <c r="N3111" s="36"/>
      <c r="O3111" s="36"/>
      <c r="P3111" s="36"/>
      <c r="Q3111" s="36"/>
      <c r="R3111" s="36"/>
      <c r="S3111" s="36"/>
      <c r="T3111" s="36"/>
      <c r="U3111" s="23"/>
      <c r="V3111" s="23"/>
      <c r="W3111" s="23"/>
      <c r="X3111" s="23"/>
      <c r="Y3111" s="445"/>
      <c r="Z3111" s="446" t="str">
        <f>IF(放飛紀錄!$Y3111="","",放飛紀錄!$Y3111+公式對照表!B$2)</f>
        <v/>
      </c>
      <c r="AA3111" s="445"/>
      <c r="AB3111" s="445"/>
      <c r="AC3111" s="447" t="str">
        <f t="shared" si="124"/>
        <v/>
      </c>
      <c r="AD3111" s="448" t="str">
        <f t="shared" si="125"/>
        <v/>
      </c>
      <c r="AE3111" s="446" t="str">
        <f>IF(放飛紀錄表[[#This Row],[模組啟動時間]]="","",公式對照表!$A$2)</f>
        <v/>
      </c>
      <c r="AF3111" s="449" t="str">
        <f>IF(AC3111="","",IF(AND(AA3111&gt;Y3111,AA3111&lt;Z3111),[1]公式對照表!$C$2,IF(AC3111="-",[1]公式對照表!$C$3,IF(AC3111&lt;AE3111,[1]公式對照表!$C$4,IF(AC3111&gt;AE3111,[1]公式對照表!$C$5)))))</f>
        <v/>
      </c>
      <c r="AG3111" s="442"/>
      <c r="AH3111" s="442"/>
      <c r="AI3111" s="442"/>
      <c r="AJ3111" s="442"/>
      <c r="AK3111" s="2"/>
    </row>
    <row r="3112" spans="1:37" ht="17.25" customHeight="1">
      <c r="A3112" s="443"/>
      <c r="B3112" s="444"/>
      <c r="C3112" s="23"/>
      <c r="D3112" s="23"/>
      <c r="E3112" s="23"/>
      <c r="F3112" s="262"/>
      <c r="G3112" s="262"/>
      <c r="H3112" s="262"/>
      <c r="I3112" s="264"/>
      <c r="J3112" s="23"/>
      <c r="K3112" s="23"/>
      <c r="L3112" s="36" t="str">
        <f>IFERROR(VLOOKUP(放飛紀錄!$K3112,#REF!,2,FALSE),"")</f>
        <v/>
      </c>
      <c r="M3112" s="36"/>
      <c r="N3112" s="36"/>
      <c r="O3112" s="36"/>
      <c r="P3112" s="36"/>
      <c r="Q3112" s="36"/>
      <c r="R3112" s="36"/>
      <c r="S3112" s="36"/>
      <c r="T3112" s="36"/>
      <c r="U3112" s="23"/>
      <c r="V3112" s="23"/>
      <c r="W3112" s="23"/>
      <c r="X3112" s="23"/>
      <c r="Y3112" s="445"/>
      <c r="Z3112" s="446" t="str">
        <f>IF(放飛紀錄!$Y3112="","",放飛紀錄!$Y3112+公式對照表!B$2)</f>
        <v/>
      </c>
      <c r="AA3112" s="445"/>
      <c r="AB3112" s="445"/>
      <c r="AC3112" s="447" t="str">
        <f t="shared" si="124"/>
        <v/>
      </c>
      <c r="AD3112" s="448" t="str">
        <f t="shared" si="125"/>
        <v/>
      </c>
      <c r="AE3112" s="446" t="str">
        <f>IF(放飛紀錄表[[#This Row],[模組啟動時間]]="","",公式對照表!$A$2)</f>
        <v/>
      </c>
      <c r="AF3112" s="449" t="str">
        <f>IF(AC3112="","",IF(AND(AA3112&gt;Y3112,AA3112&lt;Z3112),[1]公式對照表!$C$2,IF(AC3112="-",[1]公式對照表!$C$3,IF(AC3112&lt;AE3112,[1]公式對照表!$C$4,IF(AC3112&gt;AE3112,[1]公式對照表!$C$5)))))</f>
        <v/>
      </c>
      <c r="AG3112" s="442"/>
      <c r="AH3112" s="442"/>
      <c r="AI3112" s="442"/>
      <c r="AJ3112" s="442"/>
      <c r="AK3112" s="2"/>
    </row>
    <row r="3113" spans="1:37" ht="17.25" customHeight="1">
      <c r="A3113" s="443"/>
      <c r="B3113" s="444"/>
      <c r="C3113" s="23"/>
      <c r="D3113" s="23"/>
      <c r="E3113" s="23"/>
      <c r="F3113" s="262"/>
      <c r="G3113" s="262"/>
      <c r="H3113" s="262"/>
      <c r="I3113" s="264"/>
      <c r="J3113" s="23"/>
      <c r="K3113" s="23"/>
      <c r="L3113" s="36" t="str">
        <f>IFERROR(VLOOKUP(放飛紀錄!$K3113,#REF!,2,FALSE),"")</f>
        <v/>
      </c>
      <c r="M3113" s="36"/>
      <c r="N3113" s="36"/>
      <c r="O3113" s="36"/>
      <c r="P3113" s="36"/>
      <c r="Q3113" s="36"/>
      <c r="R3113" s="36"/>
      <c r="S3113" s="36"/>
      <c r="T3113" s="36"/>
      <c r="U3113" s="23"/>
      <c r="V3113" s="23"/>
      <c r="W3113" s="23"/>
      <c r="X3113" s="23"/>
      <c r="Y3113" s="445"/>
      <c r="Z3113" s="446" t="str">
        <f>IF(放飛紀錄!$Y3113="","",放飛紀錄!$Y3113+公式對照表!B$2)</f>
        <v/>
      </c>
      <c r="AA3113" s="445"/>
      <c r="AB3113" s="445"/>
      <c r="AC3113" s="447" t="str">
        <f t="shared" si="124"/>
        <v/>
      </c>
      <c r="AD3113" s="448" t="str">
        <f t="shared" si="125"/>
        <v/>
      </c>
      <c r="AE3113" s="446" t="str">
        <f>IF(放飛紀錄表[[#This Row],[模組啟動時間]]="","",公式對照表!$A$2)</f>
        <v/>
      </c>
      <c r="AF3113" s="449" t="str">
        <f>IF(AC3113="","",IF(AND(AA3113&gt;Y3113,AA3113&lt;Z3113),[1]公式對照表!$C$2,IF(AC3113="-",[1]公式對照表!$C$3,IF(AC3113&lt;AE3113,[1]公式對照表!$C$4,IF(AC3113&gt;AE3113,[1]公式對照表!$C$5)))))</f>
        <v/>
      </c>
      <c r="AG3113" s="442"/>
      <c r="AH3113" s="442"/>
      <c r="AI3113" s="442"/>
      <c r="AJ3113" s="442"/>
      <c r="AK3113" s="2"/>
    </row>
    <row r="3114" spans="1:37" ht="17.25" customHeight="1">
      <c r="A3114" s="443"/>
      <c r="B3114" s="444"/>
      <c r="C3114" s="23"/>
      <c r="D3114" s="23"/>
      <c r="E3114" s="23"/>
      <c r="F3114" s="262"/>
      <c r="G3114" s="262"/>
      <c r="H3114" s="262"/>
      <c r="I3114" s="264"/>
      <c r="J3114" s="23"/>
      <c r="K3114" s="23"/>
      <c r="L3114" s="36" t="str">
        <f>IFERROR(VLOOKUP(放飛紀錄!$K3114,#REF!,2,FALSE),"")</f>
        <v/>
      </c>
      <c r="M3114" s="36"/>
      <c r="N3114" s="36"/>
      <c r="O3114" s="36"/>
      <c r="P3114" s="36"/>
      <c r="Q3114" s="36"/>
      <c r="R3114" s="36"/>
      <c r="S3114" s="36"/>
      <c r="T3114" s="36"/>
      <c r="U3114" s="23"/>
      <c r="V3114" s="23"/>
      <c r="W3114" s="23"/>
      <c r="X3114" s="23"/>
      <c r="Y3114" s="445"/>
      <c r="Z3114" s="446" t="str">
        <f>IF(放飛紀錄!$Y3114="","",放飛紀錄!$Y3114+公式對照表!B$2)</f>
        <v/>
      </c>
      <c r="AA3114" s="445"/>
      <c r="AB3114" s="445"/>
      <c r="AC3114" s="447" t="str">
        <f t="shared" si="124"/>
        <v/>
      </c>
      <c r="AD3114" s="448" t="str">
        <f t="shared" si="125"/>
        <v/>
      </c>
      <c r="AE3114" s="446" t="str">
        <f>IF(放飛紀錄表[[#This Row],[模組啟動時間]]="","",公式對照表!$A$2)</f>
        <v/>
      </c>
      <c r="AF3114" s="449" t="str">
        <f>IF(AC3114="","",IF(AND(AA3114&gt;Y3114,AA3114&lt;Z3114),[1]公式對照表!$C$2,IF(AC3114="-",[1]公式對照表!$C$3,IF(AC3114&lt;AE3114,[1]公式對照表!$C$4,IF(AC3114&gt;AE3114,[1]公式對照表!$C$5)))))</f>
        <v/>
      </c>
      <c r="AG3114" s="442"/>
      <c r="AH3114" s="442"/>
      <c r="AI3114" s="442"/>
      <c r="AJ3114" s="442"/>
      <c r="AK3114" s="2"/>
    </row>
    <row r="3115" spans="1:37" ht="17.25" customHeight="1">
      <c r="A3115" s="443"/>
      <c r="B3115" s="444"/>
      <c r="C3115" s="23"/>
      <c r="D3115" s="23"/>
      <c r="E3115" s="23"/>
      <c r="F3115" s="262"/>
      <c r="G3115" s="262"/>
      <c r="H3115" s="262"/>
      <c r="I3115" s="264"/>
      <c r="J3115" s="23"/>
      <c r="K3115" s="23"/>
      <c r="L3115" s="36" t="str">
        <f>IFERROR(VLOOKUP(放飛紀錄!$K3115,#REF!,2,FALSE),"")</f>
        <v/>
      </c>
      <c r="M3115" s="36"/>
      <c r="N3115" s="36"/>
      <c r="O3115" s="36"/>
      <c r="P3115" s="36"/>
      <c r="Q3115" s="36"/>
      <c r="R3115" s="36"/>
      <c r="S3115" s="36"/>
      <c r="T3115" s="36"/>
      <c r="U3115" s="23"/>
      <c r="V3115" s="23"/>
      <c r="W3115" s="23"/>
      <c r="X3115" s="23"/>
      <c r="Y3115" s="445"/>
      <c r="Z3115" s="446" t="str">
        <f>IF(放飛紀錄!$Y3115="","",放飛紀錄!$Y3115+公式對照表!B$2)</f>
        <v/>
      </c>
      <c r="AA3115" s="445"/>
      <c r="AB3115" s="445"/>
      <c r="AC3115" s="447" t="str">
        <f t="shared" si="124"/>
        <v/>
      </c>
      <c r="AD3115" s="448" t="str">
        <f t="shared" si="125"/>
        <v/>
      </c>
      <c r="AE3115" s="446" t="str">
        <f>IF(放飛紀錄表[[#This Row],[模組啟動時間]]="","",公式對照表!$A$2)</f>
        <v/>
      </c>
      <c r="AF3115" s="449" t="str">
        <f>IF(AC3115="","",IF(AND(AA3115&gt;Y3115,AA3115&lt;Z3115),[1]公式對照表!$C$2,IF(AC3115="-",[1]公式對照表!$C$3,IF(AC3115&lt;AE3115,[1]公式對照表!$C$4,IF(AC3115&gt;AE3115,[1]公式對照表!$C$5)))))</f>
        <v/>
      </c>
      <c r="AG3115" s="442"/>
      <c r="AH3115" s="442"/>
      <c r="AI3115" s="442"/>
      <c r="AJ3115" s="442"/>
      <c r="AK3115" s="2"/>
    </row>
    <row r="3116" spans="1:37" ht="17.25" customHeight="1">
      <c r="A3116" s="443"/>
      <c r="B3116" s="444"/>
      <c r="C3116" s="23"/>
      <c r="D3116" s="23"/>
      <c r="E3116" s="23"/>
      <c r="F3116" s="262"/>
      <c r="G3116" s="262"/>
      <c r="H3116" s="262"/>
      <c r="I3116" s="264"/>
      <c r="J3116" s="23"/>
      <c r="K3116" s="23"/>
      <c r="L3116" s="36" t="str">
        <f>IFERROR(VLOOKUP(放飛紀錄!$K3116,#REF!,2,FALSE),"")</f>
        <v/>
      </c>
      <c r="M3116" s="36"/>
      <c r="N3116" s="36"/>
      <c r="O3116" s="36"/>
      <c r="P3116" s="36"/>
      <c r="Q3116" s="36"/>
      <c r="R3116" s="36"/>
      <c r="S3116" s="36"/>
      <c r="T3116" s="36"/>
      <c r="U3116" s="23"/>
      <c r="V3116" s="23"/>
      <c r="W3116" s="23"/>
      <c r="X3116" s="23"/>
      <c r="Y3116" s="445"/>
      <c r="Z3116" s="446" t="str">
        <f>IF(放飛紀錄!$Y3116="","",放飛紀錄!$Y3116+公式對照表!B$2)</f>
        <v/>
      </c>
      <c r="AA3116" s="445"/>
      <c r="AB3116" s="445"/>
      <c r="AC3116" s="447" t="str">
        <f t="shared" si="124"/>
        <v/>
      </c>
      <c r="AD3116" s="448" t="str">
        <f t="shared" si="125"/>
        <v/>
      </c>
      <c r="AE3116" s="446" t="str">
        <f>IF(放飛紀錄表[[#This Row],[模組啟動時間]]="","",公式對照表!$A$2)</f>
        <v/>
      </c>
      <c r="AF3116" s="449" t="str">
        <f>IF(AC3116="","",IF(AND(AA3116&gt;Y3116,AA3116&lt;Z3116),[1]公式對照表!$C$2,IF(AC3116="-",[1]公式對照表!$C$3,IF(AC3116&lt;AE3116,[1]公式對照表!$C$4,IF(AC3116&gt;AE3116,[1]公式對照表!$C$5)))))</f>
        <v/>
      </c>
      <c r="AG3116" s="442"/>
      <c r="AH3116" s="442"/>
      <c r="AI3116" s="442"/>
      <c r="AJ3116" s="442"/>
      <c r="AK3116" s="2"/>
    </row>
    <row r="3117" spans="1:37" ht="17.25" customHeight="1">
      <c r="A3117" s="443"/>
      <c r="B3117" s="444"/>
      <c r="C3117" s="23"/>
      <c r="D3117" s="23"/>
      <c r="E3117" s="23"/>
      <c r="F3117" s="262"/>
      <c r="G3117" s="262"/>
      <c r="H3117" s="262"/>
      <c r="I3117" s="264"/>
      <c r="J3117" s="23"/>
      <c r="K3117" s="23"/>
      <c r="L3117" s="36" t="str">
        <f>IFERROR(VLOOKUP(放飛紀錄!$K3117,#REF!,2,FALSE),"")</f>
        <v/>
      </c>
      <c r="M3117" s="36"/>
      <c r="N3117" s="36"/>
      <c r="O3117" s="36"/>
      <c r="P3117" s="36"/>
      <c r="Q3117" s="36"/>
      <c r="R3117" s="36"/>
      <c r="S3117" s="36"/>
      <c r="T3117" s="36"/>
      <c r="U3117" s="23"/>
      <c r="V3117" s="23"/>
      <c r="W3117" s="23"/>
      <c r="X3117" s="23"/>
      <c r="Y3117" s="445"/>
      <c r="Z3117" s="446" t="str">
        <f>IF(放飛紀錄!$Y3117="","",放飛紀錄!$Y3117+公式對照表!B$2)</f>
        <v/>
      </c>
      <c r="AA3117" s="445"/>
      <c r="AB3117" s="445"/>
      <c r="AC3117" s="447" t="str">
        <f t="shared" si="124"/>
        <v/>
      </c>
      <c r="AD3117" s="448" t="str">
        <f t="shared" si="125"/>
        <v/>
      </c>
      <c r="AE3117" s="446" t="str">
        <f>IF(放飛紀錄表[[#This Row],[模組啟動時間]]="","",公式對照表!$A$2)</f>
        <v/>
      </c>
      <c r="AF3117" s="449" t="str">
        <f>IF(AC3117="","",IF(AND(AA3117&gt;Y3117,AA3117&lt;Z3117),[1]公式對照表!$C$2,IF(AC3117="-",[1]公式對照表!$C$3,IF(AC3117&lt;AE3117,[1]公式對照表!$C$4,IF(AC3117&gt;AE3117,[1]公式對照表!$C$5)))))</f>
        <v/>
      </c>
      <c r="AG3117" s="442"/>
      <c r="AH3117" s="442"/>
      <c r="AI3117" s="442"/>
      <c r="AJ3117" s="442"/>
      <c r="AK3117" s="2"/>
    </row>
    <row r="3118" spans="1:37" ht="17.25" customHeight="1">
      <c r="A3118" s="443"/>
      <c r="B3118" s="444"/>
      <c r="C3118" s="23"/>
      <c r="D3118" s="23"/>
      <c r="E3118" s="23"/>
      <c r="F3118" s="262"/>
      <c r="G3118" s="262"/>
      <c r="H3118" s="262"/>
      <c r="I3118" s="264"/>
      <c r="J3118" s="23"/>
      <c r="K3118" s="23"/>
      <c r="L3118" s="36" t="str">
        <f>IFERROR(VLOOKUP(放飛紀錄!$K3118,#REF!,2,FALSE),"")</f>
        <v/>
      </c>
      <c r="M3118" s="36"/>
      <c r="N3118" s="36"/>
      <c r="O3118" s="36"/>
      <c r="P3118" s="36"/>
      <c r="Q3118" s="36"/>
      <c r="R3118" s="36"/>
      <c r="S3118" s="36"/>
      <c r="T3118" s="36"/>
      <c r="U3118" s="23"/>
      <c r="V3118" s="23"/>
      <c r="W3118" s="23"/>
      <c r="X3118" s="23"/>
      <c r="Y3118" s="445"/>
      <c r="Z3118" s="446" t="str">
        <f>IF(放飛紀錄!$Y3118="","",放飛紀錄!$Y3118+公式對照表!B$2)</f>
        <v/>
      </c>
      <c r="AA3118" s="445"/>
      <c r="AB3118" s="445"/>
      <c r="AC3118" s="447" t="str">
        <f t="shared" si="124"/>
        <v/>
      </c>
      <c r="AD3118" s="448" t="str">
        <f t="shared" si="125"/>
        <v/>
      </c>
      <c r="AE3118" s="446" t="str">
        <f>IF(放飛紀錄表[[#This Row],[模組啟動時間]]="","",公式對照表!$A$2)</f>
        <v/>
      </c>
      <c r="AF3118" s="449" t="str">
        <f>IF(AC3118="","",IF(AND(AA3118&gt;Y3118,AA3118&lt;Z3118),[1]公式對照表!$C$2,IF(AC3118="-",[1]公式對照表!$C$3,IF(AC3118&lt;AE3118,[1]公式對照表!$C$4,IF(AC3118&gt;AE3118,[1]公式對照表!$C$5)))))</f>
        <v/>
      </c>
      <c r="AG3118" s="442"/>
      <c r="AH3118" s="442"/>
      <c r="AI3118" s="442"/>
      <c r="AJ3118" s="442"/>
      <c r="AK3118" s="2"/>
    </row>
    <row r="3119" spans="1:37" ht="17.25" customHeight="1">
      <c r="A3119" s="443"/>
      <c r="B3119" s="444"/>
      <c r="C3119" s="23"/>
      <c r="D3119" s="23"/>
      <c r="E3119" s="23"/>
      <c r="F3119" s="262"/>
      <c r="G3119" s="262"/>
      <c r="H3119" s="262"/>
      <c r="I3119" s="264"/>
      <c r="J3119" s="23"/>
      <c r="K3119" s="23"/>
      <c r="L3119" s="36" t="str">
        <f>IFERROR(VLOOKUP(放飛紀錄!$K3119,#REF!,2,FALSE),"")</f>
        <v/>
      </c>
      <c r="M3119" s="36"/>
      <c r="N3119" s="36"/>
      <c r="O3119" s="36"/>
      <c r="P3119" s="36"/>
      <c r="Q3119" s="36"/>
      <c r="R3119" s="36"/>
      <c r="S3119" s="36"/>
      <c r="T3119" s="36"/>
      <c r="U3119" s="23"/>
      <c r="V3119" s="23"/>
      <c r="W3119" s="23"/>
      <c r="X3119" s="23"/>
      <c r="Y3119" s="445"/>
      <c r="Z3119" s="446" t="str">
        <f>IF(放飛紀錄!$Y3119="","",放飛紀錄!$Y3119+公式對照表!B$2)</f>
        <v/>
      </c>
      <c r="AA3119" s="445"/>
      <c r="AB3119" s="445"/>
      <c r="AC3119" s="447" t="str">
        <f t="shared" si="124"/>
        <v/>
      </c>
      <c r="AD3119" s="448" t="str">
        <f t="shared" si="125"/>
        <v/>
      </c>
      <c r="AE3119" s="446" t="str">
        <f>IF(放飛紀錄表[[#This Row],[模組啟動時間]]="","",公式對照表!$A$2)</f>
        <v/>
      </c>
      <c r="AF3119" s="449" t="str">
        <f>IF(AC3119="","",IF(AND(AA3119&gt;Y3119,AA3119&lt;Z3119),[1]公式對照表!$C$2,IF(AC3119="-",[1]公式對照表!$C$3,IF(AC3119&lt;AE3119,[1]公式對照表!$C$4,IF(AC3119&gt;AE3119,[1]公式對照表!$C$5)))))</f>
        <v/>
      </c>
      <c r="AG3119" s="442"/>
      <c r="AH3119" s="442"/>
      <c r="AI3119" s="442"/>
      <c r="AJ3119" s="442"/>
      <c r="AK3119" s="2"/>
    </row>
    <row r="3120" spans="1:37" ht="17.25" customHeight="1">
      <c r="A3120" s="443"/>
      <c r="B3120" s="444"/>
      <c r="C3120" s="23"/>
      <c r="D3120" s="23"/>
      <c r="E3120" s="23"/>
      <c r="F3120" s="262"/>
      <c r="G3120" s="262"/>
      <c r="H3120" s="262"/>
      <c r="I3120" s="264"/>
      <c r="J3120" s="23"/>
      <c r="K3120" s="23"/>
      <c r="L3120" s="36" t="str">
        <f>IFERROR(VLOOKUP(放飛紀錄!$K3120,#REF!,2,FALSE),"")</f>
        <v/>
      </c>
      <c r="M3120" s="36"/>
      <c r="N3120" s="36"/>
      <c r="O3120" s="36"/>
      <c r="P3120" s="36"/>
      <c r="Q3120" s="36"/>
      <c r="R3120" s="36"/>
      <c r="S3120" s="36"/>
      <c r="T3120" s="36"/>
      <c r="U3120" s="23"/>
      <c r="V3120" s="23"/>
      <c r="W3120" s="23"/>
      <c r="X3120" s="23"/>
      <c r="Y3120" s="445"/>
      <c r="Z3120" s="446" t="str">
        <f>IF(放飛紀錄!$Y3120="","",放飛紀錄!$Y3120+公式對照表!B$2)</f>
        <v/>
      </c>
      <c r="AA3120" s="445"/>
      <c r="AB3120" s="445"/>
      <c r="AC3120" s="447" t="str">
        <f t="shared" si="124"/>
        <v/>
      </c>
      <c r="AD3120" s="448" t="str">
        <f t="shared" si="125"/>
        <v/>
      </c>
      <c r="AE3120" s="446" t="str">
        <f>IF(放飛紀錄表[[#This Row],[模組啟動時間]]="","",公式對照表!$A$2)</f>
        <v/>
      </c>
      <c r="AF3120" s="449" t="str">
        <f>IF(AC3120="","",IF(AND(AA3120&gt;Y3120,AA3120&lt;Z3120),[1]公式對照表!$C$2,IF(AC3120="-",[1]公式對照表!$C$3,IF(AC3120&lt;AE3120,[1]公式對照表!$C$4,IF(AC3120&gt;AE3120,[1]公式對照表!$C$5)))))</f>
        <v/>
      </c>
      <c r="AG3120" s="442"/>
      <c r="AH3120" s="442"/>
      <c r="AI3120" s="442"/>
      <c r="AJ3120" s="442"/>
      <c r="AK3120" s="2"/>
    </row>
    <row r="3121" spans="1:37" ht="17.25" customHeight="1">
      <c r="A3121" s="443"/>
      <c r="B3121" s="444"/>
      <c r="C3121" s="23"/>
      <c r="D3121" s="23"/>
      <c r="E3121" s="23"/>
      <c r="F3121" s="262"/>
      <c r="G3121" s="262"/>
      <c r="H3121" s="262"/>
      <c r="I3121" s="264"/>
      <c r="J3121" s="23"/>
      <c r="K3121" s="23"/>
      <c r="L3121" s="36" t="str">
        <f>IFERROR(VLOOKUP(放飛紀錄!$K3121,#REF!,2,FALSE),"")</f>
        <v/>
      </c>
      <c r="M3121" s="36"/>
      <c r="N3121" s="36"/>
      <c r="O3121" s="36"/>
      <c r="P3121" s="36"/>
      <c r="Q3121" s="36"/>
      <c r="R3121" s="36"/>
      <c r="S3121" s="36"/>
      <c r="T3121" s="36"/>
      <c r="U3121" s="23"/>
      <c r="V3121" s="23"/>
      <c r="W3121" s="23"/>
      <c r="X3121" s="23"/>
      <c r="Y3121" s="445"/>
      <c r="Z3121" s="446" t="str">
        <f>IF(放飛紀錄!$Y3121="","",放飛紀錄!$Y3121+公式對照表!B$2)</f>
        <v/>
      </c>
      <c r="AA3121" s="445"/>
      <c r="AB3121" s="445"/>
      <c r="AC3121" s="447" t="str">
        <f t="shared" si="124"/>
        <v/>
      </c>
      <c r="AD3121" s="448" t="str">
        <f t="shared" si="125"/>
        <v/>
      </c>
      <c r="AE3121" s="446" t="str">
        <f>IF(放飛紀錄表[[#This Row],[模組啟動時間]]="","",公式對照表!$A$2)</f>
        <v/>
      </c>
      <c r="AF3121" s="449" t="str">
        <f>IF(AC3121="","",IF(AND(AA3121&gt;Y3121,AA3121&lt;Z3121),[1]公式對照表!$C$2,IF(AC3121="-",[1]公式對照表!$C$3,IF(AC3121&lt;AE3121,[1]公式對照表!$C$4,IF(AC3121&gt;AE3121,[1]公式對照表!$C$5)))))</f>
        <v/>
      </c>
      <c r="AG3121" s="442"/>
      <c r="AH3121" s="442"/>
      <c r="AI3121" s="442"/>
      <c r="AJ3121" s="442"/>
      <c r="AK3121" s="2"/>
    </row>
    <row r="3122" spans="1:37" ht="17.25" customHeight="1">
      <c r="A3122" s="443"/>
      <c r="B3122" s="444"/>
      <c r="C3122" s="23"/>
      <c r="D3122" s="23"/>
      <c r="E3122" s="23"/>
      <c r="F3122" s="262"/>
      <c r="G3122" s="262"/>
      <c r="H3122" s="262"/>
      <c r="I3122" s="264"/>
      <c r="J3122" s="23"/>
      <c r="K3122" s="23"/>
      <c r="L3122" s="36" t="str">
        <f>IFERROR(VLOOKUP(放飛紀錄!$K3122,#REF!,2,FALSE),"")</f>
        <v/>
      </c>
      <c r="M3122" s="36"/>
      <c r="N3122" s="36"/>
      <c r="O3122" s="36"/>
      <c r="P3122" s="36"/>
      <c r="Q3122" s="36"/>
      <c r="R3122" s="36"/>
      <c r="S3122" s="36"/>
      <c r="T3122" s="36"/>
      <c r="U3122" s="23"/>
      <c r="V3122" s="23"/>
      <c r="W3122" s="23"/>
      <c r="X3122" s="23"/>
      <c r="Y3122" s="445"/>
      <c r="Z3122" s="446" t="str">
        <f>IF(放飛紀錄!$Y3122="","",放飛紀錄!$Y3122+公式對照表!B$2)</f>
        <v/>
      </c>
      <c r="AA3122" s="445"/>
      <c r="AB3122" s="445"/>
      <c r="AC3122" s="447" t="str">
        <f t="shared" si="124"/>
        <v/>
      </c>
      <c r="AD3122" s="448" t="str">
        <f t="shared" si="125"/>
        <v/>
      </c>
      <c r="AE3122" s="446" t="str">
        <f>IF(放飛紀錄表[[#This Row],[模組啟動時間]]="","",公式對照表!$A$2)</f>
        <v/>
      </c>
      <c r="AF3122" s="449" t="str">
        <f>IF(AC3122="","",IF(AND(AA3122&gt;Y3122,AA3122&lt;Z3122),[1]公式對照表!$C$2,IF(AC3122="-",[1]公式對照表!$C$3,IF(AC3122&lt;AE3122,[1]公式對照表!$C$4,IF(AC3122&gt;AE3122,[1]公式對照表!$C$5)))))</f>
        <v/>
      </c>
      <c r="AG3122" s="442"/>
      <c r="AH3122" s="442"/>
      <c r="AI3122" s="442"/>
      <c r="AJ3122" s="442"/>
      <c r="AK3122" s="2"/>
    </row>
    <row r="3123" spans="1:37" ht="17.25" customHeight="1">
      <c r="A3123" s="443"/>
      <c r="B3123" s="444"/>
      <c r="C3123" s="23"/>
      <c r="D3123" s="23"/>
      <c r="E3123" s="23"/>
      <c r="F3123" s="262"/>
      <c r="G3123" s="262"/>
      <c r="H3123" s="262"/>
      <c r="I3123" s="264"/>
      <c r="J3123" s="23"/>
      <c r="K3123" s="23"/>
      <c r="L3123" s="36" t="str">
        <f>IFERROR(VLOOKUP(放飛紀錄!$K3123,#REF!,2,FALSE),"")</f>
        <v/>
      </c>
      <c r="M3123" s="36"/>
      <c r="N3123" s="36"/>
      <c r="O3123" s="36"/>
      <c r="P3123" s="36"/>
      <c r="Q3123" s="36"/>
      <c r="R3123" s="36"/>
      <c r="S3123" s="36"/>
      <c r="T3123" s="36"/>
      <c r="U3123" s="23"/>
      <c r="V3123" s="23"/>
      <c r="W3123" s="23"/>
      <c r="X3123" s="23"/>
      <c r="Y3123" s="445"/>
      <c r="Z3123" s="446" t="str">
        <f>IF(放飛紀錄!$Y3123="","",放飛紀錄!$Y3123+公式對照表!B$2)</f>
        <v/>
      </c>
      <c r="AA3123" s="445"/>
      <c r="AB3123" s="445"/>
      <c r="AC3123" s="447" t="str">
        <f t="shared" si="124"/>
        <v/>
      </c>
      <c r="AD3123" s="448" t="str">
        <f t="shared" si="125"/>
        <v/>
      </c>
      <c r="AE3123" s="446" t="str">
        <f>IF(放飛紀錄表[[#This Row],[模組啟動時間]]="","",公式對照表!$A$2)</f>
        <v/>
      </c>
      <c r="AF3123" s="449" t="str">
        <f>IF(AC3123="","",IF(AND(AA3123&gt;Y3123,AA3123&lt;Z3123),[1]公式對照表!$C$2,IF(AC3123="-",[1]公式對照表!$C$3,IF(AC3123&lt;AE3123,[1]公式對照表!$C$4,IF(AC3123&gt;AE3123,[1]公式對照表!$C$5)))))</f>
        <v/>
      </c>
      <c r="AG3123" s="442"/>
      <c r="AH3123" s="442"/>
      <c r="AI3123" s="442"/>
      <c r="AJ3123" s="442"/>
      <c r="AK3123" s="2"/>
    </row>
    <row r="3124" spans="1:37" ht="17.25" customHeight="1">
      <c r="A3124" s="443"/>
      <c r="B3124" s="444"/>
      <c r="C3124" s="23"/>
      <c r="D3124" s="23"/>
      <c r="E3124" s="23"/>
      <c r="F3124" s="262"/>
      <c r="G3124" s="262"/>
      <c r="H3124" s="262"/>
      <c r="I3124" s="264"/>
      <c r="J3124" s="23"/>
      <c r="K3124" s="23"/>
      <c r="L3124" s="36" t="str">
        <f>IFERROR(VLOOKUP(放飛紀錄!$K3124,#REF!,2,FALSE),"")</f>
        <v/>
      </c>
      <c r="M3124" s="36"/>
      <c r="N3124" s="36"/>
      <c r="O3124" s="36"/>
      <c r="P3124" s="36"/>
      <c r="Q3124" s="36"/>
      <c r="R3124" s="36"/>
      <c r="S3124" s="36"/>
      <c r="T3124" s="36"/>
      <c r="U3124" s="23"/>
      <c r="V3124" s="23"/>
      <c r="W3124" s="23"/>
      <c r="X3124" s="23"/>
      <c r="Y3124" s="445"/>
      <c r="Z3124" s="446" t="str">
        <f>IF(放飛紀錄!$Y3124="","",放飛紀錄!$Y3124+公式對照表!B$2)</f>
        <v/>
      </c>
      <c r="AA3124" s="445"/>
      <c r="AB3124" s="445"/>
      <c r="AC3124" s="447" t="str">
        <f t="shared" si="124"/>
        <v/>
      </c>
      <c r="AD3124" s="448" t="str">
        <f t="shared" si="125"/>
        <v/>
      </c>
      <c r="AE3124" s="446" t="str">
        <f>IF(放飛紀錄表[[#This Row],[模組啟動時間]]="","",公式對照表!$A$2)</f>
        <v/>
      </c>
      <c r="AF3124" s="449" t="str">
        <f>IF(AC3124="","",IF(AND(AA3124&gt;Y3124,AA3124&lt;Z3124),[1]公式對照表!$C$2,IF(AC3124="-",[1]公式對照表!$C$3,IF(AC3124&lt;AE3124,[1]公式對照表!$C$4,IF(AC3124&gt;AE3124,[1]公式對照表!$C$5)))))</f>
        <v/>
      </c>
      <c r="AG3124" s="442"/>
      <c r="AH3124" s="442"/>
      <c r="AI3124" s="442"/>
      <c r="AJ3124" s="442"/>
      <c r="AK3124" s="2"/>
    </row>
    <row r="3125" spans="1:37" ht="17.25" customHeight="1">
      <c r="A3125" s="443"/>
      <c r="B3125" s="444"/>
      <c r="C3125" s="23"/>
      <c r="D3125" s="23"/>
      <c r="E3125" s="23"/>
      <c r="F3125" s="262"/>
      <c r="G3125" s="262"/>
      <c r="H3125" s="262"/>
      <c r="I3125" s="264"/>
      <c r="J3125" s="23"/>
      <c r="K3125" s="23"/>
      <c r="L3125" s="36" t="str">
        <f>IFERROR(VLOOKUP(放飛紀錄!$K3125,#REF!,2,FALSE),"")</f>
        <v/>
      </c>
      <c r="M3125" s="36"/>
      <c r="N3125" s="36"/>
      <c r="O3125" s="36"/>
      <c r="P3125" s="36"/>
      <c r="Q3125" s="36"/>
      <c r="R3125" s="36"/>
      <c r="S3125" s="36"/>
      <c r="T3125" s="36"/>
      <c r="U3125" s="23"/>
      <c r="V3125" s="23"/>
      <c r="W3125" s="23"/>
      <c r="X3125" s="23"/>
      <c r="Y3125" s="445"/>
      <c r="Z3125" s="446" t="str">
        <f>IF(放飛紀錄!$Y3125="","",放飛紀錄!$Y3125+公式對照表!B$2)</f>
        <v/>
      </c>
      <c r="AA3125" s="445"/>
      <c r="AB3125" s="445"/>
      <c r="AC3125" s="447" t="str">
        <f t="shared" ref="AC3125:AC3188" si="126">IF(AB3125="","",IF(AA3125="-","-",AB3125-Z3125))</f>
        <v/>
      </c>
      <c r="AD3125" s="448" t="str">
        <f t="shared" ref="AD3125:AD3188" si="127">IF(OR(AC3125="-",AC3125=""),"",((MINUTE(AC3125)*60)+SECOND(AC3125)))</f>
        <v/>
      </c>
      <c r="AE3125" s="446" t="str">
        <f>IF(放飛紀錄表[[#This Row],[模組啟動時間]]="","",公式對照表!$A$2)</f>
        <v/>
      </c>
      <c r="AF3125" s="449" t="str">
        <f>IF(AC3125="","",IF(AND(AA3125&gt;Y3125,AA3125&lt;Z3125),[1]公式對照表!$C$2,IF(AC3125="-",[1]公式對照表!$C$3,IF(AC3125&lt;AE3125,[1]公式對照表!$C$4,IF(AC3125&gt;AE3125,[1]公式對照表!$C$5)))))</f>
        <v/>
      </c>
      <c r="AG3125" s="442"/>
      <c r="AH3125" s="442"/>
      <c r="AI3125" s="442"/>
      <c r="AJ3125" s="442"/>
      <c r="AK3125" s="2"/>
    </row>
    <row r="3126" spans="1:37" ht="17.25" customHeight="1">
      <c r="A3126" s="443"/>
      <c r="B3126" s="444"/>
      <c r="C3126" s="23"/>
      <c r="D3126" s="23"/>
      <c r="E3126" s="23"/>
      <c r="F3126" s="262"/>
      <c r="G3126" s="262"/>
      <c r="H3126" s="262"/>
      <c r="I3126" s="264"/>
      <c r="J3126" s="23"/>
      <c r="K3126" s="23"/>
      <c r="L3126" s="36" t="str">
        <f>IFERROR(VLOOKUP(放飛紀錄!$K3126,#REF!,2,FALSE),"")</f>
        <v/>
      </c>
      <c r="M3126" s="36"/>
      <c r="N3126" s="36"/>
      <c r="O3126" s="36"/>
      <c r="P3126" s="36"/>
      <c r="Q3126" s="36"/>
      <c r="R3126" s="36"/>
      <c r="S3126" s="36"/>
      <c r="T3126" s="36"/>
      <c r="U3126" s="23"/>
      <c r="V3126" s="23"/>
      <c r="W3126" s="23"/>
      <c r="X3126" s="23"/>
      <c r="Y3126" s="445"/>
      <c r="Z3126" s="446" t="str">
        <f>IF(放飛紀錄!$Y3126="","",放飛紀錄!$Y3126+公式對照表!B$2)</f>
        <v/>
      </c>
      <c r="AA3126" s="445"/>
      <c r="AB3126" s="445"/>
      <c r="AC3126" s="447" t="str">
        <f t="shared" si="126"/>
        <v/>
      </c>
      <c r="AD3126" s="448" t="str">
        <f t="shared" si="127"/>
        <v/>
      </c>
      <c r="AE3126" s="446" t="str">
        <f>IF(放飛紀錄表[[#This Row],[模組啟動時間]]="","",公式對照表!$A$2)</f>
        <v/>
      </c>
      <c r="AF3126" s="449" t="str">
        <f>IF(AC3126="","",IF(AND(AA3126&gt;Y3126,AA3126&lt;Z3126),[1]公式對照表!$C$2,IF(AC3126="-",[1]公式對照表!$C$3,IF(AC3126&lt;AE3126,[1]公式對照表!$C$4,IF(AC3126&gt;AE3126,[1]公式對照表!$C$5)))))</f>
        <v/>
      </c>
      <c r="AG3126" s="442"/>
      <c r="AH3126" s="442"/>
      <c r="AI3126" s="442"/>
      <c r="AJ3126" s="442"/>
      <c r="AK3126" s="2"/>
    </row>
    <row r="3127" spans="1:37" ht="17.25" customHeight="1">
      <c r="A3127" s="443"/>
      <c r="B3127" s="444"/>
      <c r="C3127" s="23"/>
      <c r="D3127" s="23"/>
      <c r="E3127" s="23"/>
      <c r="F3127" s="262"/>
      <c r="G3127" s="262"/>
      <c r="H3127" s="262"/>
      <c r="I3127" s="264"/>
      <c r="J3127" s="23"/>
      <c r="K3127" s="23"/>
      <c r="L3127" s="36" t="str">
        <f>IFERROR(VLOOKUP(放飛紀錄!$K3127,#REF!,2,FALSE),"")</f>
        <v/>
      </c>
      <c r="M3127" s="36"/>
      <c r="N3127" s="36"/>
      <c r="O3127" s="36"/>
      <c r="P3127" s="36"/>
      <c r="Q3127" s="36"/>
      <c r="R3127" s="36"/>
      <c r="S3127" s="36"/>
      <c r="T3127" s="36"/>
      <c r="U3127" s="23"/>
      <c r="V3127" s="23"/>
      <c r="W3127" s="23"/>
      <c r="X3127" s="23"/>
      <c r="Y3127" s="445"/>
      <c r="Z3127" s="446" t="str">
        <f>IF(放飛紀錄!$Y3127="","",放飛紀錄!$Y3127+公式對照表!B$2)</f>
        <v/>
      </c>
      <c r="AA3127" s="445"/>
      <c r="AB3127" s="445"/>
      <c r="AC3127" s="447" t="str">
        <f t="shared" si="126"/>
        <v/>
      </c>
      <c r="AD3127" s="448" t="str">
        <f t="shared" si="127"/>
        <v/>
      </c>
      <c r="AE3127" s="446" t="str">
        <f>IF(放飛紀錄表[[#This Row],[模組啟動時間]]="","",公式對照表!$A$2)</f>
        <v/>
      </c>
      <c r="AF3127" s="449" t="str">
        <f>IF(AC3127="","",IF(AND(AA3127&gt;Y3127,AA3127&lt;Z3127),[1]公式對照表!$C$2,IF(AC3127="-",[1]公式對照表!$C$3,IF(AC3127&lt;AE3127,[1]公式對照表!$C$4,IF(AC3127&gt;AE3127,[1]公式對照表!$C$5)))))</f>
        <v/>
      </c>
      <c r="AG3127" s="442"/>
      <c r="AH3127" s="442"/>
      <c r="AI3127" s="442"/>
      <c r="AJ3127" s="442"/>
      <c r="AK3127" s="2"/>
    </row>
    <row r="3128" spans="1:37" ht="17.25" customHeight="1">
      <c r="A3128" s="443"/>
      <c r="B3128" s="444"/>
      <c r="C3128" s="23"/>
      <c r="D3128" s="23"/>
      <c r="E3128" s="23"/>
      <c r="F3128" s="262"/>
      <c r="G3128" s="262"/>
      <c r="H3128" s="262"/>
      <c r="I3128" s="264"/>
      <c r="J3128" s="23"/>
      <c r="K3128" s="23"/>
      <c r="L3128" s="36" t="str">
        <f>IFERROR(VLOOKUP(放飛紀錄!$K3128,#REF!,2,FALSE),"")</f>
        <v/>
      </c>
      <c r="M3128" s="36"/>
      <c r="N3128" s="36"/>
      <c r="O3128" s="36"/>
      <c r="P3128" s="36"/>
      <c r="Q3128" s="36"/>
      <c r="R3128" s="36"/>
      <c r="S3128" s="36"/>
      <c r="T3128" s="36"/>
      <c r="U3128" s="23"/>
      <c r="V3128" s="23"/>
      <c r="W3128" s="23"/>
      <c r="X3128" s="23"/>
      <c r="Y3128" s="445"/>
      <c r="Z3128" s="446" t="str">
        <f>IF(放飛紀錄!$Y3128="","",放飛紀錄!$Y3128+公式對照表!B$2)</f>
        <v/>
      </c>
      <c r="AA3128" s="445"/>
      <c r="AB3128" s="445"/>
      <c r="AC3128" s="447" t="str">
        <f t="shared" si="126"/>
        <v/>
      </c>
      <c r="AD3128" s="448" t="str">
        <f t="shared" si="127"/>
        <v/>
      </c>
      <c r="AE3128" s="446" t="str">
        <f>IF(放飛紀錄表[[#This Row],[模組啟動時間]]="","",公式對照表!$A$2)</f>
        <v/>
      </c>
      <c r="AF3128" s="449" t="str">
        <f>IF(AC3128="","",IF(AND(AA3128&gt;Y3128,AA3128&lt;Z3128),[1]公式對照表!$C$2,IF(AC3128="-",[1]公式對照表!$C$3,IF(AC3128&lt;AE3128,[1]公式對照表!$C$4,IF(AC3128&gt;AE3128,[1]公式對照表!$C$5)))))</f>
        <v/>
      </c>
      <c r="AG3128" s="442"/>
      <c r="AH3128" s="442"/>
      <c r="AI3128" s="442"/>
      <c r="AJ3128" s="442"/>
      <c r="AK3128" s="2"/>
    </row>
    <row r="3129" spans="1:37" ht="17.25" customHeight="1">
      <c r="A3129" s="443"/>
      <c r="B3129" s="444"/>
      <c r="C3129" s="23"/>
      <c r="D3129" s="23"/>
      <c r="E3129" s="23"/>
      <c r="F3129" s="262"/>
      <c r="G3129" s="262"/>
      <c r="H3129" s="262"/>
      <c r="I3129" s="264"/>
      <c r="J3129" s="23"/>
      <c r="K3129" s="23"/>
      <c r="L3129" s="36" t="str">
        <f>IFERROR(VLOOKUP(放飛紀錄!$K3129,#REF!,2,FALSE),"")</f>
        <v/>
      </c>
      <c r="M3129" s="36"/>
      <c r="N3129" s="36"/>
      <c r="O3129" s="36"/>
      <c r="P3129" s="36"/>
      <c r="Q3129" s="36"/>
      <c r="R3129" s="36"/>
      <c r="S3129" s="36"/>
      <c r="T3129" s="36"/>
      <c r="U3129" s="23"/>
      <c r="V3129" s="23"/>
      <c r="W3129" s="23"/>
      <c r="X3129" s="23"/>
      <c r="Y3129" s="445"/>
      <c r="Z3129" s="446" t="str">
        <f>IF(放飛紀錄!$Y3129="","",放飛紀錄!$Y3129+公式對照表!B$2)</f>
        <v/>
      </c>
      <c r="AA3129" s="445"/>
      <c r="AB3129" s="445"/>
      <c r="AC3129" s="447" t="str">
        <f t="shared" si="126"/>
        <v/>
      </c>
      <c r="AD3129" s="448" t="str">
        <f t="shared" si="127"/>
        <v/>
      </c>
      <c r="AE3129" s="446" t="str">
        <f>IF(放飛紀錄表[[#This Row],[模組啟動時間]]="","",公式對照表!$A$2)</f>
        <v/>
      </c>
      <c r="AF3129" s="449" t="str">
        <f>IF(AC3129="","",IF(AND(AA3129&gt;Y3129,AA3129&lt;Z3129),[1]公式對照表!$C$2,IF(AC3129="-",[1]公式對照表!$C$3,IF(AC3129&lt;AE3129,[1]公式對照表!$C$4,IF(AC3129&gt;AE3129,[1]公式對照表!$C$5)))))</f>
        <v/>
      </c>
      <c r="AG3129" s="442"/>
      <c r="AH3129" s="442"/>
      <c r="AI3129" s="442"/>
      <c r="AJ3129" s="442"/>
      <c r="AK3129" s="2"/>
    </row>
    <row r="3130" spans="1:37" ht="17.25" customHeight="1">
      <c r="A3130" s="443"/>
      <c r="B3130" s="444"/>
      <c r="C3130" s="23"/>
      <c r="D3130" s="23"/>
      <c r="E3130" s="23"/>
      <c r="F3130" s="262"/>
      <c r="G3130" s="262"/>
      <c r="H3130" s="262"/>
      <c r="I3130" s="264"/>
      <c r="J3130" s="23"/>
      <c r="K3130" s="23"/>
      <c r="L3130" s="36" t="str">
        <f>IFERROR(VLOOKUP(放飛紀錄!$K3130,#REF!,2,FALSE),"")</f>
        <v/>
      </c>
      <c r="M3130" s="36"/>
      <c r="N3130" s="36"/>
      <c r="O3130" s="36"/>
      <c r="P3130" s="36"/>
      <c r="Q3130" s="36"/>
      <c r="R3130" s="36"/>
      <c r="S3130" s="36"/>
      <c r="T3130" s="36"/>
      <c r="U3130" s="23"/>
      <c r="V3130" s="23"/>
      <c r="W3130" s="23"/>
      <c r="X3130" s="23"/>
      <c r="Y3130" s="445"/>
      <c r="Z3130" s="446" t="str">
        <f>IF(放飛紀錄!$Y3130="","",放飛紀錄!$Y3130+公式對照表!B$2)</f>
        <v/>
      </c>
      <c r="AA3130" s="445"/>
      <c r="AB3130" s="445"/>
      <c r="AC3130" s="447" t="str">
        <f t="shared" si="126"/>
        <v/>
      </c>
      <c r="AD3130" s="448" t="str">
        <f t="shared" si="127"/>
        <v/>
      </c>
      <c r="AE3130" s="446" t="str">
        <f>IF(放飛紀錄表[[#This Row],[模組啟動時間]]="","",公式對照表!$A$2)</f>
        <v/>
      </c>
      <c r="AF3130" s="449" t="str">
        <f>IF(AC3130="","",IF(AND(AA3130&gt;Y3130,AA3130&lt;Z3130),[1]公式對照表!$C$2,IF(AC3130="-",[1]公式對照表!$C$3,IF(AC3130&lt;AE3130,[1]公式對照表!$C$4,IF(AC3130&gt;AE3130,[1]公式對照表!$C$5)))))</f>
        <v/>
      </c>
      <c r="AG3130" s="442"/>
      <c r="AH3130" s="442"/>
      <c r="AI3130" s="442"/>
      <c r="AJ3130" s="442"/>
      <c r="AK3130" s="2"/>
    </row>
    <row r="3131" spans="1:37" ht="17.25" customHeight="1">
      <c r="A3131" s="443"/>
      <c r="B3131" s="444"/>
      <c r="C3131" s="23"/>
      <c r="D3131" s="23"/>
      <c r="E3131" s="23"/>
      <c r="F3131" s="262"/>
      <c r="G3131" s="262"/>
      <c r="H3131" s="262"/>
      <c r="I3131" s="264"/>
      <c r="J3131" s="23"/>
      <c r="K3131" s="23"/>
      <c r="L3131" s="36" t="str">
        <f>IFERROR(VLOOKUP(放飛紀錄!$K3131,#REF!,2,FALSE),"")</f>
        <v/>
      </c>
      <c r="M3131" s="36"/>
      <c r="N3131" s="36"/>
      <c r="O3131" s="36"/>
      <c r="P3131" s="36"/>
      <c r="Q3131" s="36"/>
      <c r="R3131" s="36"/>
      <c r="S3131" s="36"/>
      <c r="T3131" s="36"/>
      <c r="U3131" s="23"/>
      <c r="V3131" s="23"/>
      <c r="W3131" s="23"/>
      <c r="X3131" s="23"/>
      <c r="Y3131" s="445"/>
      <c r="Z3131" s="446" t="str">
        <f>IF(放飛紀錄!$Y3131="","",放飛紀錄!$Y3131+公式對照表!B$2)</f>
        <v/>
      </c>
      <c r="AA3131" s="445"/>
      <c r="AB3131" s="445"/>
      <c r="AC3131" s="447" t="str">
        <f t="shared" si="126"/>
        <v/>
      </c>
      <c r="AD3131" s="448" t="str">
        <f t="shared" si="127"/>
        <v/>
      </c>
      <c r="AE3131" s="446" t="str">
        <f>IF(放飛紀錄表[[#This Row],[模組啟動時間]]="","",公式對照表!$A$2)</f>
        <v/>
      </c>
      <c r="AF3131" s="449" t="str">
        <f>IF(AC3131="","",IF(AND(AA3131&gt;Y3131,AA3131&lt;Z3131),[1]公式對照表!$C$2,IF(AC3131="-",[1]公式對照表!$C$3,IF(AC3131&lt;AE3131,[1]公式對照表!$C$4,IF(AC3131&gt;AE3131,[1]公式對照表!$C$5)))))</f>
        <v/>
      </c>
      <c r="AG3131" s="442"/>
      <c r="AH3131" s="442"/>
      <c r="AI3131" s="442"/>
      <c r="AJ3131" s="442"/>
      <c r="AK3131" s="2"/>
    </row>
    <row r="3132" spans="1:37" ht="17.25" customHeight="1">
      <c r="A3132" s="443"/>
      <c r="B3132" s="444"/>
      <c r="C3132" s="23"/>
      <c r="D3132" s="23"/>
      <c r="E3132" s="23"/>
      <c r="F3132" s="262"/>
      <c r="G3132" s="262"/>
      <c r="H3132" s="262"/>
      <c r="I3132" s="264"/>
      <c r="J3132" s="23"/>
      <c r="K3132" s="23"/>
      <c r="L3132" s="36" t="str">
        <f>IFERROR(VLOOKUP(放飛紀錄!$K3132,#REF!,2,FALSE),"")</f>
        <v/>
      </c>
      <c r="M3132" s="36"/>
      <c r="N3132" s="36"/>
      <c r="O3132" s="36"/>
      <c r="P3132" s="36"/>
      <c r="Q3132" s="36"/>
      <c r="R3132" s="36"/>
      <c r="S3132" s="36"/>
      <c r="T3132" s="36"/>
      <c r="U3132" s="23"/>
      <c r="V3132" s="23"/>
      <c r="W3132" s="23"/>
      <c r="X3132" s="23"/>
      <c r="Y3132" s="445"/>
      <c r="Z3132" s="446" t="str">
        <f>IF(放飛紀錄!$Y3132="","",放飛紀錄!$Y3132+公式對照表!B$2)</f>
        <v/>
      </c>
      <c r="AA3132" s="445"/>
      <c r="AB3132" s="445"/>
      <c r="AC3132" s="447" t="str">
        <f t="shared" si="126"/>
        <v/>
      </c>
      <c r="AD3132" s="448" t="str">
        <f t="shared" si="127"/>
        <v/>
      </c>
      <c r="AE3132" s="446" t="str">
        <f>IF(放飛紀錄表[[#This Row],[模組啟動時間]]="","",公式對照表!$A$2)</f>
        <v/>
      </c>
      <c r="AF3132" s="449" t="str">
        <f>IF(AC3132="","",IF(AND(AA3132&gt;Y3132,AA3132&lt;Z3132),[1]公式對照表!$C$2,IF(AC3132="-",[1]公式對照表!$C$3,IF(AC3132&lt;AE3132,[1]公式對照表!$C$4,IF(AC3132&gt;AE3132,[1]公式對照表!$C$5)))))</f>
        <v/>
      </c>
      <c r="AG3132" s="442"/>
      <c r="AH3132" s="442"/>
      <c r="AI3132" s="442"/>
      <c r="AJ3132" s="442"/>
      <c r="AK3132" s="2"/>
    </row>
    <row r="3133" spans="1:37" ht="17.25" customHeight="1">
      <c r="A3133" s="443"/>
      <c r="B3133" s="444"/>
      <c r="C3133" s="23"/>
      <c r="D3133" s="23"/>
      <c r="E3133" s="23"/>
      <c r="F3133" s="262"/>
      <c r="G3133" s="262"/>
      <c r="H3133" s="262"/>
      <c r="I3133" s="264"/>
      <c r="J3133" s="23"/>
      <c r="K3133" s="23"/>
      <c r="L3133" s="36" t="str">
        <f>IFERROR(VLOOKUP(放飛紀錄!$K3133,#REF!,2,FALSE),"")</f>
        <v/>
      </c>
      <c r="M3133" s="36"/>
      <c r="N3133" s="36"/>
      <c r="O3133" s="36"/>
      <c r="P3133" s="36"/>
      <c r="Q3133" s="36"/>
      <c r="R3133" s="36"/>
      <c r="S3133" s="36"/>
      <c r="T3133" s="36"/>
      <c r="U3133" s="23"/>
      <c r="V3133" s="23"/>
      <c r="W3133" s="23"/>
      <c r="X3133" s="23"/>
      <c r="Y3133" s="445"/>
      <c r="Z3133" s="446" t="str">
        <f>IF(放飛紀錄!$Y3133="","",放飛紀錄!$Y3133+公式對照表!B$2)</f>
        <v/>
      </c>
      <c r="AA3133" s="445"/>
      <c r="AB3133" s="445"/>
      <c r="AC3133" s="447" t="str">
        <f t="shared" si="126"/>
        <v/>
      </c>
      <c r="AD3133" s="448" t="str">
        <f t="shared" si="127"/>
        <v/>
      </c>
      <c r="AE3133" s="446" t="str">
        <f>IF(放飛紀錄表[[#This Row],[模組啟動時間]]="","",公式對照表!$A$2)</f>
        <v/>
      </c>
      <c r="AF3133" s="449" t="str">
        <f>IF(AC3133="","",IF(AND(AA3133&gt;Y3133,AA3133&lt;Z3133),[1]公式對照表!$C$2,IF(AC3133="-",[1]公式對照表!$C$3,IF(AC3133&lt;AE3133,[1]公式對照表!$C$4,IF(AC3133&gt;AE3133,[1]公式對照表!$C$5)))))</f>
        <v/>
      </c>
      <c r="AG3133" s="442"/>
      <c r="AH3133" s="442"/>
      <c r="AI3133" s="442"/>
      <c r="AJ3133" s="442"/>
      <c r="AK3133" s="2"/>
    </row>
    <row r="3134" spans="1:37" ht="17.25" customHeight="1">
      <c r="A3134" s="443"/>
      <c r="B3134" s="444"/>
      <c r="C3134" s="23"/>
      <c r="D3134" s="23"/>
      <c r="E3134" s="23"/>
      <c r="F3134" s="262"/>
      <c r="G3134" s="262"/>
      <c r="H3134" s="262"/>
      <c r="I3134" s="264"/>
      <c r="J3134" s="23"/>
      <c r="K3134" s="23"/>
      <c r="L3134" s="36" t="str">
        <f>IFERROR(VLOOKUP(放飛紀錄!$K3134,#REF!,2,FALSE),"")</f>
        <v/>
      </c>
      <c r="M3134" s="36"/>
      <c r="N3134" s="36"/>
      <c r="O3134" s="36"/>
      <c r="P3134" s="36"/>
      <c r="Q3134" s="36"/>
      <c r="R3134" s="36"/>
      <c r="S3134" s="36"/>
      <c r="T3134" s="36"/>
      <c r="U3134" s="23"/>
      <c r="V3134" s="23"/>
      <c r="W3134" s="23"/>
      <c r="X3134" s="23"/>
      <c r="Y3134" s="445"/>
      <c r="Z3134" s="446" t="str">
        <f>IF(放飛紀錄!$Y3134="","",放飛紀錄!$Y3134+公式對照表!B$2)</f>
        <v/>
      </c>
      <c r="AA3134" s="445"/>
      <c r="AB3134" s="445"/>
      <c r="AC3134" s="447" t="str">
        <f t="shared" si="126"/>
        <v/>
      </c>
      <c r="AD3134" s="448" t="str">
        <f t="shared" si="127"/>
        <v/>
      </c>
      <c r="AE3134" s="446" t="str">
        <f>IF(放飛紀錄表[[#This Row],[模組啟動時間]]="","",公式對照表!$A$2)</f>
        <v/>
      </c>
      <c r="AF3134" s="449" t="str">
        <f>IF(AC3134="","",IF(AND(AA3134&gt;Y3134,AA3134&lt;Z3134),[1]公式對照表!$C$2,IF(AC3134="-",[1]公式對照表!$C$3,IF(AC3134&lt;AE3134,[1]公式對照表!$C$4,IF(AC3134&gt;AE3134,[1]公式對照表!$C$5)))))</f>
        <v/>
      </c>
      <c r="AG3134" s="442"/>
      <c r="AH3134" s="442"/>
      <c r="AI3134" s="442"/>
      <c r="AJ3134" s="442"/>
      <c r="AK3134" s="2"/>
    </row>
    <row r="3135" spans="1:37" ht="17.25" customHeight="1">
      <c r="A3135" s="443"/>
      <c r="B3135" s="444"/>
      <c r="C3135" s="23"/>
      <c r="D3135" s="23"/>
      <c r="E3135" s="23"/>
      <c r="F3135" s="262"/>
      <c r="G3135" s="262"/>
      <c r="H3135" s="262"/>
      <c r="I3135" s="264"/>
      <c r="J3135" s="23"/>
      <c r="K3135" s="23"/>
      <c r="L3135" s="36" t="str">
        <f>IFERROR(VLOOKUP(放飛紀錄!$K3135,#REF!,2,FALSE),"")</f>
        <v/>
      </c>
      <c r="M3135" s="36"/>
      <c r="N3135" s="36"/>
      <c r="O3135" s="36"/>
      <c r="P3135" s="36"/>
      <c r="Q3135" s="36"/>
      <c r="R3135" s="36"/>
      <c r="S3135" s="36"/>
      <c r="T3135" s="36"/>
      <c r="U3135" s="23"/>
      <c r="V3135" s="23"/>
      <c r="W3135" s="23"/>
      <c r="X3135" s="23"/>
      <c r="Y3135" s="445"/>
      <c r="Z3135" s="446" t="str">
        <f>IF(放飛紀錄!$Y3135="","",放飛紀錄!$Y3135+公式對照表!B$2)</f>
        <v/>
      </c>
      <c r="AA3135" s="445"/>
      <c r="AB3135" s="445"/>
      <c r="AC3135" s="447" t="str">
        <f t="shared" si="126"/>
        <v/>
      </c>
      <c r="AD3135" s="448" t="str">
        <f t="shared" si="127"/>
        <v/>
      </c>
      <c r="AE3135" s="446" t="str">
        <f>IF(放飛紀錄表[[#This Row],[模組啟動時間]]="","",公式對照表!$A$2)</f>
        <v/>
      </c>
      <c r="AF3135" s="449" t="str">
        <f>IF(AC3135="","",IF(AND(AA3135&gt;Y3135,AA3135&lt;Z3135),[1]公式對照表!$C$2,IF(AC3135="-",[1]公式對照表!$C$3,IF(AC3135&lt;AE3135,[1]公式對照表!$C$4,IF(AC3135&gt;AE3135,[1]公式對照表!$C$5)))))</f>
        <v/>
      </c>
      <c r="AG3135" s="442"/>
      <c r="AH3135" s="442"/>
      <c r="AI3135" s="442"/>
      <c r="AJ3135" s="442"/>
      <c r="AK3135" s="2"/>
    </row>
    <row r="3136" spans="1:37" ht="17.25" customHeight="1">
      <c r="A3136" s="443"/>
      <c r="B3136" s="444"/>
      <c r="C3136" s="23"/>
      <c r="D3136" s="23"/>
      <c r="E3136" s="23"/>
      <c r="F3136" s="262"/>
      <c r="G3136" s="262"/>
      <c r="H3136" s="262"/>
      <c r="I3136" s="264"/>
      <c r="J3136" s="23"/>
      <c r="K3136" s="23"/>
      <c r="L3136" s="36" t="str">
        <f>IFERROR(VLOOKUP(放飛紀錄!$K3136,#REF!,2,FALSE),"")</f>
        <v/>
      </c>
      <c r="M3136" s="36"/>
      <c r="N3136" s="36"/>
      <c r="O3136" s="36"/>
      <c r="P3136" s="36"/>
      <c r="Q3136" s="36"/>
      <c r="R3136" s="36"/>
      <c r="S3136" s="36"/>
      <c r="T3136" s="36"/>
      <c r="U3136" s="23"/>
      <c r="V3136" s="23"/>
      <c r="W3136" s="23"/>
      <c r="X3136" s="23"/>
      <c r="Y3136" s="445"/>
      <c r="Z3136" s="446" t="str">
        <f>IF(放飛紀錄!$Y3136="","",放飛紀錄!$Y3136+公式對照表!B$2)</f>
        <v/>
      </c>
      <c r="AA3136" s="445"/>
      <c r="AB3136" s="445"/>
      <c r="AC3136" s="447" t="str">
        <f t="shared" si="126"/>
        <v/>
      </c>
      <c r="AD3136" s="448" t="str">
        <f t="shared" si="127"/>
        <v/>
      </c>
      <c r="AE3136" s="446" t="str">
        <f>IF(放飛紀錄表[[#This Row],[模組啟動時間]]="","",公式對照表!$A$2)</f>
        <v/>
      </c>
      <c r="AF3136" s="449" t="str">
        <f>IF(AC3136="","",IF(AND(AA3136&gt;Y3136,AA3136&lt;Z3136),[1]公式對照表!$C$2,IF(AC3136="-",[1]公式對照表!$C$3,IF(AC3136&lt;AE3136,[1]公式對照表!$C$4,IF(AC3136&gt;AE3136,[1]公式對照表!$C$5)))))</f>
        <v/>
      </c>
      <c r="AG3136" s="442"/>
      <c r="AH3136" s="442"/>
      <c r="AI3136" s="442"/>
      <c r="AJ3136" s="442"/>
      <c r="AK3136" s="2"/>
    </row>
    <row r="3137" spans="1:37" ht="17.25" customHeight="1">
      <c r="A3137" s="443"/>
      <c r="B3137" s="444"/>
      <c r="C3137" s="23"/>
      <c r="D3137" s="23"/>
      <c r="E3137" s="23"/>
      <c r="F3137" s="262"/>
      <c r="G3137" s="262"/>
      <c r="H3137" s="262"/>
      <c r="I3137" s="264"/>
      <c r="J3137" s="23"/>
      <c r="K3137" s="23"/>
      <c r="L3137" s="36" t="str">
        <f>IFERROR(VLOOKUP(放飛紀錄!$K3137,#REF!,2,FALSE),"")</f>
        <v/>
      </c>
      <c r="M3137" s="36"/>
      <c r="N3137" s="36"/>
      <c r="O3137" s="36"/>
      <c r="P3137" s="36"/>
      <c r="Q3137" s="36"/>
      <c r="R3137" s="36"/>
      <c r="S3137" s="36"/>
      <c r="T3137" s="36"/>
      <c r="U3137" s="23"/>
      <c r="V3137" s="23"/>
      <c r="W3137" s="23"/>
      <c r="X3137" s="23"/>
      <c r="Y3137" s="445"/>
      <c r="Z3137" s="446" t="str">
        <f>IF(放飛紀錄!$Y3137="","",放飛紀錄!$Y3137+公式對照表!B$2)</f>
        <v/>
      </c>
      <c r="AA3137" s="445"/>
      <c r="AB3137" s="445"/>
      <c r="AC3137" s="447" t="str">
        <f t="shared" si="126"/>
        <v/>
      </c>
      <c r="AD3137" s="448" t="str">
        <f t="shared" si="127"/>
        <v/>
      </c>
      <c r="AE3137" s="446" t="str">
        <f>IF(放飛紀錄表[[#This Row],[模組啟動時間]]="","",公式對照表!$A$2)</f>
        <v/>
      </c>
      <c r="AF3137" s="449" t="str">
        <f>IF(AC3137="","",IF(AND(AA3137&gt;Y3137,AA3137&lt;Z3137),[1]公式對照表!$C$2,IF(AC3137="-",[1]公式對照表!$C$3,IF(AC3137&lt;AE3137,[1]公式對照表!$C$4,IF(AC3137&gt;AE3137,[1]公式對照表!$C$5)))))</f>
        <v/>
      </c>
      <c r="AG3137" s="442"/>
      <c r="AH3137" s="442"/>
      <c r="AI3137" s="442"/>
      <c r="AJ3137" s="442"/>
      <c r="AK3137" s="2"/>
    </row>
    <row r="3138" spans="1:37" ht="17.25" customHeight="1">
      <c r="A3138" s="443"/>
      <c r="B3138" s="444"/>
      <c r="C3138" s="23"/>
      <c r="D3138" s="23"/>
      <c r="E3138" s="23"/>
      <c r="F3138" s="262"/>
      <c r="G3138" s="262"/>
      <c r="H3138" s="262"/>
      <c r="I3138" s="264"/>
      <c r="J3138" s="23"/>
      <c r="K3138" s="23"/>
      <c r="L3138" s="36" t="str">
        <f>IFERROR(VLOOKUP(放飛紀錄!$K3138,#REF!,2,FALSE),"")</f>
        <v/>
      </c>
      <c r="M3138" s="36"/>
      <c r="N3138" s="36"/>
      <c r="O3138" s="36"/>
      <c r="P3138" s="36"/>
      <c r="Q3138" s="36"/>
      <c r="R3138" s="36"/>
      <c r="S3138" s="36"/>
      <c r="T3138" s="36"/>
      <c r="U3138" s="23"/>
      <c r="V3138" s="23"/>
      <c r="W3138" s="23"/>
      <c r="X3138" s="23"/>
      <c r="Y3138" s="445"/>
      <c r="Z3138" s="446" t="str">
        <f>IF(放飛紀錄!$Y3138="","",放飛紀錄!$Y3138+公式對照表!B$2)</f>
        <v/>
      </c>
      <c r="AA3138" s="445"/>
      <c r="AB3138" s="445"/>
      <c r="AC3138" s="447" t="str">
        <f t="shared" si="126"/>
        <v/>
      </c>
      <c r="AD3138" s="448" t="str">
        <f t="shared" si="127"/>
        <v/>
      </c>
      <c r="AE3138" s="446" t="str">
        <f>IF(放飛紀錄表[[#This Row],[模組啟動時間]]="","",公式對照表!$A$2)</f>
        <v/>
      </c>
      <c r="AF3138" s="449" t="str">
        <f>IF(AC3138="","",IF(AND(AA3138&gt;Y3138,AA3138&lt;Z3138),[1]公式對照表!$C$2,IF(AC3138="-",[1]公式對照表!$C$3,IF(AC3138&lt;AE3138,[1]公式對照表!$C$4,IF(AC3138&gt;AE3138,[1]公式對照表!$C$5)))))</f>
        <v/>
      </c>
      <c r="AG3138" s="442"/>
      <c r="AH3138" s="442"/>
      <c r="AI3138" s="442"/>
      <c r="AJ3138" s="442"/>
      <c r="AK3138" s="2"/>
    </row>
    <row r="3139" spans="1:37" ht="17.25" customHeight="1">
      <c r="A3139" s="443"/>
      <c r="B3139" s="444"/>
      <c r="C3139" s="23"/>
      <c r="D3139" s="23"/>
      <c r="E3139" s="23"/>
      <c r="F3139" s="262"/>
      <c r="G3139" s="262"/>
      <c r="H3139" s="262"/>
      <c r="I3139" s="264"/>
      <c r="J3139" s="23"/>
      <c r="K3139" s="23"/>
      <c r="L3139" s="36" t="str">
        <f>IFERROR(VLOOKUP(放飛紀錄!$K3139,#REF!,2,FALSE),"")</f>
        <v/>
      </c>
      <c r="M3139" s="36"/>
      <c r="N3139" s="36"/>
      <c r="O3139" s="36"/>
      <c r="P3139" s="36"/>
      <c r="Q3139" s="36"/>
      <c r="R3139" s="36"/>
      <c r="S3139" s="36"/>
      <c r="T3139" s="36"/>
      <c r="U3139" s="23"/>
      <c r="V3139" s="23"/>
      <c r="W3139" s="23"/>
      <c r="X3139" s="23"/>
      <c r="Y3139" s="445"/>
      <c r="Z3139" s="446" t="str">
        <f>IF(放飛紀錄!$Y3139="","",放飛紀錄!$Y3139+公式對照表!B$2)</f>
        <v/>
      </c>
      <c r="AA3139" s="445"/>
      <c r="AB3139" s="445"/>
      <c r="AC3139" s="447" t="str">
        <f t="shared" si="126"/>
        <v/>
      </c>
      <c r="AD3139" s="448" t="str">
        <f t="shared" si="127"/>
        <v/>
      </c>
      <c r="AE3139" s="446" t="str">
        <f>IF(放飛紀錄表[[#This Row],[模組啟動時間]]="","",公式對照表!$A$2)</f>
        <v/>
      </c>
      <c r="AF3139" s="449" t="str">
        <f>IF(AC3139="","",IF(AND(AA3139&gt;Y3139,AA3139&lt;Z3139),[1]公式對照表!$C$2,IF(AC3139="-",[1]公式對照表!$C$3,IF(AC3139&lt;AE3139,[1]公式對照表!$C$4,IF(AC3139&gt;AE3139,[1]公式對照表!$C$5)))))</f>
        <v/>
      </c>
      <c r="AG3139" s="442"/>
      <c r="AH3139" s="442"/>
      <c r="AI3139" s="442"/>
      <c r="AJ3139" s="442"/>
      <c r="AK3139" s="2"/>
    </row>
    <row r="3140" spans="1:37" ht="17.25" customHeight="1">
      <c r="A3140" s="443"/>
      <c r="B3140" s="444"/>
      <c r="C3140" s="23"/>
      <c r="D3140" s="23"/>
      <c r="E3140" s="23"/>
      <c r="F3140" s="262"/>
      <c r="G3140" s="262"/>
      <c r="H3140" s="262"/>
      <c r="I3140" s="264"/>
      <c r="J3140" s="23"/>
      <c r="K3140" s="23"/>
      <c r="L3140" s="36" t="str">
        <f>IFERROR(VLOOKUP(放飛紀錄!$K3140,#REF!,2,FALSE),"")</f>
        <v/>
      </c>
      <c r="M3140" s="36"/>
      <c r="N3140" s="36"/>
      <c r="O3140" s="36"/>
      <c r="P3140" s="36"/>
      <c r="Q3140" s="36"/>
      <c r="R3140" s="36"/>
      <c r="S3140" s="36"/>
      <c r="T3140" s="36"/>
      <c r="U3140" s="23"/>
      <c r="V3140" s="23"/>
      <c r="W3140" s="23"/>
      <c r="X3140" s="23"/>
      <c r="Y3140" s="445"/>
      <c r="Z3140" s="446" t="str">
        <f>IF(放飛紀錄!$Y3140="","",放飛紀錄!$Y3140+公式對照表!B$2)</f>
        <v/>
      </c>
      <c r="AA3140" s="445"/>
      <c r="AB3140" s="445"/>
      <c r="AC3140" s="447" t="str">
        <f t="shared" si="126"/>
        <v/>
      </c>
      <c r="AD3140" s="448" t="str">
        <f t="shared" si="127"/>
        <v/>
      </c>
      <c r="AE3140" s="446" t="str">
        <f>IF(放飛紀錄表[[#This Row],[模組啟動時間]]="","",公式對照表!$A$2)</f>
        <v/>
      </c>
      <c r="AF3140" s="449" t="str">
        <f>IF(AC3140="","",IF(AND(AA3140&gt;Y3140,AA3140&lt;Z3140),[1]公式對照表!$C$2,IF(AC3140="-",[1]公式對照表!$C$3,IF(AC3140&lt;AE3140,[1]公式對照表!$C$4,IF(AC3140&gt;AE3140,[1]公式對照表!$C$5)))))</f>
        <v/>
      </c>
      <c r="AG3140" s="442"/>
      <c r="AH3140" s="442"/>
      <c r="AI3140" s="442"/>
      <c r="AJ3140" s="442"/>
      <c r="AK3140" s="2"/>
    </row>
    <row r="3141" spans="1:37" ht="17.25" customHeight="1">
      <c r="A3141" s="443"/>
      <c r="B3141" s="444"/>
      <c r="C3141" s="23"/>
      <c r="D3141" s="23"/>
      <c r="E3141" s="23"/>
      <c r="F3141" s="262"/>
      <c r="G3141" s="262"/>
      <c r="H3141" s="262"/>
      <c r="I3141" s="264"/>
      <c r="J3141" s="23"/>
      <c r="K3141" s="23"/>
      <c r="L3141" s="36" t="str">
        <f>IFERROR(VLOOKUP(放飛紀錄!$K3141,#REF!,2,FALSE),"")</f>
        <v/>
      </c>
      <c r="M3141" s="36"/>
      <c r="N3141" s="36"/>
      <c r="O3141" s="36"/>
      <c r="P3141" s="36"/>
      <c r="Q3141" s="36"/>
      <c r="R3141" s="36"/>
      <c r="S3141" s="36"/>
      <c r="T3141" s="36"/>
      <c r="U3141" s="23"/>
      <c r="V3141" s="23"/>
      <c r="W3141" s="23"/>
      <c r="X3141" s="23"/>
      <c r="Y3141" s="445"/>
      <c r="Z3141" s="446" t="str">
        <f>IF(放飛紀錄!$Y3141="","",放飛紀錄!$Y3141+公式對照表!B$2)</f>
        <v/>
      </c>
      <c r="AA3141" s="445"/>
      <c r="AB3141" s="445"/>
      <c r="AC3141" s="447" t="str">
        <f t="shared" si="126"/>
        <v/>
      </c>
      <c r="AD3141" s="448" t="str">
        <f t="shared" si="127"/>
        <v/>
      </c>
      <c r="AE3141" s="446" t="str">
        <f>IF(放飛紀錄表[[#This Row],[模組啟動時間]]="","",公式對照表!$A$2)</f>
        <v/>
      </c>
      <c r="AF3141" s="449" t="str">
        <f>IF(AC3141="","",IF(AND(AA3141&gt;Y3141,AA3141&lt;Z3141),[1]公式對照表!$C$2,IF(AC3141="-",[1]公式對照表!$C$3,IF(AC3141&lt;AE3141,[1]公式對照表!$C$4,IF(AC3141&gt;AE3141,[1]公式對照表!$C$5)))))</f>
        <v/>
      </c>
      <c r="AG3141" s="442"/>
      <c r="AH3141" s="442"/>
      <c r="AI3141" s="442"/>
      <c r="AJ3141" s="442"/>
      <c r="AK3141" s="2"/>
    </row>
    <row r="3142" spans="1:37" ht="17.25" customHeight="1">
      <c r="A3142" s="443"/>
      <c r="B3142" s="444"/>
      <c r="C3142" s="23"/>
      <c r="D3142" s="23"/>
      <c r="E3142" s="23"/>
      <c r="F3142" s="262"/>
      <c r="G3142" s="262"/>
      <c r="H3142" s="262"/>
      <c r="I3142" s="264"/>
      <c r="J3142" s="23"/>
      <c r="K3142" s="23"/>
      <c r="L3142" s="36" t="str">
        <f>IFERROR(VLOOKUP(放飛紀錄!$K3142,#REF!,2,FALSE),"")</f>
        <v/>
      </c>
      <c r="M3142" s="36"/>
      <c r="N3142" s="36"/>
      <c r="O3142" s="36"/>
      <c r="P3142" s="36"/>
      <c r="Q3142" s="36"/>
      <c r="R3142" s="36"/>
      <c r="S3142" s="36"/>
      <c r="T3142" s="36"/>
      <c r="U3142" s="23"/>
      <c r="V3142" s="23"/>
      <c r="W3142" s="23"/>
      <c r="X3142" s="23"/>
      <c r="Y3142" s="445"/>
      <c r="Z3142" s="446" t="str">
        <f>IF(放飛紀錄!$Y3142="","",放飛紀錄!$Y3142+公式對照表!B$2)</f>
        <v/>
      </c>
      <c r="AA3142" s="445"/>
      <c r="AB3142" s="445"/>
      <c r="AC3142" s="447" t="str">
        <f t="shared" si="126"/>
        <v/>
      </c>
      <c r="AD3142" s="448" t="str">
        <f t="shared" si="127"/>
        <v/>
      </c>
      <c r="AE3142" s="446" t="str">
        <f>IF(放飛紀錄表[[#This Row],[模組啟動時間]]="","",公式對照表!$A$2)</f>
        <v/>
      </c>
      <c r="AF3142" s="449" t="str">
        <f>IF(AC3142="","",IF(AND(AA3142&gt;Y3142,AA3142&lt;Z3142),[1]公式對照表!$C$2,IF(AC3142="-",[1]公式對照表!$C$3,IF(AC3142&lt;AE3142,[1]公式對照表!$C$4,IF(AC3142&gt;AE3142,[1]公式對照表!$C$5)))))</f>
        <v/>
      </c>
      <c r="AG3142" s="442"/>
      <c r="AH3142" s="442"/>
      <c r="AI3142" s="442"/>
      <c r="AJ3142" s="442"/>
      <c r="AK3142" s="2"/>
    </row>
    <row r="3143" spans="1:37" ht="17.25" customHeight="1">
      <c r="A3143" s="443"/>
      <c r="B3143" s="444"/>
      <c r="C3143" s="23"/>
      <c r="D3143" s="23"/>
      <c r="E3143" s="23"/>
      <c r="F3143" s="262"/>
      <c r="G3143" s="262"/>
      <c r="H3143" s="262"/>
      <c r="I3143" s="264"/>
      <c r="J3143" s="23"/>
      <c r="K3143" s="23"/>
      <c r="L3143" s="36" t="str">
        <f>IFERROR(VLOOKUP(放飛紀錄!$K3143,#REF!,2,FALSE),"")</f>
        <v/>
      </c>
      <c r="M3143" s="36"/>
      <c r="N3143" s="36"/>
      <c r="O3143" s="36"/>
      <c r="P3143" s="36"/>
      <c r="Q3143" s="36"/>
      <c r="R3143" s="36"/>
      <c r="S3143" s="36"/>
      <c r="T3143" s="36"/>
      <c r="U3143" s="23"/>
      <c r="V3143" s="23"/>
      <c r="W3143" s="23"/>
      <c r="X3143" s="23"/>
      <c r="Y3143" s="445"/>
      <c r="Z3143" s="446" t="str">
        <f>IF(放飛紀錄!$Y3143="","",放飛紀錄!$Y3143+公式對照表!B$2)</f>
        <v/>
      </c>
      <c r="AA3143" s="445"/>
      <c r="AB3143" s="445"/>
      <c r="AC3143" s="447" t="str">
        <f t="shared" si="126"/>
        <v/>
      </c>
      <c r="AD3143" s="448" t="str">
        <f t="shared" si="127"/>
        <v/>
      </c>
      <c r="AE3143" s="446" t="str">
        <f>IF(放飛紀錄表[[#This Row],[模組啟動時間]]="","",公式對照表!$A$2)</f>
        <v/>
      </c>
      <c r="AF3143" s="449" t="str">
        <f>IF(AC3143="","",IF(AND(AA3143&gt;Y3143,AA3143&lt;Z3143),[1]公式對照表!$C$2,IF(AC3143="-",[1]公式對照表!$C$3,IF(AC3143&lt;AE3143,[1]公式對照表!$C$4,IF(AC3143&gt;AE3143,[1]公式對照表!$C$5)))))</f>
        <v/>
      </c>
      <c r="AG3143" s="442"/>
      <c r="AH3143" s="442"/>
      <c r="AI3143" s="442"/>
      <c r="AJ3143" s="442"/>
      <c r="AK3143" s="2"/>
    </row>
    <row r="3144" spans="1:37" ht="17.25" customHeight="1">
      <c r="A3144" s="443"/>
      <c r="B3144" s="444"/>
      <c r="C3144" s="23"/>
      <c r="D3144" s="23"/>
      <c r="E3144" s="23"/>
      <c r="F3144" s="262"/>
      <c r="G3144" s="262"/>
      <c r="H3144" s="262"/>
      <c r="I3144" s="264"/>
      <c r="J3144" s="23"/>
      <c r="K3144" s="23"/>
      <c r="L3144" s="36" t="str">
        <f>IFERROR(VLOOKUP(放飛紀錄!$K3144,#REF!,2,FALSE),"")</f>
        <v/>
      </c>
      <c r="M3144" s="36"/>
      <c r="N3144" s="36"/>
      <c r="O3144" s="36"/>
      <c r="P3144" s="36"/>
      <c r="Q3144" s="36"/>
      <c r="R3144" s="36"/>
      <c r="S3144" s="36"/>
      <c r="T3144" s="36"/>
      <c r="U3144" s="23"/>
      <c r="V3144" s="23"/>
      <c r="W3144" s="23"/>
      <c r="X3144" s="23"/>
      <c r="Y3144" s="445"/>
      <c r="Z3144" s="446" t="str">
        <f>IF(放飛紀錄!$Y3144="","",放飛紀錄!$Y3144+公式對照表!B$2)</f>
        <v/>
      </c>
      <c r="AA3144" s="445"/>
      <c r="AB3144" s="445"/>
      <c r="AC3144" s="447" t="str">
        <f t="shared" si="126"/>
        <v/>
      </c>
      <c r="AD3144" s="448" t="str">
        <f t="shared" si="127"/>
        <v/>
      </c>
      <c r="AE3144" s="446" t="str">
        <f>IF(放飛紀錄表[[#This Row],[模組啟動時間]]="","",公式對照表!$A$2)</f>
        <v/>
      </c>
      <c r="AF3144" s="449" t="str">
        <f>IF(AC3144="","",IF(AND(AA3144&gt;Y3144,AA3144&lt;Z3144),[1]公式對照表!$C$2,IF(AC3144="-",[1]公式對照表!$C$3,IF(AC3144&lt;AE3144,[1]公式對照表!$C$4,IF(AC3144&gt;AE3144,[1]公式對照表!$C$5)))))</f>
        <v/>
      </c>
      <c r="AG3144" s="442"/>
      <c r="AH3144" s="442"/>
      <c r="AI3144" s="442"/>
      <c r="AJ3144" s="442"/>
      <c r="AK3144" s="2"/>
    </row>
    <row r="3145" spans="1:37" ht="17.25" customHeight="1">
      <c r="A3145" s="443"/>
      <c r="B3145" s="444"/>
      <c r="C3145" s="23"/>
      <c r="D3145" s="23"/>
      <c r="E3145" s="23"/>
      <c r="F3145" s="262"/>
      <c r="G3145" s="262"/>
      <c r="H3145" s="262"/>
      <c r="I3145" s="264"/>
      <c r="J3145" s="23"/>
      <c r="K3145" s="23"/>
      <c r="L3145" s="36" t="str">
        <f>IFERROR(VLOOKUP(放飛紀錄!$K3145,#REF!,2,FALSE),"")</f>
        <v/>
      </c>
      <c r="M3145" s="36"/>
      <c r="N3145" s="36"/>
      <c r="O3145" s="36"/>
      <c r="P3145" s="36"/>
      <c r="Q3145" s="36"/>
      <c r="R3145" s="36"/>
      <c r="S3145" s="36"/>
      <c r="T3145" s="36"/>
      <c r="U3145" s="23"/>
      <c r="V3145" s="23"/>
      <c r="W3145" s="23"/>
      <c r="X3145" s="23"/>
      <c r="Y3145" s="445"/>
      <c r="Z3145" s="446" t="str">
        <f>IF(放飛紀錄!$Y3145="","",放飛紀錄!$Y3145+公式對照表!B$2)</f>
        <v/>
      </c>
      <c r="AA3145" s="445"/>
      <c r="AB3145" s="445"/>
      <c r="AC3145" s="447" t="str">
        <f t="shared" si="126"/>
        <v/>
      </c>
      <c r="AD3145" s="448" t="str">
        <f t="shared" si="127"/>
        <v/>
      </c>
      <c r="AE3145" s="446" t="str">
        <f>IF(放飛紀錄表[[#This Row],[模組啟動時間]]="","",公式對照表!$A$2)</f>
        <v/>
      </c>
      <c r="AF3145" s="449" t="str">
        <f>IF(AC3145="","",IF(AND(AA3145&gt;Y3145,AA3145&lt;Z3145),[1]公式對照表!$C$2,IF(AC3145="-",[1]公式對照表!$C$3,IF(AC3145&lt;AE3145,[1]公式對照表!$C$4,IF(AC3145&gt;AE3145,[1]公式對照表!$C$5)))))</f>
        <v/>
      </c>
      <c r="AG3145" s="442"/>
      <c r="AH3145" s="442"/>
      <c r="AI3145" s="442"/>
      <c r="AJ3145" s="442"/>
      <c r="AK3145" s="2"/>
    </row>
    <row r="3146" spans="1:37" ht="17.25" customHeight="1">
      <c r="A3146" s="443"/>
      <c r="B3146" s="444"/>
      <c r="C3146" s="23"/>
      <c r="D3146" s="23"/>
      <c r="E3146" s="23"/>
      <c r="F3146" s="262"/>
      <c r="G3146" s="262"/>
      <c r="H3146" s="262"/>
      <c r="I3146" s="264"/>
      <c r="J3146" s="23"/>
      <c r="K3146" s="23"/>
      <c r="L3146" s="36" t="str">
        <f>IFERROR(VLOOKUP(放飛紀錄!$K3146,#REF!,2,FALSE),"")</f>
        <v/>
      </c>
      <c r="M3146" s="36"/>
      <c r="N3146" s="36"/>
      <c r="O3146" s="36"/>
      <c r="P3146" s="36"/>
      <c r="Q3146" s="36"/>
      <c r="R3146" s="36"/>
      <c r="S3146" s="36"/>
      <c r="T3146" s="36"/>
      <c r="U3146" s="23"/>
      <c r="V3146" s="23"/>
      <c r="W3146" s="23"/>
      <c r="X3146" s="23"/>
      <c r="Y3146" s="445"/>
      <c r="Z3146" s="446" t="str">
        <f>IF(放飛紀錄!$Y3146="","",放飛紀錄!$Y3146+公式對照表!B$2)</f>
        <v/>
      </c>
      <c r="AA3146" s="445"/>
      <c r="AB3146" s="445"/>
      <c r="AC3146" s="447" t="str">
        <f t="shared" si="126"/>
        <v/>
      </c>
      <c r="AD3146" s="448" t="str">
        <f t="shared" si="127"/>
        <v/>
      </c>
      <c r="AE3146" s="446" t="str">
        <f>IF(放飛紀錄表[[#This Row],[模組啟動時間]]="","",公式對照表!$A$2)</f>
        <v/>
      </c>
      <c r="AF3146" s="449" t="str">
        <f>IF(AC3146="","",IF(AND(AA3146&gt;Y3146,AA3146&lt;Z3146),[1]公式對照表!$C$2,IF(AC3146="-",[1]公式對照表!$C$3,IF(AC3146&lt;AE3146,[1]公式對照表!$C$4,IF(AC3146&gt;AE3146,[1]公式對照表!$C$5)))))</f>
        <v/>
      </c>
      <c r="AG3146" s="442"/>
      <c r="AH3146" s="442"/>
      <c r="AI3146" s="442"/>
      <c r="AJ3146" s="442"/>
      <c r="AK3146" s="2"/>
    </row>
    <row r="3147" spans="1:37" ht="17.25" customHeight="1">
      <c r="A3147" s="443"/>
      <c r="B3147" s="444"/>
      <c r="C3147" s="23"/>
      <c r="D3147" s="23"/>
      <c r="E3147" s="23"/>
      <c r="F3147" s="262"/>
      <c r="G3147" s="262"/>
      <c r="H3147" s="262"/>
      <c r="I3147" s="264"/>
      <c r="J3147" s="23"/>
      <c r="K3147" s="23"/>
      <c r="L3147" s="36" t="str">
        <f>IFERROR(VLOOKUP(放飛紀錄!$K3147,#REF!,2,FALSE),"")</f>
        <v/>
      </c>
      <c r="M3147" s="36"/>
      <c r="N3147" s="36"/>
      <c r="O3147" s="36"/>
      <c r="P3147" s="36"/>
      <c r="Q3147" s="36"/>
      <c r="R3147" s="36"/>
      <c r="S3147" s="36"/>
      <c r="T3147" s="36"/>
      <c r="U3147" s="23"/>
      <c r="V3147" s="23"/>
      <c r="W3147" s="23"/>
      <c r="X3147" s="23"/>
      <c r="Y3147" s="445"/>
      <c r="Z3147" s="446" t="str">
        <f>IF(放飛紀錄!$Y3147="","",放飛紀錄!$Y3147+公式對照表!B$2)</f>
        <v/>
      </c>
      <c r="AA3147" s="445"/>
      <c r="AB3147" s="445"/>
      <c r="AC3147" s="447" t="str">
        <f t="shared" si="126"/>
        <v/>
      </c>
      <c r="AD3147" s="448" t="str">
        <f t="shared" si="127"/>
        <v/>
      </c>
      <c r="AE3147" s="446" t="str">
        <f>IF(放飛紀錄表[[#This Row],[模組啟動時間]]="","",公式對照表!$A$2)</f>
        <v/>
      </c>
      <c r="AF3147" s="449" t="str">
        <f>IF(AC3147="","",IF(AND(AA3147&gt;Y3147,AA3147&lt;Z3147),[1]公式對照表!$C$2,IF(AC3147="-",[1]公式對照表!$C$3,IF(AC3147&lt;AE3147,[1]公式對照表!$C$4,IF(AC3147&gt;AE3147,[1]公式對照表!$C$5)))))</f>
        <v/>
      </c>
      <c r="AG3147" s="442"/>
      <c r="AH3147" s="442"/>
      <c r="AI3147" s="442"/>
      <c r="AJ3147" s="442"/>
      <c r="AK3147" s="2"/>
    </row>
    <row r="3148" spans="1:37" ht="17.25" customHeight="1">
      <c r="A3148" s="443"/>
      <c r="B3148" s="444"/>
      <c r="C3148" s="23"/>
      <c r="D3148" s="23"/>
      <c r="E3148" s="23"/>
      <c r="F3148" s="262"/>
      <c r="G3148" s="262"/>
      <c r="H3148" s="262"/>
      <c r="I3148" s="264"/>
      <c r="J3148" s="23"/>
      <c r="K3148" s="23"/>
      <c r="L3148" s="36" t="str">
        <f>IFERROR(VLOOKUP(放飛紀錄!$K3148,#REF!,2,FALSE),"")</f>
        <v/>
      </c>
      <c r="M3148" s="36"/>
      <c r="N3148" s="36"/>
      <c r="O3148" s="36"/>
      <c r="P3148" s="36"/>
      <c r="Q3148" s="36"/>
      <c r="R3148" s="36"/>
      <c r="S3148" s="36"/>
      <c r="T3148" s="36"/>
      <c r="U3148" s="23"/>
      <c r="V3148" s="23"/>
      <c r="W3148" s="23"/>
      <c r="X3148" s="23"/>
      <c r="Y3148" s="445"/>
      <c r="Z3148" s="446" t="str">
        <f>IF(放飛紀錄!$Y3148="","",放飛紀錄!$Y3148+公式對照表!B$2)</f>
        <v/>
      </c>
      <c r="AA3148" s="445"/>
      <c r="AB3148" s="445"/>
      <c r="AC3148" s="447" t="str">
        <f t="shared" si="126"/>
        <v/>
      </c>
      <c r="AD3148" s="448" t="str">
        <f t="shared" si="127"/>
        <v/>
      </c>
      <c r="AE3148" s="446" t="str">
        <f>IF(放飛紀錄表[[#This Row],[模組啟動時間]]="","",公式對照表!$A$2)</f>
        <v/>
      </c>
      <c r="AF3148" s="449" t="str">
        <f>IF(AC3148="","",IF(AND(AA3148&gt;Y3148,AA3148&lt;Z3148),[1]公式對照表!$C$2,IF(AC3148="-",[1]公式對照表!$C$3,IF(AC3148&lt;AE3148,[1]公式對照表!$C$4,IF(AC3148&gt;AE3148,[1]公式對照表!$C$5)))))</f>
        <v/>
      </c>
      <c r="AG3148" s="442"/>
      <c r="AH3148" s="442"/>
      <c r="AI3148" s="442"/>
      <c r="AJ3148" s="442"/>
      <c r="AK3148" s="2"/>
    </row>
    <row r="3149" spans="1:37" ht="17.25" customHeight="1">
      <c r="A3149" s="443"/>
      <c r="B3149" s="444"/>
      <c r="C3149" s="23"/>
      <c r="D3149" s="23"/>
      <c r="E3149" s="23"/>
      <c r="F3149" s="262"/>
      <c r="G3149" s="262"/>
      <c r="H3149" s="262"/>
      <c r="I3149" s="264"/>
      <c r="J3149" s="23"/>
      <c r="K3149" s="23"/>
      <c r="L3149" s="36" t="str">
        <f>IFERROR(VLOOKUP(放飛紀錄!$K3149,#REF!,2,FALSE),"")</f>
        <v/>
      </c>
      <c r="M3149" s="36"/>
      <c r="N3149" s="36"/>
      <c r="O3149" s="36"/>
      <c r="P3149" s="36"/>
      <c r="Q3149" s="36"/>
      <c r="R3149" s="36"/>
      <c r="S3149" s="36"/>
      <c r="T3149" s="36"/>
      <c r="U3149" s="23"/>
      <c r="V3149" s="23"/>
      <c r="W3149" s="23"/>
      <c r="X3149" s="23"/>
      <c r="Y3149" s="445"/>
      <c r="Z3149" s="446" t="str">
        <f>IF(放飛紀錄!$Y3149="","",放飛紀錄!$Y3149+公式對照表!B$2)</f>
        <v/>
      </c>
      <c r="AA3149" s="445"/>
      <c r="AB3149" s="445"/>
      <c r="AC3149" s="447" t="str">
        <f t="shared" si="126"/>
        <v/>
      </c>
      <c r="AD3149" s="448" t="str">
        <f t="shared" si="127"/>
        <v/>
      </c>
      <c r="AE3149" s="446" t="str">
        <f>IF(放飛紀錄表[[#This Row],[模組啟動時間]]="","",公式對照表!$A$2)</f>
        <v/>
      </c>
      <c r="AF3149" s="449" t="str">
        <f>IF(AC3149="","",IF(AND(AA3149&gt;Y3149,AA3149&lt;Z3149),[1]公式對照表!$C$2,IF(AC3149="-",[1]公式對照表!$C$3,IF(AC3149&lt;AE3149,[1]公式對照表!$C$4,IF(AC3149&gt;AE3149,[1]公式對照表!$C$5)))))</f>
        <v/>
      </c>
      <c r="AG3149" s="442"/>
      <c r="AH3149" s="442"/>
      <c r="AI3149" s="442"/>
      <c r="AJ3149" s="442"/>
      <c r="AK3149" s="2"/>
    </row>
    <row r="3150" spans="1:37" ht="17.25" customHeight="1">
      <c r="A3150" s="443"/>
      <c r="B3150" s="444"/>
      <c r="C3150" s="23"/>
      <c r="D3150" s="23"/>
      <c r="E3150" s="23"/>
      <c r="F3150" s="262"/>
      <c r="G3150" s="262"/>
      <c r="H3150" s="262"/>
      <c r="I3150" s="264"/>
      <c r="J3150" s="23"/>
      <c r="K3150" s="23"/>
      <c r="L3150" s="36" t="str">
        <f>IFERROR(VLOOKUP(放飛紀錄!$K3150,#REF!,2,FALSE),"")</f>
        <v/>
      </c>
      <c r="M3150" s="36"/>
      <c r="N3150" s="36"/>
      <c r="O3150" s="36"/>
      <c r="P3150" s="36"/>
      <c r="Q3150" s="36"/>
      <c r="R3150" s="36"/>
      <c r="S3150" s="36"/>
      <c r="T3150" s="36"/>
      <c r="U3150" s="23"/>
      <c r="V3150" s="23"/>
      <c r="W3150" s="23"/>
      <c r="X3150" s="23"/>
      <c r="Y3150" s="445"/>
      <c r="Z3150" s="446" t="str">
        <f>IF(放飛紀錄!$Y3150="","",放飛紀錄!$Y3150+公式對照表!B$2)</f>
        <v/>
      </c>
      <c r="AA3150" s="445"/>
      <c r="AB3150" s="445"/>
      <c r="AC3150" s="447" t="str">
        <f t="shared" si="126"/>
        <v/>
      </c>
      <c r="AD3150" s="448" t="str">
        <f t="shared" si="127"/>
        <v/>
      </c>
      <c r="AE3150" s="446" t="str">
        <f>IF(放飛紀錄表[[#This Row],[模組啟動時間]]="","",公式對照表!$A$2)</f>
        <v/>
      </c>
      <c r="AF3150" s="449" t="str">
        <f>IF(AC3150="","",IF(AND(AA3150&gt;Y3150,AA3150&lt;Z3150),[1]公式對照表!$C$2,IF(AC3150="-",[1]公式對照表!$C$3,IF(AC3150&lt;AE3150,[1]公式對照表!$C$4,IF(AC3150&gt;AE3150,[1]公式對照表!$C$5)))))</f>
        <v/>
      </c>
      <c r="AG3150" s="442"/>
      <c r="AH3150" s="442"/>
      <c r="AI3150" s="442"/>
      <c r="AJ3150" s="442"/>
      <c r="AK3150" s="2"/>
    </row>
    <row r="3151" spans="1:37" ht="17.25" customHeight="1">
      <c r="A3151" s="443"/>
      <c r="B3151" s="444"/>
      <c r="C3151" s="23"/>
      <c r="D3151" s="23"/>
      <c r="E3151" s="23"/>
      <c r="F3151" s="262"/>
      <c r="G3151" s="262"/>
      <c r="H3151" s="262"/>
      <c r="I3151" s="264"/>
      <c r="J3151" s="23"/>
      <c r="K3151" s="23"/>
      <c r="L3151" s="36" t="str">
        <f>IFERROR(VLOOKUP(放飛紀錄!$K3151,#REF!,2,FALSE),"")</f>
        <v/>
      </c>
      <c r="M3151" s="36"/>
      <c r="N3151" s="36"/>
      <c r="O3151" s="36"/>
      <c r="P3151" s="36"/>
      <c r="Q3151" s="36"/>
      <c r="R3151" s="36"/>
      <c r="S3151" s="36"/>
      <c r="T3151" s="36"/>
      <c r="U3151" s="23"/>
      <c r="V3151" s="23"/>
      <c r="W3151" s="23"/>
      <c r="X3151" s="23"/>
      <c r="Y3151" s="445"/>
      <c r="Z3151" s="446" t="str">
        <f>IF(放飛紀錄!$Y3151="","",放飛紀錄!$Y3151+公式對照表!B$2)</f>
        <v/>
      </c>
      <c r="AA3151" s="445"/>
      <c r="AB3151" s="445"/>
      <c r="AC3151" s="447" t="str">
        <f t="shared" si="126"/>
        <v/>
      </c>
      <c r="AD3151" s="448" t="str">
        <f t="shared" si="127"/>
        <v/>
      </c>
      <c r="AE3151" s="446" t="str">
        <f>IF(放飛紀錄表[[#This Row],[模組啟動時間]]="","",公式對照表!$A$2)</f>
        <v/>
      </c>
      <c r="AF3151" s="449" t="str">
        <f>IF(AC3151="","",IF(AND(AA3151&gt;Y3151,AA3151&lt;Z3151),[1]公式對照表!$C$2,IF(AC3151="-",[1]公式對照表!$C$3,IF(AC3151&lt;AE3151,[1]公式對照表!$C$4,IF(AC3151&gt;AE3151,[1]公式對照表!$C$5)))))</f>
        <v/>
      </c>
      <c r="AG3151" s="442"/>
      <c r="AH3151" s="442"/>
      <c r="AI3151" s="442"/>
      <c r="AJ3151" s="442"/>
      <c r="AK3151" s="2"/>
    </row>
    <row r="3152" spans="1:37" ht="17.25" customHeight="1">
      <c r="A3152" s="443"/>
      <c r="B3152" s="444"/>
      <c r="C3152" s="23"/>
      <c r="D3152" s="23"/>
      <c r="E3152" s="23"/>
      <c r="F3152" s="262"/>
      <c r="G3152" s="262"/>
      <c r="H3152" s="262"/>
      <c r="I3152" s="264"/>
      <c r="J3152" s="23"/>
      <c r="K3152" s="23"/>
      <c r="L3152" s="36" t="str">
        <f>IFERROR(VLOOKUP(放飛紀錄!$K3152,#REF!,2,FALSE),"")</f>
        <v/>
      </c>
      <c r="M3152" s="36"/>
      <c r="N3152" s="36"/>
      <c r="O3152" s="36"/>
      <c r="P3152" s="36"/>
      <c r="Q3152" s="36"/>
      <c r="R3152" s="36"/>
      <c r="S3152" s="36"/>
      <c r="T3152" s="36"/>
      <c r="U3152" s="23"/>
      <c r="V3152" s="23"/>
      <c r="W3152" s="23"/>
      <c r="X3152" s="23"/>
      <c r="Y3152" s="445"/>
      <c r="Z3152" s="446" t="str">
        <f>IF(放飛紀錄!$Y3152="","",放飛紀錄!$Y3152+公式對照表!B$2)</f>
        <v/>
      </c>
      <c r="AA3152" s="445"/>
      <c r="AB3152" s="445"/>
      <c r="AC3152" s="447" t="str">
        <f t="shared" si="126"/>
        <v/>
      </c>
      <c r="AD3152" s="448" t="str">
        <f t="shared" si="127"/>
        <v/>
      </c>
      <c r="AE3152" s="446" t="str">
        <f>IF(放飛紀錄表[[#This Row],[模組啟動時間]]="","",公式對照表!$A$2)</f>
        <v/>
      </c>
      <c r="AF3152" s="449" t="str">
        <f>IF(AC3152="","",IF(AND(AA3152&gt;Y3152,AA3152&lt;Z3152),[1]公式對照表!$C$2,IF(AC3152="-",[1]公式對照表!$C$3,IF(AC3152&lt;AE3152,[1]公式對照表!$C$4,IF(AC3152&gt;AE3152,[1]公式對照表!$C$5)))))</f>
        <v/>
      </c>
      <c r="AG3152" s="442"/>
      <c r="AH3152" s="442"/>
      <c r="AI3152" s="442"/>
      <c r="AJ3152" s="442"/>
      <c r="AK3152" s="2"/>
    </row>
    <row r="3153" spans="1:37" ht="17.25" customHeight="1">
      <c r="A3153" s="443"/>
      <c r="B3153" s="444"/>
      <c r="C3153" s="23"/>
      <c r="D3153" s="23"/>
      <c r="E3153" s="23"/>
      <c r="F3153" s="262"/>
      <c r="G3153" s="262"/>
      <c r="H3153" s="262"/>
      <c r="I3153" s="264"/>
      <c r="J3153" s="23"/>
      <c r="K3153" s="23"/>
      <c r="L3153" s="36" t="str">
        <f>IFERROR(VLOOKUP(放飛紀錄!$K3153,#REF!,2,FALSE),"")</f>
        <v/>
      </c>
      <c r="M3153" s="36"/>
      <c r="N3153" s="36"/>
      <c r="O3153" s="36"/>
      <c r="P3153" s="36"/>
      <c r="Q3153" s="36"/>
      <c r="R3153" s="36"/>
      <c r="S3153" s="36"/>
      <c r="T3153" s="36"/>
      <c r="U3153" s="23"/>
      <c r="V3153" s="23"/>
      <c r="W3153" s="23"/>
      <c r="X3153" s="23"/>
      <c r="Y3153" s="445"/>
      <c r="Z3153" s="446" t="str">
        <f>IF(放飛紀錄!$Y3153="","",放飛紀錄!$Y3153+公式對照表!B$2)</f>
        <v/>
      </c>
      <c r="AA3153" s="445"/>
      <c r="AB3153" s="445"/>
      <c r="AC3153" s="447" t="str">
        <f t="shared" si="126"/>
        <v/>
      </c>
      <c r="AD3153" s="448" t="str">
        <f t="shared" si="127"/>
        <v/>
      </c>
      <c r="AE3153" s="446" t="str">
        <f>IF(放飛紀錄表[[#This Row],[模組啟動時間]]="","",公式對照表!$A$2)</f>
        <v/>
      </c>
      <c r="AF3153" s="449" t="str">
        <f>IF(AC3153="","",IF(AND(AA3153&gt;Y3153,AA3153&lt;Z3153),[1]公式對照表!$C$2,IF(AC3153="-",[1]公式對照表!$C$3,IF(AC3153&lt;AE3153,[1]公式對照表!$C$4,IF(AC3153&gt;AE3153,[1]公式對照表!$C$5)))))</f>
        <v/>
      </c>
      <c r="AG3153" s="442"/>
      <c r="AH3153" s="442"/>
      <c r="AI3153" s="442"/>
      <c r="AJ3153" s="442"/>
      <c r="AK3153" s="2"/>
    </row>
    <row r="3154" spans="1:37" ht="17.25" customHeight="1">
      <c r="A3154" s="443"/>
      <c r="B3154" s="444"/>
      <c r="C3154" s="23"/>
      <c r="D3154" s="23"/>
      <c r="E3154" s="23"/>
      <c r="F3154" s="262"/>
      <c r="G3154" s="262"/>
      <c r="H3154" s="262"/>
      <c r="I3154" s="264"/>
      <c r="J3154" s="23"/>
      <c r="K3154" s="23"/>
      <c r="L3154" s="36" t="str">
        <f>IFERROR(VLOOKUP(放飛紀錄!$K3154,#REF!,2,FALSE),"")</f>
        <v/>
      </c>
      <c r="M3154" s="36"/>
      <c r="N3154" s="36"/>
      <c r="O3154" s="36"/>
      <c r="P3154" s="36"/>
      <c r="Q3154" s="36"/>
      <c r="R3154" s="36"/>
      <c r="S3154" s="36"/>
      <c r="T3154" s="36"/>
      <c r="U3154" s="23"/>
      <c r="V3154" s="23"/>
      <c r="W3154" s="23"/>
      <c r="X3154" s="23"/>
      <c r="Y3154" s="445"/>
      <c r="Z3154" s="446" t="str">
        <f>IF(放飛紀錄!$Y3154="","",放飛紀錄!$Y3154+公式對照表!B$2)</f>
        <v/>
      </c>
      <c r="AA3154" s="445"/>
      <c r="AB3154" s="445"/>
      <c r="AC3154" s="447" t="str">
        <f t="shared" si="126"/>
        <v/>
      </c>
      <c r="AD3154" s="448" t="str">
        <f t="shared" si="127"/>
        <v/>
      </c>
      <c r="AE3154" s="446" t="str">
        <f>IF(放飛紀錄表[[#This Row],[模組啟動時間]]="","",公式對照表!$A$2)</f>
        <v/>
      </c>
      <c r="AF3154" s="449" t="str">
        <f>IF(AC3154="","",IF(AND(AA3154&gt;Y3154,AA3154&lt;Z3154),[1]公式對照表!$C$2,IF(AC3154="-",[1]公式對照表!$C$3,IF(AC3154&lt;AE3154,[1]公式對照表!$C$4,IF(AC3154&gt;AE3154,[1]公式對照表!$C$5)))))</f>
        <v/>
      </c>
      <c r="AG3154" s="442"/>
      <c r="AH3154" s="442"/>
      <c r="AI3154" s="442"/>
      <c r="AJ3154" s="442"/>
      <c r="AK3154" s="2"/>
    </row>
    <row r="3155" spans="1:37" ht="17.25" customHeight="1">
      <c r="A3155" s="443"/>
      <c r="B3155" s="444"/>
      <c r="C3155" s="23"/>
      <c r="D3155" s="23"/>
      <c r="E3155" s="23"/>
      <c r="F3155" s="262"/>
      <c r="G3155" s="262"/>
      <c r="H3155" s="262"/>
      <c r="I3155" s="264"/>
      <c r="J3155" s="23"/>
      <c r="K3155" s="23"/>
      <c r="L3155" s="36" t="str">
        <f>IFERROR(VLOOKUP(放飛紀錄!$K3155,#REF!,2,FALSE),"")</f>
        <v/>
      </c>
      <c r="M3155" s="36"/>
      <c r="N3155" s="36"/>
      <c r="O3155" s="36"/>
      <c r="P3155" s="36"/>
      <c r="Q3155" s="36"/>
      <c r="R3155" s="36"/>
      <c r="S3155" s="36"/>
      <c r="T3155" s="36"/>
      <c r="U3155" s="23"/>
      <c r="V3155" s="23"/>
      <c r="W3155" s="23"/>
      <c r="X3155" s="23"/>
      <c r="Y3155" s="445"/>
      <c r="Z3155" s="446" t="str">
        <f>IF(放飛紀錄!$Y3155="","",放飛紀錄!$Y3155+公式對照表!B$2)</f>
        <v/>
      </c>
      <c r="AA3155" s="445"/>
      <c r="AB3155" s="445"/>
      <c r="AC3155" s="447" t="str">
        <f t="shared" si="126"/>
        <v/>
      </c>
      <c r="AD3155" s="448" t="str">
        <f t="shared" si="127"/>
        <v/>
      </c>
      <c r="AE3155" s="446" t="str">
        <f>IF(放飛紀錄表[[#This Row],[模組啟動時間]]="","",公式對照表!$A$2)</f>
        <v/>
      </c>
      <c r="AF3155" s="449" t="str">
        <f>IF(AC3155="","",IF(AND(AA3155&gt;Y3155,AA3155&lt;Z3155),[1]公式對照表!$C$2,IF(AC3155="-",[1]公式對照表!$C$3,IF(AC3155&lt;AE3155,[1]公式對照表!$C$4,IF(AC3155&gt;AE3155,[1]公式對照表!$C$5)))))</f>
        <v/>
      </c>
      <c r="AG3155" s="442"/>
      <c r="AH3155" s="442"/>
      <c r="AI3155" s="442"/>
      <c r="AJ3155" s="442"/>
      <c r="AK3155" s="2"/>
    </row>
    <row r="3156" spans="1:37" ht="17.25" customHeight="1">
      <c r="A3156" s="443"/>
      <c r="B3156" s="444"/>
      <c r="C3156" s="23"/>
      <c r="D3156" s="23"/>
      <c r="E3156" s="23"/>
      <c r="F3156" s="262"/>
      <c r="G3156" s="262"/>
      <c r="H3156" s="262"/>
      <c r="I3156" s="264"/>
      <c r="J3156" s="23"/>
      <c r="K3156" s="23"/>
      <c r="L3156" s="36" t="str">
        <f>IFERROR(VLOOKUP(放飛紀錄!$K3156,#REF!,2,FALSE),"")</f>
        <v/>
      </c>
      <c r="M3156" s="36"/>
      <c r="N3156" s="36"/>
      <c r="O3156" s="36"/>
      <c r="P3156" s="36"/>
      <c r="Q3156" s="36"/>
      <c r="R3156" s="36"/>
      <c r="S3156" s="36"/>
      <c r="T3156" s="36"/>
      <c r="U3156" s="23"/>
      <c r="V3156" s="23"/>
      <c r="W3156" s="23"/>
      <c r="X3156" s="23"/>
      <c r="Y3156" s="445"/>
      <c r="Z3156" s="446" t="str">
        <f>IF(放飛紀錄!$Y3156="","",放飛紀錄!$Y3156+公式對照表!B$2)</f>
        <v/>
      </c>
      <c r="AA3156" s="445"/>
      <c r="AB3156" s="445"/>
      <c r="AC3156" s="447" t="str">
        <f t="shared" si="126"/>
        <v/>
      </c>
      <c r="AD3156" s="448" t="str">
        <f t="shared" si="127"/>
        <v/>
      </c>
      <c r="AE3156" s="446" t="str">
        <f>IF(放飛紀錄表[[#This Row],[模組啟動時間]]="","",公式對照表!$A$2)</f>
        <v/>
      </c>
      <c r="AF3156" s="449" t="str">
        <f>IF(AC3156="","",IF(AND(AA3156&gt;Y3156,AA3156&lt;Z3156),[1]公式對照表!$C$2,IF(AC3156="-",[1]公式對照表!$C$3,IF(AC3156&lt;AE3156,[1]公式對照表!$C$4,IF(AC3156&gt;AE3156,[1]公式對照表!$C$5)))))</f>
        <v/>
      </c>
      <c r="AG3156" s="442"/>
      <c r="AH3156" s="442"/>
      <c r="AI3156" s="442"/>
      <c r="AJ3156" s="442"/>
      <c r="AK3156" s="2"/>
    </row>
    <row r="3157" spans="1:37" ht="17.25" customHeight="1">
      <c r="A3157" s="443"/>
      <c r="B3157" s="444"/>
      <c r="C3157" s="23"/>
      <c r="D3157" s="23"/>
      <c r="E3157" s="23"/>
      <c r="F3157" s="262"/>
      <c r="G3157" s="262"/>
      <c r="H3157" s="262"/>
      <c r="I3157" s="264"/>
      <c r="J3157" s="23"/>
      <c r="K3157" s="23"/>
      <c r="L3157" s="36" t="str">
        <f>IFERROR(VLOOKUP(放飛紀錄!$K3157,#REF!,2,FALSE),"")</f>
        <v/>
      </c>
      <c r="M3157" s="36"/>
      <c r="N3157" s="36"/>
      <c r="O3157" s="36"/>
      <c r="P3157" s="36"/>
      <c r="Q3157" s="36"/>
      <c r="R3157" s="36"/>
      <c r="S3157" s="36"/>
      <c r="T3157" s="36"/>
      <c r="U3157" s="23"/>
      <c r="V3157" s="23"/>
      <c r="W3157" s="23"/>
      <c r="X3157" s="23"/>
      <c r="Y3157" s="445"/>
      <c r="Z3157" s="446" t="str">
        <f>IF(放飛紀錄!$Y3157="","",放飛紀錄!$Y3157+公式對照表!B$2)</f>
        <v/>
      </c>
      <c r="AA3157" s="445"/>
      <c r="AB3157" s="445"/>
      <c r="AC3157" s="447" t="str">
        <f t="shared" si="126"/>
        <v/>
      </c>
      <c r="AD3157" s="448" t="str">
        <f t="shared" si="127"/>
        <v/>
      </c>
      <c r="AE3157" s="446" t="str">
        <f>IF(放飛紀錄表[[#This Row],[模組啟動時間]]="","",公式對照表!$A$2)</f>
        <v/>
      </c>
      <c r="AF3157" s="449" t="str">
        <f>IF(AC3157="","",IF(AND(AA3157&gt;Y3157,AA3157&lt;Z3157),[1]公式對照表!$C$2,IF(AC3157="-",[1]公式對照表!$C$3,IF(AC3157&lt;AE3157,[1]公式對照表!$C$4,IF(AC3157&gt;AE3157,[1]公式對照表!$C$5)))))</f>
        <v/>
      </c>
      <c r="AG3157" s="442"/>
      <c r="AH3157" s="442"/>
      <c r="AI3157" s="442"/>
      <c r="AJ3157" s="442"/>
      <c r="AK3157" s="2"/>
    </row>
    <row r="3158" spans="1:37" ht="17.25" customHeight="1">
      <c r="A3158" s="443"/>
      <c r="B3158" s="444"/>
      <c r="C3158" s="23"/>
      <c r="D3158" s="23"/>
      <c r="E3158" s="23"/>
      <c r="F3158" s="262"/>
      <c r="G3158" s="262"/>
      <c r="H3158" s="262"/>
      <c r="I3158" s="264"/>
      <c r="J3158" s="23"/>
      <c r="K3158" s="23"/>
      <c r="L3158" s="36" t="str">
        <f>IFERROR(VLOOKUP(放飛紀錄!$K3158,#REF!,2,FALSE),"")</f>
        <v/>
      </c>
      <c r="M3158" s="36"/>
      <c r="N3158" s="36"/>
      <c r="O3158" s="36"/>
      <c r="P3158" s="36"/>
      <c r="Q3158" s="36"/>
      <c r="R3158" s="36"/>
      <c r="S3158" s="36"/>
      <c r="T3158" s="36"/>
      <c r="U3158" s="23"/>
      <c r="V3158" s="23"/>
      <c r="W3158" s="23"/>
      <c r="X3158" s="23"/>
      <c r="Y3158" s="445"/>
      <c r="Z3158" s="446" t="str">
        <f>IF(放飛紀錄!$Y3158="","",放飛紀錄!$Y3158+公式對照表!B$2)</f>
        <v/>
      </c>
      <c r="AA3158" s="445"/>
      <c r="AB3158" s="445"/>
      <c r="AC3158" s="447" t="str">
        <f t="shared" si="126"/>
        <v/>
      </c>
      <c r="AD3158" s="448" t="str">
        <f t="shared" si="127"/>
        <v/>
      </c>
      <c r="AE3158" s="446" t="str">
        <f>IF(放飛紀錄表[[#This Row],[模組啟動時間]]="","",公式對照表!$A$2)</f>
        <v/>
      </c>
      <c r="AF3158" s="449" t="str">
        <f>IF(AC3158="","",IF(AND(AA3158&gt;Y3158,AA3158&lt;Z3158),[1]公式對照表!$C$2,IF(AC3158="-",[1]公式對照表!$C$3,IF(AC3158&lt;AE3158,[1]公式對照表!$C$4,IF(AC3158&gt;AE3158,[1]公式對照表!$C$5)))))</f>
        <v/>
      </c>
      <c r="AG3158" s="442"/>
      <c r="AH3158" s="442"/>
      <c r="AI3158" s="442"/>
      <c r="AJ3158" s="442"/>
      <c r="AK3158" s="2"/>
    </row>
    <row r="3159" spans="1:37" ht="17.25" customHeight="1">
      <c r="A3159" s="443"/>
      <c r="B3159" s="444"/>
      <c r="C3159" s="23"/>
      <c r="D3159" s="23"/>
      <c r="E3159" s="23"/>
      <c r="F3159" s="262"/>
      <c r="G3159" s="262"/>
      <c r="H3159" s="262"/>
      <c r="I3159" s="264"/>
      <c r="J3159" s="23"/>
      <c r="K3159" s="23"/>
      <c r="L3159" s="36" t="str">
        <f>IFERROR(VLOOKUP(放飛紀錄!$K3159,#REF!,2,FALSE),"")</f>
        <v/>
      </c>
      <c r="M3159" s="36"/>
      <c r="N3159" s="36"/>
      <c r="O3159" s="36"/>
      <c r="P3159" s="36"/>
      <c r="Q3159" s="36"/>
      <c r="R3159" s="36"/>
      <c r="S3159" s="36"/>
      <c r="T3159" s="36"/>
      <c r="U3159" s="23"/>
      <c r="V3159" s="23"/>
      <c r="W3159" s="23"/>
      <c r="X3159" s="23"/>
      <c r="Y3159" s="445"/>
      <c r="Z3159" s="446" t="str">
        <f>IF(放飛紀錄!$Y3159="","",放飛紀錄!$Y3159+公式對照表!B$2)</f>
        <v/>
      </c>
      <c r="AA3159" s="445"/>
      <c r="AB3159" s="445"/>
      <c r="AC3159" s="447" t="str">
        <f t="shared" si="126"/>
        <v/>
      </c>
      <c r="AD3159" s="448" t="str">
        <f t="shared" si="127"/>
        <v/>
      </c>
      <c r="AE3159" s="446" t="str">
        <f>IF(放飛紀錄表[[#This Row],[模組啟動時間]]="","",公式對照表!$A$2)</f>
        <v/>
      </c>
      <c r="AF3159" s="449" t="str">
        <f>IF(AC3159="","",IF(AND(AA3159&gt;Y3159,AA3159&lt;Z3159),[1]公式對照表!$C$2,IF(AC3159="-",[1]公式對照表!$C$3,IF(AC3159&lt;AE3159,[1]公式對照表!$C$4,IF(AC3159&gt;AE3159,[1]公式對照表!$C$5)))))</f>
        <v/>
      </c>
      <c r="AG3159" s="442"/>
      <c r="AH3159" s="442"/>
      <c r="AI3159" s="442"/>
      <c r="AJ3159" s="442"/>
      <c r="AK3159" s="2"/>
    </row>
    <row r="3160" spans="1:37" ht="17.25" customHeight="1">
      <c r="A3160" s="443"/>
      <c r="B3160" s="444"/>
      <c r="C3160" s="23"/>
      <c r="D3160" s="23"/>
      <c r="E3160" s="23"/>
      <c r="F3160" s="262"/>
      <c r="G3160" s="262"/>
      <c r="H3160" s="262"/>
      <c r="I3160" s="264"/>
      <c r="J3160" s="23"/>
      <c r="K3160" s="23"/>
      <c r="L3160" s="36" t="str">
        <f>IFERROR(VLOOKUP(放飛紀錄!$K3160,#REF!,2,FALSE),"")</f>
        <v/>
      </c>
      <c r="M3160" s="36"/>
      <c r="N3160" s="36"/>
      <c r="O3160" s="36"/>
      <c r="P3160" s="36"/>
      <c r="Q3160" s="36"/>
      <c r="R3160" s="36"/>
      <c r="S3160" s="36"/>
      <c r="T3160" s="36"/>
      <c r="U3160" s="23"/>
      <c r="V3160" s="23"/>
      <c r="W3160" s="23"/>
      <c r="X3160" s="23"/>
      <c r="Y3160" s="445"/>
      <c r="Z3160" s="446" t="str">
        <f>IF(放飛紀錄!$Y3160="","",放飛紀錄!$Y3160+公式對照表!B$2)</f>
        <v/>
      </c>
      <c r="AA3160" s="445"/>
      <c r="AB3160" s="445"/>
      <c r="AC3160" s="447" t="str">
        <f t="shared" si="126"/>
        <v/>
      </c>
      <c r="AD3160" s="448" t="str">
        <f t="shared" si="127"/>
        <v/>
      </c>
      <c r="AE3160" s="446" t="str">
        <f>IF(放飛紀錄表[[#This Row],[模組啟動時間]]="","",公式對照表!$A$2)</f>
        <v/>
      </c>
      <c r="AF3160" s="449" t="str">
        <f>IF(AC3160="","",IF(AND(AA3160&gt;Y3160,AA3160&lt;Z3160),[1]公式對照表!$C$2,IF(AC3160="-",[1]公式對照表!$C$3,IF(AC3160&lt;AE3160,[1]公式對照表!$C$4,IF(AC3160&gt;AE3160,[1]公式對照表!$C$5)))))</f>
        <v/>
      </c>
      <c r="AG3160" s="442"/>
      <c r="AH3160" s="442"/>
      <c r="AI3160" s="442"/>
      <c r="AJ3160" s="442"/>
      <c r="AK3160" s="2"/>
    </row>
    <row r="3161" spans="1:37" ht="17.25" customHeight="1">
      <c r="A3161" s="443"/>
      <c r="B3161" s="444"/>
      <c r="C3161" s="23"/>
      <c r="D3161" s="23"/>
      <c r="E3161" s="23"/>
      <c r="F3161" s="262"/>
      <c r="G3161" s="262"/>
      <c r="H3161" s="262"/>
      <c r="I3161" s="264"/>
      <c r="J3161" s="23"/>
      <c r="K3161" s="23"/>
      <c r="L3161" s="36" t="str">
        <f>IFERROR(VLOOKUP(放飛紀錄!$K3161,#REF!,2,FALSE),"")</f>
        <v/>
      </c>
      <c r="M3161" s="36"/>
      <c r="N3161" s="36"/>
      <c r="O3161" s="36"/>
      <c r="P3161" s="36"/>
      <c r="Q3161" s="36"/>
      <c r="R3161" s="36"/>
      <c r="S3161" s="36"/>
      <c r="T3161" s="36"/>
      <c r="U3161" s="23"/>
      <c r="V3161" s="23"/>
      <c r="W3161" s="23"/>
      <c r="X3161" s="23"/>
      <c r="Y3161" s="445"/>
      <c r="Z3161" s="446" t="str">
        <f>IF(放飛紀錄!$Y3161="","",放飛紀錄!$Y3161+公式對照表!B$2)</f>
        <v/>
      </c>
      <c r="AA3161" s="445"/>
      <c r="AB3161" s="445"/>
      <c r="AC3161" s="447" t="str">
        <f t="shared" si="126"/>
        <v/>
      </c>
      <c r="AD3161" s="448" t="str">
        <f t="shared" si="127"/>
        <v/>
      </c>
      <c r="AE3161" s="446" t="str">
        <f>IF(放飛紀錄表[[#This Row],[模組啟動時間]]="","",公式對照表!$A$2)</f>
        <v/>
      </c>
      <c r="AF3161" s="449" t="str">
        <f>IF(AC3161="","",IF(AND(AA3161&gt;Y3161,AA3161&lt;Z3161),[1]公式對照表!$C$2,IF(AC3161="-",[1]公式對照表!$C$3,IF(AC3161&lt;AE3161,[1]公式對照表!$C$4,IF(AC3161&gt;AE3161,[1]公式對照表!$C$5)))))</f>
        <v/>
      </c>
      <c r="AG3161" s="442"/>
      <c r="AH3161" s="442"/>
      <c r="AI3161" s="442"/>
      <c r="AJ3161" s="442"/>
      <c r="AK3161" s="2"/>
    </row>
    <row r="3162" spans="1:37" ht="17.25" customHeight="1">
      <c r="A3162" s="443"/>
      <c r="B3162" s="444"/>
      <c r="C3162" s="23"/>
      <c r="D3162" s="23"/>
      <c r="E3162" s="23"/>
      <c r="F3162" s="262"/>
      <c r="G3162" s="262"/>
      <c r="H3162" s="262"/>
      <c r="I3162" s="264"/>
      <c r="J3162" s="23"/>
      <c r="K3162" s="23"/>
      <c r="L3162" s="36" t="str">
        <f>IFERROR(VLOOKUP(放飛紀錄!$K3162,#REF!,2,FALSE),"")</f>
        <v/>
      </c>
      <c r="M3162" s="36"/>
      <c r="N3162" s="36"/>
      <c r="O3162" s="36"/>
      <c r="P3162" s="36"/>
      <c r="Q3162" s="36"/>
      <c r="R3162" s="36"/>
      <c r="S3162" s="36"/>
      <c r="T3162" s="36"/>
      <c r="U3162" s="23"/>
      <c r="V3162" s="23"/>
      <c r="W3162" s="23"/>
      <c r="X3162" s="23"/>
      <c r="Y3162" s="445"/>
      <c r="Z3162" s="446" t="str">
        <f>IF(放飛紀錄!$Y3162="","",放飛紀錄!$Y3162+公式對照表!B$2)</f>
        <v/>
      </c>
      <c r="AA3162" s="445"/>
      <c r="AB3162" s="445"/>
      <c r="AC3162" s="447" t="str">
        <f t="shared" si="126"/>
        <v/>
      </c>
      <c r="AD3162" s="448" t="str">
        <f t="shared" si="127"/>
        <v/>
      </c>
      <c r="AE3162" s="446" t="str">
        <f>IF(放飛紀錄表[[#This Row],[模組啟動時間]]="","",公式對照表!$A$2)</f>
        <v/>
      </c>
      <c r="AF3162" s="449" t="str">
        <f>IF(AC3162="","",IF(AND(AA3162&gt;Y3162,AA3162&lt;Z3162),[1]公式對照表!$C$2,IF(AC3162="-",[1]公式對照表!$C$3,IF(AC3162&lt;AE3162,[1]公式對照表!$C$4,IF(AC3162&gt;AE3162,[1]公式對照表!$C$5)))))</f>
        <v/>
      </c>
      <c r="AG3162" s="442"/>
      <c r="AH3162" s="442"/>
      <c r="AI3162" s="442"/>
      <c r="AJ3162" s="442"/>
      <c r="AK3162" s="2"/>
    </row>
    <row r="3163" spans="1:37" ht="17.25" customHeight="1">
      <c r="A3163" s="443"/>
      <c r="B3163" s="444"/>
      <c r="C3163" s="23"/>
      <c r="D3163" s="23"/>
      <c r="E3163" s="23"/>
      <c r="F3163" s="262"/>
      <c r="G3163" s="262"/>
      <c r="H3163" s="262"/>
      <c r="I3163" s="264"/>
      <c r="J3163" s="23"/>
      <c r="K3163" s="23"/>
      <c r="L3163" s="36" t="str">
        <f>IFERROR(VLOOKUP(放飛紀錄!$K3163,#REF!,2,FALSE),"")</f>
        <v/>
      </c>
      <c r="M3163" s="36"/>
      <c r="N3163" s="36"/>
      <c r="O3163" s="36"/>
      <c r="P3163" s="36"/>
      <c r="Q3163" s="36"/>
      <c r="R3163" s="36"/>
      <c r="S3163" s="36"/>
      <c r="T3163" s="36"/>
      <c r="U3163" s="23"/>
      <c r="V3163" s="23"/>
      <c r="W3163" s="23"/>
      <c r="X3163" s="23"/>
      <c r="Y3163" s="445"/>
      <c r="Z3163" s="446" t="str">
        <f>IF(放飛紀錄!$Y3163="","",放飛紀錄!$Y3163+公式對照表!B$2)</f>
        <v/>
      </c>
      <c r="AA3163" s="445"/>
      <c r="AB3163" s="445"/>
      <c r="AC3163" s="447" t="str">
        <f t="shared" si="126"/>
        <v/>
      </c>
      <c r="AD3163" s="448" t="str">
        <f t="shared" si="127"/>
        <v/>
      </c>
      <c r="AE3163" s="446" t="str">
        <f>IF(放飛紀錄表[[#This Row],[模組啟動時間]]="","",公式對照表!$A$2)</f>
        <v/>
      </c>
      <c r="AF3163" s="449" t="str">
        <f>IF(AC3163="","",IF(AND(AA3163&gt;Y3163,AA3163&lt;Z3163),[1]公式對照表!$C$2,IF(AC3163="-",[1]公式對照表!$C$3,IF(AC3163&lt;AE3163,[1]公式對照表!$C$4,IF(AC3163&gt;AE3163,[1]公式對照表!$C$5)))))</f>
        <v/>
      </c>
      <c r="AG3163" s="442"/>
      <c r="AH3163" s="442"/>
      <c r="AI3163" s="442"/>
      <c r="AJ3163" s="442"/>
      <c r="AK3163" s="2"/>
    </row>
    <row r="3164" spans="1:37" ht="17.25" customHeight="1">
      <c r="A3164" s="443"/>
      <c r="B3164" s="444"/>
      <c r="C3164" s="23"/>
      <c r="D3164" s="23"/>
      <c r="E3164" s="23"/>
      <c r="F3164" s="262"/>
      <c r="G3164" s="262"/>
      <c r="H3164" s="262"/>
      <c r="I3164" s="264"/>
      <c r="J3164" s="23"/>
      <c r="K3164" s="23"/>
      <c r="L3164" s="36" t="str">
        <f>IFERROR(VLOOKUP(放飛紀錄!$K3164,#REF!,2,FALSE),"")</f>
        <v/>
      </c>
      <c r="M3164" s="36"/>
      <c r="N3164" s="36"/>
      <c r="O3164" s="36"/>
      <c r="P3164" s="36"/>
      <c r="Q3164" s="36"/>
      <c r="R3164" s="36"/>
      <c r="S3164" s="36"/>
      <c r="T3164" s="36"/>
      <c r="U3164" s="23"/>
      <c r="V3164" s="23"/>
      <c r="W3164" s="23"/>
      <c r="X3164" s="23"/>
      <c r="Y3164" s="445"/>
      <c r="Z3164" s="446" t="str">
        <f>IF(放飛紀錄!$Y3164="","",放飛紀錄!$Y3164+公式對照表!B$2)</f>
        <v/>
      </c>
      <c r="AA3164" s="445"/>
      <c r="AB3164" s="445"/>
      <c r="AC3164" s="447" t="str">
        <f t="shared" si="126"/>
        <v/>
      </c>
      <c r="AD3164" s="448" t="str">
        <f t="shared" si="127"/>
        <v/>
      </c>
      <c r="AE3164" s="446" t="str">
        <f>IF(放飛紀錄表[[#This Row],[模組啟動時間]]="","",公式對照表!$A$2)</f>
        <v/>
      </c>
      <c r="AF3164" s="449" t="str">
        <f>IF(AC3164="","",IF(AND(AA3164&gt;Y3164,AA3164&lt;Z3164),[1]公式對照表!$C$2,IF(AC3164="-",[1]公式對照表!$C$3,IF(AC3164&lt;AE3164,[1]公式對照表!$C$4,IF(AC3164&gt;AE3164,[1]公式對照表!$C$5)))))</f>
        <v/>
      </c>
      <c r="AG3164" s="442"/>
      <c r="AH3164" s="442"/>
      <c r="AI3164" s="442"/>
      <c r="AJ3164" s="442"/>
      <c r="AK3164" s="2"/>
    </row>
    <row r="3165" spans="1:37" ht="17.25" customHeight="1">
      <c r="A3165" s="443"/>
      <c r="B3165" s="444"/>
      <c r="C3165" s="23"/>
      <c r="D3165" s="23"/>
      <c r="E3165" s="23"/>
      <c r="F3165" s="262"/>
      <c r="G3165" s="262"/>
      <c r="H3165" s="262"/>
      <c r="I3165" s="264"/>
      <c r="J3165" s="23"/>
      <c r="K3165" s="23"/>
      <c r="L3165" s="36" t="str">
        <f>IFERROR(VLOOKUP(放飛紀錄!$K3165,#REF!,2,FALSE),"")</f>
        <v/>
      </c>
      <c r="M3165" s="36"/>
      <c r="N3165" s="36"/>
      <c r="O3165" s="36"/>
      <c r="P3165" s="36"/>
      <c r="Q3165" s="36"/>
      <c r="R3165" s="36"/>
      <c r="S3165" s="36"/>
      <c r="T3165" s="36"/>
      <c r="U3165" s="23"/>
      <c r="V3165" s="23"/>
      <c r="W3165" s="23"/>
      <c r="X3165" s="23"/>
      <c r="Y3165" s="445"/>
      <c r="Z3165" s="446" t="str">
        <f>IF(放飛紀錄!$Y3165="","",放飛紀錄!$Y3165+公式對照表!B$2)</f>
        <v/>
      </c>
      <c r="AA3165" s="445"/>
      <c r="AB3165" s="445"/>
      <c r="AC3165" s="447" t="str">
        <f t="shared" si="126"/>
        <v/>
      </c>
      <c r="AD3165" s="448" t="str">
        <f t="shared" si="127"/>
        <v/>
      </c>
      <c r="AE3165" s="446" t="str">
        <f>IF(放飛紀錄表[[#This Row],[模組啟動時間]]="","",公式對照表!$A$2)</f>
        <v/>
      </c>
      <c r="AF3165" s="449" t="str">
        <f>IF(AC3165="","",IF(AND(AA3165&gt;Y3165,AA3165&lt;Z3165),[1]公式對照表!$C$2,IF(AC3165="-",[1]公式對照表!$C$3,IF(AC3165&lt;AE3165,[1]公式對照表!$C$4,IF(AC3165&gt;AE3165,[1]公式對照表!$C$5)))))</f>
        <v/>
      </c>
      <c r="AG3165" s="442"/>
      <c r="AH3165" s="442"/>
      <c r="AI3165" s="442"/>
      <c r="AJ3165" s="442"/>
      <c r="AK3165" s="2"/>
    </row>
    <row r="3166" spans="1:37" ht="17.25" customHeight="1">
      <c r="A3166" s="443"/>
      <c r="B3166" s="444"/>
      <c r="C3166" s="23"/>
      <c r="D3166" s="23"/>
      <c r="E3166" s="23"/>
      <c r="F3166" s="262"/>
      <c r="G3166" s="262"/>
      <c r="H3166" s="262"/>
      <c r="I3166" s="264"/>
      <c r="J3166" s="23"/>
      <c r="K3166" s="23"/>
      <c r="L3166" s="36" t="str">
        <f>IFERROR(VLOOKUP(放飛紀錄!$K3166,#REF!,2,FALSE),"")</f>
        <v/>
      </c>
      <c r="M3166" s="36"/>
      <c r="N3166" s="36"/>
      <c r="O3166" s="36"/>
      <c r="P3166" s="36"/>
      <c r="Q3166" s="36"/>
      <c r="R3166" s="36"/>
      <c r="S3166" s="36"/>
      <c r="T3166" s="36"/>
      <c r="U3166" s="23"/>
      <c r="V3166" s="23"/>
      <c r="W3166" s="23"/>
      <c r="X3166" s="23"/>
      <c r="Y3166" s="445"/>
      <c r="Z3166" s="446" t="str">
        <f>IF(放飛紀錄!$Y3166="","",放飛紀錄!$Y3166+公式對照表!B$2)</f>
        <v/>
      </c>
      <c r="AA3166" s="445"/>
      <c r="AB3166" s="445"/>
      <c r="AC3166" s="447" t="str">
        <f t="shared" si="126"/>
        <v/>
      </c>
      <c r="AD3166" s="448" t="str">
        <f t="shared" si="127"/>
        <v/>
      </c>
      <c r="AE3166" s="446" t="str">
        <f>IF(放飛紀錄表[[#This Row],[模組啟動時間]]="","",公式對照表!$A$2)</f>
        <v/>
      </c>
      <c r="AF3166" s="449" t="str">
        <f>IF(AC3166="","",IF(AND(AA3166&gt;Y3166,AA3166&lt;Z3166),[1]公式對照表!$C$2,IF(AC3166="-",[1]公式對照表!$C$3,IF(AC3166&lt;AE3166,[1]公式對照表!$C$4,IF(AC3166&gt;AE3166,[1]公式對照表!$C$5)))))</f>
        <v/>
      </c>
      <c r="AG3166" s="442"/>
      <c r="AH3166" s="442"/>
      <c r="AI3166" s="442"/>
      <c r="AJ3166" s="442"/>
      <c r="AK3166" s="2"/>
    </row>
    <row r="3167" spans="1:37" ht="17.25" customHeight="1">
      <c r="A3167" s="443"/>
      <c r="B3167" s="444"/>
      <c r="C3167" s="23"/>
      <c r="D3167" s="23"/>
      <c r="E3167" s="23"/>
      <c r="F3167" s="262"/>
      <c r="G3167" s="262"/>
      <c r="H3167" s="262"/>
      <c r="I3167" s="264"/>
      <c r="J3167" s="23"/>
      <c r="K3167" s="23"/>
      <c r="L3167" s="36" t="str">
        <f>IFERROR(VLOOKUP(放飛紀錄!$K3167,#REF!,2,FALSE),"")</f>
        <v/>
      </c>
      <c r="M3167" s="36"/>
      <c r="N3167" s="36"/>
      <c r="O3167" s="36"/>
      <c r="P3167" s="36"/>
      <c r="Q3167" s="36"/>
      <c r="R3167" s="36"/>
      <c r="S3167" s="36"/>
      <c r="T3167" s="36"/>
      <c r="U3167" s="23"/>
      <c r="V3167" s="23"/>
      <c r="W3167" s="23"/>
      <c r="X3167" s="23"/>
      <c r="Y3167" s="445"/>
      <c r="Z3167" s="446" t="str">
        <f>IF(放飛紀錄!$Y3167="","",放飛紀錄!$Y3167+公式對照表!B$2)</f>
        <v/>
      </c>
      <c r="AA3167" s="445"/>
      <c r="AB3167" s="445"/>
      <c r="AC3167" s="447" t="str">
        <f t="shared" si="126"/>
        <v/>
      </c>
      <c r="AD3167" s="448" t="str">
        <f t="shared" si="127"/>
        <v/>
      </c>
      <c r="AE3167" s="446" t="str">
        <f>IF(放飛紀錄表[[#This Row],[模組啟動時間]]="","",公式對照表!$A$2)</f>
        <v/>
      </c>
      <c r="AF3167" s="449" t="str">
        <f>IF(AC3167="","",IF(AND(AA3167&gt;Y3167,AA3167&lt;Z3167),[1]公式對照表!$C$2,IF(AC3167="-",[1]公式對照表!$C$3,IF(AC3167&lt;AE3167,[1]公式對照表!$C$4,IF(AC3167&gt;AE3167,[1]公式對照表!$C$5)))))</f>
        <v/>
      </c>
      <c r="AG3167" s="442"/>
      <c r="AH3167" s="442"/>
      <c r="AI3167" s="442"/>
      <c r="AJ3167" s="442"/>
      <c r="AK3167" s="2"/>
    </row>
    <row r="3168" spans="1:37" ht="17.25" customHeight="1">
      <c r="A3168" s="443"/>
      <c r="B3168" s="444"/>
      <c r="C3168" s="23"/>
      <c r="D3168" s="23"/>
      <c r="E3168" s="23"/>
      <c r="F3168" s="262"/>
      <c r="G3168" s="262"/>
      <c r="H3168" s="262"/>
      <c r="I3168" s="264"/>
      <c r="J3168" s="23"/>
      <c r="K3168" s="23"/>
      <c r="L3168" s="36" t="str">
        <f>IFERROR(VLOOKUP(放飛紀錄!$K3168,#REF!,2,FALSE),"")</f>
        <v/>
      </c>
      <c r="M3168" s="36"/>
      <c r="N3168" s="36"/>
      <c r="O3168" s="36"/>
      <c r="P3168" s="36"/>
      <c r="Q3168" s="36"/>
      <c r="R3168" s="36"/>
      <c r="S3168" s="36"/>
      <c r="T3168" s="36"/>
      <c r="U3168" s="23"/>
      <c r="V3168" s="23"/>
      <c r="W3168" s="23"/>
      <c r="X3168" s="23"/>
      <c r="Y3168" s="445"/>
      <c r="Z3168" s="446" t="str">
        <f>IF(放飛紀錄!$Y3168="","",放飛紀錄!$Y3168+公式對照表!B$2)</f>
        <v/>
      </c>
      <c r="AA3168" s="445"/>
      <c r="AB3168" s="445"/>
      <c r="AC3168" s="447" t="str">
        <f t="shared" si="126"/>
        <v/>
      </c>
      <c r="AD3168" s="448" t="str">
        <f t="shared" si="127"/>
        <v/>
      </c>
      <c r="AE3168" s="446" t="str">
        <f>IF(放飛紀錄表[[#This Row],[模組啟動時間]]="","",公式對照表!$A$2)</f>
        <v/>
      </c>
      <c r="AF3168" s="449" t="str">
        <f>IF(AC3168="","",IF(AND(AA3168&gt;Y3168,AA3168&lt;Z3168),[1]公式對照表!$C$2,IF(AC3168="-",[1]公式對照表!$C$3,IF(AC3168&lt;AE3168,[1]公式對照表!$C$4,IF(AC3168&gt;AE3168,[1]公式對照表!$C$5)))))</f>
        <v/>
      </c>
      <c r="AG3168" s="442"/>
      <c r="AH3168" s="442"/>
      <c r="AI3168" s="442"/>
      <c r="AJ3168" s="442"/>
      <c r="AK3168" s="2"/>
    </row>
    <row r="3169" spans="1:37" ht="17.25" customHeight="1">
      <c r="A3169" s="443"/>
      <c r="B3169" s="444"/>
      <c r="C3169" s="23"/>
      <c r="D3169" s="23"/>
      <c r="E3169" s="23"/>
      <c r="F3169" s="262"/>
      <c r="G3169" s="262"/>
      <c r="H3169" s="262"/>
      <c r="I3169" s="264"/>
      <c r="J3169" s="23"/>
      <c r="K3169" s="23"/>
      <c r="L3169" s="36" t="str">
        <f>IFERROR(VLOOKUP(放飛紀錄!$K3169,#REF!,2,FALSE),"")</f>
        <v/>
      </c>
      <c r="M3169" s="36"/>
      <c r="N3169" s="36"/>
      <c r="O3169" s="36"/>
      <c r="P3169" s="36"/>
      <c r="Q3169" s="36"/>
      <c r="R3169" s="36"/>
      <c r="S3169" s="36"/>
      <c r="T3169" s="36"/>
      <c r="U3169" s="23"/>
      <c r="V3169" s="23"/>
      <c r="W3169" s="23"/>
      <c r="X3169" s="23"/>
      <c r="Y3169" s="445"/>
      <c r="Z3169" s="446" t="str">
        <f>IF(放飛紀錄!$Y3169="","",放飛紀錄!$Y3169+公式對照表!B$2)</f>
        <v/>
      </c>
      <c r="AA3169" s="445"/>
      <c r="AB3169" s="445"/>
      <c r="AC3169" s="447" t="str">
        <f t="shared" si="126"/>
        <v/>
      </c>
      <c r="AD3169" s="448" t="str">
        <f t="shared" si="127"/>
        <v/>
      </c>
      <c r="AE3169" s="446" t="str">
        <f>IF(放飛紀錄表[[#This Row],[模組啟動時間]]="","",公式對照表!$A$2)</f>
        <v/>
      </c>
      <c r="AF3169" s="449" t="str">
        <f>IF(AC3169="","",IF(AND(AA3169&gt;Y3169,AA3169&lt;Z3169),[1]公式對照表!$C$2,IF(AC3169="-",[1]公式對照表!$C$3,IF(AC3169&lt;AE3169,[1]公式對照表!$C$4,IF(AC3169&gt;AE3169,[1]公式對照表!$C$5)))))</f>
        <v/>
      </c>
      <c r="AG3169" s="442"/>
      <c r="AH3169" s="442"/>
      <c r="AI3169" s="442"/>
      <c r="AJ3169" s="442"/>
      <c r="AK3169" s="2"/>
    </row>
    <row r="3170" spans="1:37" ht="17.25" customHeight="1">
      <c r="A3170" s="443"/>
      <c r="B3170" s="444"/>
      <c r="C3170" s="23"/>
      <c r="D3170" s="23"/>
      <c r="E3170" s="23"/>
      <c r="F3170" s="262"/>
      <c r="G3170" s="262"/>
      <c r="H3170" s="262"/>
      <c r="I3170" s="264"/>
      <c r="J3170" s="23"/>
      <c r="K3170" s="23"/>
      <c r="L3170" s="36" t="str">
        <f>IFERROR(VLOOKUP(放飛紀錄!$K3170,#REF!,2,FALSE),"")</f>
        <v/>
      </c>
      <c r="M3170" s="36"/>
      <c r="N3170" s="36"/>
      <c r="O3170" s="36"/>
      <c r="P3170" s="36"/>
      <c r="Q3170" s="36"/>
      <c r="R3170" s="36"/>
      <c r="S3170" s="36"/>
      <c r="T3170" s="36"/>
      <c r="U3170" s="23"/>
      <c r="V3170" s="23"/>
      <c r="W3170" s="23"/>
      <c r="X3170" s="23"/>
      <c r="Y3170" s="445"/>
      <c r="Z3170" s="446" t="str">
        <f>IF(放飛紀錄!$Y3170="","",放飛紀錄!$Y3170+公式對照表!B$2)</f>
        <v/>
      </c>
      <c r="AA3170" s="445"/>
      <c r="AB3170" s="445"/>
      <c r="AC3170" s="447" t="str">
        <f t="shared" si="126"/>
        <v/>
      </c>
      <c r="AD3170" s="448" t="str">
        <f t="shared" si="127"/>
        <v/>
      </c>
      <c r="AE3170" s="446" t="str">
        <f>IF(放飛紀錄表[[#This Row],[模組啟動時間]]="","",公式對照表!$A$2)</f>
        <v/>
      </c>
      <c r="AF3170" s="449" t="str">
        <f>IF(AC3170="","",IF(AND(AA3170&gt;Y3170,AA3170&lt;Z3170),[1]公式對照表!$C$2,IF(AC3170="-",[1]公式對照表!$C$3,IF(AC3170&lt;AE3170,[1]公式對照表!$C$4,IF(AC3170&gt;AE3170,[1]公式對照表!$C$5)))))</f>
        <v/>
      </c>
      <c r="AG3170" s="442"/>
      <c r="AH3170" s="442"/>
      <c r="AI3170" s="442"/>
      <c r="AJ3170" s="442"/>
      <c r="AK3170" s="2"/>
    </row>
    <row r="3171" spans="1:37" ht="17.25" customHeight="1">
      <c r="A3171" s="443"/>
      <c r="B3171" s="444"/>
      <c r="C3171" s="23"/>
      <c r="D3171" s="23"/>
      <c r="E3171" s="23"/>
      <c r="F3171" s="262"/>
      <c r="G3171" s="262"/>
      <c r="H3171" s="262"/>
      <c r="I3171" s="264"/>
      <c r="J3171" s="23"/>
      <c r="K3171" s="23"/>
      <c r="L3171" s="36" t="str">
        <f>IFERROR(VLOOKUP(放飛紀錄!$K3171,#REF!,2,FALSE),"")</f>
        <v/>
      </c>
      <c r="M3171" s="36"/>
      <c r="N3171" s="36"/>
      <c r="O3171" s="36"/>
      <c r="P3171" s="36"/>
      <c r="Q3171" s="36"/>
      <c r="R3171" s="36"/>
      <c r="S3171" s="36"/>
      <c r="T3171" s="36"/>
      <c r="U3171" s="23"/>
      <c r="V3171" s="23"/>
      <c r="W3171" s="23"/>
      <c r="X3171" s="23"/>
      <c r="Y3171" s="445"/>
      <c r="Z3171" s="446" t="str">
        <f>IF(放飛紀錄!$Y3171="","",放飛紀錄!$Y3171+公式對照表!B$2)</f>
        <v/>
      </c>
      <c r="AA3171" s="445"/>
      <c r="AB3171" s="445"/>
      <c r="AC3171" s="447" t="str">
        <f t="shared" si="126"/>
        <v/>
      </c>
      <c r="AD3171" s="448" t="str">
        <f t="shared" si="127"/>
        <v/>
      </c>
      <c r="AE3171" s="446" t="str">
        <f>IF(放飛紀錄表[[#This Row],[模組啟動時間]]="","",公式對照表!$A$2)</f>
        <v/>
      </c>
      <c r="AF3171" s="449" t="str">
        <f>IF(AC3171="","",IF(AND(AA3171&gt;Y3171,AA3171&lt;Z3171),[1]公式對照表!$C$2,IF(AC3171="-",[1]公式對照表!$C$3,IF(AC3171&lt;AE3171,[1]公式對照表!$C$4,IF(AC3171&gt;AE3171,[1]公式對照表!$C$5)))))</f>
        <v/>
      </c>
      <c r="AG3171" s="442"/>
      <c r="AH3171" s="442"/>
      <c r="AI3171" s="442"/>
      <c r="AJ3171" s="442"/>
      <c r="AK3171" s="2"/>
    </row>
    <row r="3172" spans="1:37" ht="17.25" customHeight="1">
      <c r="A3172" s="443"/>
      <c r="B3172" s="444"/>
      <c r="C3172" s="23"/>
      <c r="D3172" s="23"/>
      <c r="E3172" s="23"/>
      <c r="F3172" s="262"/>
      <c r="G3172" s="262"/>
      <c r="H3172" s="262"/>
      <c r="I3172" s="264"/>
      <c r="J3172" s="23"/>
      <c r="K3172" s="23"/>
      <c r="L3172" s="36" t="str">
        <f>IFERROR(VLOOKUP(放飛紀錄!$K3172,#REF!,2,FALSE),"")</f>
        <v/>
      </c>
      <c r="M3172" s="36"/>
      <c r="N3172" s="36"/>
      <c r="O3172" s="36"/>
      <c r="P3172" s="36"/>
      <c r="Q3172" s="36"/>
      <c r="R3172" s="36"/>
      <c r="S3172" s="36"/>
      <c r="T3172" s="36"/>
      <c r="U3172" s="23"/>
      <c r="V3172" s="23"/>
      <c r="W3172" s="23"/>
      <c r="X3172" s="23"/>
      <c r="Y3172" s="445"/>
      <c r="Z3172" s="446" t="str">
        <f>IF(放飛紀錄!$Y3172="","",放飛紀錄!$Y3172+公式對照表!B$2)</f>
        <v/>
      </c>
      <c r="AA3172" s="445"/>
      <c r="AB3172" s="445"/>
      <c r="AC3172" s="447" t="str">
        <f t="shared" si="126"/>
        <v/>
      </c>
      <c r="AD3172" s="448" t="str">
        <f t="shared" si="127"/>
        <v/>
      </c>
      <c r="AE3172" s="446" t="str">
        <f>IF(放飛紀錄表[[#This Row],[模組啟動時間]]="","",公式對照表!$A$2)</f>
        <v/>
      </c>
      <c r="AF3172" s="449" t="str">
        <f>IF(AC3172="","",IF(AND(AA3172&gt;Y3172,AA3172&lt;Z3172),[1]公式對照表!$C$2,IF(AC3172="-",[1]公式對照表!$C$3,IF(AC3172&lt;AE3172,[1]公式對照表!$C$4,IF(AC3172&gt;AE3172,[1]公式對照表!$C$5)))))</f>
        <v/>
      </c>
      <c r="AG3172" s="442"/>
      <c r="AH3172" s="442"/>
      <c r="AI3172" s="442"/>
      <c r="AJ3172" s="442"/>
      <c r="AK3172" s="2"/>
    </row>
    <row r="3173" spans="1:37" ht="17.25" customHeight="1">
      <c r="A3173" s="443"/>
      <c r="B3173" s="444"/>
      <c r="C3173" s="23"/>
      <c r="D3173" s="23"/>
      <c r="E3173" s="23"/>
      <c r="F3173" s="262"/>
      <c r="G3173" s="262"/>
      <c r="H3173" s="262"/>
      <c r="I3173" s="264"/>
      <c r="J3173" s="23"/>
      <c r="K3173" s="23"/>
      <c r="L3173" s="36" t="str">
        <f>IFERROR(VLOOKUP(放飛紀錄!$K3173,#REF!,2,FALSE),"")</f>
        <v/>
      </c>
      <c r="M3173" s="36"/>
      <c r="N3173" s="36"/>
      <c r="O3173" s="36"/>
      <c r="P3173" s="36"/>
      <c r="Q3173" s="36"/>
      <c r="R3173" s="36"/>
      <c r="S3173" s="36"/>
      <c r="T3173" s="36"/>
      <c r="U3173" s="23"/>
      <c r="V3173" s="23"/>
      <c r="W3173" s="23"/>
      <c r="X3173" s="23"/>
      <c r="Y3173" s="445"/>
      <c r="Z3173" s="446" t="str">
        <f>IF(放飛紀錄!$Y3173="","",放飛紀錄!$Y3173+公式對照表!B$2)</f>
        <v/>
      </c>
      <c r="AA3173" s="445"/>
      <c r="AB3173" s="445"/>
      <c r="AC3173" s="447" t="str">
        <f t="shared" si="126"/>
        <v/>
      </c>
      <c r="AD3173" s="448" t="str">
        <f t="shared" si="127"/>
        <v/>
      </c>
      <c r="AE3173" s="446" t="str">
        <f>IF(放飛紀錄表[[#This Row],[模組啟動時間]]="","",公式對照表!$A$2)</f>
        <v/>
      </c>
      <c r="AF3173" s="449" t="str">
        <f>IF(AC3173="","",IF(AND(AA3173&gt;Y3173,AA3173&lt;Z3173),[1]公式對照表!$C$2,IF(AC3173="-",[1]公式對照表!$C$3,IF(AC3173&lt;AE3173,[1]公式對照表!$C$4,IF(AC3173&gt;AE3173,[1]公式對照表!$C$5)))))</f>
        <v/>
      </c>
      <c r="AG3173" s="442"/>
      <c r="AH3173" s="442"/>
      <c r="AI3173" s="442"/>
      <c r="AJ3173" s="442"/>
      <c r="AK3173" s="2"/>
    </row>
    <row r="3174" spans="1:37" ht="17.25" customHeight="1">
      <c r="A3174" s="443"/>
      <c r="B3174" s="444"/>
      <c r="C3174" s="23"/>
      <c r="D3174" s="23"/>
      <c r="E3174" s="23"/>
      <c r="F3174" s="262"/>
      <c r="G3174" s="262"/>
      <c r="H3174" s="262"/>
      <c r="I3174" s="264"/>
      <c r="J3174" s="23"/>
      <c r="K3174" s="23"/>
      <c r="L3174" s="36" t="str">
        <f>IFERROR(VLOOKUP(放飛紀錄!$K3174,#REF!,2,FALSE),"")</f>
        <v/>
      </c>
      <c r="M3174" s="36"/>
      <c r="N3174" s="36"/>
      <c r="O3174" s="36"/>
      <c r="P3174" s="36"/>
      <c r="Q3174" s="36"/>
      <c r="R3174" s="36"/>
      <c r="S3174" s="36"/>
      <c r="T3174" s="36"/>
      <c r="U3174" s="23"/>
      <c r="V3174" s="23"/>
      <c r="W3174" s="23"/>
      <c r="X3174" s="23"/>
      <c r="Y3174" s="445"/>
      <c r="Z3174" s="446" t="str">
        <f>IF(放飛紀錄!$Y3174="","",放飛紀錄!$Y3174+公式對照表!B$2)</f>
        <v/>
      </c>
      <c r="AA3174" s="445"/>
      <c r="AB3174" s="445"/>
      <c r="AC3174" s="447" t="str">
        <f t="shared" si="126"/>
        <v/>
      </c>
      <c r="AD3174" s="448" t="str">
        <f t="shared" si="127"/>
        <v/>
      </c>
      <c r="AE3174" s="446" t="str">
        <f>IF(放飛紀錄表[[#This Row],[模組啟動時間]]="","",公式對照表!$A$2)</f>
        <v/>
      </c>
      <c r="AF3174" s="449" t="str">
        <f>IF(AC3174="","",IF(AND(AA3174&gt;Y3174,AA3174&lt;Z3174),[1]公式對照表!$C$2,IF(AC3174="-",[1]公式對照表!$C$3,IF(AC3174&lt;AE3174,[1]公式對照表!$C$4,IF(AC3174&gt;AE3174,[1]公式對照表!$C$5)))))</f>
        <v/>
      </c>
      <c r="AG3174" s="442"/>
      <c r="AH3174" s="442"/>
      <c r="AI3174" s="442"/>
      <c r="AJ3174" s="442"/>
      <c r="AK3174" s="2"/>
    </row>
    <row r="3175" spans="1:37" ht="17.25" customHeight="1">
      <c r="A3175" s="443"/>
      <c r="B3175" s="444"/>
      <c r="C3175" s="23"/>
      <c r="D3175" s="23"/>
      <c r="E3175" s="23"/>
      <c r="F3175" s="262"/>
      <c r="G3175" s="262"/>
      <c r="H3175" s="262"/>
      <c r="I3175" s="264"/>
      <c r="J3175" s="23"/>
      <c r="K3175" s="23"/>
      <c r="L3175" s="36" t="str">
        <f>IFERROR(VLOOKUP(放飛紀錄!$K3175,#REF!,2,FALSE),"")</f>
        <v/>
      </c>
      <c r="M3175" s="36"/>
      <c r="N3175" s="36"/>
      <c r="O3175" s="36"/>
      <c r="P3175" s="36"/>
      <c r="Q3175" s="36"/>
      <c r="R3175" s="36"/>
      <c r="S3175" s="36"/>
      <c r="T3175" s="36"/>
      <c r="U3175" s="23"/>
      <c r="V3175" s="23"/>
      <c r="W3175" s="23"/>
      <c r="X3175" s="23"/>
      <c r="Y3175" s="445"/>
      <c r="Z3175" s="446" t="str">
        <f>IF(放飛紀錄!$Y3175="","",放飛紀錄!$Y3175+公式對照表!B$2)</f>
        <v/>
      </c>
      <c r="AA3175" s="445"/>
      <c r="AB3175" s="445"/>
      <c r="AC3175" s="447" t="str">
        <f t="shared" si="126"/>
        <v/>
      </c>
      <c r="AD3175" s="448" t="str">
        <f t="shared" si="127"/>
        <v/>
      </c>
      <c r="AE3175" s="446" t="str">
        <f>IF(放飛紀錄表[[#This Row],[模組啟動時間]]="","",公式對照表!$A$2)</f>
        <v/>
      </c>
      <c r="AF3175" s="449" t="str">
        <f>IF(AC3175="","",IF(AND(AA3175&gt;Y3175,AA3175&lt;Z3175),[1]公式對照表!$C$2,IF(AC3175="-",[1]公式對照表!$C$3,IF(AC3175&lt;AE3175,[1]公式對照表!$C$4,IF(AC3175&gt;AE3175,[1]公式對照表!$C$5)))))</f>
        <v/>
      </c>
      <c r="AG3175" s="442"/>
      <c r="AH3175" s="442"/>
      <c r="AI3175" s="442"/>
      <c r="AJ3175" s="442"/>
      <c r="AK3175" s="2"/>
    </row>
    <row r="3176" spans="1:37" ht="17.25" customHeight="1">
      <c r="A3176" s="443"/>
      <c r="B3176" s="444"/>
      <c r="C3176" s="23"/>
      <c r="D3176" s="23"/>
      <c r="E3176" s="23"/>
      <c r="F3176" s="262"/>
      <c r="G3176" s="262"/>
      <c r="H3176" s="262"/>
      <c r="I3176" s="264"/>
      <c r="J3176" s="23"/>
      <c r="K3176" s="23"/>
      <c r="L3176" s="36" t="str">
        <f>IFERROR(VLOOKUP(放飛紀錄!$K3176,#REF!,2,FALSE),"")</f>
        <v/>
      </c>
      <c r="M3176" s="36"/>
      <c r="N3176" s="36"/>
      <c r="O3176" s="36"/>
      <c r="P3176" s="36"/>
      <c r="Q3176" s="36"/>
      <c r="R3176" s="36"/>
      <c r="S3176" s="36"/>
      <c r="T3176" s="36"/>
      <c r="U3176" s="23"/>
      <c r="V3176" s="23"/>
      <c r="W3176" s="23"/>
      <c r="X3176" s="23"/>
      <c r="Y3176" s="445"/>
      <c r="Z3176" s="446" t="str">
        <f>IF(放飛紀錄!$Y3176="","",放飛紀錄!$Y3176+公式對照表!B$2)</f>
        <v/>
      </c>
      <c r="AA3176" s="445"/>
      <c r="AB3176" s="445"/>
      <c r="AC3176" s="447" t="str">
        <f t="shared" si="126"/>
        <v/>
      </c>
      <c r="AD3176" s="448" t="str">
        <f t="shared" si="127"/>
        <v/>
      </c>
      <c r="AE3176" s="446" t="str">
        <f>IF(放飛紀錄表[[#This Row],[模組啟動時間]]="","",公式對照表!$A$2)</f>
        <v/>
      </c>
      <c r="AF3176" s="449" t="str">
        <f>IF(AC3176="","",IF(AND(AA3176&gt;Y3176,AA3176&lt;Z3176),[1]公式對照表!$C$2,IF(AC3176="-",[1]公式對照表!$C$3,IF(AC3176&lt;AE3176,[1]公式對照表!$C$4,IF(AC3176&gt;AE3176,[1]公式對照表!$C$5)))))</f>
        <v/>
      </c>
      <c r="AG3176" s="442"/>
      <c r="AH3176" s="442"/>
      <c r="AI3176" s="442"/>
      <c r="AJ3176" s="442"/>
      <c r="AK3176" s="2"/>
    </row>
    <row r="3177" spans="1:37" ht="17.25" customHeight="1">
      <c r="A3177" s="443"/>
      <c r="B3177" s="444"/>
      <c r="C3177" s="23"/>
      <c r="D3177" s="23"/>
      <c r="E3177" s="23"/>
      <c r="F3177" s="262"/>
      <c r="G3177" s="262"/>
      <c r="H3177" s="262"/>
      <c r="I3177" s="264"/>
      <c r="J3177" s="23"/>
      <c r="K3177" s="23"/>
      <c r="L3177" s="36" t="str">
        <f>IFERROR(VLOOKUP(放飛紀錄!$K3177,#REF!,2,FALSE),"")</f>
        <v/>
      </c>
      <c r="M3177" s="36"/>
      <c r="N3177" s="36"/>
      <c r="O3177" s="36"/>
      <c r="P3177" s="36"/>
      <c r="Q3177" s="36"/>
      <c r="R3177" s="36"/>
      <c r="S3177" s="36"/>
      <c r="T3177" s="36"/>
      <c r="U3177" s="23"/>
      <c r="V3177" s="23"/>
      <c r="W3177" s="23"/>
      <c r="X3177" s="23"/>
      <c r="Y3177" s="445"/>
      <c r="Z3177" s="446" t="str">
        <f>IF(放飛紀錄!$Y3177="","",放飛紀錄!$Y3177+公式對照表!B$2)</f>
        <v/>
      </c>
      <c r="AA3177" s="445"/>
      <c r="AB3177" s="445"/>
      <c r="AC3177" s="447" t="str">
        <f t="shared" si="126"/>
        <v/>
      </c>
      <c r="AD3177" s="448" t="str">
        <f t="shared" si="127"/>
        <v/>
      </c>
      <c r="AE3177" s="446" t="str">
        <f>IF(放飛紀錄表[[#This Row],[模組啟動時間]]="","",公式對照表!$A$2)</f>
        <v/>
      </c>
      <c r="AF3177" s="449" t="str">
        <f>IF(AC3177="","",IF(AND(AA3177&gt;Y3177,AA3177&lt;Z3177),[1]公式對照表!$C$2,IF(AC3177="-",[1]公式對照表!$C$3,IF(AC3177&lt;AE3177,[1]公式對照表!$C$4,IF(AC3177&gt;AE3177,[1]公式對照表!$C$5)))))</f>
        <v/>
      </c>
      <c r="AG3177" s="442"/>
      <c r="AH3177" s="442"/>
      <c r="AI3177" s="442"/>
      <c r="AJ3177" s="442"/>
      <c r="AK3177" s="2"/>
    </row>
    <row r="3178" spans="1:37" ht="17.25" customHeight="1">
      <c r="A3178" s="443"/>
      <c r="B3178" s="444"/>
      <c r="C3178" s="23"/>
      <c r="D3178" s="23"/>
      <c r="E3178" s="23"/>
      <c r="F3178" s="262"/>
      <c r="G3178" s="262"/>
      <c r="H3178" s="262"/>
      <c r="I3178" s="264"/>
      <c r="J3178" s="23"/>
      <c r="K3178" s="23"/>
      <c r="L3178" s="36" t="str">
        <f>IFERROR(VLOOKUP(放飛紀錄!$K3178,#REF!,2,FALSE),"")</f>
        <v/>
      </c>
      <c r="M3178" s="36"/>
      <c r="N3178" s="36"/>
      <c r="O3178" s="36"/>
      <c r="P3178" s="36"/>
      <c r="Q3178" s="36"/>
      <c r="R3178" s="36"/>
      <c r="S3178" s="36"/>
      <c r="T3178" s="36"/>
      <c r="U3178" s="23"/>
      <c r="V3178" s="23"/>
      <c r="W3178" s="23"/>
      <c r="X3178" s="23"/>
      <c r="Y3178" s="445"/>
      <c r="Z3178" s="446" t="str">
        <f>IF(放飛紀錄!$Y3178="","",放飛紀錄!$Y3178+公式對照表!B$2)</f>
        <v/>
      </c>
      <c r="AA3178" s="445"/>
      <c r="AB3178" s="445"/>
      <c r="AC3178" s="447" t="str">
        <f t="shared" si="126"/>
        <v/>
      </c>
      <c r="AD3178" s="448" t="str">
        <f t="shared" si="127"/>
        <v/>
      </c>
      <c r="AE3178" s="446" t="str">
        <f>IF(放飛紀錄表[[#This Row],[模組啟動時間]]="","",公式對照表!$A$2)</f>
        <v/>
      </c>
      <c r="AF3178" s="449" t="str">
        <f>IF(AC3178="","",IF(AND(AA3178&gt;Y3178,AA3178&lt;Z3178),[1]公式對照表!$C$2,IF(AC3178="-",[1]公式對照表!$C$3,IF(AC3178&lt;AE3178,[1]公式對照表!$C$4,IF(AC3178&gt;AE3178,[1]公式對照表!$C$5)))))</f>
        <v/>
      </c>
      <c r="AG3178" s="442"/>
      <c r="AH3178" s="442"/>
      <c r="AI3178" s="442"/>
      <c r="AJ3178" s="442"/>
      <c r="AK3178" s="2"/>
    </row>
    <row r="3179" spans="1:37" ht="17.25" customHeight="1">
      <c r="A3179" s="443"/>
      <c r="B3179" s="444"/>
      <c r="C3179" s="23"/>
      <c r="D3179" s="23"/>
      <c r="E3179" s="23"/>
      <c r="F3179" s="262"/>
      <c r="G3179" s="262"/>
      <c r="H3179" s="262"/>
      <c r="I3179" s="264"/>
      <c r="J3179" s="23"/>
      <c r="K3179" s="23"/>
      <c r="L3179" s="36" t="str">
        <f>IFERROR(VLOOKUP(放飛紀錄!$K3179,#REF!,2,FALSE),"")</f>
        <v/>
      </c>
      <c r="M3179" s="36"/>
      <c r="N3179" s="36"/>
      <c r="O3179" s="36"/>
      <c r="P3179" s="36"/>
      <c r="Q3179" s="36"/>
      <c r="R3179" s="36"/>
      <c r="S3179" s="36"/>
      <c r="T3179" s="36"/>
      <c r="U3179" s="23"/>
      <c r="V3179" s="23"/>
      <c r="W3179" s="23"/>
      <c r="X3179" s="23"/>
      <c r="Y3179" s="445"/>
      <c r="Z3179" s="446" t="str">
        <f>IF(放飛紀錄!$Y3179="","",放飛紀錄!$Y3179+公式對照表!B$2)</f>
        <v/>
      </c>
      <c r="AA3179" s="445"/>
      <c r="AB3179" s="445"/>
      <c r="AC3179" s="447" t="str">
        <f t="shared" si="126"/>
        <v/>
      </c>
      <c r="AD3179" s="448" t="str">
        <f t="shared" si="127"/>
        <v/>
      </c>
      <c r="AE3179" s="446" t="str">
        <f>IF(放飛紀錄表[[#This Row],[模組啟動時間]]="","",公式對照表!$A$2)</f>
        <v/>
      </c>
      <c r="AF3179" s="449" t="str">
        <f>IF(AC3179="","",IF(AND(AA3179&gt;Y3179,AA3179&lt;Z3179),[1]公式對照表!$C$2,IF(AC3179="-",[1]公式對照表!$C$3,IF(AC3179&lt;AE3179,[1]公式對照表!$C$4,IF(AC3179&gt;AE3179,[1]公式對照表!$C$5)))))</f>
        <v/>
      </c>
      <c r="AG3179" s="442"/>
      <c r="AH3179" s="442"/>
      <c r="AI3179" s="442"/>
      <c r="AJ3179" s="442"/>
      <c r="AK3179" s="2"/>
    </row>
    <row r="3180" spans="1:37" ht="17.25" customHeight="1">
      <c r="A3180" s="443"/>
      <c r="B3180" s="444"/>
      <c r="C3180" s="23"/>
      <c r="D3180" s="23"/>
      <c r="E3180" s="23"/>
      <c r="F3180" s="262"/>
      <c r="G3180" s="262"/>
      <c r="H3180" s="262"/>
      <c r="I3180" s="264"/>
      <c r="J3180" s="23"/>
      <c r="K3180" s="23"/>
      <c r="L3180" s="36" t="str">
        <f>IFERROR(VLOOKUP(放飛紀錄!$K3180,#REF!,2,FALSE),"")</f>
        <v/>
      </c>
      <c r="M3180" s="36"/>
      <c r="N3180" s="36"/>
      <c r="O3180" s="36"/>
      <c r="P3180" s="36"/>
      <c r="Q3180" s="36"/>
      <c r="R3180" s="36"/>
      <c r="S3180" s="36"/>
      <c r="T3180" s="36"/>
      <c r="U3180" s="23"/>
      <c r="V3180" s="23"/>
      <c r="W3180" s="23"/>
      <c r="X3180" s="23"/>
      <c r="Y3180" s="445"/>
      <c r="Z3180" s="446" t="str">
        <f>IF(放飛紀錄!$Y3180="","",放飛紀錄!$Y3180+公式對照表!B$2)</f>
        <v/>
      </c>
      <c r="AA3180" s="445"/>
      <c r="AB3180" s="445"/>
      <c r="AC3180" s="447" t="str">
        <f t="shared" si="126"/>
        <v/>
      </c>
      <c r="AD3180" s="448" t="str">
        <f t="shared" si="127"/>
        <v/>
      </c>
      <c r="AE3180" s="446" t="str">
        <f>IF(放飛紀錄表[[#This Row],[模組啟動時間]]="","",公式對照表!$A$2)</f>
        <v/>
      </c>
      <c r="AF3180" s="449" t="str">
        <f>IF(AC3180="","",IF(AND(AA3180&gt;Y3180,AA3180&lt;Z3180),[1]公式對照表!$C$2,IF(AC3180="-",[1]公式對照表!$C$3,IF(AC3180&lt;AE3180,[1]公式對照表!$C$4,IF(AC3180&gt;AE3180,[1]公式對照表!$C$5)))))</f>
        <v/>
      </c>
      <c r="AG3180" s="442"/>
      <c r="AH3180" s="442"/>
      <c r="AI3180" s="442"/>
      <c r="AJ3180" s="442"/>
      <c r="AK3180" s="2"/>
    </row>
    <row r="3181" spans="1:37" ht="17.25" customHeight="1">
      <c r="A3181" s="443"/>
      <c r="B3181" s="444"/>
      <c r="C3181" s="23"/>
      <c r="D3181" s="23"/>
      <c r="E3181" s="23"/>
      <c r="F3181" s="262"/>
      <c r="G3181" s="262"/>
      <c r="H3181" s="262"/>
      <c r="I3181" s="264"/>
      <c r="J3181" s="23"/>
      <c r="K3181" s="23"/>
      <c r="L3181" s="36" t="str">
        <f>IFERROR(VLOOKUP(放飛紀錄!$K3181,#REF!,2,FALSE),"")</f>
        <v/>
      </c>
      <c r="M3181" s="36"/>
      <c r="N3181" s="36"/>
      <c r="O3181" s="36"/>
      <c r="P3181" s="36"/>
      <c r="Q3181" s="36"/>
      <c r="R3181" s="36"/>
      <c r="S3181" s="36"/>
      <c r="T3181" s="36"/>
      <c r="U3181" s="23"/>
      <c r="V3181" s="23"/>
      <c r="W3181" s="23"/>
      <c r="X3181" s="23"/>
      <c r="Y3181" s="445"/>
      <c r="Z3181" s="446" t="str">
        <f>IF(放飛紀錄!$Y3181="","",放飛紀錄!$Y3181+公式對照表!B$2)</f>
        <v/>
      </c>
      <c r="AA3181" s="445"/>
      <c r="AB3181" s="445"/>
      <c r="AC3181" s="447" t="str">
        <f t="shared" si="126"/>
        <v/>
      </c>
      <c r="AD3181" s="448" t="str">
        <f t="shared" si="127"/>
        <v/>
      </c>
      <c r="AE3181" s="446" t="str">
        <f>IF(放飛紀錄表[[#This Row],[模組啟動時間]]="","",公式對照表!$A$2)</f>
        <v/>
      </c>
      <c r="AF3181" s="449" t="str">
        <f>IF(AC3181="","",IF(AND(AA3181&gt;Y3181,AA3181&lt;Z3181),[1]公式對照表!$C$2,IF(AC3181="-",[1]公式對照表!$C$3,IF(AC3181&lt;AE3181,[1]公式對照表!$C$4,IF(AC3181&gt;AE3181,[1]公式對照表!$C$5)))))</f>
        <v/>
      </c>
      <c r="AG3181" s="442"/>
      <c r="AH3181" s="442"/>
      <c r="AI3181" s="442"/>
      <c r="AJ3181" s="442"/>
      <c r="AK3181" s="2"/>
    </row>
    <row r="3182" spans="1:37" ht="17.25" customHeight="1">
      <c r="A3182" s="443"/>
      <c r="B3182" s="444"/>
      <c r="C3182" s="23"/>
      <c r="D3182" s="23"/>
      <c r="E3182" s="23"/>
      <c r="F3182" s="262"/>
      <c r="G3182" s="262"/>
      <c r="H3182" s="262"/>
      <c r="I3182" s="264"/>
      <c r="J3182" s="23"/>
      <c r="K3182" s="23"/>
      <c r="L3182" s="36" t="str">
        <f>IFERROR(VLOOKUP(放飛紀錄!$K3182,#REF!,2,FALSE),"")</f>
        <v/>
      </c>
      <c r="M3182" s="36"/>
      <c r="N3182" s="36"/>
      <c r="O3182" s="36"/>
      <c r="P3182" s="36"/>
      <c r="Q3182" s="36"/>
      <c r="R3182" s="36"/>
      <c r="S3182" s="36"/>
      <c r="T3182" s="36"/>
      <c r="U3182" s="23"/>
      <c r="V3182" s="23"/>
      <c r="W3182" s="23"/>
      <c r="X3182" s="23"/>
      <c r="Y3182" s="445"/>
      <c r="Z3182" s="446" t="str">
        <f>IF(放飛紀錄!$Y3182="","",放飛紀錄!$Y3182+公式對照表!B$2)</f>
        <v/>
      </c>
      <c r="AA3182" s="445"/>
      <c r="AB3182" s="445"/>
      <c r="AC3182" s="447" t="str">
        <f t="shared" si="126"/>
        <v/>
      </c>
      <c r="AD3182" s="448" t="str">
        <f t="shared" si="127"/>
        <v/>
      </c>
      <c r="AE3182" s="446" t="str">
        <f>IF(放飛紀錄表[[#This Row],[模組啟動時間]]="","",公式對照表!$A$2)</f>
        <v/>
      </c>
      <c r="AF3182" s="449" t="str">
        <f>IF(AC3182="","",IF(AND(AA3182&gt;Y3182,AA3182&lt;Z3182),[1]公式對照表!$C$2,IF(AC3182="-",[1]公式對照表!$C$3,IF(AC3182&lt;AE3182,[1]公式對照表!$C$4,IF(AC3182&gt;AE3182,[1]公式對照表!$C$5)))))</f>
        <v/>
      </c>
      <c r="AG3182" s="442"/>
      <c r="AH3182" s="442"/>
      <c r="AI3182" s="442"/>
      <c r="AJ3182" s="442"/>
      <c r="AK3182" s="2"/>
    </row>
    <row r="3183" spans="1:37" ht="17.25" customHeight="1">
      <c r="A3183" s="443"/>
      <c r="B3183" s="444"/>
      <c r="C3183" s="23"/>
      <c r="D3183" s="23"/>
      <c r="E3183" s="23"/>
      <c r="F3183" s="262"/>
      <c r="G3183" s="262"/>
      <c r="H3183" s="262"/>
      <c r="I3183" s="264"/>
      <c r="J3183" s="23"/>
      <c r="K3183" s="23"/>
      <c r="L3183" s="36" t="str">
        <f>IFERROR(VLOOKUP(放飛紀錄!$K3183,#REF!,2,FALSE),"")</f>
        <v/>
      </c>
      <c r="M3183" s="36"/>
      <c r="N3183" s="36"/>
      <c r="O3183" s="36"/>
      <c r="P3183" s="36"/>
      <c r="Q3183" s="36"/>
      <c r="R3183" s="36"/>
      <c r="S3183" s="36"/>
      <c r="T3183" s="36"/>
      <c r="U3183" s="23"/>
      <c r="V3183" s="23"/>
      <c r="W3183" s="23"/>
      <c r="X3183" s="23"/>
      <c r="Y3183" s="445"/>
      <c r="Z3183" s="446" t="str">
        <f>IF(放飛紀錄!$Y3183="","",放飛紀錄!$Y3183+公式對照表!B$2)</f>
        <v/>
      </c>
      <c r="AA3183" s="445"/>
      <c r="AB3183" s="445"/>
      <c r="AC3183" s="447" t="str">
        <f t="shared" si="126"/>
        <v/>
      </c>
      <c r="AD3183" s="448" t="str">
        <f t="shared" si="127"/>
        <v/>
      </c>
      <c r="AE3183" s="446" t="str">
        <f>IF(放飛紀錄表[[#This Row],[模組啟動時間]]="","",公式對照表!$A$2)</f>
        <v/>
      </c>
      <c r="AF3183" s="449" t="str">
        <f>IF(AC3183="","",IF(AND(AA3183&gt;Y3183,AA3183&lt;Z3183),[1]公式對照表!$C$2,IF(AC3183="-",[1]公式對照表!$C$3,IF(AC3183&lt;AE3183,[1]公式對照表!$C$4,IF(AC3183&gt;AE3183,[1]公式對照表!$C$5)))))</f>
        <v/>
      </c>
      <c r="AG3183" s="442"/>
      <c r="AH3183" s="442"/>
      <c r="AI3183" s="442"/>
      <c r="AJ3183" s="442"/>
      <c r="AK3183" s="2"/>
    </row>
    <row r="3184" spans="1:37" ht="17.25" customHeight="1">
      <c r="A3184" s="443"/>
      <c r="B3184" s="444"/>
      <c r="C3184" s="23"/>
      <c r="D3184" s="23"/>
      <c r="E3184" s="23"/>
      <c r="F3184" s="262"/>
      <c r="G3184" s="262"/>
      <c r="H3184" s="262"/>
      <c r="I3184" s="264"/>
      <c r="J3184" s="23"/>
      <c r="K3184" s="23"/>
      <c r="L3184" s="36" t="str">
        <f>IFERROR(VLOOKUP(放飛紀錄!$K3184,#REF!,2,FALSE),"")</f>
        <v/>
      </c>
      <c r="M3184" s="36"/>
      <c r="N3184" s="36"/>
      <c r="O3184" s="36"/>
      <c r="P3184" s="36"/>
      <c r="Q3184" s="36"/>
      <c r="R3184" s="36"/>
      <c r="S3184" s="36"/>
      <c r="T3184" s="36"/>
      <c r="U3184" s="23"/>
      <c r="V3184" s="23"/>
      <c r="W3184" s="23"/>
      <c r="X3184" s="23"/>
      <c r="Y3184" s="445"/>
      <c r="Z3184" s="446" t="str">
        <f>IF(放飛紀錄!$Y3184="","",放飛紀錄!$Y3184+公式對照表!B$2)</f>
        <v/>
      </c>
      <c r="AA3184" s="445"/>
      <c r="AB3184" s="445"/>
      <c r="AC3184" s="447" t="str">
        <f t="shared" si="126"/>
        <v/>
      </c>
      <c r="AD3184" s="448" t="str">
        <f t="shared" si="127"/>
        <v/>
      </c>
      <c r="AE3184" s="446" t="str">
        <f>IF(放飛紀錄表[[#This Row],[模組啟動時間]]="","",公式對照表!$A$2)</f>
        <v/>
      </c>
      <c r="AF3184" s="449" t="str">
        <f>IF(AC3184="","",IF(AND(AA3184&gt;Y3184,AA3184&lt;Z3184),[1]公式對照表!$C$2,IF(AC3184="-",[1]公式對照表!$C$3,IF(AC3184&lt;AE3184,[1]公式對照表!$C$4,IF(AC3184&gt;AE3184,[1]公式對照表!$C$5)))))</f>
        <v/>
      </c>
      <c r="AG3184" s="442"/>
      <c r="AH3184" s="442"/>
      <c r="AI3184" s="442"/>
      <c r="AJ3184" s="442"/>
      <c r="AK3184" s="2"/>
    </row>
    <row r="3185" spans="1:37" ht="17.25" customHeight="1">
      <c r="A3185" s="443"/>
      <c r="B3185" s="444"/>
      <c r="C3185" s="23"/>
      <c r="D3185" s="23"/>
      <c r="E3185" s="23"/>
      <c r="F3185" s="262"/>
      <c r="G3185" s="262"/>
      <c r="H3185" s="262"/>
      <c r="I3185" s="264"/>
      <c r="J3185" s="23"/>
      <c r="K3185" s="23"/>
      <c r="L3185" s="36" t="str">
        <f>IFERROR(VLOOKUP(放飛紀錄!$K3185,#REF!,2,FALSE),"")</f>
        <v/>
      </c>
      <c r="M3185" s="36"/>
      <c r="N3185" s="36"/>
      <c r="O3185" s="36"/>
      <c r="P3185" s="36"/>
      <c r="Q3185" s="36"/>
      <c r="R3185" s="36"/>
      <c r="S3185" s="36"/>
      <c r="T3185" s="36"/>
      <c r="U3185" s="23"/>
      <c r="V3185" s="23"/>
      <c r="W3185" s="23"/>
      <c r="X3185" s="23"/>
      <c r="Y3185" s="445"/>
      <c r="Z3185" s="446" t="str">
        <f>IF(放飛紀錄!$Y3185="","",放飛紀錄!$Y3185+公式對照表!B$2)</f>
        <v/>
      </c>
      <c r="AA3185" s="445"/>
      <c r="AB3185" s="445"/>
      <c r="AC3185" s="447" t="str">
        <f t="shared" si="126"/>
        <v/>
      </c>
      <c r="AD3185" s="448" t="str">
        <f t="shared" si="127"/>
        <v/>
      </c>
      <c r="AE3185" s="446" t="str">
        <f>IF(放飛紀錄表[[#This Row],[模組啟動時間]]="","",公式對照表!$A$2)</f>
        <v/>
      </c>
      <c r="AF3185" s="449" t="str">
        <f>IF(AC3185="","",IF(AND(AA3185&gt;Y3185,AA3185&lt;Z3185),[1]公式對照表!$C$2,IF(AC3185="-",[1]公式對照表!$C$3,IF(AC3185&lt;AE3185,[1]公式對照表!$C$4,IF(AC3185&gt;AE3185,[1]公式對照表!$C$5)))))</f>
        <v/>
      </c>
      <c r="AG3185" s="442"/>
      <c r="AH3185" s="442"/>
      <c r="AI3185" s="442"/>
      <c r="AJ3185" s="442"/>
      <c r="AK3185" s="2"/>
    </row>
    <row r="3186" spans="1:37" ht="17.25" customHeight="1">
      <c r="A3186" s="443"/>
      <c r="B3186" s="444"/>
      <c r="C3186" s="23"/>
      <c r="D3186" s="23"/>
      <c r="E3186" s="23"/>
      <c r="F3186" s="262"/>
      <c r="G3186" s="262"/>
      <c r="H3186" s="262"/>
      <c r="I3186" s="264"/>
      <c r="J3186" s="23"/>
      <c r="K3186" s="23"/>
      <c r="L3186" s="36" t="str">
        <f>IFERROR(VLOOKUP(放飛紀錄!$K3186,#REF!,2,FALSE),"")</f>
        <v/>
      </c>
      <c r="M3186" s="36"/>
      <c r="N3186" s="36"/>
      <c r="O3186" s="36"/>
      <c r="P3186" s="36"/>
      <c r="Q3186" s="36"/>
      <c r="R3186" s="36"/>
      <c r="S3186" s="36"/>
      <c r="T3186" s="36"/>
      <c r="U3186" s="23"/>
      <c r="V3186" s="23"/>
      <c r="W3186" s="23"/>
      <c r="X3186" s="23"/>
      <c r="Y3186" s="445"/>
      <c r="Z3186" s="446" t="str">
        <f>IF(放飛紀錄!$Y3186="","",放飛紀錄!$Y3186+公式對照表!B$2)</f>
        <v/>
      </c>
      <c r="AA3186" s="445"/>
      <c r="AB3186" s="445"/>
      <c r="AC3186" s="447" t="str">
        <f t="shared" si="126"/>
        <v/>
      </c>
      <c r="AD3186" s="448" t="str">
        <f t="shared" si="127"/>
        <v/>
      </c>
      <c r="AE3186" s="446" t="str">
        <f>IF(放飛紀錄表[[#This Row],[模組啟動時間]]="","",公式對照表!$A$2)</f>
        <v/>
      </c>
      <c r="AF3186" s="449" t="str">
        <f>IF(AC3186="","",IF(AND(AA3186&gt;Y3186,AA3186&lt;Z3186),[1]公式對照表!$C$2,IF(AC3186="-",[1]公式對照表!$C$3,IF(AC3186&lt;AE3186,[1]公式對照表!$C$4,IF(AC3186&gt;AE3186,[1]公式對照表!$C$5)))))</f>
        <v/>
      </c>
      <c r="AG3186" s="442"/>
      <c r="AH3186" s="442"/>
      <c r="AI3186" s="442"/>
      <c r="AJ3186" s="442"/>
      <c r="AK3186" s="2"/>
    </row>
    <row r="3187" spans="1:37" ht="17.25" customHeight="1">
      <c r="A3187" s="443"/>
      <c r="B3187" s="444"/>
      <c r="C3187" s="23"/>
      <c r="D3187" s="23"/>
      <c r="E3187" s="23"/>
      <c r="F3187" s="262"/>
      <c r="G3187" s="262"/>
      <c r="H3187" s="262"/>
      <c r="I3187" s="264"/>
      <c r="J3187" s="23"/>
      <c r="K3187" s="23"/>
      <c r="L3187" s="36" t="str">
        <f>IFERROR(VLOOKUP(放飛紀錄!$K3187,#REF!,2,FALSE),"")</f>
        <v/>
      </c>
      <c r="M3187" s="36"/>
      <c r="N3187" s="36"/>
      <c r="O3187" s="36"/>
      <c r="P3187" s="36"/>
      <c r="Q3187" s="36"/>
      <c r="R3187" s="36"/>
      <c r="S3187" s="36"/>
      <c r="T3187" s="36"/>
      <c r="U3187" s="23"/>
      <c r="V3187" s="23"/>
      <c r="W3187" s="23"/>
      <c r="X3187" s="23"/>
      <c r="Y3187" s="445"/>
      <c r="Z3187" s="446" t="str">
        <f>IF(放飛紀錄!$Y3187="","",放飛紀錄!$Y3187+公式對照表!B$2)</f>
        <v/>
      </c>
      <c r="AA3187" s="445"/>
      <c r="AB3187" s="445"/>
      <c r="AC3187" s="447" t="str">
        <f t="shared" si="126"/>
        <v/>
      </c>
      <c r="AD3187" s="448" t="str">
        <f t="shared" si="127"/>
        <v/>
      </c>
      <c r="AE3187" s="446" t="str">
        <f>IF(放飛紀錄表[[#This Row],[模組啟動時間]]="","",公式對照表!$A$2)</f>
        <v/>
      </c>
      <c r="AF3187" s="449" t="str">
        <f>IF(AC3187="","",IF(AND(AA3187&gt;Y3187,AA3187&lt;Z3187),[1]公式對照表!$C$2,IF(AC3187="-",[1]公式對照表!$C$3,IF(AC3187&lt;AE3187,[1]公式對照表!$C$4,IF(AC3187&gt;AE3187,[1]公式對照表!$C$5)))))</f>
        <v/>
      </c>
      <c r="AG3187" s="442"/>
      <c r="AH3187" s="442"/>
      <c r="AI3187" s="442"/>
      <c r="AJ3187" s="442"/>
      <c r="AK3187" s="2"/>
    </row>
    <row r="3188" spans="1:37" ht="17.25" customHeight="1">
      <c r="A3188" s="443"/>
      <c r="B3188" s="444"/>
      <c r="C3188" s="23"/>
      <c r="D3188" s="23"/>
      <c r="E3188" s="23"/>
      <c r="F3188" s="262"/>
      <c r="G3188" s="262"/>
      <c r="H3188" s="262"/>
      <c r="I3188" s="264"/>
      <c r="J3188" s="23"/>
      <c r="K3188" s="23"/>
      <c r="L3188" s="36" t="str">
        <f>IFERROR(VLOOKUP(放飛紀錄!$K3188,#REF!,2,FALSE),"")</f>
        <v/>
      </c>
      <c r="M3188" s="36"/>
      <c r="N3188" s="36"/>
      <c r="O3188" s="36"/>
      <c r="P3188" s="36"/>
      <c r="Q3188" s="36"/>
      <c r="R3188" s="36"/>
      <c r="S3188" s="36"/>
      <c r="T3188" s="36"/>
      <c r="U3188" s="23"/>
      <c r="V3188" s="23"/>
      <c r="W3188" s="23"/>
      <c r="X3188" s="23"/>
      <c r="Y3188" s="445"/>
      <c r="Z3188" s="446" t="str">
        <f>IF(放飛紀錄!$Y3188="","",放飛紀錄!$Y3188+公式對照表!B$2)</f>
        <v/>
      </c>
      <c r="AA3188" s="445"/>
      <c r="AB3188" s="445"/>
      <c r="AC3188" s="447" t="str">
        <f t="shared" si="126"/>
        <v/>
      </c>
      <c r="AD3188" s="448" t="str">
        <f t="shared" si="127"/>
        <v/>
      </c>
      <c r="AE3188" s="446" t="str">
        <f>IF(放飛紀錄表[[#This Row],[模組啟動時間]]="","",公式對照表!$A$2)</f>
        <v/>
      </c>
      <c r="AF3188" s="449" t="str">
        <f>IF(AC3188="","",IF(AND(AA3188&gt;Y3188,AA3188&lt;Z3188),[1]公式對照表!$C$2,IF(AC3188="-",[1]公式對照表!$C$3,IF(AC3188&lt;AE3188,[1]公式對照表!$C$4,IF(AC3188&gt;AE3188,[1]公式對照表!$C$5)))))</f>
        <v/>
      </c>
      <c r="AG3188" s="442"/>
      <c r="AH3188" s="442"/>
      <c r="AI3188" s="442"/>
      <c r="AJ3188" s="442"/>
      <c r="AK3188" s="2"/>
    </row>
    <row r="3189" spans="1:37" ht="17.25" customHeight="1">
      <c r="A3189" s="443"/>
      <c r="B3189" s="444"/>
      <c r="C3189" s="23"/>
      <c r="D3189" s="23"/>
      <c r="E3189" s="23"/>
      <c r="F3189" s="262"/>
      <c r="G3189" s="262"/>
      <c r="H3189" s="262"/>
      <c r="I3189" s="264"/>
      <c r="J3189" s="23"/>
      <c r="K3189" s="23"/>
      <c r="L3189" s="36" t="str">
        <f>IFERROR(VLOOKUP(放飛紀錄!$K3189,#REF!,2,FALSE),"")</f>
        <v/>
      </c>
      <c r="M3189" s="36"/>
      <c r="N3189" s="36"/>
      <c r="O3189" s="36"/>
      <c r="P3189" s="36"/>
      <c r="Q3189" s="36"/>
      <c r="R3189" s="36"/>
      <c r="S3189" s="36"/>
      <c r="T3189" s="36"/>
      <c r="U3189" s="23"/>
      <c r="V3189" s="23"/>
      <c r="W3189" s="23"/>
      <c r="X3189" s="23"/>
      <c r="Y3189" s="445"/>
      <c r="Z3189" s="446" t="str">
        <f>IF(放飛紀錄!$Y3189="","",放飛紀錄!$Y3189+公式對照表!B$2)</f>
        <v/>
      </c>
      <c r="AA3189" s="445"/>
      <c r="AB3189" s="445"/>
      <c r="AC3189" s="447" t="str">
        <f t="shared" ref="AC3189:AC3252" si="128">IF(AB3189="","",IF(AA3189="-","-",AB3189-Z3189))</f>
        <v/>
      </c>
      <c r="AD3189" s="448" t="str">
        <f t="shared" ref="AD3189:AD3252" si="129">IF(OR(AC3189="-",AC3189=""),"",((MINUTE(AC3189)*60)+SECOND(AC3189)))</f>
        <v/>
      </c>
      <c r="AE3189" s="446" t="str">
        <f>IF(放飛紀錄表[[#This Row],[模組啟動時間]]="","",公式對照表!$A$2)</f>
        <v/>
      </c>
      <c r="AF3189" s="449" t="str">
        <f>IF(AC3189="","",IF(AND(AA3189&gt;Y3189,AA3189&lt;Z3189),[1]公式對照表!$C$2,IF(AC3189="-",[1]公式對照表!$C$3,IF(AC3189&lt;AE3189,[1]公式對照表!$C$4,IF(AC3189&gt;AE3189,[1]公式對照表!$C$5)))))</f>
        <v/>
      </c>
      <c r="AG3189" s="442"/>
      <c r="AH3189" s="442"/>
      <c r="AI3189" s="442"/>
      <c r="AJ3189" s="442"/>
      <c r="AK3189" s="2"/>
    </row>
    <row r="3190" spans="1:37" ht="17.25" customHeight="1">
      <c r="A3190" s="443"/>
      <c r="B3190" s="444"/>
      <c r="C3190" s="23"/>
      <c r="D3190" s="23"/>
      <c r="E3190" s="23"/>
      <c r="F3190" s="262"/>
      <c r="G3190" s="262"/>
      <c r="H3190" s="262"/>
      <c r="I3190" s="264"/>
      <c r="J3190" s="23"/>
      <c r="K3190" s="23"/>
      <c r="L3190" s="36" t="str">
        <f>IFERROR(VLOOKUP(放飛紀錄!$K3190,#REF!,2,FALSE),"")</f>
        <v/>
      </c>
      <c r="M3190" s="36"/>
      <c r="N3190" s="36"/>
      <c r="O3190" s="36"/>
      <c r="P3190" s="36"/>
      <c r="Q3190" s="36"/>
      <c r="R3190" s="36"/>
      <c r="S3190" s="36"/>
      <c r="T3190" s="36"/>
      <c r="U3190" s="23"/>
      <c r="V3190" s="23"/>
      <c r="W3190" s="23"/>
      <c r="X3190" s="23"/>
      <c r="Y3190" s="445"/>
      <c r="Z3190" s="446" t="str">
        <f>IF(放飛紀錄!$Y3190="","",放飛紀錄!$Y3190+公式對照表!B$2)</f>
        <v/>
      </c>
      <c r="AA3190" s="445"/>
      <c r="AB3190" s="445"/>
      <c r="AC3190" s="447" t="str">
        <f t="shared" si="128"/>
        <v/>
      </c>
      <c r="AD3190" s="448" t="str">
        <f t="shared" si="129"/>
        <v/>
      </c>
      <c r="AE3190" s="446" t="str">
        <f>IF(放飛紀錄表[[#This Row],[模組啟動時間]]="","",公式對照表!$A$2)</f>
        <v/>
      </c>
      <c r="AF3190" s="449" t="str">
        <f>IF(AC3190="","",IF(AND(AA3190&gt;Y3190,AA3190&lt;Z3190),[1]公式對照表!$C$2,IF(AC3190="-",[1]公式對照表!$C$3,IF(AC3190&lt;AE3190,[1]公式對照表!$C$4,IF(AC3190&gt;AE3190,[1]公式對照表!$C$5)))))</f>
        <v/>
      </c>
      <c r="AG3190" s="442"/>
      <c r="AH3190" s="442"/>
      <c r="AI3190" s="442"/>
      <c r="AJ3190" s="442"/>
      <c r="AK3190" s="2"/>
    </row>
    <row r="3191" spans="1:37" ht="17.25" customHeight="1">
      <c r="A3191" s="443"/>
      <c r="B3191" s="444"/>
      <c r="C3191" s="23"/>
      <c r="D3191" s="23"/>
      <c r="E3191" s="23"/>
      <c r="F3191" s="262"/>
      <c r="G3191" s="262"/>
      <c r="H3191" s="262"/>
      <c r="I3191" s="264"/>
      <c r="J3191" s="23"/>
      <c r="K3191" s="23"/>
      <c r="L3191" s="36" t="str">
        <f>IFERROR(VLOOKUP(放飛紀錄!$K3191,#REF!,2,FALSE),"")</f>
        <v/>
      </c>
      <c r="M3191" s="36"/>
      <c r="N3191" s="36"/>
      <c r="O3191" s="36"/>
      <c r="P3191" s="36"/>
      <c r="Q3191" s="36"/>
      <c r="R3191" s="36"/>
      <c r="S3191" s="36"/>
      <c r="T3191" s="36"/>
      <c r="U3191" s="23"/>
      <c r="V3191" s="23"/>
      <c r="W3191" s="23"/>
      <c r="X3191" s="23"/>
      <c r="Y3191" s="445"/>
      <c r="Z3191" s="446" t="str">
        <f>IF(放飛紀錄!$Y3191="","",放飛紀錄!$Y3191+公式對照表!B$2)</f>
        <v/>
      </c>
      <c r="AA3191" s="445"/>
      <c r="AB3191" s="445"/>
      <c r="AC3191" s="447" t="str">
        <f t="shared" si="128"/>
        <v/>
      </c>
      <c r="AD3191" s="448" t="str">
        <f t="shared" si="129"/>
        <v/>
      </c>
      <c r="AE3191" s="446" t="str">
        <f>IF(放飛紀錄表[[#This Row],[模組啟動時間]]="","",公式對照表!$A$2)</f>
        <v/>
      </c>
      <c r="AF3191" s="449" t="str">
        <f>IF(AC3191="","",IF(AND(AA3191&gt;Y3191,AA3191&lt;Z3191),[1]公式對照表!$C$2,IF(AC3191="-",[1]公式對照表!$C$3,IF(AC3191&lt;AE3191,[1]公式對照表!$C$4,IF(AC3191&gt;AE3191,[1]公式對照表!$C$5)))))</f>
        <v/>
      </c>
      <c r="AG3191" s="442"/>
      <c r="AH3191" s="442"/>
      <c r="AI3191" s="442"/>
      <c r="AJ3191" s="442"/>
      <c r="AK3191" s="2"/>
    </row>
    <row r="3192" spans="1:37" ht="17.25" customHeight="1">
      <c r="A3192" s="443"/>
      <c r="B3192" s="444"/>
      <c r="C3192" s="23"/>
      <c r="D3192" s="23"/>
      <c r="E3192" s="23"/>
      <c r="F3192" s="262"/>
      <c r="G3192" s="262"/>
      <c r="H3192" s="262"/>
      <c r="I3192" s="264"/>
      <c r="J3192" s="23"/>
      <c r="K3192" s="23"/>
      <c r="L3192" s="36" t="str">
        <f>IFERROR(VLOOKUP(放飛紀錄!$K3192,#REF!,2,FALSE),"")</f>
        <v/>
      </c>
      <c r="M3192" s="36"/>
      <c r="N3192" s="36"/>
      <c r="O3192" s="36"/>
      <c r="P3192" s="36"/>
      <c r="Q3192" s="36"/>
      <c r="R3192" s="36"/>
      <c r="S3192" s="36"/>
      <c r="T3192" s="36"/>
      <c r="U3192" s="23"/>
      <c r="V3192" s="23"/>
      <c r="W3192" s="23"/>
      <c r="X3192" s="23"/>
      <c r="Y3192" s="445"/>
      <c r="Z3192" s="446" t="str">
        <f>IF(放飛紀錄!$Y3192="","",放飛紀錄!$Y3192+公式對照表!B$2)</f>
        <v/>
      </c>
      <c r="AA3192" s="445"/>
      <c r="AB3192" s="445"/>
      <c r="AC3192" s="447" t="str">
        <f t="shared" si="128"/>
        <v/>
      </c>
      <c r="AD3192" s="448" t="str">
        <f t="shared" si="129"/>
        <v/>
      </c>
      <c r="AE3192" s="446" t="str">
        <f>IF(放飛紀錄表[[#This Row],[模組啟動時間]]="","",公式對照表!$A$2)</f>
        <v/>
      </c>
      <c r="AF3192" s="449" t="str">
        <f>IF(AC3192="","",IF(AND(AA3192&gt;Y3192,AA3192&lt;Z3192),[1]公式對照表!$C$2,IF(AC3192="-",[1]公式對照表!$C$3,IF(AC3192&lt;AE3192,[1]公式對照表!$C$4,IF(AC3192&gt;AE3192,[1]公式對照表!$C$5)))))</f>
        <v/>
      </c>
      <c r="AG3192" s="442"/>
      <c r="AH3192" s="442"/>
      <c r="AI3192" s="442"/>
      <c r="AJ3192" s="442"/>
      <c r="AK3192" s="2"/>
    </row>
    <row r="3193" spans="1:37" ht="17.25" customHeight="1">
      <c r="A3193" s="443"/>
      <c r="B3193" s="444"/>
      <c r="C3193" s="23"/>
      <c r="D3193" s="23"/>
      <c r="E3193" s="23"/>
      <c r="F3193" s="262"/>
      <c r="G3193" s="262"/>
      <c r="H3193" s="262"/>
      <c r="I3193" s="264"/>
      <c r="J3193" s="23"/>
      <c r="K3193" s="23"/>
      <c r="L3193" s="36" t="str">
        <f>IFERROR(VLOOKUP(放飛紀錄!$K3193,#REF!,2,FALSE),"")</f>
        <v/>
      </c>
      <c r="M3193" s="36"/>
      <c r="N3193" s="36"/>
      <c r="O3193" s="36"/>
      <c r="P3193" s="36"/>
      <c r="Q3193" s="36"/>
      <c r="R3193" s="36"/>
      <c r="S3193" s="36"/>
      <c r="T3193" s="36"/>
      <c r="U3193" s="23"/>
      <c r="V3193" s="23"/>
      <c r="W3193" s="23"/>
      <c r="X3193" s="23"/>
      <c r="Y3193" s="445"/>
      <c r="Z3193" s="446" t="str">
        <f>IF(放飛紀錄!$Y3193="","",放飛紀錄!$Y3193+公式對照表!B$2)</f>
        <v/>
      </c>
      <c r="AA3193" s="445"/>
      <c r="AB3193" s="445"/>
      <c r="AC3193" s="447" t="str">
        <f t="shared" si="128"/>
        <v/>
      </c>
      <c r="AD3193" s="448" t="str">
        <f t="shared" si="129"/>
        <v/>
      </c>
      <c r="AE3193" s="446" t="str">
        <f>IF(放飛紀錄表[[#This Row],[模組啟動時間]]="","",公式對照表!$A$2)</f>
        <v/>
      </c>
      <c r="AF3193" s="449" t="str">
        <f>IF(AC3193="","",IF(AND(AA3193&gt;Y3193,AA3193&lt;Z3193),[1]公式對照表!$C$2,IF(AC3193="-",[1]公式對照表!$C$3,IF(AC3193&lt;AE3193,[1]公式對照表!$C$4,IF(AC3193&gt;AE3193,[1]公式對照表!$C$5)))))</f>
        <v/>
      </c>
      <c r="AG3193" s="442"/>
      <c r="AH3193" s="442"/>
      <c r="AI3193" s="442"/>
      <c r="AJ3193" s="442"/>
      <c r="AK3193" s="2"/>
    </row>
    <row r="3194" spans="1:37" ht="17.25" customHeight="1">
      <c r="A3194" s="443"/>
      <c r="B3194" s="444"/>
      <c r="C3194" s="23"/>
      <c r="D3194" s="23"/>
      <c r="E3194" s="23"/>
      <c r="F3194" s="262"/>
      <c r="G3194" s="262"/>
      <c r="H3194" s="262"/>
      <c r="I3194" s="264"/>
      <c r="J3194" s="23"/>
      <c r="K3194" s="23"/>
      <c r="L3194" s="36" t="str">
        <f>IFERROR(VLOOKUP(放飛紀錄!$K3194,#REF!,2,FALSE),"")</f>
        <v/>
      </c>
      <c r="M3194" s="36"/>
      <c r="N3194" s="36"/>
      <c r="O3194" s="36"/>
      <c r="P3194" s="36"/>
      <c r="Q3194" s="36"/>
      <c r="R3194" s="36"/>
      <c r="S3194" s="36"/>
      <c r="T3194" s="36"/>
      <c r="U3194" s="23"/>
      <c r="V3194" s="23"/>
      <c r="W3194" s="23"/>
      <c r="X3194" s="23"/>
      <c r="Y3194" s="445"/>
      <c r="Z3194" s="446" t="str">
        <f>IF(放飛紀錄!$Y3194="","",放飛紀錄!$Y3194+公式對照表!B$2)</f>
        <v/>
      </c>
      <c r="AA3194" s="445"/>
      <c r="AB3194" s="445"/>
      <c r="AC3194" s="447" t="str">
        <f t="shared" si="128"/>
        <v/>
      </c>
      <c r="AD3194" s="448" t="str">
        <f t="shared" si="129"/>
        <v/>
      </c>
      <c r="AE3194" s="446" t="str">
        <f>IF(放飛紀錄表[[#This Row],[模組啟動時間]]="","",公式對照表!$A$2)</f>
        <v/>
      </c>
      <c r="AF3194" s="449" t="str">
        <f>IF(AC3194="","",IF(AND(AA3194&gt;Y3194,AA3194&lt;Z3194),[1]公式對照表!$C$2,IF(AC3194="-",[1]公式對照表!$C$3,IF(AC3194&lt;AE3194,[1]公式對照表!$C$4,IF(AC3194&gt;AE3194,[1]公式對照表!$C$5)))))</f>
        <v/>
      </c>
      <c r="AG3194" s="442"/>
      <c r="AH3194" s="442"/>
      <c r="AI3194" s="442"/>
      <c r="AJ3194" s="442"/>
      <c r="AK3194" s="2"/>
    </row>
    <row r="3195" spans="1:37" ht="17.25" customHeight="1">
      <c r="A3195" s="443"/>
      <c r="B3195" s="444"/>
      <c r="C3195" s="23"/>
      <c r="D3195" s="23"/>
      <c r="E3195" s="23"/>
      <c r="F3195" s="262"/>
      <c r="G3195" s="262"/>
      <c r="H3195" s="262"/>
      <c r="I3195" s="264"/>
      <c r="J3195" s="23"/>
      <c r="K3195" s="23"/>
      <c r="L3195" s="36" t="str">
        <f>IFERROR(VLOOKUP(放飛紀錄!$K3195,#REF!,2,FALSE),"")</f>
        <v/>
      </c>
      <c r="M3195" s="36"/>
      <c r="N3195" s="36"/>
      <c r="O3195" s="36"/>
      <c r="P3195" s="36"/>
      <c r="Q3195" s="36"/>
      <c r="R3195" s="36"/>
      <c r="S3195" s="36"/>
      <c r="T3195" s="36"/>
      <c r="U3195" s="23"/>
      <c r="V3195" s="23"/>
      <c r="W3195" s="23"/>
      <c r="X3195" s="23"/>
      <c r="Y3195" s="445"/>
      <c r="Z3195" s="446" t="str">
        <f>IF(放飛紀錄!$Y3195="","",放飛紀錄!$Y3195+公式對照表!B$2)</f>
        <v/>
      </c>
      <c r="AA3195" s="445"/>
      <c r="AB3195" s="445"/>
      <c r="AC3195" s="447" t="str">
        <f t="shared" si="128"/>
        <v/>
      </c>
      <c r="AD3195" s="448" t="str">
        <f t="shared" si="129"/>
        <v/>
      </c>
      <c r="AE3195" s="446" t="str">
        <f>IF(放飛紀錄表[[#This Row],[模組啟動時間]]="","",公式對照表!$A$2)</f>
        <v/>
      </c>
      <c r="AF3195" s="449" t="str">
        <f>IF(AC3195="","",IF(AND(AA3195&gt;Y3195,AA3195&lt;Z3195),[1]公式對照表!$C$2,IF(AC3195="-",[1]公式對照表!$C$3,IF(AC3195&lt;AE3195,[1]公式對照表!$C$4,IF(AC3195&gt;AE3195,[1]公式對照表!$C$5)))))</f>
        <v/>
      </c>
      <c r="AG3195" s="442"/>
      <c r="AH3195" s="442"/>
      <c r="AI3195" s="442"/>
      <c r="AJ3195" s="442"/>
      <c r="AK3195" s="2"/>
    </row>
    <row r="3196" spans="1:37" ht="17.25" customHeight="1">
      <c r="A3196" s="443"/>
      <c r="B3196" s="444"/>
      <c r="C3196" s="23"/>
      <c r="D3196" s="23"/>
      <c r="E3196" s="23"/>
      <c r="F3196" s="262"/>
      <c r="G3196" s="262"/>
      <c r="H3196" s="262"/>
      <c r="I3196" s="264"/>
      <c r="J3196" s="23"/>
      <c r="K3196" s="23"/>
      <c r="L3196" s="36" t="str">
        <f>IFERROR(VLOOKUP(放飛紀錄!$K3196,#REF!,2,FALSE),"")</f>
        <v/>
      </c>
      <c r="M3196" s="36"/>
      <c r="N3196" s="36"/>
      <c r="O3196" s="36"/>
      <c r="P3196" s="36"/>
      <c r="Q3196" s="36"/>
      <c r="R3196" s="36"/>
      <c r="S3196" s="36"/>
      <c r="T3196" s="36"/>
      <c r="U3196" s="23"/>
      <c r="V3196" s="23"/>
      <c r="W3196" s="23"/>
      <c r="X3196" s="23"/>
      <c r="Y3196" s="445"/>
      <c r="Z3196" s="446" t="str">
        <f>IF(放飛紀錄!$Y3196="","",放飛紀錄!$Y3196+公式對照表!B$2)</f>
        <v/>
      </c>
      <c r="AA3196" s="445"/>
      <c r="AB3196" s="445"/>
      <c r="AC3196" s="447" t="str">
        <f t="shared" si="128"/>
        <v/>
      </c>
      <c r="AD3196" s="448" t="str">
        <f t="shared" si="129"/>
        <v/>
      </c>
      <c r="AE3196" s="446" t="str">
        <f>IF(放飛紀錄表[[#This Row],[模組啟動時間]]="","",公式對照表!$A$2)</f>
        <v/>
      </c>
      <c r="AF3196" s="449" t="str">
        <f>IF(AC3196="","",IF(AND(AA3196&gt;Y3196,AA3196&lt;Z3196),[1]公式對照表!$C$2,IF(AC3196="-",[1]公式對照表!$C$3,IF(AC3196&lt;AE3196,[1]公式對照表!$C$4,IF(AC3196&gt;AE3196,[1]公式對照表!$C$5)))))</f>
        <v/>
      </c>
      <c r="AG3196" s="442"/>
      <c r="AH3196" s="442"/>
      <c r="AI3196" s="442"/>
      <c r="AJ3196" s="442"/>
      <c r="AK3196" s="2"/>
    </row>
    <row r="3197" spans="1:37" ht="17.25" customHeight="1">
      <c r="A3197" s="443"/>
      <c r="B3197" s="444"/>
      <c r="C3197" s="23"/>
      <c r="D3197" s="23"/>
      <c r="E3197" s="23"/>
      <c r="F3197" s="262"/>
      <c r="G3197" s="262"/>
      <c r="H3197" s="262"/>
      <c r="I3197" s="264"/>
      <c r="J3197" s="23"/>
      <c r="K3197" s="23"/>
      <c r="L3197" s="36" t="str">
        <f>IFERROR(VLOOKUP(放飛紀錄!$K3197,#REF!,2,FALSE),"")</f>
        <v/>
      </c>
      <c r="M3197" s="36"/>
      <c r="N3197" s="36"/>
      <c r="O3197" s="36"/>
      <c r="P3197" s="36"/>
      <c r="Q3197" s="36"/>
      <c r="R3197" s="36"/>
      <c r="S3197" s="36"/>
      <c r="T3197" s="36"/>
      <c r="U3197" s="23"/>
      <c r="V3197" s="23"/>
      <c r="W3197" s="23"/>
      <c r="X3197" s="23"/>
      <c r="Y3197" s="445"/>
      <c r="Z3197" s="446" t="str">
        <f>IF(放飛紀錄!$Y3197="","",放飛紀錄!$Y3197+公式對照表!B$2)</f>
        <v/>
      </c>
      <c r="AA3197" s="445"/>
      <c r="AB3197" s="445"/>
      <c r="AC3197" s="447" t="str">
        <f t="shared" si="128"/>
        <v/>
      </c>
      <c r="AD3197" s="448" t="str">
        <f t="shared" si="129"/>
        <v/>
      </c>
      <c r="AE3197" s="446" t="str">
        <f>IF(放飛紀錄表[[#This Row],[模組啟動時間]]="","",公式對照表!$A$2)</f>
        <v/>
      </c>
      <c r="AF3197" s="449" t="str">
        <f>IF(AC3197="","",IF(AND(AA3197&gt;Y3197,AA3197&lt;Z3197),[1]公式對照表!$C$2,IF(AC3197="-",[1]公式對照表!$C$3,IF(AC3197&lt;AE3197,[1]公式對照表!$C$4,IF(AC3197&gt;AE3197,[1]公式對照表!$C$5)))))</f>
        <v/>
      </c>
      <c r="AG3197" s="442"/>
      <c r="AH3197" s="442"/>
      <c r="AI3197" s="442"/>
      <c r="AJ3197" s="442"/>
      <c r="AK3197" s="2"/>
    </row>
    <row r="3198" spans="1:37" ht="17.25" customHeight="1">
      <c r="A3198" s="443"/>
      <c r="B3198" s="444"/>
      <c r="C3198" s="23"/>
      <c r="D3198" s="23"/>
      <c r="E3198" s="23"/>
      <c r="F3198" s="262"/>
      <c r="G3198" s="262"/>
      <c r="H3198" s="262"/>
      <c r="I3198" s="264"/>
      <c r="J3198" s="23"/>
      <c r="K3198" s="23"/>
      <c r="L3198" s="36" t="str">
        <f>IFERROR(VLOOKUP(放飛紀錄!$K3198,#REF!,2,FALSE),"")</f>
        <v/>
      </c>
      <c r="M3198" s="36"/>
      <c r="N3198" s="36"/>
      <c r="O3198" s="36"/>
      <c r="P3198" s="36"/>
      <c r="Q3198" s="36"/>
      <c r="R3198" s="36"/>
      <c r="S3198" s="36"/>
      <c r="T3198" s="36"/>
      <c r="U3198" s="23"/>
      <c r="V3198" s="23"/>
      <c r="W3198" s="23"/>
      <c r="X3198" s="23"/>
      <c r="Y3198" s="445"/>
      <c r="Z3198" s="446" t="str">
        <f>IF(放飛紀錄!$Y3198="","",放飛紀錄!$Y3198+公式對照表!B$2)</f>
        <v/>
      </c>
      <c r="AA3198" s="445"/>
      <c r="AB3198" s="445"/>
      <c r="AC3198" s="447" t="str">
        <f t="shared" si="128"/>
        <v/>
      </c>
      <c r="AD3198" s="448" t="str">
        <f t="shared" si="129"/>
        <v/>
      </c>
      <c r="AE3198" s="446" t="str">
        <f>IF(放飛紀錄表[[#This Row],[模組啟動時間]]="","",公式對照表!$A$2)</f>
        <v/>
      </c>
      <c r="AF3198" s="449" t="str">
        <f>IF(AC3198="","",IF(AND(AA3198&gt;Y3198,AA3198&lt;Z3198),[1]公式對照表!$C$2,IF(AC3198="-",[1]公式對照表!$C$3,IF(AC3198&lt;AE3198,[1]公式對照表!$C$4,IF(AC3198&gt;AE3198,[1]公式對照表!$C$5)))))</f>
        <v/>
      </c>
      <c r="AG3198" s="442"/>
      <c r="AH3198" s="442"/>
      <c r="AI3198" s="442"/>
      <c r="AJ3198" s="442"/>
      <c r="AK3198" s="2"/>
    </row>
    <row r="3199" spans="1:37" ht="17.25" customHeight="1">
      <c r="A3199" s="443"/>
      <c r="B3199" s="444"/>
      <c r="C3199" s="23"/>
      <c r="D3199" s="23"/>
      <c r="E3199" s="23"/>
      <c r="F3199" s="262"/>
      <c r="G3199" s="262"/>
      <c r="H3199" s="262"/>
      <c r="I3199" s="264"/>
      <c r="J3199" s="23"/>
      <c r="K3199" s="23"/>
      <c r="L3199" s="36" t="str">
        <f>IFERROR(VLOOKUP(放飛紀錄!$K3199,#REF!,2,FALSE),"")</f>
        <v/>
      </c>
      <c r="M3199" s="36"/>
      <c r="N3199" s="36"/>
      <c r="O3199" s="36"/>
      <c r="P3199" s="36"/>
      <c r="Q3199" s="36"/>
      <c r="R3199" s="36"/>
      <c r="S3199" s="36"/>
      <c r="T3199" s="36"/>
      <c r="U3199" s="23"/>
      <c r="V3199" s="23"/>
      <c r="W3199" s="23"/>
      <c r="X3199" s="23"/>
      <c r="Y3199" s="445"/>
      <c r="Z3199" s="446" t="str">
        <f>IF(放飛紀錄!$Y3199="","",放飛紀錄!$Y3199+公式對照表!B$2)</f>
        <v/>
      </c>
      <c r="AA3199" s="445"/>
      <c r="AB3199" s="445"/>
      <c r="AC3199" s="447" t="str">
        <f t="shared" si="128"/>
        <v/>
      </c>
      <c r="AD3199" s="448" t="str">
        <f t="shared" si="129"/>
        <v/>
      </c>
      <c r="AE3199" s="446" t="str">
        <f>IF(放飛紀錄表[[#This Row],[模組啟動時間]]="","",公式對照表!$A$2)</f>
        <v/>
      </c>
      <c r="AF3199" s="449" t="str">
        <f>IF(AC3199="","",IF(AND(AA3199&gt;Y3199,AA3199&lt;Z3199),[1]公式對照表!$C$2,IF(AC3199="-",[1]公式對照表!$C$3,IF(AC3199&lt;AE3199,[1]公式對照表!$C$4,IF(AC3199&gt;AE3199,[1]公式對照表!$C$5)))))</f>
        <v/>
      </c>
      <c r="AG3199" s="442"/>
      <c r="AH3199" s="442"/>
      <c r="AI3199" s="442"/>
      <c r="AJ3199" s="442"/>
      <c r="AK3199" s="2"/>
    </row>
    <row r="3200" spans="1:37" ht="17.25" customHeight="1">
      <c r="A3200" s="443"/>
      <c r="B3200" s="444"/>
      <c r="C3200" s="23"/>
      <c r="D3200" s="23"/>
      <c r="E3200" s="23"/>
      <c r="F3200" s="262"/>
      <c r="G3200" s="262"/>
      <c r="H3200" s="262"/>
      <c r="I3200" s="264"/>
      <c r="J3200" s="23"/>
      <c r="K3200" s="23"/>
      <c r="L3200" s="36" t="str">
        <f>IFERROR(VLOOKUP(放飛紀錄!$K3200,#REF!,2,FALSE),"")</f>
        <v/>
      </c>
      <c r="M3200" s="36"/>
      <c r="N3200" s="36"/>
      <c r="O3200" s="36"/>
      <c r="P3200" s="36"/>
      <c r="Q3200" s="36"/>
      <c r="R3200" s="36"/>
      <c r="S3200" s="36"/>
      <c r="T3200" s="36"/>
      <c r="U3200" s="23"/>
      <c r="V3200" s="23"/>
      <c r="W3200" s="23"/>
      <c r="X3200" s="23"/>
      <c r="Y3200" s="445"/>
      <c r="Z3200" s="446" t="str">
        <f>IF(放飛紀錄!$Y3200="","",放飛紀錄!$Y3200+公式對照表!B$2)</f>
        <v/>
      </c>
      <c r="AA3200" s="445"/>
      <c r="AB3200" s="445"/>
      <c r="AC3200" s="447" t="str">
        <f t="shared" si="128"/>
        <v/>
      </c>
      <c r="AD3200" s="448" t="str">
        <f t="shared" si="129"/>
        <v/>
      </c>
      <c r="AE3200" s="446" t="str">
        <f>IF(放飛紀錄表[[#This Row],[模組啟動時間]]="","",公式對照表!$A$2)</f>
        <v/>
      </c>
      <c r="AF3200" s="449" t="str">
        <f>IF(AC3200="","",IF(AND(AA3200&gt;Y3200,AA3200&lt;Z3200),[1]公式對照表!$C$2,IF(AC3200="-",[1]公式對照表!$C$3,IF(AC3200&lt;AE3200,[1]公式對照表!$C$4,IF(AC3200&gt;AE3200,[1]公式對照表!$C$5)))))</f>
        <v/>
      </c>
      <c r="AG3200" s="442"/>
      <c r="AH3200" s="442"/>
      <c r="AI3200" s="442"/>
      <c r="AJ3200" s="442"/>
      <c r="AK3200" s="2"/>
    </row>
    <row r="3201" spans="1:37" ht="17.25" customHeight="1">
      <c r="A3201" s="443"/>
      <c r="B3201" s="444"/>
      <c r="C3201" s="23"/>
      <c r="D3201" s="23"/>
      <c r="E3201" s="23"/>
      <c r="F3201" s="262"/>
      <c r="G3201" s="262"/>
      <c r="H3201" s="262"/>
      <c r="I3201" s="264"/>
      <c r="J3201" s="23"/>
      <c r="K3201" s="23"/>
      <c r="L3201" s="36" t="str">
        <f>IFERROR(VLOOKUP(放飛紀錄!$K3201,#REF!,2,FALSE),"")</f>
        <v/>
      </c>
      <c r="M3201" s="36"/>
      <c r="N3201" s="36"/>
      <c r="O3201" s="36"/>
      <c r="P3201" s="36"/>
      <c r="Q3201" s="36"/>
      <c r="R3201" s="36"/>
      <c r="S3201" s="36"/>
      <c r="T3201" s="36"/>
      <c r="U3201" s="23"/>
      <c r="V3201" s="23"/>
      <c r="W3201" s="23"/>
      <c r="X3201" s="23"/>
      <c r="Y3201" s="445"/>
      <c r="Z3201" s="446" t="str">
        <f>IF(放飛紀錄!$Y3201="","",放飛紀錄!$Y3201+公式對照表!B$2)</f>
        <v/>
      </c>
      <c r="AA3201" s="445"/>
      <c r="AB3201" s="445"/>
      <c r="AC3201" s="447" t="str">
        <f t="shared" si="128"/>
        <v/>
      </c>
      <c r="AD3201" s="448" t="str">
        <f t="shared" si="129"/>
        <v/>
      </c>
      <c r="AE3201" s="446" t="str">
        <f>IF(放飛紀錄表[[#This Row],[模組啟動時間]]="","",公式對照表!$A$2)</f>
        <v/>
      </c>
      <c r="AF3201" s="449" t="str">
        <f>IF(AC3201="","",IF(AND(AA3201&gt;Y3201,AA3201&lt;Z3201),[1]公式對照表!$C$2,IF(AC3201="-",[1]公式對照表!$C$3,IF(AC3201&lt;AE3201,[1]公式對照表!$C$4,IF(AC3201&gt;AE3201,[1]公式對照表!$C$5)))))</f>
        <v/>
      </c>
      <c r="AG3201" s="442"/>
      <c r="AH3201" s="442"/>
      <c r="AI3201" s="442"/>
      <c r="AJ3201" s="442"/>
      <c r="AK3201" s="2"/>
    </row>
    <row r="3202" spans="1:37" ht="17.25" customHeight="1">
      <c r="A3202" s="443"/>
      <c r="B3202" s="444"/>
      <c r="C3202" s="23"/>
      <c r="D3202" s="23"/>
      <c r="E3202" s="23"/>
      <c r="F3202" s="262"/>
      <c r="G3202" s="262"/>
      <c r="H3202" s="262"/>
      <c r="I3202" s="264"/>
      <c r="J3202" s="23"/>
      <c r="K3202" s="23"/>
      <c r="L3202" s="36" t="str">
        <f>IFERROR(VLOOKUP(放飛紀錄!$K3202,#REF!,2,FALSE),"")</f>
        <v/>
      </c>
      <c r="M3202" s="36"/>
      <c r="N3202" s="36"/>
      <c r="O3202" s="36"/>
      <c r="P3202" s="36"/>
      <c r="Q3202" s="36"/>
      <c r="R3202" s="36"/>
      <c r="S3202" s="36"/>
      <c r="T3202" s="36"/>
      <c r="U3202" s="23"/>
      <c r="V3202" s="23"/>
      <c r="W3202" s="23"/>
      <c r="X3202" s="23"/>
      <c r="Y3202" s="445"/>
      <c r="Z3202" s="446" t="str">
        <f>IF(放飛紀錄!$Y3202="","",放飛紀錄!$Y3202+公式對照表!B$2)</f>
        <v/>
      </c>
      <c r="AA3202" s="445"/>
      <c r="AB3202" s="445"/>
      <c r="AC3202" s="447" t="str">
        <f t="shared" si="128"/>
        <v/>
      </c>
      <c r="AD3202" s="448" t="str">
        <f t="shared" si="129"/>
        <v/>
      </c>
      <c r="AE3202" s="446" t="str">
        <f>IF(放飛紀錄表[[#This Row],[模組啟動時間]]="","",公式對照表!$A$2)</f>
        <v/>
      </c>
      <c r="AF3202" s="449" t="str">
        <f>IF(AC3202="","",IF(AND(AA3202&gt;Y3202,AA3202&lt;Z3202),[1]公式對照表!$C$2,IF(AC3202="-",[1]公式對照表!$C$3,IF(AC3202&lt;AE3202,[1]公式對照表!$C$4,IF(AC3202&gt;AE3202,[1]公式對照表!$C$5)))))</f>
        <v/>
      </c>
      <c r="AG3202" s="442"/>
      <c r="AH3202" s="442"/>
      <c r="AI3202" s="442"/>
      <c r="AJ3202" s="442"/>
      <c r="AK3202" s="2"/>
    </row>
    <row r="3203" spans="1:37" ht="17.25" customHeight="1">
      <c r="A3203" s="443"/>
      <c r="B3203" s="444"/>
      <c r="C3203" s="23"/>
      <c r="D3203" s="23"/>
      <c r="E3203" s="23"/>
      <c r="F3203" s="262"/>
      <c r="G3203" s="262"/>
      <c r="H3203" s="262"/>
      <c r="I3203" s="264"/>
      <c r="J3203" s="23"/>
      <c r="K3203" s="23"/>
      <c r="L3203" s="36" t="str">
        <f>IFERROR(VLOOKUP(放飛紀錄!$K3203,#REF!,2,FALSE),"")</f>
        <v/>
      </c>
      <c r="M3203" s="36"/>
      <c r="N3203" s="36"/>
      <c r="O3203" s="36"/>
      <c r="P3203" s="36"/>
      <c r="Q3203" s="36"/>
      <c r="R3203" s="36"/>
      <c r="S3203" s="36"/>
      <c r="T3203" s="36"/>
      <c r="U3203" s="23"/>
      <c r="V3203" s="23"/>
      <c r="W3203" s="23"/>
      <c r="X3203" s="23"/>
      <c r="Y3203" s="445"/>
      <c r="Z3203" s="446" t="str">
        <f>IF(放飛紀錄!$Y3203="","",放飛紀錄!$Y3203+公式對照表!B$2)</f>
        <v/>
      </c>
      <c r="AA3203" s="445"/>
      <c r="AB3203" s="445"/>
      <c r="AC3203" s="447" t="str">
        <f t="shared" si="128"/>
        <v/>
      </c>
      <c r="AD3203" s="448" t="str">
        <f t="shared" si="129"/>
        <v/>
      </c>
      <c r="AE3203" s="446" t="str">
        <f>IF(放飛紀錄表[[#This Row],[模組啟動時間]]="","",公式對照表!$A$2)</f>
        <v/>
      </c>
      <c r="AF3203" s="449" t="str">
        <f>IF(AC3203="","",IF(AND(AA3203&gt;Y3203,AA3203&lt;Z3203),[1]公式對照表!$C$2,IF(AC3203="-",[1]公式對照表!$C$3,IF(AC3203&lt;AE3203,[1]公式對照表!$C$4,IF(AC3203&gt;AE3203,[1]公式對照表!$C$5)))))</f>
        <v/>
      </c>
      <c r="AG3203" s="442"/>
      <c r="AH3203" s="442"/>
      <c r="AI3203" s="442"/>
      <c r="AJ3203" s="442"/>
      <c r="AK3203" s="2"/>
    </row>
    <row r="3204" spans="1:37" ht="17.25" customHeight="1">
      <c r="A3204" s="443"/>
      <c r="B3204" s="444"/>
      <c r="C3204" s="23"/>
      <c r="D3204" s="23"/>
      <c r="E3204" s="23"/>
      <c r="F3204" s="262"/>
      <c r="G3204" s="262"/>
      <c r="H3204" s="262"/>
      <c r="I3204" s="264"/>
      <c r="J3204" s="23"/>
      <c r="K3204" s="23"/>
      <c r="L3204" s="36" t="str">
        <f>IFERROR(VLOOKUP(放飛紀錄!$K3204,#REF!,2,FALSE),"")</f>
        <v/>
      </c>
      <c r="M3204" s="36"/>
      <c r="N3204" s="36"/>
      <c r="O3204" s="36"/>
      <c r="P3204" s="36"/>
      <c r="Q3204" s="36"/>
      <c r="R3204" s="36"/>
      <c r="S3204" s="36"/>
      <c r="T3204" s="36"/>
      <c r="U3204" s="23"/>
      <c r="V3204" s="23"/>
      <c r="W3204" s="23"/>
      <c r="X3204" s="23"/>
      <c r="Y3204" s="445"/>
      <c r="Z3204" s="446" t="str">
        <f>IF(放飛紀錄!$Y3204="","",放飛紀錄!$Y3204+公式對照表!B$2)</f>
        <v/>
      </c>
      <c r="AA3204" s="445"/>
      <c r="AB3204" s="445"/>
      <c r="AC3204" s="447" t="str">
        <f t="shared" si="128"/>
        <v/>
      </c>
      <c r="AD3204" s="448" t="str">
        <f t="shared" si="129"/>
        <v/>
      </c>
      <c r="AE3204" s="446" t="str">
        <f>IF(放飛紀錄表[[#This Row],[模組啟動時間]]="","",公式對照表!$A$2)</f>
        <v/>
      </c>
      <c r="AF3204" s="449" t="str">
        <f>IF(AC3204="","",IF(AND(AA3204&gt;Y3204,AA3204&lt;Z3204),[1]公式對照表!$C$2,IF(AC3204="-",[1]公式對照表!$C$3,IF(AC3204&lt;AE3204,[1]公式對照表!$C$4,IF(AC3204&gt;AE3204,[1]公式對照表!$C$5)))))</f>
        <v/>
      </c>
      <c r="AG3204" s="442"/>
      <c r="AH3204" s="442"/>
      <c r="AI3204" s="442"/>
      <c r="AJ3204" s="442"/>
      <c r="AK3204" s="2"/>
    </row>
    <row r="3205" spans="1:37" ht="17.25" customHeight="1">
      <c r="A3205" s="443"/>
      <c r="B3205" s="444"/>
      <c r="C3205" s="23"/>
      <c r="D3205" s="23"/>
      <c r="E3205" s="23"/>
      <c r="F3205" s="262"/>
      <c r="G3205" s="262"/>
      <c r="H3205" s="262"/>
      <c r="I3205" s="264"/>
      <c r="J3205" s="23"/>
      <c r="K3205" s="23"/>
      <c r="L3205" s="36" t="str">
        <f>IFERROR(VLOOKUP(放飛紀錄!$K3205,#REF!,2,FALSE),"")</f>
        <v/>
      </c>
      <c r="M3205" s="36"/>
      <c r="N3205" s="36"/>
      <c r="O3205" s="36"/>
      <c r="P3205" s="36"/>
      <c r="Q3205" s="36"/>
      <c r="R3205" s="36"/>
      <c r="S3205" s="36"/>
      <c r="T3205" s="36"/>
      <c r="U3205" s="23"/>
      <c r="V3205" s="23"/>
      <c r="W3205" s="23"/>
      <c r="X3205" s="23"/>
      <c r="Y3205" s="445"/>
      <c r="Z3205" s="446" t="str">
        <f>IF(放飛紀錄!$Y3205="","",放飛紀錄!$Y3205+公式對照表!B$2)</f>
        <v/>
      </c>
      <c r="AA3205" s="445"/>
      <c r="AB3205" s="445"/>
      <c r="AC3205" s="447" t="str">
        <f t="shared" si="128"/>
        <v/>
      </c>
      <c r="AD3205" s="448" t="str">
        <f t="shared" si="129"/>
        <v/>
      </c>
      <c r="AE3205" s="446" t="str">
        <f>IF(放飛紀錄表[[#This Row],[模組啟動時間]]="","",公式對照表!$A$2)</f>
        <v/>
      </c>
      <c r="AF3205" s="449" t="str">
        <f>IF(AC3205="","",IF(AND(AA3205&gt;Y3205,AA3205&lt;Z3205),[1]公式對照表!$C$2,IF(AC3205="-",[1]公式對照表!$C$3,IF(AC3205&lt;AE3205,[1]公式對照表!$C$4,IF(AC3205&gt;AE3205,[1]公式對照表!$C$5)))))</f>
        <v/>
      </c>
      <c r="AG3205" s="442"/>
      <c r="AH3205" s="442"/>
      <c r="AI3205" s="442"/>
      <c r="AJ3205" s="442"/>
      <c r="AK3205" s="2"/>
    </row>
    <row r="3206" spans="1:37" ht="17.25" customHeight="1">
      <c r="A3206" s="443"/>
      <c r="B3206" s="444"/>
      <c r="C3206" s="23"/>
      <c r="D3206" s="23"/>
      <c r="E3206" s="23"/>
      <c r="F3206" s="262"/>
      <c r="G3206" s="262"/>
      <c r="H3206" s="262"/>
      <c r="I3206" s="264"/>
      <c r="J3206" s="23"/>
      <c r="K3206" s="23"/>
      <c r="L3206" s="36" t="str">
        <f>IFERROR(VLOOKUP(放飛紀錄!$K3206,#REF!,2,FALSE),"")</f>
        <v/>
      </c>
      <c r="M3206" s="36"/>
      <c r="N3206" s="36"/>
      <c r="O3206" s="36"/>
      <c r="P3206" s="36"/>
      <c r="Q3206" s="36"/>
      <c r="R3206" s="36"/>
      <c r="S3206" s="36"/>
      <c r="T3206" s="36"/>
      <c r="U3206" s="23"/>
      <c r="V3206" s="23"/>
      <c r="W3206" s="23"/>
      <c r="X3206" s="23"/>
      <c r="Y3206" s="445"/>
      <c r="Z3206" s="446" t="str">
        <f>IF(放飛紀錄!$Y3206="","",放飛紀錄!$Y3206+公式對照表!B$2)</f>
        <v/>
      </c>
      <c r="AA3206" s="445"/>
      <c r="AB3206" s="445"/>
      <c r="AC3206" s="447" t="str">
        <f t="shared" si="128"/>
        <v/>
      </c>
      <c r="AD3206" s="448" t="str">
        <f t="shared" si="129"/>
        <v/>
      </c>
      <c r="AE3206" s="446" t="str">
        <f>IF(放飛紀錄表[[#This Row],[模組啟動時間]]="","",公式對照表!$A$2)</f>
        <v/>
      </c>
      <c r="AF3206" s="449" t="str">
        <f>IF(AC3206="","",IF(AND(AA3206&gt;Y3206,AA3206&lt;Z3206),[1]公式對照表!$C$2,IF(AC3206="-",[1]公式對照表!$C$3,IF(AC3206&lt;AE3206,[1]公式對照表!$C$4,IF(AC3206&gt;AE3206,[1]公式對照表!$C$5)))))</f>
        <v/>
      </c>
      <c r="AG3206" s="442"/>
      <c r="AH3206" s="442"/>
      <c r="AI3206" s="442"/>
      <c r="AJ3206" s="442"/>
      <c r="AK3206" s="2"/>
    </row>
    <row r="3207" spans="1:37" ht="17.25" customHeight="1">
      <c r="A3207" s="443"/>
      <c r="B3207" s="444"/>
      <c r="C3207" s="23"/>
      <c r="D3207" s="23"/>
      <c r="E3207" s="23"/>
      <c r="F3207" s="262"/>
      <c r="G3207" s="262"/>
      <c r="H3207" s="262"/>
      <c r="I3207" s="264"/>
      <c r="J3207" s="23"/>
      <c r="K3207" s="23"/>
      <c r="L3207" s="36" t="str">
        <f>IFERROR(VLOOKUP(放飛紀錄!$K3207,#REF!,2,FALSE),"")</f>
        <v/>
      </c>
      <c r="M3207" s="36"/>
      <c r="N3207" s="36"/>
      <c r="O3207" s="36"/>
      <c r="P3207" s="36"/>
      <c r="Q3207" s="36"/>
      <c r="R3207" s="36"/>
      <c r="S3207" s="36"/>
      <c r="T3207" s="36"/>
      <c r="U3207" s="23"/>
      <c r="V3207" s="23"/>
      <c r="W3207" s="23"/>
      <c r="X3207" s="23"/>
      <c r="Y3207" s="445"/>
      <c r="Z3207" s="446" t="str">
        <f>IF(放飛紀錄!$Y3207="","",放飛紀錄!$Y3207+公式對照表!B$2)</f>
        <v/>
      </c>
      <c r="AA3207" s="445"/>
      <c r="AB3207" s="445"/>
      <c r="AC3207" s="447" t="str">
        <f t="shared" si="128"/>
        <v/>
      </c>
      <c r="AD3207" s="448" t="str">
        <f t="shared" si="129"/>
        <v/>
      </c>
      <c r="AE3207" s="446" t="str">
        <f>IF(放飛紀錄表[[#This Row],[模組啟動時間]]="","",公式對照表!$A$2)</f>
        <v/>
      </c>
      <c r="AF3207" s="449" t="str">
        <f>IF(AC3207="","",IF(AND(AA3207&gt;Y3207,AA3207&lt;Z3207),[1]公式對照表!$C$2,IF(AC3207="-",[1]公式對照表!$C$3,IF(AC3207&lt;AE3207,[1]公式對照表!$C$4,IF(AC3207&gt;AE3207,[1]公式對照表!$C$5)))))</f>
        <v/>
      </c>
      <c r="AG3207" s="442"/>
      <c r="AH3207" s="442"/>
      <c r="AI3207" s="442"/>
      <c r="AJ3207" s="442"/>
      <c r="AK3207" s="2"/>
    </row>
    <row r="3208" spans="1:37" ht="17.25" customHeight="1">
      <c r="A3208" s="443"/>
      <c r="B3208" s="444"/>
      <c r="C3208" s="23"/>
      <c r="D3208" s="23"/>
      <c r="E3208" s="23"/>
      <c r="F3208" s="262"/>
      <c r="G3208" s="262"/>
      <c r="H3208" s="262"/>
      <c r="I3208" s="264"/>
      <c r="J3208" s="23"/>
      <c r="K3208" s="23"/>
      <c r="L3208" s="36" t="str">
        <f>IFERROR(VLOOKUP(放飛紀錄!$K3208,#REF!,2,FALSE),"")</f>
        <v/>
      </c>
      <c r="M3208" s="36"/>
      <c r="N3208" s="36"/>
      <c r="O3208" s="36"/>
      <c r="P3208" s="36"/>
      <c r="Q3208" s="36"/>
      <c r="R3208" s="36"/>
      <c r="S3208" s="36"/>
      <c r="T3208" s="36"/>
      <c r="U3208" s="23"/>
      <c r="V3208" s="23"/>
      <c r="W3208" s="23"/>
      <c r="X3208" s="23"/>
      <c r="Y3208" s="445"/>
      <c r="Z3208" s="446" t="str">
        <f>IF(放飛紀錄!$Y3208="","",放飛紀錄!$Y3208+公式對照表!B$2)</f>
        <v/>
      </c>
      <c r="AA3208" s="445"/>
      <c r="AB3208" s="445"/>
      <c r="AC3208" s="447" t="str">
        <f t="shared" si="128"/>
        <v/>
      </c>
      <c r="AD3208" s="448" t="str">
        <f t="shared" si="129"/>
        <v/>
      </c>
      <c r="AE3208" s="446" t="str">
        <f>IF(放飛紀錄表[[#This Row],[模組啟動時間]]="","",公式對照表!$A$2)</f>
        <v/>
      </c>
      <c r="AF3208" s="449" t="str">
        <f>IF(AC3208="","",IF(AND(AA3208&gt;Y3208,AA3208&lt;Z3208),[1]公式對照表!$C$2,IF(AC3208="-",[1]公式對照表!$C$3,IF(AC3208&lt;AE3208,[1]公式對照表!$C$4,IF(AC3208&gt;AE3208,[1]公式對照表!$C$5)))))</f>
        <v/>
      </c>
      <c r="AG3208" s="442"/>
      <c r="AH3208" s="442"/>
      <c r="AI3208" s="442"/>
      <c r="AJ3208" s="442"/>
      <c r="AK3208" s="2"/>
    </row>
    <row r="3209" spans="1:37" ht="17.25" customHeight="1">
      <c r="A3209" s="443"/>
      <c r="B3209" s="444"/>
      <c r="C3209" s="23"/>
      <c r="D3209" s="23"/>
      <c r="E3209" s="23"/>
      <c r="F3209" s="262"/>
      <c r="G3209" s="262"/>
      <c r="H3209" s="262"/>
      <c r="I3209" s="264"/>
      <c r="J3209" s="23"/>
      <c r="K3209" s="23"/>
      <c r="L3209" s="36" t="str">
        <f>IFERROR(VLOOKUP(放飛紀錄!$K3209,#REF!,2,FALSE),"")</f>
        <v/>
      </c>
      <c r="M3209" s="36"/>
      <c r="N3209" s="36"/>
      <c r="O3209" s="36"/>
      <c r="P3209" s="36"/>
      <c r="Q3209" s="36"/>
      <c r="R3209" s="36"/>
      <c r="S3209" s="36"/>
      <c r="T3209" s="36"/>
      <c r="U3209" s="23"/>
      <c r="V3209" s="23"/>
      <c r="W3209" s="23"/>
      <c r="X3209" s="23"/>
      <c r="Y3209" s="445"/>
      <c r="Z3209" s="446" t="str">
        <f>IF(放飛紀錄!$Y3209="","",放飛紀錄!$Y3209+公式對照表!B$2)</f>
        <v/>
      </c>
      <c r="AA3209" s="445"/>
      <c r="AB3209" s="445"/>
      <c r="AC3209" s="447" t="str">
        <f t="shared" si="128"/>
        <v/>
      </c>
      <c r="AD3209" s="448" t="str">
        <f t="shared" si="129"/>
        <v/>
      </c>
      <c r="AE3209" s="446" t="str">
        <f>IF(放飛紀錄表[[#This Row],[模組啟動時間]]="","",公式對照表!$A$2)</f>
        <v/>
      </c>
      <c r="AF3209" s="449" t="str">
        <f>IF(AC3209="","",IF(AND(AA3209&gt;Y3209,AA3209&lt;Z3209),[1]公式對照表!$C$2,IF(AC3209="-",[1]公式對照表!$C$3,IF(AC3209&lt;AE3209,[1]公式對照表!$C$4,IF(AC3209&gt;AE3209,[1]公式對照表!$C$5)))))</f>
        <v/>
      </c>
      <c r="AG3209" s="442"/>
      <c r="AH3209" s="442"/>
      <c r="AI3209" s="442"/>
      <c r="AJ3209" s="442"/>
      <c r="AK3209" s="2"/>
    </row>
    <row r="3210" spans="1:37" ht="17.25" customHeight="1">
      <c r="A3210" s="443"/>
      <c r="B3210" s="444"/>
      <c r="C3210" s="23"/>
      <c r="D3210" s="23"/>
      <c r="E3210" s="23"/>
      <c r="F3210" s="262"/>
      <c r="G3210" s="262"/>
      <c r="H3210" s="262"/>
      <c r="I3210" s="264"/>
      <c r="J3210" s="23"/>
      <c r="K3210" s="23"/>
      <c r="L3210" s="36" t="str">
        <f>IFERROR(VLOOKUP(放飛紀錄!$K3210,#REF!,2,FALSE),"")</f>
        <v/>
      </c>
      <c r="M3210" s="36"/>
      <c r="N3210" s="36"/>
      <c r="O3210" s="36"/>
      <c r="P3210" s="36"/>
      <c r="Q3210" s="36"/>
      <c r="R3210" s="36"/>
      <c r="S3210" s="36"/>
      <c r="T3210" s="36"/>
      <c r="U3210" s="23"/>
      <c r="V3210" s="23"/>
      <c r="W3210" s="23"/>
      <c r="X3210" s="23"/>
      <c r="Y3210" s="445"/>
      <c r="Z3210" s="446" t="str">
        <f>IF(放飛紀錄!$Y3210="","",放飛紀錄!$Y3210+公式對照表!B$2)</f>
        <v/>
      </c>
      <c r="AA3210" s="445"/>
      <c r="AB3210" s="445"/>
      <c r="AC3210" s="447" t="str">
        <f t="shared" si="128"/>
        <v/>
      </c>
      <c r="AD3210" s="448" t="str">
        <f t="shared" si="129"/>
        <v/>
      </c>
      <c r="AE3210" s="446" t="str">
        <f>IF(放飛紀錄表[[#This Row],[模組啟動時間]]="","",公式對照表!$A$2)</f>
        <v/>
      </c>
      <c r="AF3210" s="449" t="str">
        <f>IF(AC3210="","",IF(AND(AA3210&gt;Y3210,AA3210&lt;Z3210),[1]公式對照表!$C$2,IF(AC3210="-",[1]公式對照表!$C$3,IF(AC3210&lt;AE3210,[1]公式對照表!$C$4,IF(AC3210&gt;AE3210,[1]公式對照表!$C$5)))))</f>
        <v/>
      </c>
      <c r="AG3210" s="442"/>
      <c r="AH3210" s="442"/>
      <c r="AI3210" s="442"/>
      <c r="AJ3210" s="442"/>
      <c r="AK3210" s="2"/>
    </row>
    <row r="3211" spans="1:37" ht="17.25" customHeight="1">
      <c r="A3211" s="443"/>
      <c r="B3211" s="444"/>
      <c r="C3211" s="23"/>
      <c r="D3211" s="23"/>
      <c r="E3211" s="23"/>
      <c r="F3211" s="262"/>
      <c r="G3211" s="262"/>
      <c r="H3211" s="262"/>
      <c r="I3211" s="264"/>
      <c r="J3211" s="23"/>
      <c r="K3211" s="23"/>
      <c r="L3211" s="36" t="str">
        <f>IFERROR(VLOOKUP(放飛紀錄!$K3211,#REF!,2,FALSE),"")</f>
        <v/>
      </c>
      <c r="M3211" s="36"/>
      <c r="N3211" s="36"/>
      <c r="O3211" s="36"/>
      <c r="P3211" s="36"/>
      <c r="Q3211" s="36"/>
      <c r="R3211" s="36"/>
      <c r="S3211" s="36"/>
      <c r="T3211" s="36"/>
      <c r="U3211" s="23"/>
      <c r="V3211" s="23"/>
      <c r="W3211" s="23"/>
      <c r="X3211" s="23"/>
      <c r="Y3211" s="445"/>
      <c r="Z3211" s="446" t="str">
        <f>IF(放飛紀錄!$Y3211="","",放飛紀錄!$Y3211+公式對照表!B$2)</f>
        <v/>
      </c>
      <c r="AA3211" s="445"/>
      <c r="AB3211" s="445"/>
      <c r="AC3211" s="447" t="str">
        <f t="shared" si="128"/>
        <v/>
      </c>
      <c r="AD3211" s="448" t="str">
        <f t="shared" si="129"/>
        <v/>
      </c>
      <c r="AE3211" s="446" t="str">
        <f>IF(放飛紀錄表[[#This Row],[模組啟動時間]]="","",公式對照表!$A$2)</f>
        <v/>
      </c>
      <c r="AF3211" s="449" t="str">
        <f>IF(AC3211="","",IF(AND(AA3211&gt;Y3211,AA3211&lt;Z3211),[1]公式對照表!$C$2,IF(AC3211="-",[1]公式對照表!$C$3,IF(AC3211&lt;AE3211,[1]公式對照表!$C$4,IF(AC3211&gt;AE3211,[1]公式對照表!$C$5)))))</f>
        <v/>
      </c>
      <c r="AG3211" s="442"/>
      <c r="AH3211" s="442"/>
      <c r="AI3211" s="442"/>
      <c r="AJ3211" s="442"/>
      <c r="AK3211" s="2"/>
    </row>
    <row r="3212" spans="1:37" ht="17.25" customHeight="1">
      <c r="A3212" s="443"/>
      <c r="B3212" s="444"/>
      <c r="C3212" s="23"/>
      <c r="D3212" s="23"/>
      <c r="E3212" s="23"/>
      <c r="F3212" s="262"/>
      <c r="G3212" s="262"/>
      <c r="H3212" s="262"/>
      <c r="I3212" s="264"/>
      <c r="J3212" s="23"/>
      <c r="K3212" s="23"/>
      <c r="L3212" s="36" t="str">
        <f>IFERROR(VLOOKUP(放飛紀錄!$K3212,#REF!,2,FALSE),"")</f>
        <v/>
      </c>
      <c r="M3212" s="36"/>
      <c r="N3212" s="36"/>
      <c r="O3212" s="36"/>
      <c r="P3212" s="36"/>
      <c r="Q3212" s="36"/>
      <c r="R3212" s="36"/>
      <c r="S3212" s="36"/>
      <c r="T3212" s="36"/>
      <c r="U3212" s="23"/>
      <c r="V3212" s="23"/>
      <c r="W3212" s="23"/>
      <c r="X3212" s="23"/>
      <c r="Y3212" s="445"/>
      <c r="Z3212" s="446" t="str">
        <f>IF(放飛紀錄!$Y3212="","",放飛紀錄!$Y3212+公式對照表!B$2)</f>
        <v/>
      </c>
      <c r="AA3212" s="445"/>
      <c r="AB3212" s="445"/>
      <c r="AC3212" s="447" t="str">
        <f t="shared" si="128"/>
        <v/>
      </c>
      <c r="AD3212" s="448" t="str">
        <f t="shared" si="129"/>
        <v/>
      </c>
      <c r="AE3212" s="446" t="str">
        <f>IF(放飛紀錄表[[#This Row],[模組啟動時間]]="","",公式對照表!$A$2)</f>
        <v/>
      </c>
      <c r="AF3212" s="449" t="str">
        <f>IF(AC3212="","",IF(AND(AA3212&gt;Y3212,AA3212&lt;Z3212),[1]公式對照表!$C$2,IF(AC3212="-",[1]公式對照表!$C$3,IF(AC3212&lt;AE3212,[1]公式對照表!$C$4,IF(AC3212&gt;AE3212,[1]公式對照表!$C$5)))))</f>
        <v/>
      </c>
      <c r="AG3212" s="442"/>
      <c r="AH3212" s="442"/>
      <c r="AI3212" s="442"/>
      <c r="AJ3212" s="442"/>
      <c r="AK3212" s="2"/>
    </row>
    <row r="3213" spans="1:37" ht="17.25" customHeight="1">
      <c r="A3213" s="443"/>
      <c r="B3213" s="444"/>
      <c r="C3213" s="23"/>
      <c r="D3213" s="23"/>
      <c r="E3213" s="23"/>
      <c r="F3213" s="262"/>
      <c r="G3213" s="262"/>
      <c r="H3213" s="262"/>
      <c r="I3213" s="264"/>
      <c r="J3213" s="23"/>
      <c r="K3213" s="23"/>
      <c r="L3213" s="36" t="str">
        <f>IFERROR(VLOOKUP(放飛紀錄!$K3213,#REF!,2,FALSE),"")</f>
        <v/>
      </c>
      <c r="M3213" s="36"/>
      <c r="N3213" s="36"/>
      <c r="O3213" s="36"/>
      <c r="P3213" s="36"/>
      <c r="Q3213" s="36"/>
      <c r="R3213" s="36"/>
      <c r="S3213" s="36"/>
      <c r="T3213" s="36"/>
      <c r="U3213" s="23"/>
      <c r="V3213" s="23"/>
      <c r="W3213" s="23"/>
      <c r="X3213" s="23"/>
      <c r="Y3213" s="445"/>
      <c r="Z3213" s="446" t="str">
        <f>IF(放飛紀錄!$Y3213="","",放飛紀錄!$Y3213+公式對照表!B$2)</f>
        <v/>
      </c>
      <c r="AA3213" s="445"/>
      <c r="AB3213" s="445"/>
      <c r="AC3213" s="447" t="str">
        <f t="shared" si="128"/>
        <v/>
      </c>
      <c r="AD3213" s="448" t="str">
        <f t="shared" si="129"/>
        <v/>
      </c>
      <c r="AE3213" s="446" t="str">
        <f>IF(放飛紀錄表[[#This Row],[模組啟動時間]]="","",公式對照表!$A$2)</f>
        <v/>
      </c>
      <c r="AF3213" s="449" t="str">
        <f>IF(AC3213="","",IF(AND(AA3213&gt;Y3213,AA3213&lt;Z3213),[1]公式對照表!$C$2,IF(AC3213="-",[1]公式對照表!$C$3,IF(AC3213&lt;AE3213,[1]公式對照表!$C$4,IF(AC3213&gt;AE3213,[1]公式對照表!$C$5)))))</f>
        <v/>
      </c>
      <c r="AG3213" s="442"/>
      <c r="AH3213" s="442"/>
      <c r="AI3213" s="442"/>
      <c r="AJ3213" s="442"/>
      <c r="AK3213" s="2"/>
    </row>
    <row r="3214" spans="1:37" ht="17.25" customHeight="1">
      <c r="A3214" s="443"/>
      <c r="B3214" s="444"/>
      <c r="C3214" s="23"/>
      <c r="D3214" s="23"/>
      <c r="E3214" s="23"/>
      <c r="F3214" s="262"/>
      <c r="G3214" s="262"/>
      <c r="H3214" s="262"/>
      <c r="I3214" s="264"/>
      <c r="J3214" s="23"/>
      <c r="K3214" s="23"/>
      <c r="L3214" s="36" t="str">
        <f>IFERROR(VLOOKUP(放飛紀錄!$K3214,#REF!,2,FALSE),"")</f>
        <v/>
      </c>
      <c r="M3214" s="36"/>
      <c r="N3214" s="36"/>
      <c r="O3214" s="36"/>
      <c r="P3214" s="36"/>
      <c r="Q3214" s="36"/>
      <c r="R3214" s="36"/>
      <c r="S3214" s="36"/>
      <c r="T3214" s="36"/>
      <c r="U3214" s="23"/>
      <c r="V3214" s="23"/>
      <c r="W3214" s="23"/>
      <c r="X3214" s="23"/>
      <c r="Y3214" s="445"/>
      <c r="Z3214" s="446" t="str">
        <f>IF(放飛紀錄!$Y3214="","",放飛紀錄!$Y3214+公式對照表!B$2)</f>
        <v/>
      </c>
      <c r="AA3214" s="445"/>
      <c r="AB3214" s="445"/>
      <c r="AC3214" s="447" t="str">
        <f t="shared" si="128"/>
        <v/>
      </c>
      <c r="AD3214" s="448" t="str">
        <f t="shared" si="129"/>
        <v/>
      </c>
      <c r="AE3214" s="446" t="str">
        <f>IF(放飛紀錄表[[#This Row],[模組啟動時間]]="","",公式對照表!$A$2)</f>
        <v/>
      </c>
      <c r="AF3214" s="449" t="str">
        <f>IF(AC3214="","",IF(AND(AA3214&gt;Y3214,AA3214&lt;Z3214),[1]公式對照表!$C$2,IF(AC3214="-",[1]公式對照表!$C$3,IF(AC3214&lt;AE3214,[1]公式對照表!$C$4,IF(AC3214&gt;AE3214,[1]公式對照表!$C$5)))))</f>
        <v/>
      </c>
      <c r="AG3214" s="442"/>
      <c r="AH3214" s="442"/>
      <c r="AI3214" s="442"/>
      <c r="AJ3214" s="442"/>
      <c r="AK3214" s="2"/>
    </row>
    <row r="3215" spans="1:37" ht="17.25" customHeight="1">
      <c r="A3215" s="443"/>
      <c r="B3215" s="444"/>
      <c r="C3215" s="23"/>
      <c r="D3215" s="23"/>
      <c r="E3215" s="23"/>
      <c r="F3215" s="262"/>
      <c r="G3215" s="262"/>
      <c r="H3215" s="262"/>
      <c r="I3215" s="264"/>
      <c r="J3215" s="23"/>
      <c r="K3215" s="23"/>
      <c r="L3215" s="36" t="str">
        <f>IFERROR(VLOOKUP(放飛紀錄!$K3215,#REF!,2,FALSE),"")</f>
        <v/>
      </c>
      <c r="M3215" s="36"/>
      <c r="N3215" s="36"/>
      <c r="O3215" s="36"/>
      <c r="P3215" s="36"/>
      <c r="Q3215" s="36"/>
      <c r="R3215" s="36"/>
      <c r="S3215" s="36"/>
      <c r="T3215" s="36"/>
      <c r="U3215" s="23"/>
      <c r="V3215" s="23"/>
      <c r="W3215" s="23"/>
      <c r="X3215" s="23"/>
      <c r="Y3215" s="445"/>
      <c r="Z3215" s="446" t="str">
        <f>IF(放飛紀錄!$Y3215="","",放飛紀錄!$Y3215+公式對照表!B$2)</f>
        <v/>
      </c>
      <c r="AA3215" s="445"/>
      <c r="AB3215" s="445"/>
      <c r="AC3215" s="447" t="str">
        <f t="shared" si="128"/>
        <v/>
      </c>
      <c r="AD3215" s="448" t="str">
        <f t="shared" si="129"/>
        <v/>
      </c>
      <c r="AE3215" s="446" t="str">
        <f>IF(放飛紀錄表[[#This Row],[模組啟動時間]]="","",公式對照表!$A$2)</f>
        <v/>
      </c>
      <c r="AF3215" s="449" t="str">
        <f>IF(AC3215="","",IF(AND(AA3215&gt;Y3215,AA3215&lt;Z3215),[1]公式對照表!$C$2,IF(AC3215="-",[1]公式對照表!$C$3,IF(AC3215&lt;AE3215,[1]公式對照表!$C$4,IF(AC3215&gt;AE3215,[1]公式對照表!$C$5)))))</f>
        <v/>
      </c>
      <c r="AG3215" s="442"/>
      <c r="AH3215" s="442"/>
      <c r="AI3215" s="442"/>
      <c r="AJ3215" s="442"/>
      <c r="AK3215" s="2"/>
    </row>
    <row r="3216" spans="1:37" ht="17.25" customHeight="1">
      <c r="A3216" s="443"/>
      <c r="B3216" s="444"/>
      <c r="C3216" s="23"/>
      <c r="D3216" s="23"/>
      <c r="E3216" s="23"/>
      <c r="F3216" s="262"/>
      <c r="G3216" s="262"/>
      <c r="H3216" s="262"/>
      <c r="I3216" s="264"/>
      <c r="J3216" s="23"/>
      <c r="K3216" s="23"/>
      <c r="L3216" s="36" t="str">
        <f>IFERROR(VLOOKUP(放飛紀錄!$K3216,#REF!,2,FALSE),"")</f>
        <v/>
      </c>
      <c r="M3216" s="36"/>
      <c r="N3216" s="36"/>
      <c r="O3216" s="36"/>
      <c r="P3216" s="36"/>
      <c r="Q3216" s="36"/>
      <c r="R3216" s="36"/>
      <c r="S3216" s="36"/>
      <c r="T3216" s="36"/>
      <c r="U3216" s="23"/>
      <c r="V3216" s="23"/>
      <c r="W3216" s="23"/>
      <c r="X3216" s="23"/>
      <c r="Y3216" s="445"/>
      <c r="Z3216" s="446" t="str">
        <f>IF(放飛紀錄!$Y3216="","",放飛紀錄!$Y3216+公式對照表!B$2)</f>
        <v/>
      </c>
      <c r="AA3216" s="445"/>
      <c r="AB3216" s="445"/>
      <c r="AC3216" s="447" t="str">
        <f t="shared" si="128"/>
        <v/>
      </c>
      <c r="AD3216" s="448" t="str">
        <f t="shared" si="129"/>
        <v/>
      </c>
      <c r="AE3216" s="446" t="str">
        <f>IF(放飛紀錄表[[#This Row],[模組啟動時間]]="","",公式對照表!$A$2)</f>
        <v/>
      </c>
      <c r="AF3216" s="449" t="str">
        <f>IF(AC3216="","",IF(AND(AA3216&gt;Y3216,AA3216&lt;Z3216),[1]公式對照表!$C$2,IF(AC3216="-",[1]公式對照表!$C$3,IF(AC3216&lt;AE3216,[1]公式對照表!$C$4,IF(AC3216&gt;AE3216,[1]公式對照表!$C$5)))))</f>
        <v/>
      </c>
      <c r="AG3216" s="442"/>
      <c r="AH3216" s="442"/>
      <c r="AI3216" s="442"/>
      <c r="AJ3216" s="442"/>
      <c r="AK3216" s="2"/>
    </row>
    <row r="3217" spans="1:37" ht="17.25" customHeight="1">
      <c r="A3217" s="443"/>
      <c r="B3217" s="444"/>
      <c r="C3217" s="23"/>
      <c r="D3217" s="23"/>
      <c r="E3217" s="23"/>
      <c r="F3217" s="262"/>
      <c r="G3217" s="262"/>
      <c r="H3217" s="262"/>
      <c r="I3217" s="264"/>
      <c r="J3217" s="23"/>
      <c r="K3217" s="23"/>
      <c r="L3217" s="36" t="str">
        <f>IFERROR(VLOOKUP(放飛紀錄!$K3217,#REF!,2,FALSE),"")</f>
        <v/>
      </c>
      <c r="M3217" s="36"/>
      <c r="N3217" s="36"/>
      <c r="O3217" s="36"/>
      <c r="P3217" s="36"/>
      <c r="Q3217" s="36"/>
      <c r="R3217" s="36"/>
      <c r="S3217" s="36"/>
      <c r="T3217" s="36"/>
      <c r="U3217" s="23"/>
      <c r="V3217" s="23"/>
      <c r="W3217" s="23"/>
      <c r="X3217" s="23"/>
      <c r="Y3217" s="445"/>
      <c r="Z3217" s="446" t="str">
        <f>IF(放飛紀錄!$Y3217="","",放飛紀錄!$Y3217+公式對照表!B$2)</f>
        <v/>
      </c>
      <c r="AA3217" s="445"/>
      <c r="AB3217" s="445"/>
      <c r="AC3217" s="447" t="str">
        <f t="shared" si="128"/>
        <v/>
      </c>
      <c r="AD3217" s="448" t="str">
        <f t="shared" si="129"/>
        <v/>
      </c>
      <c r="AE3217" s="446" t="str">
        <f>IF(放飛紀錄表[[#This Row],[模組啟動時間]]="","",公式對照表!$A$2)</f>
        <v/>
      </c>
      <c r="AF3217" s="449" t="str">
        <f>IF(AC3217="","",IF(AND(AA3217&gt;Y3217,AA3217&lt;Z3217),[1]公式對照表!$C$2,IF(AC3217="-",[1]公式對照表!$C$3,IF(AC3217&lt;AE3217,[1]公式對照表!$C$4,IF(AC3217&gt;AE3217,[1]公式對照表!$C$5)))))</f>
        <v/>
      </c>
      <c r="AG3217" s="442"/>
      <c r="AH3217" s="442"/>
      <c r="AI3217" s="442"/>
      <c r="AJ3217" s="442"/>
      <c r="AK3217" s="2"/>
    </row>
    <row r="3218" spans="1:37" ht="17.25" customHeight="1">
      <c r="A3218" s="443"/>
      <c r="B3218" s="444"/>
      <c r="C3218" s="23"/>
      <c r="D3218" s="23"/>
      <c r="E3218" s="23"/>
      <c r="F3218" s="262"/>
      <c r="G3218" s="262"/>
      <c r="H3218" s="262"/>
      <c r="I3218" s="264"/>
      <c r="J3218" s="23"/>
      <c r="K3218" s="23"/>
      <c r="L3218" s="36" t="str">
        <f>IFERROR(VLOOKUP(放飛紀錄!$K3218,#REF!,2,FALSE),"")</f>
        <v/>
      </c>
      <c r="M3218" s="36"/>
      <c r="N3218" s="36"/>
      <c r="O3218" s="36"/>
      <c r="P3218" s="36"/>
      <c r="Q3218" s="36"/>
      <c r="R3218" s="36"/>
      <c r="S3218" s="36"/>
      <c r="T3218" s="36"/>
      <c r="U3218" s="23"/>
      <c r="V3218" s="23"/>
      <c r="W3218" s="23"/>
      <c r="X3218" s="23"/>
      <c r="Y3218" s="445"/>
      <c r="Z3218" s="446" t="str">
        <f>IF(放飛紀錄!$Y3218="","",放飛紀錄!$Y3218+公式對照表!B$2)</f>
        <v/>
      </c>
      <c r="AA3218" s="445"/>
      <c r="AB3218" s="445"/>
      <c r="AC3218" s="447" t="str">
        <f t="shared" si="128"/>
        <v/>
      </c>
      <c r="AD3218" s="448" t="str">
        <f t="shared" si="129"/>
        <v/>
      </c>
      <c r="AE3218" s="446" t="str">
        <f>IF(放飛紀錄表[[#This Row],[模組啟動時間]]="","",公式對照表!$A$2)</f>
        <v/>
      </c>
      <c r="AF3218" s="449" t="str">
        <f>IF(AC3218="","",IF(AND(AA3218&gt;Y3218,AA3218&lt;Z3218),[1]公式對照表!$C$2,IF(AC3218="-",[1]公式對照表!$C$3,IF(AC3218&lt;AE3218,[1]公式對照表!$C$4,IF(AC3218&gt;AE3218,[1]公式對照表!$C$5)))))</f>
        <v/>
      </c>
      <c r="AG3218" s="442"/>
      <c r="AH3218" s="442"/>
      <c r="AI3218" s="442"/>
      <c r="AJ3218" s="442"/>
      <c r="AK3218" s="2"/>
    </row>
    <row r="3219" spans="1:37" ht="17.25" customHeight="1">
      <c r="A3219" s="443"/>
      <c r="B3219" s="444"/>
      <c r="C3219" s="23"/>
      <c r="D3219" s="23"/>
      <c r="E3219" s="23"/>
      <c r="F3219" s="262"/>
      <c r="G3219" s="262"/>
      <c r="H3219" s="262"/>
      <c r="I3219" s="264"/>
      <c r="J3219" s="23"/>
      <c r="K3219" s="23"/>
      <c r="L3219" s="36" t="str">
        <f>IFERROR(VLOOKUP(放飛紀錄!$K3219,#REF!,2,FALSE),"")</f>
        <v/>
      </c>
      <c r="M3219" s="36"/>
      <c r="N3219" s="36"/>
      <c r="O3219" s="36"/>
      <c r="P3219" s="36"/>
      <c r="Q3219" s="36"/>
      <c r="R3219" s="36"/>
      <c r="S3219" s="36"/>
      <c r="T3219" s="36"/>
      <c r="U3219" s="23"/>
      <c r="V3219" s="23"/>
      <c r="W3219" s="23"/>
      <c r="X3219" s="23"/>
      <c r="Y3219" s="445"/>
      <c r="Z3219" s="446" t="str">
        <f>IF(放飛紀錄!$Y3219="","",放飛紀錄!$Y3219+公式對照表!B$2)</f>
        <v/>
      </c>
      <c r="AA3219" s="445"/>
      <c r="AB3219" s="445"/>
      <c r="AC3219" s="447" t="str">
        <f t="shared" si="128"/>
        <v/>
      </c>
      <c r="AD3219" s="448" t="str">
        <f t="shared" si="129"/>
        <v/>
      </c>
      <c r="AE3219" s="446" t="str">
        <f>IF(放飛紀錄表[[#This Row],[模組啟動時間]]="","",公式對照表!$A$2)</f>
        <v/>
      </c>
      <c r="AF3219" s="449" t="str">
        <f>IF(AC3219="","",IF(AND(AA3219&gt;Y3219,AA3219&lt;Z3219),[1]公式對照表!$C$2,IF(AC3219="-",[1]公式對照表!$C$3,IF(AC3219&lt;AE3219,[1]公式對照表!$C$4,IF(AC3219&gt;AE3219,[1]公式對照表!$C$5)))))</f>
        <v/>
      </c>
      <c r="AG3219" s="442"/>
      <c r="AH3219" s="442"/>
      <c r="AI3219" s="442"/>
      <c r="AJ3219" s="442"/>
      <c r="AK3219" s="2"/>
    </row>
    <row r="3220" spans="1:37" ht="17.25" customHeight="1">
      <c r="A3220" s="443"/>
      <c r="B3220" s="444"/>
      <c r="C3220" s="23"/>
      <c r="D3220" s="23"/>
      <c r="E3220" s="23"/>
      <c r="F3220" s="262"/>
      <c r="G3220" s="262"/>
      <c r="H3220" s="262"/>
      <c r="I3220" s="264"/>
      <c r="J3220" s="23"/>
      <c r="K3220" s="23"/>
      <c r="L3220" s="36" t="str">
        <f>IFERROR(VLOOKUP(放飛紀錄!$K3220,#REF!,2,FALSE),"")</f>
        <v/>
      </c>
      <c r="M3220" s="36"/>
      <c r="N3220" s="36"/>
      <c r="O3220" s="36"/>
      <c r="P3220" s="36"/>
      <c r="Q3220" s="36"/>
      <c r="R3220" s="36"/>
      <c r="S3220" s="36"/>
      <c r="T3220" s="36"/>
      <c r="U3220" s="23"/>
      <c r="V3220" s="23"/>
      <c r="W3220" s="23"/>
      <c r="X3220" s="23"/>
      <c r="Y3220" s="445"/>
      <c r="Z3220" s="446" t="str">
        <f>IF(放飛紀錄!$Y3220="","",放飛紀錄!$Y3220+公式對照表!B$2)</f>
        <v/>
      </c>
      <c r="AA3220" s="445"/>
      <c r="AB3220" s="445"/>
      <c r="AC3220" s="447" t="str">
        <f t="shared" si="128"/>
        <v/>
      </c>
      <c r="AD3220" s="448" t="str">
        <f t="shared" si="129"/>
        <v/>
      </c>
      <c r="AE3220" s="446" t="str">
        <f>IF(放飛紀錄表[[#This Row],[模組啟動時間]]="","",公式對照表!$A$2)</f>
        <v/>
      </c>
      <c r="AF3220" s="449" t="str">
        <f>IF(AC3220="","",IF(AND(AA3220&gt;Y3220,AA3220&lt;Z3220),[1]公式對照表!$C$2,IF(AC3220="-",[1]公式對照表!$C$3,IF(AC3220&lt;AE3220,[1]公式對照表!$C$4,IF(AC3220&gt;AE3220,[1]公式對照表!$C$5)))))</f>
        <v/>
      </c>
      <c r="AG3220" s="442"/>
      <c r="AH3220" s="442"/>
      <c r="AI3220" s="442"/>
      <c r="AJ3220" s="442"/>
      <c r="AK3220" s="2"/>
    </row>
    <row r="3221" spans="1:37" ht="17.25" customHeight="1">
      <c r="A3221" s="443"/>
      <c r="B3221" s="444"/>
      <c r="C3221" s="23"/>
      <c r="D3221" s="23"/>
      <c r="E3221" s="23"/>
      <c r="F3221" s="262"/>
      <c r="G3221" s="262"/>
      <c r="H3221" s="262"/>
      <c r="I3221" s="264"/>
      <c r="J3221" s="23"/>
      <c r="K3221" s="23"/>
      <c r="L3221" s="36" t="str">
        <f>IFERROR(VLOOKUP(放飛紀錄!$K3221,#REF!,2,FALSE),"")</f>
        <v/>
      </c>
      <c r="M3221" s="36"/>
      <c r="N3221" s="36"/>
      <c r="O3221" s="36"/>
      <c r="P3221" s="36"/>
      <c r="Q3221" s="36"/>
      <c r="R3221" s="36"/>
      <c r="S3221" s="36"/>
      <c r="T3221" s="36"/>
      <c r="U3221" s="23"/>
      <c r="V3221" s="23"/>
      <c r="W3221" s="23"/>
      <c r="X3221" s="23"/>
      <c r="Y3221" s="445"/>
      <c r="Z3221" s="446" t="str">
        <f>IF(放飛紀錄!$Y3221="","",放飛紀錄!$Y3221+公式對照表!B$2)</f>
        <v/>
      </c>
      <c r="AA3221" s="445"/>
      <c r="AB3221" s="445"/>
      <c r="AC3221" s="447" t="str">
        <f t="shared" si="128"/>
        <v/>
      </c>
      <c r="AD3221" s="448" t="str">
        <f t="shared" si="129"/>
        <v/>
      </c>
      <c r="AE3221" s="446" t="str">
        <f>IF(放飛紀錄表[[#This Row],[模組啟動時間]]="","",公式對照表!$A$2)</f>
        <v/>
      </c>
      <c r="AF3221" s="449" t="str">
        <f>IF(AC3221="","",IF(AND(AA3221&gt;Y3221,AA3221&lt;Z3221),[1]公式對照表!$C$2,IF(AC3221="-",[1]公式對照表!$C$3,IF(AC3221&lt;AE3221,[1]公式對照表!$C$4,IF(AC3221&gt;AE3221,[1]公式對照表!$C$5)))))</f>
        <v/>
      </c>
      <c r="AG3221" s="442"/>
      <c r="AH3221" s="442"/>
      <c r="AI3221" s="442"/>
      <c r="AJ3221" s="442"/>
      <c r="AK3221" s="2"/>
    </row>
    <row r="3222" spans="1:37" ht="17.25" customHeight="1">
      <c r="A3222" s="443"/>
      <c r="B3222" s="444"/>
      <c r="C3222" s="23"/>
      <c r="D3222" s="23"/>
      <c r="E3222" s="23"/>
      <c r="F3222" s="262"/>
      <c r="G3222" s="262"/>
      <c r="H3222" s="262"/>
      <c r="I3222" s="264"/>
      <c r="J3222" s="23"/>
      <c r="K3222" s="23"/>
      <c r="L3222" s="36" t="str">
        <f>IFERROR(VLOOKUP(放飛紀錄!$K3222,#REF!,2,FALSE),"")</f>
        <v/>
      </c>
      <c r="M3222" s="36"/>
      <c r="N3222" s="36"/>
      <c r="O3222" s="36"/>
      <c r="P3222" s="36"/>
      <c r="Q3222" s="36"/>
      <c r="R3222" s="36"/>
      <c r="S3222" s="36"/>
      <c r="T3222" s="36"/>
      <c r="U3222" s="23"/>
      <c r="V3222" s="23"/>
      <c r="W3222" s="23"/>
      <c r="X3222" s="23"/>
      <c r="Y3222" s="445"/>
      <c r="Z3222" s="446" t="str">
        <f>IF(放飛紀錄!$Y3222="","",放飛紀錄!$Y3222+公式對照表!B$2)</f>
        <v/>
      </c>
      <c r="AA3222" s="445"/>
      <c r="AB3222" s="445"/>
      <c r="AC3222" s="447" t="str">
        <f t="shared" si="128"/>
        <v/>
      </c>
      <c r="AD3222" s="448" t="str">
        <f t="shared" si="129"/>
        <v/>
      </c>
      <c r="AE3222" s="446" t="str">
        <f>IF(放飛紀錄表[[#This Row],[模組啟動時間]]="","",公式對照表!$A$2)</f>
        <v/>
      </c>
      <c r="AF3222" s="449" t="str">
        <f>IF(AC3222="","",IF(AND(AA3222&gt;Y3222,AA3222&lt;Z3222),[1]公式對照表!$C$2,IF(AC3222="-",[1]公式對照表!$C$3,IF(AC3222&lt;AE3222,[1]公式對照表!$C$4,IF(AC3222&gt;AE3222,[1]公式對照表!$C$5)))))</f>
        <v/>
      </c>
      <c r="AG3222" s="442"/>
      <c r="AH3222" s="442"/>
      <c r="AI3222" s="442"/>
      <c r="AJ3222" s="442"/>
      <c r="AK3222" s="2"/>
    </row>
    <row r="3223" spans="1:37" ht="17.25" customHeight="1">
      <c r="A3223" s="443"/>
      <c r="B3223" s="444"/>
      <c r="C3223" s="23"/>
      <c r="D3223" s="23"/>
      <c r="E3223" s="23"/>
      <c r="F3223" s="262"/>
      <c r="G3223" s="262"/>
      <c r="H3223" s="262"/>
      <c r="I3223" s="264"/>
      <c r="J3223" s="23"/>
      <c r="K3223" s="23"/>
      <c r="L3223" s="36" t="str">
        <f>IFERROR(VLOOKUP(放飛紀錄!$K3223,#REF!,2,FALSE),"")</f>
        <v/>
      </c>
      <c r="M3223" s="36"/>
      <c r="N3223" s="36"/>
      <c r="O3223" s="36"/>
      <c r="P3223" s="36"/>
      <c r="Q3223" s="36"/>
      <c r="R3223" s="36"/>
      <c r="S3223" s="36"/>
      <c r="T3223" s="36"/>
      <c r="U3223" s="23"/>
      <c r="V3223" s="23"/>
      <c r="W3223" s="23"/>
      <c r="X3223" s="23"/>
      <c r="Y3223" s="445"/>
      <c r="Z3223" s="446" t="str">
        <f>IF(放飛紀錄!$Y3223="","",放飛紀錄!$Y3223+公式對照表!B$2)</f>
        <v/>
      </c>
      <c r="AA3223" s="445"/>
      <c r="AB3223" s="445"/>
      <c r="AC3223" s="447" t="str">
        <f t="shared" si="128"/>
        <v/>
      </c>
      <c r="AD3223" s="448" t="str">
        <f t="shared" si="129"/>
        <v/>
      </c>
      <c r="AE3223" s="446" t="str">
        <f>IF(放飛紀錄表[[#This Row],[模組啟動時間]]="","",公式對照表!$A$2)</f>
        <v/>
      </c>
      <c r="AF3223" s="449" t="str">
        <f>IF(AC3223="","",IF(AND(AA3223&gt;Y3223,AA3223&lt;Z3223),[1]公式對照表!$C$2,IF(AC3223="-",[1]公式對照表!$C$3,IF(AC3223&lt;AE3223,[1]公式對照表!$C$4,IF(AC3223&gt;AE3223,[1]公式對照表!$C$5)))))</f>
        <v/>
      </c>
      <c r="AG3223" s="442"/>
      <c r="AH3223" s="442"/>
      <c r="AI3223" s="442"/>
      <c r="AJ3223" s="442"/>
      <c r="AK3223" s="2"/>
    </row>
    <row r="3224" spans="1:37" ht="17.25" customHeight="1">
      <c r="A3224" s="443"/>
      <c r="B3224" s="444"/>
      <c r="C3224" s="23"/>
      <c r="D3224" s="23"/>
      <c r="E3224" s="23"/>
      <c r="F3224" s="262"/>
      <c r="G3224" s="262"/>
      <c r="H3224" s="262"/>
      <c r="I3224" s="264"/>
      <c r="J3224" s="23"/>
      <c r="K3224" s="23"/>
      <c r="L3224" s="36" t="str">
        <f>IFERROR(VLOOKUP(放飛紀錄!$K3224,#REF!,2,FALSE),"")</f>
        <v/>
      </c>
      <c r="M3224" s="36"/>
      <c r="N3224" s="36"/>
      <c r="O3224" s="36"/>
      <c r="P3224" s="36"/>
      <c r="Q3224" s="36"/>
      <c r="R3224" s="36"/>
      <c r="S3224" s="36"/>
      <c r="T3224" s="36"/>
      <c r="U3224" s="23"/>
      <c r="V3224" s="23"/>
      <c r="W3224" s="23"/>
      <c r="X3224" s="23"/>
      <c r="Y3224" s="445"/>
      <c r="Z3224" s="446" t="str">
        <f>IF(放飛紀錄!$Y3224="","",放飛紀錄!$Y3224+公式對照表!B$2)</f>
        <v/>
      </c>
      <c r="AA3224" s="445"/>
      <c r="AB3224" s="445"/>
      <c r="AC3224" s="447" t="str">
        <f t="shared" si="128"/>
        <v/>
      </c>
      <c r="AD3224" s="448" t="str">
        <f t="shared" si="129"/>
        <v/>
      </c>
      <c r="AE3224" s="446" t="str">
        <f>IF(放飛紀錄表[[#This Row],[模組啟動時間]]="","",公式對照表!$A$2)</f>
        <v/>
      </c>
      <c r="AF3224" s="449" t="str">
        <f>IF(AC3224="","",IF(AND(AA3224&gt;Y3224,AA3224&lt;Z3224),[1]公式對照表!$C$2,IF(AC3224="-",[1]公式對照表!$C$3,IF(AC3224&lt;AE3224,[1]公式對照表!$C$4,IF(AC3224&gt;AE3224,[1]公式對照表!$C$5)))))</f>
        <v/>
      </c>
      <c r="AG3224" s="442"/>
      <c r="AH3224" s="442"/>
      <c r="AI3224" s="442"/>
      <c r="AJ3224" s="442"/>
      <c r="AK3224" s="2"/>
    </row>
    <row r="3225" spans="1:37" ht="17.25" customHeight="1">
      <c r="A3225" s="443"/>
      <c r="B3225" s="444"/>
      <c r="C3225" s="23"/>
      <c r="D3225" s="23"/>
      <c r="E3225" s="23"/>
      <c r="F3225" s="262"/>
      <c r="G3225" s="262"/>
      <c r="H3225" s="262"/>
      <c r="I3225" s="264"/>
      <c r="J3225" s="23"/>
      <c r="K3225" s="23"/>
      <c r="L3225" s="36" t="str">
        <f>IFERROR(VLOOKUP(放飛紀錄!$K3225,#REF!,2,FALSE),"")</f>
        <v/>
      </c>
      <c r="M3225" s="36"/>
      <c r="N3225" s="36"/>
      <c r="O3225" s="36"/>
      <c r="P3225" s="36"/>
      <c r="Q3225" s="36"/>
      <c r="R3225" s="36"/>
      <c r="S3225" s="36"/>
      <c r="T3225" s="36"/>
      <c r="U3225" s="23"/>
      <c r="V3225" s="23"/>
      <c r="W3225" s="23"/>
      <c r="X3225" s="23"/>
      <c r="Y3225" s="445"/>
      <c r="Z3225" s="446" t="str">
        <f>IF(放飛紀錄!$Y3225="","",放飛紀錄!$Y3225+公式對照表!B$2)</f>
        <v/>
      </c>
      <c r="AA3225" s="445"/>
      <c r="AB3225" s="445"/>
      <c r="AC3225" s="447" t="str">
        <f t="shared" si="128"/>
        <v/>
      </c>
      <c r="AD3225" s="448" t="str">
        <f t="shared" si="129"/>
        <v/>
      </c>
      <c r="AE3225" s="446" t="str">
        <f>IF(放飛紀錄表[[#This Row],[模組啟動時間]]="","",公式對照表!$A$2)</f>
        <v/>
      </c>
      <c r="AF3225" s="449" t="str">
        <f>IF(AC3225="","",IF(AND(AA3225&gt;Y3225,AA3225&lt;Z3225),[1]公式對照表!$C$2,IF(AC3225="-",[1]公式對照表!$C$3,IF(AC3225&lt;AE3225,[1]公式對照表!$C$4,IF(AC3225&gt;AE3225,[1]公式對照表!$C$5)))))</f>
        <v/>
      </c>
      <c r="AG3225" s="442"/>
      <c r="AH3225" s="442"/>
      <c r="AI3225" s="442"/>
      <c r="AJ3225" s="442"/>
      <c r="AK3225" s="2"/>
    </row>
    <row r="3226" spans="1:37" ht="17.25" customHeight="1">
      <c r="A3226" s="443"/>
      <c r="B3226" s="444"/>
      <c r="C3226" s="23"/>
      <c r="D3226" s="23"/>
      <c r="E3226" s="23"/>
      <c r="F3226" s="262"/>
      <c r="G3226" s="262"/>
      <c r="H3226" s="262"/>
      <c r="I3226" s="264"/>
      <c r="J3226" s="23"/>
      <c r="K3226" s="23"/>
      <c r="L3226" s="36" t="str">
        <f>IFERROR(VLOOKUP(放飛紀錄!$K3226,#REF!,2,FALSE),"")</f>
        <v/>
      </c>
      <c r="M3226" s="36"/>
      <c r="N3226" s="36"/>
      <c r="O3226" s="36"/>
      <c r="P3226" s="36"/>
      <c r="Q3226" s="36"/>
      <c r="R3226" s="36"/>
      <c r="S3226" s="36"/>
      <c r="T3226" s="36"/>
      <c r="U3226" s="23"/>
      <c r="V3226" s="23"/>
      <c r="W3226" s="23"/>
      <c r="X3226" s="23"/>
      <c r="Y3226" s="445"/>
      <c r="Z3226" s="446" t="str">
        <f>IF(放飛紀錄!$Y3226="","",放飛紀錄!$Y3226+公式對照表!B$2)</f>
        <v/>
      </c>
      <c r="AA3226" s="445"/>
      <c r="AB3226" s="445"/>
      <c r="AC3226" s="447" t="str">
        <f t="shared" si="128"/>
        <v/>
      </c>
      <c r="AD3226" s="448" t="str">
        <f t="shared" si="129"/>
        <v/>
      </c>
      <c r="AE3226" s="446" t="str">
        <f>IF(放飛紀錄表[[#This Row],[模組啟動時間]]="","",公式對照表!$A$2)</f>
        <v/>
      </c>
      <c r="AF3226" s="449" t="str">
        <f>IF(AC3226="","",IF(AND(AA3226&gt;Y3226,AA3226&lt;Z3226),[1]公式對照表!$C$2,IF(AC3226="-",[1]公式對照表!$C$3,IF(AC3226&lt;AE3226,[1]公式對照表!$C$4,IF(AC3226&gt;AE3226,[1]公式對照表!$C$5)))))</f>
        <v/>
      </c>
      <c r="AG3226" s="442"/>
      <c r="AH3226" s="442"/>
      <c r="AI3226" s="442"/>
      <c r="AJ3226" s="442"/>
      <c r="AK3226" s="2"/>
    </row>
    <row r="3227" spans="1:37" ht="17.25" customHeight="1">
      <c r="A3227" s="443"/>
      <c r="B3227" s="444"/>
      <c r="C3227" s="23"/>
      <c r="D3227" s="23"/>
      <c r="E3227" s="23"/>
      <c r="F3227" s="262"/>
      <c r="G3227" s="262"/>
      <c r="H3227" s="262"/>
      <c r="I3227" s="264"/>
      <c r="J3227" s="23"/>
      <c r="K3227" s="23"/>
      <c r="L3227" s="36" t="str">
        <f>IFERROR(VLOOKUP(放飛紀錄!$K3227,#REF!,2,FALSE),"")</f>
        <v/>
      </c>
      <c r="M3227" s="36"/>
      <c r="N3227" s="36"/>
      <c r="O3227" s="36"/>
      <c r="P3227" s="36"/>
      <c r="Q3227" s="36"/>
      <c r="R3227" s="36"/>
      <c r="S3227" s="36"/>
      <c r="T3227" s="36"/>
      <c r="U3227" s="23"/>
      <c r="V3227" s="23"/>
      <c r="W3227" s="23"/>
      <c r="X3227" s="23"/>
      <c r="Y3227" s="445"/>
      <c r="Z3227" s="446" t="str">
        <f>IF(放飛紀錄!$Y3227="","",放飛紀錄!$Y3227+公式對照表!B$2)</f>
        <v/>
      </c>
      <c r="AA3227" s="445"/>
      <c r="AB3227" s="445"/>
      <c r="AC3227" s="447" t="str">
        <f t="shared" si="128"/>
        <v/>
      </c>
      <c r="AD3227" s="448" t="str">
        <f t="shared" si="129"/>
        <v/>
      </c>
      <c r="AE3227" s="446" t="str">
        <f>IF(放飛紀錄表[[#This Row],[模組啟動時間]]="","",公式對照表!$A$2)</f>
        <v/>
      </c>
      <c r="AF3227" s="449" t="str">
        <f>IF(AC3227="","",IF(AND(AA3227&gt;Y3227,AA3227&lt;Z3227),[1]公式對照表!$C$2,IF(AC3227="-",[1]公式對照表!$C$3,IF(AC3227&lt;AE3227,[1]公式對照表!$C$4,IF(AC3227&gt;AE3227,[1]公式對照表!$C$5)))))</f>
        <v/>
      </c>
      <c r="AG3227" s="442"/>
      <c r="AH3227" s="442"/>
      <c r="AI3227" s="442"/>
      <c r="AJ3227" s="442"/>
      <c r="AK3227" s="2"/>
    </row>
    <row r="3228" spans="1:37" ht="17.25" customHeight="1">
      <c r="A3228" s="443"/>
      <c r="B3228" s="444"/>
      <c r="C3228" s="23"/>
      <c r="D3228" s="23"/>
      <c r="E3228" s="23"/>
      <c r="F3228" s="262"/>
      <c r="G3228" s="262"/>
      <c r="H3228" s="262"/>
      <c r="I3228" s="264"/>
      <c r="J3228" s="23"/>
      <c r="K3228" s="23"/>
      <c r="L3228" s="36" t="str">
        <f>IFERROR(VLOOKUP(放飛紀錄!$K3228,#REF!,2,FALSE),"")</f>
        <v/>
      </c>
      <c r="M3228" s="36"/>
      <c r="N3228" s="36"/>
      <c r="O3228" s="36"/>
      <c r="P3228" s="36"/>
      <c r="Q3228" s="36"/>
      <c r="R3228" s="36"/>
      <c r="S3228" s="36"/>
      <c r="T3228" s="36"/>
      <c r="U3228" s="23"/>
      <c r="V3228" s="23"/>
      <c r="W3228" s="23"/>
      <c r="X3228" s="23"/>
      <c r="Y3228" s="445"/>
      <c r="Z3228" s="446" t="str">
        <f>IF(放飛紀錄!$Y3228="","",放飛紀錄!$Y3228+公式對照表!B$2)</f>
        <v/>
      </c>
      <c r="AA3228" s="445"/>
      <c r="AB3228" s="445"/>
      <c r="AC3228" s="447" t="str">
        <f t="shared" si="128"/>
        <v/>
      </c>
      <c r="AD3228" s="448" t="str">
        <f t="shared" si="129"/>
        <v/>
      </c>
      <c r="AE3228" s="446" t="str">
        <f>IF(放飛紀錄表[[#This Row],[模組啟動時間]]="","",公式對照表!$A$2)</f>
        <v/>
      </c>
      <c r="AF3228" s="449" t="str">
        <f>IF(AC3228="","",IF(AND(AA3228&gt;Y3228,AA3228&lt;Z3228),[1]公式對照表!$C$2,IF(AC3228="-",[1]公式對照表!$C$3,IF(AC3228&lt;AE3228,[1]公式對照表!$C$4,IF(AC3228&gt;AE3228,[1]公式對照表!$C$5)))))</f>
        <v/>
      </c>
      <c r="AG3228" s="442"/>
      <c r="AH3228" s="442"/>
      <c r="AI3228" s="442"/>
      <c r="AJ3228" s="442"/>
      <c r="AK3228" s="2"/>
    </row>
    <row r="3229" spans="1:37" ht="17.25" customHeight="1">
      <c r="A3229" s="443"/>
      <c r="B3229" s="444"/>
      <c r="C3229" s="23"/>
      <c r="D3229" s="23"/>
      <c r="E3229" s="23"/>
      <c r="F3229" s="262"/>
      <c r="G3229" s="262"/>
      <c r="H3229" s="262"/>
      <c r="I3229" s="264"/>
      <c r="J3229" s="23"/>
      <c r="K3229" s="23"/>
      <c r="L3229" s="36" t="str">
        <f>IFERROR(VLOOKUP(放飛紀錄!$K3229,#REF!,2,FALSE),"")</f>
        <v/>
      </c>
      <c r="M3229" s="36"/>
      <c r="N3229" s="36"/>
      <c r="O3229" s="36"/>
      <c r="P3229" s="36"/>
      <c r="Q3229" s="36"/>
      <c r="R3229" s="36"/>
      <c r="S3229" s="36"/>
      <c r="T3229" s="36"/>
      <c r="U3229" s="23"/>
      <c r="V3229" s="23"/>
      <c r="W3229" s="23"/>
      <c r="X3229" s="23"/>
      <c r="Y3229" s="445"/>
      <c r="Z3229" s="446" t="str">
        <f>IF(放飛紀錄!$Y3229="","",放飛紀錄!$Y3229+公式對照表!B$2)</f>
        <v/>
      </c>
      <c r="AA3229" s="445"/>
      <c r="AB3229" s="445"/>
      <c r="AC3229" s="447" t="str">
        <f t="shared" si="128"/>
        <v/>
      </c>
      <c r="AD3229" s="448" t="str">
        <f t="shared" si="129"/>
        <v/>
      </c>
      <c r="AE3229" s="446" t="str">
        <f>IF(放飛紀錄表[[#This Row],[模組啟動時間]]="","",公式對照表!$A$2)</f>
        <v/>
      </c>
      <c r="AF3229" s="449" t="str">
        <f>IF(AC3229="","",IF(AND(AA3229&gt;Y3229,AA3229&lt;Z3229),[1]公式對照表!$C$2,IF(AC3229="-",[1]公式對照表!$C$3,IF(AC3229&lt;AE3229,[1]公式對照表!$C$4,IF(AC3229&gt;AE3229,[1]公式對照表!$C$5)))))</f>
        <v/>
      </c>
      <c r="AG3229" s="442"/>
      <c r="AH3229" s="442"/>
      <c r="AI3229" s="442"/>
      <c r="AJ3229" s="442"/>
      <c r="AK3229" s="2"/>
    </row>
    <row r="3230" spans="1:37" ht="17.25" customHeight="1">
      <c r="A3230" s="443"/>
      <c r="B3230" s="444"/>
      <c r="C3230" s="23"/>
      <c r="D3230" s="23"/>
      <c r="E3230" s="23"/>
      <c r="F3230" s="262"/>
      <c r="G3230" s="262"/>
      <c r="H3230" s="262"/>
      <c r="I3230" s="264"/>
      <c r="J3230" s="23"/>
      <c r="K3230" s="23"/>
      <c r="L3230" s="36" t="str">
        <f>IFERROR(VLOOKUP(放飛紀錄!$K3230,#REF!,2,FALSE),"")</f>
        <v/>
      </c>
      <c r="M3230" s="36"/>
      <c r="N3230" s="36"/>
      <c r="O3230" s="36"/>
      <c r="P3230" s="36"/>
      <c r="Q3230" s="36"/>
      <c r="R3230" s="36"/>
      <c r="S3230" s="36"/>
      <c r="T3230" s="36"/>
      <c r="U3230" s="23"/>
      <c r="V3230" s="23"/>
      <c r="W3230" s="23"/>
      <c r="X3230" s="23"/>
      <c r="Y3230" s="445"/>
      <c r="Z3230" s="446" t="str">
        <f>IF(放飛紀錄!$Y3230="","",放飛紀錄!$Y3230+公式對照表!B$2)</f>
        <v/>
      </c>
      <c r="AA3230" s="445"/>
      <c r="AB3230" s="445"/>
      <c r="AC3230" s="447" t="str">
        <f t="shared" si="128"/>
        <v/>
      </c>
      <c r="AD3230" s="448" t="str">
        <f t="shared" si="129"/>
        <v/>
      </c>
      <c r="AE3230" s="446" t="str">
        <f>IF(放飛紀錄表[[#This Row],[模組啟動時間]]="","",公式對照表!$A$2)</f>
        <v/>
      </c>
      <c r="AF3230" s="449" t="str">
        <f>IF(AC3230="","",IF(AND(AA3230&gt;Y3230,AA3230&lt;Z3230),[1]公式對照表!$C$2,IF(AC3230="-",[1]公式對照表!$C$3,IF(AC3230&lt;AE3230,[1]公式對照表!$C$4,IF(AC3230&gt;AE3230,[1]公式對照表!$C$5)))))</f>
        <v/>
      </c>
      <c r="AG3230" s="442"/>
      <c r="AH3230" s="442"/>
      <c r="AI3230" s="442"/>
      <c r="AJ3230" s="442"/>
      <c r="AK3230" s="2"/>
    </row>
    <row r="3231" spans="1:37" ht="17.25" customHeight="1">
      <c r="A3231" s="443"/>
      <c r="B3231" s="444"/>
      <c r="C3231" s="23"/>
      <c r="D3231" s="23"/>
      <c r="E3231" s="23"/>
      <c r="F3231" s="262"/>
      <c r="G3231" s="262"/>
      <c r="H3231" s="262"/>
      <c r="I3231" s="264"/>
      <c r="J3231" s="23"/>
      <c r="K3231" s="23"/>
      <c r="L3231" s="36" t="str">
        <f>IFERROR(VLOOKUP(放飛紀錄!$K3231,#REF!,2,FALSE),"")</f>
        <v/>
      </c>
      <c r="M3231" s="36"/>
      <c r="N3231" s="36"/>
      <c r="O3231" s="36"/>
      <c r="P3231" s="36"/>
      <c r="Q3231" s="36"/>
      <c r="R3231" s="36"/>
      <c r="S3231" s="36"/>
      <c r="T3231" s="36"/>
      <c r="U3231" s="23"/>
      <c r="V3231" s="23"/>
      <c r="W3231" s="23"/>
      <c r="X3231" s="23"/>
      <c r="Y3231" s="445"/>
      <c r="Z3231" s="446" t="str">
        <f>IF(放飛紀錄!$Y3231="","",放飛紀錄!$Y3231+公式對照表!B$2)</f>
        <v/>
      </c>
      <c r="AA3231" s="445"/>
      <c r="AB3231" s="445"/>
      <c r="AC3231" s="447" t="str">
        <f t="shared" si="128"/>
        <v/>
      </c>
      <c r="AD3231" s="448" t="str">
        <f t="shared" si="129"/>
        <v/>
      </c>
      <c r="AE3231" s="446" t="str">
        <f>IF(放飛紀錄表[[#This Row],[模組啟動時間]]="","",公式對照表!$A$2)</f>
        <v/>
      </c>
      <c r="AF3231" s="449" t="str">
        <f>IF(AC3231="","",IF(AND(AA3231&gt;Y3231,AA3231&lt;Z3231),[1]公式對照表!$C$2,IF(AC3231="-",[1]公式對照表!$C$3,IF(AC3231&lt;AE3231,[1]公式對照表!$C$4,IF(AC3231&gt;AE3231,[1]公式對照表!$C$5)))))</f>
        <v/>
      </c>
      <c r="AG3231" s="442"/>
      <c r="AH3231" s="442"/>
      <c r="AI3231" s="442"/>
      <c r="AJ3231" s="442"/>
      <c r="AK3231" s="2"/>
    </row>
    <row r="3232" spans="1:37" ht="17.25" customHeight="1">
      <c r="A3232" s="443"/>
      <c r="B3232" s="444"/>
      <c r="C3232" s="23"/>
      <c r="D3232" s="23"/>
      <c r="E3232" s="23"/>
      <c r="F3232" s="262"/>
      <c r="G3232" s="262"/>
      <c r="H3232" s="262"/>
      <c r="I3232" s="264"/>
      <c r="J3232" s="23"/>
      <c r="K3232" s="23"/>
      <c r="L3232" s="36" t="str">
        <f>IFERROR(VLOOKUP(放飛紀錄!$K3232,#REF!,2,FALSE),"")</f>
        <v/>
      </c>
      <c r="M3232" s="36"/>
      <c r="N3232" s="36"/>
      <c r="O3232" s="36"/>
      <c r="P3232" s="36"/>
      <c r="Q3232" s="36"/>
      <c r="R3232" s="36"/>
      <c r="S3232" s="36"/>
      <c r="T3232" s="36"/>
      <c r="U3232" s="23"/>
      <c r="V3232" s="23"/>
      <c r="W3232" s="23"/>
      <c r="X3232" s="23"/>
      <c r="Y3232" s="445"/>
      <c r="Z3232" s="446" t="str">
        <f>IF(放飛紀錄!$Y3232="","",放飛紀錄!$Y3232+公式對照表!B$2)</f>
        <v/>
      </c>
      <c r="AA3232" s="445"/>
      <c r="AB3232" s="445"/>
      <c r="AC3232" s="447" t="str">
        <f t="shared" si="128"/>
        <v/>
      </c>
      <c r="AD3232" s="448" t="str">
        <f t="shared" si="129"/>
        <v/>
      </c>
      <c r="AE3232" s="446" t="str">
        <f>IF(放飛紀錄表[[#This Row],[模組啟動時間]]="","",公式對照表!$A$2)</f>
        <v/>
      </c>
      <c r="AF3232" s="449" t="str">
        <f>IF(AC3232="","",IF(AND(AA3232&gt;Y3232,AA3232&lt;Z3232),[1]公式對照表!$C$2,IF(AC3232="-",[1]公式對照表!$C$3,IF(AC3232&lt;AE3232,[1]公式對照表!$C$4,IF(AC3232&gt;AE3232,[1]公式對照表!$C$5)))))</f>
        <v/>
      </c>
      <c r="AG3232" s="442"/>
      <c r="AH3232" s="442"/>
      <c r="AI3232" s="442"/>
      <c r="AJ3232" s="442"/>
      <c r="AK3232" s="2"/>
    </row>
    <row r="3233" spans="1:37" ht="17.25" customHeight="1">
      <c r="A3233" s="443"/>
      <c r="B3233" s="444"/>
      <c r="C3233" s="23"/>
      <c r="D3233" s="23"/>
      <c r="E3233" s="23"/>
      <c r="F3233" s="262"/>
      <c r="G3233" s="262"/>
      <c r="H3233" s="262"/>
      <c r="I3233" s="264"/>
      <c r="J3233" s="23"/>
      <c r="K3233" s="23"/>
      <c r="L3233" s="36" t="str">
        <f>IFERROR(VLOOKUP(放飛紀錄!$K3233,#REF!,2,FALSE),"")</f>
        <v/>
      </c>
      <c r="M3233" s="36"/>
      <c r="N3233" s="36"/>
      <c r="O3233" s="36"/>
      <c r="P3233" s="36"/>
      <c r="Q3233" s="36"/>
      <c r="R3233" s="36"/>
      <c r="S3233" s="36"/>
      <c r="T3233" s="36"/>
      <c r="U3233" s="23"/>
      <c r="V3233" s="23"/>
      <c r="W3233" s="23"/>
      <c r="X3233" s="23"/>
      <c r="Y3233" s="445"/>
      <c r="Z3233" s="446" t="str">
        <f>IF(放飛紀錄!$Y3233="","",放飛紀錄!$Y3233+公式對照表!B$2)</f>
        <v/>
      </c>
      <c r="AA3233" s="445"/>
      <c r="AB3233" s="445"/>
      <c r="AC3233" s="447" t="str">
        <f t="shared" si="128"/>
        <v/>
      </c>
      <c r="AD3233" s="448" t="str">
        <f t="shared" si="129"/>
        <v/>
      </c>
      <c r="AE3233" s="446" t="str">
        <f>IF(放飛紀錄表[[#This Row],[模組啟動時間]]="","",公式對照表!$A$2)</f>
        <v/>
      </c>
      <c r="AF3233" s="449" t="str">
        <f>IF(AC3233="","",IF(AND(AA3233&gt;Y3233,AA3233&lt;Z3233),[1]公式對照表!$C$2,IF(AC3233="-",[1]公式對照表!$C$3,IF(AC3233&lt;AE3233,[1]公式對照表!$C$4,IF(AC3233&gt;AE3233,[1]公式對照表!$C$5)))))</f>
        <v/>
      </c>
      <c r="AG3233" s="442"/>
      <c r="AH3233" s="442"/>
      <c r="AI3233" s="442"/>
      <c r="AJ3233" s="442"/>
      <c r="AK3233" s="2"/>
    </row>
    <row r="3234" spans="1:37" ht="17.25" customHeight="1">
      <c r="A3234" s="443"/>
      <c r="B3234" s="444"/>
      <c r="C3234" s="23"/>
      <c r="D3234" s="23"/>
      <c r="E3234" s="23"/>
      <c r="F3234" s="262"/>
      <c r="G3234" s="262"/>
      <c r="H3234" s="262"/>
      <c r="I3234" s="264"/>
      <c r="J3234" s="23"/>
      <c r="K3234" s="23"/>
      <c r="L3234" s="36" t="str">
        <f>IFERROR(VLOOKUP(放飛紀錄!$K3234,#REF!,2,FALSE),"")</f>
        <v/>
      </c>
      <c r="M3234" s="36"/>
      <c r="N3234" s="36"/>
      <c r="O3234" s="36"/>
      <c r="P3234" s="36"/>
      <c r="Q3234" s="36"/>
      <c r="R3234" s="36"/>
      <c r="S3234" s="36"/>
      <c r="T3234" s="36"/>
      <c r="U3234" s="23"/>
      <c r="V3234" s="23"/>
      <c r="W3234" s="23"/>
      <c r="X3234" s="23"/>
      <c r="Y3234" s="445"/>
      <c r="Z3234" s="446" t="str">
        <f>IF(放飛紀錄!$Y3234="","",放飛紀錄!$Y3234+公式對照表!B$2)</f>
        <v/>
      </c>
      <c r="AA3234" s="445"/>
      <c r="AB3234" s="445"/>
      <c r="AC3234" s="447" t="str">
        <f t="shared" si="128"/>
        <v/>
      </c>
      <c r="AD3234" s="448" t="str">
        <f t="shared" si="129"/>
        <v/>
      </c>
      <c r="AE3234" s="446" t="str">
        <f>IF(放飛紀錄表[[#This Row],[模組啟動時間]]="","",公式對照表!$A$2)</f>
        <v/>
      </c>
      <c r="AF3234" s="449" t="str">
        <f>IF(AC3234="","",IF(AND(AA3234&gt;Y3234,AA3234&lt;Z3234),[1]公式對照表!$C$2,IF(AC3234="-",[1]公式對照表!$C$3,IF(AC3234&lt;AE3234,[1]公式對照表!$C$4,IF(AC3234&gt;AE3234,[1]公式對照表!$C$5)))))</f>
        <v/>
      </c>
      <c r="AG3234" s="442"/>
      <c r="AH3234" s="442"/>
      <c r="AI3234" s="442"/>
      <c r="AJ3234" s="442"/>
      <c r="AK3234" s="2"/>
    </row>
    <row r="3235" spans="1:37" ht="17.25" customHeight="1">
      <c r="A3235" s="443"/>
      <c r="B3235" s="444"/>
      <c r="C3235" s="23"/>
      <c r="D3235" s="23"/>
      <c r="E3235" s="23"/>
      <c r="F3235" s="262"/>
      <c r="G3235" s="262"/>
      <c r="H3235" s="262"/>
      <c r="I3235" s="264"/>
      <c r="J3235" s="23"/>
      <c r="K3235" s="23"/>
      <c r="L3235" s="36" t="str">
        <f>IFERROR(VLOOKUP(放飛紀錄!$K3235,#REF!,2,FALSE),"")</f>
        <v/>
      </c>
      <c r="M3235" s="36"/>
      <c r="N3235" s="36"/>
      <c r="O3235" s="36"/>
      <c r="P3235" s="36"/>
      <c r="Q3235" s="36"/>
      <c r="R3235" s="36"/>
      <c r="S3235" s="36"/>
      <c r="T3235" s="36"/>
      <c r="U3235" s="23"/>
      <c r="V3235" s="23"/>
      <c r="W3235" s="23"/>
      <c r="X3235" s="23"/>
      <c r="Y3235" s="445"/>
      <c r="Z3235" s="446" t="str">
        <f>IF(放飛紀錄!$Y3235="","",放飛紀錄!$Y3235+公式對照表!B$2)</f>
        <v/>
      </c>
      <c r="AA3235" s="445"/>
      <c r="AB3235" s="445"/>
      <c r="AC3235" s="447" t="str">
        <f t="shared" si="128"/>
        <v/>
      </c>
      <c r="AD3235" s="448" t="str">
        <f t="shared" si="129"/>
        <v/>
      </c>
      <c r="AE3235" s="446" t="str">
        <f>IF(放飛紀錄表[[#This Row],[模組啟動時間]]="","",公式對照表!$A$2)</f>
        <v/>
      </c>
      <c r="AF3235" s="449" t="str">
        <f>IF(AC3235="","",IF(AND(AA3235&gt;Y3235,AA3235&lt;Z3235),[1]公式對照表!$C$2,IF(AC3235="-",[1]公式對照表!$C$3,IF(AC3235&lt;AE3235,[1]公式對照表!$C$4,IF(AC3235&gt;AE3235,[1]公式對照表!$C$5)))))</f>
        <v/>
      </c>
      <c r="AG3235" s="442"/>
      <c r="AH3235" s="442"/>
      <c r="AI3235" s="442"/>
      <c r="AJ3235" s="442"/>
      <c r="AK3235" s="2"/>
    </row>
    <row r="3236" spans="1:37" ht="17.25" customHeight="1">
      <c r="A3236" s="443"/>
      <c r="B3236" s="444"/>
      <c r="C3236" s="23"/>
      <c r="D3236" s="23"/>
      <c r="E3236" s="23"/>
      <c r="F3236" s="262"/>
      <c r="G3236" s="262"/>
      <c r="H3236" s="262"/>
      <c r="I3236" s="264"/>
      <c r="J3236" s="23"/>
      <c r="K3236" s="23"/>
      <c r="L3236" s="36" t="str">
        <f>IFERROR(VLOOKUP(放飛紀錄!$K3236,#REF!,2,FALSE),"")</f>
        <v/>
      </c>
      <c r="M3236" s="36"/>
      <c r="N3236" s="36"/>
      <c r="O3236" s="36"/>
      <c r="P3236" s="36"/>
      <c r="Q3236" s="36"/>
      <c r="R3236" s="36"/>
      <c r="S3236" s="36"/>
      <c r="T3236" s="36"/>
      <c r="U3236" s="23"/>
      <c r="V3236" s="23"/>
      <c r="W3236" s="23"/>
      <c r="X3236" s="23"/>
      <c r="Y3236" s="445"/>
      <c r="Z3236" s="446" t="str">
        <f>IF(放飛紀錄!$Y3236="","",放飛紀錄!$Y3236+公式對照表!B$2)</f>
        <v/>
      </c>
      <c r="AA3236" s="445"/>
      <c r="AB3236" s="445"/>
      <c r="AC3236" s="447" t="str">
        <f t="shared" si="128"/>
        <v/>
      </c>
      <c r="AD3236" s="448" t="str">
        <f t="shared" si="129"/>
        <v/>
      </c>
      <c r="AE3236" s="446" t="str">
        <f>IF(放飛紀錄表[[#This Row],[模組啟動時間]]="","",公式對照表!$A$2)</f>
        <v/>
      </c>
      <c r="AF3236" s="449" t="str">
        <f>IF(AC3236="","",IF(AND(AA3236&gt;Y3236,AA3236&lt;Z3236),[1]公式對照表!$C$2,IF(AC3236="-",[1]公式對照表!$C$3,IF(AC3236&lt;AE3236,[1]公式對照表!$C$4,IF(AC3236&gt;AE3236,[1]公式對照表!$C$5)))))</f>
        <v/>
      </c>
      <c r="AG3236" s="442"/>
      <c r="AH3236" s="442"/>
      <c r="AI3236" s="442"/>
      <c r="AJ3236" s="442"/>
      <c r="AK3236" s="2"/>
    </row>
    <row r="3237" spans="1:37" ht="17.25" customHeight="1">
      <c r="A3237" s="443"/>
      <c r="B3237" s="444"/>
      <c r="C3237" s="23"/>
      <c r="D3237" s="23"/>
      <c r="E3237" s="23"/>
      <c r="F3237" s="262"/>
      <c r="G3237" s="262"/>
      <c r="H3237" s="262"/>
      <c r="I3237" s="264"/>
      <c r="J3237" s="23"/>
      <c r="K3237" s="23"/>
      <c r="L3237" s="36" t="str">
        <f>IFERROR(VLOOKUP(放飛紀錄!$K3237,#REF!,2,FALSE),"")</f>
        <v/>
      </c>
      <c r="M3237" s="36"/>
      <c r="N3237" s="36"/>
      <c r="O3237" s="36"/>
      <c r="P3237" s="36"/>
      <c r="Q3237" s="36"/>
      <c r="R3237" s="36"/>
      <c r="S3237" s="36"/>
      <c r="T3237" s="36"/>
      <c r="U3237" s="23"/>
      <c r="V3237" s="23"/>
      <c r="W3237" s="23"/>
      <c r="X3237" s="23"/>
      <c r="Y3237" s="445"/>
      <c r="Z3237" s="446" t="str">
        <f>IF(放飛紀錄!$Y3237="","",放飛紀錄!$Y3237+公式對照表!B$2)</f>
        <v/>
      </c>
      <c r="AA3237" s="445"/>
      <c r="AB3237" s="445"/>
      <c r="AC3237" s="447" t="str">
        <f t="shared" si="128"/>
        <v/>
      </c>
      <c r="AD3237" s="448" t="str">
        <f t="shared" si="129"/>
        <v/>
      </c>
      <c r="AE3237" s="446" t="str">
        <f>IF(放飛紀錄表[[#This Row],[模組啟動時間]]="","",公式對照表!$A$2)</f>
        <v/>
      </c>
      <c r="AF3237" s="449" t="str">
        <f>IF(AC3237="","",IF(AND(AA3237&gt;Y3237,AA3237&lt;Z3237),[1]公式對照表!$C$2,IF(AC3237="-",[1]公式對照表!$C$3,IF(AC3237&lt;AE3237,[1]公式對照表!$C$4,IF(AC3237&gt;AE3237,[1]公式對照表!$C$5)))))</f>
        <v/>
      </c>
      <c r="AG3237" s="442"/>
      <c r="AH3237" s="442"/>
      <c r="AI3237" s="442"/>
      <c r="AJ3237" s="442"/>
      <c r="AK3237" s="2"/>
    </row>
    <row r="3238" spans="1:37" ht="17.25" customHeight="1">
      <c r="A3238" s="443"/>
      <c r="B3238" s="444"/>
      <c r="C3238" s="23"/>
      <c r="D3238" s="23"/>
      <c r="E3238" s="23"/>
      <c r="F3238" s="262"/>
      <c r="G3238" s="262"/>
      <c r="H3238" s="262"/>
      <c r="I3238" s="264"/>
      <c r="J3238" s="23"/>
      <c r="K3238" s="23"/>
      <c r="L3238" s="36" t="str">
        <f>IFERROR(VLOOKUP(放飛紀錄!$K3238,#REF!,2,FALSE),"")</f>
        <v/>
      </c>
      <c r="M3238" s="36"/>
      <c r="N3238" s="36"/>
      <c r="O3238" s="36"/>
      <c r="P3238" s="36"/>
      <c r="Q3238" s="36"/>
      <c r="R3238" s="36"/>
      <c r="S3238" s="36"/>
      <c r="T3238" s="36"/>
      <c r="U3238" s="23"/>
      <c r="V3238" s="23"/>
      <c r="W3238" s="23"/>
      <c r="X3238" s="23"/>
      <c r="Y3238" s="445"/>
      <c r="Z3238" s="446" t="str">
        <f>IF(放飛紀錄!$Y3238="","",放飛紀錄!$Y3238+公式對照表!B$2)</f>
        <v/>
      </c>
      <c r="AA3238" s="445"/>
      <c r="AB3238" s="445"/>
      <c r="AC3238" s="447" t="str">
        <f t="shared" si="128"/>
        <v/>
      </c>
      <c r="AD3238" s="448" t="str">
        <f t="shared" si="129"/>
        <v/>
      </c>
      <c r="AE3238" s="446" t="str">
        <f>IF(放飛紀錄表[[#This Row],[模組啟動時間]]="","",公式對照表!$A$2)</f>
        <v/>
      </c>
      <c r="AF3238" s="449" t="str">
        <f>IF(AC3238="","",IF(AND(AA3238&gt;Y3238,AA3238&lt;Z3238),[1]公式對照表!$C$2,IF(AC3238="-",[1]公式對照表!$C$3,IF(AC3238&lt;AE3238,[1]公式對照表!$C$4,IF(AC3238&gt;AE3238,[1]公式對照表!$C$5)))))</f>
        <v/>
      </c>
      <c r="AG3238" s="442"/>
      <c r="AH3238" s="442"/>
      <c r="AI3238" s="442"/>
      <c r="AJ3238" s="442"/>
      <c r="AK3238" s="2"/>
    </row>
    <row r="3239" spans="1:37" ht="17.25" customHeight="1">
      <c r="A3239" s="443"/>
      <c r="B3239" s="444"/>
      <c r="C3239" s="23"/>
      <c r="D3239" s="23"/>
      <c r="E3239" s="23"/>
      <c r="F3239" s="262"/>
      <c r="G3239" s="262"/>
      <c r="H3239" s="262"/>
      <c r="I3239" s="264"/>
      <c r="J3239" s="23"/>
      <c r="K3239" s="23"/>
      <c r="L3239" s="36" t="str">
        <f>IFERROR(VLOOKUP(放飛紀錄!$K3239,#REF!,2,FALSE),"")</f>
        <v/>
      </c>
      <c r="M3239" s="36"/>
      <c r="N3239" s="36"/>
      <c r="O3239" s="36"/>
      <c r="P3239" s="36"/>
      <c r="Q3239" s="36"/>
      <c r="R3239" s="36"/>
      <c r="S3239" s="36"/>
      <c r="T3239" s="36"/>
      <c r="U3239" s="23"/>
      <c r="V3239" s="23"/>
      <c r="W3239" s="23"/>
      <c r="X3239" s="23"/>
      <c r="Y3239" s="445"/>
      <c r="Z3239" s="446" t="str">
        <f>IF(放飛紀錄!$Y3239="","",放飛紀錄!$Y3239+公式對照表!B$2)</f>
        <v/>
      </c>
      <c r="AA3239" s="445"/>
      <c r="AB3239" s="445"/>
      <c r="AC3239" s="447" t="str">
        <f t="shared" si="128"/>
        <v/>
      </c>
      <c r="AD3239" s="448" t="str">
        <f t="shared" si="129"/>
        <v/>
      </c>
      <c r="AE3239" s="446" t="str">
        <f>IF(放飛紀錄表[[#This Row],[模組啟動時間]]="","",公式對照表!$A$2)</f>
        <v/>
      </c>
      <c r="AF3239" s="449" t="str">
        <f>IF(AC3239="","",IF(AND(AA3239&gt;Y3239,AA3239&lt;Z3239),[1]公式對照表!$C$2,IF(AC3239="-",[1]公式對照表!$C$3,IF(AC3239&lt;AE3239,[1]公式對照表!$C$4,IF(AC3239&gt;AE3239,[1]公式對照表!$C$5)))))</f>
        <v/>
      </c>
      <c r="AG3239" s="442"/>
      <c r="AH3239" s="442"/>
      <c r="AI3239" s="442"/>
      <c r="AJ3239" s="442"/>
      <c r="AK3239" s="2"/>
    </row>
    <row r="3240" spans="1:37" ht="17.25" customHeight="1">
      <c r="A3240" s="443"/>
      <c r="B3240" s="444"/>
      <c r="C3240" s="23"/>
      <c r="D3240" s="23"/>
      <c r="E3240" s="23"/>
      <c r="F3240" s="262"/>
      <c r="G3240" s="262"/>
      <c r="H3240" s="262"/>
      <c r="I3240" s="264"/>
      <c r="J3240" s="23"/>
      <c r="K3240" s="23"/>
      <c r="L3240" s="36" t="str">
        <f>IFERROR(VLOOKUP(放飛紀錄!$K3240,#REF!,2,FALSE),"")</f>
        <v/>
      </c>
      <c r="M3240" s="36"/>
      <c r="N3240" s="36"/>
      <c r="O3240" s="36"/>
      <c r="P3240" s="36"/>
      <c r="Q3240" s="36"/>
      <c r="R3240" s="36"/>
      <c r="S3240" s="36"/>
      <c r="T3240" s="36"/>
      <c r="U3240" s="23"/>
      <c r="V3240" s="23"/>
      <c r="W3240" s="23"/>
      <c r="X3240" s="23"/>
      <c r="Y3240" s="445"/>
      <c r="Z3240" s="446" t="str">
        <f>IF(放飛紀錄!$Y3240="","",放飛紀錄!$Y3240+公式對照表!B$2)</f>
        <v/>
      </c>
      <c r="AA3240" s="445"/>
      <c r="AB3240" s="445"/>
      <c r="AC3240" s="447" t="str">
        <f t="shared" si="128"/>
        <v/>
      </c>
      <c r="AD3240" s="448" t="str">
        <f t="shared" si="129"/>
        <v/>
      </c>
      <c r="AE3240" s="446" t="str">
        <f>IF(放飛紀錄表[[#This Row],[模組啟動時間]]="","",公式對照表!$A$2)</f>
        <v/>
      </c>
      <c r="AF3240" s="449" t="str">
        <f>IF(AC3240="","",IF(AND(AA3240&gt;Y3240,AA3240&lt;Z3240),[1]公式對照表!$C$2,IF(AC3240="-",[1]公式對照表!$C$3,IF(AC3240&lt;AE3240,[1]公式對照表!$C$4,IF(AC3240&gt;AE3240,[1]公式對照表!$C$5)))))</f>
        <v/>
      </c>
      <c r="AG3240" s="442"/>
      <c r="AH3240" s="442"/>
      <c r="AI3240" s="442"/>
      <c r="AJ3240" s="442"/>
      <c r="AK3240" s="2"/>
    </row>
    <row r="3241" spans="1:37" ht="17.25" customHeight="1">
      <c r="A3241" s="443"/>
      <c r="B3241" s="444"/>
      <c r="C3241" s="23"/>
      <c r="D3241" s="23"/>
      <c r="E3241" s="23"/>
      <c r="F3241" s="262"/>
      <c r="G3241" s="262"/>
      <c r="H3241" s="262"/>
      <c r="I3241" s="264"/>
      <c r="J3241" s="23"/>
      <c r="K3241" s="23"/>
      <c r="L3241" s="36" t="str">
        <f>IFERROR(VLOOKUP(放飛紀錄!$K3241,#REF!,2,FALSE),"")</f>
        <v/>
      </c>
      <c r="M3241" s="36"/>
      <c r="N3241" s="36"/>
      <c r="O3241" s="36"/>
      <c r="P3241" s="36"/>
      <c r="Q3241" s="36"/>
      <c r="R3241" s="36"/>
      <c r="S3241" s="36"/>
      <c r="T3241" s="36"/>
      <c r="U3241" s="23"/>
      <c r="V3241" s="23"/>
      <c r="W3241" s="23"/>
      <c r="X3241" s="23"/>
      <c r="Y3241" s="445"/>
      <c r="Z3241" s="446" t="str">
        <f>IF(放飛紀錄!$Y3241="","",放飛紀錄!$Y3241+公式對照表!B$2)</f>
        <v/>
      </c>
      <c r="AA3241" s="445"/>
      <c r="AB3241" s="445"/>
      <c r="AC3241" s="447" t="str">
        <f t="shared" si="128"/>
        <v/>
      </c>
      <c r="AD3241" s="448" t="str">
        <f t="shared" si="129"/>
        <v/>
      </c>
      <c r="AE3241" s="446" t="str">
        <f>IF(放飛紀錄表[[#This Row],[模組啟動時間]]="","",公式對照表!$A$2)</f>
        <v/>
      </c>
      <c r="AF3241" s="449" t="str">
        <f>IF(AC3241="","",IF(AND(AA3241&gt;Y3241,AA3241&lt;Z3241),[1]公式對照表!$C$2,IF(AC3241="-",[1]公式對照表!$C$3,IF(AC3241&lt;AE3241,[1]公式對照表!$C$4,IF(AC3241&gt;AE3241,[1]公式對照表!$C$5)))))</f>
        <v/>
      </c>
      <c r="AG3241" s="442"/>
      <c r="AH3241" s="442"/>
      <c r="AI3241" s="442"/>
      <c r="AJ3241" s="442"/>
      <c r="AK3241" s="2"/>
    </row>
    <row r="3242" spans="1:37" ht="17.25" customHeight="1">
      <c r="A3242" s="443"/>
      <c r="B3242" s="444"/>
      <c r="C3242" s="23"/>
      <c r="D3242" s="23"/>
      <c r="E3242" s="23"/>
      <c r="F3242" s="262"/>
      <c r="G3242" s="262"/>
      <c r="H3242" s="262"/>
      <c r="I3242" s="264"/>
      <c r="J3242" s="23"/>
      <c r="K3242" s="23"/>
      <c r="L3242" s="36" t="str">
        <f>IFERROR(VLOOKUP(放飛紀錄!$K3242,#REF!,2,FALSE),"")</f>
        <v/>
      </c>
      <c r="M3242" s="36"/>
      <c r="N3242" s="36"/>
      <c r="O3242" s="36"/>
      <c r="P3242" s="36"/>
      <c r="Q3242" s="36"/>
      <c r="R3242" s="36"/>
      <c r="S3242" s="36"/>
      <c r="T3242" s="36"/>
      <c r="U3242" s="23"/>
      <c r="V3242" s="23"/>
      <c r="W3242" s="23"/>
      <c r="X3242" s="23"/>
      <c r="Y3242" s="445"/>
      <c r="Z3242" s="446" t="str">
        <f>IF(放飛紀錄!$Y3242="","",放飛紀錄!$Y3242+公式對照表!B$2)</f>
        <v/>
      </c>
      <c r="AA3242" s="445"/>
      <c r="AB3242" s="445"/>
      <c r="AC3242" s="447" t="str">
        <f t="shared" si="128"/>
        <v/>
      </c>
      <c r="AD3242" s="448" t="str">
        <f t="shared" si="129"/>
        <v/>
      </c>
      <c r="AE3242" s="446" t="str">
        <f>IF(放飛紀錄表[[#This Row],[模組啟動時間]]="","",公式對照表!$A$2)</f>
        <v/>
      </c>
      <c r="AF3242" s="449" t="str">
        <f>IF(AC3242="","",IF(AND(AA3242&gt;Y3242,AA3242&lt;Z3242),[1]公式對照表!$C$2,IF(AC3242="-",[1]公式對照表!$C$3,IF(AC3242&lt;AE3242,[1]公式對照表!$C$4,IF(AC3242&gt;AE3242,[1]公式對照表!$C$5)))))</f>
        <v/>
      </c>
      <c r="AG3242" s="442"/>
      <c r="AH3242" s="442"/>
      <c r="AI3242" s="442"/>
      <c r="AJ3242" s="442"/>
      <c r="AK3242" s="2"/>
    </row>
    <row r="3243" spans="1:37" ht="17.25" customHeight="1">
      <c r="A3243" s="443"/>
      <c r="B3243" s="444"/>
      <c r="C3243" s="23"/>
      <c r="D3243" s="23"/>
      <c r="E3243" s="23"/>
      <c r="F3243" s="262"/>
      <c r="G3243" s="262"/>
      <c r="H3243" s="262"/>
      <c r="I3243" s="264"/>
      <c r="J3243" s="23"/>
      <c r="K3243" s="23"/>
      <c r="L3243" s="36" t="str">
        <f>IFERROR(VLOOKUP(放飛紀錄!$K3243,#REF!,2,FALSE),"")</f>
        <v/>
      </c>
      <c r="M3243" s="36"/>
      <c r="N3243" s="36"/>
      <c r="O3243" s="36"/>
      <c r="P3243" s="36"/>
      <c r="Q3243" s="36"/>
      <c r="R3243" s="36"/>
      <c r="S3243" s="36"/>
      <c r="T3243" s="36"/>
      <c r="U3243" s="23"/>
      <c r="V3243" s="23"/>
      <c r="W3243" s="23"/>
      <c r="X3243" s="23"/>
      <c r="Y3243" s="445"/>
      <c r="Z3243" s="446" t="str">
        <f>IF(放飛紀錄!$Y3243="","",放飛紀錄!$Y3243+公式對照表!B$2)</f>
        <v/>
      </c>
      <c r="AA3243" s="445"/>
      <c r="AB3243" s="445"/>
      <c r="AC3243" s="447" t="str">
        <f t="shared" si="128"/>
        <v/>
      </c>
      <c r="AD3243" s="448" t="str">
        <f t="shared" si="129"/>
        <v/>
      </c>
      <c r="AE3243" s="446" t="str">
        <f>IF(放飛紀錄表[[#This Row],[模組啟動時間]]="","",公式對照表!$A$2)</f>
        <v/>
      </c>
      <c r="AF3243" s="449" t="str">
        <f>IF(AC3243="","",IF(AND(AA3243&gt;Y3243,AA3243&lt;Z3243),[1]公式對照表!$C$2,IF(AC3243="-",[1]公式對照表!$C$3,IF(AC3243&lt;AE3243,[1]公式對照表!$C$4,IF(AC3243&gt;AE3243,[1]公式對照表!$C$5)))))</f>
        <v/>
      </c>
      <c r="AG3243" s="442"/>
      <c r="AH3243" s="442"/>
      <c r="AI3243" s="442"/>
      <c r="AJ3243" s="442"/>
      <c r="AK3243" s="2"/>
    </row>
    <row r="3244" spans="1:37" ht="17.25" customHeight="1">
      <c r="A3244" s="443"/>
      <c r="B3244" s="444"/>
      <c r="C3244" s="23"/>
      <c r="D3244" s="23"/>
      <c r="E3244" s="23"/>
      <c r="F3244" s="262"/>
      <c r="G3244" s="262"/>
      <c r="H3244" s="262"/>
      <c r="I3244" s="264"/>
      <c r="J3244" s="23"/>
      <c r="K3244" s="23"/>
      <c r="L3244" s="36" t="str">
        <f>IFERROR(VLOOKUP(放飛紀錄!$K3244,#REF!,2,FALSE),"")</f>
        <v/>
      </c>
      <c r="M3244" s="36"/>
      <c r="N3244" s="36"/>
      <c r="O3244" s="36"/>
      <c r="P3244" s="36"/>
      <c r="Q3244" s="36"/>
      <c r="R3244" s="36"/>
      <c r="S3244" s="36"/>
      <c r="T3244" s="36"/>
      <c r="U3244" s="23"/>
      <c r="V3244" s="23"/>
      <c r="W3244" s="23"/>
      <c r="X3244" s="23"/>
      <c r="Y3244" s="445"/>
      <c r="Z3244" s="446" t="str">
        <f>IF(放飛紀錄!$Y3244="","",放飛紀錄!$Y3244+公式對照表!B$2)</f>
        <v/>
      </c>
      <c r="AA3244" s="445"/>
      <c r="AB3244" s="445"/>
      <c r="AC3244" s="447" t="str">
        <f t="shared" si="128"/>
        <v/>
      </c>
      <c r="AD3244" s="448" t="str">
        <f t="shared" si="129"/>
        <v/>
      </c>
      <c r="AE3244" s="446" t="str">
        <f>IF(放飛紀錄表[[#This Row],[模組啟動時間]]="","",公式對照表!$A$2)</f>
        <v/>
      </c>
      <c r="AF3244" s="449" t="str">
        <f>IF(AC3244="","",IF(AND(AA3244&gt;Y3244,AA3244&lt;Z3244),[1]公式對照表!$C$2,IF(AC3244="-",[1]公式對照表!$C$3,IF(AC3244&lt;AE3244,[1]公式對照表!$C$4,IF(AC3244&gt;AE3244,[1]公式對照表!$C$5)))))</f>
        <v/>
      </c>
      <c r="AG3244" s="442"/>
      <c r="AH3244" s="442"/>
      <c r="AI3244" s="442"/>
      <c r="AJ3244" s="442"/>
      <c r="AK3244" s="2"/>
    </row>
    <row r="3245" spans="1:37" ht="17.25" customHeight="1">
      <c r="A3245" s="443"/>
      <c r="B3245" s="444"/>
      <c r="C3245" s="23"/>
      <c r="D3245" s="23"/>
      <c r="E3245" s="23"/>
      <c r="F3245" s="262"/>
      <c r="G3245" s="262"/>
      <c r="H3245" s="262"/>
      <c r="I3245" s="264"/>
      <c r="J3245" s="23"/>
      <c r="K3245" s="23"/>
      <c r="L3245" s="36" t="str">
        <f>IFERROR(VLOOKUP(放飛紀錄!$K3245,#REF!,2,FALSE),"")</f>
        <v/>
      </c>
      <c r="M3245" s="36"/>
      <c r="N3245" s="36"/>
      <c r="O3245" s="36"/>
      <c r="P3245" s="36"/>
      <c r="Q3245" s="36"/>
      <c r="R3245" s="36"/>
      <c r="S3245" s="36"/>
      <c r="T3245" s="36"/>
      <c r="U3245" s="23"/>
      <c r="V3245" s="23"/>
      <c r="W3245" s="23"/>
      <c r="X3245" s="23"/>
      <c r="Y3245" s="445"/>
      <c r="Z3245" s="446" t="str">
        <f>IF(放飛紀錄!$Y3245="","",放飛紀錄!$Y3245+公式對照表!B$2)</f>
        <v/>
      </c>
      <c r="AA3245" s="445"/>
      <c r="AB3245" s="445"/>
      <c r="AC3245" s="447" t="str">
        <f t="shared" si="128"/>
        <v/>
      </c>
      <c r="AD3245" s="448" t="str">
        <f t="shared" si="129"/>
        <v/>
      </c>
      <c r="AE3245" s="446" t="str">
        <f>IF(放飛紀錄表[[#This Row],[模組啟動時間]]="","",公式對照表!$A$2)</f>
        <v/>
      </c>
      <c r="AF3245" s="449" t="str">
        <f>IF(AC3245="","",IF(AND(AA3245&gt;Y3245,AA3245&lt;Z3245),[1]公式對照表!$C$2,IF(AC3245="-",[1]公式對照表!$C$3,IF(AC3245&lt;AE3245,[1]公式對照表!$C$4,IF(AC3245&gt;AE3245,[1]公式對照表!$C$5)))))</f>
        <v/>
      </c>
      <c r="AG3245" s="442"/>
      <c r="AH3245" s="442"/>
      <c r="AI3245" s="442"/>
      <c r="AJ3245" s="442"/>
      <c r="AK3245" s="2"/>
    </row>
    <row r="3246" spans="1:37" ht="17.25" customHeight="1">
      <c r="A3246" s="443"/>
      <c r="B3246" s="444"/>
      <c r="C3246" s="23"/>
      <c r="D3246" s="23"/>
      <c r="E3246" s="23"/>
      <c r="F3246" s="262"/>
      <c r="G3246" s="262"/>
      <c r="H3246" s="262"/>
      <c r="I3246" s="264"/>
      <c r="J3246" s="23"/>
      <c r="K3246" s="23"/>
      <c r="L3246" s="36" t="str">
        <f>IFERROR(VLOOKUP(放飛紀錄!$K3246,#REF!,2,FALSE),"")</f>
        <v/>
      </c>
      <c r="M3246" s="36"/>
      <c r="N3246" s="36"/>
      <c r="O3246" s="36"/>
      <c r="P3246" s="36"/>
      <c r="Q3246" s="36"/>
      <c r="R3246" s="36"/>
      <c r="S3246" s="36"/>
      <c r="T3246" s="36"/>
      <c r="U3246" s="23"/>
      <c r="V3246" s="23"/>
      <c r="W3246" s="23"/>
      <c r="X3246" s="23"/>
      <c r="Y3246" s="445"/>
      <c r="Z3246" s="446" t="str">
        <f>IF(放飛紀錄!$Y3246="","",放飛紀錄!$Y3246+公式對照表!B$2)</f>
        <v/>
      </c>
      <c r="AA3246" s="445"/>
      <c r="AB3246" s="445"/>
      <c r="AC3246" s="447" t="str">
        <f t="shared" si="128"/>
        <v/>
      </c>
      <c r="AD3246" s="448" t="str">
        <f t="shared" si="129"/>
        <v/>
      </c>
      <c r="AE3246" s="446" t="str">
        <f>IF(放飛紀錄表[[#This Row],[模組啟動時間]]="","",公式對照表!$A$2)</f>
        <v/>
      </c>
      <c r="AF3246" s="449" t="str">
        <f>IF(AC3246="","",IF(AND(AA3246&gt;Y3246,AA3246&lt;Z3246),[1]公式對照表!$C$2,IF(AC3246="-",[1]公式對照表!$C$3,IF(AC3246&lt;AE3246,[1]公式對照表!$C$4,IF(AC3246&gt;AE3246,[1]公式對照表!$C$5)))))</f>
        <v/>
      </c>
      <c r="AG3246" s="442"/>
      <c r="AH3246" s="442"/>
      <c r="AI3246" s="442"/>
      <c r="AJ3246" s="442"/>
      <c r="AK3246" s="2"/>
    </row>
    <row r="3247" spans="1:37" ht="17.25" customHeight="1">
      <c r="A3247" s="443"/>
      <c r="B3247" s="444"/>
      <c r="C3247" s="23"/>
      <c r="D3247" s="23"/>
      <c r="E3247" s="23"/>
      <c r="F3247" s="262"/>
      <c r="G3247" s="262"/>
      <c r="H3247" s="262"/>
      <c r="I3247" s="264"/>
      <c r="J3247" s="23"/>
      <c r="K3247" s="23"/>
      <c r="L3247" s="36" t="str">
        <f>IFERROR(VLOOKUP(放飛紀錄!$K3247,#REF!,2,FALSE),"")</f>
        <v/>
      </c>
      <c r="M3247" s="36"/>
      <c r="N3247" s="36"/>
      <c r="O3247" s="36"/>
      <c r="P3247" s="36"/>
      <c r="Q3247" s="36"/>
      <c r="R3247" s="36"/>
      <c r="S3247" s="36"/>
      <c r="T3247" s="36"/>
      <c r="U3247" s="23"/>
      <c r="V3247" s="23"/>
      <c r="W3247" s="23"/>
      <c r="X3247" s="23"/>
      <c r="Y3247" s="445"/>
      <c r="Z3247" s="446" t="str">
        <f>IF(放飛紀錄!$Y3247="","",放飛紀錄!$Y3247+公式對照表!B$2)</f>
        <v/>
      </c>
      <c r="AA3247" s="445"/>
      <c r="AB3247" s="445"/>
      <c r="AC3247" s="447" t="str">
        <f t="shared" si="128"/>
        <v/>
      </c>
      <c r="AD3247" s="448" t="str">
        <f t="shared" si="129"/>
        <v/>
      </c>
      <c r="AE3247" s="446" t="str">
        <f>IF(放飛紀錄表[[#This Row],[模組啟動時間]]="","",公式對照表!$A$2)</f>
        <v/>
      </c>
      <c r="AF3247" s="449" t="str">
        <f>IF(AC3247="","",IF(AND(AA3247&gt;Y3247,AA3247&lt;Z3247),[1]公式對照表!$C$2,IF(AC3247="-",[1]公式對照表!$C$3,IF(AC3247&lt;AE3247,[1]公式對照表!$C$4,IF(AC3247&gt;AE3247,[1]公式對照表!$C$5)))))</f>
        <v/>
      </c>
      <c r="AG3247" s="442"/>
      <c r="AH3247" s="442"/>
      <c r="AI3247" s="442"/>
      <c r="AJ3247" s="442"/>
      <c r="AK3247" s="2"/>
    </row>
    <row r="3248" spans="1:37" ht="17.25" customHeight="1">
      <c r="A3248" s="443"/>
      <c r="B3248" s="444"/>
      <c r="C3248" s="23"/>
      <c r="D3248" s="23"/>
      <c r="E3248" s="23"/>
      <c r="F3248" s="262"/>
      <c r="G3248" s="262"/>
      <c r="H3248" s="262"/>
      <c r="I3248" s="264"/>
      <c r="J3248" s="23"/>
      <c r="K3248" s="23"/>
      <c r="L3248" s="36" t="str">
        <f>IFERROR(VLOOKUP(放飛紀錄!$K3248,#REF!,2,FALSE),"")</f>
        <v/>
      </c>
      <c r="M3248" s="36"/>
      <c r="N3248" s="36"/>
      <c r="O3248" s="36"/>
      <c r="P3248" s="36"/>
      <c r="Q3248" s="36"/>
      <c r="R3248" s="36"/>
      <c r="S3248" s="36"/>
      <c r="T3248" s="36"/>
      <c r="U3248" s="23"/>
      <c r="V3248" s="23"/>
      <c r="W3248" s="23"/>
      <c r="X3248" s="23"/>
      <c r="Y3248" s="445"/>
      <c r="Z3248" s="446" t="str">
        <f>IF(放飛紀錄!$Y3248="","",放飛紀錄!$Y3248+公式對照表!B$2)</f>
        <v/>
      </c>
      <c r="AA3248" s="445"/>
      <c r="AB3248" s="445"/>
      <c r="AC3248" s="447" t="str">
        <f t="shared" si="128"/>
        <v/>
      </c>
      <c r="AD3248" s="448" t="str">
        <f t="shared" si="129"/>
        <v/>
      </c>
      <c r="AE3248" s="446" t="str">
        <f>IF(放飛紀錄表[[#This Row],[模組啟動時間]]="","",公式對照表!$A$2)</f>
        <v/>
      </c>
      <c r="AF3248" s="449" t="str">
        <f>IF(AC3248="","",IF(AND(AA3248&gt;Y3248,AA3248&lt;Z3248),[1]公式對照表!$C$2,IF(AC3248="-",[1]公式對照表!$C$3,IF(AC3248&lt;AE3248,[1]公式對照表!$C$4,IF(AC3248&gt;AE3248,[1]公式對照表!$C$5)))))</f>
        <v/>
      </c>
      <c r="AG3248" s="442"/>
      <c r="AH3248" s="442"/>
      <c r="AI3248" s="442"/>
      <c r="AJ3248" s="442"/>
      <c r="AK3248" s="2"/>
    </row>
    <row r="3249" spans="1:37" ht="17.25" customHeight="1">
      <c r="A3249" s="443"/>
      <c r="B3249" s="444"/>
      <c r="C3249" s="23"/>
      <c r="D3249" s="23"/>
      <c r="E3249" s="23"/>
      <c r="F3249" s="262"/>
      <c r="G3249" s="262"/>
      <c r="H3249" s="262"/>
      <c r="I3249" s="264"/>
      <c r="J3249" s="23"/>
      <c r="K3249" s="23"/>
      <c r="L3249" s="36" t="str">
        <f>IFERROR(VLOOKUP(放飛紀錄!$K3249,#REF!,2,FALSE),"")</f>
        <v/>
      </c>
      <c r="M3249" s="36"/>
      <c r="N3249" s="36"/>
      <c r="O3249" s="36"/>
      <c r="P3249" s="36"/>
      <c r="Q3249" s="36"/>
      <c r="R3249" s="36"/>
      <c r="S3249" s="36"/>
      <c r="T3249" s="36"/>
      <c r="U3249" s="23"/>
      <c r="V3249" s="23"/>
      <c r="W3249" s="23"/>
      <c r="X3249" s="23"/>
      <c r="Y3249" s="445"/>
      <c r="Z3249" s="446" t="str">
        <f>IF(放飛紀錄!$Y3249="","",放飛紀錄!$Y3249+公式對照表!B$2)</f>
        <v/>
      </c>
      <c r="AA3249" s="445"/>
      <c r="AB3249" s="445"/>
      <c r="AC3249" s="447" t="str">
        <f t="shared" si="128"/>
        <v/>
      </c>
      <c r="AD3249" s="448" t="str">
        <f t="shared" si="129"/>
        <v/>
      </c>
      <c r="AE3249" s="446" t="str">
        <f>IF(放飛紀錄表[[#This Row],[模組啟動時間]]="","",公式對照表!$A$2)</f>
        <v/>
      </c>
      <c r="AF3249" s="449" t="str">
        <f>IF(AC3249="","",IF(AND(AA3249&gt;Y3249,AA3249&lt;Z3249),[1]公式對照表!$C$2,IF(AC3249="-",[1]公式對照表!$C$3,IF(AC3249&lt;AE3249,[1]公式對照表!$C$4,IF(AC3249&gt;AE3249,[1]公式對照表!$C$5)))))</f>
        <v/>
      </c>
      <c r="AG3249" s="442"/>
      <c r="AH3249" s="442"/>
      <c r="AI3249" s="442"/>
      <c r="AJ3249" s="442"/>
      <c r="AK3249" s="2"/>
    </row>
    <row r="3250" spans="1:37" ht="17.25" customHeight="1">
      <c r="A3250" s="443"/>
      <c r="B3250" s="444"/>
      <c r="C3250" s="23"/>
      <c r="D3250" s="23"/>
      <c r="E3250" s="23"/>
      <c r="F3250" s="262"/>
      <c r="G3250" s="262"/>
      <c r="H3250" s="262"/>
      <c r="I3250" s="264"/>
      <c r="J3250" s="23"/>
      <c r="K3250" s="23"/>
      <c r="L3250" s="36" t="str">
        <f>IFERROR(VLOOKUP(放飛紀錄!$K3250,#REF!,2,FALSE),"")</f>
        <v/>
      </c>
      <c r="M3250" s="36"/>
      <c r="N3250" s="36"/>
      <c r="O3250" s="36"/>
      <c r="P3250" s="36"/>
      <c r="Q3250" s="36"/>
      <c r="R3250" s="36"/>
      <c r="S3250" s="36"/>
      <c r="T3250" s="36"/>
      <c r="U3250" s="23"/>
      <c r="V3250" s="23"/>
      <c r="W3250" s="23"/>
      <c r="X3250" s="23"/>
      <c r="Y3250" s="445"/>
      <c r="Z3250" s="446" t="str">
        <f>IF(放飛紀錄!$Y3250="","",放飛紀錄!$Y3250+公式對照表!B$2)</f>
        <v/>
      </c>
      <c r="AA3250" s="445"/>
      <c r="AB3250" s="445"/>
      <c r="AC3250" s="447" t="str">
        <f t="shared" si="128"/>
        <v/>
      </c>
      <c r="AD3250" s="448" t="str">
        <f t="shared" si="129"/>
        <v/>
      </c>
      <c r="AE3250" s="446" t="str">
        <f>IF(放飛紀錄表[[#This Row],[模組啟動時間]]="","",公式對照表!$A$2)</f>
        <v/>
      </c>
      <c r="AF3250" s="449" t="str">
        <f>IF(AC3250="","",IF(AND(AA3250&gt;Y3250,AA3250&lt;Z3250),[1]公式對照表!$C$2,IF(AC3250="-",[1]公式對照表!$C$3,IF(AC3250&lt;AE3250,[1]公式對照表!$C$4,IF(AC3250&gt;AE3250,[1]公式對照表!$C$5)))))</f>
        <v/>
      </c>
      <c r="AG3250" s="442"/>
      <c r="AH3250" s="442"/>
      <c r="AI3250" s="442"/>
      <c r="AJ3250" s="442"/>
      <c r="AK3250" s="2"/>
    </row>
    <row r="3251" spans="1:37" ht="17.25" customHeight="1">
      <c r="A3251" s="443"/>
      <c r="B3251" s="444"/>
      <c r="C3251" s="23"/>
      <c r="D3251" s="23"/>
      <c r="E3251" s="23"/>
      <c r="F3251" s="262"/>
      <c r="G3251" s="262"/>
      <c r="H3251" s="262"/>
      <c r="I3251" s="264"/>
      <c r="J3251" s="23"/>
      <c r="K3251" s="23"/>
      <c r="L3251" s="36" t="str">
        <f>IFERROR(VLOOKUP(放飛紀錄!$K3251,#REF!,2,FALSE),"")</f>
        <v/>
      </c>
      <c r="M3251" s="36"/>
      <c r="N3251" s="36"/>
      <c r="O3251" s="36"/>
      <c r="P3251" s="36"/>
      <c r="Q3251" s="36"/>
      <c r="R3251" s="36"/>
      <c r="S3251" s="36"/>
      <c r="T3251" s="36"/>
      <c r="U3251" s="23"/>
      <c r="V3251" s="23"/>
      <c r="W3251" s="23"/>
      <c r="X3251" s="23"/>
      <c r="Y3251" s="445"/>
      <c r="Z3251" s="446" t="str">
        <f>IF(放飛紀錄!$Y3251="","",放飛紀錄!$Y3251+公式對照表!B$2)</f>
        <v/>
      </c>
      <c r="AA3251" s="445"/>
      <c r="AB3251" s="445"/>
      <c r="AC3251" s="447" t="str">
        <f t="shared" si="128"/>
        <v/>
      </c>
      <c r="AD3251" s="448" t="str">
        <f t="shared" si="129"/>
        <v/>
      </c>
      <c r="AE3251" s="446" t="str">
        <f>IF(放飛紀錄表[[#This Row],[模組啟動時間]]="","",公式對照表!$A$2)</f>
        <v/>
      </c>
      <c r="AF3251" s="449" t="str">
        <f>IF(AC3251="","",IF(AND(AA3251&gt;Y3251,AA3251&lt;Z3251),[1]公式對照表!$C$2,IF(AC3251="-",[1]公式對照表!$C$3,IF(AC3251&lt;AE3251,[1]公式對照表!$C$4,IF(AC3251&gt;AE3251,[1]公式對照表!$C$5)))))</f>
        <v/>
      </c>
      <c r="AG3251" s="442"/>
      <c r="AH3251" s="442"/>
      <c r="AI3251" s="442"/>
      <c r="AJ3251" s="442"/>
      <c r="AK3251" s="2"/>
    </row>
    <row r="3252" spans="1:37" ht="17.25" customHeight="1">
      <c r="A3252" s="443"/>
      <c r="B3252" s="444"/>
      <c r="C3252" s="23"/>
      <c r="D3252" s="23"/>
      <c r="E3252" s="23"/>
      <c r="F3252" s="262"/>
      <c r="G3252" s="262"/>
      <c r="H3252" s="262"/>
      <c r="I3252" s="264"/>
      <c r="J3252" s="23"/>
      <c r="K3252" s="23"/>
      <c r="L3252" s="36" t="str">
        <f>IFERROR(VLOOKUP(放飛紀錄!$K3252,#REF!,2,FALSE),"")</f>
        <v/>
      </c>
      <c r="M3252" s="36"/>
      <c r="N3252" s="36"/>
      <c r="O3252" s="36"/>
      <c r="P3252" s="36"/>
      <c r="Q3252" s="36"/>
      <c r="R3252" s="36"/>
      <c r="S3252" s="36"/>
      <c r="T3252" s="36"/>
      <c r="U3252" s="23"/>
      <c r="V3252" s="23"/>
      <c r="W3252" s="23"/>
      <c r="X3252" s="23"/>
      <c r="Y3252" s="445"/>
      <c r="Z3252" s="446" t="str">
        <f>IF(放飛紀錄!$Y3252="","",放飛紀錄!$Y3252+公式對照表!B$2)</f>
        <v/>
      </c>
      <c r="AA3252" s="445"/>
      <c r="AB3252" s="445"/>
      <c r="AC3252" s="447" t="str">
        <f t="shared" si="128"/>
        <v/>
      </c>
      <c r="AD3252" s="448" t="str">
        <f t="shared" si="129"/>
        <v/>
      </c>
      <c r="AE3252" s="446" t="str">
        <f>IF(放飛紀錄表[[#This Row],[模組啟動時間]]="","",公式對照表!$A$2)</f>
        <v/>
      </c>
      <c r="AF3252" s="449" t="str">
        <f>IF(AC3252="","",IF(AND(AA3252&gt;Y3252,AA3252&lt;Z3252),[1]公式對照表!$C$2,IF(AC3252="-",[1]公式對照表!$C$3,IF(AC3252&lt;AE3252,[1]公式對照表!$C$4,IF(AC3252&gt;AE3252,[1]公式對照表!$C$5)))))</f>
        <v/>
      </c>
      <c r="AG3252" s="442"/>
      <c r="AH3252" s="442"/>
      <c r="AI3252" s="442"/>
      <c r="AJ3252" s="442"/>
      <c r="AK3252" s="2"/>
    </row>
    <row r="3253" spans="1:37" ht="17.25" customHeight="1">
      <c r="A3253" s="443"/>
      <c r="B3253" s="444"/>
      <c r="C3253" s="23"/>
      <c r="D3253" s="23"/>
      <c r="E3253" s="23"/>
      <c r="F3253" s="262"/>
      <c r="G3253" s="262"/>
      <c r="H3253" s="262"/>
      <c r="I3253" s="264"/>
      <c r="J3253" s="23"/>
      <c r="K3253" s="23"/>
      <c r="L3253" s="36" t="str">
        <f>IFERROR(VLOOKUP(放飛紀錄!$K3253,#REF!,2,FALSE),"")</f>
        <v/>
      </c>
      <c r="M3253" s="36"/>
      <c r="N3253" s="36"/>
      <c r="O3253" s="36"/>
      <c r="P3253" s="36"/>
      <c r="Q3253" s="36"/>
      <c r="R3253" s="36"/>
      <c r="S3253" s="36"/>
      <c r="T3253" s="36"/>
      <c r="U3253" s="23"/>
      <c r="V3253" s="23"/>
      <c r="W3253" s="23"/>
      <c r="X3253" s="23"/>
      <c r="Y3253" s="445"/>
      <c r="Z3253" s="446" t="str">
        <f>IF(放飛紀錄!$Y3253="","",放飛紀錄!$Y3253+公式對照表!B$2)</f>
        <v/>
      </c>
      <c r="AA3253" s="445"/>
      <c r="AB3253" s="445"/>
      <c r="AC3253" s="447" t="str">
        <f t="shared" ref="AC3253:AC3316" si="130">IF(AB3253="","",IF(AA3253="-","-",AB3253-Z3253))</f>
        <v/>
      </c>
      <c r="AD3253" s="448" t="str">
        <f t="shared" ref="AD3253:AD3316" si="131">IF(OR(AC3253="-",AC3253=""),"",((MINUTE(AC3253)*60)+SECOND(AC3253)))</f>
        <v/>
      </c>
      <c r="AE3253" s="446" t="str">
        <f>IF(放飛紀錄表[[#This Row],[模組啟動時間]]="","",公式對照表!$A$2)</f>
        <v/>
      </c>
      <c r="AF3253" s="449" t="str">
        <f>IF(AC3253="","",IF(AND(AA3253&gt;Y3253,AA3253&lt;Z3253),[1]公式對照表!$C$2,IF(AC3253="-",[1]公式對照表!$C$3,IF(AC3253&lt;AE3253,[1]公式對照表!$C$4,IF(AC3253&gt;AE3253,[1]公式對照表!$C$5)))))</f>
        <v/>
      </c>
      <c r="AG3253" s="442"/>
      <c r="AH3253" s="442"/>
      <c r="AI3253" s="442"/>
      <c r="AJ3253" s="442"/>
      <c r="AK3253" s="2"/>
    </row>
    <row r="3254" spans="1:37" ht="17.25" customHeight="1">
      <c r="A3254" s="443"/>
      <c r="B3254" s="444"/>
      <c r="C3254" s="23"/>
      <c r="D3254" s="23"/>
      <c r="E3254" s="23"/>
      <c r="F3254" s="262"/>
      <c r="G3254" s="262"/>
      <c r="H3254" s="262"/>
      <c r="I3254" s="264"/>
      <c r="J3254" s="23"/>
      <c r="K3254" s="23"/>
      <c r="L3254" s="36" t="str">
        <f>IFERROR(VLOOKUP(放飛紀錄!$K3254,#REF!,2,FALSE),"")</f>
        <v/>
      </c>
      <c r="M3254" s="36"/>
      <c r="N3254" s="36"/>
      <c r="O3254" s="36"/>
      <c r="P3254" s="36"/>
      <c r="Q3254" s="36"/>
      <c r="R3254" s="36"/>
      <c r="S3254" s="36"/>
      <c r="T3254" s="36"/>
      <c r="U3254" s="23"/>
      <c r="V3254" s="23"/>
      <c r="W3254" s="23"/>
      <c r="X3254" s="23"/>
      <c r="Y3254" s="445"/>
      <c r="Z3254" s="446" t="str">
        <f>IF(放飛紀錄!$Y3254="","",放飛紀錄!$Y3254+公式對照表!B$2)</f>
        <v/>
      </c>
      <c r="AA3254" s="445"/>
      <c r="AB3254" s="445"/>
      <c r="AC3254" s="447" t="str">
        <f t="shared" si="130"/>
        <v/>
      </c>
      <c r="AD3254" s="448" t="str">
        <f t="shared" si="131"/>
        <v/>
      </c>
      <c r="AE3254" s="446" t="str">
        <f>IF(放飛紀錄表[[#This Row],[模組啟動時間]]="","",公式對照表!$A$2)</f>
        <v/>
      </c>
      <c r="AF3254" s="449" t="str">
        <f>IF(AC3254="","",IF(AND(AA3254&gt;Y3254,AA3254&lt;Z3254),[1]公式對照表!$C$2,IF(AC3254="-",[1]公式對照表!$C$3,IF(AC3254&lt;AE3254,[1]公式對照表!$C$4,IF(AC3254&gt;AE3254,[1]公式對照表!$C$5)))))</f>
        <v/>
      </c>
      <c r="AG3254" s="442"/>
      <c r="AH3254" s="442"/>
      <c r="AI3254" s="442"/>
      <c r="AJ3254" s="442"/>
      <c r="AK3254" s="2"/>
    </row>
    <row r="3255" spans="1:37" ht="17.25" customHeight="1">
      <c r="A3255" s="443"/>
      <c r="B3255" s="444"/>
      <c r="C3255" s="23"/>
      <c r="D3255" s="23"/>
      <c r="E3255" s="23"/>
      <c r="F3255" s="262"/>
      <c r="G3255" s="262"/>
      <c r="H3255" s="262"/>
      <c r="I3255" s="264"/>
      <c r="J3255" s="23"/>
      <c r="K3255" s="23"/>
      <c r="L3255" s="36" t="str">
        <f>IFERROR(VLOOKUP(放飛紀錄!$K3255,#REF!,2,FALSE),"")</f>
        <v/>
      </c>
      <c r="M3255" s="36"/>
      <c r="N3255" s="36"/>
      <c r="O3255" s="36"/>
      <c r="P3255" s="36"/>
      <c r="Q3255" s="36"/>
      <c r="R3255" s="36"/>
      <c r="S3255" s="36"/>
      <c r="T3255" s="36"/>
      <c r="U3255" s="23"/>
      <c r="V3255" s="23"/>
      <c r="W3255" s="23"/>
      <c r="X3255" s="23"/>
      <c r="Y3255" s="445"/>
      <c r="Z3255" s="446" t="str">
        <f>IF(放飛紀錄!$Y3255="","",放飛紀錄!$Y3255+公式對照表!B$2)</f>
        <v/>
      </c>
      <c r="AA3255" s="445"/>
      <c r="AB3255" s="445"/>
      <c r="AC3255" s="447" t="str">
        <f t="shared" si="130"/>
        <v/>
      </c>
      <c r="AD3255" s="448" t="str">
        <f t="shared" si="131"/>
        <v/>
      </c>
      <c r="AE3255" s="446" t="str">
        <f>IF(放飛紀錄表[[#This Row],[模組啟動時間]]="","",公式對照表!$A$2)</f>
        <v/>
      </c>
      <c r="AF3255" s="449" t="str">
        <f>IF(AC3255="","",IF(AND(AA3255&gt;Y3255,AA3255&lt;Z3255),[1]公式對照表!$C$2,IF(AC3255="-",[1]公式對照表!$C$3,IF(AC3255&lt;AE3255,[1]公式對照表!$C$4,IF(AC3255&gt;AE3255,[1]公式對照表!$C$5)))))</f>
        <v/>
      </c>
      <c r="AG3255" s="442"/>
      <c r="AH3255" s="442"/>
      <c r="AI3255" s="442"/>
      <c r="AJ3255" s="442"/>
      <c r="AK3255" s="2"/>
    </row>
    <row r="3256" spans="1:37" ht="17.25" customHeight="1">
      <c r="A3256" s="443"/>
      <c r="B3256" s="444"/>
      <c r="C3256" s="23"/>
      <c r="D3256" s="23"/>
      <c r="E3256" s="23"/>
      <c r="F3256" s="262"/>
      <c r="G3256" s="262"/>
      <c r="H3256" s="262"/>
      <c r="I3256" s="264"/>
      <c r="J3256" s="23"/>
      <c r="K3256" s="23"/>
      <c r="L3256" s="36" t="str">
        <f>IFERROR(VLOOKUP(放飛紀錄!$K3256,#REF!,2,FALSE),"")</f>
        <v/>
      </c>
      <c r="M3256" s="36"/>
      <c r="N3256" s="36"/>
      <c r="O3256" s="36"/>
      <c r="P3256" s="36"/>
      <c r="Q3256" s="36"/>
      <c r="R3256" s="36"/>
      <c r="S3256" s="36"/>
      <c r="T3256" s="36"/>
      <c r="U3256" s="23"/>
      <c r="V3256" s="23"/>
      <c r="W3256" s="23"/>
      <c r="X3256" s="23"/>
      <c r="Y3256" s="445"/>
      <c r="Z3256" s="446" t="str">
        <f>IF(放飛紀錄!$Y3256="","",放飛紀錄!$Y3256+公式對照表!B$2)</f>
        <v/>
      </c>
      <c r="AA3256" s="445"/>
      <c r="AB3256" s="445"/>
      <c r="AC3256" s="447" t="str">
        <f t="shared" si="130"/>
        <v/>
      </c>
      <c r="AD3256" s="448" t="str">
        <f t="shared" si="131"/>
        <v/>
      </c>
      <c r="AE3256" s="446" t="str">
        <f>IF(放飛紀錄表[[#This Row],[模組啟動時間]]="","",公式對照表!$A$2)</f>
        <v/>
      </c>
      <c r="AF3256" s="449" t="str">
        <f>IF(AC3256="","",IF(AND(AA3256&gt;Y3256,AA3256&lt;Z3256),[1]公式對照表!$C$2,IF(AC3256="-",[1]公式對照表!$C$3,IF(AC3256&lt;AE3256,[1]公式對照表!$C$4,IF(AC3256&gt;AE3256,[1]公式對照表!$C$5)))))</f>
        <v/>
      </c>
      <c r="AG3256" s="442"/>
      <c r="AH3256" s="442"/>
      <c r="AI3256" s="442"/>
      <c r="AJ3256" s="442"/>
      <c r="AK3256" s="2"/>
    </row>
    <row r="3257" spans="1:37" ht="17.25" customHeight="1">
      <c r="A3257" s="443"/>
      <c r="B3257" s="444"/>
      <c r="C3257" s="23"/>
      <c r="D3257" s="23"/>
      <c r="E3257" s="23"/>
      <c r="F3257" s="262"/>
      <c r="G3257" s="262"/>
      <c r="H3257" s="262"/>
      <c r="I3257" s="264"/>
      <c r="J3257" s="23"/>
      <c r="K3257" s="23"/>
      <c r="L3257" s="36" t="str">
        <f>IFERROR(VLOOKUP(放飛紀錄!$K3257,#REF!,2,FALSE),"")</f>
        <v/>
      </c>
      <c r="M3257" s="36"/>
      <c r="N3257" s="36"/>
      <c r="O3257" s="36"/>
      <c r="P3257" s="36"/>
      <c r="Q3257" s="36"/>
      <c r="R3257" s="36"/>
      <c r="S3257" s="36"/>
      <c r="T3257" s="36"/>
      <c r="U3257" s="23"/>
      <c r="V3257" s="23"/>
      <c r="W3257" s="23"/>
      <c r="X3257" s="23"/>
      <c r="Y3257" s="445"/>
      <c r="Z3257" s="446" t="str">
        <f>IF(放飛紀錄!$Y3257="","",放飛紀錄!$Y3257+公式對照表!B$2)</f>
        <v/>
      </c>
      <c r="AA3257" s="445"/>
      <c r="AB3257" s="445"/>
      <c r="AC3257" s="447" t="str">
        <f t="shared" si="130"/>
        <v/>
      </c>
      <c r="AD3257" s="448" t="str">
        <f t="shared" si="131"/>
        <v/>
      </c>
      <c r="AE3257" s="446" t="str">
        <f>IF(放飛紀錄表[[#This Row],[模組啟動時間]]="","",公式對照表!$A$2)</f>
        <v/>
      </c>
      <c r="AF3257" s="449" t="str">
        <f>IF(AC3257="","",IF(AND(AA3257&gt;Y3257,AA3257&lt;Z3257),[1]公式對照表!$C$2,IF(AC3257="-",[1]公式對照表!$C$3,IF(AC3257&lt;AE3257,[1]公式對照表!$C$4,IF(AC3257&gt;AE3257,[1]公式對照表!$C$5)))))</f>
        <v/>
      </c>
      <c r="AG3257" s="442"/>
      <c r="AH3257" s="442"/>
      <c r="AI3257" s="442"/>
      <c r="AJ3257" s="442"/>
      <c r="AK3257" s="2"/>
    </row>
    <row r="3258" spans="1:37" ht="17.25" customHeight="1">
      <c r="A3258" s="443"/>
      <c r="B3258" s="444"/>
      <c r="C3258" s="23"/>
      <c r="D3258" s="23"/>
      <c r="E3258" s="23"/>
      <c r="F3258" s="262"/>
      <c r="G3258" s="262"/>
      <c r="H3258" s="262"/>
      <c r="I3258" s="264"/>
      <c r="J3258" s="23"/>
      <c r="K3258" s="23"/>
      <c r="L3258" s="36" t="str">
        <f>IFERROR(VLOOKUP(放飛紀錄!$K3258,#REF!,2,FALSE),"")</f>
        <v/>
      </c>
      <c r="M3258" s="36"/>
      <c r="N3258" s="36"/>
      <c r="O3258" s="36"/>
      <c r="P3258" s="36"/>
      <c r="Q3258" s="36"/>
      <c r="R3258" s="36"/>
      <c r="S3258" s="36"/>
      <c r="T3258" s="36"/>
      <c r="U3258" s="23"/>
      <c r="V3258" s="23"/>
      <c r="W3258" s="23"/>
      <c r="X3258" s="23"/>
      <c r="Y3258" s="445"/>
      <c r="Z3258" s="446" t="str">
        <f>IF(放飛紀錄!$Y3258="","",放飛紀錄!$Y3258+公式對照表!B$2)</f>
        <v/>
      </c>
      <c r="AA3258" s="445"/>
      <c r="AB3258" s="445"/>
      <c r="AC3258" s="447" t="str">
        <f t="shared" si="130"/>
        <v/>
      </c>
      <c r="AD3258" s="448" t="str">
        <f t="shared" si="131"/>
        <v/>
      </c>
      <c r="AE3258" s="446" t="str">
        <f>IF(放飛紀錄表[[#This Row],[模組啟動時間]]="","",公式對照表!$A$2)</f>
        <v/>
      </c>
      <c r="AF3258" s="449" t="str">
        <f>IF(AC3258="","",IF(AND(AA3258&gt;Y3258,AA3258&lt;Z3258),[1]公式對照表!$C$2,IF(AC3258="-",[1]公式對照表!$C$3,IF(AC3258&lt;AE3258,[1]公式對照表!$C$4,IF(AC3258&gt;AE3258,[1]公式對照表!$C$5)))))</f>
        <v/>
      </c>
      <c r="AG3258" s="442"/>
      <c r="AH3258" s="442"/>
      <c r="AI3258" s="442"/>
      <c r="AJ3258" s="442"/>
      <c r="AK3258" s="2"/>
    </row>
    <row r="3259" spans="1:37" ht="17.25" customHeight="1">
      <c r="A3259" s="443"/>
      <c r="B3259" s="444"/>
      <c r="C3259" s="23"/>
      <c r="D3259" s="23"/>
      <c r="E3259" s="23"/>
      <c r="F3259" s="262"/>
      <c r="G3259" s="262"/>
      <c r="H3259" s="262"/>
      <c r="I3259" s="264"/>
      <c r="J3259" s="23"/>
      <c r="K3259" s="23"/>
      <c r="L3259" s="36" t="str">
        <f>IFERROR(VLOOKUP(放飛紀錄!$K3259,#REF!,2,FALSE),"")</f>
        <v/>
      </c>
      <c r="M3259" s="36"/>
      <c r="N3259" s="36"/>
      <c r="O3259" s="36"/>
      <c r="P3259" s="36"/>
      <c r="Q3259" s="36"/>
      <c r="R3259" s="36"/>
      <c r="S3259" s="36"/>
      <c r="T3259" s="36"/>
      <c r="U3259" s="23"/>
      <c r="V3259" s="23"/>
      <c r="W3259" s="23"/>
      <c r="X3259" s="23"/>
      <c r="Y3259" s="445"/>
      <c r="Z3259" s="446" t="str">
        <f>IF(放飛紀錄!$Y3259="","",放飛紀錄!$Y3259+公式對照表!B$2)</f>
        <v/>
      </c>
      <c r="AA3259" s="445"/>
      <c r="AB3259" s="445"/>
      <c r="AC3259" s="447" t="str">
        <f t="shared" si="130"/>
        <v/>
      </c>
      <c r="AD3259" s="448" t="str">
        <f t="shared" si="131"/>
        <v/>
      </c>
      <c r="AE3259" s="446" t="str">
        <f>IF(放飛紀錄表[[#This Row],[模組啟動時間]]="","",公式對照表!$A$2)</f>
        <v/>
      </c>
      <c r="AF3259" s="449" t="str">
        <f>IF(AC3259="","",IF(AND(AA3259&gt;Y3259,AA3259&lt;Z3259),[1]公式對照表!$C$2,IF(AC3259="-",[1]公式對照表!$C$3,IF(AC3259&lt;AE3259,[1]公式對照表!$C$4,IF(AC3259&gt;AE3259,[1]公式對照表!$C$5)))))</f>
        <v/>
      </c>
      <c r="AG3259" s="442"/>
      <c r="AH3259" s="442"/>
      <c r="AI3259" s="442"/>
      <c r="AJ3259" s="442"/>
      <c r="AK3259" s="2"/>
    </row>
    <row r="3260" spans="1:37" ht="17.25" customHeight="1">
      <c r="A3260" s="443"/>
      <c r="B3260" s="444"/>
      <c r="C3260" s="23"/>
      <c r="D3260" s="23"/>
      <c r="E3260" s="23"/>
      <c r="F3260" s="262"/>
      <c r="G3260" s="262"/>
      <c r="H3260" s="262"/>
      <c r="I3260" s="264"/>
      <c r="J3260" s="23"/>
      <c r="K3260" s="23"/>
      <c r="L3260" s="36" t="str">
        <f>IFERROR(VLOOKUP(放飛紀錄!$K3260,#REF!,2,FALSE),"")</f>
        <v/>
      </c>
      <c r="M3260" s="36"/>
      <c r="N3260" s="36"/>
      <c r="O3260" s="36"/>
      <c r="P3260" s="36"/>
      <c r="Q3260" s="36"/>
      <c r="R3260" s="36"/>
      <c r="S3260" s="36"/>
      <c r="T3260" s="36"/>
      <c r="U3260" s="23"/>
      <c r="V3260" s="23"/>
      <c r="W3260" s="23"/>
      <c r="X3260" s="23"/>
      <c r="Y3260" s="445"/>
      <c r="Z3260" s="446" t="str">
        <f>IF(放飛紀錄!$Y3260="","",放飛紀錄!$Y3260+公式對照表!B$2)</f>
        <v/>
      </c>
      <c r="AA3260" s="445"/>
      <c r="AB3260" s="445"/>
      <c r="AC3260" s="447" t="str">
        <f t="shared" si="130"/>
        <v/>
      </c>
      <c r="AD3260" s="448" t="str">
        <f t="shared" si="131"/>
        <v/>
      </c>
      <c r="AE3260" s="446" t="str">
        <f>IF(放飛紀錄表[[#This Row],[模組啟動時間]]="","",公式對照表!$A$2)</f>
        <v/>
      </c>
      <c r="AF3260" s="449" t="str">
        <f>IF(AC3260="","",IF(AND(AA3260&gt;Y3260,AA3260&lt;Z3260),[1]公式對照表!$C$2,IF(AC3260="-",[1]公式對照表!$C$3,IF(AC3260&lt;AE3260,[1]公式對照表!$C$4,IF(AC3260&gt;AE3260,[1]公式對照表!$C$5)))))</f>
        <v/>
      </c>
      <c r="AG3260" s="442"/>
      <c r="AH3260" s="442"/>
      <c r="AI3260" s="442"/>
      <c r="AJ3260" s="442"/>
      <c r="AK3260" s="2"/>
    </row>
    <row r="3261" spans="1:37" ht="17.25" customHeight="1">
      <c r="A3261" s="443"/>
      <c r="B3261" s="444"/>
      <c r="C3261" s="23"/>
      <c r="D3261" s="23"/>
      <c r="E3261" s="23"/>
      <c r="F3261" s="262"/>
      <c r="G3261" s="262"/>
      <c r="H3261" s="262"/>
      <c r="I3261" s="264"/>
      <c r="J3261" s="23"/>
      <c r="K3261" s="23"/>
      <c r="L3261" s="36" t="str">
        <f>IFERROR(VLOOKUP(放飛紀錄!$K3261,#REF!,2,FALSE),"")</f>
        <v/>
      </c>
      <c r="M3261" s="36"/>
      <c r="N3261" s="36"/>
      <c r="O3261" s="36"/>
      <c r="P3261" s="36"/>
      <c r="Q3261" s="36"/>
      <c r="R3261" s="36"/>
      <c r="S3261" s="36"/>
      <c r="T3261" s="36"/>
      <c r="U3261" s="23"/>
      <c r="V3261" s="23"/>
      <c r="W3261" s="23"/>
      <c r="X3261" s="23"/>
      <c r="Y3261" s="445"/>
      <c r="Z3261" s="446" t="str">
        <f>IF(放飛紀錄!$Y3261="","",放飛紀錄!$Y3261+公式對照表!B$2)</f>
        <v/>
      </c>
      <c r="AA3261" s="445"/>
      <c r="AB3261" s="445"/>
      <c r="AC3261" s="447" t="str">
        <f t="shared" si="130"/>
        <v/>
      </c>
      <c r="AD3261" s="448" t="str">
        <f t="shared" si="131"/>
        <v/>
      </c>
      <c r="AE3261" s="446" t="str">
        <f>IF(放飛紀錄表[[#This Row],[模組啟動時間]]="","",公式對照表!$A$2)</f>
        <v/>
      </c>
      <c r="AF3261" s="449" t="str">
        <f>IF(AC3261="","",IF(AND(AA3261&gt;Y3261,AA3261&lt;Z3261),[1]公式對照表!$C$2,IF(AC3261="-",[1]公式對照表!$C$3,IF(AC3261&lt;AE3261,[1]公式對照表!$C$4,IF(AC3261&gt;AE3261,[1]公式對照表!$C$5)))))</f>
        <v/>
      </c>
      <c r="AG3261" s="442"/>
      <c r="AH3261" s="442"/>
      <c r="AI3261" s="442"/>
      <c r="AJ3261" s="442"/>
      <c r="AK3261" s="2"/>
    </row>
    <row r="3262" spans="1:37" ht="17.25" customHeight="1">
      <c r="A3262" s="443"/>
      <c r="B3262" s="444"/>
      <c r="C3262" s="23"/>
      <c r="D3262" s="23"/>
      <c r="E3262" s="23"/>
      <c r="F3262" s="262"/>
      <c r="G3262" s="262"/>
      <c r="H3262" s="262"/>
      <c r="I3262" s="264"/>
      <c r="J3262" s="23"/>
      <c r="K3262" s="23"/>
      <c r="L3262" s="36" t="str">
        <f>IFERROR(VLOOKUP(放飛紀錄!$K3262,#REF!,2,FALSE),"")</f>
        <v/>
      </c>
      <c r="M3262" s="36"/>
      <c r="N3262" s="36"/>
      <c r="O3262" s="36"/>
      <c r="P3262" s="36"/>
      <c r="Q3262" s="36"/>
      <c r="R3262" s="36"/>
      <c r="S3262" s="36"/>
      <c r="T3262" s="36"/>
      <c r="U3262" s="23"/>
      <c r="V3262" s="23"/>
      <c r="W3262" s="23"/>
      <c r="X3262" s="23"/>
      <c r="Y3262" s="445"/>
      <c r="Z3262" s="446" t="str">
        <f>IF(放飛紀錄!$Y3262="","",放飛紀錄!$Y3262+公式對照表!B$2)</f>
        <v/>
      </c>
      <c r="AA3262" s="445"/>
      <c r="AB3262" s="445"/>
      <c r="AC3262" s="447" t="str">
        <f t="shared" si="130"/>
        <v/>
      </c>
      <c r="AD3262" s="448" t="str">
        <f t="shared" si="131"/>
        <v/>
      </c>
      <c r="AE3262" s="446" t="str">
        <f>IF(放飛紀錄表[[#This Row],[模組啟動時間]]="","",公式對照表!$A$2)</f>
        <v/>
      </c>
      <c r="AF3262" s="449" t="str">
        <f>IF(AC3262="","",IF(AND(AA3262&gt;Y3262,AA3262&lt;Z3262),[1]公式對照表!$C$2,IF(AC3262="-",[1]公式對照表!$C$3,IF(AC3262&lt;AE3262,[1]公式對照表!$C$4,IF(AC3262&gt;AE3262,[1]公式對照表!$C$5)))))</f>
        <v/>
      </c>
      <c r="AG3262" s="442"/>
      <c r="AH3262" s="442"/>
      <c r="AI3262" s="442"/>
      <c r="AJ3262" s="442"/>
      <c r="AK3262" s="2"/>
    </row>
    <row r="3263" spans="1:37" ht="17.25" customHeight="1">
      <c r="A3263" s="443"/>
      <c r="B3263" s="444"/>
      <c r="C3263" s="23"/>
      <c r="D3263" s="23"/>
      <c r="E3263" s="23"/>
      <c r="F3263" s="262"/>
      <c r="G3263" s="262"/>
      <c r="H3263" s="262"/>
      <c r="I3263" s="264"/>
      <c r="J3263" s="23"/>
      <c r="K3263" s="23"/>
      <c r="L3263" s="36" t="str">
        <f>IFERROR(VLOOKUP(放飛紀錄!$K3263,#REF!,2,FALSE),"")</f>
        <v/>
      </c>
      <c r="M3263" s="36"/>
      <c r="N3263" s="36"/>
      <c r="O3263" s="36"/>
      <c r="P3263" s="36"/>
      <c r="Q3263" s="36"/>
      <c r="R3263" s="36"/>
      <c r="S3263" s="36"/>
      <c r="T3263" s="36"/>
      <c r="U3263" s="23"/>
      <c r="V3263" s="23"/>
      <c r="W3263" s="23"/>
      <c r="X3263" s="23"/>
      <c r="Y3263" s="445"/>
      <c r="Z3263" s="446" t="str">
        <f>IF(放飛紀錄!$Y3263="","",放飛紀錄!$Y3263+公式對照表!B$2)</f>
        <v/>
      </c>
      <c r="AA3263" s="445"/>
      <c r="AB3263" s="445"/>
      <c r="AC3263" s="447" t="str">
        <f t="shared" si="130"/>
        <v/>
      </c>
      <c r="AD3263" s="448" t="str">
        <f t="shared" si="131"/>
        <v/>
      </c>
      <c r="AE3263" s="446" t="str">
        <f>IF(放飛紀錄表[[#This Row],[模組啟動時間]]="","",公式對照表!$A$2)</f>
        <v/>
      </c>
      <c r="AF3263" s="449" t="str">
        <f>IF(AC3263="","",IF(AND(AA3263&gt;Y3263,AA3263&lt;Z3263),[1]公式對照表!$C$2,IF(AC3263="-",[1]公式對照表!$C$3,IF(AC3263&lt;AE3263,[1]公式對照表!$C$4,IF(AC3263&gt;AE3263,[1]公式對照表!$C$5)))))</f>
        <v/>
      </c>
      <c r="AG3263" s="442"/>
      <c r="AH3263" s="442"/>
      <c r="AI3263" s="442"/>
      <c r="AJ3263" s="442"/>
      <c r="AK3263" s="2"/>
    </row>
    <row r="3264" spans="1:37" ht="17.25" customHeight="1">
      <c r="A3264" s="443"/>
      <c r="B3264" s="444"/>
      <c r="C3264" s="23"/>
      <c r="D3264" s="23"/>
      <c r="E3264" s="23"/>
      <c r="F3264" s="262"/>
      <c r="G3264" s="262"/>
      <c r="H3264" s="262"/>
      <c r="I3264" s="264"/>
      <c r="J3264" s="23"/>
      <c r="K3264" s="23"/>
      <c r="L3264" s="36" t="str">
        <f>IFERROR(VLOOKUP(放飛紀錄!$K3264,#REF!,2,FALSE),"")</f>
        <v/>
      </c>
      <c r="M3264" s="36"/>
      <c r="N3264" s="36"/>
      <c r="O3264" s="36"/>
      <c r="P3264" s="36"/>
      <c r="Q3264" s="36"/>
      <c r="R3264" s="36"/>
      <c r="S3264" s="36"/>
      <c r="T3264" s="36"/>
      <c r="U3264" s="23"/>
      <c r="V3264" s="23"/>
      <c r="W3264" s="23"/>
      <c r="X3264" s="23"/>
      <c r="Y3264" s="445"/>
      <c r="Z3264" s="446" t="str">
        <f>IF(放飛紀錄!$Y3264="","",放飛紀錄!$Y3264+公式對照表!B$2)</f>
        <v/>
      </c>
      <c r="AA3264" s="445"/>
      <c r="AB3264" s="445"/>
      <c r="AC3264" s="447" t="str">
        <f t="shared" si="130"/>
        <v/>
      </c>
      <c r="AD3264" s="448" t="str">
        <f t="shared" si="131"/>
        <v/>
      </c>
      <c r="AE3264" s="446" t="str">
        <f>IF(放飛紀錄表[[#This Row],[模組啟動時間]]="","",公式對照表!$A$2)</f>
        <v/>
      </c>
      <c r="AF3264" s="449" t="str">
        <f>IF(AC3264="","",IF(AND(AA3264&gt;Y3264,AA3264&lt;Z3264),[1]公式對照表!$C$2,IF(AC3264="-",[1]公式對照表!$C$3,IF(AC3264&lt;AE3264,[1]公式對照表!$C$4,IF(AC3264&gt;AE3264,[1]公式對照表!$C$5)))))</f>
        <v/>
      </c>
      <c r="AG3264" s="442"/>
      <c r="AH3264" s="442"/>
      <c r="AI3264" s="442"/>
      <c r="AJ3264" s="442"/>
      <c r="AK3264" s="2"/>
    </row>
    <row r="3265" spans="1:37" ht="17.25" customHeight="1">
      <c r="A3265" s="443"/>
      <c r="B3265" s="444"/>
      <c r="C3265" s="23"/>
      <c r="D3265" s="23"/>
      <c r="E3265" s="23"/>
      <c r="F3265" s="262"/>
      <c r="G3265" s="262"/>
      <c r="H3265" s="262"/>
      <c r="I3265" s="264"/>
      <c r="J3265" s="23"/>
      <c r="K3265" s="23"/>
      <c r="L3265" s="36" t="str">
        <f>IFERROR(VLOOKUP(放飛紀錄!$K3265,#REF!,2,FALSE),"")</f>
        <v/>
      </c>
      <c r="M3265" s="36"/>
      <c r="N3265" s="36"/>
      <c r="O3265" s="36"/>
      <c r="P3265" s="36"/>
      <c r="Q3265" s="36"/>
      <c r="R3265" s="36"/>
      <c r="S3265" s="36"/>
      <c r="T3265" s="36"/>
      <c r="U3265" s="23"/>
      <c r="V3265" s="23"/>
      <c r="W3265" s="23"/>
      <c r="X3265" s="23"/>
      <c r="Y3265" s="445"/>
      <c r="Z3265" s="446" t="str">
        <f>IF(放飛紀錄!$Y3265="","",放飛紀錄!$Y3265+公式對照表!B$2)</f>
        <v/>
      </c>
      <c r="AA3265" s="445"/>
      <c r="AB3265" s="445"/>
      <c r="AC3265" s="447" t="str">
        <f t="shared" si="130"/>
        <v/>
      </c>
      <c r="AD3265" s="448" t="str">
        <f t="shared" si="131"/>
        <v/>
      </c>
      <c r="AE3265" s="446" t="str">
        <f>IF(放飛紀錄表[[#This Row],[模組啟動時間]]="","",公式對照表!$A$2)</f>
        <v/>
      </c>
      <c r="AF3265" s="449" t="str">
        <f>IF(AC3265="","",IF(AND(AA3265&gt;Y3265,AA3265&lt;Z3265),[1]公式對照表!$C$2,IF(AC3265="-",[1]公式對照表!$C$3,IF(AC3265&lt;AE3265,[1]公式對照表!$C$4,IF(AC3265&gt;AE3265,[1]公式對照表!$C$5)))))</f>
        <v/>
      </c>
      <c r="AG3265" s="442"/>
      <c r="AH3265" s="442"/>
      <c r="AI3265" s="442"/>
      <c r="AJ3265" s="442"/>
      <c r="AK3265" s="2"/>
    </row>
    <row r="3266" spans="1:37" ht="17.25" customHeight="1">
      <c r="A3266" s="443"/>
      <c r="B3266" s="444"/>
      <c r="C3266" s="23"/>
      <c r="D3266" s="23"/>
      <c r="E3266" s="23"/>
      <c r="F3266" s="262"/>
      <c r="G3266" s="262"/>
      <c r="H3266" s="262"/>
      <c r="I3266" s="264"/>
      <c r="J3266" s="23"/>
      <c r="K3266" s="23"/>
      <c r="L3266" s="36" t="str">
        <f>IFERROR(VLOOKUP(放飛紀錄!$K3266,#REF!,2,FALSE),"")</f>
        <v/>
      </c>
      <c r="M3266" s="36"/>
      <c r="N3266" s="36"/>
      <c r="O3266" s="36"/>
      <c r="P3266" s="36"/>
      <c r="Q3266" s="36"/>
      <c r="R3266" s="36"/>
      <c r="S3266" s="36"/>
      <c r="T3266" s="36"/>
      <c r="U3266" s="23"/>
      <c r="V3266" s="23"/>
      <c r="W3266" s="23"/>
      <c r="X3266" s="23"/>
      <c r="Y3266" s="445"/>
      <c r="Z3266" s="446" t="str">
        <f>IF(放飛紀錄!$Y3266="","",放飛紀錄!$Y3266+公式對照表!B$2)</f>
        <v/>
      </c>
      <c r="AA3266" s="445"/>
      <c r="AB3266" s="445"/>
      <c r="AC3266" s="447" t="str">
        <f t="shared" si="130"/>
        <v/>
      </c>
      <c r="AD3266" s="448" t="str">
        <f t="shared" si="131"/>
        <v/>
      </c>
      <c r="AE3266" s="446" t="str">
        <f>IF(放飛紀錄表[[#This Row],[模組啟動時間]]="","",公式對照表!$A$2)</f>
        <v/>
      </c>
      <c r="AF3266" s="449" t="str">
        <f>IF(AC3266="","",IF(AND(AA3266&gt;Y3266,AA3266&lt;Z3266),[1]公式對照表!$C$2,IF(AC3266="-",[1]公式對照表!$C$3,IF(AC3266&lt;AE3266,[1]公式對照表!$C$4,IF(AC3266&gt;AE3266,[1]公式對照表!$C$5)))))</f>
        <v/>
      </c>
      <c r="AG3266" s="442"/>
      <c r="AH3266" s="442"/>
      <c r="AI3266" s="442"/>
      <c r="AJ3266" s="442"/>
      <c r="AK3266" s="2"/>
    </row>
    <row r="3267" spans="1:37" ht="17.25" customHeight="1">
      <c r="A3267" s="443"/>
      <c r="B3267" s="444"/>
      <c r="C3267" s="23"/>
      <c r="D3267" s="23"/>
      <c r="E3267" s="23"/>
      <c r="F3267" s="262"/>
      <c r="G3267" s="262"/>
      <c r="H3267" s="262"/>
      <c r="I3267" s="264"/>
      <c r="J3267" s="23"/>
      <c r="K3267" s="23"/>
      <c r="L3267" s="36" t="str">
        <f>IFERROR(VLOOKUP(放飛紀錄!$K3267,#REF!,2,FALSE),"")</f>
        <v/>
      </c>
      <c r="M3267" s="36"/>
      <c r="N3267" s="36"/>
      <c r="O3267" s="36"/>
      <c r="P3267" s="36"/>
      <c r="Q3267" s="36"/>
      <c r="R3267" s="36"/>
      <c r="S3267" s="36"/>
      <c r="T3267" s="36"/>
      <c r="U3267" s="23"/>
      <c r="V3267" s="23"/>
      <c r="W3267" s="23"/>
      <c r="X3267" s="23"/>
      <c r="Y3267" s="445"/>
      <c r="Z3267" s="446" t="str">
        <f>IF(放飛紀錄!$Y3267="","",放飛紀錄!$Y3267+公式對照表!B$2)</f>
        <v/>
      </c>
      <c r="AA3267" s="445"/>
      <c r="AB3267" s="445"/>
      <c r="AC3267" s="447" t="str">
        <f t="shared" si="130"/>
        <v/>
      </c>
      <c r="AD3267" s="448" t="str">
        <f t="shared" si="131"/>
        <v/>
      </c>
      <c r="AE3267" s="446" t="str">
        <f>IF(放飛紀錄表[[#This Row],[模組啟動時間]]="","",公式對照表!$A$2)</f>
        <v/>
      </c>
      <c r="AF3267" s="449" t="str">
        <f>IF(AC3267="","",IF(AND(AA3267&gt;Y3267,AA3267&lt;Z3267),[1]公式對照表!$C$2,IF(AC3267="-",[1]公式對照表!$C$3,IF(AC3267&lt;AE3267,[1]公式對照表!$C$4,IF(AC3267&gt;AE3267,[1]公式對照表!$C$5)))))</f>
        <v/>
      </c>
      <c r="AG3267" s="442"/>
      <c r="AH3267" s="442"/>
      <c r="AI3267" s="442"/>
      <c r="AJ3267" s="442"/>
      <c r="AK3267" s="2"/>
    </row>
    <row r="3268" spans="1:37" ht="17.25" customHeight="1">
      <c r="A3268" s="443"/>
      <c r="B3268" s="444"/>
      <c r="C3268" s="23"/>
      <c r="D3268" s="23"/>
      <c r="E3268" s="23"/>
      <c r="F3268" s="262"/>
      <c r="G3268" s="262"/>
      <c r="H3268" s="262"/>
      <c r="I3268" s="264"/>
      <c r="J3268" s="23"/>
      <c r="K3268" s="23"/>
      <c r="L3268" s="36" t="str">
        <f>IFERROR(VLOOKUP(放飛紀錄!$K3268,#REF!,2,FALSE),"")</f>
        <v/>
      </c>
      <c r="M3268" s="36"/>
      <c r="N3268" s="36"/>
      <c r="O3268" s="36"/>
      <c r="P3268" s="36"/>
      <c r="Q3268" s="36"/>
      <c r="R3268" s="36"/>
      <c r="S3268" s="36"/>
      <c r="T3268" s="36"/>
      <c r="U3268" s="23"/>
      <c r="V3268" s="23"/>
      <c r="W3268" s="23"/>
      <c r="X3268" s="23"/>
      <c r="Y3268" s="445"/>
      <c r="Z3268" s="446" t="str">
        <f>IF(放飛紀錄!$Y3268="","",放飛紀錄!$Y3268+公式對照表!B$2)</f>
        <v/>
      </c>
      <c r="AA3268" s="445"/>
      <c r="AB3268" s="445"/>
      <c r="AC3268" s="447" t="str">
        <f t="shared" si="130"/>
        <v/>
      </c>
      <c r="AD3268" s="448" t="str">
        <f t="shared" si="131"/>
        <v/>
      </c>
      <c r="AE3268" s="446" t="str">
        <f>IF(放飛紀錄表[[#This Row],[模組啟動時間]]="","",公式對照表!$A$2)</f>
        <v/>
      </c>
      <c r="AF3268" s="449" t="str">
        <f>IF(AC3268="","",IF(AND(AA3268&gt;Y3268,AA3268&lt;Z3268),[1]公式對照表!$C$2,IF(AC3268="-",[1]公式對照表!$C$3,IF(AC3268&lt;AE3268,[1]公式對照表!$C$4,IF(AC3268&gt;AE3268,[1]公式對照表!$C$5)))))</f>
        <v/>
      </c>
      <c r="AG3268" s="442"/>
      <c r="AH3268" s="442"/>
      <c r="AI3268" s="442"/>
      <c r="AJ3268" s="442"/>
      <c r="AK3268" s="2"/>
    </row>
    <row r="3269" spans="1:37" ht="17.25" customHeight="1">
      <c r="A3269" s="443"/>
      <c r="B3269" s="444"/>
      <c r="C3269" s="23"/>
      <c r="D3269" s="23"/>
      <c r="E3269" s="23"/>
      <c r="F3269" s="262"/>
      <c r="G3269" s="262"/>
      <c r="H3269" s="262"/>
      <c r="I3269" s="264"/>
      <c r="J3269" s="23"/>
      <c r="K3269" s="23"/>
      <c r="L3269" s="36" t="str">
        <f>IFERROR(VLOOKUP(放飛紀錄!$K3269,#REF!,2,FALSE),"")</f>
        <v/>
      </c>
      <c r="M3269" s="36"/>
      <c r="N3269" s="36"/>
      <c r="O3269" s="36"/>
      <c r="P3269" s="36"/>
      <c r="Q3269" s="36"/>
      <c r="R3269" s="36"/>
      <c r="S3269" s="36"/>
      <c r="T3269" s="36"/>
      <c r="U3269" s="23"/>
      <c r="V3269" s="23"/>
      <c r="W3269" s="23"/>
      <c r="X3269" s="23"/>
      <c r="Y3269" s="445"/>
      <c r="Z3269" s="446" t="str">
        <f>IF(放飛紀錄!$Y3269="","",放飛紀錄!$Y3269+公式對照表!B$2)</f>
        <v/>
      </c>
      <c r="AA3269" s="445"/>
      <c r="AB3269" s="445"/>
      <c r="AC3269" s="447" t="str">
        <f t="shared" si="130"/>
        <v/>
      </c>
      <c r="AD3269" s="448" t="str">
        <f t="shared" si="131"/>
        <v/>
      </c>
      <c r="AE3269" s="446" t="str">
        <f>IF(放飛紀錄表[[#This Row],[模組啟動時間]]="","",公式對照表!$A$2)</f>
        <v/>
      </c>
      <c r="AF3269" s="449" t="str">
        <f>IF(AC3269="","",IF(AND(AA3269&gt;Y3269,AA3269&lt;Z3269),[1]公式對照表!$C$2,IF(AC3269="-",[1]公式對照表!$C$3,IF(AC3269&lt;AE3269,[1]公式對照表!$C$4,IF(AC3269&gt;AE3269,[1]公式對照表!$C$5)))))</f>
        <v/>
      </c>
      <c r="AG3269" s="442"/>
      <c r="AH3269" s="442"/>
      <c r="AI3269" s="442"/>
      <c r="AJ3269" s="442"/>
      <c r="AK3269" s="2"/>
    </row>
    <row r="3270" spans="1:37" ht="17.25" customHeight="1">
      <c r="A3270" s="443"/>
      <c r="B3270" s="444"/>
      <c r="C3270" s="23"/>
      <c r="D3270" s="23"/>
      <c r="E3270" s="23"/>
      <c r="F3270" s="262"/>
      <c r="G3270" s="262"/>
      <c r="H3270" s="262"/>
      <c r="I3270" s="264"/>
      <c r="J3270" s="23"/>
      <c r="K3270" s="23"/>
      <c r="L3270" s="36" t="str">
        <f>IFERROR(VLOOKUP(放飛紀錄!$K3270,#REF!,2,FALSE),"")</f>
        <v/>
      </c>
      <c r="M3270" s="36"/>
      <c r="N3270" s="36"/>
      <c r="O3270" s="36"/>
      <c r="P3270" s="36"/>
      <c r="Q3270" s="36"/>
      <c r="R3270" s="36"/>
      <c r="S3270" s="36"/>
      <c r="T3270" s="36"/>
      <c r="U3270" s="23"/>
      <c r="V3270" s="23"/>
      <c r="W3270" s="23"/>
      <c r="X3270" s="23"/>
      <c r="Y3270" s="445"/>
      <c r="Z3270" s="446" t="str">
        <f>IF(放飛紀錄!$Y3270="","",放飛紀錄!$Y3270+公式對照表!B$2)</f>
        <v/>
      </c>
      <c r="AA3270" s="445"/>
      <c r="AB3270" s="445"/>
      <c r="AC3270" s="447" t="str">
        <f t="shared" si="130"/>
        <v/>
      </c>
      <c r="AD3270" s="448" t="str">
        <f t="shared" si="131"/>
        <v/>
      </c>
      <c r="AE3270" s="446" t="str">
        <f>IF(放飛紀錄表[[#This Row],[模組啟動時間]]="","",公式對照表!$A$2)</f>
        <v/>
      </c>
      <c r="AF3270" s="449" t="str">
        <f>IF(AC3270="","",IF(AND(AA3270&gt;Y3270,AA3270&lt;Z3270),[1]公式對照表!$C$2,IF(AC3270="-",[1]公式對照表!$C$3,IF(AC3270&lt;AE3270,[1]公式對照表!$C$4,IF(AC3270&gt;AE3270,[1]公式對照表!$C$5)))))</f>
        <v/>
      </c>
      <c r="AG3270" s="442"/>
      <c r="AH3270" s="442"/>
      <c r="AI3270" s="442"/>
      <c r="AJ3270" s="442"/>
      <c r="AK3270" s="2"/>
    </row>
    <row r="3271" spans="1:37" ht="17.25" customHeight="1">
      <c r="A3271" s="443"/>
      <c r="B3271" s="444"/>
      <c r="C3271" s="23"/>
      <c r="D3271" s="23"/>
      <c r="E3271" s="23"/>
      <c r="F3271" s="262"/>
      <c r="G3271" s="262"/>
      <c r="H3271" s="262"/>
      <c r="I3271" s="264"/>
      <c r="J3271" s="23"/>
      <c r="K3271" s="23"/>
      <c r="L3271" s="36" t="str">
        <f>IFERROR(VLOOKUP(放飛紀錄!$K3271,#REF!,2,FALSE),"")</f>
        <v/>
      </c>
      <c r="M3271" s="36"/>
      <c r="N3271" s="36"/>
      <c r="O3271" s="36"/>
      <c r="P3271" s="36"/>
      <c r="Q3271" s="36"/>
      <c r="R3271" s="36"/>
      <c r="S3271" s="36"/>
      <c r="T3271" s="36"/>
      <c r="U3271" s="23"/>
      <c r="V3271" s="23"/>
      <c r="W3271" s="23"/>
      <c r="X3271" s="23"/>
      <c r="Y3271" s="445"/>
      <c r="Z3271" s="446" t="str">
        <f>IF(放飛紀錄!$Y3271="","",放飛紀錄!$Y3271+公式對照表!B$2)</f>
        <v/>
      </c>
      <c r="AA3271" s="445"/>
      <c r="AB3271" s="445"/>
      <c r="AC3271" s="447" t="str">
        <f t="shared" si="130"/>
        <v/>
      </c>
      <c r="AD3271" s="448" t="str">
        <f t="shared" si="131"/>
        <v/>
      </c>
      <c r="AE3271" s="446" t="str">
        <f>IF(放飛紀錄表[[#This Row],[模組啟動時間]]="","",公式對照表!$A$2)</f>
        <v/>
      </c>
      <c r="AF3271" s="449" t="str">
        <f>IF(AC3271="","",IF(AND(AA3271&gt;Y3271,AA3271&lt;Z3271),[1]公式對照表!$C$2,IF(AC3271="-",[1]公式對照表!$C$3,IF(AC3271&lt;AE3271,[1]公式對照表!$C$4,IF(AC3271&gt;AE3271,[1]公式對照表!$C$5)))))</f>
        <v/>
      </c>
      <c r="AG3271" s="442"/>
      <c r="AH3271" s="442"/>
      <c r="AI3271" s="442"/>
      <c r="AJ3271" s="442"/>
      <c r="AK3271" s="2"/>
    </row>
    <row r="3272" spans="1:37" ht="17.25" customHeight="1">
      <c r="A3272" s="443"/>
      <c r="B3272" s="444"/>
      <c r="C3272" s="23"/>
      <c r="D3272" s="23"/>
      <c r="E3272" s="23"/>
      <c r="F3272" s="262"/>
      <c r="G3272" s="262"/>
      <c r="H3272" s="262"/>
      <c r="I3272" s="264"/>
      <c r="J3272" s="23"/>
      <c r="K3272" s="23"/>
      <c r="L3272" s="36" t="str">
        <f>IFERROR(VLOOKUP(放飛紀錄!$K3272,#REF!,2,FALSE),"")</f>
        <v/>
      </c>
      <c r="M3272" s="36"/>
      <c r="N3272" s="36"/>
      <c r="O3272" s="36"/>
      <c r="P3272" s="36"/>
      <c r="Q3272" s="36"/>
      <c r="R3272" s="36"/>
      <c r="S3272" s="36"/>
      <c r="T3272" s="36"/>
      <c r="U3272" s="23"/>
      <c r="V3272" s="23"/>
      <c r="W3272" s="23"/>
      <c r="X3272" s="23"/>
      <c r="Y3272" s="445"/>
      <c r="Z3272" s="446" t="str">
        <f>IF(放飛紀錄!$Y3272="","",放飛紀錄!$Y3272+公式對照表!B$2)</f>
        <v/>
      </c>
      <c r="AA3272" s="445"/>
      <c r="AB3272" s="445"/>
      <c r="AC3272" s="447" t="str">
        <f t="shared" si="130"/>
        <v/>
      </c>
      <c r="AD3272" s="448" t="str">
        <f t="shared" si="131"/>
        <v/>
      </c>
      <c r="AE3272" s="446" t="str">
        <f>IF(放飛紀錄表[[#This Row],[模組啟動時間]]="","",公式對照表!$A$2)</f>
        <v/>
      </c>
      <c r="AF3272" s="449" t="str">
        <f>IF(AC3272="","",IF(AND(AA3272&gt;Y3272,AA3272&lt;Z3272),[1]公式對照表!$C$2,IF(AC3272="-",[1]公式對照表!$C$3,IF(AC3272&lt;AE3272,[1]公式對照表!$C$4,IF(AC3272&gt;AE3272,[1]公式對照表!$C$5)))))</f>
        <v/>
      </c>
      <c r="AG3272" s="442"/>
      <c r="AH3272" s="442"/>
      <c r="AI3272" s="442"/>
      <c r="AJ3272" s="442"/>
      <c r="AK3272" s="2"/>
    </row>
    <row r="3273" spans="1:37" ht="17.25" customHeight="1">
      <c r="A3273" s="443"/>
      <c r="B3273" s="444"/>
      <c r="C3273" s="23"/>
      <c r="D3273" s="23"/>
      <c r="E3273" s="23"/>
      <c r="F3273" s="262"/>
      <c r="G3273" s="262"/>
      <c r="H3273" s="262"/>
      <c r="I3273" s="264"/>
      <c r="J3273" s="23"/>
      <c r="K3273" s="23"/>
      <c r="L3273" s="36" t="str">
        <f>IFERROR(VLOOKUP(放飛紀錄!$K3273,#REF!,2,FALSE),"")</f>
        <v/>
      </c>
      <c r="M3273" s="36"/>
      <c r="N3273" s="36"/>
      <c r="O3273" s="36"/>
      <c r="P3273" s="36"/>
      <c r="Q3273" s="36"/>
      <c r="R3273" s="36"/>
      <c r="S3273" s="36"/>
      <c r="T3273" s="36"/>
      <c r="U3273" s="23"/>
      <c r="V3273" s="23"/>
      <c r="W3273" s="23"/>
      <c r="X3273" s="23"/>
      <c r="Y3273" s="445"/>
      <c r="Z3273" s="446" t="str">
        <f>IF(放飛紀錄!$Y3273="","",放飛紀錄!$Y3273+公式對照表!B$2)</f>
        <v/>
      </c>
      <c r="AA3273" s="445"/>
      <c r="AB3273" s="445"/>
      <c r="AC3273" s="447" t="str">
        <f t="shared" si="130"/>
        <v/>
      </c>
      <c r="AD3273" s="448" t="str">
        <f t="shared" si="131"/>
        <v/>
      </c>
      <c r="AE3273" s="446" t="str">
        <f>IF(放飛紀錄表[[#This Row],[模組啟動時間]]="","",公式對照表!$A$2)</f>
        <v/>
      </c>
      <c r="AF3273" s="449" t="str">
        <f>IF(AC3273="","",IF(AND(AA3273&gt;Y3273,AA3273&lt;Z3273),[1]公式對照表!$C$2,IF(AC3273="-",[1]公式對照表!$C$3,IF(AC3273&lt;AE3273,[1]公式對照表!$C$4,IF(AC3273&gt;AE3273,[1]公式對照表!$C$5)))))</f>
        <v/>
      </c>
      <c r="AG3273" s="442"/>
      <c r="AH3273" s="442"/>
      <c r="AI3273" s="442"/>
      <c r="AJ3273" s="442"/>
      <c r="AK3273" s="2"/>
    </row>
    <row r="3274" spans="1:37" ht="17.25" customHeight="1">
      <c r="A3274" s="443"/>
      <c r="B3274" s="444"/>
      <c r="C3274" s="23"/>
      <c r="D3274" s="23"/>
      <c r="E3274" s="23"/>
      <c r="F3274" s="262"/>
      <c r="G3274" s="262"/>
      <c r="H3274" s="262"/>
      <c r="I3274" s="264"/>
      <c r="J3274" s="23"/>
      <c r="K3274" s="23"/>
      <c r="L3274" s="36" t="str">
        <f>IFERROR(VLOOKUP(放飛紀錄!$K3274,#REF!,2,FALSE),"")</f>
        <v/>
      </c>
      <c r="M3274" s="36"/>
      <c r="N3274" s="36"/>
      <c r="O3274" s="36"/>
      <c r="P3274" s="36"/>
      <c r="Q3274" s="36"/>
      <c r="R3274" s="36"/>
      <c r="S3274" s="36"/>
      <c r="T3274" s="36"/>
      <c r="U3274" s="23"/>
      <c r="V3274" s="23"/>
      <c r="W3274" s="23"/>
      <c r="X3274" s="23"/>
      <c r="Y3274" s="445"/>
      <c r="Z3274" s="446" t="str">
        <f>IF(放飛紀錄!$Y3274="","",放飛紀錄!$Y3274+公式對照表!B$2)</f>
        <v/>
      </c>
      <c r="AA3274" s="445"/>
      <c r="AB3274" s="445"/>
      <c r="AC3274" s="447" t="str">
        <f t="shared" si="130"/>
        <v/>
      </c>
      <c r="AD3274" s="448" t="str">
        <f t="shared" si="131"/>
        <v/>
      </c>
      <c r="AE3274" s="446" t="str">
        <f>IF(放飛紀錄表[[#This Row],[模組啟動時間]]="","",公式對照表!$A$2)</f>
        <v/>
      </c>
      <c r="AF3274" s="449" t="str">
        <f>IF(AC3274="","",IF(AND(AA3274&gt;Y3274,AA3274&lt;Z3274),[1]公式對照表!$C$2,IF(AC3274="-",[1]公式對照表!$C$3,IF(AC3274&lt;AE3274,[1]公式對照表!$C$4,IF(AC3274&gt;AE3274,[1]公式對照表!$C$5)))))</f>
        <v/>
      </c>
      <c r="AG3274" s="442"/>
      <c r="AH3274" s="442"/>
      <c r="AI3274" s="442"/>
      <c r="AJ3274" s="442"/>
      <c r="AK3274" s="2"/>
    </row>
    <row r="3275" spans="1:37" ht="17.25" customHeight="1">
      <c r="A3275" s="443"/>
      <c r="B3275" s="444"/>
      <c r="C3275" s="23"/>
      <c r="D3275" s="23"/>
      <c r="E3275" s="23"/>
      <c r="F3275" s="262"/>
      <c r="G3275" s="262"/>
      <c r="H3275" s="262"/>
      <c r="I3275" s="264"/>
      <c r="J3275" s="23"/>
      <c r="K3275" s="23"/>
      <c r="L3275" s="36" t="str">
        <f>IFERROR(VLOOKUP(放飛紀錄!$K3275,#REF!,2,FALSE),"")</f>
        <v/>
      </c>
      <c r="M3275" s="36"/>
      <c r="N3275" s="36"/>
      <c r="O3275" s="36"/>
      <c r="P3275" s="36"/>
      <c r="Q3275" s="36"/>
      <c r="R3275" s="36"/>
      <c r="S3275" s="36"/>
      <c r="T3275" s="36"/>
      <c r="U3275" s="23"/>
      <c r="V3275" s="23"/>
      <c r="W3275" s="23"/>
      <c r="X3275" s="23"/>
      <c r="Y3275" s="445"/>
      <c r="Z3275" s="446" t="str">
        <f>IF(放飛紀錄!$Y3275="","",放飛紀錄!$Y3275+公式對照表!B$2)</f>
        <v/>
      </c>
      <c r="AA3275" s="445"/>
      <c r="AB3275" s="445"/>
      <c r="AC3275" s="447" t="str">
        <f t="shared" si="130"/>
        <v/>
      </c>
      <c r="AD3275" s="448" t="str">
        <f t="shared" si="131"/>
        <v/>
      </c>
      <c r="AE3275" s="446" t="str">
        <f>IF(放飛紀錄表[[#This Row],[模組啟動時間]]="","",公式對照表!$A$2)</f>
        <v/>
      </c>
      <c r="AF3275" s="449" t="str">
        <f>IF(AC3275="","",IF(AND(AA3275&gt;Y3275,AA3275&lt;Z3275),[1]公式對照表!$C$2,IF(AC3275="-",[1]公式對照表!$C$3,IF(AC3275&lt;AE3275,[1]公式對照表!$C$4,IF(AC3275&gt;AE3275,[1]公式對照表!$C$5)))))</f>
        <v/>
      </c>
      <c r="AG3275" s="442"/>
      <c r="AH3275" s="442"/>
      <c r="AI3275" s="442"/>
      <c r="AJ3275" s="442"/>
      <c r="AK3275" s="2"/>
    </row>
    <row r="3276" spans="1:37" ht="17.25" customHeight="1">
      <c r="A3276" s="443"/>
      <c r="B3276" s="444"/>
      <c r="C3276" s="23"/>
      <c r="D3276" s="23"/>
      <c r="E3276" s="23"/>
      <c r="F3276" s="262"/>
      <c r="G3276" s="262"/>
      <c r="H3276" s="262"/>
      <c r="I3276" s="264"/>
      <c r="J3276" s="23"/>
      <c r="K3276" s="23"/>
      <c r="L3276" s="36" t="str">
        <f>IFERROR(VLOOKUP(放飛紀錄!$K3276,#REF!,2,FALSE),"")</f>
        <v/>
      </c>
      <c r="M3276" s="36"/>
      <c r="N3276" s="36"/>
      <c r="O3276" s="36"/>
      <c r="P3276" s="36"/>
      <c r="Q3276" s="36"/>
      <c r="R3276" s="36"/>
      <c r="S3276" s="36"/>
      <c r="T3276" s="36"/>
      <c r="U3276" s="23"/>
      <c r="V3276" s="23"/>
      <c r="W3276" s="23"/>
      <c r="X3276" s="23"/>
      <c r="Y3276" s="445"/>
      <c r="Z3276" s="446" t="str">
        <f>IF(放飛紀錄!$Y3276="","",放飛紀錄!$Y3276+公式對照表!B$2)</f>
        <v/>
      </c>
      <c r="AA3276" s="445"/>
      <c r="AB3276" s="445"/>
      <c r="AC3276" s="447" t="str">
        <f t="shared" si="130"/>
        <v/>
      </c>
      <c r="AD3276" s="448" t="str">
        <f t="shared" si="131"/>
        <v/>
      </c>
      <c r="AE3276" s="446" t="str">
        <f>IF(放飛紀錄表[[#This Row],[模組啟動時間]]="","",公式對照表!$A$2)</f>
        <v/>
      </c>
      <c r="AF3276" s="449" t="str">
        <f>IF(AC3276="","",IF(AND(AA3276&gt;Y3276,AA3276&lt;Z3276),[1]公式對照表!$C$2,IF(AC3276="-",[1]公式對照表!$C$3,IF(AC3276&lt;AE3276,[1]公式對照表!$C$4,IF(AC3276&gt;AE3276,[1]公式對照表!$C$5)))))</f>
        <v/>
      </c>
      <c r="AG3276" s="442"/>
      <c r="AH3276" s="442"/>
      <c r="AI3276" s="442"/>
      <c r="AJ3276" s="442"/>
      <c r="AK3276" s="2"/>
    </row>
    <row r="3277" spans="1:37" ht="17.25" customHeight="1">
      <c r="A3277" s="443"/>
      <c r="B3277" s="444"/>
      <c r="C3277" s="23"/>
      <c r="D3277" s="23"/>
      <c r="E3277" s="23"/>
      <c r="F3277" s="262"/>
      <c r="G3277" s="262"/>
      <c r="H3277" s="262"/>
      <c r="I3277" s="264"/>
      <c r="J3277" s="23"/>
      <c r="K3277" s="23"/>
      <c r="L3277" s="36" t="str">
        <f>IFERROR(VLOOKUP(放飛紀錄!$K3277,#REF!,2,FALSE),"")</f>
        <v/>
      </c>
      <c r="M3277" s="36"/>
      <c r="N3277" s="36"/>
      <c r="O3277" s="36"/>
      <c r="P3277" s="36"/>
      <c r="Q3277" s="36"/>
      <c r="R3277" s="36"/>
      <c r="S3277" s="36"/>
      <c r="T3277" s="36"/>
      <c r="U3277" s="23"/>
      <c r="V3277" s="23"/>
      <c r="W3277" s="23"/>
      <c r="X3277" s="23"/>
      <c r="Y3277" s="445"/>
      <c r="Z3277" s="446" t="str">
        <f>IF(放飛紀錄!$Y3277="","",放飛紀錄!$Y3277+公式對照表!B$2)</f>
        <v/>
      </c>
      <c r="AA3277" s="445"/>
      <c r="AB3277" s="445"/>
      <c r="AC3277" s="447" t="str">
        <f t="shared" si="130"/>
        <v/>
      </c>
      <c r="AD3277" s="448" t="str">
        <f t="shared" si="131"/>
        <v/>
      </c>
      <c r="AE3277" s="446" t="str">
        <f>IF(放飛紀錄表[[#This Row],[模組啟動時間]]="","",公式對照表!$A$2)</f>
        <v/>
      </c>
      <c r="AF3277" s="449" t="str">
        <f>IF(AC3277="","",IF(AND(AA3277&gt;Y3277,AA3277&lt;Z3277),[1]公式對照表!$C$2,IF(AC3277="-",[1]公式對照表!$C$3,IF(AC3277&lt;AE3277,[1]公式對照表!$C$4,IF(AC3277&gt;AE3277,[1]公式對照表!$C$5)))))</f>
        <v/>
      </c>
      <c r="AG3277" s="442"/>
      <c r="AH3277" s="442"/>
      <c r="AI3277" s="442"/>
      <c r="AJ3277" s="442"/>
      <c r="AK3277" s="2"/>
    </row>
    <row r="3278" spans="1:37" ht="17.25" customHeight="1">
      <c r="A3278" s="443"/>
      <c r="B3278" s="444"/>
      <c r="C3278" s="23"/>
      <c r="D3278" s="23"/>
      <c r="E3278" s="23"/>
      <c r="F3278" s="262"/>
      <c r="G3278" s="262"/>
      <c r="H3278" s="262"/>
      <c r="I3278" s="264"/>
      <c r="J3278" s="23"/>
      <c r="K3278" s="23"/>
      <c r="L3278" s="36" t="str">
        <f>IFERROR(VLOOKUP(放飛紀錄!$K3278,#REF!,2,FALSE),"")</f>
        <v/>
      </c>
      <c r="M3278" s="36"/>
      <c r="N3278" s="36"/>
      <c r="O3278" s="36"/>
      <c r="P3278" s="36"/>
      <c r="Q3278" s="36"/>
      <c r="R3278" s="36"/>
      <c r="S3278" s="36"/>
      <c r="T3278" s="36"/>
      <c r="U3278" s="23"/>
      <c r="V3278" s="23"/>
      <c r="W3278" s="23"/>
      <c r="X3278" s="23"/>
      <c r="Y3278" s="445"/>
      <c r="Z3278" s="446" t="str">
        <f>IF(放飛紀錄!$Y3278="","",放飛紀錄!$Y3278+公式對照表!B$2)</f>
        <v/>
      </c>
      <c r="AA3278" s="445"/>
      <c r="AB3278" s="445"/>
      <c r="AC3278" s="447" t="str">
        <f t="shared" si="130"/>
        <v/>
      </c>
      <c r="AD3278" s="448" t="str">
        <f t="shared" si="131"/>
        <v/>
      </c>
      <c r="AE3278" s="446" t="str">
        <f>IF(放飛紀錄表[[#This Row],[模組啟動時間]]="","",公式對照表!$A$2)</f>
        <v/>
      </c>
      <c r="AF3278" s="449" t="str">
        <f>IF(AC3278="","",IF(AND(AA3278&gt;Y3278,AA3278&lt;Z3278),[1]公式對照表!$C$2,IF(AC3278="-",[1]公式對照表!$C$3,IF(AC3278&lt;AE3278,[1]公式對照表!$C$4,IF(AC3278&gt;AE3278,[1]公式對照表!$C$5)))))</f>
        <v/>
      </c>
      <c r="AG3278" s="442"/>
      <c r="AH3278" s="442"/>
      <c r="AI3278" s="442"/>
      <c r="AJ3278" s="442"/>
      <c r="AK3278" s="2"/>
    </row>
    <row r="3279" spans="1:37" ht="17.25" customHeight="1">
      <c r="A3279" s="443"/>
      <c r="B3279" s="444"/>
      <c r="C3279" s="23"/>
      <c r="D3279" s="23"/>
      <c r="E3279" s="23"/>
      <c r="F3279" s="262"/>
      <c r="G3279" s="262"/>
      <c r="H3279" s="262"/>
      <c r="I3279" s="264"/>
      <c r="J3279" s="23"/>
      <c r="K3279" s="23"/>
      <c r="L3279" s="36" t="str">
        <f>IFERROR(VLOOKUP(放飛紀錄!$K3279,#REF!,2,FALSE),"")</f>
        <v/>
      </c>
      <c r="M3279" s="36"/>
      <c r="N3279" s="36"/>
      <c r="O3279" s="36"/>
      <c r="P3279" s="36"/>
      <c r="Q3279" s="36"/>
      <c r="R3279" s="36"/>
      <c r="S3279" s="36"/>
      <c r="T3279" s="36"/>
      <c r="U3279" s="23"/>
      <c r="V3279" s="23"/>
      <c r="W3279" s="23"/>
      <c r="X3279" s="23"/>
      <c r="Y3279" s="445"/>
      <c r="Z3279" s="446" t="str">
        <f>IF(放飛紀錄!$Y3279="","",放飛紀錄!$Y3279+公式對照表!B$2)</f>
        <v/>
      </c>
      <c r="AA3279" s="445"/>
      <c r="AB3279" s="445"/>
      <c r="AC3279" s="447" t="str">
        <f t="shared" si="130"/>
        <v/>
      </c>
      <c r="AD3279" s="448" t="str">
        <f t="shared" si="131"/>
        <v/>
      </c>
      <c r="AE3279" s="446" t="str">
        <f>IF(放飛紀錄表[[#This Row],[模組啟動時間]]="","",公式對照表!$A$2)</f>
        <v/>
      </c>
      <c r="AF3279" s="449" t="str">
        <f>IF(AC3279="","",IF(AND(AA3279&gt;Y3279,AA3279&lt;Z3279),[1]公式對照表!$C$2,IF(AC3279="-",[1]公式對照表!$C$3,IF(AC3279&lt;AE3279,[1]公式對照表!$C$4,IF(AC3279&gt;AE3279,[1]公式對照表!$C$5)))))</f>
        <v/>
      </c>
      <c r="AG3279" s="442"/>
      <c r="AH3279" s="442"/>
      <c r="AI3279" s="442"/>
      <c r="AJ3279" s="442"/>
      <c r="AK3279" s="2"/>
    </row>
    <row r="3280" spans="1:37" ht="17.25" customHeight="1">
      <c r="A3280" s="443"/>
      <c r="B3280" s="444"/>
      <c r="C3280" s="23"/>
      <c r="D3280" s="23"/>
      <c r="E3280" s="23"/>
      <c r="F3280" s="262"/>
      <c r="G3280" s="262"/>
      <c r="H3280" s="262"/>
      <c r="I3280" s="264"/>
      <c r="J3280" s="23"/>
      <c r="K3280" s="23"/>
      <c r="L3280" s="36" t="str">
        <f>IFERROR(VLOOKUP(放飛紀錄!$K3280,#REF!,2,FALSE),"")</f>
        <v/>
      </c>
      <c r="M3280" s="36"/>
      <c r="N3280" s="36"/>
      <c r="O3280" s="36"/>
      <c r="P3280" s="36"/>
      <c r="Q3280" s="36"/>
      <c r="R3280" s="36"/>
      <c r="S3280" s="36"/>
      <c r="T3280" s="36"/>
      <c r="U3280" s="23"/>
      <c r="V3280" s="23"/>
      <c r="W3280" s="23"/>
      <c r="X3280" s="23"/>
      <c r="Y3280" s="445"/>
      <c r="Z3280" s="446" t="str">
        <f>IF(放飛紀錄!$Y3280="","",放飛紀錄!$Y3280+公式對照表!B$2)</f>
        <v/>
      </c>
      <c r="AA3280" s="445"/>
      <c r="AB3280" s="445"/>
      <c r="AC3280" s="447" t="str">
        <f t="shared" si="130"/>
        <v/>
      </c>
      <c r="AD3280" s="448" t="str">
        <f t="shared" si="131"/>
        <v/>
      </c>
      <c r="AE3280" s="446" t="str">
        <f>IF(放飛紀錄表[[#This Row],[模組啟動時間]]="","",公式對照表!$A$2)</f>
        <v/>
      </c>
      <c r="AF3280" s="449" t="str">
        <f>IF(AC3280="","",IF(AND(AA3280&gt;Y3280,AA3280&lt;Z3280),[1]公式對照表!$C$2,IF(AC3280="-",[1]公式對照表!$C$3,IF(AC3280&lt;AE3280,[1]公式對照表!$C$4,IF(AC3280&gt;AE3280,[1]公式對照表!$C$5)))))</f>
        <v/>
      </c>
      <c r="AG3280" s="442"/>
      <c r="AH3280" s="442"/>
      <c r="AI3280" s="442"/>
      <c r="AJ3280" s="442"/>
      <c r="AK3280" s="2"/>
    </row>
    <row r="3281" spans="1:37" ht="17.25" customHeight="1">
      <c r="A3281" s="443"/>
      <c r="B3281" s="444"/>
      <c r="C3281" s="23"/>
      <c r="D3281" s="23"/>
      <c r="E3281" s="23"/>
      <c r="F3281" s="262"/>
      <c r="G3281" s="262"/>
      <c r="H3281" s="262"/>
      <c r="I3281" s="264"/>
      <c r="J3281" s="23"/>
      <c r="K3281" s="23"/>
      <c r="L3281" s="36" t="str">
        <f>IFERROR(VLOOKUP(放飛紀錄!$K3281,#REF!,2,FALSE),"")</f>
        <v/>
      </c>
      <c r="M3281" s="36"/>
      <c r="N3281" s="36"/>
      <c r="O3281" s="36"/>
      <c r="P3281" s="36"/>
      <c r="Q3281" s="36"/>
      <c r="R3281" s="36"/>
      <c r="S3281" s="36"/>
      <c r="T3281" s="36"/>
      <c r="U3281" s="23"/>
      <c r="V3281" s="23"/>
      <c r="W3281" s="23"/>
      <c r="X3281" s="23"/>
      <c r="Y3281" s="445"/>
      <c r="Z3281" s="446" t="str">
        <f>IF(放飛紀錄!$Y3281="","",放飛紀錄!$Y3281+公式對照表!B$2)</f>
        <v/>
      </c>
      <c r="AA3281" s="445"/>
      <c r="AB3281" s="445"/>
      <c r="AC3281" s="447" t="str">
        <f t="shared" si="130"/>
        <v/>
      </c>
      <c r="AD3281" s="448" t="str">
        <f t="shared" si="131"/>
        <v/>
      </c>
      <c r="AE3281" s="446" t="str">
        <f>IF(放飛紀錄表[[#This Row],[模組啟動時間]]="","",公式對照表!$A$2)</f>
        <v/>
      </c>
      <c r="AF3281" s="449" t="str">
        <f>IF(AC3281="","",IF(AND(AA3281&gt;Y3281,AA3281&lt;Z3281),[1]公式對照表!$C$2,IF(AC3281="-",[1]公式對照表!$C$3,IF(AC3281&lt;AE3281,[1]公式對照表!$C$4,IF(AC3281&gt;AE3281,[1]公式對照表!$C$5)))))</f>
        <v/>
      </c>
      <c r="AG3281" s="442"/>
      <c r="AH3281" s="442"/>
      <c r="AI3281" s="442"/>
      <c r="AJ3281" s="442"/>
      <c r="AK3281" s="2"/>
    </row>
    <row r="3282" spans="1:37" ht="17.25" customHeight="1">
      <c r="A3282" s="443"/>
      <c r="B3282" s="444"/>
      <c r="C3282" s="23"/>
      <c r="D3282" s="23"/>
      <c r="E3282" s="23"/>
      <c r="F3282" s="262"/>
      <c r="G3282" s="262"/>
      <c r="H3282" s="262"/>
      <c r="I3282" s="264"/>
      <c r="J3282" s="23"/>
      <c r="K3282" s="23"/>
      <c r="L3282" s="36" t="str">
        <f>IFERROR(VLOOKUP(放飛紀錄!$K3282,#REF!,2,FALSE),"")</f>
        <v/>
      </c>
      <c r="M3282" s="36"/>
      <c r="N3282" s="36"/>
      <c r="O3282" s="36"/>
      <c r="P3282" s="36"/>
      <c r="Q3282" s="36"/>
      <c r="R3282" s="36"/>
      <c r="S3282" s="36"/>
      <c r="T3282" s="36"/>
      <c r="U3282" s="23"/>
      <c r="V3282" s="23"/>
      <c r="W3282" s="23"/>
      <c r="X3282" s="23"/>
      <c r="Y3282" s="445"/>
      <c r="Z3282" s="446" t="str">
        <f>IF(放飛紀錄!$Y3282="","",放飛紀錄!$Y3282+公式對照表!B$2)</f>
        <v/>
      </c>
      <c r="AA3282" s="445"/>
      <c r="AB3282" s="445"/>
      <c r="AC3282" s="447" t="str">
        <f t="shared" si="130"/>
        <v/>
      </c>
      <c r="AD3282" s="448" t="str">
        <f t="shared" si="131"/>
        <v/>
      </c>
      <c r="AE3282" s="446" t="str">
        <f>IF(放飛紀錄表[[#This Row],[模組啟動時間]]="","",公式對照表!$A$2)</f>
        <v/>
      </c>
      <c r="AF3282" s="449" t="str">
        <f>IF(AC3282="","",IF(AND(AA3282&gt;Y3282,AA3282&lt;Z3282),[1]公式對照表!$C$2,IF(AC3282="-",[1]公式對照表!$C$3,IF(AC3282&lt;AE3282,[1]公式對照表!$C$4,IF(AC3282&gt;AE3282,[1]公式對照表!$C$5)))))</f>
        <v/>
      </c>
      <c r="AG3282" s="442"/>
      <c r="AH3282" s="442"/>
      <c r="AI3282" s="442"/>
      <c r="AJ3282" s="442"/>
      <c r="AK3282" s="2"/>
    </row>
    <row r="3283" spans="1:37" ht="17.25" customHeight="1">
      <c r="A3283" s="443"/>
      <c r="B3283" s="444"/>
      <c r="C3283" s="23"/>
      <c r="D3283" s="23"/>
      <c r="E3283" s="23"/>
      <c r="F3283" s="262"/>
      <c r="G3283" s="262"/>
      <c r="H3283" s="262"/>
      <c r="I3283" s="264"/>
      <c r="J3283" s="23"/>
      <c r="K3283" s="23"/>
      <c r="L3283" s="36" t="str">
        <f>IFERROR(VLOOKUP(放飛紀錄!$K3283,#REF!,2,FALSE),"")</f>
        <v/>
      </c>
      <c r="M3283" s="36"/>
      <c r="N3283" s="36"/>
      <c r="O3283" s="36"/>
      <c r="P3283" s="36"/>
      <c r="Q3283" s="36"/>
      <c r="R3283" s="36"/>
      <c r="S3283" s="36"/>
      <c r="T3283" s="36"/>
      <c r="U3283" s="23"/>
      <c r="V3283" s="23"/>
      <c r="W3283" s="23"/>
      <c r="X3283" s="23"/>
      <c r="Y3283" s="445"/>
      <c r="Z3283" s="446" t="str">
        <f>IF(放飛紀錄!$Y3283="","",放飛紀錄!$Y3283+公式對照表!B$2)</f>
        <v/>
      </c>
      <c r="AA3283" s="445"/>
      <c r="AB3283" s="445"/>
      <c r="AC3283" s="447" t="str">
        <f t="shared" si="130"/>
        <v/>
      </c>
      <c r="AD3283" s="448" t="str">
        <f t="shared" si="131"/>
        <v/>
      </c>
      <c r="AE3283" s="446" t="str">
        <f>IF(放飛紀錄表[[#This Row],[模組啟動時間]]="","",公式對照表!$A$2)</f>
        <v/>
      </c>
      <c r="AF3283" s="449" t="str">
        <f>IF(AC3283="","",IF(AND(AA3283&gt;Y3283,AA3283&lt;Z3283),[1]公式對照表!$C$2,IF(AC3283="-",[1]公式對照表!$C$3,IF(AC3283&lt;AE3283,[1]公式對照表!$C$4,IF(AC3283&gt;AE3283,[1]公式對照表!$C$5)))))</f>
        <v/>
      </c>
      <c r="AG3283" s="442"/>
      <c r="AH3283" s="442"/>
      <c r="AI3283" s="442"/>
      <c r="AJ3283" s="442"/>
      <c r="AK3283" s="2"/>
    </row>
    <row r="3284" spans="1:37" ht="17.25" customHeight="1">
      <c r="A3284" s="443"/>
      <c r="B3284" s="444"/>
      <c r="C3284" s="23"/>
      <c r="D3284" s="23"/>
      <c r="E3284" s="23"/>
      <c r="F3284" s="262"/>
      <c r="G3284" s="262"/>
      <c r="H3284" s="262"/>
      <c r="I3284" s="264"/>
      <c r="J3284" s="23"/>
      <c r="K3284" s="23"/>
      <c r="L3284" s="36" t="str">
        <f>IFERROR(VLOOKUP(放飛紀錄!$K3284,#REF!,2,FALSE),"")</f>
        <v/>
      </c>
      <c r="M3284" s="36"/>
      <c r="N3284" s="36"/>
      <c r="O3284" s="36"/>
      <c r="P3284" s="36"/>
      <c r="Q3284" s="36"/>
      <c r="R3284" s="36"/>
      <c r="S3284" s="36"/>
      <c r="T3284" s="36"/>
      <c r="U3284" s="23"/>
      <c r="V3284" s="23"/>
      <c r="W3284" s="23"/>
      <c r="X3284" s="23"/>
      <c r="Y3284" s="445"/>
      <c r="Z3284" s="446" t="str">
        <f>IF(放飛紀錄!$Y3284="","",放飛紀錄!$Y3284+公式對照表!B$2)</f>
        <v/>
      </c>
      <c r="AA3284" s="445"/>
      <c r="AB3284" s="445"/>
      <c r="AC3284" s="447" t="str">
        <f t="shared" si="130"/>
        <v/>
      </c>
      <c r="AD3284" s="448" t="str">
        <f t="shared" si="131"/>
        <v/>
      </c>
      <c r="AE3284" s="446" t="str">
        <f>IF(放飛紀錄表[[#This Row],[模組啟動時間]]="","",公式對照表!$A$2)</f>
        <v/>
      </c>
      <c r="AF3284" s="449" t="str">
        <f>IF(AC3284="","",IF(AND(AA3284&gt;Y3284,AA3284&lt;Z3284),[1]公式對照表!$C$2,IF(AC3284="-",[1]公式對照表!$C$3,IF(AC3284&lt;AE3284,[1]公式對照表!$C$4,IF(AC3284&gt;AE3284,[1]公式對照表!$C$5)))))</f>
        <v/>
      </c>
      <c r="AG3284" s="442"/>
      <c r="AH3284" s="442"/>
      <c r="AI3284" s="442"/>
      <c r="AJ3284" s="442"/>
      <c r="AK3284" s="2"/>
    </row>
    <row r="3285" spans="1:37" ht="17.25" customHeight="1">
      <c r="A3285" s="443"/>
      <c r="B3285" s="444"/>
      <c r="C3285" s="23"/>
      <c r="D3285" s="23"/>
      <c r="E3285" s="23"/>
      <c r="F3285" s="262"/>
      <c r="G3285" s="262"/>
      <c r="H3285" s="262"/>
      <c r="I3285" s="264"/>
      <c r="J3285" s="23"/>
      <c r="K3285" s="23"/>
      <c r="L3285" s="36" t="str">
        <f>IFERROR(VLOOKUP(放飛紀錄!$K3285,#REF!,2,FALSE),"")</f>
        <v/>
      </c>
      <c r="M3285" s="36"/>
      <c r="N3285" s="36"/>
      <c r="O3285" s="36"/>
      <c r="P3285" s="36"/>
      <c r="Q3285" s="36"/>
      <c r="R3285" s="36"/>
      <c r="S3285" s="36"/>
      <c r="T3285" s="36"/>
      <c r="U3285" s="23"/>
      <c r="V3285" s="23"/>
      <c r="W3285" s="23"/>
      <c r="X3285" s="23"/>
      <c r="Y3285" s="445"/>
      <c r="Z3285" s="446" t="str">
        <f>IF(放飛紀錄!$Y3285="","",放飛紀錄!$Y3285+公式對照表!B$2)</f>
        <v/>
      </c>
      <c r="AA3285" s="445"/>
      <c r="AB3285" s="445"/>
      <c r="AC3285" s="447" t="str">
        <f t="shared" si="130"/>
        <v/>
      </c>
      <c r="AD3285" s="448" t="str">
        <f t="shared" si="131"/>
        <v/>
      </c>
      <c r="AE3285" s="446" t="str">
        <f>IF(放飛紀錄表[[#This Row],[模組啟動時間]]="","",公式對照表!$A$2)</f>
        <v/>
      </c>
      <c r="AF3285" s="449" t="str">
        <f>IF(AC3285="","",IF(AND(AA3285&gt;Y3285,AA3285&lt;Z3285),[1]公式對照表!$C$2,IF(AC3285="-",[1]公式對照表!$C$3,IF(AC3285&lt;AE3285,[1]公式對照表!$C$4,IF(AC3285&gt;AE3285,[1]公式對照表!$C$5)))))</f>
        <v/>
      </c>
      <c r="AG3285" s="442"/>
      <c r="AH3285" s="442"/>
      <c r="AI3285" s="442"/>
      <c r="AJ3285" s="442"/>
      <c r="AK3285" s="2"/>
    </row>
    <row r="3286" spans="1:37" ht="17.25" customHeight="1">
      <c r="A3286" s="443"/>
      <c r="B3286" s="444"/>
      <c r="C3286" s="23"/>
      <c r="D3286" s="23"/>
      <c r="E3286" s="23"/>
      <c r="F3286" s="262"/>
      <c r="G3286" s="262"/>
      <c r="H3286" s="262"/>
      <c r="I3286" s="264"/>
      <c r="J3286" s="23"/>
      <c r="K3286" s="23"/>
      <c r="L3286" s="36" t="str">
        <f>IFERROR(VLOOKUP(放飛紀錄!$K3286,#REF!,2,FALSE),"")</f>
        <v/>
      </c>
      <c r="M3286" s="36"/>
      <c r="N3286" s="36"/>
      <c r="O3286" s="36"/>
      <c r="P3286" s="36"/>
      <c r="Q3286" s="36"/>
      <c r="R3286" s="36"/>
      <c r="S3286" s="36"/>
      <c r="T3286" s="36"/>
      <c r="U3286" s="23"/>
      <c r="V3286" s="23"/>
      <c r="W3286" s="23"/>
      <c r="X3286" s="23"/>
      <c r="Y3286" s="445"/>
      <c r="Z3286" s="446" t="str">
        <f>IF(放飛紀錄!$Y3286="","",放飛紀錄!$Y3286+公式對照表!B$2)</f>
        <v/>
      </c>
      <c r="AA3286" s="445"/>
      <c r="AB3286" s="445"/>
      <c r="AC3286" s="447" t="str">
        <f t="shared" si="130"/>
        <v/>
      </c>
      <c r="AD3286" s="448" t="str">
        <f t="shared" si="131"/>
        <v/>
      </c>
      <c r="AE3286" s="446" t="str">
        <f>IF(放飛紀錄表[[#This Row],[模組啟動時間]]="","",公式對照表!$A$2)</f>
        <v/>
      </c>
      <c r="AF3286" s="449" t="str">
        <f>IF(AC3286="","",IF(AND(AA3286&gt;Y3286,AA3286&lt;Z3286),[1]公式對照表!$C$2,IF(AC3286="-",[1]公式對照表!$C$3,IF(AC3286&lt;AE3286,[1]公式對照表!$C$4,IF(AC3286&gt;AE3286,[1]公式對照表!$C$5)))))</f>
        <v/>
      </c>
      <c r="AG3286" s="442"/>
      <c r="AH3286" s="442"/>
      <c r="AI3286" s="442"/>
      <c r="AJ3286" s="442"/>
      <c r="AK3286" s="2"/>
    </row>
    <row r="3287" spans="1:37" ht="17.25" customHeight="1">
      <c r="A3287" s="443"/>
      <c r="B3287" s="444"/>
      <c r="C3287" s="23"/>
      <c r="D3287" s="23"/>
      <c r="E3287" s="23"/>
      <c r="F3287" s="262"/>
      <c r="G3287" s="262"/>
      <c r="H3287" s="262"/>
      <c r="I3287" s="264"/>
      <c r="J3287" s="23"/>
      <c r="K3287" s="23"/>
      <c r="L3287" s="36" t="str">
        <f>IFERROR(VLOOKUP(放飛紀錄!$K3287,#REF!,2,FALSE),"")</f>
        <v/>
      </c>
      <c r="M3287" s="36"/>
      <c r="N3287" s="36"/>
      <c r="O3287" s="36"/>
      <c r="P3287" s="36"/>
      <c r="Q3287" s="36"/>
      <c r="R3287" s="36"/>
      <c r="S3287" s="36"/>
      <c r="T3287" s="36"/>
      <c r="U3287" s="23"/>
      <c r="V3287" s="23"/>
      <c r="W3287" s="23"/>
      <c r="X3287" s="23"/>
      <c r="Y3287" s="445"/>
      <c r="Z3287" s="446" t="str">
        <f>IF(放飛紀錄!$Y3287="","",放飛紀錄!$Y3287+公式對照表!B$2)</f>
        <v/>
      </c>
      <c r="AA3287" s="445"/>
      <c r="AB3287" s="445"/>
      <c r="AC3287" s="447" t="str">
        <f t="shared" si="130"/>
        <v/>
      </c>
      <c r="AD3287" s="448" t="str">
        <f t="shared" si="131"/>
        <v/>
      </c>
      <c r="AE3287" s="446" t="str">
        <f>IF(放飛紀錄表[[#This Row],[模組啟動時間]]="","",公式對照表!$A$2)</f>
        <v/>
      </c>
      <c r="AF3287" s="449" t="str">
        <f>IF(AC3287="","",IF(AND(AA3287&gt;Y3287,AA3287&lt;Z3287),[1]公式對照表!$C$2,IF(AC3287="-",[1]公式對照表!$C$3,IF(AC3287&lt;AE3287,[1]公式對照表!$C$4,IF(AC3287&gt;AE3287,[1]公式對照表!$C$5)))))</f>
        <v/>
      </c>
      <c r="AG3287" s="442"/>
      <c r="AH3287" s="442"/>
      <c r="AI3287" s="442"/>
      <c r="AJ3287" s="442"/>
      <c r="AK3287" s="2"/>
    </row>
    <row r="3288" spans="1:37" ht="17.25" customHeight="1">
      <c r="A3288" s="443"/>
      <c r="B3288" s="444"/>
      <c r="C3288" s="23"/>
      <c r="D3288" s="23"/>
      <c r="E3288" s="23"/>
      <c r="F3288" s="262"/>
      <c r="G3288" s="262"/>
      <c r="H3288" s="262"/>
      <c r="I3288" s="264"/>
      <c r="J3288" s="23"/>
      <c r="K3288" s="23"/>
      <c r="L3288" s="36" t="str">
        <f>IFERROR(VLOOKUP(放飛紀錄!$K3288,#REF!,2,FALSE),"")</f>
        <v/>
      </c>
      <c r="M3288" s="36"/>
      <c r="N3288" s="36"/>
      <c r="O3288" s="36"/>
      <c r="P3288" s="36"/>
      <c r="Q3288" s="36"/>
      <c r="R3288" s="36"/>
      <c r="S3288" s="36"/>
      <c r="T3288" s="36"/>
      <c r="U3288" s="23"/>
      <c r="V3288" s="23"/>
      <c r="W3288" s="23"/>
      <c r="X3288" s="23"/>
      <c r="Y3288" s="445"/>
      <c r="Z3288" s="446" t="str">
        <f>IF(放飛紀錄!$Y3288="","",放飛紀錄!$Y3288+公式對照表!B$2)</f>
        <v/>
      </c>
      <c r="AA3288" s="445"/>
      <c r="AB3288" s="445"/>
      <c r="AC3288" s="447" t="str">
        <f t="shared" si="130"/>
        <v/>
      </c>
      <c r="AD3288" s="448" t="str">
        <f t="shared" si="131"/>
        <v/>
      </c>
      <c r="AE3288" s="446" t="str">
        <f>IF(放飛紀錄表[[#This Row],[模組啟動時間]]="","",公式對照表!$A$2)</f>
        <v/>
      </c>
      <c r="AF3288" s="449" t="str">
        <f>IF(AC3288="","",IF(AND(AA3288&gt;Y3288,AA3288&lt;Z3288),[1]公式對照表!$C$2,IF(AC3288="-",[1]公式對照表!$C$3,IF(AC3288&lt;AE3288,[1]公式對照表!$C$4,IF(AC3288&gt;AE3288,[1]公式對照表!$C$5)))))</f>
        <v/>
      </c>
      <c r="AG3288" s="442"/>
      <c r="AH3288" s="442"/>
      <c r="AI3288" s="442"/>
      <c r="AJ3288" s="442"/>
      <c r="AK3288" s="2"/>
    </row>
    <row r="3289" spans="1:37" ht="17.25" customHeight="1">
      <c r="A3289" s="443"/>
      <c r="B3289" s="444"/>
      <c r="C3289" s="23"/>
      <c r="D3289" s="23"/>
      <c r="E3289" s="23"/>
      <c r="F3289" s="262"/>
      <c r="G3289" s="262"/>
      <c r="H3289" s="262"/>
      <c r="I3289" s="264"/>
      <c r="J3289" s="23"/>
      <c r="K3289" s="23"/>
      <c r="L3289" s="36" t="str">
        <f>IFERROR(VLOOKUP(放飛紀錄!$K3289,#REF!,2,FALSE),"")</f>
        <v/>
      </c>
      <c r="M3289" s="36"/>
      <c r="N3289" s="36"/>
      <c r="O3289" s="36"/>
      <c r="P3289" s="36"/>
      <c r="Q3289" s="36"/>
      <c r="R3289" s="36"/>
      <c r="S3289" s="36"/>
      <c r="T3289" s="36"/>
      <c r="U3289" s="23"/>
      <c r="V3289" s="23"/>
      <c r="W3289" s="23"/>
      <c r="X3289" s="23"/>
      <c r="Y3289" s="445"/>
      <c r="Z3289" s="446" t="str">
        <f>IF(放飛紀錄!$Y3289="","",放飛紀錄!$Y3289+公式對照表!B$2)</f>
        <v/>
      </c>
      <c r="AA3289" s="445"/>
      <c r="AB3289" s="445"/>
      <c r="AC3289" s="447" t="str">
        <f t="shared" si="130"/>
        <v/>
      </c>
      <c r="AD3289" s="448" t="str">
        <f t="shared" si="131"/>
        <v/>
      </c>
      <c r="AE3289" s="446" t="str">
        <f>IF(放飛紀錄表[[#This Row],[模組啟動時間]]="","",公式對照表!$A$2)</f>
        <v/>
      </c>
      <c r="AF3289" s="449" t="str">
        <f>IF(AC3289="","",IF(AND(AA3289&gt;Y3289,AA3289&lt;Z3289),[1]公式對照表!$C$2,IF(AC3289="-",[1]公式對照表!$C$3,IF(AC3289&lt;AE3289,[1]公式對照表!$C$4,IF(AC3289&gt;AE3289,[1]公式對照表!$C$5)))))</f>
        <v/>
      </c>
      <c r="AG3289" s="442"/>
      <c r="AH3289" s="442"/>
      <c r="AI3289" s="442"/>
      <c r="AJ3289" s="442"/>
      <c r="AK3289" s="2"/>
    </row>
    <row r="3290" spans="1:37" ht="17.25" customHeight="1">
      <c r="A3290" s="443"/>
      <c r="B3290" s="444"/>
      <c r="C3290" s="23"/>
      <c r="D3290" s="23"/>
      <c r="E3290" s="23"/>
      <c r="F3290" s="262"/>
      <c r="G3290" s="262"/>
      <c r="H3290" s="262"/>
      <c r="I3290" s="264"/>
      <c r="J3290" s="23"/>
      <c r="K3290" s="23"/>
      <c r="L3290" s="36" t="str">
        <f>IFERROR(VLOOKUP(放飛紀錄!$K3290,#REF!,2,FALSE),"")</f>
        <v/>
      </c>
      <c r="M3290" s="36"/>
      <c r="N3290" s="36"/>
      <c r="O3290" s="36"/>
      <c r="P3290" s="36"/>
      <c r="Q3290" s="36"/>
      <c r="R3290" s="36"/>
      <c r="S3290" s="36"/>
      <c r="T3290" s="36"/>
      <c r="U3290" s="23"/>
      <c r="V3290" s="23"/>
      <c r="W3290" s="23"/>
      <c r="X3290" s="23"/>
      <c r="Y3290" s="445"/>
      <c r="Z3290" s="446" t="str">
        <f>IF(放飛紀錄!$Y3290="","",放飛紀錄!$Y3290+公式對照表!B$2)</f>
        <v/>
      </c>
      <c r="AA3290" s="445"/>
      <c r="AB3290" s="445"/>
      <c r="AC3290" s="447" t="str">
        <f t="shared" si="130"/>
        <v/>
      </c>
      <c r="AD3290" s="448" t="str">
        <f t="shared" si="131"/>
        <v/>
      </c>
      <c r="AE3290" s="446" t="str">
        <f>IF(放飛紀錄表[[#This Row],[模組啟動時間]]="","",公式對照表!$A$2)</f>
        <v/>
      </c>
      <c r="AF3290" s="449" t="str">
        <f>IF(AC3290="","",IF(AND(AA3290&gt;Y3290,AA3290&lt;Z3290),[1]公式對照表!$C$2,IF(AC3290="-",[1]公式對照表!$C$3,IF(AC3290&lt;AE3290,[1]公式對照表!$C$4,IF(AC3290&gt;AE3290,[1]公式對照表!$C$5)))))</f>
        <v/>
      </c>
      <c r="AG3290" s="442"/>
      <c r="AH3290" s="442"/>
      <c r="AI3290" s="442"/>
      <c r="AJ3290" s="442"/>
      <c r="AK3290" s="2"/>
    </row>
    <row r="3291" spans="1:37" ht="17.25" customHeight="1">
      <c r="A3291" s="443"/>
      <c r="B3291" s="444"/>
      <c r="C3291" s="23"/>
      <c r="D3291" s="23"/>
      <c r="E3291" s="23"/>
      <c r="F3291" s="262"/>
      <c r="G3291" s="262"/>
      <c r="H3291" s="262"/>
      <c r="I3291" s="264"/>
      <c r="J3291" s="23"/>
      <c r="K3291" s="23"/>
      <c r="L3291" s="36" t="str">
        <f>IFERROR(VLOOKUP(放飛紀錄!$K3291,#REF!,2,FALSE),"")</f>
        <v/>
      </c>
      <c r="M3291" s="36"/>
      <c r="N3291" s="36"/>
      <c r="O3291" s="36"/>
      <c r="P3291" s="36"/>
      <c r="Q3291" s="36"/>
      <c r="R3291" s="36"/>
      <c r="S3291" s="36"/>
      <c r="T3291" s="36"/>
      <c r="U3291" s="23"/>
      <c r="V3291" s="23"/>
      <c r="W3291" s="23"/>
      <c r="X3291" s="23"/>
      <c r="Y3291" s="445"/>
      <c r="Z3291" s="446" t="str">
        <f>IF(放飛紀錄!$Y3291="","",放飛紀錄!$Y3291+公式對照表!B$2)</f>
        <v/>
      </c>
      <c r="AA3291" s="445"/>
      <c r="AB3291" s="445"/>
      <c r="AC3291" s="447" t="str">
        <f t="shared" si="130"/>
        <v/>
      </c>
      <c r="AD3291" s="448" t="str">
        <f t="shared" si="131"/>
        <v/>
      </c>
      <c r="AE3291" s="446" t="str">
        <f>IF(放飛紀錄表[[#This Row],[模組啟動時間]]="","",公式對照表!$A$2)</f>
        <v/>
      </c>
      <c r="AF3291" s="449" t="str">
        <f>IF(AC3291="","",IF(AND(AA3291&gt;Y3291,AA3291&lt;Z3291),[1]公式對照表!$C$2,IF(AC3291="-",[1]公式對照表!$C$3,IF(AC3291&lt;AE3291,[1]公式對照表!$C$4,IF(AC3291&gt;AE3291,[1]公式對照表!$C$5)))))</f>
        <v/>
      </c>
      <c r="AG3291" s="442"/>
      <c r="AH3291" s="442"/>
      <c r="AI3291" s="442"/>
      <c r="AJ3291" s="442"/>
      <c r="AK3291" s="2"/>
    </row>
    <row r="3292" spans="1:37" ht="17.25" customHeight="1">
      <c r="A3292" s="443"/>
      <c r="B3292" s="444"/>
      <c r="C3292" s="23"/>
      <c r="D3292" s="23"/>
      <c r="E3292" s="23"/>
      <c r="F3292" s="262"/>
      <c r="G3292" s="262"/>
      <c r="H3292" s="262"/>
      <c r="I3292" s="264"/>
      <c r="J3292" s="23"/>
      <c r="K3292" s="23"/>
      <c r="L3292" s="36" t="str">
        <f>IFERROR(VLOOKUP(放飛紀錄!$K3292,#REF!,2,FALSE),"")</f>
        <v/>
      </c>
      <c r="M3292" s="36"/>
      <c r="N3292" s="36"/>
      <c r="O3292" s="36"/>
      <c r="P3292" s="36"/>
      <c r="Q3292" s="36"/>
      <c r="R3292" s="36"/>
      <c r="S3292" s="36"/>
      <c r="T3292" s="36"/>
      <c r="U3292" s="23"/>
      <c r="V3292" s="23"/>
      <c r="W3292" s="23"/>
      <c r="X3292" s="23"/>
      <c r="Y3292" s="445"/>
      <c r="Z3292" s="446" t="str">
        <f>IF(放飛紀錄!$Y3292="","",放飛紀錄!$Y3292+公式對照表!B$2)</f>
        <v/>
      </c>
      <c r="AA3292" s="445"/>
      <c r="AB3292" s="445"/>
      <c r="AC3292" s="447" t="str">
        <f t="shared" si="130"/>
        <v/>
      </c>
      <c r="AD3292" s="448" t="str">
        <f t="shared" si="131"/>
        <v/>
      </c>
      <c r="AE3292" s="446" t="str">
        <f>IF(放飛紀錄表[[#This Row],[模組啟動時間]]="","",公式對照表!$A$2)</f>
        <v/>
      </c>
      <c r="AF3292" s="449" t="str">
        <f>IF(AC3292="","",IF(AND(AA3292&gt;Y3292,AA3292&lt;Z3292),[1]公式對照表!$C$2,IF(AC3292="-",[1]公式對照表!$C$3,IF(AC3292&lt;AE3292,[1]公式對照表!$C$4,IF(AC3292&gt;AE3292,[1]公式對照表!$C$5)))))</f>
        <v/>
      </c>
      <c r="AG3292" s="442"/>
      <c r="AH3292" s="442"/>
      <c r="AI3292" s="442"/>
      <c r="AJ3292" s="442"/>
      <c r="AK3292" s="2"/>
    </row>
    <row r="3293" spans="1:37" ht="17.25" customHeight="1">
      <c r="A3293" s="443"/>
      <c r="B3293" s="444"/>
      <c r="C3293" s="23"/>
      <c r="D3293" s="23"/>
      <c r="E3293" s="23"/>
      <c r="F3293" s="262"/>
      <c r="G3293" s="262"/>
      <c r="H3293" s="262"/>
      <c r="I3293" s="264"/>
      <c r="J3293" s="23"/>
      <c r="K3293" s="23"/>
      <c r="L3293" s="36" t="str">
        <f>IFERROR(VLOOKUP(放飛紀錄!$K3293,#REF!,2,FALSE),"")</f>
        <v/>
      </c>
      <c r="M3293" s="36"/>
      <c r="N3293" s="36"/>
      <c r="O3293" s="36"/>
      <c r="P3293" s="36"/>
      <c r="Q3293" s="36"/>
      <c r="R3293" s="36"/>
      <c r="S3293" s="36"/>
      <c r="T3293" s="36"/>
      <c r="U3293" s="23"/>
      <c r="V3293" s="23"/>
      <c r="W3293" s="23"/>
      <c r="X3293" s="23"/>
      <c r="Y3293" s="445"/>
      <c r="Z3293" s="446" t="str">
        <f>IF(放飛紀錄!$Y3293="","",放飛紀錄!$Y3293+公式對照表!B$2)</f>
        <v/>
      </c>
      <c r="AA3293" s="445"/>
      <c r="AB3293" s="445"/>
      <c r="AC3293" s="447" t="str">
        <f t="shared" si="130"/>
        <v/>
      </c>
      <c r="AD3293" s="448" t="str">
        <f t="shared" si="131"/>
        <v/>
      </c>
      <c r="AE3293" s="446" t="str">
        <f>IF(放飛紀錄表[[#This Row],[模組啟動時間]]="","",公式對照表!$A$2)</f>
        <v/>
      </c>
      <c r="AF3293" s="449" t="str">
        <f>IF(AC3293="","",IF(AND(AA3293&gt;Y3293,AA3293&lt;Z3293),[1]公式對照表!$C$2,IF(AC3293="-",[1]公式對照表!$C$3,IF(AC3293&lt;AE3293,[1]公式對照表!$C$4,IF(AC3293&gt;AE3293,[1]公式對照表!$C$5)))))</f>
        <v/>
      </c>
      <c r="AG3293" s="442"/>
      <c r="AH3293" s="442"/>
      <c r="AI3293" s="442"/>
      <c r="AJ3293" s="442"/>
      <c r="AK3293" s="2"/>
    </row>
    <row r="3294" spans="1:37" ht="17.25" customHeight="1">
      <c r="A3294" s="443"/>
      <c r="B3294" s="444"/>
      <c r="C3294" s="23"/>
      <c r="D3294" s="23"/>
      <c r="E3294" s="23"/>
      <c r="F3294" s="262"/>
      <c r="G3294" s="262"/>
      <c r="H3294" s="262"/>
      <c r="I3294" s="264"/>
      <c r="J3294" s="23"/>
      <c r="K3294" s="23"/>
      <c r="L3294" s="36" t="str">
        <f>IFERROR(VLOOKUP(放飛紀錄!$K3294,#REF!,2,FALSE),"")</f>
        <v/>
      </c>
      <c r="M3294" s="36"/>
      <c r="N3294" s="36"/>
      <c r="O3294" s="36"/>
      <c r="P3294" s="36"/>
      <c r="Q3294" s="36"/>
      <c r="R3294" s="36"/>
      <c r="S3294" s="36"/>
      <c r="T3294" s="36"/>
      <c r="U3294" s="23"/>
      <c r="V3294" s="23"/>
      <c r="W3294" s="23"/>
      <c r="X3294" s="23"/>
      <c r="Y3294" s="445"/>
      <c r="Z3294" s="446" t="str">
        <f>IF(放飛紀錄!$Y3294="","",放飛紀錄!$Y3294+公式對照表!B$2)</f>
        <v/>
      </c>
      <c r="AA3294" s="445"/>
      <c r="AB3294" s="445"/>
      <c r="AC3294" s="447" t="str">
        <f t="shared" si="130"/>
        <v/>
      </c>
      <c r="AD3294" s="448" t="str">
        <f t="shared" si="131"/>
        <v/>
      </c>
      <c r="AE3294" s="446" t="str">
        <f>IF(放飛紀錄表[[#This Row],[模組啟動時間]]="","",公式對照表!$A$2)</f>
        <v/>
      </c>
      <c r="AF3294" s="449" t="str">
        <f>IF(AC3294="","",IF(AND(AA3294&gt;Y3294,AA3294&lt;Z3294),[1]公式對照表!$C$2,IF(AC3294="-",[1]公式對照表!$C$3,IF(AC3294&lt;AE3294,[1]公式對照表!$C$4,IF(AC3294&gt;AE3294,[1]公式對照表!$C$5)))))</f>
        <v/>
      </c>
      <c r="AG3294" s="442"/>
      <c r="AH3294" s="442"/>
      <c r="AI3294" s="442"/>
      <c r="AJ3294" s="442"/>
      <c r="AK3294" s="2"/>
    </row>
    <row r="3295" spans="1:37" ht="17.25" customHeight="1">
      <c r="A3295" s="443"/>
      <c r="B3295" s="444"/>
      <c r="C3295" s="23"/>
      <c r="D3295" s="23"/>
      <c r="E3295" s="23"/>
      <c r="F3295" s="262"/>
      <c r="G3295" s="262"/>
      <c r="H3295" s="262"/>
      <c r="I3295" s="264"/>
      <c r="J3295" s="23"/>
      <c r="K3295" s="23"/>
      <c r="L3295" s="36" t="str">
        <f>IFERROR(VLOOKUP(放飛紀錄!$K3295,#REF!,2,FALSE),"")</f>
        <v/>
      </c>
      <c r="M3295" s="36"/>
      <c r="N3295" s="36"/>
      <c r="O3295" s="36"/>
      <c r="P3295" s="36"/>
      <c r="Q3295" s="36"/>
      <c r="R3295" s="36"/>
      <c r="S3295" s="36"/>
      <c r="T3295" s="36"/>
      <c r="U3295" s="23"/>
      <c r="V3295" s="23"/>
      <c r="W3295" s="23"/>
      <c r="X3295" s="23"/>
      <c r="Y3295" s="445"/>
      <c r="Z3295" s="446" t="str">
        <f>IF(放飛紀錄!$Y3295="","",放飛紀錄!$Y3295+公式對照表!B$2)</f>
        <v/>
      </c>
      <c r="AA3295" s="445"/>
      <c r="AB3295" s="445"/>
      <c r="AC3295" s="447" t="str">
        <f t="shared" si="130"/>
        <v/>
      </c>
      <c r="AD3295" s="448" t="str">
        <f t="shared" si="131"/>
        <v/>
      </c>
      <c r="AE3295" s="446" t="str">
        <f>IF(放飛紀錄表[[#This Row],[模組啟動時間]]="","",公式對照表!$A$2)</f>
        <v/>
      </c>
      <c r="AF3295" s="449" t="str">
        <f>IF(AC3295="","",IF(AND(AA3295&gt;Y3295,AA3295&lt;Z3295),[1]公式對照表!$C$2,IF(AC3295="-",[1]公式對照表!$C$3,IF(AC3295&lt;AE3295,[1]公式對照表!$C$4,IF(AC3295&gt;AE3295,[1]公式對照表!$C$5)))))</f>
        <v/>
      </c>
      <c r="AG3295" s="442"/>
      <c r="AH3295" s="442"/>
      <c r="AI3295" s="442"/>
      <c r="AJ3295" s="442"/>
      <c r="AK3295" s="2"/>
    </row>
    <row r="3296" spans="1:37" ht="17.25" customHeight="1">
      <c r="A3296" s="443"/>
      <c r="B3296" s="444"/>
      <c r="C3296" s="23"/>
      <c r="D3296" s="23"/>
      <c r="E3296" s="23"/>
      <c r="F3296" s="262"/>
      <c r="G3296" s="262"/>
      <c r="H3296" s="262"/>
      <c r="I3296" s="264"/>
      <c r="J3296" s="23"/>
      <c r="K3296" s="23"/>
      <c r="L3296" s="36" t="str">
        <f>IFERROR(VLOOKUP(放飛紀錄!$K3296,#REF!,2,FALSE),"")</f>
        <v/>
      </c>
      <c r="M3296" s="36"/>
      <c r="N3296" s="36"/>
      <c r="O3296" s="36"/>
      <c r="P3296" s="36"/>
      <c r="Q3296" s="36"/>
      <c r="R3296" s="36"/>
      <c r="S3296" s="36"/>
      <c r="T3296" s="36"/>
      <c r="U3296" s="23"/>
      <c r="V3296" s="23"/>
      <c r="W3296" s="23"/>
      <c r="X3296" s="23"/>
      <c r="Y3296" s="445"/>
      <c r="Z3296" s="446" t="str">
        <f>IF(放飛紀錄!$Y3296="","",放飛紀錄!$Y3296+公式對照表!B$2)</f>
        <v/>
      </c>
      <c r="AA3296" s="445"/>
      <c r="AB3296" s="445"/>
      <c r="AC3296" s="447" t="str">
        <f t="shared" si="130"/>
        <v/>
      </c>
      <c r="AD3296" s="448" t="str">
        <f t="shared" si="131"/>
        <v/>
      </c>
      <c r="AE3296" s="446" t="str">
        <f>IF(放飛紀錄表[[#This Row],[模組啟動時間]]="","",公式對照表!$A$2)</f>
        <v/>
      </c>
      <c r="AF3296" s="449" t="str">
        <f>IF(AC3296="","",IF(AND(AA3296&gt;Y3296,AA3296&lt;Z3296),[1]公式對照表!$C$2,IF(AC3296="-",[1]公式對照表!$C$3,IF(AC3296&lt;AE3296,[1]公式對照表!$C$4,IF(AC3296&gt;AE3296,[1]公式對照表!$C$5)))))</f>
        <v/>
      </c>
      <c r="AG3296" s="442"/>
      <c r="AH3296" s="442"/>
      <c r="AI3296" s="442"/>
      <c r="AJ3296" s="442"/>
      <c r="AK3296" s="2"/>
    </row>
    <row r="3297" spans="1:37" ht="17.25" customHeight="1">
      <c r="A3297" s="443"/>
      <c r="B3297" s="444"/>
      <c r="C3297" s="23"/>
      <c r="D3297" s="23"/>
      <c r="E3297" s="23"/>
      <c r="F3297" s="262"/>
      <c r="G3297" s="262"/>
      <c r="H3297" s="262"/>
      <c r="I3297" s="264"/>
      <c r="J3297" s="23"/>
      <c r="K3297" s="23"/>
      <c r="L3297" s="36" t="str">
        <f>IFERROR(VLOOKUP(放飛紀錄!$K3297,#REF!,2,FALSE),"")</f>
        <v/>
      </c>
      <c r="M3297" s="36"/>
      <c r="N3297" s="36"/>
      <c r="O3297" s="36"/>
      <c r="P3297" s="36"/>
      <c r="Q3297" s="36"/>
      <c r="R3297" s="36"/>
      <c r="S3297" s="36"/>
      <c r="T3297" s="36"/>
      <c r="U3297" s="23"/>
      <c r="V3297" s="23"/>
      <c r="W3297" s="23"/>
      <c r="X3297" s="23"/>
      <c r="Y3297" s="445"/>
      <c r="Z3297" s="446" t="str">
        <f>IF(放飛紀錄!$Y3297="","",放飛紀錄!$Y3297+公式對照表!B$2)</f>
        <v/>
      </c>
      <c r="AA3297" s="445"/>
      <c r="AB3297" s="445"/>
      <c r="AC3297" s="447" t="str">
        <f t="shared" si="130"/>
        <v/>
      </c>
      <c r="AD3297" s="448" t="str">
        <f t="shared" si="131"/>
        <v/>
      </c>
      <c r="AE3297" s="446" t="str">
        <f>IF(放飛紀錄表[[#This Row],[模組啟動時間]]="","",公式對照表!$A$2)</f>
        <v/>
      </c>
      <c r="AF3297" s="449" t="str">
        <f>IF(AC3297="","",IF(AND(AA3297&gt;Y3297,AA3297&lt;Z3297),[1]公式對照表!$C$2,IF(AC3297="-",[1]公式對照表!$C$3,IF(AC3297&lt;AE3297,[1]公式對照表!$C$4,IF(AC3297&gt;AE3297,[1]公式對照表!$C$5)))))</f>
        <v/>
      </c>
      <c r="AG3297" s="442"/>
      <c r="AH3297" s="442"/>
      <c r="AI3297" s="442"/>
      <c r="AJ3297" s="442"/>
      <c r="AK3297" s="2"/>
    </row>
    <row r="3298" spans="1:37" ht="17.25" customHeight="1">
      <c r="A3298" s="443"/>
      <c r="B3298" s="444"/>
      <c r="C3298" s="23"/>
      <c r="D3298" s="23"/>
      <c r="E3298" s="23"/>
      <c r="F3298" s="262"/>
      <c r="G3298" s="262"/>
      <c r="H3298" s="262"/>
      <c r="I3298" s="264"/>
      <c r="J3298" s="23"/>
      <c r="K3298" s="23"/>
      <c r="L3298" s="36" t="str">
        <f>IFERROR(VLOOKUP(放飛紀錄!$K3298,#REF!,2,FALSE),"")</f>
        <v/>
      </c>
      <c r="M3298" s="36"/>
      <c r="N3298" s="36"/>
      <c r="O3298" s="36"/>
      <c r="P3298" s="36"/>
      <c r="Q3298" s="36"/>
      <c r="R3298" s="36"/>
      <c r="S3298" s="36"/>
      <c r="T3298" s="36"/>
      <c r="U3298" s="23"/>
      <c r="V3298" s="23"/>
      <c r="W3298" s="23"/>
      <c r="X3298" s="23"/>
      <c r="Y3298" s="445"/>
      <c r="Z3298" s="446" t="str">
        <f>IF(放飛紀錄!$Y3298="","",放飛紀錄!$Y3298+公式對照表!B$2)</f>
        <v/>
      </c>
      <c r="AA3298" s="445"/>
      <c r="AB3298" s="445"/>
      <c r="AC3298" s="447" t="str">
        <f t="shared" si="130"/>
        <v/>
      </c>
      <c r="AD3298" s="448" t="str">
        <f t="shared" si="131"/>
        <v/>
      </c>
      <c r="AE3298" s="446" t="str">
        <f>IF(放飛紀錄表[[#This Row],[模組啟動時間]]="","",公式對照表!$A$2)</f>
        <v/>
      </c>
      <c r="AF3298" s="449" t="str">
        <f>IF(AC3298="","",IF(AND(AA3298&gt;Y3298,AA3298&lt;Z3298),[1]公式對照表!$C$2,IF(AC3298="-",[1]公式對照表!$C$3,IF(AC3298&lt;AE3298,[1]公式對照表!$C$4,IF(AC3298&gt;AE3298,[1]公式對照表!$C$5)))))</f>
        <v/>
      </c>
      <c r="AG3298" s="442"/>
      <c r="AH3298" s="442"/>
      <c r="AI3298" s="442"/>
      <c r="AJ3298" s="442"/>
      <c r="AK3298" s="2"/>
    </row>
    <row r="3299" spans="1:37" ht="17.25" customHeight="1">
      <c r="A3299" s="443"/>
      <c r="B3299" s="444"/>
      <c r="C3299" s="23"/>
      <c r="D3299" s="23"/>
      <c r="E3299" s="23"/>
      <c r="F3299" s="262"/>
      <c r="G3299" s="262"/>
      <c r="H3299" s="262"/>
      <c r="I3299" s="264"/>
      <c r="J3299" s="23"/>
      <c r="K3299" s="23"/>
      <c r="L3299" s="36" t="str">
        <f>IFERROR(VLOOKUP(放飛紀錄!$K3299,#REF!,2,FALSE),"")</f>
        <v/>
      </c>
      <c r="M3299" s="36"/>
      <c r="N3299" s="36"/>
      <c r="O3299" s="36"/>
      <c r="P3299" s="36"/>
      <c r="Q3299" s="36"/>
      <c r="R3299" s="36"/>
      <c r="S3299" s="36"/>
      <c r="T3299" s="36"/>
      <c r="U3299" s="23"/>
      <c r="V3299" s="23"/>
      <c r="W3299" s="23"/>
      <c r="X3299" s="23"/>
      <c r="Y3299" s="445"/>
      <c r="Z3299" s="446" t="str">
        <f>IF(放飛紀錄!$Y3299="","",放飛紀錄!$Y3299+公式對照表!B$2)</f>
        <v/>
      </c>
      <c r="AA3299" s="445"/>
      <c r="AB3299" s="445"/>
      <c r="AC3299" s="447" t="str">
        <f t="shared" si="130"/>
        <v/>
      </c>
      <c r="AD3299" s="448" t="str">
        <f t="shared" si="131"/>
        <v/>
      </c>
      <c r="AE3299" s="446" t="str">
        <f>IF(放飛紀錄表[[#This Row],[模組啟動時間]]="","",公式對照表!$A$2)</f>
        <v/>
      </c>
      <c r="AF3299" s="449" t="str">
        <f>IF(AC3299="","",IF(AND(AA3299&gt;Y3299,AA3299&lt;Z3299),[1]公式對照表!$C$2,IF(AC3299="-",[1]公式對照表!$C$3,IF(AC3299&lt;AE3299,[1]公式對照表!$C$4,IF(AC3299&gt;AE3299,[1]公式對照表!$C$5)))))</f>
        <v/>
      </c>
      <c r="AG3299" s="442"/>
      <c r="AH3299" s="442"/>
      <c r="AI3299" s="442"/>
      <c r="AJ3299" s="442"/>
      <c r="AK3299" s="2"/>
    </row>
    <row r="3300" spans="1:37" ht="17.25" customHeight="1">
      <c r="A3300" s="443"/>
      <c r="B3300" s="444"/>
      <c r="C3300" s="23"/>
      <c r="D3300" s="23"/>
      <c r="E3300" s="23"/>
      <c r="F3300" s="262"/>
      <c r="G3300" s="262"/>
      <c r="H3300" s="262"/>
      <c r="I3300" s="264"/>
      <c r="J3300" s="23"/>
      <c r="K3300" s="23"/>
      <c r="L3300" s="36" t="str">
        <f>IFERROR(VLOOKUP(放飛紀錄!$K3300,#REF!,2,FALSE),"")</f>
        <v/>
      </c>
      <c r="M3300" s="36"/>
      <c r="N3300" s="36"/>
      <c r="O3300" s="36"/>
      <c r="P3300" s="36"/>
      <c r="Q3300" s="36"/>
      <c r="R3300" s="36"/>
      <c r="S3300" s="36"/>
      <c r="T3300" s="36"/>
      <c r="U3300" s="23"/>
      <c r="V3300" s="23"/>
      <c r="W3300" s="23"/>
      <c r="X3300" s="23"/>
      <c r="Y3300" s="445"/>
      <c r="Z3300" s="446" t="str">
        <f>IF(放飛紀錄!$Y3300="","",放飛紀錄!$Y3300+公式對照表!B$2)</f>
        <v/>
      </c>
      <c r="AA3300" s="445"/>
      <c r="AB3300" s="445"/>
      <c r="AC3300" s="447" t="str">
        <f t="shared" si="130"/>
        <v/>
      </c>
      <c r="AD3300" s="448" t="str">
        <f t="shared" si="131"/>
        <v/>
      </c>
      <c r="AE3300" s="446" t="str">
        <f>IF(放飛紀錄表[[#This Row],[模組啟動時間]]="","",公式對照表!$A$2)</f>
        <v/>
      </c>
      <c r="AF3300" s="449" t="str">
        <f>IF(AC3300="","",IF(AND(AA3300&gt;Y3300,AA3300&lt;Z3300),[1]公式對照表!$C$2,IF(AC3300="-",[1]公式對照表!$C$3,IF(AC3300&lt;AE3300,[1]公式對照表!$C$4,IF(AC3300&gt;AE3300,[1]公式對照表!$C$5)))))</f>
        <v/>
      </c>
      <c r="AG3300" s="442"/>
      <c r="AH3300" s="442"/>
      <c r="AI3300" s="442"/>
      <c r="AJ3300" s="442"/>
      <c r="AK3300" s="2"/>
    </row>
    <row r="3301" spans="1:37" ht="17.25" customHeight="1">
      <c r="A3301" s="443"/>
      <c r="B3301" s="444"/>
      <c r="C3301" s="23"/>
      <c r="D3301" s="23"/>
      <c r="E3301" s="23"/>
      <c r="F3301" s="262"/>
      <c r="G3301" s="262"/>
      <c r="H3301" s="262"/>
      <c r="I3301" s="264"/>
      <c r="J3301" s="23"/>
      <c r="K3301" s="23"/>
      <c r="L3301" s="36" t="str">
        <f>IFERROR(VLOOKUP(放飛紀錄!$K3301,#REF!,2,FALSE),"")</f>
        <v/>
      </c>
      <c r="M3301" s="36"/>
      <c r="N3301" s="36"/>
      <c r="O3301" s="36"/>
      <c r="P3301" s="36"/>
      <c r="Q3301" s="36"/>
      <c r="R3301" s="36"/>
      <c r="S3301" s="36"/>
      <c r="T3301" s="36"/>
      <c r="U3301" s="23"/>
      <c r="V3301" s="23"/>
      <c r="W3301" s="23"/>
      <c r="X3301" s="23"/>
      <c r="Y3301" s="445"/>
      <c r="Z3301" s="446" t="str">
        <f>IF(放飛紀錄!$Y3301="","",放飛紀錄!$Y3301+公式對照表!B$2)</f>
        <v/>
      </c>
      <c r="AA3301" s="445"/>
      <c r="AB3301" s="445"/>
      <c r="AC3301" s="447" t="str">
        <f t="shared" si="130"/>
        <v/>
      </c>
      <c r="AD3301" s="448" t="str">
        <f t="shared" si="131"/>
        <v/>
      </c>
      <c r="AE3301" s="446" t="str">
        <f>IF(放飛紀錄表[[#This Row],[模組啟動時間]]="","",公式對照表!$A$2)</f>
        <v/>
      </c>
      <c r="AF3301" s="449" t="str">
        <f>IF(AC3301="","",IF(AND(AA3301&gt;Y3301,AA3301&lt;Z3301),[1]公式對照表!$C$2,IF(AC3301="-",[1]公式對照表!$C$3,IF(AC3301&lt;AE3301,[1]公式對照表!$C$4,IF(AC3301&gt;AE3301,[1]公式對照表!$C$5)))))</f>
        <v/>
      </c>
      <c r="AG3301" s="442"/>
      <c r="AH3301" s="442"/>
      <c r="AI3301" s="442"/>
      <c r="AJ3301" s="442"/>
      <c r="AK3301" s="2"/>
    </row>
    <row r="3302" spans="1:37" ht="17.25" customHeight="1">
      <c r="A3302" s="443"/>
      <c r="B3302" s="444"/>
      <c r="C3302" s="23"/>
      <c r="D3302" s="23"/>
      <c r="E3302" s="23"/>
      <c r="F3302" s="262"/>
      <c r="G3302" s="262"/>
      <c r="H3302" s="262"/>
      <c r="I3302" s="264"/>
      <c r="J3302" s="23"/>
      <c r="K3302" s="23"/>
      <c r="L3302" s="36" t="str">
        <f>IFERROR(VLOOKUP(放飛紀錄!$K3302,#REF!,2,FALSE),"")</f>
        <v/>
      </c>
      <c r="M3302" s="36"/>
      <c r="N3302" s="36"/>
      <c r="O3302" s="36"/>
      <c r="P3302" s="36"/>
      <c r="Q3302" s="36"/>
      <c r="R3302" s="36"/>
      <c r="S3302" s="36"/>
      <c r="T3302" s="36"/>
      <c r="U3302" s="23"/>
      <c r="V3302" s="23"/>
      <c r="W3302" s="23"/>
      <c r="X3302" s="23"/>
      <c r="Y3302" s="445"/>
      <c r="Z3302" s="446" t="str">
        <f>IF(放飛紀錄!$Y3302="","",放飛紀錄!$Y3302+公式對照表!B$2)</f>
        <v/>
      </c>
      <c r="AA3302" s="445"/>
      <c r="AB3302" s="445"/>
      <c r="AC3302" s="447" t="str">
        <f t="shared" si="130"/>
        <v/>
      </c>
      <c r="AD3302" s="448" t="str">
        <f t="shared" si="131"/>
        <v/>
      </c>
      <c r="AE3302" s="446" t="str">
        <f>IF(放飛紀錄表[[#This Row],[模組啟動時間]]="","",公式對照表!$A$2)</f>
        <v/>
      </c>
      <c r="AF3302" s="449" t="str">
        <f>IF(AC3302="","",IF(AND(AA3302&gt;Y3302,AA3302&lt;Z3302),[1]公式對照表!$C$2,IF(AC3302="-",[1]公式對照表!$C$3,IF(AC3302&lt;AE3302,[1]公式對照表!$C$4,IF(AC3302&gt;AE3302,[1]公式對照表!$C$5)))))</f>
        <v/>
      </c>
      <c r="AG3302" s="442"/>
      <c r="AH3302" s="442"/>
      <c r="AI3302" s="442"/>
      <c r="AJ3302" s="442"/>
      <c r="AK3302" s="2"/>
    </row>
    <row r="3303" spans="1:37" ht="17.25" customHeight="1">
      <c r="A3303" s="443"/>
      <c r="B3303" s="444"/>
      <c r="C3303" s="23"/>
      <c r="D3303" s="23"/>
      <c r="E3303" s="23"/>
      <c r="F3303" s="262"/>
      <c r="G3303" s="262"/>
      <c r="H3303" s="262"/>
      <c r="I3303" s="264"/>
      <c r="J3303" s="23"/>
      <c r="K3303" s="23"/>
      <c r="L3303" s="36" t="str">
        <f>IFERROR(VLOOKUP(放飛紀錄!$K3303,#REF!,2,FALSE),"")</f>
        <v/>
      </c>
      <c r="M3303" s="36"/>
      <c r="N3303" s="36"/>
      <c r="O3303" s="36"/>
      <c r="P3303" s="36"/>
      <c r="Q3303" s="36"/>
      <c r="R3303" s="36"/>
      <c r="S3303" s="36"/>
      <c r="T3303" s="36"/>
      <c r="U3303" s="23"/>
      <c r="V3303" s="23"/>
      <c r="W3303" s="23"/>
      <c r="X3303" s="23"/>
      <c r="Y3303" s="445"/>
      <c r="Z3303" s="446" t="str">
        <f>IF(放飛紀錄!$Y3303="","",放飛紀錄!$Y3303+公式對照表!B$2)</f>
        <v/>
      </c>
      <c r="AA3303" s="445"/>
      <c r="AB3303" s="445"/>
      <c r="AC3303" s="447" t="str">
        <f t="shared" si="130"/>
        <v/>
      </c>
      <c r="AD3303" s="448" t="str">
        <f t="shared" si="131"/>
        <v/>
      </c>
      <c r="AE3303" s="446" t="str">
        <f>IF(放飛紀錄表[[#This Row],[模組啟動時間]]="","",公式對照表!$A$2)</f>
        <v/>
      </c>
      <c r="AF3303" s="449" t="str">
        <f>IF(AC3303="","",IF(AND(AA3303&gt;Y3303,AA3303&lt;Z3303),[1]公式對照表!$C$2,IF(AC3303="-",[1]公式對照表!$C$3,IF(AC3303&lt;AE3303,[1]公式對照表!$C$4,IF(AC3303&gt;AE3303,[1]公式對照表!$C$5)))))</f>
        <v/>
      </c>
      <c r="AG3303" s="442"/>
      <c r="AH3303" s="442"/>
      <c r="AI3303" s="442"/>
      <c r="AJ3303" s="442"/>
      <c r="AK3303" s="2"/>
    </row>
    <row r="3304" spans="1:37" ht="17.25" customHeight="1">
      <c r="A3304" s="443"/>
      <c r="B3304" s="444"/>
      <c r="C3304" s="23"/>
      <c r="D3304" s="23"/>
      <c r="E3304" s="23"/>
      <c r="F3304" s="262"/>
      <c r="G3304" s="262"/>
      <c r="H3304" s="262"/>
      <c r="I3304" s="264"/>
      <c r="J3304" s="23"/>
      <c r="K3304" s="23"/>
      <c r="L3304" s="36" t="str">
        <f>IFERROR(VLOOKUP(放飛紀錄!$K3304,#REF!,2,FALSE),"")</f>
        <v/>
      </c>
      <c r="M3304" s="36"/>
      <c r="N3304" s="36"/>
      <c r="O3304" s="36"/>
      <c r="P3304" s="36"/>
      <c r="Q3304" s="36"/>
      <c r="R3304" s="36"/>
      <c r="S3304" s="36"/>
      <c r="T3304" s="36"/>
      <c r="U3304" s="23"/>
      <c r="V3304" s="23"/>
      <c r="W3304" s="23"/>
      <c r="X3304" s="23"/>
      <c r="Y3304" s="445"/>
      <c r="Z3304" s="446" t="str">
        <f>IF(放飛紀錄!$Y3304="","",放飛紀錄!$Y3304+公式對照表!B$2)</f>
        <v/>
      </c>
      <c r="AA3304" s="445"/>
      <c r="AB3304" s="445"/>
      <c r="AC3304" s="447" t="str">
        <f t="shared" si="130"/>
        <v/>
      </c>
      <c r="AD3304" s="448" t="str">
        <f t="shared" si="131"/>
        <v/>
      </c>
      <c r="AE3304" s="446" t="str">
        <f>IF(放飛紀錄表[[#This Row],[模組啟動時間]]="","",公式對照表!$A$2)</f>
        <v/>
      </c>
      <c r="AF3304" s="449" t="str">
        <f>IF(AC3304="","",IF(AND(AA3304&gt;Y3304,AA3304&lt;Z3304),[1]公式對照表!$C$2,IF(AC3304="-",[1]公式對照表!$C$3,IF(AC3304&lt;AE3304,[1]公式對照表!$C$4,IF(AC3304&gt;AE3304,[1]公式對照表!$C$5)))))</f>
        <v/>
      </c>
      <c r="AG3304" s="442"/>
      <c r="AH3304" s="442"/>
      <c r="AI3304" s="442"/>
      <c r="AJ3304" s="442"/>
      <c r="AK3304" s="2"/>
    </row>
    <row r="3305" spans="1:37" ht="17.25" customHeight="1">
      <c r="A3305" s="443"/>
      <c r="B3305" s="444"/>
      <c r="C3305" s="23"/>
      <c r="D3305" s="23"/>
      <c r="E3305" s="23"/>
      <c r="F3305" s="262"/>
      <c r="G3305" s="262"/>
      <c r="H3305" s="262"/>
      <c r="I3305" s="264"/>
      <c r="J3305" s="23"/>
      <c r="K3305" s="23"/>
      <c r="L3305" s="36" t="str">
        <f>IFERROR(VLOOKUP(放飛紀錄!$K3305,#REF!,2,FALSE),"")</f>
        <v/>
      </c>
      <c r="M3305" s="36"/>
      <c r="N3305" s="36"/>
      <c r="O3305" s="36"/>
      <c r="P3305" s="36"/>
      <c r="Q3305" s="36"/>
      <c r="R3305" s="36"/>
      <c r="S3305" s="36"/>
      <c r="T3305" s="36"/>
      <c r="U3305" s="23"/>
      <c r="V3305" s="23"/>
      <c r="W3305" s="23"/>
      <c r="X3305" s="23"/>
      <c r="Y3305" s="445"/>
      <c r="Z3305" s="446" t="str">
        <f>IF(放飛紀錄!$Y3305="","",放飛紀錄!$Y3305+公式對照表!B$2)</f>
        <v/>
      </c>
      <c r="AA3305" s="445"/>
      <c r="AB3305" s="445"/>
      <c r="AC3305" s="447" t="str">
        <f t="shared" si="130"/>
        <v/>
      </c>
      <c r="AD3305" s="448" t="str">
        <f t="shared" si="131"/>
        <v/>
      </c>
      <c r="AE3305" s="446" t="str">
        <f>IF(放飛紀錄表[[#This Row],[模組啟動時間]]="","",公式對照表!$A$2)</f>
        <v/>
      </c>
      <c r="AF3305" s="449" t="str">
        <f>IF(AC3305="","",IF(AND(AA3305&gt;Y3305,AA3305&lt;Z3305),[1]公式對照表!$C$2,IF(AC3305="-",[1]公式對照表!$C$3,IF(AC3305&lt;AE3305,[1]公式對照表!$C$4,IF(AC3305&gt;AE3305,[1]公式對照表!$C$5)))))</f>
        <v/>
      </c>
      <c r="AG3305" s="442"/>
      <c r="AH3305" s="442"/>
      <c r="AI3305" s="442"/>
      <c r="AJ3305" s="442"/>
      <c r="AK3305" s="2"/>
    </row>
    <row r="3306" spans="1:37" ht="17.25" customHeight="1">
      <c r="A3306" s="443"/>
      <c r="B3306" s="444"/>
      <c r="C3306" s="23"/>
      <c r="D3306" s="23"/>
      <c r="E3306" s="23"/>
      <c r="F3306" s="262"/>
      <c r="G3306" s="262"/>
      <c r="H3306" s="262"/>
      <c r="I3306" s="264"/>
      <c r="J3306" s="23"/>
      <c r="K3306" s="23"/>
      <c r="L3306" s="36" t="str">
        <f>IFERROR(VLOOKUP(放飛紀錄!$K3306,#REF!,2,FALSE),"")</f>
        <v/>
      </c>
      <c r="M3306" s="36"/>
      <c r="N3306" s="36"/>
      <c r="O3306" s="36"/>
      <c r="P3306" s="36"/>
      <c r="Q3306" s="36"/>
      <c r="R3306" s="36"/>
      <c r="S3306" s="36"/>
      <c r="T3306" s="36"/>
      <c r="U3306" s="23"/>
      <c r="V3306" s="23"/>
      <c r="W3306" s="23"/>
      <c r="X3306" s="23"/>
      <c r="Y3306" s="445"/>
      <c r="Z3306" s="446" t="str">
        <f>IF(放飛紀錄!$Y3306="","",放飛紀錄!$Y3306+公式對照表!B$2)</f>
        <v/>
      </c>
      <c r="AA3306" s="445"/>
      <c r="AB3306" s="445"/>
      <c r="AC3306" s="447" t="str">
        <f t="shared" si="130"/>
        <v/>
      </c>
      <c r="AD3306" s="448" t="str">
        <f t="shared" si="131"/>
        <v/>
      </c>
      <c r="AE3306" s="446" t="str">
        <f>IF(放飛紀錄表[[#This Row],[模組啟動時間]]="","",公式對照表!$A$2)</f>
        <v/>
      </c>
      <c r="AF3306" s="449" t="str">
        <f>IF(AC3306="","",IF(AND(AA3306&gt;Y3306,AA3306&lt;Z3306),[1]公式對照表!$C$2,IF(AC3306="-",[1]公式對照表!$C$3,IF(AC3306&lt;AE3306,[1]公式對照表!$C$4,IF(AC3306&gt;AE3306,[1]公式對照表!$C$5)))))</f>
        <v/>
      </c>
      <c r="AG3306" s="442"/>
      <c r="AH3306" s="442"/>
      <c r="AI3306" s="442"/>
      <c r="AJ3306" s="442"/>
      <c r="AK3306" s="2"/>
    </row>
    <row r="3307" spans="1:37" ht="17.25" customHeight="1">
      <c r="A3307" s="443"/>
      <c r="B3307" s="444"/>
      <c r="C3307" s="23"/>
      <c r="D3307" s="23"/>
      <c r="E3307" s="23"/>
      <c r="F3307" s="262"/>
      <c r="G3307" s="262"/>
      <c r="H3307" s="262"/>
      <c r="I3307" s="264"/>
      <c r="J3307" s="23"/>
      <c r="K3307" s="23"/>
      <c r="L3307" s="36" t="str">
        <f>IFERROR(VLOOKUP(放飛紀錄!$K3307,#REF!,2,FALSE),"")</f>
        <v/>
      </c>
      <c r="M3307" s="36"/>
      <c r="N3307" s="36"/>
      <c r="O3307" s="36"/>
      <c r="P3307" s="36"/>
      <c r="Q3307" s="36"/>
      <c r="R3307" s="36"/>
      <c r="S3307" s="36"/>
      <c r="T3307" s="36"/>
      <c r="U3307" s="23"/>
      <c r="V3307" s="23"/>
      <c r="W3307" s="23"/>
      <c r="X3307" s="23"/>
      <c r="Y3307" s="445"/>
      <c r="Z3307" s="446" t="str">
        <f>IF(放飛紀錄!$Y3307="","",放飛紀錄!$Y3307+公式對照表!B$2)</f>
        <v/>
      </c>
      <c r="AA3307" s="445"/>
      <c r="AB3307" s="445"/>
      <c r="AC3307" s="447" t="str">
        <f t="shared" si="130"/>
        <v/>
      </c>
      <c r="AD3307" s="448" t="str">
        <f t="shared" si="131"/>
        <v/>
      </c>
      <c r="AE3307" s="446" t="str">
        <f>IF(放飛紀錄表[[#This Row],[模組啟動時間]]="","",公式對照表!$A$2)</f>
        <v/>
      </c>
      <c r="AF3307" s="449" t="str">
        <f>IF(AC3307="","",IF(AND(AA3307&gt;Y3307,AA3307&lt;Z3307),[1]公式對照表!$C$2,IF(AC3307="-",[1]公式對照表!$C$3,IF(AC3307&lt;AE3307,[1]公式對照表!$C$4,IF(AC3307&gt;AE3307,[1]公式對照表!$C$5)))))</f>
        <v/>
      </c>
      <c r="AG3307" s="442"/>
      <c r="AH3307" s="442"/>
      <c r="AI3307" s="442"/>
      <c r="AJ3307" s="442"/>
      <c r="AK3307" s="2"/>
    </row>
    <row r="3308" spans="1:37" ht="17.25" customHeight="1">
      <c r="A3308" s="443"/>
      <c r="B3308" s="444"/>
      <c r="C3308" s="23"/>
      <c r="D3308" s="23"/>
      <c r="E3308" s="23"/>
      <c r="F3308" s="262"/>
      <c r="G3308" s="262"/>
      <c r="H3308" s="262"/>
      <c r="I3308" s="264"/>
      <c r="J3308" s="23"/>
      <c r="K3308" s="23"/>
      <c r="L3308" s="36" t="str">
        <f>IFERROR(VLOOKUP(放飛紀錄!$K3308,#REF!,2,FALSE),"")</f>
        <v/>
      </c>
      <c r="M3308" s="36"/>
      <c r="N3308" s="36"/>
      <c r="O3308" s="36"/>
      <c r="P3308" s="36"/>
      <c r="Q3308" s="36"/>
      <c r="R3308" s="36"/>
      <c r="S3308" s="36"/>
      <c r="T3308" s="36"/>
      <c r="U3308" s="23"/>
      <c r="V3308" s="23"/>
      <c r="W3308" s="23"/>
      <c r="X3308" s="23"/>
      <c r="Y3308" s="445"/>
      <c r="Z3308" s="446" t="str">
        <f>IF(放飛紀錄!$Y3308="","",放飛紀錄!$Y3308+公式對照表!B$2)</f>
        <v/>
      </c>
      <c r="AA3308" s="445"/>
      <c r="AB3308" s="445"/>
      <c r="AC3308" s="447" t="str">
        <f t="shared" si="130"/>
        <v/>
      </c>
      <c r="AD3308" s="448" t="str">
        <f t="shared" si="131"/>
        <v/>
      </c>
      <c r="AE3308" s="446" t="str">
        <f>IF(放飛紀錄表[[#This Row],[模組啟動時間]]="","",公式對照表!$A$2)</f>
        <v/>
      </c>
      <c r="AF3308" s="449" t="str">
        <f>IF(AC3308="","",IF(AND(AA3308&gt;Y3308,AA3308&lt;Z3308),[1]公式對照表!$C$2,IF(AC3308="-",[1]公式對照表!$C$3,IF(AC3308&lt;AE3308,[1]公式對照表!$C$4,IF(AC3308&gt;AE3308,[1]公式對照表!$C$5)))))</f>
        <v/>
      </c>
      <c r="AG3308" s="442"/>
      <c r="AH3308" s="442"/>
      <c r="AI3308" s="442"/>
      <c r="AJ3308" s="442"/>
      <c r="AK3308" s="2"/>
    </row>
    <row r="3309" spans="1:37" ht="17.25" customHeight="1">
      <c r="A3309" s="443"/>
      <c r="B3309" s="444"/>
      <c r="C3309" s="23"/>
      <c r="D3309" s="23"/>
      <c r="E3309" s="23"/>
      <c r="F3309" s="262"/>
      <c r="G3309" s="262"/>
      <c r="H3309" s="262"/>
      <c r="I3309" s="264"/>
      <c r="J3309" s="23"/>
      <c r="K3309" s="23"/>
      <c r="L3309" s="36" t="str">
        <f>IFERROR(VLOOKUP(放飛紀錄!$K3309,#REF!,2,FALSE),"")</f>
        <v/>
      </c>
      <c r="M3309" s="36"/>
      <c r="N3309" s="36"/>
      <c r="O3309" s="36"/>
      <c r="P3309" s="36"/>
      <c r="Q3309" s="36"/>
      <c r="R3309" s="36"/>
      <c r="S3309" s="36"/>
      <c r="T3309" s="36"/>
      <c r="U3309" s="23"/>
      <c r="V3309" s="23"/>
      <c r="W3309" s="23"/>
      <c r="X3309" s="23"/>
      <c r="Y3309" s="445"/>
      <c r="Z3309" s="446" t="str">
        <f>IF(放飛紀錄!$Y3309="","",放飛紀錄!$Y3309+公式對照表!B$2)</f>
        <v/>
      </c>
      <c r="AA3309" s="445"/>
      <c r="AB3309" s="445"/>
      <c r="AC3309" s="447" t="str">
        <f t="shared" si="130"/>
        <v/>
      </c>
      <c r="AD3309" s="448" t="str">
        <f t="shared" si="131"/>
        <v/>
      </c>
      <c r="AE3309" s="446" t="str">
        <f>IF(放飛紀錄表[[#This Row],[模組啟動時間]]="","",公式對照表!$A$2)</f>
        <v/>
      </c>
      <c r="AF3309" s="449" t="str">
        <f>IF(AC3309="","",IF(AND(AA3309&gt;Y3309,AA3309&lt;Z3309),[1]公式對照表!$C$2,IF(AC3309="-",[1]公式對照表!$C$3,IF(AC3309&lt;AE3309,[1]公式對照表!$C$4,IF(AC3309&gt;AE3309,[1]公式對照表!$C$5)))))</f>
        <v/>
      </c>
      <c r="AG3309" s="442"/>
      <c r="AH3309" s="442"/>
      <c r="AI3309" s="442"/>
      <c r="AJ3309" s="442"/>
      <c r="AK3309" s="2"/>
    </row>
    <row r="3310" spans="1:37" ht="17.25" customHeight="1">
      <c r="A3310" s="443"/>
      <c r="B3310" s="444"/>
      <c r="C3310" s="23"/>
      <c r="D3310" s="23"/>
      <c r="E3310" s="23"/>
      <c r="F3310" s="262"/>
      <c r="G3310" s="262"/>
      <c r="H3310" s="262"/>
      <c r="I3310" s="264"/>
      <c r="J3310" s="23"/>
      <c r="K3310" s="23"/>
      <c r="L3310" s="36" t="str">
        <f>IFERROR(VLOOKUP(放飛紀錄!$K3310,#REF!,2,FALSE),"")</f>
        <v/>
      </c>
      <c r="M3310" s="36"/>
      <c r="N3310" s="36"/>
      <c r="O3310" s="36"/>
      <c r="P3310" s="36"/>
      <c r="Q3310" s="36"/>
      <c r="R3310" s="36"/>
      <c r="S3310" s="36"/>
      <c r="T3310" s="36"/>
      <c r="U3310" s="23"/>
      <c r="V3310" s="23"/>
      <c r="W3310" s="23"/>
      <c r="X3310" s="23"/>
      <c r="Y3310" s="445"/>
      <c r="Z3310" s="446" t="str">
        <f>IF(放飛紀錄!$Y3310="","",放飛紀錄!$Y3310+公式對照表!B$2)</f>
        <v/>
      </c>
      <c r="AA3310" s="445"/>
      <c r="AB3310" s="445"/>
      <c r="AC3310" s="447" t="str">
        <f t="shared" si="130"/>
        <v/>
      </c>
      <c r="AD3310" s="448" t="str">
        <f t="shared" si="131"/>
        <v/>
      </c>
      <c r="AE3310" s="446" t="str">
        <f>IF(放飛紀錄表[[#This Row],[模組啟動時間]]="","",公式對照表!$A$2)</f>
        <v/>
      </c>
      <c r="AF3310" s="449" t="str">
        <f>IF(AC3310="","",IF(AND(AA3310&gt;Y3310,AA3310&lt;Z3310),[1]公式對照表!$C$2,IF(AC3310="-",[1]公式對照表!$C$3,IF(AC3310&lt;AE3310,[1]公式對照表!$C$4,IF(AC3310&gt;AE3310,[1]公式對照表!$C$5)))))</f>
        <v/>
      </c>
      <c r="AG3310" s="442"/>
      <c r="AH3310" s="442"/>
      <c r="AI3310" s="442"/>
      <c r="AJ3310" s="442"/>
      <c r="AK3310" s="2"/>
    </row>
    <row r="3311" spans="1:37" ht="17.25" customHeight="1">
      <c r="A3311" s="443"/>
      <c r="B3311" s="444"/>
      <c r="C3311" s="23"/>
      <c r="D3311" s="23"/>
      <c r="E3311" s="23"/>
      <c r="F3311" s="262"/>
      <c r="G3311" s="262"/>
      <c r="H3311" s="262"/>
      <c r="I3311" s="264"/>
      <c r="J3311" s="23"/>
      <c r="K3311" s="23"/>
      <c r="L3311" s="36" t="str">
        <f>IFERROR(VLOOKUP(放飛紀錄!$K3311,#REF!,2,FALSE),"")</f>
        <v/>
      </c>
      <c r="M3311" s="36"/>
      <c r="N3311" s="36"/>
      <c r="O3311" s="36"/>
      <c r="P3311" s="36"/>
      <c r="Q3311" s="36"/>
      <c r="R3311" s="36"/>
      <c r="S3311" s="36"/>
      <c r="T3311" s="36"/>
      <c r="U3311" s="23"/>
      <c r="V3311" s="23"/>
      <c r="W3311" s="23"/>
      <c r="X3311" s="23"/>
      <c r="Y3311" s="445"/>
      <c r="Z3311" s="446" t="str">
        <f>IF(放飛紀錄!$Y3311="","",放飛紀錄!$Y3311+公式對照表!B$2)</f>
        <v/>
      </c>
      <c r="AA3311" s="445"/>
      <c r="AB3311" s="445"/>
      <c r="AC3311" s="447" t="str">
        <f t="shared" si="130"/>
        <v/>
      </c>
      <c r="AD3311" s="448" t="str">
        <f t="shared" si="131"/>
        <v/>
      </c>
      <c r="AE3311" s="446" t="str">
        <f>IF(放飛紀錄表[[#This Row],[模組啟動時間]]="","",公式對照表!$A$2)</f>
        <v/>
      </c>
      <c r="AF3311" s="449" t="str">
        <f>IF(AC3311="","",IF(AND(AA3311&gt;Y3311,AA3311&lt;Z3311),[1]公式對照表!$C$2,IF(AC3311="-",[1]公式對照表!$C$3,IF(AC3311&lt;AE3311,[1]公式對照表!$C$4,IF(AC3311&gt;AE3311,[1]公式對照表!$C$5)))))</f>
        <v/>
      </c>
      <c r="AG3311" s="442"/>
      <c r="AH3311" s="442"/>
      <c r="AI3311" s="442"/>
      <c r="AJ3311" s="442"/>
      <c r="AK3311" s="2"/>
    </row>
    <row r="3312" spans="1:37" ht="17.25" customHeight="1">
      <c r="A3312" s="443"/>
      <c r="B3312" s="444"/>
      <c r="C3312" s="23"/>
      <c r="D3312" s="23"/>
      <c r="E3312" s="23"/>
      <c r="F3312" s="262"/>
      <c r="G3312" s="262"/>
      <c r="H3312" s="262"/>
      <c r="I3312" s="264"/>
      <c r="J3312" s="23"/>
      <c r="K3312" s="23"/>
      <c r="L3312" s="36" t="str">
        <f>IFERROR(VLOOKUP(放飛紀錄!$K3312,#REF!,2,FALSE),"")</f>
        <v/>
      </c>
      <c r="M3312" s="36"/>
      <c r="N3312" s="36"/>
      <c r="O3312" s="36"/>
      <c r="P3312" s="36"/>
      <c r="Q3312" s="36"/>
      <c r="R3312" s="36"/>
      <c r="S3312" s="36"/>
      <c r="T3312" s="36"/>
      <c r="U3312" s="23"/>
      <c r="V3312" s="23"/>
      <c r="W3312" s="23"/>
      <c r="X3312" s="23"/>
      <c r="Y3312" s="445"/>
      <c r="Z3312" s="446" t="str">
        <f>IF(放飛紀錄!$Y3312="","",放飛紀錄!$Y3312+公式對照表!B$2)</f>
        <v/>
      </c>
      <c r="AA3312" s="445"/>
      <c r="AB3312" s="445"/>
      <c r="AC3312" s="447" t="str">
        <f t="shared" si="130"/>
        <v/>
      </c>
      <c r="AD3312" s="448" t="str">
        <f t="shared" si="131"/>
        <v/>
      </c>
      <c r="AE3312" s="446" t="str">
        <f>IF(放飛紀錄表[[#This Row],[模組啟動時間]]="","",公式對照表!$A$2)</f>
        <v/>
      </c>
      <c r="AF3312" s="449" t="str">
        <f>IF(AC3312="","",IF(AND(AA3312&gt;Y3312,AA3312&lt;Z3312),[1]公式對照表!$C$2,IF(AC3312="-",[1]公式對照表!$C$3,IF(AC3312&lt;AE3312,[1]公式對照表!$C$4,IF(AC3312&gt;AE3312,[1]公式對照表!$C$5)))))</f>
        <v/>
      </c>
      <c r="AG3312" s="442"/>
      <c r="AH3312" s="442"/>
      <c r="AI3312" s="442"/>
      <c r="AJ3312" s="442"/>
      <c r="AK3312" s="2"/>
    </row>
    <row r="3313" spans="1:37" ht="17.25" customHeight="1">
      <c r="A3313" s="443"/>
      <c r="B3313" s="444"/>
      <c r="C3313" s="23"/>
      <c r="D3313" s="23"/>
      <c r="E3313" s="23"/>
      <c r="F3313" s="262"/>
      <c r="G3313" s="262"/>
      <c r="H3313" s="262"/>
      <c r="I3313" s="264"/>
      <c r="J3313" s="23"/>
      <c r="K3313" s="23"/>
      <c r="L3313" s="36" t="str">
        <f>IFERROR(VLOOKUP(放飛紀錄!$K3313,#REF!,2,FALSE),"")</f>
        <v/>
      </c>
      <c r="M3313" s="36"/>
      <c r="N3313" s="36"/>
      <c r="O3313" s="36"/>
      <c r="P3313" s="36"/>
      <c r="Q3313" s="36"/>
      <c r="R3313" s="36"/>
      <c r="S3313" s="36"/>
      <c r="T3313" s="36"/>
      <c r="U3313" s="23"/>
      <c r="V3313" s="23"/>
      <c r="W3313" s="23"/>
      <c r="X3313" s="23"/>
      <c r="Y3313" s="445"/>
      <c r="Z3313" s="446" t="str">
        <f>IF(放飛紀錄!$Y3313="","",放飛紀錄!$Y3313+公式對照表!B$2)</f>
        <v/>
      </c>
      <c r="AA3313" s="445"/>
      <c r="AB3313" s="445"/>
      <c r="AC3313" s="447" t="str">
        <f t="shared" si="130"/>
        <v/>
      </c>
      <c r="AD3313" s="448" t="str">
        <f t="shared" si="131"/>
        <v/>
      </c>
      <c r="AE3313" s="446" t="str">
        <f>IF(放飛紀錄表[[#This Row],[模組啟動時間]]="","",公式對照表!$A$2)</f>
        <v/>
      </c>
      <c r="AF3313" s="449" t="str">
        <f>IF(AC3313="","",IF(AND(AA3313&gt;Y3313,AA3313&lt;Z3313),[1]公式對照表!$C$2,IF(AC3313="-",[1]公式對照表!$C$3,IF(AC3313&lt;AE3313,[1]公式對照表!$C$4,IF(AC3313&gt;AE3313,[1]公式對照表!$C$5)))))</f>
        <v/>
      </c>
      <c r="AG3313" s="442"/>
      <c r="AH3313" s="442"/>
      <c r="AI3313" s="442"/>
      <c r="AJ3313" s="442"/>
      <c r="AK3313" s="2"/>
    </row>
    <row r="3314" spans="1:37" ht="17.25" customHeight="1">
      <c r="A3314" s="443"/>
      <c r="B3314" s="444"/>
      <c r="C3314" s="23"/>
      <c r="D3314" s="23"/>
      <c r="E3314" s="23"/>
      <c r="F3314" s="262"/>
      <c r="G3314" s="262"/>
      <c r="H3314" s="262"/>
      <c r="I3314" s="264"/>
      <c r="J3314" s="23"/>
      <c r="K3314" s="23"/>
      <c r="L3314" s="36" t="str">
        <f>IFERROR(VLOOKUP(放飛紀錄!$K3314,#REF!,2,FALSE),"")</f>
        <v/>
      </c>
      <c r="M3314" s="36"/>
      <c r="N3314" s="36"/>
      <c r="O3314" s="36"/>
      <c r="P3314" s="36"/>
      <c r="Q3314" s="36"/>
      <c r="R3314" s="36"/>
      <c r="S3314" s="36"/>
      <c r="T3314" s="36"/>
      <c r="U3314" s="23"/>
      <c r="V3314" s="23"/>
      <c r="W3314" s="23"/>
      <c r="X3314" s="23"/>
      <c r="Y3314" s="445"/>
      <c r="Z3314" s="446" t="str">
        <f>IF(放飛紀錄!$Y3314="","",放飛紀錄!$Y3314+公式對照表!B$2)</f>
        <v/>
      </c>
      <c r="AA3314" s="445"/>
      <c r="AB3314" s="445"/>
      <c r="AC3314" s="447" t="str">
        <f t="shared" si="130"/>
        <v/>
      </c>
      <c r="AD3314" s="448" t="str">
        <f t="shared" si="131"/>
        <v/>
      </c>
      <c r="AE3314" s="446" t="str">
        <f>IF(放飛紀錄表[[#This Row],[模組啟動時間]]="","",公式對照表!$A$2)</f>
        <v/>
      </c>
      <c r="AF3314" s="449" t="str">
        <f>IF(AC3314="","",IF(AND(AA3314&gt;Y3314,AA3314&lt;Z3314),[1]公式對照表!$C$2,IF(AC3314="-",[1]公式對照表!$C$3,IF(AC3314&lt;AE3314,[1]公式對照表!$C$4,IF(AC3314&gt;AE3314,[1]公式對照表!$C$5)))))</f>
        <v/>
      </c>
      <c r="AG3314" s="442"/>
      <c r="AH3314" s="442"/>
      <c r="AI3314" s="442"/>
      <c r="AJ3314" s="442"/>
      <c r="AK3314" s="2"/>
    </row>
    <row r="3315" spans="1:37" ht="17.25" customHeight="1">
      <c r="A3315" s="443"/>
      <c r="B3315" s="444"/>
      <c r="C3315" s="23"/>
      <c r="D3315" s="23"/>
      <c r="E3315" s="23"/>
      <c r="F3315" s="262"/>
      <c r="G3315" s="262"/>
      <c r="H3315" s="262"/>
      <c r="I3315" s="264"/>
      <c r="J3315" s="23"/>
      <c r="K3315" s="23"/>
      <c r="L3315" s="36" t="str">
        <f>IFERROR(VLOOKUP(放飛紀錄!$K3315,#REF!,2,FALSE),"")</f>
        <v/>
      </c>
      <c r="M3315" s="36"/>
      <c r="N3315" s="36"/>
      <c r="O3315" s="36"/>
      <c r="P3315" s="36"/>
      <c r="Q3315" s="36"/>
      <c r="R3315" s="36"/>
      <c r="S3315" s="36"/>
      <c r="T3315" s="36"/>
      <c r="U3315" s="23"/>
      <c r="V3315" s="23"/>
      <c r="W3315" s="23"/>
      <c r="X3315" s="23"/>
      <c r="Y3315" s="445"/>
      <c r="Z3315" s="446" t="str">
        <f>IF(放飛紀錄!$Y3315="","",放飛紀錄!$Y3315+公式對照表!B$2)</f>
        <v/>
      </c>
      <c r="AA3315" s="445"/>
      <c r="AB3315" s="445"/>
      <c r="AC3315" s="447" t="str">
        <f t="shared" si="130"/>
        <v/>
      </c>
      <c r="AD3315" s="448" t="str">
        <f t="shared" si="131"/>
        <v/>
      </c>
      <c r="AE3315" s="446" t="str">
        <f>IF(放飛紀錄表[[#This Row],[模組啟動時間]]="","",公式對照表!$A$2)</f>
        <v/>
      </c>
      <c r="AF3315" s="449" t="str">
        <f>IF(AC3315="","",IF(AND(AA3315&gt;Y3315,AA3315&lt;Z3315),[1]公式對照表!$C$2,IF(AC3315="-",[1]公式對照表!$C$3,IF(AC3315&lt;AE3315,[1]公式對照表!$C$4,IF(AC3315&gt;AE3315,[1]公式對照表!$C$5)))))</f>
        <v/>
      </c>
      <c r="AG3315" s="442"/>
      <c r="AH3315" s="442"/>
      <c r="AI3315" s="442"/>
      <c r="AJ3315" s="442"/>
      <c r="AK3315" s="2"/>
    </row>
    <row r="3316" spans="1:37" ht="17.25" customHeight="1">
      <c r="A3316" s="443"/>
      <c r="B3316" s="444"/>
      <c r="C3316" s="23"/>
      <c r="D3316" s="23"/>
      <c r="E3316" s="23"/>
      <c r="F3316" s="262"/>
      <c r="G3316" s="262"/>
      <c r="H3316" s="262"/>
      <c r="I3316" s="264"/>
      <c r="J3316" s="23"/>
      <c r="K3316" s="23"/>
      <c r="L3316" s="36" t="str">
        <f>IFERROR(VLOOKUP(放飛紀錄!$K3316,#REF!,2,FALSE),"")</f>
        <v/>
      </c>
      <c r="M3316" s="36"/>
      <c r="N3316" s="36"/>
      <c r="O3316" s="36"/>
      <c r="P3316" s="36"/>
      <c r="Q3316" s="36"/>
      <c r="R3316" s="36"/>
      <c r="S3316" s="36"/>
      <c r="T3316" s="36"/>
      <c r="U3316" s="23"/>
      <c r="V3316" s="23"/>
      <c r="W3316" s="23"/>
      <c r="X3316" s="23"/>
      <c r="Y3316" s="445"/>
      <c r="Z3316" s="446" t="str">
        <f>IF(放飛紀錄!$Y3316="","",放飛紀錄!$Y3316+公式對照表!B$2)</f>
        <v/>
      </c>
      <c r="AA3316" s="445"/>
      <c r="AB3316" s="445"/>
      <c r="AC3316" s="447" t="str">
        <f t="shared" si="130"/>
        <v/>
      </c>
      <c r="AD3316" s="448" t="str">
        <f t="shared" si="131"/>
        <v/>
      </c>
      <c r="AE3316" s="446" t="str">
        <f>IF(放飛紀錄表[[#This Row],[模組啟動時間]]="","",公式對照表!$A$2)</f>
        <v/>
      </c>
      <c r="AF3316" s="449" t="str">
        <f>IF(AC3316="","",IF(AND(AA3316&gt;Y3316,AA3316&lt;Z3316),[1]公式對照表!$C$2,IF(AC3316="-",[1]公式對照表!$C$3,IF(AC3316&lt;AE3316,[1]公式對照表!$C$4,IF(AC3316&gt;AE3316,[1]公式對照表!$C$5)))))</f>
        <v/>
      </c>
      <c r="AG3316" s="442"/>
      <c r="AH3316" s="442"/>
      <c r="AI3316" s="442"/>
      <c r="AJ3316" s="442"/>
      <c r="AK3316" s="2"/>
    </row>
    <row r="3317" spans="1:37" ht="17.25" customHeight="1">
      <c r="A3317" s="443"/>
      <c r="B3317" s="444"/>
      <c r="C3317" s="23"/>
      <c r="D3317" s="23"/>
      <c r="E3317" s="23"/>
      <c r="F3317" s="262"/>
      <c r="G3317" s="262"/>
      <c r="H3317" s="262"/>
      <c r="I3317" s="264"/>
      <c r="J3317" s="23"/>
      <c r="K3317" s="23"/>
      <c r="L3317" s="36" t="str">
        <f>IFERROR(VLOOKUP(放飛紀錄!$K3317,#REF!,2,FALSE),"")</f>
        <v/>
      </c>
      <c r="M3317" s="36"/>
      <c r="N3317" s="36"/>
      <c r="O3317" s="36"/>
      <c r="P3317" s="36"/>
      <c r="Q3317" s="36"/>
      <c r="R3317" s="36"/>
      <c r="S3317" s="36"/>
      <c r="T3317" s="36"/>
      <c r="U3317" s="23"/>
      <c r="V3317" s="23"/>
      <c r="W3317" s="23"/>
      <c r="X3317" s="23"/>
      <c r="Y3317" s="445"/>
      <c r="Z3317" s="446" t="str">
        <f>IF(放飛紀錄!$Y3317="","",放飛紀錄!$Y3317+公式對照表!B$2)</f>
        <v/>
      </c>
      <c r="AA3317" s="445"/>
      <c r="AB3317" s="445"/>
      <c r="AC3317" s="447" t="str">
        <f t="shared" ref="AC3317:AC3380" si="132">IF(AB3317="","",IF(AA3317="-","-",AB3317-Z3317))</f>
        <v/>
      </c>
      <c r="AD3317" s="448" t="str">
        <f t="shared" ref="AD3317:AD3380" si="133">IF(OR(AC3317="-",AC3317=""),"",((MINUTE(AC3317)*60)+SECOND(AC3317)))</f>
        <v/>
      </c>
      <c r="AE3317" s="446" t="str">
        <f>IF(放飛紀錄表[[#This Row],[模組啟動時間]]="","",公式對照表!$A$2)</f>
        <v/>
      </c>
      <c r="AF3317" s="449" t="str">
        <f>IF(AC3317="","",IF(AND(AA3317&gt;Y3317,AA3317&lt;Z3317),[1]公式對照表!$C$2,IF(AC3317="-",[1]公式對照表!$C$3,IF(AC3317&lt;AE3317,[1]公式對照表!$C$4,IF(AC3317&gt;AE3317,[1]公式對照表!$C$5)))))</f>
        <v/>
      </c>
      <c r="AG3317" s="442"/>
      <c r="AH3317" s="442"/>
      <c r="AI3317" s="442"/>
      <c r="AJ3317" s="442"/>
      <c r="AK3317" s="2"/>
    </row>
    <row r="3318" spans="1:37" ht="17.25" customHeight="1">
      <c r="A3318" s="443"/>
      <c r="B3318" s="444"/>
      <c r="C3318" s="23"/>
      <c r="D3318" s="23"/>
      <c r="E3318" s="23"/>
      <c r="F3318" s="262"/>
      <c r="G3318" s="262"/>
      <c r="H3318" s="262"/>
      <c r="I3318" s="264"/>
      <c r="J3318" s="23"/>
      <c r="K3318" s="23"/>
      <c r="L3318" s="36" t="str">
        <f>IFERROR(VLOOKUP(放飛紀錄!$K3318,#REF!,2,FALSE),"")</f>
        <v/>
      </c>
      <c r="M3318" s="36"/>
      <c r="N3318" s="36"/>
      <c r="O3318" s="36"/>
      <c r="P3318" s="36"/>
      <c r="Q3318" s="36"/>
      <c r="R3318" s="36"/>
      <c r="S3318" s="36"/>
      <c r="T3318" s="36"/>
      <c r="U3318" s="23"/>
      <c r="V3318" s="23"/>
      <c r="W3318" s="23"/>
      <c r="X3318" s="23"/>
      <c r="Y3318" s="445"/>
      <c r="Z3318" s="446" t="str">
        <f>IF(放飛紀錄!$Y3318="","",放飛紀錄!$Y3318+公式對照表!B$2)</f>
        <v/>
      </c>
      <c r="AA3318" s="445"/>
      <c r="AB3318" s="445"/>
      <c r="AC3318" s="447" t="str">
        <f t="shared" si="132"/>
        <v/>
      </c>
      <c r="AD3318" s="448" t="str">
        <f t="shared" si="133"/>
        <v/>
      </c>
      <c r="AE3318" s="446" t="str">
        <f>IF(放飛紀錄表[[#This Row],[模組啟動時間]]="","",公式對照表!$A$2)</f>
        <v/>
      </c>
      <c r="AF3318" s="449" t="str">
        <f>IF(AC3318="","",IF(AND(AA3318&gt;Y3318,AA3318&lt;Z3318),[1]公式對照表!$C$2,IF(AC3318="-",[1]公式對照表!$C$3,IF(AC3318&lt;AE3318,[1]公式對照表!$C$4,IF(AC3318&gt;AE3318,[1]公式對照表!$C$5)))))</f>
        <v/>
      </c>
      <c r="AG3318" s="442"/>
      <c r="AH3318" s="442"/>
      <c r="AI3318" s="442"/>
      <c r="AJ3318" s="442"/>
      <c r="AK3318" s="2"/>
    </row>
    <row r="3319" spans="1:37" ht="17.25" customHeight="1">
      <c r="A3319" s="443"/>
      <c r="B3319" s="444"/>
      <c r="C3319" s="23"/>
      <c r="D3319" s="23"/>
      <c r="E3319" s="23"/>
      <c r="F3319" s="262"/>
      <c r="G3319" s="262"/>
      <c r="H3319" s="262"/>
      <c r="I3319" s="264"/>
      <c r="J3319" s="23"/>
      <c r="K3319" s="23"/>
      <c r="L3319" s="36" t="str">
        <f>IFERROR(VLOOKUP(放飛紀錄!$K3319,#REF!,2,FALSE),"")</f>
        <v/>
      </c>
      <c r="M3319" s="36"/>
      <c r="N3319" s="36"/>
      <c r="O3319" s="36"/>
      <c r="P3319" s="36"/>
      <c r="Q3319" s="36"/>
      <c r="R3319" s="36"/>
      <c r="S3319" s="36"/>
      <c r="T3319" s="36"/>
      <c r="U3319" s="23"/>
      <c r="V3319" s="23"/>
      <c r="W3319" s="23"/>
      <c r="X3319" s="23"/>
      <c r="Y3319" s="445"/>
      <c r="Z3319" s="446" t="str">
        <f>IF(放飛紀錄!$Y3319="","",放飛紀錄!$Y3319+公式對照表!B$2)</f>
        <v/>
      </c>
      <c r="AA3319" s="445"/>
      <c r="AB3319" s="445"/>
      <c r="AC3319" s="447" t="str">
        <f t="shared" si="132"/>
        <v/>
      </c>
      <c r="AD3319" s="448" t="str">
        <f t="shared" si="133"/>
        <v/>
      </c>
      <c r="AE3319" s="446" t="str">
        <f>IF(放飛紀錄表[[#This Row],[模組啟動時間]]="","",公式對照表!$A$2)</f>
        <v/>
      </c>
      <c r="AF3319" s="449" t="str">
        <f>IF(AC3319="","",IF(AND(AA3319&gt;Y3319,AA3319&lt;Z3319),[1]公式對照表!$C$2,IF(AC3319="-",[1]公式對照表!$C$3,IF(AC3319&lt;AE3319,[1]公式對照表!$C$4,IF(AC3319&gt;AE3319,[1]公式對照表!$C$5)))))</f>
        <v/>
      </c>
      <c r="AG3319" s="442"/>
      <c r="AH3319" s="442"/>
      <c r="AI3319" s="442"/>
      <c r="AJ3319" s="442"/>
      <c r="AK3319" s="2"/>
    </row>
    <row r="3320" spans="1:37" ht="17.25" customHeight="1">
      <c r="A3320" s="443"/>
      <c r="B3320" s="444"/>
      <c r="C3320" s="23"/>
      <c r="D3320" s="23"/>
      <c r="E3320" s="23"/>
      <c r="F3320" s="262"/>
      <c r="G3320" s="262"/>
      <c r="H3320" s="262"/>
      <c r="I3320" s="264"/>
      <c r="J3320" s="23"/>
      <c r="K3320" s="23"/>
      <c r="L3320" s="36" t="str">
        <f>IFERROR(VLOOKUP(放飛紀錄!$K3320,#REF!,2,FALSE),"")</f>
        <v/>
      </c>
      <c r="M3320" s="36"/>
      <c r="N3320" s="36"/>
      <c r="O3320" s="36"/>
      <c r="P3320" s="36"/>
      <c r="Q3320" s="36"/>
      <c r="R3320" s="36"/>
      <c r="S3320" s="36"/>
      <c r="T3320" s="36"/>
      <c r="U3320" s="23"/>
      <c r="V3320" s="23"/>
      <c r="W3320" s="23"/>
      <c r="X3320" s="23"/>
      <c r="Y3320" s="445"/>
      <c r="Z3320" s="446" t="str">
        <f>IF(放飛紀錄!$Y3320="","",放飛紀錄!$Y3320+公式對照表!B$2)</f>
        <v/>
      </c>
      <c r="AA3320" s="445"/>
      <c r="AB3320" s="445"/>
      <c r="AC3320" s="447" t="str">
        <f t="shared" si="132"/>
        <v/>
      </c>
      <c r="AD3320" s="448" t="str">
        <f t="shared" si="133"/>
        <v/>
      </c>
      <c r="AE3320" s="446" t="str">
        <f>IF(放飛紀錄表[[#This Row],[模組啟動時間]]="","",公式對照表!$A$2)</f>
        <v/>
      </c>
      <c r="AF3320" s="449" t="str">
        <f>IF(AC3320="","",IF(AND(AA3320&gt;Y3320,AA3320&lt;Z3320),[1]公式對照表!$C$2,IF(AC3320="-",[1]公式對照表!$C$3,IF(AC3320&lt;AE3320,[1]公式對照表!$C$4,IF(AC3320&gt;AE3320,[1]公式對照表!$C$5)))))</f>
        <v/>
      </c>
      <c r="AG3320" s="442"/>
      <c r="AH3320" s="442"/>
      <c r="AI3320" s="442"/>
      <c r="AJ3320" s="442"/>
      <c r="AK3320" s="2"/>
    </row>
    <row r="3321" spans="1:37" ht="17.25" customHeight="1">
      <c r="A3321" s="443"/>
      <c r="B3321" s="444"/>
      <c r="C3321" s="23"/>
      <c r="D3321" s="23"/>
      <c r="E3321" s="23"/>
      <c r="F3321" s="262"/>
      <c r="G3321" s="262"/>
      <c r="H3321" s="262"/>
      <c r="I3321" s="264"/>
      <c r="J3321" s="23"/>
      <c r="K3321" s="23"/>
      <c r="L3321" s="36" t="str">
        <f>IFERROR(VLOOKUP(放飛紀錄!$K3321,#REF!,2,FALSE),"")</f>
        <v/>
      </c>
      <c r="M3321" s="36"/>
      <c r="N3321" s="36"/>
      <c r="O3321" s="36"/>
      <c r="P3321" s="36"/>
      <c r="Q3321" s="36"/>
      <c r="R3321" s="36"/>
      <c r="S3321" s="36"/>
      <c r="T3321" s="36"/>
      <c r="U3321" s="23"/>
      <c r="V3321" s="23"/>
      <c r="W3321" s="23"/>
      <c r="X3321" s="23"/>
      <c r="Y3321" s="445"/>
      <c r="Z3321" s="446" t="str">
        <f>IF(放飛紀錄!$Y3321="","",放飛紀錄!$Y3321+公式對照表!B$2)</f>
        <v/>
      </c>
      <c r="AA3321" s="445"/>
      <c r="AB3321" s="445"/>
      <c r="AC3321" s="447" t="str">
        <f t="shared" si="132"/>
        <v/>
      </c>
      <c r="AD3321" s="448" t="str">
        <f t="shared" si="133"/>
        <v/>
      </c>
      <c r="AE3321" s="446" t="str">
        <f>IF(放飛紀錄表[[#This Row],[模組啟動時間]]="","",公式對照表!$A$2)</f>
        <v/>
      </c>
      <c r="AF3321" s="449" t="str">
        <f>IF(AC3321="","",IF(AND(AA3321&gt;Y3321,AA3321&lt;Z3321),[1]公式對照表!$C$2,IF(AC3321="-",[1]公式對照表!$C$3,IF(AC3321&lt;AE3321,[1]公式對照表!$C$4,IF(AC3321&gt;AE3321,[1]公式對照表!$C$5)))))</f>
        <v/>
      </c>
      <c r="AG3321" s="442"/>
      <c r="AH3321" s="442"/>
      <c r="AI3321" s="442"/>
      <c r="AJ3321" s="442"/>
      <c r="AK3321" s="2"/>
    </row>
    <row r="3322" spans="1:37" ht="17.25" customHeight="1">
      <c r="A3322" s="443"/>
      <c r="B3322" s="444"/>
      <c r="C3322" s="23"/>
      <c r="D3322" s="23"/>
      <c r="E3322" s="23"/>
      <c r="F3322" s="262"/>
      <c r="G3322" s="262"/>
      <c r="H3322" s="262"/>
      <c r="I3322" s="264"/>
      <c r="J3322" s="23"/>
      <c r="K3322" s="23"/>
      <c r="L3322" s="36" t="str">
        <f>IFERROR(VLOOKUP(放飛紀錄!$K3322,#REF!,2,FALSE),"")</f>
        <v/>
      </c>
      <c r="M3322" s="36"/>
      <c r="N3322" s="36"/>
      <c r="O3322" s="36"/>
      <c r="P3322" s="36"/>
      <c r="Q3322" s="36"/>
      <c r="R3322" s="36"/>
      <c r="S3322" s="36"/>
      <c r="T3322" s="36"/>
      <c r="U3322" s="23"/>
      <c r="V3322" s="23"/>
      <c r="W3322" s="23"/>
      <c r="X3322" s="23"/>
      <c r="Y3322" s="445"/>
      <c r="Z3322" s="446" t="str">
        <f>IF(放飛紀錄!$Y3322="","",放飛紀錄!$Y3322+公式對照表!B$2)</f>
        <v/>
      </c>
      <c r="AA3322" s="445"/>
      <c r="AB3322" s="445"/>
      <c r="AC3322" s="447" t="str">
        <f t="shared" si="132"/>
        <v/>
      </c>
      <c r="AD3322" s="448" t="str">
        <f t="shared" si="133"/>
        <v/>
      </c>
      <c r="AE3322" s="446" t="str">
        <f>IF(放飛紀錄表[[#This Row],[模組啟動時間]]="","",公式對照表!$A$2)</f>
        <v/>
      </c>
      <c r="AF3322" s="449" t="str">
        <f>IF(AC3322="","",IF(AND(AA3322&gt;Y3322,AA3322&lt;Z3322),[1]公式對照表!$C$2,IF(AC3322="-",[1]公式對照表!$C$3,IF(AC3322&lt;AE3322,[1]公式對照表!$C$4,IF(AC3322&gt;AE3322,[1]公式對照表!$C$5)))))</f>
        <v/>
      </c>
      <c r="AG3322" s="442"/>
      <c r="AH3322" s="442"/>
      <c r="AI3322" s="442"/>
      <c r="AJ3322" s="442"/>
      <c r="AK3322" s="2"/>
    </row>
    <row r="3323" spans="1:37" ht="17.25" customHeight="1">
      <c r="A3323" s="443"/>
      <c r="B3323" s="444"/>
      <c r="C3323" s="23"/>
      <c r="D3323" s="23"/>
      <c r="E3323" s="23"/>
      <c r="F3323" s="262"/>
      <c r="G3323" s="262"/>
      <c r="H3323" s="262"/>
      <c r="I3323" s="264"/>
      <c r="J3323" s="23"/>
      <c r="K3323" s="23"/>
      <c r="L3323" s="36" t="str">
        <f>IFERROR(VLOOKUP(放飛紀錄!$K3323,#REF!,2,FALSE),"")</f>
        <v/>
      </c>
      <c r="M3323" s="36"/>
      <c r="N3323" s="36"/>
      <c r="O3323" s="36"/>
      <c r="P3323" s="36"/>
      <c r="Q3323" s="36"/>
      <c r="R3323" s="36"/>
      <c r="S3323" s="36"/>
      <c r="T3323" s="36"/>
      <c r="U3323" s="23"/>
      <c r="V3323" s="23"/>
      <c r="W3323" s="23"/>
      <c r="X3323" s="23"/>
      <c r="Y3323" s="445"/>
      <c r="Z3323" s="446" t="str">
        <f>IF(放飛紀錄!$Y3323="","",放飛紀錄!$Y3323+公式對照表!B$2)</f>
        <v/>
      </c>
      <c r="AA3323" s="445"/>
      <c r="AB3323" s="445"/>
      <c r="AC3323" s="447" t="str">
        <f t="shared" si="132"/>
        <v/>
      </c>
      <c r="AD3323" s="448" t="str">
        <f t="shared" si="133"/>
        <v/>
      </c>
      <c r="AE3323" s="446" t="str">
        <f>IF(放飛紀錄表[[#This Row],[模組啟動時間]]="","",公式對照表!$A$2)</f>
        <v/>
      </c>
      <c r="AF3323" s="449" t="str">
        <f>IF(AC3323="","",IF(AND(AA3323&gt;Y3323,AA3323&lt;Z3323),[1]公式對照表!$C$2,IF(AC3323="-",[1]公式對照表!$C$3,IF(AC3323&lt;AE3323,[1]公式對照表!$C$4,IF(AC3323&gt;AE3323,[1]公式對照表!$C$5)))))</f>
        <v/>
      </c>
      <c r="AG3323" s="442"/>
      <c r="AH3323" s="442"/>
      <c r="AI3323" s="442"/>
      <c r="AJ3323" s="442"/>
      <c r="AK3323" s="2"/>
    </row>
    <row r="3324" spans="1:37" ht="17.25" customHeight="1">
      <c r="A3324" s="443"/>
      <c r="B3324" s="444"/>
      <c r="C3324" s="23"/>
      <c r="D3324" s="23"/>
      <c r="E3324" s="23"/>
      <c r="F3324" s="262"/>
      <c r="G3324" s="262"/>
      <c r="H3324" s="262"/>
      <c r="I3324" s="264"/>
      <c r="J3324" s="23"/>
      <c r="K3324" s="23"/>
      <c r="L3324" s="36" t="str">
        <f>IFERROR(VLOOKUP(放飛紀錄!$K3324,#REF!,2,FALSE),"")</f>
        <v/>
      </c>
      <c r="M3324" s="36"/>
      <c r="N3324" s="36"/>
      <c r="O3324" s="36"/>
      <c r="P3324" s="36"/>
      <c r="Q3324" s="36"/>
      <c r="R3324" s="36"/>
      <c r="S3324" s="36"/>
      <c r="T3324" s="36"/>
      <c r="U3324" s="23"/>
      <c r="V3324" s="23"/>
      <c r="W3324" s="23"/>
      <c r="X3324" s="23"/>
      <c r="Y3324" s="445"/>
      <c r="Z3324" s="446" t="str">
        <f>IF(放飛紀錄!$Y3324="","",放飛紀錄!$Y3324+公式對照表!B$2)</f>
        <v/>
      </c>
      <c r="AA3324" s="445"/>
      <c r="AB3324" s="445"/>
      <c r="AC3324" s="447" t="str">
        <f t="shared" si="132"/>
        <v/>
      </c>
      <c r="AD3324" s="448" t="str">
        <f t="shared" si="133"/>
        <v/>
      </c>
      <c r="AE3324" s="446" t="str">
        <f>IF(放飛紀錄表[[#This Row],[模組啟動時間]]="","",公式對照表!$A$2)</f>
        <v/>
      </c>
      <c r="AF3324" s="449" t="str">
        <f>IF(AC3324="","",IF(AND(AA3324&gt;Y3324,AA3324&lt;Z3324),[1]公式對照表!$C$2,IF(AC3324="-",[1]公式對照表!$C$3,IF(AC3324&lt;AE3324,[1]公式對照表!$C$4,IF(AC3324&gt;AE3324,[1]公式對照表!$C$5)))))</f>
        <v/>
      </c>
      <c r="AG3324" s="442"/>
      <c r="AH3324" s="442"/>
      <c r="AI3324" s="442"/>
      <c r="AJ3324" s="442"/>
      <c r="AK3324" s="2"/>
    </row>
    <row r="3325" spans="1:37" ht="17.25" customHeight="1">
      <c r="A3325" s="443"/>
      <c r="B3325" s="444"/>
      <c r="C3325" s="23"/>
      <c r="D3325" s="23"/>
      <c r="E3325" s="23"/>
      <c r="F3325" s="262"/>
      <c r="G3325" s="262"/>
      <c r="H3325" s="262"/>
      <c r="I3325" s="264"/>
      <c r="J3325" s="23"/>
      <c r="K3325" s="23"/>
      <c r="L3325" s="36" t="str">
        <f>IFERROR(VLOOKUP(放飛紀錄!$K3325,#REF!,2,FALSE),"")</f>
        <v/>
      </c>
      <c r="M3325" s="36"/>
      <c r="N3325" s="36"/>
      <c r="O3325" s="36"/>
      <c r="P3325" s="36"/>
      <c r="Q3325" s="36"/>
      <c r="R3325" s="36"/>
      <c r="S3325" s="36"/>
      <c r="T3325" s="36"/>
      <c r="U3325" s="23"/>
      <c r="V3325" s="23"/>
      <c r="W3325" s="23"/>
      <c r="X3325" s="23"/>
      <c r="Y3325" s="445"/>
      <c r="Z3325" s="446" t="str">
        <f>IF(放飛紀錄!$Y3325="","",放飛紀錄!$Y3325+公式對照表!B$2)</f>
        <v/>
      </c>
      <c r="AA3325" s="445"/>
      <c r="AB3325" s="445"/>
      <c r="AC3325" s="447" t="str">
        <f t="shared" si="132"/>
        <v/>
      </c>
      <c r="AD3325" s="448" t="str">
        <f t="shared" si="133"/>
        <v/>
      </c>
      <c r="AE3325" s="446" t="str">
        <f>IF(放飛紀錄表[[#This Row],[模組啟動時間]]="","",公式對照表!$A$2)</f>
        <v/>
      </c>
      <c r="AF3325" s="449" t="str">
        <f>IF(AC3325="","",IF(AND(AA3325&gt;Y3325,AA3325&lt;Z3325),[1]公式對照表!$C$2,IF(AC3325="-",[1]公式對照表!$C$3,IF(AC3325&lt;AE3325,[1]公式對照表!$C$4,IF(AC3325&gt;AE3325,[1]公式對照表!$C$5)))))</f>
        <v/>
      </c>
      <c r="AG3325" s="442"/>
      <c r="AH3325" s="442"/>
      <c r="AI3325" s="442"/>
      <c r="AJ3325" s="442"/>
      <c r="AK3325" s="2"/>
    </row>
    <row r="3326" spans="1:37" ht="17.25" customHeight="1">
      <c r="A3326" s="443"/>
      <c r="B3326" s="444"/>
      <c r="C3326" s="23"/>
      <c r="D3326" s="23"/>
      <c r="E3326" s="23"/>
      <c r="F3326" s="262"/>
      <c r="G3326" s="262"/>
      <c r="H3326" s="262"/>
      <c r="I3326" s="264"/>
      <c r="J3326" s="23"/>
      <c r="K3326" s="23"/>
      <c r="L3326" s="36" t="str">
        <f>IFERROR(VLOOKUP(放飛紀錄!$K3326,#REF!,2,FALSE),"")</f>
        <v/>
      </c>
      <c r="M3326" s="36"/>
      <c r="N3326" s="36"/>
      <c r="O3326" s="36"/>
      <c r="P3326" s="36"/>
      <c r="Q3326" s="36"/>
      <c r="R3326" s="36"/>
      <c r="S3326" s="36"/>
      <c r="T3326" s="36"/>
      <c r="U3326" s="23"/>
      <c r="V3326" s="23"/>
      <c r="W3326" s="23"/>
      <c r="X3326" s="23"/>
      <c r="Y3326" s="445"/>
      <c r="Z3326" s="446" t="str">
        <f>IF(放飛紀錄!$Y3326="","",放飛紀錄!$Y3326+公式對照表!B$2)</f>
        <v/>
      </c>
      <c r="AA3326" s="445"/>
      <c r="AB3326" s="445"/>
      <c r="AC3326" s="447" t="str">
        <f t="shared" si="132"/>
        <v/>
      </c>
      <c r="AD3326" s="448" t="str">
        <f t="shared" si="133"/>
        <v/>
      </c>
      <c r="AE3326" s="446" t="str">
        <f>IF(放飛紀錄表[[#This Row],[模組啟動時間]]="","",公式對照表!$A$2)</f>
        <v/>
      </c>
      <c r="AF3326" s="449" t="str">
        <f>IF(AC3326="","",IF(AND(AA3326&gt;Y3326,AA3326&lt;Z3326),[1]公式對照表!$C$2,IF(AC3326="-",[1]公式對照表!$C$3,IF(AC3326&lt;AE3326,[1]公式對照表!$C$4,IF(AC3326&gt;AE3326,[1]公式對照表!$C$5)))))</f>
        <v/>
      </c>
      <c r="AG3326" s="442"/>
      <c r="AH3326" s="442"/>
      <c r="AI3326" s="442"/>
      <c r="AJ3326" s="442"/>
      <c r="AK3326" s="2"/>
    </row>
    <row r="3327" spans="1:37" ht="17.25" customHeight="1">
      <c r="A3327" s="443"/>
      <c r="B3327" s="444"/>
      <c r="C3327" s="23"/>
      <c r="D3327" s="23"/>
      <c r="E3327" s="23"/>
      <c r="F3327" s="262"/>
      <c r="G3327" s="262"/>
      <c r="H3327" s="262"/>
      <c r="I3327" s="264"/>
      <c r="J3327" s="23"/>
      <c r="K3327" s="23"/>
      <c r="L3327" s="36" t="str">
        <f>IFERROR(VLOOKUP(放飛紀錄!$K3327,#REF!,2,FALSE),"")</f>
        <v/>
      </c>
      <c r="M3327" s="36"/>
      <c r="N3327" s="36"/>
      <c r="O3327" s="36"/>
      <c r="P3327" s="36"/>
      <c r="Q3327" s="36"/>
      <c r="R3327" s="36"/>
      <c r="S3327" s="36"/>
      <c r="T3327" s="36"/>
      <c r="U3327" s="23"/>
      <c r="V3327" s="23"/>
      <c r="W3327" s="23"/>
      <c r="X3327" s="23"/>
      <c r="Y3327" s="445"/>
      <c r="Z3327" s="446" t="str">
        <f>IF(放飛紀錄!$Y3327="","",放飛紀錄!$Y3327+公式對照表!B$2)</f>
        <v/>
      </c>
      <c r="AA3327" s="445"/>
      <c r="AB3327" s="445"/>
      <c r="AC3327" s="447" t="str">
        <f t="shared" si="132"/>
        <v/>
      </c>
      <c r="AD3327" s="448" t="str">
        <f t="shared" si="133"/>
        <v/>
      </c>
      <c r="AE3327" s="446" t="str">
        <f>IF(放飛紀錄表[[#This Row],[模組啟動時間]]="","",公式對照表!$A$2)</f>
        <v/>
      </c>
      <c r="AF3327" s="449" t="str">
        <f>IF(AC3327="","",IF(AND(AA3327&gt;Y3327,AA3327&lt;Z3327),[1]公式對照表!$C$2,IF(AC3327="-",[1]公式對照表!$C$3,IF(AC3327&lt;AE3327,[1]公式對照表!$C$4,IF(AC3327&gt;AE3327,[1]公式對照表!$C$5)))))</f>
        <v/>
      </c>
      <c r="AG3327" s="442"/>
      <c r="AH3327" s="442"/>
      <c r="AI3327" s="442"/>
      <c r="AJ3327" s="442"/>
      <c r="AK3327" s="2"/>
    </row>
    <row r="3328" spans="1:37" ht="17.25" customHeight="1">
      <c r="A3328" s="443"/>
      <c r="B3328" s="444"/>
      <c r="C3328" s="23"/>
      <c r="D3328" s="23"/>
      <c r="E3328" s="23"/>
      <c r="F3328" s="262"/>
      <c r="G3328" s="262"/>
      <c r="H3328" s="262"/>
      <c r="I3328" s="264"/>
      <c r="J3328" s="23"/>
      <c r="K3328" s="23"/>
      <c r="L3328" s="36" t="str">
        <f>IFERROR(VLOOKUP(放飛紀錄!$K3328,#REF!,2,FALSE),"")</f>
        <v/>
      </c>
      <c r="M3328" s="36"/>
      <c r="N3328" s="36"/>
      <c r="O3328" s="36"/>
      <c r="P3328" s="36"/>
      <c r="Q3328" s="36"/>
      <c r="R3328" s="36"/>
      <c r="S3328" s="36"/>
      <c r="T3328" s="36"/>
      <c r="U3328" s="23"/>
      <c r="V3328" s="23"/>
      <c r="W3328" s="23"/>
      <c r="X3328" s="23"/>
      <c r="Y3328" s="445"/>
      <c r="Z3328" s="446" t="str">
        <f>IF(放飛紀錄!$Y3328="","",放飛紀錄!$Y3328+公式對照表!B$2)</f>
        <v/>
      </c>
      <c r="AA3328" s="445"/>
      <c r="AB3328" s="445"/>
      <c r="AC3328" s="447" t="str">
        <f t="shared" si="132"/>
        <v/>
      </c>
      <c r="AD3328" s="448" t="str">
        <f t="shared" si="133"/>
        <v/>
      </c>
      <c r="AE3328" s="446" t="str">
        <f>IF(放飛紀錄表[[#This Row],[模組啟動時間]]="","",公式對照表!$A$2)</f>
        <v/>
      </c>
      <c r="AF3328" s="449" t="str">
        <f>IF(AC3328="","",IF(AND(AA3328&gt;Y3328,AA3328&lt;Z3328),[1]公式對照表!$C$2,IF(AC3328="-",[1]公式對照表!$C$3,IF(AC3328&lt;AE3328,[1]公式對照表!$C$4,IF(AC3328&gt;AE3328,[1]公式對照表!$C$5)))))</f>
        <v/>
      </c>
      <c r="AG3328" s="442"/>
      <c r="AH3328" s="442"/>
      <c r="AI3328" s="442"/>
      <c r="AJ3328" s="442"/>
      <c r="AK3328" s="2"/>
    </row>
    <row r="3329" spans="1:37" ht="17.25" customHeight="1">
      <c r="A3329" s="443"/>
      <c r="B3329" s="444"/>
      <c r="C3329" s="23"/>
      <c r="D3329" s="23"/>
      <c r="E3329" s="23"/>
      <c r="F3329" s="262"/>
      <c r="G3329" s="262"/>
      <c r="H3329" s="262"/>
      <c r="I3329" s="264"/>
      <c r="J3329" s="23"/>
      <c r="K3329" s="23"/>
      <c r="L3329" s="36" t="str">
        <f>IFERROR(VLOOKUP(放飛紀錄!$K3329,#REF!,2,FALSE),"")</f>
        <v/>
      </c>
      <c r="M3329" s="36"/>
      <c r="N3329" s="36"/>
      <c r="O3329" s="36"/>
      <c r="P3329" s="36"/>
      <c r="Q3329" s="36"/>
      <c r="R3329" s="36"/>
      <c r="S3329" s="36"/>
      <c r="T3329" s="36"/>
      <c r="U3329" s="23"/>
      <c r="V3329" s="23"/>
      <c r="W3329" s="23"/>
      <c r="X3329" s="23"/>
      <c r="Y3329" s="445"/>
      <c r="Z3329" s="446" t="str">
        <f>IF(放飛紀錄!$Y3329="","",放飛紀錄!$Y3329+公式對照表!B$2)</f>
        <v/>
      </c>
      <c r="AA3329" s="445"/>
      <c r="AB3329" s="445"/>
      <c r="AC3329" s="447" t="str">
        <f t="shared" si="132"/>
        <v/>
      </c>
      <c r="AD3329" s="448" t="str">
        <f t="shared" si="133"/>
        <v/>
      </c>
      <c r="AE3329" s="446" t="str">
        <f>IF(放飛紀錄表[[#This Row],[模組啟動時間]]="","",公式對照表!$A$2)</f>
        <v/>
      </c>
      <c r="AF3329" s="449" t="str">
        <f>IF(AC3329="","",IF(AND(AA3329&gt;Y3329,AA3329&lt;Z3329),[1]公式對照表!$C$2,IF(AC3329="-",[1]公式對照表!$C$3,IF(AC3329&lt;AE3329,[1]公式對照表!$C$4,IF(AC3329&gt;AE3329,[1]公式對照表!$C$5)))))</f>
        <v/>
      </c>
      <c r="AG3329" s="442"/>
      <c r="AH3329" s="442"/>
      <c r="AI3329" s="442"/>
      <c r="AJ3329" s="442"/>
      <c r="AK3329" s="2"/>
    </row>
    <row r="3330" spans="1:37" ht="17.25" customHeight="1">
      <c r="A3330" s="443"/>
      <c r="B3330" s="444"/>
      <c r="C3330" s="23"/>
      <c r="D3330" s="23"/>
      <c r="E3330" s="23"/>
      <c r="F3330" s="262"/>
      <c r="G3330" s="262"/>
      <c r="H3330" s="262"/>
      <c r="I3330" s="264"/>
      <c r="J3330" s="23"/>
      <c r="K3330" s="23"/>
      <c r="L3330" s="36" t="str">
        <f>IFERROR(VLOOKUP(放飛紀錄!$K3330,#REF!,2,FALSE),"")</f>
        <v/>
      </c>
      <c r="M3330" s="36"/>
      <c r="N3330" s="36"/>
      <c r="O3330" s="36"/>
      <c r="P3330" s="36"/>
      <c r="Q3330" s="36"/>
      <c r="R3330" s="36"/>
      <c r="S3330" s="36"/>
      <c r="T3330" s="36"/>
      <c r="U3330" s="23"/>
      <c r="V3330" s="23"/>
      <c r="W3330" s="23"/>
      <c r="X3330" s="23"/>
      <c r="Y3330" s="445"/>
      <c r="Z3330" s="446" t="str">
        <f>IF(放飛紀錄!$Y3330="","",放飛紀錄!$Y3330+公式對照表!B$2)</f>
        <v/>
      </c>
      <c r="AA3330" s="445"/>
      <c r="AB3330" s="445"/>
      <c r="AC3330" s="447" t="str">
        <f t="shared" si="132"/>
        <v/>
      </c>
      <c r="AD3330" s="448" t="str">
        <f t="shared" si="133"/>
        <v/>
      </c>
      <c r="AE3330" s="446" t="str">
        <f>IF(放飛紀錄表[[#This Row],[模組啟動時間]]="","",公式對照表!$A$2)</f>
        <v/>
      </c>
      <c r="AF3330" s="449" t="str">
        <f>IF(AC3330="","",IF(AND(AA3330&gt;Y3330,AA3330&lt;Z3330),[1]公式對照表!$C$2,IF(AC3330="-",[1]公式對照表!$C$3,IF(AC3330&lt;AE3330,[1]公式對照表!$C$4,IF(AC3330&gt;AE3330,[1]公式對照表!$C$5)))))</f>
        <v/>
      </c>
      <c r="AG3330" s="442"/>
      <c r="AH3330" s="442"/>
      <c r="AI3330" s="442"/>
      <c r="AJ3330" s="442"/>
      <c r="AK3330" s="2"/>
    </row>
    <row r="3331" spans="1:37" ht="17.25" customHeight="1">
      <c r="A3331" s="443"/>
      <c r="B3331" s="444"/>
      <c r="C3331" s="23"/>
      <c r="D3331" s="23"/>
      <c r="E3331" s="23"/>
      <c r="F3331" s="262"/>
      <c r="G3331" s="262"/>
      <c r="H3331" s="262"/>
      <c r="I3331" s="264"/>
      <c r="J3331" s="23"/>
      <c r="K3331" s="23"/>
      <c r="L3331" s="36" t="str">
        <f>IFERROR(VLOOKUP(放飛紀錄!$K3331,#REF!,2,FALSE),"")</f>
        <v/>
      </c>
      <c r="M3331" s="36"/>
      <c r="N3331" s="36"/>
      <c r="O3331" s="36"/>
      <c r="P3331" s="36"/>
      <c r="Q3331" s="36"/>
      <c r="R3331" s="36"/>
      <c r="S3331" s="36"/>
      <c r="T3331" s="36"/>
      <c r="U3331" s="23"/>
      <c r="V3331" s="23"/>
      <c r="W3331" s="23"/>
      <c r="X3331" s="23"/>
      <c r="Y3331" s="445"/>
      <c r="Z3331" s="446" t="str">
        <f>IF(放飛紀錄!$Y3331="","",放飛紀錄!$Y3331+公式對照表!B$2)</f>
        <v/>
      </c>
      <c r="AA3331" s="445"/>
      <c r="AB3331" s="445"/>
      <c r="AC3331" s="447" t="str">
        <f t="shared" si="132"/>
        <v/>
      </c>
      <c r="AD3331" s="448" t="str">
        <f t="shared" si="133"/>
        <v/>
      </c>
      <c r="AE3331" s="446" t="str">
        <f>IF(放飛紀錄表[[#This Row],[模組啟動時間]]="","",公式對照表!$A$2)</f>
        <v/>
      </c>
      <c r="AF3331" s="449" t="str">
        <f>IF(AC3331="","",IF(AND(AA3331&gt;Y3331,AA3331&lt;Z3331),[1]公式對照表!$C$2,IF(AC3331="-",[1]公式對照表!$C$3,IF(AC3331&lt;AE3331,[1]公式對照表!$C$4,IF(AC3331&gt;AE3331,[1]公式對照表!$C$5)))))</f>
        <v/>
      </c>
      <c r="AG3331" s="442"/>
      <c r="AH3331" s="442"/>
      <c r="AI3331" s="442"/>
      <c r="AJ3331" s="442"/>
      <c r="AK3331" s="2"/>
    </row>
    <row r="3332" spans="1:37" ht="17.25" customHeight="1">
      <c r="A3332" s="443"/>
      <c r="B3332" s="444"/>
      <c r="C3332" s="23"/>
      <c r="D3332" s="23"/>
      <c r="E3332" s="23"/>
      <c r="F3332" s="262"/>
      <c r="G3332" s="262"/>
      <c r="H3332" s="262"/>
      <c r="I3332" s="264"/>
      <c r="J3332" s="23"/>
      <c r="K3332" s="23"/>
      <c r="L3332" s="36" t="str">
        <f>IFERROR(VLOOKUP(放飛紀錄!$K3332,#REF!,2,FALSE),"")</f>
        <v/>
      </c>
      <c r="M3332" s="36"/>
      <c r="N3332" s="36"/>
      <c r="O3332" s="36"/>
      <c r="P3332" s="36"/>
      <c r="Q3332" s="36"/>
      <c r="R3332" s="36"/>
      <c r="S3332" s="36"/>
      <c r="T3332" s="36"/>
      <c r="U3332" s="23"/>
      <c r="V3332" s="23"/>
      <c r="W3332" s="23"/>
      <c r="X3332" s="23"/>
      <c r="Y3332" s="445"/>
      <c r="Z3332" s="446" t="str">
        <f>IF(放飛紀錄!$Y3332="","",放飛紀錄!$Y3332+公式對照表!B$2)</f>
        <v/>
      </c>
      <c r="AA3332" s="445"/>
      <c r="AB3332" s="445"/>
      <c r="AC3332" s="447" t="str">
        <f t="shared" si="132"/>
        <v/>
      </c>
      <c r="AD3332" s="448" t="str">
        <f t="shared" si="133"/>
        <v/>
      </c>
      <c r="AE3332" s="446" t="str">
        <f>IF(放飛紀錄表[[#This Row],[模組啟動時間]]="","",公式對照表!$A$2)</f>
        <v/>
      </c>
      <c r="AF3332" s="449" t="str">
        <f>IF(AC3332="","",IF(AND(AA3332&gt;Y3332,AA3332&lt;Z3332),[1]公式對照表!$C$2,IF(AC3332="-",[1]公式對照表!$C$3,IF(AC3332&lt;AE3332,[1]公式對照表!$C$4,IF(AC3332&gt;AE3332,[1]公式對照表!$C$5)))))</f>
        <v/>
      </c>
      <c r="AG3332" s="442"/>
      <c r="AH3332" s="442"/>
      <c r="AI3332" s="442"/>
      <c r="AJ3332" s="442"/>
      <c r="AK3332" s="2"/>
    </row>
    <row r="3333" spans="1:37" ht="17.25" customHeight="1">
      <c r="A3333" s="443"/>
      <c r="B3333" s="444"/>
      <c r="C3333" s="23"/>
      <c r="D3333" s="23"/>
      <c r="E3333" s="23"/>
      <c r="F3333" s="262"/>
      <c r="G3333" s="262"/>
      <c r="H3333" s="262"/>
      <c r="I3333" s="264"/>
      <c r="J3333" s="23"/>
      <c r="K3333" s="23"/>
      <c r="L3333" s="36" t="str">
        <f>IFERROR(VLOOKUP(放飛紀錄!$K3333,#REF!,2,FALSE),"")</f>
        <v/>
      </c>
      <c r="M3333" s="36"/>
      <c r="N3333" s="36"/>
      <c r="O3333" s="36"/>
      <c r="P3333" s="36"/>
      <c r="Q3333" s="36"/>
      <c r="R3333" s="36"/>
      <c r="S3333" s="36"/>
      <c r="T3333" s="36"/>
      <c r="U3333" s="23"/>
      <c r="V3333" s="23"/>
      <c r="W3333" s="23"/>
      <c r="X3333" s="23"/>
      <c r="Y3333" s="445"/>
      <c r="Z3333" s="446" t="str">
        <f>IF(放飛紀錄!$Y3333="","",放飛紀錄!$Y3333+公式對照表!B$2)</f>
        <v/>
      </c>
      <c r="AA3333" s="445"/>
      <c r="AB3333" s="445"/>
      <c r="AC3333" s="447" t="str">
        <f t="shared" si="132"/>
        <v/>
      </c>
      <c r="AD3333" s="448" t="str">
        <f t="shared" si="133"/>
        <v/>
      </c>
      <c r="AE3333" s="446" t="str">
        <f>IF(放飛紀錄表[[#This Row],[模組啟動時間]]="","",公式對照表!$A$2)</f>
        <v/>
      </c>
      <c r="AF3333" s="449" t="str">
        <f>IF(AC3333="","",IF(AND(AA3333&gt;Y3333,AA3333&lt;Z3333),[1]公式對照表!$C$2,IF(AC3333="-",[1]公式對照表!$C$3,IF(AC3333&lt;AE3333,[1]公式對照表!$C$4,IF(AC3333&gt;AE3333,[1]公式對照表!$C$5)))))</f>
        <v/>
      </c>
      <c r="AG3333" s="442"/>
      <c r="AH3333" s="442"/>
      <c r="AI3333" s="442"/>
      <c r="AJ3333" s="442"/>
      <c r="AK3333" s="2"/>
    </row>
    <row r="3334" spans="1:37" ht="17.25" customHeight="1">
      <c r="A3334" s="443"/>
      <c r="B3334" s="444"/>
      <c r="C3334" s="23"/>
      <c r="D3334" s="23"/>
      <c r="E3334" s="23"/>
      <c r="F3334" s="262"/>
      <c r="G3334" s="262"/>
      <c r="H3334" s="262"/>
      <c r="I3334" s="264"/>
      <c r="J3334" s="23"/>
      <c r="K3334" s="23"/>
      <c r="L3334" s="36" t="str">
        <f>IFERROR(VLOOKUP(放飛紀錄!$K3334,#REF!,2,FALSE),"")</f>
        <v/>
      </c>
      <c r="M3334" s="36"/>
      <c r="N3334" s="36"/>
      <c r="O3334" s="36"/>
      <c r="P3334" s="36"/>
      <c r="Q3334" s="36"/>
      <c r="R3334" s="36"/>
      <c r="S3334" s="36"/>
      <c r="T3334" s="36"/>
      <c r="U3334" s="23"/>
      <c r="V3334" s="23"/>
      <c r="W3334" s="23"/>
      <c r="X3334" s="23"/>
      <c r="Y3334" s="445"/>
      <c r="Z3334" s="446" t="str">
        <f>IF(放飛紀錄!$Y3334="","",放飛紀錄!$Y3334+公式對照表!B$2)</f>
        <v/>
      </c>
      <c r="AA3334" s="445"/>
      <c r="AB3334" s="445"/>
      <c r="AC3334" s="447" t="str">
        <f t="shared" si="132"/>
        <v/>
      </c>
      <c r="AD3334" s="448" t="str">
        <f t="shared" si="133"/>
        <v/>
      </c>
      <c r="AE3334" s="446" t="str">
        <f>IF(放飛紀錄表[[#This Row],[模組啟動時間]]="","",公式對照表!$A$2)</f>
        <v/>
      </c>
      <c r="AF3334" s="449" t="str">
        <f>IF(AC3334="","",IF(AND(AA3334&gt;Y3334,AA3334&lt;Z3334),[1]公式對照表!$C$2,IF(AC3334="-",[1]公式對照表!$C$3,IF(AC3334&lt;AE3334,[1]公式對照表!$C$4,IF(AC3334&gt;AE3334,[1]公式對照表!$C$5)))))</f>
        <v/>
      </c>
      <c r="AG3334" s="442"/>
      <c r="AH3334" s="442"/>
      <c r="AI3334" s="442"/>
      <c r="AJ3334" s="442"/>
      <c r="AK3334" s="2"/>
    </row>
    <row r="3335" spans="1:37" ht="17.25" customHeight="1">
      <c r="A3335" s="443"/>
      <c r="B3335" s="444"/>
      <c r="C3335" s="23"/>
      <c r="D3335" s="23"/>
      <c r="E3335" s="23"/>
      <c r="F3335" s="262"/>
      <c r="G3335" s="262"/>
      <c r="H3335" s="262"/>
      <c r="I3335" s="264"/>
      <c r="J3335" s="23"/>
      <c r="K3335" s="23"/>
      <c r="L3335" s="36" t="str">
        <f>IFERROR(VLOOKUP(放飛紀錄!$K3335,#REF!,2,FALSE),"")</f>
        <v/>
      </c>
      <c r="M3335" s="36"/>
      <c r="N3335" s="36"/>
      <c r="O3335" s="36"/>
      <c r="P3335" s="36"/>
      <c r="Q3335" s="36"/>
      <c r="R3335" s="36"/>
      <c r="S3335" s="36"/>
      <c r="T3335" s="36"/>
      <c r="U3335" s="23"/>
      <c r="V3335" s="23"/>
      <c r="W3335" s="23"/>
      <c r="X3335" s="23"/>
      <c r="Y3335" s="445"/>
      <c r="Z3335" s="446" t="str">
        <f>IF(放飛紀錄!$Y3335="","",放飛紀錄!$Y3335+公式對照表!B$2)</f>
        <v/>
      </c>
      <c r="AA3335" s="445"/>
      <c r="AB3335" s="445"/>
      <c r="AC3335" s="447" t="str">
        <f t="shared" si="132"/>
        <v/>
      </c>
      <c r="AD3335" s="448" t="str">
        <f t="shared" si="133"/>
        <v/>
      </c>
      <c r="AE3335" s="446" t="str">
        <f>IF(放飛紀錄表[[#This Row],[模組啟動時間]]="","",公式對照表!$A$2)</f>
        <v/>
      </c>
      <c r="AF3335" s="449" t="str">
        <f>IF(AC3335="","",IF(AND(AA3335&gt;Y3335,AA3335&lt;Z3335),[1]公式對照表!$C$2,IF(AC3335="-",[1]公式對照表!$C$3,IF(AC3335&lt;AE3335,[1]公式對照表!$C$4,IF(AC3335&gt;AE3335,[1]公式對照表!$C$5)))))</f>
        <v/>
      </c>
      <c r="AG3335" s="442"/>
      <c r="AH3335" s="442"/>
      <c r="AI3335" s="442"/>
      <c r="AJ3335" s="442"/>
      <c r="AK3335" s="2"/>
    </row>
    <row r="3336" spans="1:37" ht="17.25" customHeight="1">
      <c r="A3336" s="443"/>
      <c r="B3336" s="444"/>
      <c r="C3336" s="23"/>
      <c r="D3336" s="23"/>
      <c r="E3336" s="23"/>
      <c r="F3336" s="262"/>
      <c r="G3336" s="262"/>
      <c r="H3336" s="262"/>
      <c r="I3336" s="264"/>
      <c r="J3336" s="23"/>
      <c r="K3336" s="23"/>
      <c r="L3336" s="36" t="str">
        <f>IFERROR(VLOOKUP(放飛紀錄!$K3336,#REF!,2,FALSE),"")</f>
        <v/>
      </c>
      <c r="M3336" s="36"/>
      <c r="N3336" s="36"/>
      <c r="O3336" s="36"/>
      <c r="P3336" s="36"/>
      <c r="Q3336" s="36"/>
      <c r="R3336" s="36"/>
      <c r="S3336" s="36"/>
      <c r="T3336" s="36"/>
      <c r="U3336" s="23"/>
      <c r="V3336" s="23"/>
      <c r="W3336" s="23"/>
      <c r="X3336" s="23"/>
      <c r="Y3336" s="445"/>
      <c r="Z3336" s="446" t="str">
        <f>IF(放飛紀錄!$Y3336="","",放飛紀錄!$Y3336+公式對照表!B$2)</f>
        <v/>
      </c>
      <c r="AA3336" s="445"/>
      <c r="AB3336" s="445"/>
      <c r="AC3336" s="447" t="str">
        <f t="shared" si="132"/>
        <v/>
      </c>
      <c r="AD3336" s="448" t="str">
        <f t="shared" si="133"/>
        <v/>
      </c>
      <c r="AE3336" s="446" t="str">
        <f>IF(放飛紀錄表[[#This Row],[模組啟動時間]]="","",公式對照表!$A$2)</f>
        <v/>
      </c>
      <c r="AF3336" s="449" t="str">
        <f>IF(AC3336="","",IF(AND(AA3336&gt;Y3336,AA3336&lt;Z3336),[1]公式對照表!$C$2,IF(AC3336="-",[1]公式對照表!$C$3,IF(AC3336&lt;AE3336,[1]公式對照表!$C$4,IF(AC3336&gt;AE3336,[1]公式對照表!$C$5)))))</f>
        <v/>
      </c>
      <c r="AG3336" s="442"/>
      <c r="AH3336" s="442"/>
      <c r="AI3336" s="442"/>
      <c r="AJ3336" s="442"/>
      <c r="AK3336" s="2"/>
    </row>
    <row r="3337" spans="1:37" ht="17.25" customHeight="1">
      <c r="A3337" s="443"/>
      <c r="B3337" s="444"/>
      <c r="C3337" s="23"/>
      <c r="D3337" s="23"/>
      <c r="E3337" s="23"/>
      <c r="F3337" s="262"/>
      <c r="G3337" s="262"/>
      <c r="H3337" s="262"/>
      <c r="I3337" s="264"/>
      <c r="J3337" s="23"/>
      <c r="K3337" s="23"/>
      <c r="L3337" s="36" t="str">
        <f>IFERROR(VLOOKUP(放飛紀錄!$K3337,#REF!,2,FALSE),"")</f>
        <v/>
      </c>
      <c r="M3337" s="36"/>
      <c r="N3337" s="36"/>
      <c r="O3337" s="36"/>
      <c r="P3337" s="36"/>
      <c r="Q3337" s="36"/>
      <c r="R3337" s="36"/>
      <c r="S3337" s="36"/>
      <c r="T3337" s="36"/>
      <c r="U3337" s="23"/>
      <c r="V3337" s="23"/>
      <c r="W3337" s="23"/>
      <c r="X3337" s="23"/>
      <c r="Y3337" s="445"/>
      <c r="Z3337" s="446" t="str">
        <f>IF(放飛紀錄!$Y3337="","",放飛紀錄!$Y3337+公式對照表!B$2)</f>
        <v/>
      </c>
      <c r="AA3337" s="445"/>
      <c r="AB3337" s="445"/>
      <c r="AC3337" s="447" t="str">
        <f t="shared" si="132"/>
        <v/>
      </c>
      <c r="AD3337" s="448" t="str">
        <f t="shared" si="133"/>
        <v/>
      </c>
      <c r="AE3337" s="446" t="str">
        <f>IF(放飛紀錄表[[#This Row],[模組啟動時間]]="","",公式對照表!$A$2)</f>
        <v/>
      </c>
      <c r="AF3337" s="449" t="str">
        <f>IF(AC3337="","",IF(AND(AA3337&gt;Y3337,AA3337&lt;Z3337),[1]公式對照表!$C$2,IF(AC3337="-",[1]公式對照表!$C$3,IF(AC3337&lt;AE3337,[1]公式對照表!$C$4,IF(AC3337&gt;AE3337,[1]公式對照表!$C$5)))))</f>
        <v/>
      </c>
      <c r="AG3337" s="442"/>
      <c r="AH3337" s="442"/>
      <c r="AI3337" s="442"/>
      <c r="AJ3337" s="442"/>
      <c r="AK3337" s="2"/>
    </row>
    <row r="3338" spans="1:37" ht="17.25" customHeight="1">
      <c r="A3338" s="443"/>
      <c r="B3338" s="444"/>
      <c r="C3338" s="23"/>
      <c r="D3338" s="23"/>
      <c r="E3338" s="23"/>
      <c r="F3338" s="262"/>
      <c r="G3338" s="262"/>
      <c r="H3338" s="262"/>
      <c r="I3338" s="264"/>
      <c r="J3338" s="23"/>
      <c r="K3338" s="23"/>
      <c r="L3338" s="36" t="str">
        <f>IFERROR(VLOOKUP(放飛紀錄!$K3338,#REF!,2,FALSE),"")</f>
        <v/>
      </c>
      <c r="M3338" s="36"/>
      <c r="N3338" s="36"/>
      <c r="O3338" s="36"/>
      <c r="P3338" s="36"/>
      <c r="Q3338" s="36"/>
      <c r="R3338" s="36"/>
      <c r="S3338" s="36"/>
      <c r="T3338" s="36"/>
      <c r="U3338" s="23"/>
      <c r="V3338" s="23"/>
      <c r="W3338" s="23"/>
      <c r="X3338" s="23"/>
      <c r="Y3338" s="445"/>
      <c r="Z3338" s="446" t="str">
        <f>IF(放飛紀錄!$Y3338="","",放飛紀錄!$Y3338+公式對照表!B$2)</f>
        <v/>
      </c>
      <c r="AA3338" s="445"/>
      <c r="AB3338" s="445"/>
      <c r="AC3338" s="447" t="str">
        <f t="shared" si="132"/>
        <v/>
      </c>
      <c r="AD3338" s="448" t="str">
        <f t="shared" si="133"/>
        <v/>
      </c>
      <c r="AE3338" s="446" t="str">
        <f>IF(放飛紀錄表[[#This Row],[模組啟動時間]]="","",公式對照表!$A$2)</f>
        <v/>
      </c>
      <c r="AF3338" s="449" t="str">
        <f>IF(AC3338="","",IF(AND(AA3338&gt;Y3338,AA3338&lt;Z3338),[1]公式對照表!$C$2,IF(AC3338="-",[1]公式對照表!$C$3,IF(AC3338&lt;AE3338,[1]公式對照表!$C$4,IF(AC3338&gt;AE3338,[1]公式對照表!$C$5)))))</f>
        <v/>
      </c>
      <c r="AG3338" s="442"/>
      <c r="AH3338" s="442"/>
      <c r="AI3338" s="442"/>
      <c r="AJ3338" s="442"/>
      <c r="AK3338" s="2"/>
    </row>
    <row r="3339" spans="1:37" ht="17.25" customHeight="1">
      <c r="A3339" s="443"/>
      <c r="B3339" s="444"/>
      <c r="C3339" s="23"/>
      <c r="D3339" s="23"/>
      <c r="E3339" s="23"/>
      <c r="F3339" s="262"/>
      <c r="G3339" s="262"/>
      <c r="H3339" s="262"/>
      <c r="I3339" s="264"/>
      <c r="J3339" s="23"/>
      <c r="K3339" s="23"/>
      <c r="L3339" s="36" t="str">
        <f>IFERROR(VLOOKUP(放飛紀錄!$K3339,#REF!,2,FALSE),"")</f>
        <v/>
      </c>
      <c r="M3339" s="36"/>
      <c r="N3339" s="36"/>
      <c r="O3339" s="36"/>
      <c r="P3339" s="36"/>
      <c r="Q3339" s="36"/>
      <c r="R3339" s="36"/>
      <c r="S3339" s="36"/>
      <c r="T3339" s="36"/>
      <c r="U3339" s="23"/>
      <c r="V3339" s="23"/>
      <c r="W3339" s="23"/>
      <c r="X3339" s="23"/>
      <c r="Y3339" s="445"/>
      <c r="Z3339" s="446" t="str">
        <f>IF(放飛紀錄!$Y3339="","",放飛紀錄!$Y3339+公式對照表!B$2)</f>
        <v/>
      </c>
      <c r="AA3339" s="445"/>
      <c r="AB3339" s="445"/>
      <c r="AC3339" s="447" t="str">
        <f t="shared" si="132"/>
        <v/>
      </c>
      <c r="AD3339" s="448" t="str">
        <f t="shared" si="133"/>
        <v/>
      </c>
      <c r="AE3339" s="446" t="str">
        <f>IF(放飛紀錄表[[#This Row],[模組啟動時間]]="","",公式對照表!$A$2)</f>
        <v/>
      </c>
      <c r="AF3339" s="449" t="str">
        <f>IF(AC3339="","",IF(AND(AA3339&gt;Y3339,AA3339&lt;Z3339),[1]公式對照表!$C$2,IF(AC3339="-",[1]公式對照表!$C$3,IF(AC3339&lt;AE3339,[1]公式對照表!$C$4,IF(AC3339&gt;AE3339,[1]公式對照表!$C$5)))))</f>
        <v/>
      </c>
      <c r="AG3339" s="442"/>
      <c r="AH3339" s="442"/>
      <c r="AI3339" s="442"/>
      <c r="AJ3339" s="442"/>
      <c r="AK3339" s="2"/>
    </row>
    <row r="3340" spans="1:37" ht="17.25" customHeight="1">
      <c r="A3340" s="443"/>
      <c r="B3340" s="444"/>
      <c r="C3340" s="23"/>
      <c r="D3340" s="23"/>
      <c r="E3340" s="23"/>
      <c r="F3340" s="262"/>
      <c r="G3340" s="262"/>
      <c r="H3340" s="262"/>
      <c r="I3340" s="264"/>
      <c r="J3340" s="23"/>
      <c r="K3340" s="23"/>
      <c r="L3340" s="36" t="str">
        <f>IFERROR(VLOOKUP(放飛紀錄!$K3340,#REF!,2,FALSE),"")</f>
        <v/>
      </c>
      <c r="M3340" s="36"/>
      <c r="N3340" s="36"/>
      <c r="O3340" s="36"/>
      <c r="P3340" s="36"/>
      <c r="Q3340" s="36"/>
      <c r="R3340" s="36"/>
      <c r="S3340" s="36"/>
      <c r="T3340" s="36"/>
      <c r="U3340" s="23"/>
      <c r="V3340" s="23"/>
      <c r="W3340" s="23"/>
      <c r="X3340" s="23"/>
      <c r="Y3340" s="445"/>
      <c r="Z3340" s="446" t="str">
        <f>IF(放飛紀錄!$Y3340="","",放飛紀錄!$Y3340+公式對照表!B$2)</f>
        <v/>
      </c>
      <c r="AA3340" s="445"/>
      <c r="AB3340" s="445"/>
      <c r="AC3340" s="447" t="str">
        <f t="shared" si="132"/>
        <v/>
      </c>
      <c r="AD3340" s="448" t="str">
        <f t="shared" si="133"/>
        <v/>
      </c>
      <c r="AE3340" s="446" t="str">
        <f>IF(放飛紀錄表[[#This Row],[模組啟動時間]]="","",公式對照表!$A$2)</f>
        <v/>
      </c>
      <c r="AF3340" s="449" t="str">
        <f>IF(AC3340="","",IF(AND(AA3340&gt;Y3340,AA3340&lt;Z3340),[1]公式對照表!$C$2,IF(AC3340="-",[1]公式對照表!$C$3,IF(AC3340&lt;AE3340,[1]公式對照表!$C$4,IF(AC3340&gt;AE3340,[1]公式對照表!$C$5)))))</f>
        <v/>
      </c>
      <c r="AG3340" s="442"/>
      <c r="AH3340" s="442"/>
      <c r="AI3340" s="442"/>
      <c r="AJ3340" s="442"/>
      <c r="AK3340" s="2"/>
    </row>
    <row r="3341" spans="1:37" ht="17.25" customHeight="1">
      <c r="A3341" s="443"/>
      <c r="B3341" s="444"/>
      <c r="C3341" s="23"/>
      <c r="D3341" s="23"/>
      <c r="E3341" s="23"/>
      <c r="F3341" s="262"/>
      <c r="G3341" s="262"/>
      <c r="H3341" s="262"/>
      <c r="I3341" s="264"/>
      <c r="J3341" s="23"/>
      <c r="K3341" s="23"/>
      <c r="L3341" s="36" t="str">
        <f>IFERROR(VLOOKUP(放飛紀錄!$K3341,#REF!,2,FALSE),"")</f>
        <v/>
      </c>
      <c r="M3341" s="36"/>
      <c r="N3341" s="36"/>
      <c r="O3341" s="36"/>
      <c r="P3341" s="36"/>
      <c r="Q3341" s="36"/>
      <c r="R3341" s="36"/>
      <c r="S3341" s="36"/>
      <c r="T3341" s="36"/>
      <c r="U3341" s="23"/>
      <c r="V3341" s="23"/>
      <c r="W3341" s="23"/>
      <c r="X3341" s="23"/>
      <c r="Y3341" s="445"/>
      <c r="Z3341" s="446" t="str">
        <f>IF(放飛紀錄!$Y3341="","",放飛紀錄!$Y3341+公式對照表!B$2)</f>
        <v/>
      </c>
      <c r="AA3341" s="445"/>
      <c r="AB3341" s="445"/>
      <c r="AC3341" s="447" t="str">
        <f t="shared" si="132"/>
        <v/>
      </c>
      <c r="AD3341" s="448" t="str">
        <f t="shared" si="133"/>
        <v/>
      </c>
      <c r="AE3341" s="446" t="str">
        <f>IF(放飛紀錄表[[#This Row],[模組啟動時間]]="","",公式對照表!$A$2)</f>
        <v/>
      </c>
      <c r="AF3341" s="449" t="str">
        <f>IF(AC3341="","",IF(AND(AA3341&gt;Y3341,AA3341&lt;Z3341),[1]公式對照表!$C$2,IF(AC3341="-",[1]公式對照表!$C$3,IF(AC3341&lt;AE3341,[1]公式對照表!$C$4,IF(AC3341&gt;AE3341,[1]公式對照表!$C$5)))))</f>
        <v/>
      </c>
      <c r="AG3341" s="442"/>
      <c r="AH3341" s="442"/>
      <c r="AI3341" s="442"/>
      <c r="AJ3341" s="442"/>
      <c r="AK3341" s="2"/>
    </row>
    <row r="3342" spans="1:37" ht="17.25" customHeight="1">
      <c r="A3342" s="443"/>
      <c r="B3342" s="444"/>
      <c r="C3342" s="23"/>
      <c r="D3342" s="23"/>
      <c r="E3342" s="23"/>
      <c r="F3342" s="262"/>
      <c r="G3342" s="262"/>
      <c r="H3342" s="262"/>
      <c r="I3342" s="264"/>
      <c r="J3342" s="23"/>
      <c r="K3342" s="23"/>
      <c r="L3342" s="36" t="str">
        <f>IFERROR(VLOOKUP(放飛紀錄!$K3342,#REF!,2,FALSE),"")</f>
        <v/>
      </c>
      <c r="M3342" s="36"/>
      <c r="N3342" s="36"/>
      <c r="O3342" s="36"/>
      <c r="P3342" s="36"/>
      <c r="Q3342" s="36"/>
      <c r="R3342" s="36"/>
      <c r="S3342" s="36"/>
      <c r="T3342" s="36"/>
      <c r="U3342" s="23"/>
      <c r="V3342" s="23"/>
      <c r="W3342" s="23"/>
      <c r="X3342" s="23"/>
      <c r="Y3342" s="445"/>
      <c r="Z3342" s="446" t="str">
        <f>IF(放飛紀錄!$Y3342="","",放飛紀錄!$Y3342+公式對照表!B$2)</f>
        <v/>
      </c>
      <c r="AA3342" s="445"/>
      <c r="AB3342" s="445"/>
      <c r="AC3342" s="447" t="str">
        <f t="shared" si="132"/>
        <v/>
      </c>
      <c r="AD3342" s="448" t="str">
        <f t="shared" si="133"/>
        <v/>
      </c>
      <c r="AE3342" s="446" t="str">
        <f>IF(放飛紀錄表[[#This Row],[模組啟動時間]]="","",公式對照表!$A$2)</f>
        <v/>
      </c>
      <c r="AF3342" s="449" t="str">
        <f>IF(AC3342="","",IF(AND(AA3342&gt;Y3342,AA3342&lt;Z3342),[1]公式對照表!$C$2,IF(AC3342="-",[1]公式對照表!$C$3,IF(AC3342&lt;AE3342,[1]公式對照表!$C$4,IF(AC3342&gt;AE3342,[1]公式對照表!$C$5)))))</f>
        <v/>
      </c>
      <c r="AG3342" s="442"/>
      <c r="AH3342" s="442"/>
      <c r="AI3342" s="442"/>
      <c r="AJ3342" s="442"/>
      <c r="AK3342" s="2"/>
    </row>
    <row r="3343" spans="1:37" ht="17.25" customHeight="1">
      <c r="A3343" s="443"/>
      <c r="B3343" s="444"/>
      <c r="C3343" s="23"/>
      <c r="D3343" s="23"/>
      <c r="E3343" s="23"/>
      <c r="F3343" s="262"/>
      <c r="G3343" s="262"/>
      <c r="H3343" s="262"/>
      <c r="I3343" s="264"/>
      <c r="J3343" s="23"/>
      <c r="K3343" s="23"/>
      <c r="L3343" s="36" t="str">
        <f>IFERROR(VLOOKUP(放飛紀錄!$K3343,#REF!,2,FALSE),"")</f>
        <v/>
      </c>
      <c r="M3343" s="36"/>
      <c r="N3343" s="36"/>
      <c r="O3343" s="36"/>
      <c r="P3343" s="36"/>
      <c r="Q3343" s="36"/>
      <c r="R3343" s="36"/>
      <c r="S3343" s="36"/>
      <c r="T3343" s="36"/>
      <c r="U3343" s="23"/>
      <c r="V3343" s="23"/>
      <c r="W3343" s="23"/>
      <c r="X3343" s="23"/>
      <c r="Y3343" s="445"/>
      <c r="Z3343" s="446" t="str">
        <f>IF(放飛紀錄!$Y3343="","",放飛紀錄!$Y3343+公式對照表!B$2)</f>
        <v/>
      </c>
      <c r="AA3343" s="445"/>
      <c r="AB3343" s="445"/>
      <c r="AC3343" s="447" t="str">
        <f t="shared" si="132"/>
        <v/>
      </c>
      <c r="AD3343" s="448" t="str">
        <f t="shared" si="133"/>
        <v/>
      </c>
      <c r="AE3343" s="446" t="str">
        <f>IF(放飛紀錄表[[#This Row],[模組啟動時間]]="","",公式對照表!$A$2)</f>
        <v/>
      </c>
      <c r="AF3343" s="449" t="str">
        <f>IF(AC3343="","",IF(AND(AA3343&gt;Y3343,AA3343&lt;Z3343),[1]公式對照表!$C$2,IF(AC3343="-",[1]公式對照表!$C$3,IF(AC3343&lt;AE3343,[1]公式對照表!$C$4,IF(AC3343&gt;AE3343,[1]公式對照表!$C$5)))))</f>
        <v/>
      </c>
      <c r="AG3343" s="442"/>
      <c r="AH3343" s="442"/>
      <c r="AI3343" s="442"/>
      <c r="AJ3343" s="442"/>
      <c r="AK3343" s="2"/>
    </row>
    <row r="3344" spans="1:37" ht="17.25" customHeight="1">
      <c r="A3344" s="443"/>
      <c r="B3344" s="444"/>
      <c r="C3344" s="23"/>
      <c r="D3344" s="23"/>
      <c r="E3344" s="23"/>
      <c r="F3344" s="262"/>
      <c r="G3344" s="262"/>
      <c r="H3344" s="262"/>
      <c r="I3344" s="264"/>
      <c r="J3344" s="23"/>
      <c r="K3344" s="23"/>
      <c r="L3344" s="36" t="str">
        <f>IFERROR(VLOOKUP(放飛紀錄!$K3344,#REF!,2,FALSE),"")</f>
        <v/>
      </c>
      <c r="M3344" s="36"/>
      <c r="N3344" s="36"/>
      <c r="O3344" s="36"/>
      <c r="P3344" s="36"/>
      <c r="Q3344" s="36"/>
      <c r="R3344" s="36"/>
      <c r="S3344" s="36"/>
      <c r="T3344" s="36"/>
      <c r="U3344" s="23"/>
      <c r="V3344" s="23"/>
      <c r="W3344" s="23"/>
      <c r="X3344" s="23"/>
      <c r="Y3344" s="445"/>
      <c r="Z3344" s="446" t="str">
        <f>IF(放飛紀錄!$Y3344="","",放飛紀錄!$Y3344+公式對照表!B$2)</f>
        <v/>
      </c>
      <c r="AA3344" s="445"/>
      <c r="AB3344" s="445"/>
      <c r="AC3344" s="447" t="str">
        <f t="shared" si="132"/>
        <v/>
      </c>
      <c r="AD3344" s="448" t="str">
        <f t="shared" si="133"/>
        <v/>
      </c>
      <c r="AE3344" s="446" t="str">
        <f>IF(放飛紀錄表[[#This Row],[模組啟動時間]]="","",公式對照表!$A$2)</f>
        <v/>
      </c>
      <c r="AF3344" s="449" t="str">
        <f>IF(AC3344="","",IF(AND(AA3344&gt;Y3344,AA3344&lt;Z3344),[1]公式對照表!$C$2,IF(AC3344="-",[1]公式對照表!$C$3,IF(AC3344&lt;AE3344,[1]公式對照表!$C$4,IF(AC3344&gt;AE3344,[1]公式對照表!$C$5)))))</f>
        <v/>
      </c>
      <c r="AG3344" s="442"/>
      <c r="AH3344" s="442"/>
      <c r="AI3344" s="442"/>
      <c r="AJ3344" s="442"/>
      <c r="AK3344" s="2"/>
    </row>
    <row r="3345" spans="1:37" ht="17.25" customHeight="1">
      <c r="A3345" s="443"/>
      <c r="B3345" s="444"/>
      <c r="C3345" s="23"/>
      <c r="D3345" s="23"/>
      <c r="E3345" s="23"/>
      <c r="F3345" s="262"/>
      <c r="G3345" s="262"/>
      <c r="H3345" s="262"/>
      <c r="I3345" s="264"/>
      <c r="J3345" s="23"/>
      <c r="K3345" s="23"/>
      <c r="L3345" s="36" t="str">
        <f>IFERROR(VLOOKUP(放飛紀錄!$K3345,#REF!,2,FALSE),"")</f>
        <v/>
      </c>
      <c r="M3345" s="36"/>
      <c r="N3345" s="36"/>
      <c r="O3345" s="36"/>
      <c r="P3345" s="36"/>
      <c r="Q3345" s="36"/>
      <c r="R3345" s="36"/>
      <c r="S3345" s="36"/>
      <c r="T3345" s="36"/>
      <c r="U3345" s="23"/>
      <c r="V3345" s="23"/>
      <c r="W3345" s="23"/>
      <c r="X3345" s="23"/>
      <c r="Y3345" s="445"/>
      <c r="Z3345" s="446" t="str">
        <f>IF(放飛紀錄!$Y3345="","",放飛紀錄!$Y3345+公式對照表!B$2)</f>
        <v/>
      </c>
      <c r="AA3345" s="445"/>
      <c r="AB3345" s="445"/>
      <c r="AC3345" s="447" t="str">
        <f t="shared" si="132"/>
        <v/>
      </c>
      <c r="AD3345" s="448" t="str">
        <f t="shared" si="133"/>
        <v/>
      </c>
      <c r="AE3345" s="446" t="str">
        <f>IF(放飛紀錄表[[#This Row],[模組啟動時間]]="","",公式對照表!$A$2)</f>
        <v/>
      </c>
      <c r="AF3345" s="449" t="str">
        <f>IF(AC3345="","",IF(AND(AA3345&gt;Y3345,AA3345&lt;Z3345),[1]公式對照表!$C$2,IF(AC3345="-",[1]公式對照表!$C$3,IF(AC3345&lt;AE3345,[1]公式對照表!$C$4,IF(AC3345&gt;AE3345,[1]公式對照表!$C$5)))))</f>
        <v/>
      </c>
      <c r="AG3345" s="442"/>
      <c r="AH3345" s="442"/>
      <c r="AI3345" s="442"/>
      <c r="AJ3345" s="442"/>
      <c r="AK3345" s="2"/>
    </row>
    <row r="3346" spans="1:37" ht="17.25" customHeight="1">
      <c r="A3346" s="443"/>
      <c r="B3346" s="444"/>
      <c r="C3346" s="23"/>
      <c r="D3346" s="23"/>
      <c r="E3346" s="23"/>
      <c r="F3346" s="262"/>
      <c r="G3346" s="262"/>
      <c r="H3346" s="262"/>
      <c r="I3346" s="264"/>
      <c r="J3346" s="23"/>
      <c r="K3346" s="23"/>
      <c r="L3346" s="36" t="str">
        <f>IFERROR(VLOOKUP(放飛紀錄!$K3346,#REF!,2,FALSE),"")</f>
        <v/>
      </c>
      <c r="M3346" s="36"/>
      <c r="N3346" s="36"/>
      <c r="O3346" s="36"/>
      <c r="P3346" s="36"/>
      <c r="Q3346" s="36"/>
      <c r="R3346" s="36"/>
      <c r="S3346" s="36"/>
      <c r="T3346" s="36"/>
      <c r="U3346" s="23"/>
      <c r="V3346" s="23"/>
      <c r="W3346" s="23"/>
      <c r="X3346" s="23"/>
      <c r="Y3346" s="445"/>
      <c r="Z3346" s="446" t="str">
        <f>IF(放飛紀錄!$Y3346="","",放飛紀錄!$Y3346+公式對照表!B$2)</f>
        <v/>
      </c>
      <c r="AA3346" s="445"/>
      <c r="AB3346" s="445"/>
      <c r="AC3346" s="447" t="str">
        <f t="shared" si="132"/>
        <v/>
      </c>
      <c r="AD3346" s="448" t="str">
        <f t="shared" si="133"/>
        <v/>
      </c>
      <c r="AE3346" s="446" t="str">
        <f>IF(放飛紀錄表[[#This Row],[模組啟動時間]]="","",公式對照表!$A$2)</f>
        <v/>
      </c>
      <c r="AF3346" s="449" t="str">
        <f>IF(AC3346="","",IF(AND(AA3346&gt;Y3346,AA3346&lt;Z3346),[1]公式對照表!$C$2,IF(AC3346="-",[1]公式對照表!$C$3,IF(AC3346&lt;AE3346,[1]公式對照表!$C$4,IF(AC3346&gt;AE3346,[1]公式對照表!$C$5)))))</f>
        <v/>
      </c>
      <c r="AG3346" s="442"/>
      <c r="AH3346" s="442"/>
      <c r="AI3346" s="442"/>
      <c r="AJ3346" s="442"/>
      <c r="AK3346" s="2"/>
    </row>
    <row r="3347" spans="1:37" ht="17.25" customHeight="1">
      <c r="A3347" s="443"/>
      <c r="B3347" s="444"/>
      <c r="C3347" s="23"/>
      <c r="D3347" s="23"/>
      <c r="E3347" s="23"/>
      <c r="F3347" s="262"/>
      <c r="G3347" s="262"/>
      <c r="H3347" s="262"/>
      <c r="I3347" s="264"/>
      <c r="J3347" s="23"/>
      <c r="K3347" s="23"/>
      <c r="L3347" s="36" t="str">
        <f>IFERROR(VLOOKUP(放飛紀錄!$K3347,#REF!,2,FALSE),"")</f>
        <v/>
      </c>
      <c r="M3347" s="36"/>
      <c r="N3347" s="36"/>
      <c r="O3347" s="36"/>
      <c r="P3347" s="36"/>
      <c r="Q3347" s="36"/>
      <c r="R3347" s="36"/>
      <c r="S3347" s="36"/>
      <c r="T3347" s="36"/>
      <c r="U3347" s="23"/>
      <c r="V3347" s="23"/>
      <c r="W3347" s="23"/>
      <c r="X3347" s="23"/>
      <c r="Y3347" s="445"/>
      <c r="Z3347" s="446" t="str">
        <f>IF(放飛紀錄!$Y3347="","",放飛紀錄!$Y3347+公式對照表!B$2)</f>
        <v/>
      </c>
      <c r="AA3347" s="445"/>
      <c r="AB3347" s="445"/>
      <c r="AC3347" s="447" t="str">
        <f t="shared" si="132"/>
        <v/>
      </c>
      <c r="AD3347" s="448" t="str">
        <f t="shared" si="133"/>
        <v/>
      </c>
      <c r="AE3347" s="446" t="str">
        <f>IF(放飛紀錄表[[#This Row],[模組啟動時間]]="","",公式對照表!$A$2)</f>
        <v/>
      </c>
      <c r="AF3347" s="449" t="str">
        <f>IF(AC3347="","",IF(AND(AA3347&gt;Y3347,AA3347&lt;Z3347),[1]公式對照表!$C$2,IF(AC3347="-",[1]公式對照表!$C$3,IF(AC3347&lt;AE3347,[1]公式對照表!$C$4,IF(AC3347&gt;AE3347,[1]公式對照表!$C$5)))))</f>
        <v/>
      </c>
      <c r="AG3347" s="442"/>
      <c r="AH3347" s="442"/>
      <c r="AI3347" s="442"/>
      <c r="AJ3347" s="442"/>
      <c r="AK3347" s="2"/>
    </row>
    <row r="3348" spans="1:37" ht="17.25" customHeight="1">
      <c r="A3348" s="443"/>
      <c r="B3348" s="444"/>
      <c r="C3348" s="23"/>
      <c r="D3348" s="23"/>
      <c r="E3348" s="23"/>
      <c r="F3348" s="262"/>
      <c r="G3348" s="262"/>
      <c r="H3348" s="262"/>
      <c r="I3348" s="264"/>
      <c r="J3348" s="23"/>
      <c r="K3348" s="23"/>
      <c r="L3348" s="36" t="str">
        <f>IFERROR(VLOOKUP(放飛紀錄!$K3348,#REF!,2,FALSE),"")</f>
        <v/>
      </c>
      <c r="M3348" s="36"/>
      <c r="N3348" s="36"/>
      <c r="O3348" s="36"/>
      <c r="P3348" s="36"/>
      <c r="Q3348" s="36"/>
      <c r="R3348" s="36"/>
      <c r="S3348" s="36"/>
      <c r="T3348" s="36"/>
      <c r="U3348" s="23"/>
      <c r="V3348" s="23"/>
      <c r="W3348" s="23"/>
      <c r="X3348" s="23"/>
      <c r="Y3348" s="445"/>
      <c r="Z3348" s="446" t="str">
        <f>IF(放飛紀錄!$Y3348="","",放飛紀錄!$Y3348+公式對照表!B$2)</f>
        <v/>
      </c>
      <c r="AA3348" s="445"/>
      <c r="AB3348" s="445"/>
      <c r="AC3348" s="447" t="str">
        <f t="shared" si="132"/>
        <v/>
      </c>
      <c r="AD3348" s="448" t="str">
        <f t="shared" si="133"/>
        <v/>
      </c>
      <c r="AE3348" s="446" t="str">
        <f>IF(放飛紀錄表[[#This Row],[模組啟動時間]]="","",公式對照表!$A$2)</f>
        <v/>
      </c>
      <c r="AF3348" s="449" t="str">
        <f>IF(AC3348="","",IF(AND(AA3348&gt;Y3348,AA3348&lt;Z3348),[1]公式對照表!$C$2,IF(AC3348="-",[1]公式對照表!$C$3,IF(AC3348&lt;AE3348,[1]公式對照表!$C$4,IF(AC3348&gt;AE3348,[1]公式對照表!$C$5)))))</f>
        <v/>
      </c>
      <c r="AG3348" s="442"/>
      <c r="AH3348" s="442"/>
      <c r="AI3348" s="442"/>
      <c r="AJ3348" s="442"/>
      <c r="AK3348" s="2"/>
    </row>
    <row r="3349" spans="1:37" ht="17.25" customHeight="1">
      <c r="A3349" s="443"/>
      <c r="B3349" s="444"/>
      <c r="C3349" s="23"/>
      <c r="D3349" s="23"/>
      <c r="E3349" s="23"/>
      <c r="F3349" s="262"/>
      <c r="G3349" s="262"/>
      <c r="H3349" s="262"/>
      <c r="I3349" s="264"/>
      <c r="J3349" s="23"/>
      <c r="K3349" s="23"/>
      <c r="L3349" s="36" t="str">
        <f>IFERROR(VLOOKUP(放飛紀錄!$K3349,#REF!,2,FALSE),"")</f>
        <v/>
      </c>
      <c r="M3349" s="36"/>
      <c r="N3349" s="36"/>
      <c r="O3349" s="36"/>
      <c r="P3349" s="36"/>
      <c r="Q3349" s="36"/>
      <c r="R3349" s="36"/>
      <c r="S3349" s="36"/>
      <c r="T3349" s="36"/>
      <c r="U3349" s="23"/>
      <c r="V3349" s="23"/>
      <c r="W3349" s="23"/>
      <c r="X3349" s="23"/>
      <c r="Y3349" s="445"/>
      <c r="Z3349" s="446" t="str">
        <f>IF(放飛紀錄!$Y3349="","",放飛紀錄!$Y3349+公式對照表!B$2)</f>
        <v/>
      </c>
      <c r="AA3349" s="445"/>
      <c r="AB3349" s="445"/>
      <c r="AC3349" s="447" t="str">
        <f t="shared" si="132"/>
        <v/>
      </c>
      <c r="AD3349" s="448" t="str">
        <f t="shared" si="133"/>
        <v/>
      </c>
      <c r="AE3349" s="446" t="str">
        <f>IF(放飛紀錄表[[#This Row],[模組啟動時間]]="","",公式對照表!$A$2)</f>
        <v/>
      </c>
      <c r="AF3349" s="449" t="str">
        <f>IF(AC3349="","",IF(AND(AA3349&gt;Y3349,AA3349&lt;Z3349),[1]公式對照表!$C$2,IF(AC3349="-",[1]公式對照表!$C$3,IF(AC3349&lt;AE3349,[1]公式對照表!$C$4,IF(AC3349&gt;AE3349,[1]公式對照表!$C$5)))))</f>
        <v/>
      </c>
      <c r="AG3349" s="442"/>
      <c r="AH3349" s="442"/>
      <c r="AI3349" s="442"/>
      <c r="AJ3349" s="442"/>
      <c r="AK3349" s="2"/>
    </row>
    <row r="3350" spans="1:37" ht="17.25" customHeight="1">
      <c r="A3350" s="443"/>
      <c r="B3350" s="444"/>
      <c r="C3350" s="23"/>
      <c r="D3350" s="23"/>
      <c r="E3350" s="23"/>
      <c r="F3350" s="262"/>
      <c r="G3350" s="262"/>
      <c r="H3350" s="262"/>
      <c r="I3350" s="264"/>
      <c r="J3350" s="23"/>
      <c r="K3350" s="23"/>
      <c r="L3350" s="36" t="str">
        <f>IFERROR(VLOOKUP(放飛紀錄!$K3350,#REF!,2,FALSE),"")</f>
        <v/>
      </c>
      <c r="M3350" s="36"/>
      <c r="N3350" s="36"/>
      <c r="O3350" s="36"/>
      <c r="P3350" s="36"/>
      <c r="Q3350" s="36"/>
      <c r="R3350" s="36"/>
      <c r="S3350" s="36"/>
      <c r="T3350" s="36"/>
      <c r="U3350" s="23"/>
      <c r="V3350" s="23"/>
      <c r="W3350" s="23"/>
      <c r="X3350" s="23"/>
      <c r="Y3350" s="445"/>
      <c r="Z3350" s="446" t="str">
        <f>IF(放飛紀錄!$Y3350="","",放飛紀錄!$Y3350+公式對照表!B$2)</f>
        <v/>
      </c>
      <c r="AA3350" s="445"/>
      <c r="AB3350" s="445"/>
      <c r="AC3350" s="447" t="str">
        <f t="shared" si="132"/>
        <v/>
      </c>
      <c r="AD3350" s="448" t="str">
        <f t="shared" si="133"/>
        <v/>
      </c>
      <c r="AE3350" s="446" t="str">
        <f>IF(放飛紀錄表[[#This Row],[模組啟動時間]]="","",公式對照表!$A$2)</f>
        <v/>
      </c>
      <c r="AF3350" s="449" t="str">
        <f>IF(AC3350="","",IF(AND(AA3350&gt;Y3350,AA3350&lt;Z3350),[1]公式對照表!$C$2,IF(AC3350="-",[1]公式對照表!$C$3,IF(AC3350&lt;AE3350,[1]公式對照表!$C$4,IF(AC3350&gt;AE3350,[1]公式對照表!$C$5)))))</f>
        <v/>
      </c>
      <c r="AG3350" s="442"/>
      <c r="AH3350" s="442"/>
      <c r="AI3350" s="442"/>
      <c r="AJ3350" s="442"/>
      <c r="AK3350" s="2"/>
    </row>
    <row r="3351" spans="1:37" ht="17.25" customHeight="1">
      <c r="A3351" s="443"/>
      <c r="B3351" s="444"/>
      <c r="C3351" s="23"/>
      <c r="D3351" s="23"/>
      <c r="E3351" s="23"/>
      <c r="F3351" s="262"/>
      <c r="G3351" s="262"/>
      <c r="H3351" s="262"/>
      <c r="I3351" s="264"/>
      <c r="J3351" s="23"/>
      <c r="K3351" s="23"/>
      <c r="L3351" s="36" t="str">
        <f>IFERROR(VLOOKUP(放飛紀錄!$K3351,#REF!,2,FALSE),"")</f>
        <v/>
      </c>
      <c r="M3351" s="36"/>
      <c r="N3351" s="36"/>
      <c r="O3351" s="36"/>
      <c r="P3351" s="36"/>
      <c r="Q3351" s="36"/>
      <c r="R3351" s="36"/>
      <c r="S3351" s="36"/>
      <c r="T3351" s="36"/>
      <c r="U3351" s="23"/>
      <c r="V3351" s="23"/>
      <c r="W3351" s="23"/>
      <c r="X3351" s="23"/>
      <c r="Y3351" s="445"/>
      <c r="Z3351" s="446" t="str">
        <f>IF(放飛紀錄!$Y3351="","",放飛紀錄!$Y3351+公式對照表!B$2)</f>
        <v/>
      </c>
      <c r="AA3351" s="445"/>
      <c r="AB3351" s="445"/>
      <c r="AC3351" s="447" t="str">
        <f t="shared" si="132"/>
        <v/>
      </c>
      <c r="AD3351" s="448" t="str">
        <f t="shared" si="133"/>
        <v/>
      </c>
      <c r="AE3351" s="446" t="str">
        <f>IF(放飛紀錄表[[#This Row],[模組啟動時間]]="","",公式對照表!$A$2)</f>
        <v/>
      </c>
      <c r="AF3351" s="449" t="str">
        <f>IF(AC3351="","",IF(AND(AA3351&gt;Y3351,AA3351&lt;Z3351),[1]公式對照表!$C$2,IF(AC3351="-",[1]公式對照表!$C$3,IF(AC3351&lt;AE3351,[1]公式對照表!$C$4,IF(AC3351&gt;AE3351,[1]公式對照表!$C$5)))))</f>
        <v/>
      </c>
      <c r="AG3351" s="442"/>
      <c r="AH3351" s="442"/>
      <c r="AI3351" s="442"/>
      <c r="AJ3351" s="442"/>
      <c r="AK3351" s="2"/>
    </row>
    <row r="3352" spans="1:37" ht="17.25" customHeight="1">
      <c r="A3352" s="443"/>
      <c r="B3352" s="444"/>
      <c r="C3352" s="23"/>
      <c r="D3352" s="23"/>
      <c r="E3352" s="23"/>
      <c r="F3352" s="262"/>
      <c r="G3352" s="262"/>
      <c r="H3352" s="262"/>
      <c r="I3352" s="264"/>
      <c r="J3352" s="23"/>
      <c r="K3352" s="23"/>
      <c r="L3352" s="36" t="str">
        <f>IFERROR(VLOOKUP(放飛紀錄!$K3352,#REF!,2,FALSE),"")</f>
        <v/>
      </c>
      <c r="M3352" s="36"/>
      <c r="N3352" s="36"/>
      <c r="O3352" s="36"/>
      <c r="P3352" s="36"/>
      <c r="Q3352" s="36"/>
      <c r="R3352" s="36"/>
      <c r="S3352" s="36"/>
      <c r="T3352" s="36"/>
      <c r="U3352" s="23"/>
      <c r="V3352" s="23"/>
      <c r="W3352" s="23"/>
      <c r="X3352" s="23"/>
      <c r="Y3352" s="445"/>
      <c r="Z3352" s="446" t="str">
        <f>IF(放飛紀錄!$Y3352="","",放飛紀錄!$Y3352+公式對照表!B$2)</f>
        <v/>
      </c>
      <c r="AA3352" s="445"/>
      <c r="AB3352" s="445"/>
      <c r="AC3352" s="447" t="str">
        <f t="shared" si="132"/>
        <v/>
      </c>
      <c r="AD3352" s="448" t="str">
        <f t="shared" si="133"/>
        <v/>
      </c>
      <c r="AE3352" s="446" t="str">
        <f>IF(放飛紀錄表[[#This Row],[模組啟動時間]]="","",公式對照表!$A$2)</f>
        <v/>
      </c>
      <c r="AF3352" s="449" t="str">
        <f>IF(AC3352="","",IF(AND(AA3352&gt;Y3352,AA3352&lt;Z3352),[1]公式對照表!$C$2,IF(AC3352="-",[1]公式對照表!$C$3,IF(AC3352&lt;AE3352,[1]公式對照表!$C$4,IF(AC3352&gt;AE3352,[1]公式對照表!$C$5)))))</f>
        <v/>
      </c>
      <c r="AG3352" s="442"/>
      <c r="AH3352" s="442"/>
      <c r="AI3352" s="442"/>
      <c r="AJ3352" s="442"/>
      <c r="AK3352" s="2"/>
    </row>
    <row r="3353" spans="1:37" ht="17.25" customHeight="1">
      <c r="A3353" s="443"/>
      <c r="B3353" s="444"/>
      <c r="C3353" s="23"/>
      <c r="D3353" s="23"/>
      <c r="E3353" s="23"/>
      <c r="F3353" s="262"/>
      <c r="G3353" s="262"/>
      <c r="H3353" s="262"/>
      <c r="I3353" s="264"/>
      <c r="J3353" s="23"/>
      <c r="K3353" s="23"/>
      <c r="L3353" s="36" t="str">
        <f>IFERROR(VLOOKUP(放飛紀錄!$K3353,#REF!,2,FALSE),"")</f>
        <v/>
      </c>
      <c r="M3353" s="36"/>
      <c r="N3353" s="36"/>
      <c r="O3353" s="36"/>
      <c r="P3353" s="36"/>
      <c r="Q3353" s="36"/>
      <c r="R3353" s="36"/>
      <c r="S3353" s="36"/>
      <c r="T3353" s="36"/>
      <c r="U3353" s="23"/>
      <c r="V3353" s="23"/>
      <c r="W3353" s="23"/>
      <c r="X3353" s="23"/>
      <c r="Y3353" s="445"/>
      <c r="Z3353" s="446" t="str">
        <f>IF(放飛紀錄!$Y3353="","",放飛紀錄!$Y3353+公式對照表!B$2)</f>
        <v/>
      </c>
      <c r="AA3353" s="445"/>
      <c r="AB3353" s="445"/>
      <c r="AC3353" s="447" t="str">
        <f t="shared" si="132"/>
        <v/>
      </c>
      <c r="AD3353" s="448" t="str">
        <f t="shared" si="133"/>
        <v/>
      </c>
      <c r="AE3353" s="446" t="str">
        <f>IF(放飛紀錄表[[#This Row],[模組啟動時間]]="","",公式對照表!$A$2)</f>
        <v/>
      </c>
      <c r="AF3353" s="449" t="str">
        <f>IF(AC3353="","",IF(AND(AA3353&gt;Y3353,AA3353&lt;Z3353),[1]公式對照表!$C$2,IF(AC3353="-",[1]公式對照表!$C$3,IF(AC3353&lt;AE3353,[1]公式對照表!$C$4,IF(AC3353&gt;AE3353,[1]公式對照表!$C$5)))))</f>
        <v/>
      </c>
      <c r="AG3353" s="442"/>
      <c r="AH3353" s="442"/>
      <c r="AI3353" s="442"/>
      <c r="AJ3353" s="442"/>
      <c r="AK3353" s="2"/>
    </row>
    <row r="3354" spans="1:37" ht="17.25" customHeight="1">
      <c r="A3354" s="443"/>
      <c r="B3354" s="444"/>
      <c r="C3354" s="23"/>
      <c r="D3354" s="23"/>
      <c r="E3354" s="23"/>
      <c r="F3354" s="262"/>
      <c r="G3354" s="262"/>
      <c r="H3354" s="262"/>
      <c r="I3354" s="264"/>
      <c r="J3354" s="23"/>
      <c r="K3354" s="23"/>
      <c r="L3354" s="36" t="str">
        <f>IFERROR(VLOOKUP(放飛紀錄!$K3354,#REF!,2,FALSE),"")</f>
        <v/>
      </c>
      <c r="M3354" s="36"/>
      <c r="N3354" s="36"/>
      <c r="O3354" s="36"/>
      <c r="P3354" s="36"/>
      <c r="Q3354" s="36"/>
      <c r="R3354" s="36"/>
      <c r="S3354" s="36"/>
      <c r="T3354" s="36"/>
      <c r="U3354" s="23"/>
      <c r="V3354" s="23"/>
      <c r="W3354" s="23"/>
      <c r="X3354" s="23"/>
      <c r="Y3354" s="445"/>
      <c r="Z3354" s="446" t="str">
        <f>IF(放飛紀錄!$Y3354="","",放飛紀錄!$Y3354+公式對照表!B$2)</f>
        <v/>
      </c>
      <c r="AA3354" s="445"/>
      <c r="AB3354" s="445"/>
      <c r="AC3354" s="447" t="str">
        <f t="shared" si="132"/>
        <v/>
      </c>
      <c r="AD3354" s="448" t="str">
        <f t="shared" si="133"/>
        <v/>
      </c>
      <c r="AE3354" s="446" t="str">
        <f>IF(放飛紀錄表[[#This Row],[模組啟動時間]]="","",公式對照表!$A$2)</f>
        <v/>
      </c>
      <c r="AF3354" s="449" t="str">
        <f>IF(AC3354="","",IF(AND(AA3354&gt;Y3354,AA3354&lt;Z3354),[1]公式對照表!$C$2,IF(AC3354="-",[1]公式對照表!$C$3,IF(AC3354&lt;AE3354,[1]公式對照表!$C$4,IF(AC3354&gt;AE3354,[1]公式對照表!$C$5)))))</f>
        <v/>
      </c>
      <c r="AG3354" s="442"/>
      <c r="AH3354" s="442"/>
      <c r="AI3354" s="442"/>
      <c r="AJ3354" s="442"/>
      <c r="AK3354" s="2"/>
    </row>
    <row r="3355" spans="1:37" ht="17.25" customHeight="1">
      <c r="A3355" s="443"/>
      <c r="B3355" s="444"/>
      <c r="C3355" s="23"/>
      <c r="D3355" s="23"/>
      <c r="E3355" s="23"/>
      <c r="F3355" s="262"/>
      <c r="G3355" s="262"/>
      <c r="H3355" s="262"/>
      <c r="I3355" s="264"/>
      <c r="J3355" s="23"/>
      <c r="K3355" s="23"/>
      <c r="L3355" s="36" t="str">
        <f>IFERROR(VLOOKUP(放飛紀錄!$K3355,#REF!,2,FALSE),"")</f>
        <v/>
      </c>
      <c r="M3355" s="36"/>
      <c r="N3355" s="36"/>
      <c r="O3355" s="36"/>
      <c r="P3355" s="36"/>
      <c r="Q3355" s="36"/>
      <c r="R3355" s="36"/>
      <c r="S3355" s="36"/>
      <c r="T3355" s="36"/>
      <c r="U3355" s="23"/>
      <c r="V3355" s="23"/>
      <c r="W3355" s="23"/>
      <c r="X3355" s="23"/>
      <c r="Y3355" s="445"/>
      <c r="Z3355" s="446" t="str">
        <f>IF(放飛紀錄!$Y3355="","",放飛紀錄!$Y3355+公式對照表!B$2)</f>
        <v/>
      </c>
      <c r="AA3355" s="445"/>
      <c r="AB3355" s="445"/>
      <c r="AC3355" s="447" t="str">
        <f t="shared" si="132"/>
        <v/>
      </c>
      <c r="AD3355" s="448" t="str">
        <f t="shared" si="133"/>
        <v/>
      </c>
      <c r="AE3355" s="446" t="str">
        <f>IF(放飛紀錄表[[#This Row],[模組啟動時間]]="","",公式對照表!$A$2)</f>
        <v/>
      </c>
      <c r="AF3355" s="449" t="str">
        <f>IF(AC3355="","",IF(AND(AA3355&gt;Y3355,AA3355&lt;Z3355),[1]公式對照表!$C$2,IF(AC3355="-",[1]公式對照表!$C$3,IF(AC3355&lt;AE3355,[1]公式對照表!$C$4,IF(AC3355&gt;AE3355,[1]公式對照表!$C$5)))))</f>
        <v/>
      </c>
      <c r="AG3355" s="442"/>
      <c r="AH3355" s="442"/>
      <c r="AI3355" s="442"/>
      <c r="AJ3355" s="442"/>
      <c r="AK3355" s="2"/>
    </row>
    <row r="3356" spans="1:37" ht="17.25" customHeight="1">
      <c r="A3356" s="443"/>
      <c r="B3356" s="444"/>
      <c r="C3356" s="23"/>
      <c r="D3356" s="23"/>
      <c r="E3356" s="23"/>
      <c r="F3356" s="262"/>
      <c r="G3356" s="262"/>
      <c r="H3356" s="262"/>
      <c r="I3356" s="264"/>
      <c r="J3356" s="23"/>
      <c r="K3356" s="23"/>
      <c r="L3356" s="36" t="str">
        <f>IFERROR(VLOOKUP(放飛紀錄!$K3356,#REF!,2,FALSE),"")</f>
        <v/>
      </c>
      <c r="M3356" s="36"/>
      <c r="N3356" s="36"/>
      <c r="O3356" s="36"/>
      <c r="P3356" s="36"/>
      <c r="Q3356" s="36"/>
      <c r="R3356" s="36"/>
      <c r="S3356" s="36"/>
      <c r="T3356" s="36"/>
      <c r="U3356" s="23"/>
      <c r="V3356" s="23"/>
      <c r="W3356" s="23"/>
      <c r="X3356" s="23"/>
      <c r="Y3356" s="445"/>
      <c r="Z3356" s="446" t="str">
        <f>IF(放飛紀錄!$Y3356="","",放飛紀錄!$Y3356+公式對照表!B$2)</f>
        <v/>
      </c>
      <c r="AA3356" s="445"/>
      <c r="AB3356" s="445"/>
      <c r="AC3356" s="447" t="str">
        <f t="shared" si="132"/>
        <v/>
      </c>
      <c r="AD3356" s="448" t="str">
        <f t="shared" si="133"/>
        <v/>
      </c>
      <c r="AE3356" s="446" t="str">
        <f>IF(放飛紀錄表[[#This Row],[模組啟動時間]]="","",公式對照表!$A$2)</f>
        <v/>
      </c>
      <c r="AF3356" s="449" t="str">
        <f>IF(AC3356="","",IF(AND(AA3356&gt;Y3356,AA3356&lt;Z3356),[1]公式對照表!$C$2,IF(AC3356="-",[1]公式對照表!$C$3,IF(AC3356&lt;AE3356,[1]公式對照表!$C$4,IF(AC3356&gt;AE3356,[1]公式對照表!$C$5)))))</f>
        <v/>
      </c>
      <c r="AG3356" s="442"/>
      <c r="AH3356" s="442"/>
      <c r="AI3356" s="442"/>
      <c r="AJ3356" s="442"/>
      <c r="AK3356" s="2"/>
    </row>
    <row r="3357" spans="1:37" ht="17.25" customHeight="1">
      <c r="A3357" s="443"/>
      <c r="B3357" s="444"/>
      <c r="C3357" s="23"/>
      <c r="D3357" s="23"/>
      <c r="E3357" s="23"/>
      <c r="F3357" s="262"/>
      <c r="G3357" s="262"/>
      <c r="H3357" s="262"/>
      <c r="I3357" s="264"/>
      <c r="J3357" s="23"/>
      <c r="K3357" s="23"/>
      <c r="L3357" s="36" t="str">
        <f>IFERROR(VLOOKUP(放飛紀錄!$K3357,#REF!,2,FALSE),"")</f>
        <v/>
      </c>
      <c r="M3357" s="36"/>
      <c r="N3357" s="36"/>
      <c r="O3357" s="36"/>
      <c r="P3357" s="36"/>
      <c r="Q3357" s="36"/>
      <c r="R3357" s="36"/>
      <c r="S3357" s="36"/>
      <c r="T3357" s="36"/>
      <c r="U3357" s="23"/>
      <c r="V3357" s="23"/>
      <c r="W3357" s="23"/>
      <c r="X3357" s="23"/>
      <c r="Y3357" s="445"/>
      <c r="Z3357" s="446" t="str">
        <f>IF(放飛紀錄!$Y3357="","",放飛紀錄!$Y3357+公式對照表!B$2)</f>
        <v/>
      </c>
      <c r="AA3357" s="445"/>
      <c r="AB3357" s="445"/>
      <c r="AC3357" s="447" t="str">
        <f t="shared" si="132"/>
        <v/>
      </c>
      <c r="AD3357" s="448" t="str">
        <f t="shared" si="133"/>
        <v/>
      </c>
      <c r="AE3357" s="446" t="str">
        <f>IF(放飛紀錄表[[#This Row],[模組啟動時間]]="","",公式對照表!$A$2)</f>
        <v/>
      </c>
      <c r="AF3357" s="449" t="str">
        <f>IF(AC3357="","",IF(AND(AA3357&gt;Y3357,AA3357&lt;Z3357),[1]公式對照表!$C$2,IF(AC3357="-",[1]公式對照表!$C$3,IF(AC3357&lt;AE3357,[1]公式對照表!$C$4,IF(AC3357&gt;AE3357,[1]公式對照表!$C$5)))))</f>
        <v/>
      </c>
      <c r="AG3357" s="442"/>
      <c r="AH3357" s="442"/>
      <c r="AI3357" s="442"/>
      <c r="AJ3357" s="442"/>
      <c r="AK3357" s="2"/>
    </row>
    <row r="3358" spans="1:37" ht="17.25" customHeight="1">
      <c r="A3358" s="443"/>
      <c r="B3358" s="444"/>
      <c r="C3358" s="23"/>
      <c r="D3358" s="23"/>
      <c r="E3358" s="23"/>
      <c r="F3358" s="262"/>
      <c r="G3358" s="262"/>
      <c r="H3358" s="262"/>
      <c r="I3358" s="264"/>
      <c r="J3358" s="23"/>
      <c r="K3358" s="23"/>
      <c r="L3358" s="36" t="str">
        <f>IFERROR(VLOOKUP(放飛紀錄!$K3358,#REF!,2,FALSE),"")</f>
        <v/>
      </c>
      <c r="M3358" s="36"/>
      <c r="N3358" s="36"/>
      <c r="O3358" s="36"/>
      <c r="P3358" s="36"/>
      <c r="Q3358" s="36"/>
      <c r="R3358" s="36"/>
      <c r="S3358" s="36"/>
      <c r="T3358" s="36"/>
      <c r="U3358" s="23"/>
      <c r="V3358" s="23"/>
      <c r="W3358" s="23"/>
      <c r="X3358" s="23"/>
      <c r="Y3358" s="445"/>
      <c r="Z3358" s="446" t="str">
        <f>IF(放飛紀錄!$Y3358="","",放飛紀錄!$Y3358+公式對照表!B$2)</f>
        <v/>
      </c>
      <c r="AA3358" s="445"/>
      <c r="AB3358" s="445"/>
      <c r="AC3358" s="447" t="str">
        <f t="shared" si="132"/>
        <v/>
      </c>
      <c r="AD3358" s="448" t="str">
        <f t="shared" si="133"/>
        <v/>
      </c>
      <c r="AE3358" s="446" t="str">
        <f>IF(放飛紀錄表[[#This Row],[模組啟動時間]]="","",公式對照表!$A$2)</f>
        <v/>
      </c>
      <c r="AF3358" s="449" t="str">
        <f>IF(AC3358="","",IF(AND(AA3358&gt;Y3358,AA3358&lt;Z3358),[1]公式對照表!$C$2,IF(AC3358="-",[1]公式對照表!$C$3,IF(AC3358&lt;AE3358,[1]公式對照表!$C$4,IF(AC3358&gt;AE3358,[1]公式對照表!$C$5)))))</f>
        <v/>
      </c>
      <c r="AG3358" s="442"/>
      <c r="AH3358" s="442"/>
      <c r="AI3358" s="442"/>
      <c r="AJ3358" s="442"/>
      <c r="AK3358" s="2"/>
    </row>
    <row r="3359" spans="1:37" ht="17.25" customHeight="1">
      <c r="A3359" s="443"/>
      <c r="B3359" s="444"/>
      <c r="C3359" s="23"/>
      <c r="D3359" s="23"/>
      <c r="E3359" s="23"/>
      <c r="F3359" s="262"/>
      <c r="G3359" s="262"/>
      <c r="H3359" s="262"/>
      <c r="I3359" s="264"/>
      <c r="J3359" s="23"/>
      <c r="K3359" s="23"/>
      <c r="L3359" s="36" t="str">
        <f>IFERROR(VLOOKUP(放飛紀錄!$K3359,#REF!,2,FALSE),"")</f>
        <v/>
      </c>
      <c r="M3359" s="36"/>
      <c r="N3359" s="36"/>
      <c r="O3359" s="36"/>
      <c r="P3359" s="36"/>
      <c r="Q3359" s="36"/>
      <c r="R3359" s="36"/>
      <c r="S3359" s="36"/>
      <c r="T3359" s="36"/>
      <c r="U3359" s="23"/>
      <c r="V3359" s="23"/>
      <c r="W3359" s="23"/>
      <c r="X3359" s="23"/>
      <c r="Y3359" s="445"/>
      <c r="Z3359" s="446" t="str">
        <f>IF(放飛紀錄!$Y3359="","",放飛紀錄!$Y3359+公式對照表!B$2)</f>
        <v/>
      </c>
      <c r="AA3359" s="445"/>
      <c r="AB3359" s="445"/>
      <c r="AC3359" s="447" t="str">
        <f t="shared" si="132"/>
        <v/>
      </c>
      <c r="AD3359" s="448" t="str">
        <f t="shared" si="133"/>
        <v/>
      </c>
      <c r="AE3359" s="446" t="str">
        <f>IF(放飛紀錄表[[#This Row],[模組啟動時間]]="","",公式對照表!$A$2)</f>
        <v/>
      </c>
      <c r="AF3359" s="449" t="str">
        <f>IF(AC3359="","",IF(AND(AA3359&gt;Y3359,AA3359&lt;Z3359),[1]公式對照表!$C$2,IF(AC3359="-",[1]公式對照表!$C$3,IF(AC3359&lt;AE3359,[1]公式對照表!$C$4,IF(AC3359&gt;AE3359,[1]公式對照表!$C$5)))))</f>
        <v/>
      </c>
      <c r="AG3359" s="442"/>
      <c r="AH3359" s="442"/>
      <c r="AI3359" s="442"/>
      <c r="AJ3359" s="442"/>
      <c r="AK3359" s="2"/>
    </row>
    <row r="3360" spans="1:37" ht="17.25" customHeight="1">
      <c r="A3360" s="443"/>
      <c r="B3360" s="444"/>
      <c r="C3360" s="23"/>
      <c r="D3360" s="23"/>
      <c r="E3360" s="23"/>
      <c r="F3360" s="262"/>
      <c r="G3360" s="262"/>
      <c r="H3360" s="262"/>
      <c r="I3360" s="264"/>
      <c r="J3360" s="23"/>
      <c r="K3360" s="23"/>
      <c r="L3360" s="36" t="str">
        <f>IFERROR(VLOOKUP(放飛紀錄!$K3360,#REF!,2,FALSE),"")</f>
        <v/>
      </c>
      <c r="M3360" s="36"/>
      <c r="N3360" s="36"/>
      <c r="O3360" s="36"/>
      <c r="P3360" s="36"/>
      <c r="Q3360" s="36"/>
      <c r="R3360" s="36"/>
      <c r="S3360" s="36"/>
      <c r="T3360" s="36"/>
      <c r="U3360" s="23"/>
      <c r="V3360" s="23"/>
      <c r="W3360" s="23"/>
      <c r="X3360" s="23"/>
      <c r="Y3360" s="445"/>
      <c r="Z3360" s="446" t="str">
        <f>IF(放飛紀錄!$Y3360="","",放飛紀錄!$Y3360+公式對照表!B$2)</f>
        <v/>
      </c>
      <c r="AA3360" s="445"/>
      <c r="AB3360" s="445"/>
      <c r="AC3360" s="447" t="str">
        <f t="shared" si="132"/>
        <v/>
      </c>
      <c r="AD3360" s="448" t="str">
        <f t="shared" si="133"/>
        <v/>
      </c>
      <c r="AE3360" s="446" t="str">
        <f>IF(放飛紀錄表[[#This Row],[模組啟動時間]]="","",公式對照表!$A$2)</f>
        <v/>
      </c>
      <c r="AF3360" s="449" t="str">
        <f>IF(AC3360="","",IF(AND(AA3360&gt;Y3360,AA3360&lt;Z3360),[1]公式對照表!$C$2,IF(AC3360="-",[1]公式對照表!$C$3,IF(AC3360&lt;AE3360,[1]公式對照表!$C$4,IF(AC3360&gt;AE3360,[1]公式對照表!$C$5)))))</f>
        <v/>
      </c>
      <c r="AG3360" s="442"/>
      <c r="AH3360" s="442"/>
      <c r="AI3360" s="442"/>
      <c r="AJ3360" s="442"/>
      <c r="AK3360" s="2"/>
    </row>
    <row r="3361" spans="1:37" ht="17.25" customHeight="1">
      <c r="A3361" s="443"/>
      <c r="B3361" s="444"/>
      <c r="C3361" s="23"/>
      <c r="D3361" s="23"/>
      <c r="E3361" s="23"/>
      <c r="F3361" s="262"/>
      <c r="G3361" s="262"/>
      <c r="H3361" s="262"/>
      <c r="I3361" s="264"/>
      <c r="J3361" s="23"/>
      <c r="K3361" s="23"/>
      <c r="L3361" s="36" t="str">
        <f>IFERROR(VLOOKUP(放飛紀錄!$K3361,#REF!,2,FALSE),"")</f>
        <v/>
      </c>
      <c r="M3361" s="36"/>
      <c r="N3361" s="36"/>
      <c r="O3361" s="36"/>
      <c r="P3361" s="36"/>
      <c r="Q3361" s="36"/>
      <c r="R3361" s="36"/>
      <c r="S3361" s="36"/>
      <c r="T3361" s="36"/>
      <c r="U3361" s="23"/>
      <c r="V3361" s="23"/>
      <c r="W3361" s="23"/>
      <c r="X3361" s="23"/>
      <c r="Y3361" s="445"/>
      <c r="Z3361" s="446" t="str">
        <f>IF(放飛紀錄!$Y3361="","",放飛紀錄!$Y3361+公式對照表!B$2)</f>
        <v/>
      </c>
      <c r="AA3361" s="445"/>
      <c r="AB3361" s="445"/>
      <c r="AC3361" s="447" t="str">
        <f t="shared" si="132"/>
        <v/>
      </c>
      <c r="AD3361" s="448" t="str">
        <f t="shared" si="133"/>
        <v/>
      </c>
      <c r="AE3361" s="446" t="str">
        <f>IF(放飛紀錄表[[#This Row],[模組啟動時間]]="","",公式對照表!$A$2)</f>
        <v/>
      </c>
      <c r="AF3361" s="449" t="str">
        <f>IF(AC3361="","",IF(AND(AA3361&gt;Y3361,AA3361&lt;Z3361),[1]公式對照表!$C$2,IF(AC3361="-",[1]公式對照表!$C$3,IF(AC3361&lt;AE3361,[1]公式對照表!$C$4,IF(AC3361&gt;AE3361,[1]公式對照表!$C$5)))))</f>
        <v/>
      </c>
      <c r="AG3361" s="442"/>
      <c r="AH3361" s="442"/>
      <c r="AI3361" s="442"/>
      <c r="AJ3361" s="442"/>
      <c r="AK3361" s="2"/>
    </row>
    <row r="3362" spans="1:37" ht="17.25" customHeight="1">
      <c r="A3362" s="443"/>
      <c r="B3362" s="444"/>
      <c r="C3362" s="23"/>
      <c r="D3362" s="23"/>
      <c r="E3362" s="23"/>
      <c r="F3362" s="262"/>
      <c r="G3362" s="262"/>
      <c r="H3362" s="262"/>
      <c r="I3362" s="264"/>
      <c r="J3362" s="23"/>
      <c r="K3362" s="23"/>
      <c r="L3362" s="36" t="str">
        <f>IFERROR(VLOOKUP(放飛紀錄!$K3362,#REF!,2,FALSE),"")</f>
        <v/>
      </c>
      <c r="M3362" s="36"/>
      <c r="N3362" s="36"/>
      <c r="O3362" s="36"/>
      <c r="P3362" s="36"/>
      <c r="Q3362" s="36"/>
      <c r="R3362" s="36"/>
      <c r="S3362" s="36"/>
      <c r="T3362" s="36"/>
      <c r="U3362" s="23"/>
      <c r="V3362" s="23"/>
      <c r="W3362" s="23"/>
      <c r="X3362" s="23"/>
      <c r="Y3362" s="445"/>
      <c r="Z3362" s="446" t="str">
        <f>IF(放飛紀錄!$Y3362="","",放飛紀錄!$Y3362+公式對照表!B$2)</f>
        <v/>
      </c>
      <c r="AA3362" s="445"/>
      <c r="AB3362" s="445"/>
      <c r="AC3362" s="447" t="str">
        <f t="shared" si="132"/>
        <v/>
      </c>
      <c r="AD3362" s="448" t="str">
        <f t="shared" si="133"/>
        <v/>
      </c>
      <c r="AE3362" s="446" t="str">
        <f>IF(放飛紀錄表[[#This Row],[模組啟動時間]]="","",公式對照表!$A$2)</f>
        <v/>
      </c>
      <c r="AF3362" s="449" t="str">
        <f>IF(AC3362="","",IF(AND(AA3362&gt;Y3362,AA3362&lt;Z3362),[1]公式對照表!$C$2,IF(AC3362="-",[1]公式對照表!$C$3,IF(AC3362&lt;AE3362,[1]公式對照表!$C$4,IF(AC3362&gt;AE3362,[1]公式對照表!$C$5)))))</f>
        <v/>
      </c>
      <c r="AG3362" s="442"/>
      <c r="AH3362" s="442"/>
      <c r="AI3362" s="442"/>
      <c r="AJ3362" s="442"/>
      <c r="AK3362" s="2"/>
    </row>
    <row r="3363" spans="1:37" ht="17.25" customHeight="1">
      <c r="A3363" s="443"/>
      <c r="B3363" s="444"/>
      <c r="C3363" s="23"/>
      <c r="D3363" s="23"/>
      <c r="E3363" s="23"/>
      <c r="F3363" s="262"/>
      <c r="G3363" s="262"/>
      <c r="H3363" s="262"/>
      <c r="I3363" s="264"/>
      <c r="J3363" s="23"/>
      <c r="K3363" s="23"/>
      <c r="L3363" s="36" t="str">
        <f>IFERROR(VLOOKUP(放飛紀錄!$K3363,#REF!,2,FALSE),"")</f>
        <v/>
      </c>
      <c r="M3363" s="36"/>
      <c r="N3363" s="36"/>
      <c r="O3363" s="36"/>
      <c r="P3363" s="36"/>
      <c r="Q3363" s="36"/>
      <c r="R3363" s="36"/>
      <c r="S3363" s="36"/>
      <c r="T3363" s="36"/>
      <c r="U3363" s="23"/>
      <c r="V3363" s="23"/>
      <c r="W3363" s="23"/>
      <c r="X3363" s="23"/>
      <c r="Y3363" s="445"/>
      <c r="Z3363" s="446" t="str">
        <f>IF(放飛紀錄!$Y3363="","",放飛紀錄!$Y3363+公式對照表!B$2)</f>
        <v/>
      </c>
      <c r="AA3363" s="445"/>
      <c r="AB3363" s="445"/>
      <c r="AC3363" s="447" t="str">
        <f t="shared" si="132"/>
        <v/>
      </c>
      <c r="AD3363" s="448" t="str">
        <f t="shared" si="133"/>
        <v/>
      </c>
      <c r="AE3363" s="446" t="str">
        <f>IF(放飛紀錄表[[#This Row],[模組啟動時間]]="","",公式對照表!$A$2)</f>
        <v/>
      </c>
      <c r="AF3363" s="449" t="str">
        <f>IF(AC3363="","",IF(AND(AA3363&gt;Y3363,AA3363&lt;Z3363),[1]公式對照表!$C$2,IF(AC3363="-",[1]公式對照表!$C$3,IF(AC3363&lt;AE3363,[1]公式對照表!$C$4,IF(AC3363&gt;AE3363,[1]公式對照表!$C$5)))))</f>
        <v/>
      </c>
      <c r="AG3363" s="442"/>
      <c r="AH3363" s="442"/>
      <c r="AI3363" s="442"/>
      <c r="AJ3363" s="442"/>
      <c r="AK3363" s="2"/>
    </row>
    <row r="3364" spans="1:37" ht="17.25" customHeight="1">
      <c r="A3364" s="443"/>
      <c r="B3364" s="444"/>
      <c r="C3364" s="23"/>
      <c r="D3364" s="23"/>
      <c r="E3364" s="23"/>
      <c r="F3364" s="262"/>
      <c r="G3364" s="262"/>
      <c r="H3364" s="262"/>
      <c r="I3364" s="264"/>
      <c r="J3364" s="23"/>
      <c r="K3364" s="23"/>
      <c r="L3364" s="36" t="str">
        <f>IFERROR(VLOOKUP(放飛紀錄!$K3364,#REF!,2,FALSE),"")</f>
        <v/>
      </c>
      <c r="M3364" s="36"/>
      <c r="N3364" s="36"/>
      <c r="O3364" s="36"/>
      <c r="P3364" s="36"/>
      <c r="Q3364" s="36"/>
      <c r="R3364" s="36"/>
      <c r="S3364" s="36"/>
      <c r="T3364" s="36"/>
      <c r="U3364" s="23"/>
      <c r="V3364" s="23"/>
      <c r="W3364" s="23"/>
      <c r="X3364" s="23"/>
      <c r="Y3364" s="445"/>
      <c r="Z3364" s="446" t="str">
        <f>IF(放飛紀錄!$Y3364="","",放飛紀錄!$Y3364+公式對照表!B$2)</f>
        <v/>
      </c>
      <c r="AA3364" s="445"/>
      <c r="AB3364" s="445"/>
      <c r="AC3364" s="447" t="str">
        <f t="shared" si="132"/>
        <v/>
      </c>
      <c r="AD3364" s="448" t="str">
        <f t="shared" si="133"/>
        <v/>
      </c>
      <c r="AE3364" s="446" t="str">
        <f>IF(放飛紀錄表[[#This Row],[模組啟動時間]]="","",公式對照表!$A$2)</f>
        <v/>
      </c>
      <c r="AF3364" s="449" t="str">
        <f>IF(AC3364="","",IF(AND(AA3364&gt;Y3364,AA3364&lt;Z3364),[1]公式對照表!$C$2,IF(AC3364="-",[1]公式對照表!$C$3,IF(AC3364&lt;AE3364,[1]公式對照表!$C$4,IF(AC3364&gt;AE3364,[1]公式對照表!$C$5)))))</f>
        <v/>
      </c>
      <c r="AG3364" s="442"/>
      <c r="AH3364" s="442"/>
      <c r="AI3364" s="442"/>
      <c r="AJ3364" s="442"/>
      <c r="AK3364" s="2"/>
    </row>
    <row r="3365" spans="1:37" ht="17.25" customHeight="1">
      <c r="A3365" s="443"/>
      <c r="B3365" s="444"/>
      <c r="C3365" s="23"/>
      <c r="D3365" s="23"/>
      <c r="E3365" s="23"/>
      <c r="F3365" s="262"/>
      <c r="G3365" s="262"/>
      <c r="H3365" s="262"/>
      <c r="I3365" s="264"/>
      <c r="J3365" s="23"/>
      <c r="K3365" s="23"/>
      <c r="L3365" s="36" t="str">
        <f>IFERROR(VLOOKUP(放飛紀錄!$K3365,#REF!,2,FALSE),"")</f>
        <v/>
      </c>
      <c r="M3365" s="36"/>
      <c r="N3365" s="36"/>
      <c r="O3365" s="36"/>
      <c r="P3365" s="36"/>
      <c r="Q3365" s="36"/>
      <c r="R3365" s="36"/>
      <c r="S3365" s="36"/>
      <c r="T3365" s="36"/>
      <c r="U3365" s="23"/>
      <c r="V3365" s="23"/>
      <c r="W3365" s="23"/>
      <c r="X3365" s="23"/>
      <c r="Y3365" s="445"/>
      <c r="Z3365" s="446" t="str">
        <f>IF(放飛紀錄!$Y3365="","",放飛紀錄!$Y3365+公式對照表!B$2)</f>
        <v/>
      </c>
      <c r="AA3365" s="445"/>
      <c r="AB3365" s="445"/>
      <c r="AC3365" s="447" t="str">
        <f t="shared" si="132"/>
        <v/>
      </c>
      <c r="AD3365" s="448" t="str">
        <f t="shared" si="133"/>
        <v/>
      </c>
      <c r="AE3365" s="446" t="str">
        <f>IF(放飛紀錄表[[#This Row],[模組啟動時間]]="","",公式對照表!$A$2)</f>
        <v/>
      </c>
      <c r="AF3365" s="449" t="str">
        <f>IF(AC3365="","",IF(AND(AA3365&gt;Y3365,AA3365&lt;Z3365),[1]公式對照表!$C$2,IF(AC3365="-",[1]公式對照表!$C$3,IF(AC3365&lt;AE3365,[1]公式對照表!$C$4,IF(AC3365&gt;AE3365,[1]公式對照表!$C$5)))))</f>
        <v/>
      </c>
      <c r="AG3365" s="442"/>
      <c r="AH3365" s="442"/>
      <c r="AI3365" s="442"/>
      <c r="AJ3365" s="442"/>
      <c r="AK3365" s="2"/>
    </row>
    <row r="3366" spans="1:37" ht="17.25" customHeight="1">
      <c r="A3366" s="443"/>
      <c r="B3366" s="444"/>
      <c r="C3366" s="23"/>
      <c r="D3366" s="23"/>
      <c r="E3366" s="23"/>
      <c r="F3366" s="262"/>
      <c r="G3366" s="262"/>
      <c r="H3366" s="262"/>
      <c r="I3366" s="264"/>
      <c r="J3366" s="23"/>
      <c r="K3366" s="23"/>
      <c r="L3366" s="36" t="str">
        <f>IFERROR(VLOOKUP(放飛紀錄!$K3366,#REF!,2,FALSE),"")</f>
        <v/>
      </c>
      <c r="M3366" s="36"/>
      <c r="N3366" s="36"/>
      <c r="O3366" s="36"/>
      <c r="P3366" s="36"/>
      <c r="Q3366" s="36"/>
      <c r="R3366" s="36"/>
      <c r="S3366" s="36"/>
      <c r="T3366" s="36"/>
      <c r="U3366" s="23"/>
      <c r="V3366" s="23"/>
      <c r="W3366" s="23"/>
      <c r="X3366" s="23"/>
      <c r="Y3366" s="445"/>
      <c r="Z3366" s="446" t="str">
        <f>IF(放飛紀錄!$Y3366="","",放飛紀錄!$Y3366+公式對照表!B$2)</f>
        <v/>
      </c>
      <c r="AA3366" s="445"/>
      <c r="AB3366" s="445"/>
      <c r="AC3366" s="447" t="str">
        <f t="shared" si="132"/>
        <v/>
      </c>
      <c r="AD3366" s="448" t="str">
        <f t="shared" si="133"/>
        <v/>
      </c>
      <c r="AE3366" s="446" t="str">
        <f>IF(放飛紀錄表[[#This Row],[模組啟動時間]]="","",公式對照表!$A$2)</f>
        <v/>
      </c>
      <c r="AF3366" s="449" t="str">
        <f>IF(AC3366="","",IF(AND(AA3366&gt;Y3366,AA3366&lt;Z3366),[1]公式對照表!$C$2,IF(AC3366="-",[1]公式對照表!$C$3,IF(AC3366&lt;AE3366,[1]公式對照表!$C$4,IF(AC3366&gt;AE3366,[1]公式對照表!$C$5)))))</f>
        <v/>
      </c>
      <c r="AG3366" s="442"/>
      <c r="AH3366" s="442"/>
      <c r="AI3366" s="442"/>
      <c r="AJ3366" s="442"/>
      <c r="AK3366" s="2"/>
    </row>
    <row r="3367" spans="1:37" ht="17.25" customHeight="1">
      <c r="A3367" s="443"/>
      <c r="B3367" s="444"/>
      <c r="C3367" s="23"/>
      <c r="D3367" s="23"/>
      <c r="E3367" s="23"/>
      <c r="F3367" s="262"/>
      <c r="G3367" s="262"/>
      <c r="H3367" s="262"/>
      <c r="I3367" s="264"/>
      <c r="J3367" s="23"/>
      <c r="K3367" s="23"/>
      <c r="L3367" s="36" t="str">
        <f>IFERROR(VLOOKUP(放飛紀錄!$K3367,#REF!,2,FALSE),"")</f>
        <v/>
      </c>
      <c r="M3367" s="36"/>
      <c r="N3367" s="36"/>
      <c r="O3367" s="36"/>
      <c r="P3367" s="36"/>
      <c r="Q3367" s="36"/>
      <c r="R3367" s="36"/>
      <c r="S3367" s="36"/>
      <c r="T3367" s="36"/>
      <c r="U3367" s="23"/>
      <c r="V3367" s="23"/>
      <c r="W3367" s="23"/>
      <c r="X3367" s="23"/>
      <c r="Y3367" s="445"/>
      <c r="Z3367" s="446" t="str">
        <f>IF(放飛紀錄!$Y3367="","",放飛紀錄!$Y3367+公式對照表!B$2)</f>
        <v/>
      </c>
      <c r="AA3367" s="445"/>
      <c r="AB3367" s="445"/>
      <c r="AC3367" s="447" t="str">
        <f t="shared" si="132"/>
        <v/>
      </c>
      <c r="AD3367" s="448" t="str">
        <f t="shared" si="133"/>
        <v/>
      </c>
      <c r="AE3367" s="446" t="str">
        <f>IF(放飛紀錄表[[#This Row],[模組啟動時間]]="","",公式對照表!$A$2)</f>
        <v/>
      </c>
      <c r="AF3367" s="449" t="str">
        <f>IF(AC3367="","",IF(AND(AA3367&gt;Y3367,AA3367&lt;Z3367),[1]公式對照表!$C$2,IF(AC3367="-",[1]公式對照表!$C$3,IF(AC3367&lt;AE3367,[1]公式對照表!$C$4,IF(AC3367&gt;AE3367,[1]公式對照表!$C$5)))))</f>
        <v/>
      </c>
      <c r="AG3367" s="442"/>
      <c r="AH3367" s="442"/>
      <c r="AI3367" s="442"/>
      <c r="AJ3367" s="442"/>
      <c r="AK3367" s="2"/>
    </row>
    <row r="3368" spans="1:37" ht="17.25" customHeight="1">
      <c r="A3368" s="443"/>
      <c r="B3368" s="444"/>
      <c r="C3368" s="23"/>
      <c r="D3368" s="23"/>
      <c r="E3368" s="23"/>
      <c r="F3368" s="262"/>
      <c r="G3368" s="262"/>
      <c r="H3368" s="262"/>
      <c r="I3368" s="264"/>
      <c r="J3368" s="23"/>
      <c r="K3368" s="23"/>
      <c r="L3368" s="36" t="str">
        <f>IFERROR(VLOOKUP(放飛紀錄!$K3368,#REF!,2,FALSE),"")</f>
        <v/>
      </c>
      <c r="M3368" s="36"/>
      <c r="N3368" s="36"/>
      <c r="O3368" s="36"/>
      <c r="P3368" s="36"/>
      <c r="Q3368" s="36"/>
      <c r="R3368" s="36"/>
      <c r="S3368" s="36"/>
      <c r="T3368" s="36"/>
      <c r="U3368" s="23"/>
      <c r="V3368" s="23"/>
      <c r="W3368" s="23"/>
      <c r="X3368" s="23"/>
      <c r="Y3368" s="445"/>
      <c r="Z3368" s="446" t="str">
        <f>IF(放飛紀錄!$Y3368="","",放飛紀錄!$Y3368+公式對照表!B$2)</f>
        <v/>
      </c>
      <c r="AA3368" s="445"/>
      <c r="AB3368" s="445"/>
      <c r="AC3368" s="447" t="str">
        <f t="shared" si="132"/>
        <v/>
      </c>
      <c r="AD3368" s="448" t="str">
        <f t="shared" si="133"/>
        <v/>
      </c>
      <c r="AE3368" s="446" t="str">
        <f>IF(放飛紀錄表[[#This Row],[模組啟動時間]]="","",公式對照表!$A$2)</f>
        <v/>
      </c>
      <c r="AF3368" s="449" t="str">
        <f>IF(AC3368="","",IF(AND(AA3368&gt;Y3368,AA3368&lt;Z3368),[1]公式對照表!$C$2,IF(AC3368="-",[1]公式對照表!$C$3,IF(AC3368&lt;AE3368,[1]公式對照表!$C$4,IF(AC3368&gt;AE3368,[1]公式對照表!$C$5)))))</f>
        <v/>
      </c>
      <c r="AG3368" s="442"/>
      <c r="AH3368" s="442"/>
      <c r="AI3368" s="442"/>
      <c r="AJ3368" s="442"/>
      <c r="AK3368" s="2"/>
    </row>
    <row r="3369" spans="1:37" ht="17.25" customHeight="1">
      <c r="A3369" s="443"/>
      <c r="B3369" s="444"/>
      <c r="C3369" s="23"/>
      <c r="D3369" s="23"/>
      <c r="E3369" s="23"/>
      <c r="F3369" s="262"/>
      <c r="G3369" s="262"/>
      <c r="H3369" s="262"/>
      <c r="I3369" s="264"/>
      <c r="J3369" s="23"/>
      <c r="K3369" s="23"/>
      <c r="L3369" s="36" t="str">
        <f>IFERROR(VLOOKUP(放飛紀錄!$K3369,#REF!,2,FALSE),"")</f>
        <v/>
      </c>
      <c r="M3369" s="36"/>
      <c r="N3369" s="36"/>
      <c r="O3369" s="36"/>
      <c r="P3369" s="36"/>
      <c r="Q3369" s="36"/>
      <c r="R3369" s="36"/>
      <c r="S3369" s="36"/>
      <c r="T3369" s="36"/>
      <c r="U3369" s="23"/>
      <c r="V3369" s="23"/>
      <c r="W3369" s="23"/>
      <c r="X3369" s="23"/>
      <c r="Y3369" s="445"/>
      <c r="Z3369" s="446" t="str">
        <f>IF(放飛紀錄!$Y3369="","",放飛紀錄!$Y3369+公式對照表!B$2)</f>
        <v/>
      </c>
      <c r="AA3369" s="445"/>
      <c r="AB3369" s="445"/>
      <c r="AC3369" s="447" t="str">
        <f t="shared" si="132"/>
        <v/>
      </c>
      <c r="AD3369" s="448" t="str">
        <f t="shared" si="133"/>
        <v/>
      </c>
      <c r="AE3369" s="446" t="str">
        <f>IF(放飛紀錄表[[#This Row],[模組啟動時間]]="","",公式對照表!$A$2)</f>
        <v/>
      </c>
      <c r="AF3369" s="449" t="str">
        <f>IF(AC3369="","",IF(AND(AA3369&gt;Y3369,AA3369&lt;Z3369),[1]公式對照表!$C$2,IF(AC3369="-",[1]公式對照表!$C$3,IF(AC3369&lt;AE3369,[1]公式對照表!$C$4,IF(AC3369&gt;AE3369,[1]公式對照表!$C$5)))))</f>
        <v/>
      </c>
      <c r="AG3369" s="442"/>
      <c r="AH3369" s="442"/>
      <c r="AI3369" s="442"/>
      <c r="AJ3369" s="442"/>
      <c r="AK3369" s="2"/>
    </row>
    <row r="3370" spans="1:37" ht="17.25" customHeight="1">
      <c r="A3370" s="443"/>
      <c r="B3370" s="444"/>
      <c r="C3370" s="23"/>
      <c r="D3370" s="23"/>
      <c r="E3370" s="23"/>
      <c r="F3370" s="262"/>
      <c r="G3370" s="262"/>
      <c r="H3370" s="262"/>
      <c r="I3370" s="264"/>
      <c r="J3370" s="23"/>
      <c r="K3370" s="23"/>
      <c r="L3370" s="36" t="str">
        <f>IFERROR(VLOOKUP(放飛紀錄!$K3370,#REF!,2,FALSE),"")</f>
        <v/>
      </c>
      <c r="M3370" s="36"/>
      <c r="N3370" s="36"/>
      <c r="O3370" s="36"/>
      <c r="P3370" s="36"/>
      <c r="Q3370" s="36"/>
      <c r="R3370" s="36"/>
      <c r="S3370" s="36"/>
      <c r="T3370" s="36"/>
      <c r="U3370" s="23"/>
      <c r="V3370" s="23"/>
      <c r="W3370" s="23"/>
      <c r="X3370" s="23"/>
      <c r="Y3370" s="445"/>
      <c r="Z3370" s="446" t="str">
        <f>IF(放飛紀錄!$Y3370="","",放飛紀錄!$Y3370+公式對照表!B$2)</f>
        <v/>
      </c>
      <c r="AA3370" s="445"/>
      <c r="AB3370" s="445"/>
      <c r="AC3370" s="447" t="str">
        <f t="shared" si="132"/>
        <v/>
      </c>
      <c r="AD3370" s="448" t="str">
        <f t="shared" si="133"/>
        <v/>
      </c>
      <c r="AE3370" s="446" t="str">
        <f>IF(放飛紀錄表[[#This Row],[模組啟動時間]]="","",公式對照表!$A$2)</f>
        <v/>
      </c>
      <c r="AF3370" s="449" t="str">
        <f>IF(AC3370="","",IF(AND(AA3370&gt;Y3370,AA3370&lt;Z3370),[1]公式對照表!$C$2,IF(AC3370="-",[1]公式對照表!$C$3,IF(AC3370&lt;AE3370,[1]公式對照表!$C$4,IF(AC3370&gt;AE3370,[1]公式對照表!$C$5)))))</f>
        <v/>
      </c>
      <c r="AG3370" s="442"/>
      <c r="AH3370" s="442"/>
      <c r="AI3370" s="442"/>
      <c r="AJ3370" s="442"/>
      <c r="AK3370" s="2"/>
    </row>
    <row r="3371" spans="1:37" ht="17.25" customHeight="1">
      <c r="A3371" s="443"/>
      <c r="B3371" s="444"/>
      <c r="C3371" s="23"/>
      <c r="D3371" s="23"/>
      <c r="E3371" s="23"/>
      <c r="F3371" s="262"/>
      <c r="G3371" s="262"/>
      <c r="H3371" s="262"/>
      <c r="I3371" s="264"/>
      <c r="J3371" s="23"/>
      <c r="K3371" s="23"/>
      <c r="L3371" s="36" t="str">
        <f>IFERROR(VLOOKUP(放飛紀錄!$K3371,#REF!,2,FALSE),"")</f>
        <v/>
      </c>
      <c r="M3371" s="36"/>
      <c r="N3371" s="36"/>
      <c r="O3371" s="36"/>
      <c r="P3371" s="36"/>
      <c r="Q3371" s="36"/>
      <c r="R3371" s="36"/>
      <c r="S3371" s="36"/>
      <c r="T3371" s="36"/>
      <c r="U3371" s="23"/>
      <c r="V3371" s="23"/>
      <c r="W3371" s="23"/>
      <c r="X3371" s="23"/>
      <c r="Y3371" s="445"/>
      <c r="Z3371" s="446" t="str">
        <f>IF(放飛紀錄!$Y3371="","",放飛紀錄!$Y3371+公式對照表!B$2)</f>
        <v/>
      </c>
      <c r="AA3371" s="445"/>
      <c r="AB3371" s="445"/>
      <c r="AC3371" s="447" t="str">
        <f t="shared" si="132"/>
        <v/>
      </c>
      <c r="AD3371" s="448" t="str">
        <f t="shared" si="133"/>
        <v/>
      </c>
      <c r="AE3371" s="446" t="str">
        <f>IF(放飛紀錄表[[#This Row],[模組啟動時間]]="","",公式對照表!$A$2)</f>
        <v/>
      </c>
      <c r="AF3371" s="449" t="str">
        <f>IF(AC3371="","",IF(AND(AA3371&gt;Y3371,AA3371&lt;Z3371),[1]公式對照表!$C$2,IF(AC3371="-",[1]公式對照表!$C$3,IF(AC3371&lt;AE3371,[1]公式對照表!$C$4,IF(AC3371&gt;AE3371,[1]公式對照表!$C$5)))))</f>
        <v/>
      </c>
      <c r="AG3371" s="442"/>
      <c r="AH3371" s="442"/>
      <c r="AI3371" s="442"/>
      <c r="AJ3371" s="442"/>
      <c r="AK3371" s="2"/>
    </row>
    <row r="3372" spans="1:37" ht="17.25" customHeight="1">
      <c r="A3372" s="443"/>
      <c r="B3372" s="444"/>
      <c r="C3372" s="23"/>
      <c r="D3372" s="23"/>
      <c r="E3372" s="23"/>
      <c r="F3372" s="262"/>
      <c r="G3372" s="262"/>
      <c r="H3372" s="262"/>
      <c r="I3372" s="264"/>
      <c r="J3372" s="23"/>
      <c r="K3372" s="23"/>
      <c r="L3372" s="36" t="str">
        <f>IFERROR(VLOOKUP(放飛紀錄!$K3372,#REF!,2,FALSE),"")</f>
        <v/>
      </c>
      <c r="M3372" s="36"/>
      <c r="N3372" s="36"/>
      <c r="O3372" s="36"/>
      <c r="P3372" s="36"/>
      <c r="Q3372" s="36"/>
      <c r="R3372" s="36"/>
      <c r="S3372" s="36"/>
      <c r="T3372" s="36"/>
      <c r="U3372" s="23"/>
      <c r="V3372" s="23"/>
      <c r="W3372" s="23"/>
      <c r="X3372" s="23"/>
      <c r="Y3372" s="445"/>
      <c r="Z3372" s="446" t="str">
        <f>IF(放飛紀錄!$Y3372="","",放飛紀錄!$Y3372+公式對照表!B$2)</f>
        <v/>
      </c>
      <c r="AA3372" s="445"/>
      <c r="AB3372" s="445"/>
      <c r="AC3372" s="447" t="str">
        <f t="shared" si="132"/>
        <v/>
      </c>
      <c r="AD3372" s="448" t="str">
        <f t="shared" si="133"/>
        <v/>
      </c>
      <c r="AE3372" s="446" t="str">
        <f>IF(放飛紀錄表[[#This Row],[模組啟動時間]]="","",公式對照表!$A$2)</f>
        <v/>
      </c>
      <c r="AF3372" s="449" t="str">
        <f>IF(AC3372="","",IF(AND(AA3372&gt;Y3372,AA3372&lt;Z3372),[1]公式對照表!$C$2,IF(AC3372="-",[1]公式對照表!$C$3,IF(AC3372&lt;AE3372,[1]公式對照表!$C$4,IF(AC3372&gt;AE3372,[1]公式對照表!$C$5)))))</f>
        <v/>
      </c>
      <c r="AG3372" s="442"/>
      <c r="AH3372" s="442"/>
      <c r="AI3372" s="442"/>
      <c r="AJ3372" s="442"/>
      <c r="AK3372" s="2"/>
    </row>
    <row r="3373" spans="1:37" ht="17.25" customHeight="1">
      <c r="A3373" s="443"/>
      <c r="B3373" s="444"/>
      <c r="C3373" s="23"/>
      <c r="D3373" s="23"/>
      <c r="E3373" s="23"/>
      <c r="F3373" s="262"/>
      <c r="G3373" s="262"/>
      <c r="H3373" s="262"/>
      <c r="I3373" s="264"/>
      <c r="J3373" s="23"/>
      <c r="K3373" s="23"/>
      <c r="L3373" s="36" t="str">
        <f>IFERROR(VLOOKUP(放飛紀錄!$K3373,#REF!,2,FALSE),"")</f>
        <v/>
      </c>
      <c r="M3373" s="36"/>
      <c r="N3373" s="36"/>
      <c r="O3373" s="36"/>
      <c r="P3373" s="36"/>
      <c r="Q3373" s="36"/>
      <c r="R3373" s="36"/>
      <c r="S3373" s="36"/>
      <c r="T3373" s="36"/>
      <c r="U3373" s="23"/>
      <c r="V3373" s="23"/>
      <c r="W3373" s="23"/>
      <c r="X3373" s="23"/>
      <c r="Y3373" s="445"/>
      <c r="Z3373" s="446" t="str">
        <f>IF(放飛紀錄!$Y3373="","",放飛紀錄!$Y3373+公式對照表!B$2)</f>
        <v/>
      </c>
      <c r="AA3373" s="445"/>
      <c r="AB3373" s="445"/>
      <c r="AC3373" s="447" t="str">
        <f t="shared" si="132"/>
        <v/>
      </c>
      <c r="AD3373" s="448" t="str">
        <f t="shared" si="133"/>
        <v/>
      </c>
      <c r="AE3373" s="446" t="str">
        <f>IF(放飛紀錄表[[#This Row],[模組啟動時間]]="","",公式對照表!$A$2)</f>
        <v/>
      </c>
      <c r="AF3373" s="449" t="str">
        <f>IF(AC3373="","",IF(AND(AA3373&gt;Y3373,AA3373&lt;Z3373),[1]公式對照表!$C$2,IF(AC3373="-",[1]公式對照表!$C$3,IF(AC3373&lt;AE3373,[1]公式對照表!$C$4,IF(AC3373&gt;AE3373,[1]公式對照表!$C$5)))))</f>
        <v/>
      </c>
      <c r="AG3373" s="442"/>
      <c r="AH3373" s="442"/>
      <c r="AI3373" s="442"/>
      <c r="AJ3373" s="442"/>
      <c r="AK3373" s="2"/>
    </row>
    <row r="3374" spans="1:37" ht="17.25" customHeight="1">
      <c r="A3374" s="443"/>
      <c r="B3374" s="444"/>
      <c r="C3374" s="23"/>
      <c r="D3374" s="23"/>
      <c r="E3374" s="23"/>
      <c r="F3374" s="262"/>
      <c r="G3374" s="262"/>
      <c r="H3374" s="262"/>
      <c r="I3374" s="264"/>
      <c r="J3374" s="23"/>
      <c r="K3374" s="23"/>
      <c r="L3374" s="36" t="str">
        <f>IFERROR(VLOOKUP(放飛紀錄!$K3374,#REF!,2,FALSE),"")</f>
        <v/>
      </c>
      <c r="M3374" s="36"/>
      <c r="N3374" s="36"/>
      <c r="O3374" s="36"/>
      <c r="P3374" s="36"/>
      <c r="Q3374" s="36"/>
      <c r="R3374" s="36"/>
      <c r="S3374" s="36"/>
      <c r="T3374" s="36"/>
      <c r="U3374" s="23"/>
      <c r="V3374" s="23"/>
      <c r="W3374" s="23"/>
      <c r="X3374" s="23"/>
      <c r="Y3374" s="445"/>
      <c r="Z3374" s="446" t="str">
        <f>IF(放飛紀錄!$Y3374="","",放飛紀錄!$Y3374+公式對照表!B$2)</f>
        <v/>
      </c>
      <c r="AA3374" s="445"/>
      <c r="AB3374" s="445"/>
      <c r="AC3374" s="447" t="str">
        <f t="shared" si="132"/>
        <v/>
      </c>
      <c r="AD3374" s="448" t="str">
        <f t="shared" si="133"/>
        <v/>
      </c>
      <c r="AE3374" s="446" t="str">
        <f>IF(放飛紀錄表[[#This Row],[模組啟動時間]]="","",公式對照表!$A$2)</f>
        <v/>
      </c>
      <c r="AF3374" s="449" t="str">
        <f>IF(AC3374="","",IF(AND(AA3374&gt;Y3374,AA3374&lt;Z3374),[1]公式對照表!$C$2,IF(AC3374="-",[1]公式對照表!$C$3,IF(AC3374&lt;AE3374,[1]公式對照表!$C$4,IF(AC3374&gt;AE3374,[1]公式對照表!$C$5)))))</f>
        <v/>
      </c>
      <c r="AG3374" s="442"/>
      <c r="AH3374" s="442"/>
      <c r="AI3374" s="442"/>
      <c r="AJ3374" s="442"/>
      <c r="AK3374" s="2"/>
    </row>
    <row r="3375" spans="1:37" ht="17.25" customHeight="1">
      <c r="A3375" s="443"/>
      <c r="B3375" s="444"/>
      <c r="C3375" s="23"/>
      <c r="D3375" s="23"/>
      <c r="E3375" s="23"/>
      <c r="F3375" s="262"/>
      <c r="G3375" s="262"/>
      <c r="H3375" s="262"/>
      <c r="I3375" s="264"/>
      <c r="J3375" s="23"/>
      <c r="K3375" s="23"/>
      <c r="L3375" s="36" t="str">
        <f>IFERROR(VLOOKUP(放飛紀錄!$K3375,#REF!,2,FALSE),"")</f>
        <v/>
      </c>
      <c r="M3375" s="36"/>
      <c r="N3375" s="36"/>
      <c r="O3375" s="36"/>
      <c r="P3375" s="36"/>
      <c r="Q3375" s="36"/>
      <c r="R3375" s="36"/>
      <c r="S3375" s="36"/>
      <c r="T3375" s="36"/>
      <c r="U3375" s="23"/>
      <c r="V3375" s="23"/>
      <c r="W3375" s="23"/>
      <c r="X3375" s="23"/>
      <c r="Y3375" s="445"/>
      <c r="Z3375" s="446" t="str">
        <f>IF(放飛紀錄!$Y3375="","",放飛紀錄!$Y3375+公式對照表!B$2)</f>
        <v/>
      </c>
      <c r="AA3375" s="445"/>
      <c r="AB3375" s="445"/>
      <c r="AC3375" s="447" t="str">
        <f t="shared" si="132"/>
        <v/>
      </c>
      <c r="AD3375" s="448" t="str">
        <f t="shared" si="133"/>
        <v/>
      </c>
      <c r="AE3375" s="446" t="str">
        <f>IF(放飛紀錄表[[#This Row],[模組啟動時間]]="","",公式對照表!$A$2)</f>
        <v/>
      </c>
      <c r="AF3375" s="449" t="str">
        <f>IF(AC3375="","",IF(AND(AA3375&gt;Y3375,AA3375&lt;Z3375),[1]公式對照表!$C$2,IF(AC3375="-",[1]公式對照表!$C$3,IF(AC3375&lt;AE3375,[1]公式對照表!$C$4,IF(AC3375&gt;AE3375,[1]公式對照表!$C$5)))))</f>
        <v/>
      </c>
      <c r="AG3375" s="442"/>
      <c r="AH3375" s="442"/>
      <c r="AI3375" s="442"/>
      <c r="AJ3375" s="442"/>
      <c r="AK3375" s="2"/>
    </row>
    <row r="3376" spans="1:37" ht="17.25" customHeight="1">
      <c r="A3376" s="443"/>
      <c r="B3376" s="444"/>
      <c r="C3376" s="23"/>
      <c r="D3376" s="23"/>
      <c r="E3376" s="23"/>
      <c r="F3376" s="262"/>
      <c r="G3376" s="262"/>
      <c r="H3376" s="262"/>
      <c r="I3376" s="264"/>
      <c r="J3376" s="23"/>
      <c r="K3376" s="23"/>
      <c r="L3376" s="36" t="str">
        <f>IFERROR(VLOOKUP(放飛紀錄!$K3376,#REF!,2,FALSE),"")</f>
        <v/>
      </c>
      <c r="M3376" s="36"/>
      <c r="N3376" s="36"/>
      <c r="O3376" s="36"/>
      <c r="P3376" s="36"/>
      <c r="Q3376" s="36"/>
      <c r="R3376" s="36"/>
      <c r="S3376" s="36"/>
      <c r="T3376" s="36"/>
      <c r="U3376" s="23"/>
      <c r="V3376" s="23"/>
      <c r="W3376" s="23"/>
      <c r="X3376" s="23"/>
      <c r="Y3376" s="445"/>
      <c r="Z3376" s="446" t="str">
        <f>IF(放飛紀錄!$Y3376="","",放飛紀錄!$Y3376+公式對照表!B$2)</f>
        <v/>
      </c>
      <c r="AA3376" s="445"/>
      <c r="AB3376" s="445"/>
      <c r="AC3376" s="447" t="str">
        <f t="shared" si="132"/>
        <v/>
      </c>
      <c r="AD3376" s="448" t="str">
        <f t="shared" si="133"/>
        <v/>
      </c>
      <c r="AE3376" s="446" t="str">
        <f>IF(放飛紀錄表[[#This Row],[模組啟動時間]]="","",公式對照表!$A$2)</f>
        <v/>
      </c>
      <c r="AF3376" s="449" t="str">
        <f>IF(AC3376="","",IF(AND(AA3376&gt;Y3376,AA3376&lt;Z3376),[1]公式對照表!$C$2,IF(AC3376="-",[1]公式對照表!$C$3,IF(AC3376&lt;AE3376,[1]公式對照表!$C$4,IF(AC3376&gt;AE3376,[1]公式對照表!$C$5)))))</f>
        <v/>
      </c>
      <c r="AG3376" s="442"/>
      <c r="AH3376" s="442"/>
      <c r="AI3376" s="442"/>
      <c r="AJ3376" s="442"/>
      <c r="AK3376" s="2"/>
    </row>
    <row r="3377" spans="1:37" ht="17.25" customHeight="1">
      <c r="A3377" s="443"/>
      <c r="B3377" s="444"/>
      <c r="C3377" s="23"/>
      <c r="D3377" s="23"/>
      <c r="E3377" s="23"/>
      <c r="F3377" s="262"/>
      <c r="G3377" s="262"/>
      <c r="H3377" s="262"/>
      <c r="I3377" s="264"/>
      <c r="J3377" s="23"/>
      <c r="K3377" s="23"/>
      <c r="L3377" s="36" t="str">
        <f>IFERROR(VLOOKUP(放飛紀錄!$K3377,#REF!,2,FALSE),"")</f>
        <v/>
      </c>
      <c r="M3377" s="36"/>
      <c r="N3377" s="36"/>
      <c r="O3377" s="36"/>
      <c r="P3377" s="36"/>
      <c r="Q3377" s="36"/>
      <c r="R3377" s="36"/>
      <c r="S3377" s="36"/>
      <c r="T3377" s="36"/>
      <c r="U3377" s="23"/>
      <c r="V3377" s="23"/>
      <c r="W3377" s="23"/>
      <c r="X3377" s="23"/>
      <c r="Y3377" s="445"/>
      <c r="Z3377" s="446" t="str">
        <f>IF(放飛紀錄!$Y3377="","",放飛紀錄!$Y3377+公式對照表!B$2)</f>
        <v/>
      </c>
      <c r="AA3377" s="445"/>
      <c r="AB3377" s="445"/>
      <c r="AC3377" s="447" t="str">
        <f t="shared" si="132"/>
        <v/>
      </c>
      <c r="AD3377" s="448" t="str">
        <f t="shared" si="133"/>
        <v/>
      </c>
      <c r="AE3377" s="446" t="str">
        <f>IF(放飛紀錄表[[#This Row],[模組啟動時間]]="","",公式對照表!$A$2)</f>
        <v/>
      </c>
      <c r="AF3377" s="449" t="str">
        <f>IF(AC3377="","",IF(AND(AA3377&gt;Y3377,AA3377&lt;Z3377),[1]公式對照表!$C$2,IF(AC3377="-",[1]公式對照表!$C$3,IF(AC3377&lt;AE3377,[1]公式對照表!$C$4,IF(AC3377&gt;AE3377,[1]公式對照表!$C$5)))))</f>
        <v/>
      </c>
      <c r="AG3377" s="442"/>
      <c r="AH3377" s="442"/>
      <c r="AI3377" s="442"/>
      <c r="AJ3377" s="442"/>
      <c r="AK3377" s="2"/>
    </row>
    <row r="3378" spans="1:37" ht="17.25" customHeight="1">
      <c r="A3378" s="443"/>
      <c r="B3378" s="444"/>
      <c r="C3378" s="23"/>
      <c r="D3378" s="23"/>
      <c r="E3378" s="23"/>
      <c r="F3378" s="262"/>
      <c r="G3378" s="262"/>
      <c r="H3378" s="262"/>
      <c r="I3378" s="264"/>
      <c r="J3378" s="23"/>
      <c r="K3378" s="23"/>
      <c r="L3378" s="36" t="str">
        <f>IFERROR(VLOOKUP(放飛紀錄!$K3378,#REF!,2,FALSE),"")</f>
        <v/>
      </c>
      <c r="M3378" s="36"/>
      <c r="N3378" s="36"/>
      <c r="O3378" s="36"/>
      <c r="P3378" s="36"/>
      <c r="Q3378" s="36"/>
      <c r="R3378" s="36"/>
      <c r="S3378" s="36"/>
      <c r="T3378" s="36"/>
      <c r="U3378" s="23"/>
      <c r="V3378" s="23"/>
      <c r="W3378" s="23"/>
      <c r="X3378" s="23"/>
      <c r="Y3378" s="445"/>
      <c r="Z3378" s="446" t="str">
        <f>IF(放飛紀錄!$Y3378="","",放飛紀錄!$Y3378+公式對照表!B$2)</f>
        <v/>
      </c>
      <c r="AA3378" s="445"/>
      <c r="AB3378" s="445"/>
      <c r="AC3378" s="447" t="str">
        <f t="shared" si="132"/>
        <v/>
      </c>
      <c r="AD3378" s="448" t="str">
        <f t="shared" si="133"/>
        <v/>
      </c>
      <c r="AE3378" s="446" t="str">
        <f>IF(放飛紀錄表[[#This Row],[模組啟動時間]]="","",公式對照表!$A$2)</f>
        <v/>
      </c>
      <c r="AF3378" s="449" t="str">
        <f>IF(AC3378="","",IF(AND(AA3378&gt;Y3378,AA3378&lt;Z3378),[1]公式對照表!$C$2,IF(AC3378="-",[1]公式對照表!$C$3,IF(AC3378&lt;AE3378,[1]公式對照表!$C$4,IF(AC3378&gt;AE3378,[1]公式對照表!$C$5)))))</f>
        <v/>
      </c>
      <c r="AG3378" s="442"/>
      <c r="AH3378" s="442"/>
      <c r="AI3378" s="442"/>
      <c r="AJ3378" s="442"/>
      <c r="AK3378" s="2"/>
    </row>
    <row r="3379" spans="1:37" ht="17.25" customHeight="1">
      <c r="A3379" s="443"/>
      <c r="B3379" s="444"/>
      <c r="C3379" s="23"/>
      <c r="D3379" s="23"/>
      <c r="E3379" s="23"/>
      <c r="F3379" s="262"/>
      <c r="G3379" s="262"/>
      <c r="H3379" s="262"/>
      <c r="I3379" s="264"/>
      <c r="J3379" s="23"/>
      <c r="K3379" s="23"/>
      <c r="L3379" s="36" t="str">
        <f>IFERROR(VLOOKUP(放飛紀錄!$K3379,#REF!,2,FALSE),"")</f>
        <v/>
      </c>
      <c r="M3379" s="36"/>
      <c r="N3379" s="36"/>
      <c r="O3379" s="36"/>
      <c r="P3379" s="36"/>
      <c r="Q3379" s="36"/>
      <c r="R3379" s="36"/>
      <c r="S3379" s="36"/>
      <c r="T3379" s="36"/>
      <c r="U3379" s="23"/>
      <c r="V3379" s="23"/>
      <c r="W3379" s="23"/>
      <c r="X3379" s="23"/>
      <c r="Y3379" s="445"/>
      <c r="Z3379" s="446" t="str">
        <f>IF(放飛紀錄!$Y3379="","",放飛紀錄!$Y3379+公式對照表!B$2)</f>
        <v/>
      </c>
      <c r="AA3379" s="445"/>
      <c r="AB3379" s="445"/>
      <c r="AC3379" s="447" t="str">
        <f t="shared" si="132"/>
        <v/>
      </c>
      <c r="AD3379" s="448" t="str">
        <f t="shared" si="133"/>
        <v/>
      </c>
      <c r="AE3379" s="446" t="str">
        <f>IF(放飛紀錄表[[#This Row],[模組啟動時間]]="","",公式對照表!$A$2)</f>
        <v/>
      </c>
      <c r="AF3379" s="449" t="str">
        <f>IF(AC3379="","",IF(AND(AA3379&gt;Y3379,AA3379&lt;Z3379),[1]公式對照表!$C$2,IF(AC3379="-",[1]公式對照表!$C$3,IF(AC3379&lt;AE3379,[1]公式對照表!$C$4,IF(AC3379&gt;AE3379,[1]公式對照表!$C$5)))))</f>
        <v/>
      </c>
      <c r="AG3379" s="442"/>
      <c r="AH3379" s="442"/>
      <c r="AI3379" s="442"/>
      <c r="AJ3379" s="442"/>
      <c r="AK3379" s="2"/>
    </row>
    <row r="3380" spans="1:37" ht="17.25" customHeight="1">
      <c r="A3380" s="443"/>
      <c r="B3380" s="444"/>
      <c r="C3380" s="23"/>
      <c r="D3380" s="23"/>
      <c r="E3380" s="23"/>
      <c r="F3380" s="262"/>
      <c r="G3380" s="262"/>
      <c r="H3380" s="262"/>
      <c r="I3380" s="264"/>
      <c r="J3380" s="23"/>
      <c r="K3380" s="23"/>
      <c r="L3380" s="36" t="str">
        <f>IFERROR(VLOOKUP(放飛紀錄!$K3380,#REF!,2,FALSE),"")</f>
        <v/>
      </c>
      <c r="M3380" s="36"/>
      <c r="N3380" s="36"/>
      <c r="O3380" s="36"/>
      <c r="P3380" s="36"/>
      <c r="Q3380" s="36"/>
      <c r="R3380" s="36"/>
      <c r="S3380" s="36"/>
      <c r="T3380" s="36"/>
      <c r="U3380" s="23"/>
      <c r="V3380" s="23"/>
      <c r="W3380" s="23"/>
      <c r="X3380" s="23"/>
      <c r="Y3380" s="445"/>
      <c r="Z3380" s="446" t="str">
        <f>IF(放飛紀錄!$Y3380="","",放飛紀錄!$Y3380+公式對照表!B$2)</f>
        <v/>
      </c>
      <c r="AA3380" s="445"/>
      <c r="AB3380" s="445"/>
      <c r="AC3380" s="447" t="str">
        <f t="shared" si="132"/>
        <v/>
      </c>
      <c r="AD3380" s="448" t="str">
        <f t="shared" si="133"/>
        <v/>
      </c>
      <c r="AE3380" s="446" t="str">
        <f>IF(放飛紀錄表[[#This Row],[模組啟動時間]]="","",公式對照表!$A$2)</f>
        <v/>
      </c>
      <c r="AF3380" s="449" t="str">
        <f>IF(AC3380="","",IF(AND(AA3380&gt;Y3380,AA3380&lt;Z3380),[1]公式對照表!$C$2,IF(AC3380="-",[1]公式對照表!$C$3,IF(AC3380&lt;AE3380,[1]公式對照表!$C$4,IF(AC3380&gt;AE3380,[1]公式對照表!$C$5)))))</f>
        <v/>
      </c>
      <c r="AG3380" s="442"/>
      <c r="AH3380" s="442"/>
      <c r="AI3380" s="442"/>
      <c r="AJ3380" s="442"/>
      <c r="AK3380" s="2"/>
    </row>
    <row r="3381" spans="1:37" ht="17.25" customHeight="1">
      <c r="A3381" s="443"/>
      <c r="B3381" s="444"/>
      <c r="C3381" s="23"/>
      <c r="D3381" s="23"/>
      <c r="E3381" s="23"/>
      <c r="F3381" s="262"/>
      <c r="G3381" s="262"/>
      <c r="H3381" s="262"/>
      <c r="I3381" s="264"/>
      <c r="J3381" s="23"/>
      <c r="K3381" s="23"/>
      <c r="L3381" s="36" t="str">
        <f>IFERROR(VLOOKUP(放飛紀錄!$K3381,#REF!,2,FALSE),"")</f>
        <v/>
      </c>
      <c r="M3381" s="36"/>
      <c r="N3381" s="36"/>
      <c r="O3381" s="36"/>
      <c r="P3381" s="36"/>
      <c r="Q3381" s="36"/>
      <c r="R3381" s="36"/>
      <c r="S3381" s="36"/>
      <c r="T3381" s="36"/>
      <c r="U3381" s="23"/>
      <c r="V3381" s="23"/>
      <c r="W3381" s="23"/>
      <c r="X3381" s="23"/>
      <c r="Y3381" s="445"/>
      <c r="Z3381" s="446" t="str">
        <f>IF(放飛紀錄!$Y3381="","",放飛紀錄!$Y3381+公式對照表!B$2)</f>
        <v/>
      </c>
      <c r="AA3381" s="445"/>
      <c r="AB3381" s="445"/>
      <c r="AC3381" s="447" t="str">
        <f t="shared" ref="AC3381:AC3444" si="134">IF(AB3381="","",IF(AA3381="-","-",AB3381-Z3381))</f>
        <v/>
      </c>
      <c r="AD3381" s="448" t="str">
        <f t="shared" ref="AD3381:AD3444" si="135">IF(OR(AC3381="-",AC3381=""),"",((MINUTE(AC3381)*60)+SECOND(AC3381)))</f>
        <v/>
      </c>
      <c r="AE3381" s="446" t="str">
        <f>IF(放飛紀錄表[[#This Row],[模組啟動時間]]="","",公式對照表!$A$2)</f>
        <v/>
      </c>
      <c r="AF3381" s="449" t="str">
        <f>IF(AC3381="","",IF(AND(AA3381&gt;Y3381,AA3381&lt;Z3381),[1]公式對照表!$C$2,IF(AC3381="-",[1]公式對照表!$C$3,IF(AC3381&lt;AE3381,[1]公式對照表!$C$4,IF(AC3381&gt;AE3381,[1]公式對照表!$C$5)))))</f>
        <v/>
      </c>
      <c r="AG3381" s="442"/>
      <c r="AH3381" s="442"/>
      <c r="AI3381" s="442"/>
      <c r="AJ3381" s="442"/>
      <c r="AK3381" s="2"/>
    </row>
    <row r="3382" spans="1:37" ht="17.25" customHeight="1">
      <c r="A3382" s="443"/>
      <c r="B3382" s="444"/>
      <c r="C3382" s="23"/>
      <c r="D3382" s="23"/>
      <c r="E3382" s="23"/>
      <c r="F3382" s="262"/>
      <c r="G3382" s="262"/>
      <c r="H3382" s="262"/>
      <c r="I3382" s="264"/>
      <c r="J3382" s="23"/>
      <c r="K3382" s="23"/>
      <c r="L3382" s="36" t="str">
        <f>IFERROR(VLOOKUP(放飛紀錄!$K3382,#REF!,2,FALSE),"")</f>
        <v/>
      </c>
      <c r="M3382" s="36"/>
      <c r="N3382" s="36"/>
      <c r="O3382" s="36"/>
      <c r="P3382" s="36"/>
      <c r="Q3382" s="36"/>
      <c r="R3382" s="36"/>
      <c r="S3382" s="36"/>
      <c r="T3382" s="36"/>
      <c r="U3382" s="23"/>
      <c r="V3382" s="23"/>
      <c r="W3382" s="23"/>
      <c r="X3382" s="23"/>
      <c r="Y3382" s="445"/>
      <c r="Z3382" s="446" t="str">
        <f>IF(放飛紀錄!$Y3382="","",放飛紀錄!$Y3382+公式對照表!B$2)</f>
        <v/>
      </c>
      <c r="AA3382" s="445"/>
      <c r="AB3382" s="445"/>
      <c r="AC3382" s="447" t="str">
        <f t="shared" si="134"/>
        <v/>
      </c>
      <c r="AD3382" s="448" t="str">
        <f t="shared" si="135"/>
        <v/>
      </c>
      <c r="AE3382" s="446" t="str">
        <f>IF(放飛紀錄表[[#This Row],[模組啟動時間]]="","",公式對照表!$A$2)</f>
        <v/>
      </c>
      <c r="AF3382" s="449" t="str">
        <f>IF(AC3382="","",IF(AND(AA3382&gt;Y3382,AA3382&lt;Z3382),[1]公式對照表!$C$2,IF(AC3382="-",[1]公式對照表!$C$3,IF(AC3382&lt;AE3382,[1]公式對照表!$C$4,IF(AC3382&gt;AE3382,[1]公式對照表!$C$5)))))</f>
        <v/>
      </c>
      <c r="AG3382" s="442"/>
      <c r="AH3382" s="442"/>
      <c r="AI3382" s="442"/>
      <c r="AJ3382" s="442"/>
      <c r="AK3382" s="2"/>
    </row>
    <row r="3383" spans="1:37" ht="17.25" customHeight="1">
      <c r="A3383" s="443"/>
      <c r="B3383" s="444"/>
      <c r="C3383" s="23"/>
      <c r="D3383" s="23"/>
      <c r="E3383" s="23"/>
      <c r="F3383" s="262"/>
      <c r="G3383" s="262"/>
      <c r="H3383" s="262"/>
      <c r="I3383" s="264"/>
      <c r="J3383" s="23"/>
      <c r="K3383" s="23"/>
      <c r="L3383" s="36" t="str">
        <f>IFERROR(VLOOKUP(放飛紀錄!$K3383,#REF!,2,FALSE),"")</f>
        <v/>
      </c>
      <c r="M3383" s="36"/>
      <c r="N3383" s="36"/>
      <c r="O3383" s="36"/>
      <c r="P3383" s="36"/>
      <c r="Q3383" s="36"/>
      <c r="R3383" s="36"/>
      <c r="S3383" s="36"/>
      <c r="T3383" s="36"/>
      <c r="U3383" s="23"/>
      <c r="V3383" s="23"/>
      <c r="W3383" s="23"/>
      <c r="X3383" s="23"/>
      <c r="Y3383" s="445"/>
      <c r="Z3383" s="446" t="str">
        <f>IF(放飛紀錄!$Y3383="","",放飛紀錄!$Y3383+公式對照表!B$2)</f>
        <v/>
      </c>
      <c r="AA3383" s="445"/>
      <c r="AB3383" s="445"/>
      <c r="AC3383" s="447" t="str">
        <f t="shared" si="134"/>
        <v/>
      </c>
      <c r="AD3383" s="448" t="str">
        <f t="shared" si="135"/>
        <v/>
      </c>
      <c r="AE3383" s="446" t="str">
        <f>IF(放飛紀錄表[[#This Row],[模組啟動時間]]="","",公式對照表!$A$2)</f>
        <v/>
      </c>
      <c r="AF3383" s="449" t="str">
        <f>IF(AC3383="","",IF(AND(AA3383&gt;Y3383,AA3383&lt;Z3383),[1]公式對照表!$C$2,IF(AC3383="-",[1]公式對照表!$C$3,IF(AC3383&lt;AE3383,[1]公式對照表!$C$4,IF(AC3383&gt;AE3383,[1]公式對照表!$C$5)))))</f>
        <v/>
      </c>
      <c r="AG3383" s="442"/>
      <c r="AH3383" s="442"/>
      <c r="AI3383" s="442"/>
      <c r="AJ3383" s="442"/>
      <c r="AK3383" s="2"/>
    </row>
    <row r="3384" spans="1:37" ht="17.25" customHeight="1">
      <c r="A3384" s="443"/>
      <c r="B3384" s="444"/>
      <c r="C3384" s="23"/>
      <c r="D3384" s="23"/>
      <c r="E3384" s="23"/>
      <c r="F3384" s="262"/>
      <c r="G3384" s="262"/>
      <c r="H3384" s="262"/>
      <c r="I3384" s="264"/>
      <c r="J3384" s="23"/>
      <c r="K3384" s="23"/>
      <c r="L3384" s="36" t="str">
        <f>IFERROR(VLOOKUP(放飛紀錄!$K3384,#REF!,2,FALSE),"")</f>
        <v/>
      </c>
      <c r="M3384" s="36"/>
      <c r="N3384" s="36"/>
      <c r="O3384" s="36"/>
      <c r="P3384" s="36"/>
      <c r="Q3384" s="36"/>
      <c r="R3384" s="36"/>
      <c r="S3384" s="36"/>
      <c r="T3384" s="36"/>
      <c r="U3384" s="23"/>
      <c r="V3384" s="23"/>
      <c r="W3384" s="23"/>
      <c r="X3384" s="23"/>
      <c r="Y3384" s="445"/>
      <c r="Z3384" s="446" t="str">
        <f>IF(放飛紀錄!$Y3384="","",放飛紀錄!$Y3384+公式對照表!B$2)</f>
        <v/>
      </c>
      <c r="AA3384" s="445"/>
      <c r="AB3384" s="445"/>
      <c r="AC3384" s="447" t="str">
        <f t="shared" si="134"/>
        <v/>
      </c>
      <c r="AD3384" s="448" t="str">
        <f t="shared" si="135"/>
        <v/>
      </c>
      <c r="AE3384" s="446" t="str">
        <f>IF(放飛紀錄表[[#This Row],[模組啟動時間]]="","",公式對照表!$A$2)</f>
        <v/>
      </c>
      <c r="AF3384" s="449" t="str">
        <f>IF(AC3384="","",IF(AND(AA3384&gt;Y3384,AA3384&lt;Z3384),[1]公式對照表!$C$2,IF(AC3384="-",[1]公式對照表!$C$3,IF(AC3384&lt;AE3384,[1]公式對照表!$C$4,IF(AC3384&gt;AE3384,[1]公式對照表!$C$5)))))</f>
        <v/>
      </c>
      <c r="AG3384" s="442"/>
      <c r="AH3384" s="442"/>
      <c r="AI3384" s="442"/>
      <c r="AJ3384" s="442"/>
      <c r="AK3384" s="2"/>
    </row>
    <row r="3385" spans="1:37" ht="17.25" customHeight="1">
      <c r="A3385" s="443"/>
      <c r="B3385" s="444"/>
      <c r="C3385" s="23"/>
      <c r="D3385" s="23"/>
      <c r="E3385" s="23"/>
      <c r="F3385" s="262"/>
      <c r="G3385" s="262"/>
      <c r="H3385" s="262"/>
      <c r="I3385" s="264"/>
      <c r="J3385" s="23"/>
      <c r="K3385" s="23"/>
      <c r="L3385" s="36" t="str">
        <f>IFERROR(VLOOKUP(放飛紀錄!$K3385,#REF!,2,FALSE),"")</f>
        <v/>
      </c>
      <c r="M3385" s="36"/>
      <c r="N3385" s="36"/>
      <c r="O3385" s="36"/>
      <c r="P3385" s="36"/>
      <c r="Q3385" s="36"/>
      <c r="R3385" s="36"/>
      <c r="S3385" s="36"/>
      <c r="T3385" s="36"/>
      <c r="U3385" s="23"/>
      <c r="V3385" s="23"/>
      <c r="W3385" s="23"/>
      <c r="X3385" s="23"/>
      <c r="Y3385" s="445"/>
      <c r="Z3385" s="446" t="str">
        <f>IF(放飛紀錄!$Y3385="","",放飛紀錄!$Y3385+公式對照表!B$2)</f>
        <v/>
      </c>
      <c r="AA3385" s="445"/>
      <c r="AB3385" s="445"/>
      <c r="AC3385" s="447" t="str">
        <f t="shared" si="134"/>
        <v/>
      </c>
      <c r="AD3385" s="448" t="str">
        <f t="shared" si="135"/>
        <v/>
      </c>
      <c r="AE3385" s="446" t="str">
        <f>IF(放飛紀錄表[[#This Row],[模組啟動時間]]="","",公式對照表!$A$2)</f>
        <v/>
      </c>
      <c r="AF3385" s="449" t="str">
        <f>IF(AC3385="","",IF(AND(AA3385&gt;Y3385,AA3385&lt;Z3385),[1]公式對照表!$C$2,IF(AC3385="-",[1]公式對照表!$C$3,IF(AC3385&lt;AE3385,[1]公式對照表!$C$4,IF(AC3385&gt;AE3385,[1]公式對照表!$C$5)))))</f>
        <v/>
      </c>
      <c r="AG3385" s="442"/>
      <c r="AH3385" s="442"/>
      <c r="AI3385" s="442"/>
      <c r="AJ3385" s="442"/>
      <c r="AK3385" s="2"/>
    </row>
    <row r="3386" spans="1:37" ht="17.25" customHeight="1">
      <c r="A3386" s="443"/>
      <c r="B3386" s="444"/>
      <c r="C3386" s="23"/>
      <c r="D3386" s="23"/>
      <c r="E3386" s="23"/>
      <c r="F3386" s="262"/>
      <c r="G3386" s="262"/>
      <c r="H3386" s="262"/>
      <c r="I3386" s="264"/>
      <c r="J3386" s="23"/>
      <c r="K3386" s="23"/>
      <c r="L3386" s="36" t="str">
        <f>IFERROR(VLOOKUP(放飛紀錄!$K3386,#REF!,2,FALSE),"")</f>
        <v/>
      </c>
      <c r="M3386" s="36"/>
      <c r="N3386" s="36"/>
      <c r="O3386" s="36"/>
      <c r="P3386" s="36"/>
      <c r="Q3386" s="36"/>
      <c r="R3386" s="36"/>
      <c r="S3386" s="36"/>
      <c r="T3386" s="36"/>
      <c r="U3386" s="23"/>
      <c r="V3386" s="23"/>
      <c r="W3386" s="23"/>
      <c r="X3386" s="23"/>
      <c r="Y3386" s="445"/>
      <c r="Z3386" s="446" t="str">
        <f>IF(放飛紀錄!$Y3386="","",放飛紀錄!$Y3386+公式對照表!B$2)</f>
        <v/>
      </c>
      <c r="AA3386" s="445"/>
      <c r="AB3386" s="445"/>
      <c r="AC3386" s="447" t="str">
        <f t="shared" si="134"/>
        <v/>
      </c>
      <c r="AD3386" s="448" t="str">
        <f t="shared" si="135"/>
        <v/>
      </c>
      <c r="AE3386" s="446" t="str">
        <f>IF(放飛紀錄表[[#This Row],[模組啟動時間]]="","",公式對照表!$A$2)</f>
        <v/>
      </c>
      <c r="AF3386" s="449" t="str">
        <f>IF(AC3386="","",IF(AND(AA3386&gt;Y3386,AA3386&lt;Z3386),[1]公式對照表!$C$2,IF(AC3386="-",[1]公式對照表!$C$3,IF(AC3386&lt;AE3386,[1]公式對照表!$C$4,IF(AC3386&gt;AE3386,[1]公式對照表!$C$5)))))</f>
        <v/>
      </c>
      <c r="AG3386" s="442"/>
      <c r="AH3386" s="442"/>
      <c r="AI3386" s="442"/>
      <c r="AJ3386" s="442"/>
      <c r="AK3386" s="2"/>
    </row>
    <row r="3387" spans="1:37" ht="17.25" customHeight="1">
      <c r="A3387" s="443"/>
      <c r="B3387" s="444"/>
      <c r="C3387" s="23"/>
      <c r="D3387" s="23"/>
      <c r="E3387" s="23"/>
      <c r="F3387" s="262"/>
      <c r="G3387" s="262"/>
      <c r="H3387" s="262"/>
      <c r="I3387" s="264"/>
      <c r="J3387" s="23"/>
      <c r="K3387" s="23"/>
      <c r="L3387" s="36" t="str">
        <f>IFERROR(VLOOKUP(放飛紀錄!$K3387,#REF!,2,FALSE),"")</f>
        <v/>
      </c>
      <c r="M3387" s="36"/>
      <c r="N3387" s="36"/>
      <c r="O3387" s="36"/>
      <c r="P3387" s="36"/>
      <c r="Q3387" s="36"/>
      <c r="R3387" s="36"/>
      <c r="S3387" s="36"/>
      <c r="T3387" s="36"/>
      <c r="U3387" s="23"/>
      <c r="V3387" s="23"/>
      <c r="W3387" s="23"/>
      <c r="X3387" s="23"/>
      <c r="Y3387" s="445"/>
      <c r="Z3387" s="446" t="str">
        <f>IF(放飛紀錄!$Y3387="","",放飛紀錄!$Y3387+公式對照表!B$2)</f>
        <v/>
      </c>
      <c r="AA3387" s="445"/>
      <c r="AB3387" s="445"/>
      <c r="AC3387" s="447" t="str">
        <f t="shared" si="134"/>
        <v/>
      </c>
      <c r="AD3387" s="448" t="str">
        <f t="shared" si="135"/>
        <v/>
      </c>
      <c r="AE3387" s="446" t="str">
        <f>IF(放飛紀錄表[[#This Row],[模組啟動時間]]="","",公式對照表!$A$2)</f>
        <v/>
      </c>
      <c r="AF3387" s="449" t="str">
        <f>IF(AC3387="","",IF(AND(AA3387&gt;Y3387,AA3387&lt;Z3387),[1]公式對照表!$C$2,IF(AC3387="-",[1]公式對照表!$C$3,IF(AC3387&lt;AE3387,[1]公式對照表!$C$4,IF(AC3387&gt;AE3387,[1]公式對照表!$C$5)))))</f>
        <v/>
      </c>
      <c r="AG3387" s="442"/>
      <c r="AH3387" s="442"/>
      <c r="AI3387" s="442"/>
      <c r="AJ3387" s="442"/>
      <c r="AK3387" s="2"/>
    </row>
    <row r="3388" spans="1:37" ht="17.25" customHeight="1">
      <c r="A3388" s="443"/>
      <c r="B3388" s="444"/>
      <c r="C3388" s="23"/>
      <c r="D3388" s="23"/>
      <c r="E3388" s="23"/>
      <c r="F3388" s="262"/>
      <c r="G3388" s="262"/>
      <c r="H3388" s="262"/>
      <c r="I3388" s="264"/>
      <c r="J3388" s="23"/>
      <c r="K3388" s="23"/>
      <c r="L3388" s="36" t="str">
        <f>IFERROR(VLOOKUP(放飛紀錄!$K3388,#REF!,2,FALSE),"")</f>
        <v/>
      </c>
      <c r="M3388" s="36"/>
      <c r="N3388" s="36"/>
      <c r="O3388" s="36"/>
      <c r="P3388" s="36"/>
      <c r="Q3388" s="36"/>
      <c r="R3388" s="36"/>
      <c r="S3388" s="36"/>
      <c r="T3388" s="36"/>
      <c r="U3388" s="23"/>
      <c r="V3388" s="23"/>
      <c r="W3388" s="23"/>
      <c r="X3388" s="23"/>
      <c r="Y3388" s="445"/>
      <c r="Z3388" s="446" t="str">
        <f>IF(放飛紀錄!$Y3388="","",放飛紀錄!$Y3388+公式對照表!B$2)</f>
        <v/>
      </c>
      <c r="AA3388" s="445"/>
      <c r="AB3388" s="445"/>
      <c r="AC3388" s="447" t="str">
        <f t="shared" si="134"/>
        <v/>
      </c>
      <c r="AD3388" s="448" t="str">
        <f t="shared" si="135"/>
        <v/>
      </c>
      <c r="AE3388" s="446" t="str">
        <f>IF(放飛紀錄表[[#This Row],[模組啟動時間]]="","",公式對照表!$A$2)</f>
        <v/>
      </c>
      <c r="AF3388" s="449" t="str">
        <f>IF(AC3388="","",IF(AND(AA3388&gt;Y3388,AA3388&lt;Z3388),[1]公式對照表!$C$2,IF(AC3388="-",[1]公式對照表!$C$3,IF(AC3388&lt;AE3388,[1]公式對照表!$C$4,IF(AC3388&gt;AE3388,[1]公式對照表!$C$5)))))</f>
        <v/>
      </c>
      <c r="AG3388" s="442"/>
      <c r="AH3388" s="442"/>
      <c r="AI3388" s="442"/>
      <c r="AJ3388" s="442"/>
      <c r="AK3388" s="2"/>
    </row>
    <row r="3389" spans="1:37" ht="17.25" customHeight="1">
      <c r="A3389" s="443"/>
      <c r="B3389" s="444"/>
      <c r="C3389" s="23"/>
      <c r="D3389" s="23"/>
      <c r="E3389" s="23"/>
      <c r="F3389" s="262"/>
      <c r="G3389" s="262"/>
      <c r="H3389" s="262"/>
      <c r="I3389" s="264"/>
      <c r="J3389" s="23"/>
      <c r="K3389" s="23"/>
      <c r="L3389" s="36" t="str">
        <f>IFERROR(VLOOKUP(放飛紀錄!$K3389,#REF!,2,FALSE),"")</f>
        <v/>
      </c>
      <c r="M3389" s="36"/>
      <c r="N3389" s="36"/>
      <c r="O3389" s="36"/>
      <c r="P3389" s="36"/>
      <c r="Q3389" s="36"/>
      <c r="R3389" s="36"/>
      <c r="S3389" s="36"/>
      <c r="T3389" s="36"/>
      <c r="U3389" s="23"/>
      <c r="V3389" s="23"/>
      <c r="W3389" s="23"/>
      <c r="X3389" s="23"/>
      <c r="Y3389" s="445"/>
      <c r="Z3389" s="446" t="str">
        <f>IF(放飛紀錄!$Y3389="","",放飛紀錄!$Y3389+公式對照表!B$2)</f>
        <v/>
      </c>
      <c r="AA3389" s="445"/>
      <c r="AB3389" s="445"/>
      <c r="AC3389" s="447" t="str">
        <f t="shared" si="134"/>
        <v/>
      </c>
      <c r="AD3389" s="448" t="str">
        <f t="shared" si="135"/>
        <v/>
      </c>
      <c r="AE3389" s="446" t="str">
        <f>IF(放飛紀錄表[[#This Row],[模組啟動時間]]="","",公式對照表!$A$2)</f>
        <v/>
      </c>
      <c r="AF3389" s="449" t="str">
        <f>IF(AC3389="","",IF(AND(AA3389&gt;Y3389,AA3389&lt;Z3389),[1]公式對照表!$C$2,IF(AC3389="-",[1]公式對照表!$C$3,IF(AC3389&lt;AE3389,[1]公式對照表!$C$4,IF(AC3389&gt;AE3389,[1]公式對照表!$C$5)))))</f>
        <v/>
      </c>
      <c r="AG3389" s="442"/>
      <c r="AH3389" s="442"/>
      <c r="AI3389" s="442"/>
      <c r="AJ3389" s="442"/>
      <c r="AK3389" s="2"/>
    </row>
    <row r="3390" spans="1:37" ht="17.25" customHeight="1">
      <c r="A3390" s="443"/>
      <c r="B3390" s="444"/>
      <c r="C3390" s="23"/>
      <c r="D3390" s="23"/>
      <c r="E3390" s="23"/>
      <c r="F3390" s="262"/>
      <c r="G3390" s="262"/>
      <c r="H3390" s="262"/>
      <c r="I3390" s="264"/>
      <c r="J3390" s="23"/>
      <c r="K3390" s="23"/>
      <c r="L3390" s="36" t="str">
        <f>IFERROR(VLOOKUP(放飛紀錄!$K3390,#REF!,2,FALSE),"")</f>
        <v/>
      </c>
      <c r="M3390" s="36"/>
      <c r="N3390" s="36"/>
      <c r="O3390" s="36"/>
      <c r="P3390" s="36"/>
      <c r="Q3390" s="36"/>
      <c r="R3390" s="36"/>
      <c r="S3390" s="36"/>
      <c r="T3390" s="36"/>
      <c r="U3390" s="23"/>
      <c r="V3390" s="23"/>
      <c r="W3390" s="23"/>
      <c r="X3390" s="23"/>
      <c r="Y3390" s="445"/>
      <c r="Z3390" s="446" t="str">
        <f>IF(放飛紀錄!$Y3390="","",放飛紀錄!$Y3390+公式對照表!B$2)</f>
        <v/>
      </c>
      <c r="AA3390" s="445"/>
      <c r="AB3390" s="445"/>
      <c r="AC3390" s="447" t="str">
        <f t="shared" si="134"/>
        <v/>
      </c>
      <c r="AD3390" s="448" t="str">
        <f t="shared" si="135"/>
        <v/>
      </c>
      <c r="AE3390" s="446" t="str">
        <f>IF(放飛紀錄表[[#This Row],[模組啟動時間]]="","",公式對照表!$A$2)</f>
        <v/>
      </c>
      <c r="AF3390" s="449" t="str">
        <f>IF(AC3390="","",IF(AND(AA3390&gt;Y3390,AA3390&lt;Z3390),[1]公式對照表!$C$2,IF(AC3390="-",[1]公式對照表!$C$3,IF(AC3390&lt;AE3390,[1]公式對照表!$C$4,IF(AC3390&gt;AE3390,[1]公式對照表!$C$5)))))</f>
        <v/>
      </c>
      <c r="AG3390" s="442"/>
      <c r="AH3390" s="442"/>
      <c r="AI3390" s="442"/>
      <c r="AJ3390" s="442"/>
      <c r="AK3390" s="2"/>
    </row>
    <row r="3391" spans="1:37" ht="17.25" customHeight="1">
      <c r="A3391" s="443"/>
      <c r="B3391" s="444"/>
      <c r="C3391" s="23"/>
      <c r="D3391" s="23"/>
      <c r="E3391" s="23"/>
      <c r="F3391" s="262"/>
      <c r="G3391" s="262"/>
      <c r="H3391" s="262"/>
      <c r="I3391" s="264"/>
      <c r="J3391" s="23"/>
      <c r="K3391" s="23"/>
      <c r="L3391" s="36" t="str">
        <f>IFERROR(VLOOKUP(放飛紀錄!$K3391,#REF!,2,FALSE),"")</f>
        <v/>
      </c>
      <c r="M3391" s="36"/>
      <c r="N3391" s="36"/>
      <c r="O3391" s="36"/>
      <c r="P3391" s="36"/>
      <c r="Q3391" s="36"/>
      <c r="R3391" s="36"/>
      <c r="S3391" s="36"/>
      <c r="T3391" s="36"/>
      <c r="U3391" s="23"/>
      <c r="V3391" s="23"/>
      <c r="W3391" s="23"/>
      <c r="X3391" s="23"/>
      <c r="Y3391" s="445"/>
      <c r="Z3391" s="446" t="str">
        <f>IF(放飛紀錄!$Y3391="","",放飛紀錄!$Y3391+公式對照表!B$2)</f>
        <v/>
      </c>
      <c r="AA3391" s="445"/>
      <c r="AB3391" s="445"/>
      <c r="AC3391" s="447" t="str">
        <f t="shared" si="134"/>
        <v/>
      </c>
      <c r="AD3391" s="448" t="str">
        <f t="shared" si="135"/>
        <v/>
      </c>
      <c r="AE3391" s="446" t="str">
        <f>IF(放飛紀錄表[[#This Row],[模組啟動時間]]="","",公式對照表!$A$2)</f>
        <v/>
      </c>
      <c r="AF3391" s="449" t="str">
        <f>IF(AC3391="","",IF(AND(AA3391&gt;Y3391,AA3391&lt;Z3391),[1]公式對照表!$C$2,IF(AC3391="-",[1]公式對照表!$C$3,IF(AC3391&lt;AE3391,[1]公式對照表!$C$4,IF(AC3391&gt;AE3391,[1]公式對照表!$C$5)))))</f>
        <v/>
      </c>
      <c r="AG3391" s="442"/>
      <c r="AH3391" s="442"/>
      <c r="AI3391" s="442"/>
      <c r="AJ3391" s="442"/>
      <c r="AK3391" s="2"/>
    </row>
    <row r="3392" spans="1:37" ht="17.25" customHeight="1">
      <c r="A3392" s="443"/>
      <c r="B3392" s="444"/>
      <c r="C3392" s="23"/>
      <c r="D3392" s="23"/>
      <c r="E3392" s="23"/>
      <c r="F3392" s="262"/>
      <c r="G3392" s="262"/>
      <c r="H3392" s="262"/>
      <c r="I3392" s="264"/>
      <c r="J3392" s="23"/>
      <c r="K3392" s="23"/>
      <c r="L3392" s="36" t="str">
        <f>IFERROR(VLOOKUP(放飛紀錄!$K3392,#REF!,2,FALSE),"")</f>
        <v/>
      </c>
      <c r="M3392" s="36"/>
      <c r="N3392" s="36"/>
      <c r="O3392" s="36"/>
      <c r="P3392" s="36"/>
      <c r="Q3392" s="36"/>
      <c r="R3392" s="36"/>
      <c r="S3392" s="36"/>
      <c r="T3392" s="36"/>
      <c r="U3392" s="23"/>
      <c r="V3392" s="23"/>
      <c r="W3392" s="23"/>
      <c r="X3392" s="23"/>
      <c r="Y3392" s="445"/>
      <c r="Z3392" s="446" t="str">
        <f>IF(放飛紀錄!$Y3392="","",放飛紀錄!$Y3392+公式對照表!B$2)</f>
        <v/>
      </c>
      <c r="AA3392" s="445"/>
      <c r="AB3392" s="445"/>
      <c r="AC3392" s="447" t="str">
        <f t="shared" si="134"/>
        <v/>
      </c>
      <c r="AD3392" s="448" t="str">
        <f t="shared" si="135"/>
        <v/>
      </c>
      <c r="AE3392" s="446" t="str">
        <f>IF(放飛紀錄表[[#This Row],[模組啟動時間]]="","",公式對照表!$A$2)</f>
        <v/>
      </c>
      <c r="AF3392" s="449" t="str">
        <f>IF(AC3392="","",IF(AND(AA3392&gt;Y3392,AA3392&lt;Z3392),[1]公式對照表!$C$2,IF(AC3392="-",[1]公式對照表!$C$3,IF(AC3392&lt;AE3392,[1]公式對照表!$C$4,IF(AC3392&gt;AE3392,[1]公式對照表!$C$5)))))</f>
        <v/>
      </c>
      <c r="AG3392" s="442"/>
      <c r="AH3392" s="442"/>
      <c r="AI3392" s="442"/>
      <c r="AJ3392" s="442"/>
      <c r="AK3392" s="2"/>
    </row>
    <row r="3393" spans="1:37" ht="17.25" customHeight="1">
      <c r="A3393" s="443"/>
      <c r="B3393" s="444"/>
      <c r="C3393" s="23"/>
      <c r="D3393" s="23"/>
      <c r="E3393" s="23"/>
      <c r="F3393" s="262"/>
      <c r="G3393" s="262"/>
      <c r="H3393" s="262"/>
      <c r="I3393" s="264"/>
      <c r="J3393" s="23"/>
      <c r="K3393" s="23"/>
      <c r="L3393" s="36" t="str">
        <f>IFERROR(VLOOKUP(放飛紀錄!$K3393,#REF!,2,FALSE),"")</f>
        <v/>
      </c>
      <c r="M3393" s="36"/>
      <c r="N3393" s="36"/>
      <c r="O3393" s="36"/>
      <c r="P3393" s="36"/>
      <c r="Q3393" s="36"/>
      <c r="R3393" s="36"/>
      <c r="S3393" s="36"/>
      <c r="T3393" s="36"/>
      <c r="U3393" s="23"/>
      <c r="V3393" s="23"/>
      <c r="W3393" s="23"/>
      <c r="X3393" s="23"/>
      <c r="Y3393" s="445"/>
      <c r="Z3393" s="446" t="str">
        <f>IF(放飛紀錄!$Y3393="","",放飛紀錄!$Y3393+公式對照表!B$2)</f>
        <v/>
      </c>
      <c r="AA3393" s="445"/>
      <c r="AB3393" s="445"/>
      <c r="AC3393" s="447" t="str">
        <f t="shared" si="134"/>
        <v/>
      </c>
      <c r="AD3393" s="448" t="str">
        <f t="shared" si="135"/>
        <v/>
      </c>
      <c r="AE3393" s="446" t="str">
        <f>IF(放飛紀錄表[[#This Row],[模組啟動時間]]="","",公式對照表!$A$2)</f>
        <v/>
      </c>
      <c r="AF3393" s="449" t="str">
        <f>IF(AC3393="","",IF(AND(AA3393&gt;Y3393,AA3393&lt;Z3393),[1]公式對照表!$C$2,IF(AC3393="-",[1]公式對照表!$C$3,IF(AC3393&lt;AE3393,[1]公式對照表!$C$4,IF(AC3393&gt;AE3393,[1]公式對照表!$C$5)))))</f>
        <v/>
      </c>
      <c r="AG3393" s="442"/>
      <c r="AH3393" s="442"/>
      <c r="AI3393" s="442"/>
      <c r="AJ3393" s="442"/>
      <c r="AK3393" s="2"/>
    </row>
    <row r="3394" spans="1:37" ht="17.25" customHeight="1">
      <c r="A3394" s="443"/>
      <c r="B3394" s="444"/>
      <c r="C3394" s="23"/>
      <c r="D3394" s="23"/>
      <c r="E3394" s="23"/>
      <c r="F3394" s="262"/>
      <c r="G3394" s="262"/>
      <c r="H3394" s="262"/>
      <c r="I3394" s="264"/>
      <c r="J3394" s="23"/>
      <c r="K3394" s="23"/>
      <c r="L3394" s="36" t="str">
        <f>IFERROR(VLOOKUP(放飛紀錄!$K3394,#REF!,2,FALSE),"")</f>
        <v/>
      </c>
      <c r="M3394" s="36"/>
      <c r="N3394" s="36"/>
      <c r="O3394" s="36"/>
      <c r="P3394" s="36"/>
      <c r="Q3394" s="36"/>
      <c r="R3394" s="36"/>
      <c r="S3394" s="36"/>
      <c r="T3394" s="36"/>
      <c r="U3394" s="23"/>
      <c r="V3394" s="23"/>
      <c r="W3394" s="23"/>
      <c r="X3394" s="23"/>
      <c r="Y3394" s="445"/>
      <c r="Z3394" s="446" t="str">
        <f>IF(放飛紀錄!$Y3394="","",放飛紀錄!$Y3394+公式對照表!B$2)</f>
        <v/>
      </c>
      <c r="AA3394" s="445"/>
      <c r="AB3394" s="445"/>
      <c r="AC3394" s="447" t="str">
        <f t="shared" si="134"/>
        <v/>
      </c>
      <c r="AD3394" s="448" t="str">
        <f t="shared" si="135"/>
        <v/>
      </c>
      <c r="AE3394" s="446" t="str">
        <f>IF(放飛紀錄表[[#This Row],[模組啟動時間]]="","",公式對照表!$A$2)</f>
        <v/>
      </c>
      <c r="AF3394" s="449" t="str">
        <f>IF(AC3394="","",IF(AND(AA3394&gt;Y3394,AA3394&lt;Z3394),[1]公式對照表!$C$2,IF(AC3394="-",[1]公式對照表!$C$3,IF(AC3394&lt;AE3394,[1]公式對照表!$C$4,IF(AC3394&gt;AE3394,[1]公式對照表!$C$5)))))</f>
        <v/>
      </c>
      <c r="AG3394" s="442"/>
      <c r="AH3394" s="442"/>
      <c r="AI3394" s="442"/>
      <c r="AJ3394" s="442"/>
      <c r="AK3394" s="2"/>
    </row>
    <row r="3395" spans="1:37" ht="17.25" customHeight="1">
      <c r="A3395" s="443"/>
      <c r="B3395" s="444"/>
      <c r="C3395" s="23"/>
      <c r="D3395" s="23"/>
      <c r="E3395" s="23"/>
      <c r="F3395" s="262"/>
      <c r="G3395" s="262"/>
      <c r="H3395" s="262"/>
      <c r="I3395" s="264"/>
      <c r="J3395" s="23"/>
      <c r="K3395" s="23"/>
      <c r="L3395" s="36" t="str">
        <f>IFERROR(VLOOKUP(放飛紀錄!$K3395,#REF!,2,FALSE),"")</f>
        <v/>
      </c>
      <c r="M3395" s="36"/>
      <c r="N3395" s="36"/>
      <c r="O3395" s="36"/>
      <c r="P3395" s="36"/>
      <c r="Q3395" s="36"/>
      <c r="R3395" s="36"/>
      <c r="S3395" s="36"/>
      <c r="T3395" s="36"/>
      <c r="U3395" s="23"/>
      <c r="V3395" s="23"/>
      <c r="W3395" s="23"/>
      <c r="X3395" s="23"/>
      <c r="Y3395" s="445"/>
      <c r="Z3395" s="446" t="str">
        <f>IF(放飛紀錄!$Y3395="","",放飛紀錄!$Y3395+公式對照表!B$2)</f>
        <v/>
      </c>
      <c r="AA3395" s="445"/>
      <c r="AB3395" s="445"/>
      <c r="AC3395" s="447" t="str">
        <f t="shared" si="134"/>
        <v/>
      </c>
      <c r="AD3395" s="448" t="str">
        <f t="shared" si="135"/>
        <v/>
      </c>
      <c r="AE3395" s="446" t="str">
        <f>IF(放飛紀錄表[[#This Row],[模組啟動時間]]="","",公式對照表!$A$2)</f>
        <v/>
      </c>
      <c r="AF3395" s="449" t="str">
        <f>IF(AC3395="","",IF(AND(AA3395&gt;Y3395,AA3395&lt;Z3395),[1]公式對照表!$C$2,IF(AC3395="-",[1]公式對照表!$C$3,IF(AC3395&lt;AE3395,[1]公式對照表!$C$4,IF(AC3395&gt;AE3395,[1]公式對照表!$C$5)))))</f>
        <v/>
      </c>
      <c r="AG3395" s="442"/>
      <c r="AH3395" s="442"/>
      <c r="AI3395" s="442"/>
      <c r="AJ3395" s="442"/>
      <c r="AK3395" s="2"/>
    </row>
    <row r="3396" spans="1:37" ht="17.25" customHeight="1">
      <c r="A3396" s="443"/>
      <c r="B3396" s="444"/>
      <c r="C3396" s="23"/>
      <c r="D3396" s="23"/>
      <c r="E3396" s="23"/>
      <c r="F3396" s="262"/>
      <c r="G3396" s="262"/>
      <c r="H3396" s="262"/>
      <c r="I3396" s="264"/>
      <c r="J3396" s="23"/>
      <c r="K3396" s="23"/>
      <c r="L3396" s="36" t="str">
        <f>IFERROR(VLOOKUP(放飛紀錄!$K3396,#REF!,2,FALSE),"")</f>
        <v/>
      </c>
      <c r="M3396" s="36"/>
      <c r="N3396" s="36"/>
      <c r="O3396" s="36"/>
      <c r="P3396" s="36"/>
      <c r="Q3396" s="36"/>
      <c r="R3396" s="36"/>
      <c r="S3396" s="36"/>
      <c r="T3396" s="36"/>
      <c r="U3396" s="23"/>
      <c r="V3396" s="23"/>
      <c r="W3396" s="23"/>
      <c r="X3396" s="23"/>
      <c r="Y3396" s="445"/>
      <c r="Z3396" s="446" t="str">
        <f>IF(放飛紀錄!$Y3396="","",放飛紀錄!$Y3396+公式對照表!B$2)</f>
        <v/>
      </c>
      <c r="AA3396" s="445"/>
      <c r="AB3396" s="445"/>
      <c r="AC3396" s="447" t="str">
        <f t="shared" si="134"/>
        <v/>
      </c>
      <c r="AD3396" s="448" t="str">
        <f t="shared" si="135"/>
        <v/>
      </c>
      <c r="AE3396" s="446" t="str">
        <f>IF(放飛紀錄表[[#This Row],[模組啟動時間]]="","",公式對照表!$A$2)</f>
        <v/>
      </c>
      <c r="AF3396" s="449" t="str">
        <f>IF(AC3396="","",IF(AND(AA3396&gt;Y3396,AA3396&lt;Z3396),[1]公式對照表!$C$2,IF(AC3396="-",[1]公式對照表!$C$3,IF(AC3396&lt;AE3396,[1]公式對照表!$C$4,IF(AC3396&gt;AE3396,[1]公式對照表!$C$5)))))</f>
        <v/>
      </c>
      <c r="AG3396" s="442"/>
      <c r="AH3396" s="442"/>
      <c r="AI3396" s="442"/>
      <c r="AJ3396" s="442"/>
      <c r="AK3396" s="2"/>
    </row>
    <row r="3397" spans="1:37" ht="17.25" customHeight="1">
      <c r="A3397" s="443"/>
      <c r="B3397" s="444"/>
      <c r="C3397" s="23"/>
      <c r="D3397" s="23"/>
      <c r="E3397" s="23"/>
      <c r="F3397" s="262"/>
      <c r="G3397" s="262"/>
      <c r="H3397" s="262"/>
      <c r="I3397" s="264"/>
      <c r="J3397" s="23"/>
      <c r="K3397" s="23"/>
      <c r="L3397" s="36" t="str">
        <f>IFERROR(VLOOKUP(放飛紀錄!$K3397,#REF!,2,FALSE),"")</f>
        <v/>
      </c>
      <c r="M3397" s="36"/>
      <c r="N3397" s="36"/>
      <c r="O3397" s="36"/>
      <c r="P3397" s="36"/>
      <c r="Q3397" s="36"/>
      <c r="R3397" s="36"/>
      <c r="S3397" s="36"/>
      <c r="T3397" s="36"/>
      <c r="U3397" s="23"/>
      <c r="V3397" s="23"/>
      <c r="W3397" s="23"/>
      <c r="X3397" s="23"/>
      <c r="Y3397" s="445"/>
      <c r="Z3397" s="446" t="str">
        <f>IF(放飛紀錄!$Y3397="","",放飛紀錄!$Y3397+公式對照表!B$2)</f>
        <v/>
      </c>
      <c r="AA3397" s="445"/>
      <c r="AB3397" s="445"/>
      <c r="AC3397" s="447" t="str">
        <f t="shared" si="134"/>
        <v/>
      </c>
      <c r="AD3397" s="448" t="str">
        <f t="shared" si="135"/>
        <v/>
      </c>
      <c r="AE3397" s="446" t="str">
        <f>IF(放飛紀錄表[[#This Row],[模組啟動時間]]="","",公式對照表!$A$2)</f>
        <v/>
      </c>
      <c r="AF3397" s="449" t="str">
        <f>IF(AC3397="","",IF(AND(AA3397&gt;Y3397,AA3397&lt;Z3397),[1]公式對照表!$C$2,IF(AC3397="-",[1]公式對照表!$C$3,IF(AC3397&lt;AE3397,[1]公式對照表!$C$4,IF(AC3397&gt;AE3397,[1]公式對照表!$C$5)))))</f>
        <v/>
      </c>
      <c r="AG3397" s="442"/>
      <c r="AH3397" s="442"/>
      <c r="AI3397" s="442"/>
      <c r="AJ3397" s="442"/>
      <c r="AK3397" s="2"/>
    </row>
    <row r="3398" spans="1:37" ht="17.25" customHeight="1">
      <c r="A3398" s="443"/>
      <c r="B3398" s="444"/>
      <c r="C3398" s="23"/>
      <c r="D3398" s="23"/>
      <c r="E3398" s="23"/>
      <c r="F3398" s="262"/>
      <c r="G3398" s="262"/>
      <c r="H3398" s="262"/>
      <c r="I3398" s="264"/>
      <c r="J3398" s="23"/>
      <c r="K3398" s="23"/>
      <c r="L3398" s="36" t="str">
        <f>IFERROR(VLOOKUP(放飛紀錄!$K3398,#REF!,2,FALSE),"")</f>
        <v/>
      </c>
      <c r="M3398" s="36"/>
      <c r="N3398" s="36"/>
      <c r="O3398" s="36"/>
      <c r="P3398" s="36"/>
      <c r="Q3398" s="36"/>
      <c r="R3398" s="36"/>
      <c r="S3398" s="36"/>
      <c r="T3398" s="36"/>
      <c r="U3398" s="23"/>
      <c r="V3398" s="23"/>
      <c r="W3398" s="23"/>
      <c r="X3398" s="23"/>
      <c r="Y3398" s="445"/>
      <c r="Z3398" s="446" t="str">
        <f>IF(放飛紀錄!$Y3398="","",放飛紀錄!$Y3398+公式對照表!B$2)</f>
        <v/>
      </c>
      <c r="AA3398" s="445"/>
      <c r="AB3398" s="445"/>
      <c r="AC3398" s="447" t="str">
        <f t="shared" si="134"/>
        <v/>
      </c>
      <c r="AD3398" s="448" t="str">
        <f t="shared" si="135"/>
        <v/>
      </c>
      <c r="AE3398" s="446" t="str">
        <f>IF(放飛紀錄表[[#This Row],[模組啟動時間]]="","",公式對照表!$A$2)</f>
        <v/>
      </c>
      <c r="AF3398" s="449" t="str">
        <f>IF(AC3398="","",IF(AND(AA3398&gt;Y3398,AA3398&lt;Z3398),[1]公式對照表!$C$2,IF(AC3398="-",[1]公式對照表!$C$3,IF(AC3398&lt;AE3398,[1]公式對照表!$C$4,IF(AC3398&gt;AE3398,[1]公式對照表!$C$5)))))</f>
        <v/>
      </c>
      <c r="AG3398" s="442"/>
      <c r="AH3398" s="442"/>
      <c r="AI3398" s="442"/>
      <c r="AJ3398" s="442"/>
      <c r="AK3398" s="2"/>
    </row>
    <row r="3399" spans="1:37" ht="17.25" customHeight="1">
      <c r="A3399" s="443"/>
      <c r="B3399" s="444"/>
      <c r="C3399" s="23"/>
      <c r="D3399" s="23"/>
      <c r="E3399" s="23"/>
      <c r="F3399" s="262"/>
      <c r="G3399" s="262"/>
      <c r="H3399" s="262"/>
      <c r="I3399" s="264"/>
      <c r="J3399" s="23"/>
      <c r="K3399" s="23"/>
      <c r="L3399" s="36" t="str">
        <f>IFERROR(VLOOKUP(放飛紀錄!$K3399,#REF!,2,FALSE),"")</f>
        <v/>
      </c>
      <c r="M3399" s="36"/>
      <c r="N3399" s="36"/>
      <c r="O3399" s="36"/>
      <c r="P3399" s="36"/>
      <c r="Q3399" s="36"/>
      <c r="R3399" s="36"/>
      <c r="S3399" s="36"/>
      <c r="T3399" s="36"/>
      <c r="U3399" s="23"/>
      <c r="V3399" s="23"/>
      <c r="W3399" s="23"/>
      <c r="X3399" s="23"/>
      <c r="Y3399" s="445"/>
      <c r="Z3399" s="446" t="str">
        <f>IF(放飛紀錄!$Y3399="","",放飛紀錄!$Y3399+公式對照表!B$2)</f>
        <v/>
      </c>
      <c r="AA3399" s="445"/>
      <c r="AB3399" s="445"/>
      <c r="AC3399" s="447" t="str">
        <f t="shared" si="134"/>
        <v/>
      </c>
      <c r="AD3399" s="448" t="str">
        <f t="shared" si="135"/>
        <v/>
      </c>
      <c r="AE3399" s="446" t="str">
        <f>IF(放飛紀錄表[[#This Row],[模組啟動時間]]="","",公式對照表!$A$2)</f>
        <v/>
      </c>
      <c r="AF3399" s="449" t="str">
        <f>IF(AC3399="","",IF(AND(AA3399&gt;Y3399,AA3399&lt;Z3399),[1]公式對照表!$C$2,IF(AC3399="-",[1]公式對照表!$C$3,IF(AC3399&lt;AE3399,[1]公式對照表!$C$4,IF(AC3399&gt;AE3399,[1]公式對照表!$C$5)))))</f>
        <v/>
      </c>
      <c r="AG3399" s="442"/>
      <c r="AH3399" s="442"/>
      <c r="AI3399" s="442"/>
      <c r="AJ3399" s="442"/>
      <c r="AK3399" s="2"/>
    </row>
    <row r="3400" spans="1:37" ht="17.25" customHeight="1">
      <c r="A3400" s="443"/>
      <c r="B3400" s="444"/>
      <c r="C3400" s="23"/>
      <c r="D3400" s="23"/>
      <c r="E3400" s="23"/>
      <c r="F3400" s="262"/>
      <c r="G3400" s="262"/>
      <c r="H3400" s="262"/>
      <c r="I3400" s="264"/>
      <c r="J3400" s="23"/>
      <c r="K3400" s="23"/>
      <c r="L3400" s="36" t="str">
        <f>IFERROR(VLOOKUP(放飛紀錄!$K3400,#REF!,2,FALSE),"")</f>
        <v/>
      </c>
      <c r="M3400" s="36"/>
      <c r="N3400" s="36"/>
      <c r="O3400" s="36"/>
      <c r="P3400" s="36"/>
      <c r="Q3400" s="36"/>
      <c r="R3400" s="36"/>
      <c r="S3400" s="36"/>
      <c r="T3400" s="36"/>
      <c r="U3400" s="23"/>
      <c r="V3400" s="23"/>
      <c r="W3400" s="23"/>
      <c r="X3400" s="23"/>
      <c r="Y3400" s="445"/>
      <c r="Z3400" s="446" t="str">
        <f>IF(放飛紀錄!$Y3400="","",放飛紀錄!$Y3400+公式對照表!B$2)</f>
        <v/>
      </c>
      <c r="AA3400" s="445"/>
      <c r="AB3400" s="445"/>
      <c r="AC3400" s="447" t="str">
        <f t="shared" si="134"/>
        <v/>
      </c>
      <c r="AD3400" s="448" t="str">
        <f t="shared" si="135"/>
        <v/>
      </c>
      <c r="AE3400" s="446" t="str">
        <f>IF(放飛紀錄表[[#This Row],[模組啟動時間]]="","",公式對照表!$A$2)</f>
        <v/>
      </c>
      <c r="AF3400" s="449" t="str">
        <f>IF(AC3400="","",IF(AND(AA3400&gt;Y3400,AA3400&lt;Z3400),[1]公式對照表!$C$2,IF(AC3400="-",[1]公式對照表!$C$3,IF(AC3400&lt;AE3400,[1]公式對照表!$C$4,IF(AC3400&gt;AE3400,[1]公式對照表!$C$5)))))</f>
        <v/>
      </c>
      <c r="AG3400" s="442"/>
      <c r="AH3400" s="442"/>
      <c r="AI3400" s="442"/>
      <c r="AJ3400" s="442"/>
      <c r="AK3400" s="2"/>
    </row>
    <row r="3401" spans="1:37" ht="17.25" customHeight="1">
      <c r="A3401" s="443"/>
      <c r="B3401" s="444"/>
      <c r="C3401" s="23"/>
      <c r="D3401" s="23"/>
      <c r="E3401" s="23"/>
      <c r="F3401" s="262"/>
      <c r="G3401" s="262"/>
      <c r="H3401" s="262"/>
      <c r="I3401" s="264"/>
      <c r="J3401" s="23"/>
      <c r="K3401" s="23"/>
      <c r="L3401" s="36" t="str">
        <f>IFERROR(VLOOKUP(放飛紀錄!$K3401,#REF!,2,FALSE),"")</f>
        <v/>
      </c>
      <c r="M3401" s="36"/>
      <c r="N3401" s="36"/>
      <c r="O3401" s="36"/>
      <c r="P3401" s="36"/>
      <c r="Q3401" s="36"/>
      <c r="R3401" s="36"/>
      <c r="S3401" s="36"/>
      <c r="T3401" s="36"/>
      <c r="U3401" s="23"/>
      <c r="V3401" s="23"/>
      <c r="W3401" s="23"/>
      <c r="X3401" s="23"/>
      <c r="Y3401" s="445"/>
      <c r="Z3401" s="446" t="str">
        <f>IF(放飛紀錄!$Y3401="","",放飛紀錄!$Y3401+公式對照表!B$2)</f>
        <v/>
      </c>
      <c r="AA3401" s="445"/>
      <c r="AB3401" s="445"/>
      <c r="AC3401" s="447" t="str">
        <f t="shared" si="134"/>
        <v/>
      </c>
      <c r="AD3401" s="448" t="str">
        <f t="shared" si="135"/>
        <v/>
      </c>
      <c r="AE3401" s="446" t="str">
        <f>IF(放飛紀錄表[[#This Row],[模組啟動時間]]="","",公式對照表!$A$2)</f>
        <v/>
      </c>
      <c r="AF3401" s="449" t="str">
        <f>IF(AC3401="","",IF(AND(AA3401&gt;Y3401,AA3401&lt;Z3401),[1]公式對照表!$C$2,IF(AC3401="-",[1]公式對照表!$C$3,IF(AC3401&lt;AE3401,[1]公式對照表!$C$4,IF(AC3401&gt;AE3401,[1]公式對照表!$C$5)))))</f>
        <v/>
      </c>
      <c r="AG3401" s="442"/>
      <c r="AH3401" s="442"/>
      <c r="AI3401" s="442"/>
      <c r="AJ3401" s="442"/>
      <c r="AK3401" s="2"/>
    </row>
    <row r="3402" spans="1:37" ht="17.25" customHeight="1">
      <c r="A3402" s="443"/>
      <c r="B3402" s="444"/>
      <c r="C3402" s="23"/>
      <c r="D3402" s="23"/>
      <c r="E3402" s="23"/>
      <c r="F3402" s="262"/>
      <c r="G3402" s="262"/>
      <c r="H3402" s="262"/>
      <c r="I3402" s="264"/>
      <c r="J3402" s="23"/>
      <c r="K3402" s="23"/>
      <c r="L3402" s="36" t="str">
        <f>IFERROR(VLOOKUP(放飛紀錄!$K3402,#REF!,2,FALSE),"")</f>
        <v/>
      </c>
      <c r="M3402" s="36"/>
      <c r="N3402" s="36"/>
      <c r="O3402" s="36"/>
      <c r="P3402" s="36"/>
      <c r="Q3402" s="36"/>
      <c r="R3402" s="36"/>
      <c r="S3402" s="36"/>
      <c r="T3402" s="36"/>
      <c r="U3402" s="23"/>
      <c r="V3402" s="23"/>
      <c r="W3402" s="23"/>
      <c r="X3402" s="23"/>
      <c r="Y3402" s="445"/>
      <c r="Z3402" s="446" t="str">
        <f>IF(放飛紀錄!$Y3402="","",放飛紀錄!$Y3402+公式對照表!B$2)</f>
        <v/>
      </c>
      <c r="AA3402" s="445"/>
      <c r="AB3402" s="445"/>
      <c r="AC3402" s="447" t="str">
        <f t="shared" si="134"/>
        <v/>
      </c>
      <c r="AD3402" s="448" t="str">
        <f t="shared" si="135"/>
        <v/>
      </c>
      <c r="AE3402" s="446" t="str">
        <f>IF(放飛紀錄表[[#This Row],[模組啟動時間]]="","",公式對照表!$A$2)</f>
        <v/>
      </c>
      <c r="AF3402" s="449" t="str">
        <f>IF(AC3402="","",IF(AND(AA3402&gt;Y3402,AA3402&lt;Z3402),[1]公式對照表!$C$2,IF(AC3402="-",[1]公式對照表!$C$3,IF(AC3402&lt;AE3402,[1]公式對照表!$C$4,IF(AC3402&gt;AE3402,[1]公式對照表!$C$5)))))</f>
        <v/>
      </c>
      <c r="AG3402" s="442"/>
      <c r="AH3402" s="442"/>
      <c r="AI3402" s="442"/>
      <c r="AJ3402" s="442"/>
      <c r="AK3402" s="2"/>
    </row>
    <row r="3403" spans="1:37" ht="17.25" customHeight="1">
      <c r="A3403" s="443"/>
      <c r="B3403" s="444"/>
      <c r="C3403" s="23"/>
      <c r="D3403" s="23"/>
      <c r="E3403" s="23"/>
      <c r="F3403" s="262"/>
      <c r="G3403" s="262"/>
      <c r="H3403" s="262"/>
      <c r="I3403" s="264"/>
      <c r="J3403" s="23"/>
      <c r="K3403" s="23"/>
      <c r="L3403" s="36" t="str">
        <f>IFERROR(VLOOKUP(放飛紀錄!$K3403,#REF!,2,FALSE),"")</f>
        <v/>
      </c>
      <c r="M3403" s="36"/>
      <c r="N3403" s="36"/>
      <c r="O3403" s="36"/>
      <c r="P3403" s="36"/>
      <c r="Q3403" s="36"/>
      <c r="R3403" s="36"/>
      <c r="S3403" s="36"/>
      <c r="T3403" s="36"/>
      <c r="U3403" s="23"/>
      <c r="V3403" s="23"/>
      <c r="W3403" s="23"/>
      <c r="X3403" s="23"/>
      <c r="Y3403" s="445"/>
      <c r="Z3403" s="446" t="str">
        <f>IF(放飛紀錄!$Y3403="","",放飛紀錄!$Y3403+公式對照表!B$2)</f>
        <v/>
      </c>
      <c r="AA3403" s="445"/>
      <c r="AB3403" s="445"/>
      <c r="AC3403" s="447" t="str">
        <f t="shared" si="134"/>
        <v/>
      </c>
      <c r="AD3403" s="448" t="str">
        <f t="shared" si="135"/>
        <v/>
      </c>
      <c r="AE3403" s="446" t="str">
        <f>IF(放飛紀錄表[[#This Row],[模組啟動時間]]="","",公式對照表!$A$2)</f>
        <v/>
      </c>
      <c r="AF3403" s="449" t="str">
        <f>IF(AC3403="","",IF(AND(AA3403&gt;Y3403,AA3403&lt;Z3403),[1]公式對照表!$C$2,IF(AC3403="-",[1]公式對照表!$C$3,IF(AC3403&lt;AE3403,[1]公式對照表!$C$4,IF(AC3403&gt;AE3403,[1]公式對照表!$C$5)))))</f>
        <v/>
      </c>
      <c r="AG3403" s="442"/>
      <c r="AH3403" s="442"/>
      <c r="AI3403" s="442"/>
      <c r="AJ3403" s="442"/>
      <c r="AK3403" s="2"/>
    </row>
    <row r="3404" spans="1:37" ht="17.25" customHeight="1">
      <c r="A3404" s="443"/>
      <c r="B3404" s="444"/>
      <c r="C3404" s="23"/>
      <c r="D3404" s="23"/>
      <c r="E3404" s="23"/>
      <c r="F3404" s="262"/>
      <c r="G3404" s="262"/>
      <c r="H3404" s="262"/>
      <c r="I3404" s="264"/>
      <c r="J3404" s="23"/>
      <c r="K3404" s="23"/>
      <c r="L3404" s="36" t="str">
        <f>IFERROR(VLOOKUP(放飛紀錄!$K3404,#REF!,2,FALSE),"")</f>
        <v/>
      </c>
      <c r="M3404" s="36"/>
      <c r="N3404" s="36"/>
      <c r="O3404" s="36"/>
      <c r="P3404" s="36"/>
      <c r="Q3404" s="36"/>
      <c r="R3404" s="36"/>
      <c r="S3404" s="36"/>
      <c r="T3404" s="36"/>
      <c r="U3404" s="23"/>
      <c r="V3404" s="23"/>
      <c r="W3404" s="23"/>
      <c r="X3404" s="23"/>
      <c r="Y3404" s="445"/>
      <c r="Z3404" s="446" t="str">
        <f>IF(放飛紀錄!$Y3404="","",放飛紀錄!$Y3404+公式對照表!B$2)</f>
        <v/>
      </c>
      <c r="AA3404" s="445"/>
      <c r="AB3404" s="445"/>
      <c r="AC3404" s="447" t="str">
        <f t="shared" si="134"/>
        <v/>
      </c>
      <c r="AD3404" s="448" t="str">
        <f t="shared" si="135"/>
        <v/>
      </c>
      <c r="AE3404" s="446" t="str">
        <f>IF(放飛紀錄表[[#This Row],[模組啟動時間]]="","",公式對照表!$A$2)</f>
        <v/>
      </c>
      <c r="AF3404" s="449" t="str">
        <f>IF(AC3404="","",IF(AND(AA3404&gt;Y3404,AA3404&lt;Z3404),[1]公式對照表!$C$2,IF(AC3404="-",[1]公式對照表!$C$3,IF(AC3404&lt;AE3404,[1]公式對照表!$C$4,IF(AC3404&gt;AE3404,[1]公式對照表!$C$5)))))</f>
        <v/>
      </c>
      <c r="AG3404" s="442"/>
      <c r="AH3404" s="442"/>
      <c r="AI3404" s="442"/>
      <c r="AJ3404" s="442"/>
      <c r="AK3404" s="2"/>
    </row>
    <row r="3405" spans="1:37" ht="17.25" customHeight="1">
      <c r="A3405" s="443"/>
      <c r="B3405" s="444"/>
      <c r="C3405" s="23"/>
      <c r="D3405" s="23"/>
      <c r="E3405" s="23"/>
      <c r="F3405" s="262"/>
      <c r="G3405" s="262"/>
      <c r="H3405" s="262"/>
      <c r="I3405" s="264"/>
      <c r="J3405" s="23"/>
      <c r="K3405" s="23"/>
      <c r="L3405" s="36" t="str">
        <f>IFERROR(VLOOKUP(放飛紀錄!$K3405,#REF!,2,FALSE),"")</f>
        <v/>
      </c>
      <c r="M3405" s="36"/>
      <c r="N3405" s="36"/>
      <c r="O3405" s="36"/>
      <c r="P3405" s="36"/>
      <c r="Q3405" s="36"/>
      <c r="R3405" s="36"/>
      <c r="S3405" s="36"/>
      <c r="T3405" s="36"/>
      <c r="U3405" s="23"/>
      <c r="V3405" s="23"/>
      <c r="W3405" s="23"/>
      <c r="X3405" s="23"/>
      <c r="Y3405" s="445"/>
      <c r="Z3405" s="446" t="str">
        <f>IF(放飛紀錄!$Y3405="","",放飛紀錄!$Y3405+公式對照表!B$2)</f>
        <v/>
      </c>
      <c r="AA3405" s="445"/>
      <c r="AB3405" s="445"/>
      <c r="AC3405" s="447" t="str">
        <f t="shared" si="134"/>
        <v/>
      </c>
      <c r="AD3405" s="448" t="str">
        <f t="shared" si="135"/>
        <v/>
      </c>
      <c r="AE3405" s="446" t="str">
        <f>IF(放飛紀錄表[[#This Row],[模組啟動時間]]="","",公式對照表!$A$2)</f>
        <v/>
      </c>
      <c r="AF3405" s="449" t="str">
        <f>IF(AC3405="","",IF(AND(AA3405&gt;Y3405,AA3405&lt;Z3405),[1]公式對照表!$C$2,IF(AC3405="-",[1]公式對照表!$C$3,IF(AC3405&lt;AE3405,[1]公式對照表!$C$4,IF(AC3405&gt;AE3405,[1]公式對照表!$C$5)))))</f>
        <v/>
      </c>
      <c r="AG3405" s="442"/>
      <c r="AH3405" s="442"/>
      <c r="AI3405" s="442"/>
      <c r="AJ3405" s="442"/>
      <c r="AK3405" s="2"/>
    </row>
    <row r="3406" spans="1:37" ht="17.25" customHeight="1">
      <c r="A3406" s="443"/>
      <c r="B3406" s="444"/>
      <c r="C3406" s="23"/>
      <c r="D3406" s="23"/>
      <c r="E3406" s="23"/>
      <c r="F3406" s="262"/>
      <c r="G3406" s="262"/>
      <c r="H3406" s="262"/>
      <c r="I3406" s="264"/>
      <c r="J3406" s="23"/>
      <c r="K3406" s="23"/>
      <c r="L3406" s="36" t="str">
        <f>IFERROR(VLOOKUP(放飛紀錄!$K3406,#REF!,2,FALSE),"")</f>
        <v/>
      </c>
      <c r="M3406" s="36"/>
      <c r="N3406" s="36"/>
      <c r="O3406" s="36"/>
      <c r="P3406" s="36"/>
      <c r="Q3406" s="36"/>
      <c r="R3406" s="36"/>
      <c r="S3406" s="36"/>
      <c r="T3406" s="36"/>
      <c r="U3406" s="23"/>
      <c r="V3406" s="23"/>
      <c r="W3406" s="23"/>
      <c r="X3406" s="23"/>
      <c r="Y3406" s="445"/>
      <c r="Z3406" s="446" t="str">
        <f>IF(放飛紀錄!$Y3406="","",放飛紀錄!$Y3406+公式對照表!B$2)</f>
        <v/>
      </c>
      <c r="AA3406" s="445"/>
      <c r="AB3406" s="445"/>
      <c r="AC3406" s="447" t="str">
        <f t="shared" si="134"/>
        <v/>
      </c>
      <c r="AD3406" s="448" t="str">
        <f t="shared" si="135"/>
        <v/>
      </c>
      <c r="AE3406" s="446" t="str">
        <f>IF(放飛紀錄表[[#This Row],[模組啟動時間]]="","",公式對照表!$A$2)</f>
        <v/>
      </c>
      <c r="AF3406" s="449" t="str">
        <f>IF(AC3406="","",IF(AND(AA3406&gt;Y3406,AA3406&lt;Z3406),[1]公式對照表!$C$2,IF(AC3406="-",[1]公式對照表!$C$3,IF(AC3406&lt;AE3406,[1]公式對照表!$C$4,IF(AC3406&gt;AE3406,[1]公式對照表!$C$5)))))</f>
        <v/>
      </c>
      <c r="AG3406" s="442"/>
      <c r="AH3406" s="442"/>
      <c r="AI3406" s="442"/>
      <c r="AJ3406" s="442"/>
      <c r="AK3406" s="2"/>
    </row>
    <row r="3407" spans="1:37" ht="17.25" customHeight="1">
      <c r="A3407" s="443"/>
      <c r="B3407" s="444"/>
      <c r="C3407" s="23"/>
      <c r="D3407" s="23"/>
      <c r="E3407" s="23"/>
      <c r="F3407" s="262"/>
      <c r="G3407" s="262"/>
      <c r="H3407" s="262"/>
      <c r="I3407" s="264"/>
      <c r="J3407" s="23"/>
      <c r="K3407" s="23"/>
      <c r="L3407" s="36" t="str">
        <f>IFERROR(VLOOKUP(放飛紀錄!$K3407,#REF!,2,FALSE),"")</f>
        <v/>
      </c>
      <c r="M3407" s="36"/>
      <c r="N3407" s="36"/>
      <c r="O3407" s="36"/>
      <c r="P3407" s="36"/>
      <c r="Q3407" s="36"/>
      <c r="R3407" s="36"/>
      <c r="S3407" s="36"/>
      <c r="T3407" s="36"/>
      <c r="U3407" s="23"/>
      <c r="V3407" s="23"/>
      <c r="W3407" s="23"/>
      <c r="X3407" s="23"/>
      <c r="Y3407" s="445"/>
      <c r="Z3407" s="446" t="str">
        <f>IF(放飛紀錄!$Y3407="","",放飛紀錄!$Y3407+公式對照表!B$2)</f>
        <v/>
      </c>
      <c r="AA3407" s="445"/>
      <c r="AB3407" s="445"/>
      <c r="AC3407" s="447" t="str">
        <f t="shared" si="134"/>
        <v/>
      </c>
      <c r="AD3407" s="448" t="str">
        <f t="shared" si="135"/>
        <v/>
      </c>
      <c r="AE3407" s="446" t="str">
        <f>IF(放飛紀錄表[[#This Row],[模組啟動時間]]="","",公式對照表!$A$2)</f>
        <v/>
      </c>
      <c r="AF3407" s="449" t="str">
        <f>IF(AC3407="","",IF(AND(AA3407&gt;Y3407,AA3407&lt;Z3407),[1]公式對照表!$C$2,IF(AC3407="-",[1]公式對照表!$C$3,IF(AC3407&lt;AE3407,[1]公式對照表!$C$4,IF(AC3407&gt;AE3407,[1]公式對照表!$C$5)))))</f>
        <v/>
      </c>
      <c r="AG3407" s="442"/>
      <c r="AH3407" s="442"/>
      <c r="AI3407" s="442"/>
      <c r="AJ3407" s="442"/>
      <c r="AK3407" s="2"/>
    </row>
    <row r="3408" spans="1:37" ht="17.25" customHeight="1">
      <c r="A3408" s="443"/>
      <c r="B3408" s="444"/>
      <c r="C3408" s="23"/>
      <c r="D3408" s="23"/>
      <c r="E3408" s="23"/>
      <c r="F3408" s="262"/>
      <c r="G3408" s="262"/>
      <c r="H3408" s="262"/>
      <c r="I3408" s="264"/>
      <c r="J3408" s="23"/>
      <c r="K3408" s="23"/>
      <c r="L3408" s="36" t="str">
        <f>IFERROR(VLOOKUP(放飛紀錄!$K3408,#REF!,2,FALSE),"")</f>
        <v/>
      </c>
      <c r="M3408" s="36"/>
      <c r="N3408" s="36"/>
      <c r="O3408" s="36"/>
      <c r="P3408" s="36"/>
      <c r="Q3408" s="36"/>
      <c r="R3408" s="36"/>
      <c r="S3408" s="36"/>
      <c r="T3408" s="36"/>
      <c r="U3408" s="23"/>
      <c r="V3408" s="23"/>
      <c r="W3408" s="23"/>
      <c r="X3408" s="23"/>
      <c r="Y3408" s="445"/>
      <c r="Z3408" s="446" t="str">
        <f>IF(放飛紀錄!$Y3408="","",放飛紀錄!$Y3408+公式對照表!B$2)</f>
        <v/>
      </c>
      <c r="AA3408" s="445"/>
      <c r="AB3408" s="445"/>
      <c r="AC3408" s="447" t="str">
        <f t="shared" si="134"/>
        <v/>
      </c>
      <c r="AD3408" s="448" t="str">
        <f t="shared" si="135"/>
        <v/>
      </c>
      <c r="AE3408" s="446" t="str">
        <f>IF(放飛紀錄表[[#This Row],[模組啟動時間]]="","",公式對照表!$A$2)</f>
        <v/>
      </c>
      <c r="AF3408" s="449" t="str">
        <f>IF(AC3408="","",IF(AND(AA3408&gt;Y3408,AA3408&lt;Z3408),[1]公式對照表!$C$2,IF(AC3408="-",[1]公式對照表!$C$3,IF(AC3408&lt;AE3408,[1]公式對照表!$C$4,IF(AC3408&gt;AE3408,[1]公式對照表!$C$5)))))</f>
        <v/>
      </c>
      <c r="AG3408" s="442"/>
      <c r="AH3408" s="442"/>
      <c r="AI3408" s="442"/>
      <c r="AJ3408" s="442"/>
      <c r="AK3408" s="2"/>
    </row>
    <row r="3409" spans="1:37" ht="17.25" customHeight="1">
      <c r="A3409" s="443"/>
      <c r="B3409" s="444"/>
      <c r="C3409" s="23"/>
      <c r="D3409" s="23"/>
      <c r="E3409" s="23"/>
      <c r="F3409" s="262"/>
      <c r="G3409" s="262"/>
      <c r="H3409" s="262"/>
      <c r="I3409" s="264"/>
      <c r="J3409" s="23"/>
      <c r="K3409" s="23"/>
      <c r="L3409" s="36" t="str">
        <f>IFERROR(VLOOKUP(放飛紀錄!$K3409,#REF!,2,FALSE),"")</f>
        <v/>
      </c>
      <c r="M3409" s="36"/>
      <c r="N3409" s="36"/>
      <c r="O3409" s="36"/>
      <c r="P3409" s="36"/>
      <c r="Q3409" s="36"/>
      <c r="R3409" s="36"/>
      <c r="S3409" s="36"/>
      <c r="T3409" s="36"/>
      <c r="U3409" s="23"/>
      <c r="V3409" s="23"/>
      <c r="W3409" s="23"/>
      <c r="X3409" s="23"/>
      <c r="Y3409" s="445"/>
      <c r="Z3409" s="446" t="str">
        <f>IF(放飛紀錄!$Y3409="","",放飛紀錄!$Y3409+公式對照表!B$2)</f>
        <v/>
      </c>
      <c r="AA3409" s="445"/>
      <c r="AB3409" s="445"/>
      <c r="AC3409" s="447" t="str">
        <f t="shared" si="134"/>
        <v/>
      </c>
      <c r="AD3409" s="448" t="str">
        <f t="shared" si="135"/>
        <v/>
      </c>
      <c r="AE3409" s="446" t="str">
        <f>IF(放飛紀錄表[[#This Row],[模組啟動時間]]="","",公式對照表!$A$2)</f>
        <v/>
      </c>
      <c r="AF3409" s="449" t="str">
        <f>IF(AC3409="","",IF(AND(AA3409&gt;Y3409,AA3409&lt;Z3409),[1]公式對照表!$C$2,IF(AC3409="-",[1]公式對照表!$C$3,IF(AC3409&lt;AE3409,[1]公式對照表!$C$4,IF(AC3409&gt;AE3409,[1]公式對照表!$C$5)))))</f>
        <v/>
      </c>
      <c r="AG3409" s="442"/>
      <c r="AH3409" s="442"/>
      <c r="AI3409" s="442"/>
      <c r="AJ3409" s="442"/>
      <c r="AK3409" s="2"/>
    </row>
    <row r="3410" spans="1:37" ht="17.25" customHeight="1">
      <c r="A3410" s="443"/>
      <c r="B3410" s="444"/>
      <c r="C3410" s="23"/>
      <c r="D3410" s="23"/>
      <c r="E3410" s="23"/>
      <c r="F3410" s="262"/>
      <c r="G3410" s="262"/>
      <c r="H3410" s="262"/>
      <c r="I3410" s="264"/>
      <c r="J3410" s="23"/>
      <c r="K3410" s="23"/>
      <c r="L3410" s="36" t="str">
        <f>IFERROR(VLOOKUP(放飛紀錄!$K3410,#REF!,2,FALSE),"")</f>
        <v/>
      </c>
      <c r="M3410" s="36"/>
      <c r="N3410" s="36"/>
      <c r="O3410" s="36"/>
      <c r="P3410" s="36"/>
      <c r="Q3410" s="36"/>
      <c r="R3410" s="36"/>
      <c r="S3410" s="36"/>
      <c r="T3410" s="36"/>
      <c r="U3410" s="23"/>
      <c r="V3410" s="23"/>
      <c r="W3410" s="23"/>
      <c r="X3410" s="23"/>
      <c r="Y3410" s="445"/>
      <c r="Z3410" s="446" t="str">
        <f>IF(放飛紀錄!$Y3410="","",放飛紀錄!$Y3410+公式對照表!B$2)</f>
        <v/>
      </c>
      <c r="AA3410" s="445"/>
      <c r="AB3410" s="445"/>
      <c r="AC3410" s="447" t="str">
        <f t="shared" si="134"/>
        <v/>
      </c>
      <c r="AD3410" s="448" t="str">
        <f t="shared" si="135"/>
        <v/>
      </c>
      <c r="AE3410" s="446" t="str">
        <f>IF(放飛紀錄表[[#This Row],[模組啟動時間]]="","",公式對照表!$A$2)</f>
        <v/>
      </c>
      <c r="AF3410" s="449" t="str">
        <f>IF(AC3410="","",IF(AND(AA3410&gt;Y3410,AA3410&lt;Z3410),[1]公式對照表!$C$2,IF(AC3410="-",[1]公式對照表!$C$3,IF(AC3410&lt;AE3410,[1]公式對照表!$C$4,IF(AC3410&gt;AE3410,[1]公式對照表!$C$5)))))</f>
        <v/>
      </c>
      <c r="AG3410" s="442"/>
      <c r="AH3410" s="442"/>
      <c r="AI3410" s="442"/>
      <c r="AJ3410" s="442"/>
      <c r="AK3410" s="2"/>
    </row>
    <row r="3411" spans="1:37" ht="17.25" customHeight="1">
      <c r="A3411" s="443"/>
      <c r="B3411" s="444"/>
      <c r="C3411" s="23"/>
      <c r="D3411" s="23"/>
      <c r="E3411" s="23"/>
      <c r="F3411" s="262"/>
      <c r="G3411" s="262"/>
      <c r="H3411" s="262"/>
      <c r="I3411" s="264"/>
      <c r="J3411" s="23"/>
      <c r="K3411" s="23"/>
      <c r="L3411" s="36" t="str">
        <f>IFERROR(VLOOKUP(放飛紀錄!$K3411,#REF!,2,FALSE),"")</f>
        <v/>
      </c>
      <c r="M3411" s="36"/>
      <c r="N3411" s="36"/>
      <c r="O3411" s="36"/>
      <c r="P3411" s="36"/>
      <c r="Q3411" s="36"/>
      <c r="R3411" s="36"/>
      <c r="S3411" s="36"/>
      <c r="T3411" s="36"/>
      <c r="U3411" s="23"/>
      <c r="V3411" s="23"/>
      <c r="W3411" s="23"/>
      <c r="X3411" s="23"/>
      <c r="Y3411" s="445"/>
      <c r="Z3411" s="446" t="str">
        <f>IF(放飛紀錄!$Y3411="","",放飛紀錄!$Y3411+公式對照表!B$2)</f>
        <v/>
      </c>
      <c r="AA3411" s="445"/>
      <c r="AB3411" s="445"/>
      <c r="AC3411" s="447" t="str">
        <f t="shared" si="134"/>
        <v/>
      </c>
      <c r="AD3411" s="448" t="str">
        <f t="shared" si="135"/>
        <v/>
      </c>
      <c r="AE3411" s="446" t="str">
        <f>IF(放飛紀錄表[[#This Row],[模組啟動時間]]="","",公式對照表!$A$2)</f>
        <v/>
      </c>
      <c r="AF3411" s="449" t="str">
        <f>IF(AC3411="","",IF(AND(AA3411&gt;Y3411,AA3411&lt;Z3411),[1]公式對照表!$C$2,IF(AC3411="-",[1]公式對照表!$C$3,IF(AC3411&lt;AE3411,[1]公式對照表!$C$4,IF(AC3411&gt;AE3411,[1]公式對照表!$C$5)))))</f>
        <v/>
      </c>
      <c r="AG3411" s="442"/>
      <c r="AH3411" s="442"/>
      <c r="AI3411" s="442"/>
      <c r="AJ3411" s="442"/>
      <c r="AK3411" s="2"/>
    </row>
    <row r="3412" spans="1:37" ht="17.25" customHeight="1">
      <c r="A3412" s="443"/>
      <c r="B3412" s="444"/>
      <c r="C3412" s="23"/>
      <c r="D3412" s="23"/>
      <c r="E3412" s="23"/>
      <c r="F3412" s="262"/>
      <c r="G3412" s="262"/>
      <c r="H3412" s="262"/>
      <c r="I3412" s="264"/>
      <c r="J3412" s="23"/>
      <c r="K3412" s="23"/>
      <c r="L3412" s="36" t="str">
        <f>IFERROR(VLOOKUP(放飛紀錄!$K3412,#REF!,2,FALSE),"")</f>
        <v/>
      </c>
      <c r="M3412" s="36"/>
      <c r="N3412" s="36"/>
      <c r="O3412" s="36"/>
      <c r="P3412" s="36"/>
      <c r="Q3412" s="36"/>
      <c r="R3412" s="36"/>
      <c r="S3412" s="36"/>
      <c r="T3412" s="36"/>
      <c r="U3412" s="23"/>
      <c r="V3412" s="23"/>
      <c r="W3412" s="23"/>
      <c r="X3412" s="23"/>
      <c r="Y3412" s="445"/>
      <c r="Z3412" s="446" t="str">
        <f>IF(放飛紀錄!$Y3412="","",放飛紀錄!$Y3412+公式對照表!B$2)</f>
        <v/>
      </c>
      <c r="AA3412" s="445"/>
      <c r="AB3412" s="445"/>
      <c r="AC3412" s="447" t="str">
        <f t="shared" si="134"/>
        <v/>
      </c>
      <c r="AD3412" s="448" t="str">
        <f t="shared" si="135"/>
        <v/>
      </c>
      <c r="AE3412" s="446" t="str">
        <f>IF(放飛紀錄表[[#This Row],[模組啟動時間]]="","",公式對照表!$A$2)</f>
        <v/>
      </c>
      <c r="AF3412" s="449" t="str">
        <f>IF(AC3412="","",IF(AND(AA3412&gt;Y3412,AA3412&lt;Z3412),[1]公式對照表!$C$2,IF(AC3412="-",[1]公式對照表!$C$3,IF(AC3412&lt;AE3412,[1]公式對照表!$C$4,IF(AC3412&gt;AE3412,[1]公式對照表!$C$5)))))</f>
        <v/>
      </c>
      <c r="AG3412" s="442"/>
      <c r="AH3412" s="442"/>
      <c r="AI3412" s="442"/>
      <c r="AJ3412" s="442"/>
      <c r="AK3412" s="2"/>
    </row>
    <row r="3413" spans="1:37" ht="17.25" customHeight="1">
      <c r="A3413" s="443"/>
      <c r="B3413" s="444"/>
      <c r="C3413" s="23"/>
      <c r="D3413" s="23"/>
      <c r="E3413" s="23"/>
      <c r="F3413" s="262"/>
      <c r="G3413" s="262"/>
      <c r="H3413" s="262"/>
      <c r="I3413" s="264"/>
      <c r="J3413" s="23"/>
      <c r="K3413" s="23"/>
      <c r="L3413" s="36" t="str">
        <f>IFERROR(VLOOKUP(放飛紀錄!$K3413,#REF!,2,FALSE),"")</f>
        <v/>
      </c>
      <c r="M3413" s="36"/>
      <c r="N3413" s="36"/>
      <c r="O3413" s="36"/>
      <c r="P3413" s="36"/>
      <c r="Q3413" s="36"/>
      <c r="R3413" s="36"/>
      <c r="S3413" s="36"/>
      <c r="T3413" s="36"/>
      <c r="U3413" s="23"/>
      <c r="V3413" s="23"/>
      <c r="W3413" s="23"/>
      <c r="X3413" s="23"/>
      <c r="Y3413" s="445"/>
      <c r="Z3413" s="446" t="str">
        <f>IF(放飛紀錄!$Y3413="","",放飛紀錄!$Y3413+公式對照表!B$2)</f>
        <v/>
      </c>
      <c r="AA3413" s="445"/>
      <c r="AB3413" s="445"/>
      <c r="AC3413" s="447" t="str">
        <f t="shared" si="134"/>
        <v/>
      </c>
      <c r="AD3413" s="448" t="str">
        <f t="shared" si="135"/>
        <v/>
      </c>
      <c r="AE3413" s="446" t="str">
        <f>IF(放飛紀錄表[[#This Row],[模組啟動時間]]="","",公式對照表!$A$2)</f>
        <v/>
      </c>
      <c r="AF3413" s="449" t="str">
        <f>IF(AC3413="","",IF(AND(AA3413&gt;Y3413,AA3413&lt;Z3413),[1]公式對照表!$C$2,IF(AC3413="-",[1]公式對照表!$C$3,IF(AC3413&lt;AE3413,[1]公式對照表!$C$4,IF(AC3413&gt;AE3413,[1]公式對照表!$C$5)))))</f>
        <v/>
      </c>
      <c r="AG3413" s="442"/>
      <c r="AH3413" s="442"/>
      <c r="AI3413" s="442"/>
      <c r="AJ3413" s="442"/>
      <c r="AK3413" s="2"/>
    </row>
    <row r="3414" spans="1:37" ht="17.25" customHeight="1">
      <c r="A3414" s="443"/>
      <c r="B3414" s="444"/>
      <c r="C3414" s="23"/>
      <c r="D3414" s="23"/>
      <c r="E3414" s="23"/>
      <c r="F3414" s="262"/>
      <c r="G3414" s="262"/>
      <c r="H3414" s="262"/>
      <c r="I3414" s="264"/>
      <c r="J3414" s="23"/>
      <c r="K3414" s="23"/>
      <c r="L3414" s="36" t="str">
        <f>IFERROR(VLOOKUP(放飛紀錄!$K3414,#REF!,2,FALSE),"")</f>
        <v/>
      </c>
      <c r="M3414" s="36"/>
      <c r="N3414" s="36"/>
      <c r="O3414" s="36"/>
      <c r="P3414" s="36"/>
      <c r="Q3414" s="36"/>
      <c r="R3414" s="36"/>
      <c r="S3414" s="36"/>
      <c r="T3414" s="36"/>
      <c r="U3414" s="23"/>
      <c r="V3414" s="23"/>
      <c r="W3414" s="23"/>
      <c r="X3414" s="23"/>
      <c r="Y3414" s="445"/>
      <c r="Z3414" s="446" t="str">
        <f>IF(放飛紀錄!$Y3414="","",放飛紀錄!$Y3414+公式對照表!B$2)</f>
        <v/>
      </c>
      <c r="AA3414" s="445"/>
      <c r="AB3414" s="445"/>
      <c r="AC3414" s="447" t="str">
        <f t="shared" si="134"/>
        <v/>
      </c>
      <c r="AD3414" s="448" t="str">
        <f t="shared" si="135"/>
        <v/>
      </c>
      <c r="AE3414" s="446" t="str">
        <f>IF(放飛紀錄表[[#This Row],[模組啟動時間]]="","",公式對照表!$A$2)</f>
        <v/>
      </c>
      <c r="AF3414" s="449" t="str">
        <f>IF(AC3414="","",IF(AND(AA3414&gt;Y3414,AA3414&lt;Z3414),[1]公式對照表!$C$2,IF(AC3414="-",[1]公式對照表!$C$3,IF(AC3414&lt;AE3414,[1]公式對照表!$C$4,IF(AC3414&gt;AE3414,[1]公式對照表!$C$5)))))</f>
        <v/>
      </c>
      <c r="AG3414" s="442"/>
      <c r="AH3414" s="442"/>
      <c r="AI3414" s="442"/>
      <c r="AJ3414" s="442"/>
      <c r="AK3414" s="2"/>
    </row>
    <row r="3415" spans="1:37" ht="17.25" customHeight="1">
      <c r="A3415" s="443"/>
      <c r="B3415" s="444"/>
      <c r="C3415" s="23"/>
      <c r="D3415" s="23"/>
      <c r="E3415" s="23"/>
      <c r="F3415" s="262"/>
      <c r="G3415" s="262"/>
      <c r="H3415" s="262"/>
      <c r="I3415" s="264"/>
      <c r="J3415" s="23"/>
      <c r="K3415" s="23"/>
      <c r="L3415" s="36" t="str">
        <f>IFERROR(VLOOKUP(放飛紀錄!$K3415,#REF!,2,FALSE),"")</f>
        <v/>
      </c>
      <c r="M3415" s="36"/>
      <c r="N3415" s="36"/>
      <c r="O3415" s="36"/>
      <c r="P3415" s="36"/>
      <c r="Q3415" s="36"/>
      <c r="R3415" s="36"/>
      <c r="S3415" s="36"/>
      <c r="T3415" s="36"/>
      <c r="U3415" s="23"/>
      <c r="V3415" s="23"/>
      <c r="W3415" s="23"/>
      <c r="X3415" s="23"/>
      <c r="Y3415" s="445"/>
      <c r="Z3415" s="446" t="str">
        <f>IF(放飛紀錄!$Y3415="","",放飛紀錄!$Y3415+公式對照表!B$2)</f>
        <v/>
      </c>
      <c r="AA3415" s="445"/>
      <c r="AB3415" s="445"/>
      <c r="AC3415" s="447" t="str">
        <f t="shared" si="134"/>
        <v/>
      </c>
      <c r="AD3415" s="448" t="str">
        <f t="shared" si="135"/>
        <v/>
      </c>
      <c r="AE3415" s="446" t="str">
        <f>IF(放飛紀錄表[[#This Row],[模組啟動時間]]="","",公式對照表!$A$2)</f>
        <v/>
      </c>
      <c r="AF3415" s="449" t="str">
        <f>IF(AC3415="","",IF(AND(AA3415&gt;Y3415,AA3415&lt;Z3415),[1]公式對照表!$C$2,IF(AC3415="-",[1]公式對照表!$C$3,IF(AC3415&lt;AE3415,[1]公式對照表!$C$4,IF(AC3415&gt;AE3415,[1]公式對照表!$C$5)))))</f>
        <v/>
      </c>
      <c r="AG3415" s="442"/>
      <c r="AH3415" s="442"/>
      <c r="AI3415" s="442"/>
      <c r="AJ3415" s="442"/>
      <c r="AK3415" s="2"/>
    </row>
    <row r="3416" spans="1:37" ht="17.25" customHeight="1">
      <c r="A3416" s="443"/>
      <c r="B3416" s="444"/>
      <c r="C3416" s="23"/>
      <c r="D3416" s="23"/>
      <c r="E3416" s="23"/>
      <c r="F3416" s="262"/>
      <c r="G3416" s="262"/>
      <c r="H3416" s="262"/>
      <c r="I3416" s="264"/>
      <c r="J3416" s="23"/>
      <c r="K3416" s="23"/>
      <c r="L3416" s="36" t="str">
        <f>IFERROR(VLOOKUP(放飛紀錄!$K3416,#REF!,2,FALSE),"")</f>
        <v/>
      </c>
      <c r="M3416" s="36"/>
      <c r="N3416" s="36"/>
      <c r="O3416" s="36"/>
      <c r="P3416" s="36"/>
      <c r="Q3416" s="36"/>
      <c r="R3416" s="36"/>
      <c r="S3416" s="36"/>
      <c r="T3416" s="36"/>
      <c r="U3416" s="23"/>
      <c r="V3416" s="23"/>
      <c r="W3416" s="23"/>
      <c r="X3416" s="23"/>
      <c r="Y3416" s="445"/>
      <c r="Z3416" s="446" t="str">
        <f>IF(放飛紀錄!$Y3416="","",放飛紀錄!$Y3416+公式對照表!B$2)</f>
        <v/>
      </c>
      <c r="AA3416" s="445"/>
      <c r="AB3416" s="445"/>
      <c r="AC3416" s="447" t="str">
        <f t="shared" si="134"/>
        <v/>
      </c>
      <c r="AD3416" s="448" t="str">
        <f t="shared" si="135"/>
        <v/>
      </c>
      <c r="AE3416" s="446" t="str">
        <f>IF(放飛紀錄表[[#This Row],[模組啟動時間]]="","",公式對照表!$A$2)</f>
        <v/>
      </c>
      <c r="AF3416" s="449" t="str">
        <f>IF(AC3416="","",IF(AND(AA3416&gt;Y3416,AA3416&lt;Z3416),[1]公式對照表!$C$2,IF(AC3416="-",[1]公式對照表!$C$3,IF(AC3416&lt;AE3416,[1]公式對照表!$C$4,IF(AC3416&gt;AE3416,[1]公式對照表!$C$5)))))</f>
        <v/>
      </c>
      <c r="AG3416" s="442"/>
      <c r="AH3416" s="442"/>
      <c r="AI3416" s="442"/>
      <c r="AJ3416" s="442"/>
      <c r="AK3416" s="2"/>
    </row>
    <row r="3417" spans="1:37" ht="17.25" customHeight="1">
      <c r="A3417" s="443"/>
      <c r="B3417" s="444"/>
      <c r="C3417" s="23"/>
      <c r="D3417" s="23"/>
      <c r="E3417" s="23"/>
      <c r="F3417" s="262"/>
      <c r="G3417" s="262"/>
      <c r="H3417" s="262"/>
      <c r="I3417" s="264"/>
      <c r="J3417" s="23"/>
      <c r="K3417" s="23"/>
      <c r="L3417" s="36" t="str">
        <f>IFERROR(VLOOKUP(放飛紀錄!$K3417,#REF!,2,FALSE),"")</f>
        <v/>
      </c>
      <c r="M3417" s="36"/>
      <c r="N3417" s="36"/>
      <c r="O3417" s="36"/>
      <c r="P3417" s="36"/>
      <c r="Q3417" s="36"/>
      <c r="R3417" s="36"/>
      <c r="S3417" s="36"/>
      <c r="T3417" s="36"/>
      <c r="U3417" s="23"/>
      <c r="V3417" s="23"/>
      <c r="W3417" s="23"/>
      <c r="X3417" s="23"/>
      <c r="Y3417" s="445"/>
      <c r="Z3417" s="446" t="str">
        <f>IF(放飛紀錄!$Y3417="","",放飛紀錄!$Y3417+公式對照表!B$2)</f>
        <v/>
      </c>
      <c r="AA3417" s="445"/>
      <c r="AB3417" s="445"/>
      <c r="AC3417" s="447" t="str">
        <f t="shared" si="134"/>
        <v/>
      </c>
      <c r="AD3417" s="448" t="str">
        <f t="shared" si="135"/>
        <v/>
      </c>
      <c r="AE3417" s="446" t="str">
        <f>IF(放飛紀錄表[[#This Row],[模組啟動時間]]="","",公式對照表!$A$2)</f>
        <v/>
      </c>
      <c r="AF3417" s="449" t="str">
        <f>IF(AC3417="","",IF(AND(AA3417&gt;Y3417,AA3417&lt;Z3417),[1]公式對照表!$C$2,IF(AC3417="-",[1]公式對照表!$C$3,IF(AC3417&lt;AE3417,[1]公式對照表!$C$4,IF(AC3417&gt;AE3417,[1]公式對照表!$C$5)))))</f>
        <v/>
      </c>
      <c r="AG3417" s="442"/>
      <c r="AH3417" s="442"/>
      <c r="AI3417" s="442"/>
      <c r="AJ3417" s="442"/>
      <c r="AK3417" s="2"/>
    </row>
    <row r="3418" spans="1:37" ht="17.25" customHeight="1">
      <c r="A3418" s="443"/>
      <c r="B3418" s="444"/>
      <c r="C3418" s="23"/>
      <c r="D3418" s="23"/>
      <c r="E3418" s="23"/>
      <c r="F3418" s="262"/>
      <c r="G3418" s="262"/>
      <c r="H3418" s="262"/>
      <c r="I3418" s="264"/>
      <c r="J3418" s="23"/>
      <c r="K3418" s="23"/>
      <c r="L3418" s="36" t="str">
        <f>IFERROR(VLOOKUP(放飛紀錄!$K3418,#REF!,2,FALSE),"")</f>
        <v/>
      </c>
      <c r="M3418" s="36"/>
      <c r="N3418" s="36"/>
      <c r="O3418" s="36"/>
      <c r="P3418" s="36"/>
      <c r="Q3418" s="36"/>
      <c r="R3418" s="36"/>
      <c r="S3418" s="36"/>
      <c r="T3418" s="36"/>
      <c r="U3418" s="23"/>
      <c r="V3418" s="23"/>
      <c r="W3418" s="23"/>
      <c r="X3418" s="23"/>
      <c r="Y3418" s="445"/>
      <c r="Z3418" s="446" t="str">
        <f>IF(放飛紀錄!$Y3418="","",放飛紀錄!$Y3418+公式對照表!B$2)</f>
        <v/>
      </c>
      <c r="AA3418" s="445"/>
      <c r="AB3418" s="445"/>
      <c r="AC3418" s="447" t="str">
        <f t="shared" si="134"/>
        <v/>
      </c>
      <c r="AD3418" s="448" t="str">
        <f t="shared" si="135"/>
        <v/>
      </c>
      <c r="AE3418" s="446" t="str">
        <f>IF(放飛紀錄表[[#This Row],[模組啟動時間]]="","",公式對照表!$A$2)</f>
        <v/>
      </c>
      <c r="AF3418" s="449" t="str">
        <f>IF(AC3418="","",IF(AND(AA3418&gt;Y3418,AA3418&lt;Z3418),[1]公式對照表!$C$2,IF(AC3418="-",[1]公式對照表!$C$3,IF(AC3418&lt;AE3418,[1]公式對照表!$C$4,IF(AC3418&gt;AE3418,[1]公式對照表!$C$5)))))</f>
        <v/>
      </c>
      <c r="AG3418" s="442"/>
      <c r="AH3418" s="442"/>
      <c r="AI3418" s="442"/>
      <c r="AJ3418" s="442"/>
      <c r="AK3418" s="2"/>
    </row>
    <row r="3419" spans="1:37" ht="17.25" customHeight="1">
      <c r="A3419" s="443"/>
      <c r="B3419" s="444"/>
      <c r="C3419" s="23"/>
      <c r="D3419" s="23"/>
      <c r="E3419" s="23"/>
      <c r="F3419" s="262"/>
      <c r="G3419" s="262"/>
      <c r="H3419" s="262"/>
      <c r="I3419" s="264"/>
      <c r="J3419" s="23"/>
      <c r="K3419" s="23"/>
      <c r="L3419" s="36" t="str">
        <f>IFERROR(VLOOKUP(放飛紀錄!$K3419,#REF!,2,FALSE),"")</f>
        <v/>
      </c>
      <c r="M3419" s="36"/>
      <c r="N3419" s="36"/>
      <c r="O3419" s="36"/>
      <c r="P3419" s="36"/>
      <c r="Q3419" s="36"/>
      <c r="R3419" s="36"/>
      <c r="S3419" s="36"/>
      <c r="T3419" s="36"/>
      <c r="U3419" s="23"/>
      <c r="V3419" s="23"/>
      <c r="W3419" s="23"/>
      <c r="X3419" s="23"/>
      <c r="Y3419" s="445"/>
      <c r="Z3419" s="446" t="str">
        <f>IF(放飛紀錄!$Y3419="","",放飛紀錄!$Y3419+公式對照表!B$2)</f>
        <v/>
      </c>
      <c r="AA3419" s="445"/>
      <c r="AB3419" s="445"/>
      <c r="AC3419" s="447" t="str">
        <f t="shared" si="134"/>
        <v/>
      </c>
      <c r="AD3419" s="448" t="str">
        <f t="shared" si="135"/>
        <v/>
      </c>
      <c r="AE3419" s="446" t="str">
        <f>IF(放飛紀錄表[[#This Row],[模組啟動時間]]="","",公式對照表!$A$2)</f>
        <v/>
      </c>
      <c r="AF3419" s="449" t="str">
        <f>IF(AC3419="","",IF(AND(AA3419&gt;Y3419,AA3419&lt;Z3419),[1]公式對照表!$C$2,IF(AC3419="-",[1]公式對照表!$C$3,IF(AC3419&lt;AE3419,[1]公式對照表!$C$4,IF(AC3419&gt;AE3419,[1]公式對照表!$C$5)))))</f>
        <v/>
      </c>
      <c r="AG3419" s="442"/>
      <c r="AH3419" s="442"/>
      <c r="AI3419" s="442"/>
      <c r="AJ3419" s="442"/>
      <c r="AK3419" s="2"/>
    </row>
    <row r="3420" spans="1:37" ht="17.25" customHeight="1">
      <c r="A3420" s="443"/>
      <c r="B3420" s="444"/>
      <c r="C3420" s="23"/>
      <c r="D3420" s="23"/>
      <c r="E3420" s="23"/>
      <c r="F3420" s="262"/>
      <c r="G3420" s="262"/>
      <c r="H3420" s="262"/>
      <c r="I3420" s="264"/>
      <c r="J3420" s="23"/>
      <c r="K3420" s="23"/>
      <c r="L3420" s="36" t="str">
        <f>IFERROR(VLOOKUP(放飛紀錄!$K3420,#REF!,2,FALSE),"")</f>
        <v/>
      </c>
      <c r="M3420" s="36"/>
      <c r="N3420" s="36"/>
      <c r="O3420" s="36"/>
      <c r="P3420" s="36"/>
      <c r="Q3420" s="36"/>
      <c r="R3420" s="36"/>
      <c r="S3420" s="36"/>
      <c r="T3420" s="36"/>
      <c r="U3420" s="23"/>
      <c r="V3420" s="23"/>
      <c r="W3420" s="23"/>
      <c r="X3420" s="23"/>
      <c r="Y3420" s="445"/>
      <c r="Z3420" s="446" t="str">
        <f>IF(放飛紀錄!$Y3420="","",放飛紀錄!$Y3420+公式對照表!B$2)</f>
        <v/>
      </c>
      <c r="AA3420" s="445"/>
      <c r="AB3420" s="445"/>
      <c r="AC3420" s="447" t="str">
        <f t="shared" si="134"/>
        <v/>
      </c>
      <c r="AD3420" s="448" t="str">
        <f t="shared" si="135"/>
        <v/>
      </c>
      <c r="AE3420" s="446" t="str">
        <f>IF(放飛紀錄表[[#This Row],[模組啟動時間]]="","",公式對照表!$A$2)</f>
        <v/>
      </c>
      <c r="AF3420" s="449" t="str">
        <f>IF(AC3420="","",IF(AND(AA3420&gt;Y3420,AA3420&lt;Z3420),[1]公式對照表!$C$2,IF(AC3420="-",[1]公式對照表!$C$3,IF(AC3420&lt;AE3420,[1]公式對照表!$C$4,IF(AC3420&gt;AE3420,[1]公式對照表!$C$5)))))</f>
        <v/>
      </c>
      <c r="AG3420" s="442"/>
      <c r="AH3420" s="442"/>
      <c r="AI3420" s="442"/>
      <c r="AJ3420" s="442"/>
      <c r="AK3420" s="2"/>
    </row>
    <row r="3421" spans="1:37" ht="17.25" customHeight="1">
      <c r="A3421" s="443"/>
      <c r="B3421" s="444"/>
      <c r="C3421" s="23"/>
      <c r="D3421" s="23"/>
      <c r="E3421" s="23"/>
      <c r="F3421" s="262"/>
      <c r="G3421" s="262"/>
      <c r="H3421" s="262"/>
      <c r="I3421" s="264"/>
      <c r="J3421" s="23"/>
      <c r="K3421" s="23"/>
      <c r="L3421" s="36" t="str">
        <f>IFERROR(VLOOKUP(放飛紀錄!$K3421,#REF!,2,FALSE),"")</f>
        <v/>
      </c>
      <c r="M3421" s="36"/>
      <c r="N3421" s="36"/>
      <c r="O3421" s="36"/>
      <c r="P3421" s="36"/>
      <c r="Q3421" s="36"/>
      <c r="R3421" s="36"/>
      <c r="S3421" s="36"/>
      <c r="T3421" s="36"/>
      <c r="U3421" s="23"/>
      <c r="V3421" s="23"/>
      <c r="W3421" s="23"/>
      <c r="X3421" s="23"/>
      <c r="Y3421" s="445"/>
      <c r="Z3421" s="446" t="str">
        <f>IF(放飛紀錄!$Y3421="","",放飛紀錄!$Y3421+公式對照表!B$2)</f>
        <v/>
      </c>
      <c r="AA3421" s="445"/>
      <c r="AB3421" s="445"/>
      <c r="AC3421" s="447" t="str">
        <f t="shared" si="134"/>
        <v/>
      </c>
      <c r="AD3421" s="448" t="str">
        <f t="shared" si="135"/>
        <v/>
      </c>
      <c r="AE3421" s="446" t="str">
        <f>IF(放飛紀錄表[[#This Row],[模組啟動時間]]="","",公式對照表!$A$2)</f>
        <v/>
      </c>
      <c r="AF3421" s="449" t="str">
        <f>IF(AC3421="","",IF(AND(AA3421&gt;Y3421,AA3421&lt;Z3421),[1]公式對照表!$C$2,IF(AC3421="-",[1]公式對照表!$C$3,IF(AC3421&lt;AE3421,[1]公式對照表!$C$4,IF(AC3421&gt;AE3421,[1]公式對照表!$C$5)))))</f>
        <v/>
      </c>
      <c r="AG3421" s="442"/>
      <c r="AH3421" s="442"/>
      <c r="AI3421" s="442"/>
      <c r="AJ3421" s="442"/>
      <c r="AK3421" s="2"/>
    </row>
    <row r="3422" spans="1:37" ht="17.25" customHeight="1">
      <c r="A3422" s="443"/>
      <c r="B3422" s="444"/>
      <c r="C3422" s="23"/>
      <c r="D3422" s="23"/>
      <c r="E3422" s="23"/>
      <c r="F3422" s="262"/>
      <c r="G3422" s="262"/>
      <c r="H3422" s="262"/>
      <c r="I3422" s="264"/>
      <c r="J3422" s="23"/>
      <c r="K3422" s="23"/>
      <c r="L3422" s="36" t="str">
        <f>IFERROR(VLOOKUP(放飛紀錄!$K3422,#REF!,2,FALSE),"")</f>
        <v/>
      </c>
      <c r="M3422" s="36"/>
      <c r="N3422" s="36"/>
      <c r="O3422" s="36"/>
      <c r="P3422" s="36"/>
      <c r="Q3422" s="36"/>
      <c r="R3422" s="36"/>
      <c r="S3422" s="36"/>
      <c r="T3422" s="36"/>
      <c r="U3422" s="23"/>
      <c r="V3422" s="23"/>
      <c r="W3422" s="23"/>
      <c r="X3422" s="23"/>
      <c r="Y3422" s="445"/>
      <c r="Z3422" s="446" t="str">
        <f>IF(放飛紀錄!$Y3422="","",放飛紀錄!$Y3422+公式對照表!B$2)</f>
        <v/>
      </c>
      <c r="AA3422" s="445"/>
      <c r="AB3422" s="445"/>
      <c r="AC3422" s="447" t="str">
        <f t="shared" si="134"/>
        <v/>
      </c>
      <c r="AD3422" s="448" t="str">
        <f t="shared" si="135"/>
        <v/>
      </c>
      <c r="AE3422" s="446" t="str">
        <f>IF(放飛紀錄表[[#This Row],[模組啟動時間]]="","",公式對照表!$A$2)</f>
        <v/>
      </c>
      <c r="AF3422" s="449" t="str">
        <f>IF(AC3422="","",IF(AND(AA3422&gt;Y3422,AA3422&lt;Z3422),[1]公式對照表!$C$2,IF(AC3422="-",[1]公式對照表!$C$3,IF(AC3422&lt;AE3422,[1]公式對照表!$C$4,IF(AC3422&gt;AE3422,[1]公式對照表!$C$5)))))</f>
        <v/>
      </c>
      <c r="AG3422" s="442"/>
      <c r="AH3422" s="442"/>
      <c r="AI3422" s="442"/>
      <c r="AJ3422" s="442"/>
      <c r="AK3422" s="2"/>
    </row>
    <row r="3423" spans="1:37" ht="17.25" customHeight="1">
      <c r="A3423" s="443"/>
      <c r="B3423" s="444"/>
      <c r="C3423" s="23"/>
      <c r="D3423" s="23"/>
      <c r="E3423" s="23"/>
      <c r="F3423" s="262"/>
      <c r="G3423" s="262"/>
      <c r="H3423" s="262"/>
      <c r="I3423" s="264"/>
      <c r="J3423" s="23"/>
      <c r="K3423" s="23"/>
      <c r="L3423" s="36" t="str">
        <f>IFERROR(VLOOKUP(放飛紀錄!$K3423,#REF!,2,FALSE),"")</f>
        <v/>
      </c>
      <c r="M3423" s="36"/>
      <c r="N3423" s="36"/>
      <c r="O3423" s="36"/>
      <c r="P3423" s="36"/>
      <c r="Q3423" s="36"/>
      <c r="R3423" s="36"/>
      <c r="S3423" s="36"/>
      <c r="T3423" s="36"/>
      <c r="U3423" s="23"/>
      <c r="V3423" s="23"/>
      <c r="W3423" s="23"/>
      <c r="X3423" s="23"/>
      <c r="Y3423" s="445"/>
      <c r="Z3423" s="446" t="str">
        <f>IF(放飛紀錄!$Y3423="","",放飛紀錄!$Y3423+公式對照表!B$2)</f>
        <v/>
      </c>
      <c r="AA3423" s="445"/>
      <c r="AB3423" s="445"/>
      <c r="AC3423" s="447" t="str">
        <f t="shared" si="134"/>
        <v/>
      </c>
      <c r="AD3423" s="448" t="str">
        <f t="shared" si="135"/>
        <v/>
      </c>
      <c r="AE3423" s="446" t="str">
        <f>IF(放飛紀錄表[[#This Row],[模組啟動時間]]="","",公式對照表!$A$2)</f>
        <v/>
      </c>
      <c r="AF3423" s="449" t="str">
        <f>IF(AC3423="","",IF(AND(AA3423&gt;Y3423,AA3423&lt;Z3423),[1]公式對照表!$C$2,IF(AC3423="-",[1]公式對照表!$C$3,IF(AC3423&lt;AE3423,[1]公式對照表!$C$4,IF(AC3423&gt;AE3423,[1]公式對照表!$C$5)))))</f>
        <v/>
      </c>
      <c r="AG3423" s="442"/>
      <c r="AH3423" s="442"/>
      <c r="AI3423" s="442"/>
      <c r="AJ3423" s="442"/>
      <c r="AK3423" s="2"/>
    </row>
    <row r="3424" spans="1:37" ht="17.25" customHeight="1">
      <c r="A3424" s="443"/>
      <c r="B3424" s="444"/>
      <c r="C3424" s="23"/>
      <c r="D3424" s="23"/>
      <c r="E3424" s="23"/>
      <c r="F3424" s="262"/>
      <c r="G3424" s="262"/>
      <c r="H3424" s="262"/>
      <c r="I3424" s="264"/>
      <c r="J3424" s="23"/>
      <c r="K3424" s="23"/>
      <c r="L3424" s="36" t="str">
        <f>IFERROR(VLOOKUP(放飛紀錄!$K3424,#REF!,2,FALSE),"")</f>
        <v/>
      </c>
      <c r="M3424" s="36"/>
      <c r="N3424" s="36"/>
      <c r="O3424" s="36"/>
      <c r="P3424" s="36"/>
      <c r="Q3424" s="36"/>
      <c r="R3424" s="36"/>
      <c r="S3424" s="36"/>
      <c r="T3424" s="36"/>
      <c r="U3424" s="23"/>
      <c r="V3424" s="23"/>
      <c r="W3424" s="23"/>
      <c r="X3424" s="23"/>
      <c r="Y3424" s="445"/>
      <c r="Z3424" s="446" t="str">
        <f>IF(放飛紀錄!$Y3424="","",放飛紀錄!$Y3424+公式對照表!B$2)</f>
        <v/>
      </c>
      <c r="AA3424" s="445"/>
      <c r="AB3424" s="445"/>
      <c r="AC3424" s="447" t="str">
        <f t="shared" si="134"/>
        <v/>
      </c>
      <c r="AD3424" s="448" t="str">
        <f t="shared" si="135"/>
        <v/>
      </c>
      <c r="AE3424" s="446" t="str">
        <f>IF(放飛紀錄表[[#This Row],[模組啟動時間]]="","",公式對照表!$A$2)</f>
        <v/>
      </c>
      <c r="AF3424" s="449" t="str">
        <f>IF(AC3424="","",IF(AND(AA3424&gt;Y3424,AA3424&lt;Z3424),[1]公式對照表!$C$2,IF(AC3424="-",[1]公式對照表!$C$3,IF(AC3424&lt;AE3424,[1]公式對照表!$C$4,IF(AC3424&gt;AE3424,[1]公式對照表!$C$5)))))</f>
        <v/>
      </c>
      <c r="AG3424" s="442"/>
      <c r="AH3424" s="442"/>
      <c r="AI3424" s="442"/>
      <c r="AJ3424" s="442"/>
      <c r="AK3424" s="2"/>
    </row>
    <row r="3425" spans="1:37" ht="17.25" customHeight="1">
      <c r="A3425" s="443"/>
      <c r="B3425" s="444"/>
      <c r="C3425" s="23"/>
      <c r="D3425" s="23"/>
      <c r="E3425" s="23"/>
      <c r="F3425" s="262"/>
      <c r="G3425" s="262"/>
      <c r="H3425" s="262"/>
      <c r="I3425" s="264"/>
      <c r="J3425" s="23"/>
      <c r="K3425" s="23"/>
      <c r="L3425" s="36" t="str">
        <f>IFERROR(VLOOKUP(放飛紀錄!$K3425,#REF!,2,FALSE),"")</f>
        <v/>
      </c>
      <c r="M3425" s="36"/>
      <c r="N3425" s="36"/>
      <c r="O3425" s="36"/>
      <c r="P3425" s="36"/>
      <c r="Q3425" s="36"/>
      <c r="R3425" s="36"/>
      <c r="S3425" s="36"/>
      <c r="T3425" s="36"/>
      <c r="U3425" s="23"/>
      <c r="V3425" s="23"/>
      <c r="W3425" s="23"/>
      <c r="X3425" s="23"/>
      <c r="Y3425" s="445"/>
      <c r="Z3425" s="446" t="str">
        <f>IF(放飛紀錄!$Y3425="","",放飛紀錄!$Y3425+公式對照表!B$2)</f>
        <v/>
      </c>
      <c r="AA3425" s="445"/>
      <c r="AB3425" s="445"/>
      <c r="AC3425" s="447" t="str">
        <f t="shared" si="134"/>
        <v/>
      </c>
      <c r="AD3425" s="448" t="str">
        <f t="shared" si="135"/>
        <v/>
      </c>
      <c r="AE3425" s="446" t="str">
        <f>IF(放飛紀錄表[[#This Row],[模組啟動時間]]="","",公式對照表!$A$2)</f>
        <v/>
      </c>
      <c r="AF3425" s="449" t="str">
        <f>IF(AC3425="","",IF(AND(AA3425&gt;Y3425,AA3425&lt;Z3425),[1]公式對照表!$C$2,IF(AC3425="-",[1]公式對照表!$C$3,IF(AC3425&lt;AE3425,[1]公式對照表!$C$4,IF(AC3425&gt;AE3425,[1]公式對照表!$C$5)))))</f>
        <v/>
      </c>
      <c r="AG3425" s="442"/>
      <c r="AH3425" s="442"/>
      <c r="AI3425" s="442"/>
      <c r="AJ3425" s="442"/>
      <c r="AK3425" s="2"/>
    </row>
    <row r="3426" spans="1:37" ht="17.25" customHeight="1">
      <c r="A3426" s="443"/>
      <c r="B3426" s="444"/>
      <c r="C3426" s="23"/>
      <c r="D3426" s="23"/>
      <c r="E3426" s="23"/>
      <c r="F3426" s="262"/>
      <c r="G3426" s="262"/>
      <c r="H3426" s="262"/>
      <c r="I3426" s="264"/>
      <c r="J3426" s="23"/>
      <c r="K3426" s="23"/>
      <c r="L3426" s="36" t="str">
        <f>IFERROR(VLOOKUP(放飛紀錄!$K3426,#REF!,2,FALSE),"")</f>
        <v/>
      </c>
      <c r="M3426" s="36"/>
      <c r="N3426" s="36"/>
      <c r="O3426" s="36"/>
      <c r="P3426" s="36"/>
      <c r="Q3426" s="36"/>
      <c r="R3426" s="36"/>
      <c r="S3426" s="36"/>
      <c r="T3426" s="36"/>
      <c r="U3426" s="23"/>
      <c r="V3426" s="23"/>
      <c r="W3426" s="23"/>
      <c r="X3426" s="23"/>
      <c r="Y3426" s="445"/>
      <c r="Z3426" s="446" t="str">
        <f>IF(放飛紀錄!$Y3426="","",放飛紀錄!$Y3426+公式對照表!B$2)</f>
        <v/>
      </c>
      <c r="AA3426" s="445"/>
      <c r="AB3426" s="445"/>
      <c r="AC3426" s="447" t="str">
        <f t="shared" si="134"/>
        <v/>
      </c>
      <c r="AD3426" s="448" t="str">
        <f t="shared" si="135"/>
        <v/>
      </c>
      <c r="AE3426" s="446" t="str">
        <f>IF(放飛紀錄表[[#This Row],[模組啟動時間]]="","",公式對照表!$A$2)</f>
        <v/>
      </c>
      <c r="AF3426" s="449" t="str">
        <f>IF(AC3426="","",IF(AND(AA3426&gt;Y3426,AA3426&lt;Z3426),[1]公式對照表!$C$2,IF(AC3426="-",[1]公式對照表!$C$3,IF(AC3426&lt;AE3426,[1]公式對照表!$C$4,IF(AC3426&gt;AE3426,[1]公式對照表!$C$5)))))</f>
        <v/>
      </c>
      <c r="AG3426" s="442"/>
      <c r="AH3426" s="442"/>
      <c r="AI3426" s="442"/>
      <c r="AJ3426" s="442"/>
      <c r="AK3426" s="2"/>
    </row>
    <row r="3427" spans="1:37" ht="17.25" customHeight="1">
      <c r="A3427" s="443"/>
      <c r="B3427" s="444"/>
      <c r="C3427" s="23"/>
      <c r="D3427" s="23"/>
      <c r="E3427" s="23"/>
      <c r="F3427" s="262"/>
      <c r="G3427" s="262"/>
      <c r="H3427" s="262"/>
      <c r="I3427" s="264"/>
      <c r="J3427" s="23"/>
      <c r="K3427" s="23"/>
      <c r="L3427" s="36" t="str">
        <f>IFERROR(VLOOKUP(放飛紀錄!$K3427,#REF!,2,FALSE),"")</f>
        <v/>
      </c>
      <c r="M3427" s="36"/>
      <c r="N3427" s="36"/>
      <c r="O3427" s="36"/>
      <c r="P3427" s="36"/>
      <c r="Q3427" s="36"/>
      <c r="R3427" s="36"/>
      <c r="S3427" s="36"/>
      <c r="T3427" s="36"/>
      <c r="U3427" s="23"/>
      <c r="V3427" s="23"/>
      <c r="W3427" s="23"/>
      <c r="X3427" s="23"/>
      <c r="Y3427" s="445"/>
      <c r="Z3427" s="446" t="str">
        <f>IF(放飛紀錄!$Y3427="","",放飛紀錄!$Y3427+公式對照表!B$2)</f>
        <v/>
      </c>
      <c r="AA3427" s="445"/>
      <c r="AB3427" s="445"/>
      <c r="AC3427" s="447" t="str">
        <f t="shared" si="134"/>
        <v/>
      </c>
      <c r="AD3427" s="448" t="str">
        <f t="shared" si="135"/>
        <v/>
      </c>
      <c r="AE3427" s="446" t="str">
        <f>IF(放飛紀錄表[[#This Row],[模組啟動時間]]="","",公式對照表!$A$2)</f>
        <v/>
      </c>
      <c r="AF3427" s="449" t="str">
        <f>IF(AC3427="","",IF(AND(AA3427&gt;Y3427,AA3427&lt;Z3427),[1]公式對照表!$C$2,IF(AC3427="-",[1]公式對照表!$C$3,IF(AC3427&lt;AE3427,[1]公式對照表!$C$4,IF(AC3427&gt;AE3427,[1]公式對照表!$C$5)))))</f>
        <v/>
      </c>
      <c r="AG3427" s="442"/>
      <c r="AH3427" s="442"/>
      <c r="AI3427" s="442"/>
      <c r="AJ3427" s="442"/>
      <c r="AK3427" s="2"/>
    </row>
    <row r="3428" spans="1:37" ht="17.25" customHeight="1">
      <c r="A3428" s="443"/>
      <c r="B3428" s="444"/>
      <c r="C3428" s="23"/>
      <c r="D3428" s="23"/>
      <c r="E3428" s="23"/>
      <c r="F3428" s="262"/>
      <c r="G3428" s="262"/>
      <c r="H3428" s="262"/>
      <c r="I3428" s="264"/>
      <c r="J3428" s="23"/>
      <c r="K3428" s="23"/>
      <c r="L3428" s="36" t="str">
        <f>IFERROR(VLOOKUP(放飛紀錄!$K3428,#REF!,2,FALSE),"")</f>
        <v/>
      </c>
      <c r="M3428" s="36"/>
      <c r="N3428" s="36"/>
      <c r="O3428" s="36"/>
      <c r="P3428" s="36"/>
      <c r="Q3428" s="36"/>
      <c r="R3428" s="36"/>
      <c r="S3428" s="36"/>
      <c r="T3428" s="36"/>
      <c r="U3428" s="23"/>
      <c r="V3428" s="23"/>
      <c r="W3428" s="23"/>
      <c r="X3428" s="23"/>
      <c r="Y3428" s="445"/>
      <c r="Z3428" s="446" t="str">
        <f>IF(放飛紀錄!$Y3428="","",放飛紀錄!$Y3428+公式對照表!B$2)</f>
        <v/>
      </c>
      <c r="AA3428" s="445"/>
      <c r="AB3428" s="445"/>
      <c r="AC3428" s="447" t="str">
        <f t="shared" si="134"/>
        <v/>
      </c>
      <c r="AD3428" s="448" t="str">
        <f t="shared" si="135"/>
        <v/>
      </c>
      <c r="AE3428" s="446" t="str">
        <f>IF(放飛紀錄表[[#This Row],[模組啟動時間]]="","",公式對照表!$A$2)</f>
        <v/>
      </c>
      <c r="AF3428" s="449" t="str">
        <f>IF(AC3428="","",IF(AND(AA3428&gt;Y3428,AA3428&lt;Z3428),[1]公式對照表!$C$2,IF(AC3428="-",[1]公式對照表!$C$3,IF(AC3428&lt;AE3428,[1]公式對照表!$C$4,IF(AC3428&gt;AE3428,[1]公式對照表!$C$5)))))</f>
        <v/>
      </c>
      <c r="AG3428" s="442"/>
      <c r="AH3428" s="442"/>
      <c r="AI3428" s="442"/>
      <c r="AJ3428" s="442"/>
      <c r="AK3428" s="2"/>
    </row>
    <row r="3429" spans="1:37" ht="17.25" customHeight="1">
      <c r="A3429" s="443"/>
      <c r="B3429" s="444"/>
      <c r="C3429" s="23"/>
      <c r="D3429" s="23"/>
      <c r="E3429" s="23"/>
      <c r="F3429" s="262"/>
      <c r="G3429" s="262"/>
      <c r="H3429" s="262"/>
      <c r="I3429" s="264"/>
      <c r="J3429" s="23"/>
      <c r="K3429" s="23"/>
      <c r="L3429" s="36" t="str">
        <f>IFERROR(VLOOKUP(放飛紀錄!$K3429,#REF!,2,FALSE),"")</f>
        <v/>
      </c>
      <c r="M3429" s="36"/>
      <c r="N3429" s="36"/>
      <c r="O3429" s="36"/>
      <c r="P3429" s="36"/>
      <c r="Q3429" s="36"/>
      <c r="R3429" s="36"/>
      <c r="S3429" s="36"/>
      <c r="T3429" s="36"/>
      <c r="U3429" s="23"/>
      <c r="V3429" s="23"/>
      <c r="W3429" s="23"/>
      <c r="X3429" s="23"/>
      <c r="Y3429" s="445"/>
      <c r="Z3429" s="446" t="str">
        <f>IF(放飛紀錄!$Y3429="","",放飛紀錄!$Y3429+公式對照表!B$2)</f>
        <v/>
      </c>
      <c r="AA3429" s="445"/>
      <c r="AB3429" s="445"/>
      <c r="AC3429" s="447" t="str">
        <f t="shared" si="134"/>
        <v/>
      </c>
      <c r="AD3429" s="448" t="str">
        <f t="shared" si="135"/>
        <v/>
      </c>
      <c r="AE3429" s="446" t="str">
        <f>IF(放飛紀錄表[[#This Row],[模組啟動時間]]="","",公式對照表!$A$2)</f>
        <v/>
      </c>
      <c r="AF3429" s="449" t="str">
        <f>IF(AC3429="","",IF(AND(AA3429&gt;Y3429,AA3429&lt;Z3429),[1]公式對照表!$C$2,IF(AC3429="-",[1]公式對照表!$C$3,IF(AC3429&lt;AE3429,[1]公式對照表!$C$4,IF(AC3429&gt;AE3429,[1]公式對照表!$C$5)))))</f>
        <v/>
      </c>
      <c r="AG3429" s="442"/>
      <c r="AH3429" s="442"/>
      <c r="AI3429" s="442"/>
      <c r="AJ3429" s="442"/>
      <c r="AK3429" s="2"/>
    </row>
    <row r="3430" spans="1:37" ht="17.25" customHeight="1">
      <c r="A3430" s="443"/>
      <c r="B3430" s="444"/>
      <c r="C3430" s="23"/>
      <c r="D3430" s="23"/>
      <c r="E3430" s="23"/>
      <c r="F3430" s="262"/>
      <c r="G3430" s="262"/>
      <c r="H3430" s="262"/>
      <c r="I3430" s="264"/>
      <c r="J3430" s="23"/>
      <c r="K3430" s="23"/>
      <c r="L3430" s="36" t="str">
        <f>IFERROR(VLOOKUP(放飛紀錄!$K3430,#REF!,2,FALSE),"")</f>
        <v/>
      </c>
      <c r="M3430" s="36"/>
      <c r="N3430" s="36"/>
      <c r="O3430" s="36"/>
      <c r="P3430" s="36"/>
      <c r="Q3430" s="36"/>
      <c r="R3430" s="36"/>
      <c r="S3430" s="36"/>
      <c r="T3430" s="36"/>
      <c r="U3430" s="23"/>
      <c r="V3430" s="23"/>
      <c r="W3430" s="23"/>
      <c r="X3430" s="23"/>
      <c r="Y3430" s="445"/>
      <c r="Z3430" s="446" t="str">
        <f>IF(放飛紀錄!$Y3430="","",放飛紀錄!$Y3430+公式對照表!B$2)</f>
        <v/>
      </c>
      <c r="AA3430" s="445"/>
      <c r="AB3430" s="445"/>
      <c r="AC3430" s="447" t="str">
        <f t="shared" si="134"/>
        <v/>
      </c>
      <c r="AD3430" s="448" t="str">
        <f t="shared" si="135"/>
        <v/>
      </c>
      <c r="AE3430" s="446" t="str">
        <f>IF(放飛紀錄表[[#This Row],[模組啟動時間]]="","",公式對照表!$A$2)</f>
        <v/>
      </c>
      <c r="AF3430" s="449" t="str">
        <f>IF(AC3430="","",IF(AND(AA3430&gt;Y3430,AA3430&lt;Z3430),[1]公式對照表!$C$2,IF(AC3430="-",[1]公式對照表!$C$3,IF(AC3430&lt;AE3430,[1]公式對照表!$C$4,IF(AC3430&gt;AE3430,[1]公式對照表!$C$5)))))</f>
        <v/>
      </c>
      <c r="AG3430" s="442"/>
      <c r="AH3430" s="442"/>
      <c r="AI3430" s="442"/>
      <c r="AJ3430" s="442"/>
      <c r="AK3430" s="2"/>
    </row>
    <row r="3431" spans="1:37" ht="17.25" customHeight="1">
      <c r="A3431" s="443"/>
      <c r="B3431" s="444"/>
      <c r="C3431" s="23"/>
      <c r="D3431" s="23"/>
      <c r="E3431" s="23"/>
      <c r="F3431" s="262"/>
      <c r="G3431" s="262"/>
      <c r="H3431" s="262"/>
      <c r="I3431" s="264"/>
      <c r="J3431" s="23"/>
      <c r="K3431" s="23"/>
      <c r="L3431" s="36" t="str">
        <f>IFERROR(VLOOKUP(放飛紀錄!$K3431,#REF!,2,FALSE),"")</f>
        <v/>
      </c>
      <c r="M3431" s="36"/>
      <c r="N3431" s="36"/>
      <c r="O3431" s="36"/>
      <c r="P3431" s="36"/>
      <c r="Q3431" s="36"/>
      <c r="R3431" s="36"/>
      <c r="S3431" s="36"/>
      <c r="T3431" s="36"/>
      <c r="U3431" s="23"/>
      <c r="V3431" s="23"/>
      <c r="W3431" s="23"/>
      <c r="X3431" s="23"/>
      <c r="Y3431" s="445"/>
      <c r="Z3431" s="446" t="str">
        <f>IF(放飛紀錄!$Y3431="","",放飛紀錄!$Y3431+公式對照表!B$2)</f>
        <v/>
      </c>
      <c r="AA3431" s="445"/>
      <c r="AB3431" s="445"/>
      <c r="AC3431" s="447" t="str">
        <f t="shared" si="134"/>
        <v/>
      </c>
      <c r="AD3431" s="448" t="str">
        <f t="shared" si="135"/>
        <v/>
      </c>
      <c r="AE3431" s="446" t="str">
        <f>IF(放飛紀錄表[[#This Row],[模組啟動時間]]="","",公式對照表!$A$2)</f>
        <v/>
      </c>
      <c r="AF3431" s="449" t="str">
        <f>IF(AC3431="","",IF(AND(AA3431&gt;Y3431,AA3431&lt;Z3431),[1]公式對照表!$C$2,IF(AC3431="-",[1]公式對照表!$C$3,IF(AC3431&lt;AE3431,[1]公式對照表!$C$4,IF(AC3431&gt;AE3431,[1]公式對照表!$C$5)))))</f>
        <v/>
      </c>
      <c r="AG3431" s="442"/>
      <c r="AH3431" s="442"/>
      <c r="AI3431" s="442"/>
      <c r="AJ3431" s="442"/>
      <c r="AK3431" s="2"/>
    </row>
    <row r="3432" spans="1:37" ht="17.25" customHeight="1">
      <c r="A3432" s="443"/>
      <c r="B3432" s="444"/>
      <c r="C3432" s="23"/>
      <c r="D3432" s="23"/>
      <c r="E3432" s="23"/>
      <c r="F3432" s="262"/>
      <c r="G3432" s="262"/>
      <c r="H3432" s="262"/>
      <c r="I3432" s="264"/>
      <c r="J3432" s="23"/>
      <c r="K3432" s="23"/>
      <c r="L3432" s="36" t="str">
        <f>IFERROR(VLOOKUP(放飛紀錄!$K3432,#REF!,2,FALSE),"")</f>
        <v/>
      </c>
      <c r="M3432" s="36"/>
      <c r="N3432" s="36"/>
      <c r="O3432" s="36"/>
      <c r="P3432" s="36"/>
      <c r="Q3432" s="36"/>
      <c r="R3432" s="36"/>
      <c r="S3432" s="36"/>
      <c r="T3432" s="36"/>
      <c r="U3432" s="23"/>
      <c r="V3432" s="23"/>
      <c r="W3432" s="23"/>
      <c r="X3432" s="23"/>
      <c r="Y3432" s="445"/>
      <c r="Z3432" s="446" t="str">
        <f>IF(放飛紀錄!$Y3432="","",放飛紀錄!$Y3432+公式對照表!B$2)</f>
        <v/>
      </c>
      <c r="AA3432" s="445"/>
      <c r="AB3432" s="445"/>
      <c r="AC3432" s="447" t="str">
        <f t="shared" si="134"/>
        <v/>
      </c>
      <c r="AD3432" s="448" t="str">
        <f t="shared" si="135"/>
        <v/>
      </c>
      <c r="AE3432" s="446" t="str">
        <f>IF(放飛紀錄表[[#This Row],[模組啟動時間]]="","",公式對照表!$A$2)</f>
        <v/>
      </c>
      <c r="AF3432" s="449" t="str">
        <f>IF(AC3432="","",IF(AND(AA3432&gt;Y3432,AA3432&lt;Z3432),[1]公式對照表!$C$2,IF(AC3432="-",[1]公式對照表!$C$3,IF(AC3432&lt;AE3432,[1]公式對照表!$C$4,IF(AC3432&gt;AE3432,[1]公式對照表!$C$5)))))</f>
        <v/>
      </c>
      <c r="AG3432" s="442"/>
      <c r="AH3432" s="442"/>
      <c r="AI3432" s="442"/>
      <c r="AJ3432" s="442"/>
      <c r="AK3432" s="2"/>
    </row>
    <row r="3433" spans="1:37" ht="17.25" customHeight="1">
      <c r="A3433" s="443"/>
      <c r="B3433" s="444"/>
      <c r="C3433" s="23"/>
      <c r="D3433" s="23"/>
      <c r="E3433" s="23"/>
      <c r="F3433" s="262"/>
      <c r="G3433" s="262"/>
      <c r="H3433" s="262"/>
      <c r="I3433" s="264"/>
      <c r="J3433" s="23"/>
      <c r="K3433" s="23"/>
      <c r="L3433" s="36" t="str">
        <f>IFERROR(VLOOKUP(放飛紀錄!$K3433,#REF!,2,FALSE),"")</f>
        <v/>
      </c>
      <c r="M3433" s="36"/>
      <c r="N3433" s="36"/>
      <c r="O3433" s="36"/>
      <c r="P3433" s="36"/>
      <c r="Q3433" s="36"/>
      <c r="R3433" s="36"/>
      <c r="S3433" s="36"/>
      <c r="T3433" s="36"/>
      <c r="U3433" s="23"/>
      <c r="V3433" s="23"/>
      <c r="W3433" s="23"/>
      <c r="X3433" s="23"/>
      <c r="Y3433" s="445"/>
      <c r="Z3433" s="446" t="str">
        <f>IF(放飛紀錄!$Y3433="","",放飛紀錄!$Y3433+公式對照表!B$2)</f>
        <v/>
      </c>
      <c r="AA3433" s="445"/>
      <c r="AB3433" s="445"/>
      <c r="AC3433" s="447" t="str">
        <f t="shared" si="134"/>
        <v/>
      </c>
      <c r="AD3433" s="448" t="str">
        <f t="shared" si="135"/>
        <v/>
      </c>
      <c r="AE3433" s="446" t="str">
        <f>IF(放飛紀錄表[[#This Row],[模組啟動時間]]="","",公式對照表!$A$2)</f>
        <v/>
      </c>
      <c r="AF3433" s="449" t="str">
        <f>IF(AC3433="","",IF(AND(AA3433&gt;Y3433,AA3433&lt;Z3433),[1]公式對照表!$C$2,IF(AC3433="-",[1]公式對照表!$C$3,IF(AC3433&lt;AE3433,[1]公式對照表!$C$4,IF(AC3433&gt;AE3433,[1]公式對照表!$C$5)))))</f>
        <v/>
      </c>
      <c r="AG3433" s="442"/>
      <c r="AH3433" s="442"/>
      <c r="AI3433" s="442"/>
      <c r="AJ3433" s="442"/>
      <c r="AK3433" s="2"/>
    </row>
    <row r="3434" spans="1:37" ht="17.25" customHeight="1">
      <c r="A3434" s="443"/>
      <c r="B3434" s="444"/>
      <c r="C3434" s="23"/>
      <c r="D3434" s="23"/>
      <c r="E3434" s="23"/>
      <c r="F3434" s="262"/>
      <c r="G3434" s="262"/>
      <c r="H3434" s="262"/>
      <c r="I3434" s="264"/>
      <c r="J3434" s="23"/>
      <c r="K3434" s="23"/>
      <c r="L3434" s="36" t="str">
        <f>IFERROR(VLOOKUP(放飛紀錄!$K3434,#REF!,2,FALSE),"")</f>
        <v/>
      </c>
      <c r="M3434" s="36"/>
      <c r="N3434" s="36"/>
      <c r="O3434" s="36"/>
      <c r="P3434" s="36"/>
      <c r="Q3434" s="36"/>
      <c r="R3434" s="36"/>
      <c r="S3434" s="36"/>
      <c r="T3434" s="36"/>
      <c r="U3434" s="23"/>
      <c r="V3434" s="23"/>
      <c r="W3434" s="23"/>
      <c r="X3434" s="23"/>
      <c r="Y3434" s="445"/>
      <c r="Z3434" s="446" t="str">
        <f>IF(放飛紀錄!$Y3434="","",放飛紀錄!$Y3434+公式對照表!B$2)</f>
        <v/>
      </c>
      <c r="AA3434" s="445"/>
      <c r="AB3434" s="445"/>
      <c r="AC3434" s="447" t="str">
        <f t="shared" si="134"/>
        <v/>
      </c>
      <c r="AD3434" s="448" t="str">
        <f t="shared" si="135"/>
        <v/>
      </c>
      <c r="AE3434" s="446" t="str">
        <f>IF(放飛紀錄表[[#This Row],[模組啟動時間]]="","",公式對照表!$A$2)</f>
        <v/>
      </c>
      <c r="AF3434" s="449" t="str">
        <f>IF(AC3434="","",IF(AND(AA3434&gt;Y3434,AA3434&lt;Z3434),[1]公式對照表!$C$2,IF(AC3434="-",[1]公式對照表!$C$3,IF(AC3434&lt;AE3434,[1]公式對照表!$C$4,IF(AC3434&gt;AE3434,[1]公式對照表!$C$5)))))</f>
        <v/>
      </c>
      <c r="AG3434" s="442"/>
      <c r="AH3434" s="442"/>
      <c r="AI3434" s="442"/>
      <c r="AJ3434" s="442"/>
      <c r="AK3434" s="2"/>
    </row>
    <row r="3435" spans="1:37" ht="17.25" customHeight="1">
      <c r="A3435" s="443"/>
      <c r="B3435" s="444"/>
      <c r="C3435" s="23"/>
      <c r="D3435" s="23"/>
      <c r="E3435" s="23"/>
      <c r="F3435" s="262"/>
      <c r="G3435" s="262"/>
      <c r="H3435" s="262"/>
      <c r="I3435" s="264"/>
      <c r="J3435" s="23"/>
      <c r="K3435" s="23"/>
      <c r="L3435" s="36" t="str">
        <f>IFERROR(VLOOKUP(放飛紀錄!$K3435,#REF!,2,FALSE),"")</f>
        <v/>
      </c>
      <c r="M3435" s="36"/>
      <c r="N3435" s="36"/>
      <c r="O3435" s="36"/>
      <c r="P3435" s="36"/>
      <c r="Q3435" s="36"/>
      <c r="R3435" s="36"/>
      <c r="S3435" s="36"/>
      <c r="T3435" s="36"/>
      <c r="U3435" s="23"/>
      <c r="V3435" s="23"/>
      <c r="W3435" s="23"/>
      <c r="X3435" s="23"/>
      <c r="Y3435" s="445"/>
      <c r="Z3435" s="446" t="str">
        <f>IF(放飛紀錄!$Y3435="","",放飛紀錄!$Y3435+公式對照表!B$2)</f>
        <v/>
      </c>
      <c r="AA3435" s="445"/>
      <c r="AB3435" s="445"/>
      <c r="AC3435" s="447" t="str">
        <f t="shared" si="134"/>
        <v/>
      </c>
      <c r="AD3435" s="448" t="str">
        <f t="shared" si="135"/>
        <v/>
      </c>
      <c r="AE3435" s="446" t="str">
        <f>IF(放飛紀錄表[[#This Row],[模組啟動時間]]="","",公式對照表!$A$2)</f>
        <v/>
      </c>
      <c r="AF3435" s="449" t="str">
        <f>IF(AC3435="","",IF(AND(AA3435&gt;Y3435,AA3435&lt;Z3435),[1]公式對照表!$C$2,IF(AC3435="-",[1]公式對照表!$C$3,IF(AC3435&lt;AE3435,[1]公式對照表!$C$4,IF(AC3435&gt;AE3435,[1]公式對照表!$C$5)))))</f>
        <v/>
      </c>
      <c r="AG3435" s="442"/>
      <c r="AH3435" s="442"/>
      <c r="AI3435" s="442"/>
      <c r="AJ3435" s="442"/>
      <c r="AK3435" s="2"/>
    </row>
    <row r="3436" spans="1:37" ht="17.25" customHeight="1">
      <c r="A3436" s="443"/>
      <c r="B3436" s="444"/>
      <c r="C3436" s="23"/>
      <c r="D3436" s="23"/>
      <c r="E3436" s="23"/>
      <c r="F3436" s="262"/>
      <c r="G3436" s="262"/>
      <c r="H3436" s="262"/>
      <c r="I3436" s="264"/>
      <c r="J3436" s="23"/>
      <c r="K3436" s="23"/>
      <c r="L3436" s="36" t="str">
        <f>IFERROR(VLOOKUP(放飛紀錄!$K3436,#REF!,2,FALSE),"")</f>
        <v/>
      </c>
      <c r="M3436" s="36"/>
      <c r="N3436" s="36"/>
      <c r="O3436" s="36"/>
      <c r="P3436" s="36"/>
      <c r="Q3436" s="36"/>
      <c r="R3436" s="36"/>
      <c r="S3436" s="36"/>
      <c r="T3436" s="36"/>
      <c r="U3436" s="23"/>
      <c r="V3436" s="23"/>
      <c r="W3436" s="23"/>
      <c r="X3436" s="23"/>
      <c r="Y3436" s="445"/>
      <c r="Z3436" s="446" t="str">
        <f>IF(放飛紀錄!$Y3436="","",放飛紀錄!$Y3436+公式對照表!B$2)</f>
        <v/>
      </c>
      <c r="AA3436" s="445"/>
      <c r="AB3436" s="445"/>
      <c r="AC3436" s="447" t="str">
        <f t="shared" si="134"/>
        <v/>
      </c>
      <c r="AD3436" s="448" t="str">
        <f t="shared" si="135"/>
        <v/>
      </c>
      <c r="AE3436" s="446" t="str">
        <f>IF(放飛紀錄表[[#This Row],[模組啟動時間]]="","",公式對照表!$A$2)</f>
        <v/>
      </c>
      <c r="AF3436" s="449" t="str">
        <f>IF(AC3436="","",IF(AND(AA3436&gt;Y3436,AA3436&lt;Z3436),[1]公式對照表!$C$2,IF(AC3436="-",[1]公式對照表!$C$3,IF(AC3436&lt;AE3436,[1]公式對照表!$C$4,IF(AC3436&gt;AE3436,[1]公式對照表!$C$5)))))</f>
        <v/>
      </c>
      <c r="AG3436" s="442"/>
      <c r="AH3436" s="442"/>
      <c r="AI3436" s="442"/>
      <c r="AJ3436" s="442"/>
      <c r="AK3436" s="2"/>
    </row>
    <row r="3437" spans="1:37" ht="17.25" customHeight="1">
      <c r="A3437" s="443"/>
      <c r="B3437" s="444"/>
      <c r="C3437" s="23"/>
      <c r="D3437" s="23"/>
      <c r="E3437" s="23"/>
      <c r="F3437" s="262"/>
      <c r="G3437" s="262"/>
      <c r="H3437" s="262"/>
      <c r="I3437" s="264"/>
      <c r="J3437" s="23"/>
      <c r="K3437" s="23"/>
      <c r="L3437" s="36" t="str">
        <f>IFERROR(VLOOKUP(放飛紀錄!$K3437,#REF!,2,FALSE),"")</f>
        <v/>
      </c>
      <c r="M3437" s="36"/>
      <c r="N3437" s="36"/>
      <c r="O3437" s="36"/>
      <c r="P3437" s="36"/>
      <c r="Q3437" s="36"/>
      <c r="R3437" s="36"/>
      <c r="S3437" s="36"/>
      <c r="T3437" s="36"/>
      <c r="U3437" s="23"/>
      <c r="V3437" s="23"/>
      <c r="W3437" s="23"/>
      <c r="X3437" s="23"/>
      <c r="Y3437" s="445"/>
      <c r="Z3437" s="446" t="str">
        <f>IF(放飛紀錄!$Y3437="","",放飛紀錄!$Y3437+公式對照表!B$2)</f>
        <v/>
      </c>
      <c r="AA3437" s="445"/>
      <c r="AB3437" s="445"/>
      <c r="AC3437" s="447" t="str">
        <f t="shared" si="134"/>
        <v/>
      </c>
      <c r="AD3437" s="448" t="str">
        <f t="shared" si="135"/>
        <v/>
      </c>
      <c r="AE3437" s="446" t="str">
        <f>IF(放飛紀錄表[[#This Row],[模組啟動時間]]="","",公式對照表!$A$2)</f>
        <v/>
      </c>
      <c r="AF3437" s="449" t="str">
        <f>IF(AC3437="","",IF(AND(AA3437&gt;Y3437,AA3437&lt;Z3437),[1]公式對照表!$C$2,IF(AC3437="-",[1]公式對照表!$C$3,IF(AC3437&lt;AE3437,[1]公式對照表!$C$4,IF(AC3437&gt;AE3437,[1]公式對照表!$C$5)))))</f>
        <v/>
      </c>
      <c r="AG3437" s="442"/>
      <c r="AH3437" s="442"/>
      <c r="AI3437" s="442"/>
      <c r="AJ3437" s="442"/>
      <c r="AK3437" s="2"/>
    </row>
    <row r="3438" spans="1:37" ht="17.25" customHeight="1">
      <c r="A3438" s="443"/>
      <c r="B3438" s="444"/>
      <c r="C3438" s="23"/>
      <c r="D3438" s="23"/>
      <c r="E3438" s="23"/>
      <c r="F3438" s="262"/>
      <c r="G3438" s="262"/>
      <c r="H3438" s="262"/>
      <c r="I3438" s="264"/>
      <c r="J3438" s="23"/>
      <c r="K3438" s="23"/>
      <c r="L3438" s="36" t="str">
        <f>IFERROR(VLOOKUP(放飛紀錄!$K3438,#REF!,2,FALSE),"")</f>
        <v/>
      </c>
      <c r="M3438" s="36"/>
      <c r="N3438" s="36"/>
      <c r="O3438" s="36"/>
      <c r="P3438" s="36"/>
      <c r="Q3438" s="36"/>
      <c r="R3438" s="36"/>
      <c r="S3438" s="36"/>
      <c r="T3438" s="36"/>
      <c r="U3438" s="23"/>
      <c r="V3438" s="23"/>
      <c r="W3438" s="23"/>
      <c r="X3438" s="23"/>
      <c r="Y3438" s="445"/>
      <c r="Z3438" s="446" t="str">
        <f>IF(放飛紀錄!$Y3438="","",放飛紀錄!$Y3438+公式對照表!B$2)</f>
        <v/>
      </c>
      <c r="AA3438" s="445"/>
      <c r="AB3438" s="445"/>
      <c r="AC3438" s="447" t="str">
        <f t="shared" si="134"/>
        <v/>
      </c>
      <c r="AD3438" s="448" t="str">
        <f t="shared" si="135"/>
        <v/>
      </c>
      <c r="AE3438" s="446" t="str">
        <f>IF(放飛紀錄表[[#This Row],[模組啟動時間]]="","",公式對照表!$A$2)</f>
        <v/>
      </c>
      <c r="AF3438" s="449" t="str">
        <f>IF(AC3438="","",IF(AND(AA3438&gt;Y3438,AA3438&lt;Z3438),[1]公式對照表!$C$2,IF(AC3438="-",[1]公式對照表!$C$3,IF(AC3438&lt;AE3438,[1]公式對照表!$C$4,IF(AC3438&gt;AE3438,[1]公式對照表!$C$5)))))</f>
        <v/>
      </c>
      <c r="AG3438" s="442"/>
      <c r="AH3438" s="442"/>
      <c r="AI3438" s="442"/>
      <c r="AJ3438" s="442"/>
      <c r="AK3438" s="2"/>
    </row>
    <row r="3439" spans="1:37" ht="17.25" customHeight="1">
      <c r="A3439" s="443"/>
      <c r="B3439" s="444"/>
      <c r="C3439" s="23"/>
      <c r="D3439" s="23"/>
      <c r="E3439" s="23"/>
      <c r="F3439" s="262"/>
      <c r="G3439" s="262"/>
      <c r="H3439" s="262"/>
      <c r="I3439" s="264"/>
      <c r="J3439" s="23"/>
      <c r="K3439" s="23"/>
      <c r="L3439" s="36" t="str">
        <f>IFERROR(VLOOKUP(放飛紀錄!$K3439,#REF!,2,FALSE),"")</f>
        <v/>
      </c>
      <c r="M3439" s="36"/>
      <c r="N3439" s="36"/>
      <c r="O3439" s="36"/>
      <c r="P3439" s="36"/>
      <c r="Q3439" s="36"/>
      <c r="R3439" s="36"/>
      <c r="S3439" s="36"/>
      <c r="T3439" s="36"/>
      <c r="U3439" s="23"/>
      <c r="V3439" s="23"/>
      <c r="W3439" s="23"/>
      <c r="X3439" s="23"/>
      <c r="Y3439" s="445"/>
      <c r="Z3439" s="446" t="str">
        <f>IF(放飛紀錄!$Y3439="","",放飛紀錄!$Y3439+公式對照表!B$2)</f>
        <v/>
      </c>
      <c r="AA3439" s="445"/>
      <c r="AB3439" s="445"/>
      <c r="AC3439" s="447" t="str">
        <f t="shared" si="134"/>
        <v/>
      </c>
      <c r="AD3439" s="448" t="str">
        <f t="shared" si="135"/>
        <v/>
      </c>
      <c r="AE3439" s="446" t="str">
        <f>IF(放飛紀錄表[[#This Row],[模組啟動時間]]="","",公式對照表!$A$2)</f>
        <v/>
      </c>
      <c r="AF3439" s="449" t="str">
        <f>IF(AC3439="","",IF(AND(AA3439&gt;Y3439,AA3439&lt;Z3439),[1]公式對照表!$C$2,IF(AC3439="-",[1]公式對照表!$C$3,IF(AC3439&lt;AE3439,[1]公式對照表!$C$4,IF(AC3439&gt;AE3439,[1]公式對照表!$C$5)))))</f>
        <v/>
      </c>
      <c r="AG3439" s="442"/>
      <c r="AH3439" s="442"/>
      <c r="AI3439" s="442"/>
      <c r="AJ3439" s="442"/>
      <c r="AK3439" s="2"/>
    </row>
    <row r="3440" spans="1:37" ht="17.25" customHeight="1">
      <c r="A3440" s="443"/>
      <c r="B3440" s="444"/>
      <c r="C3440" s="23"/>
      <c r="D3440" s="23"/>
      <c r="E3440" s="23"/>
      <c r="F3440" s="262"/>
      <c r="G3440" s="262"/>
      <c r="H3440" s="262"/>
      <c r="I3440" s="264"/>
      <c r="J3440" s="23"/>
      <c r="K3440" s="23"/>
      <c r="L3440" s="36" t="str">
        <f>IFERROR(VLOOKUP(放飛紀錄!$K3440,#REF!,2,FALSE),"")</f>
        <v/>
      </c>
      <c r="M3440" s="36"/>
      <c r="N3440" s="36"/>
      <c r="O3440" s="36"/>
      <c r="P3440" s="36"/>
      <c r="Q3440" s="36"/>
      <c r="R3440" s="36"/>
      <c r="S3440" s="36"/>
      <c r="T3440" s="36"/>
      <c r="U3440" s="23"/>
      <c r="V3440" s="23"/>
      <c r="W3440" s="23"/>
      <c r="X3440" s="23"/>
      <c r="Y3440" s="445"/>
      <c r="Z3440" s="446" t="str">
        <f>IF(放飛紀錄!$Y3440="","",放飛紀錄!$Y3440+公式對照表!B$2)</f>
        <v/>
      </c>
      <c r="AA3440" s="445"/>
      <c r="AB3440" s="445"/>
      <c r="AC3440" s="447" t="str">
        <f t="shared" si="134"/>
        <v/>
      </c>
      <c r="AD3440" s="448" t="str">
        <f t="shared" si="135"/>
        <v/>
      </c>
      <c r="AE3440" s="446" t="str">
        <f>IF(放飛紀錄表[[#This Row],[模組啟動時間]]="","",公式對照表!$A$2)</f>
        <v/>
      </c>
      <c r="AF3440" s="449" t="str">
        <f>IF(AC3440="","",IF(AND(AA3440&gt;Y3440,AA3440&lt;Z3440),[1]公式對照表!$C$2,IF(AC3440="-",[1]公式對照表!$C$3,IF(AC3440&lt;AE3440,[1]公式對照表!$C$4,IF(AC3440&gt;AE3440,[1]公式對照表!$C$5)))))</f>
        <v/>
      </c>
      <c r="AG3440" s="442"/>
      <c r="AH3440" s="442"/>
      <c r="AI3440" s="442"/>
      <c r="AJ3440" s="442"/>
      <c r="AK3440" s="2"/>
    </row>
    <row r="3441" spans="1:37" ht="17.25" customHeight="1">
      <c r="A3441" s="443"/>
      <c r="B3441" s="444"/>
      <c r="C3441" s="23"/>
      <c r="D3441" s="23"/>
      <c r="E3441" s="23"/>
      <c r="F3441" s="262"/>
      <c r="G3441" s="262"/>
      <c r="H3441" s="262"/>
      <c r="I3441" s="264"/>
      <c r="J3441" s="23"/>
      <c r="K3441" s="23"/>
      <c r="L3441" s="36" t="str">
        <f>IFERROR(VLOOKUP(放飛紀錄!$K3441,#REF!,2,FALSE),"")</f>
        <v/>
      </c>
      <c r="M3441" s="36"/>
      <c r="N3441" s="36"/>
      <c r="O3441" s="36"/>
      <c r="P3441" s="36"/>
      <c r="Q3441" s="36"/>
      <c r="R3441" s="36"/>
      <c r="S3441" s="36"/>
      <c r="T3441" s="36"/>
      <c r="U3441" s="23"/>
      <c r="V3441" s="23"/>
      <c r="W3441" s="23"/>
      <c r="X3441" s="23"/>
      <c r="Y3441" s="445"/>
      <c r="Z3441" s="446" t="str">
        <f>IF(放飛紀錄!$Y3441="","",放飛紀錄!$Y3441+公式對照表!B$2)</f>
        <v/>
      </c>
      <c r="AA3441" s="445"/>
      <c r="AB3441" s="445"/>
      <c r="AC3441" s="447" t="str">
        <f t="shared" si="134"/>
        <v/>
      </c>
      <c r="AD3441" s="448" t="str">
        <f t="shared" si="135"/>
        <v/>
      </c>
      <c r="AE3441" s="446" t="str">
        <f>IF(放飛紀錄表[[#This Row],[模組啟動時間]]="","",公式對照表!$A$2)</f>
        <v/>
      </c>
      <c r="AF3441" s="449" t="str">
        <f>IF(AC3441="","",IF(AND(AA3441&gt;Y3441,AA3441&lt;Z3441),[1]公式對照表!$C$2,IF(AC3441="-",[1]公式對照表!$C$3,IF(AC3441&lt;AE3441,[1]公式對照表!$C$4,IF(AC3441&gt;AE3441,[1]公式對照表!$C$5)))))</f>
        <v/>
      </c>
      <c r="AG3441" s="442"/>
      <c r="AH3441" s="442"/>
      <c r="AI3441" s="442"/>
      <c r="AJ3441" s="442"/>
      <c r="AK3441" s="2"/>
    </row>
    <row r="3442" spans="1:37" ht="17.25" customHeight="1">
      <c r="A3442" s="443"/>
      <c r="B3442" s="444"/>
      <c r="C3442" s="23"/>
      <c r="D3442" s="23"/>
      <c r="E3442" s="23"/>
      <c r="F3442" s="262"/>
      <c r="G3442" s="262"/>
      <c r="H3442" s="262"/>
      <c r="I3442" s="264"/>
      <c r="J3442" s="23"/>
      <c r="K3442" s="23"/>
      <c r="L3442" s="36" t="str">
        <f>IFERROR(VLOOKUP(放飛紀錄!$K3442,#REF!,2,FALSE),"")</f>
        <v/>
      </c>
      <c r="M3442" s="36"/>
      <c r="N3442" s="36"/>
      <c r="O3442" s="36"/>
      <c r="P3442" s="36"/>
      <c r="Q3442" s="36"/>
      <c r="R3442" s="36"/>
      <c r="S3442" s="36"/>
      <c r="T3442" s="36"/>
      <c r="U3442" s="23"/>
      <c r="V3442" s="23"/>
      <c r="W3442" s="23"/>
      <c r="X3442" s="23"/>
      <c r="Y3442" s="445"/>
      <c r="Z3442" s="446" t="str">
        <f>IF(放飛紀錄!$Y3442="","",放飛紀錄!$Y3442+公式對照表!B$2)</f>
        <v/>
      </c>
      <c r="AA3442" s="445"/>
      <c r="AB3442" s="445"/>
      <c r="AC3442" s="447" t="str">
        <f t="shared" si="134"/>
        <v/>
      </c>
      <c r="AD3442" s="448" t="str">
        <f t="shared" si="135"/>
        <v/>
      </c>
      <c r="AE3442" s="446" t="str">
        <f>IF(放飛紀錄表[[#This Row],[模組啟動時間]]="","",公式對照表!$A$2)</f>
        <v/>
      </c>
      <c r="AF3442" s="449" t="str">
        <f>IF(AC3442="","",IF(AND(AA3442&gt;Y3442,AA3442&lt;Z3442),[1]公式對照表!$C$2,IF(AC3442="-",[1]公式對照表!$C$3,IF(AC3442&lt;AE3442,[1]公式對照表!$C$4,IF(AC3442&gt;AE3442,[1]公式對照表!$C$5)))))</f>
        <v/>
      </c>
      <c r="AG3442" s="442"/>
      <c r="AH3442" s="442"/>
      <c r="AI3442" s="442"/>
      <c r="AJ3442" s="442"/>
      <c r="AK3442" s="2"/>
    </row>
    <row r="3443" spans="1:37" ht="17.25" customHeight="1">
      <c r="A3443" s="443"/>
      <c r="B3443" s="444"/>
      <c r="C3443" s="23"/>
      <c r="D3443" s="23"/>
      <c r="E3443" s="23"/>
      <c r="F3443" s="262"/>
      <c r="G3443" s="262"/>
      <c r="H3443" s="262"/>
      <c r="I3443" s="264"/>
      <c r="J3443" s="23"/>
      <c r="K3443" s="23"/>
      <c r="L3443" s="36" t="str">
        <f>IFERROR(VLOOKUP(放飛紀錄!$K3443,#REF!,2,FALSE),"")</f>
        <v/>
      </c>
      <c r="M3443" s="36"/>
      <c r="N3443" s="36"/>
      <c r="O3443" s="36"/>
      <c r="P3443" s="36"/>
      <c r="Q3443" s="36"/>
      <c r="R3443" s="36"/>
      <c r="S3443" s="36"/>
      <c r="T3443" s="36"/>
      <c r="U3443" s="23"/>
      <c r="V3443" s="23"/>
      <c r="W3443" s="23"/>
      <c r="X3443" s="23"/>
      <c r="Y3443" s="445"/>
      <c r="Z3443" s="446" t="str">
        <f>IF(放飛紀錄!$Y3443="","",放飛紀錄!$Y3443+公式對照表!B$2)</f>
        <v/>
      </c>
      <c r="AA3443" s="445"/>
      <c r="AB3443" s="445"/>
      <c r="AC3443" s="447" t="str">
        <f t="shared" si="134"/>
        <v/>
      </c>
      <c r="AD3443" s="448" t="str">
        <f t="shared" si="135"/>
        <v/>
      </c>
      <c r="AE3443" s="446" t="str">
        <f>IF(放飛紀錄表[[#This Row],[模組啟動時間]]="","",公式對照表!$A$2)</f>
        <v/>
      </c>
      <c r="AF3443" s="449" t="str">
        <f>IF(AC3443="","",IF(AND(AA3443&gt;Y3443,AA3443&lt;Z3443),[1]公式對照表!$C$2,IF(AC3443="-",[1]公式對照表!$C$3,IF(AC3443&lt;AE3443,[1]公式對照表!$C$4,IF(AC3443&gt;AE3443,[1]公式對照表!$C$5)))))</f>
        <v/>
      </c>
      <c r="AG3443" s="442"/>
      <c r="AH3443" s="442"/>
      <c r="AI3443" s="442"/>
      <c r="AJ3443" s="442"/>
      <c r="AK3443" s="2"/>
    </row>
    <row r="3444" spans="1:37" ht="17.25" customHeight="1">
      <c r="A3444" s="443"/>
      <c r="B3444" s="444"/>
      <c r="C3444" s="23"/>
      <c r="D3444" s="23"/>
      <c r="E3444" s="23"/>
      <c r="F3444" s="262"/>
      <c r="G3444" s="262"/>
      <c r="H3444" s="262"/>
      <c r="I3444" s="264"/>
      <c r="J3444" s="23"/>
      <c r="K3444" s="23"/>
      <c r="L3444" s="36" t="str">
        <f>IFERROR(VLOOKUP(放飛紀錄!$K3444,#REF!,2,FALSE),"")</f>
        <v/>
      </c>
      <c r="M3444" s="36"/>
      <c r="N3444" s="36"/>
      <c r="O3444" s="36"/>
      <c r="P3444" s="36"/>
      <c r="Q3444" s="36"/>
      <c r="R3444" s="36"/>
      <c r="S3444" s="36"/>
      <c r="T3444" s="36"/>
      <c r="U3444" s="23"/>
      <c r="V3444" s="23"/>
      <c r="W3444" s="23"/>
      <c r="X3444" s="23"/>
      <c r="Y3444" s="445"/>
      <c r="Z3444" s="446" t="str">
        <f>IF(放飛紀錄!$Y3444="","",放飛紀錄!$Y3444+公式對照表!B$2)</f>
        <v/>
      </c>
      <c r="AA3444" s="445"/>
      <c r="AB3444" s="445"/>
      <c r="AC3444" s="447" t="str">
        <f t="shared" si="134"/>
        <v/>
      </c>
      <c r="AD3444" s="448" t="str">
        <f t="shared" si="135"/>
        <v/>
      </c>
      <c r="AE3444" s="446" t="str">
        <f>IF(放飛紀錄表[[#This Row],[模組啟動時間]]="","",公式對照表!$A$2)</f>
        <v/>
      </c>
      <c r="AF3444" s="449" t="str">
        <f>IF(AC3444="","",IF(AND(AA3444&gt;Y3444,AA3444&lt;Z3444),[1]公式對照表!$C$2,IF(AC3444="-",[1]公式對照表!$C$3,IF(AC3444&lt;AE3444,[1]公式對照表!$C$4,IF(AC3444&gt;AE3444,[1]公式對照表!$C$5)))))</f>
        <v/>
      </c>
      <c r="AG3444" s="442"/>
      <c r="AH3444" s="442"/>
      <c r="AI3444" s="442"/>
      <c r="AJ3444" s="442"/>
      <c r="AK3444" s="2"/>
    </row>
    <row r="3445" spans="1:37" ht="17.25" customHeight="1">
      <c r="A3445" s="443"/>
      <c r="B3445" s="444"/>
      <c r="C3445" s="23"/>
      <c r="D3445" s="23"/>
      <c r="E3445" s="23"/>
      <c r="F3445" s="262"/>
      <c r="G3445" s="262"/>
      <c r="H3445" s="262"/>
      <c r="I3445" s="264"/>
      <c r="J3445" s="23"/>
      <c r="K3445" s="23"/>
      <c r="L3445" s="36" t="str">
        <f>IFERROR(VLOOKUP(放飛紀錄!$K3445,#REF!,2,FALSE),"")</f>
        <v/>
      </c>
      <c r="M3445" s="36"/>
      <c r="N3445" s="36"/>
      <c r="O3445" s="36"/>
      <c r="P3445" s="36"/>
      <c r="Q3445" s="36"/>
      <c r="R3445" s="36"/>
      <c r="S3445" s="36"/>
      <c r="T3445" s="36"/>
      <c r="U3445" s="23"/>
      <c r="V3445" s="23"/>
      <c r="W3445" s="23"/>
      <c r="X3445" s="23"/>
      <c r="Y3445" s="445"/>
      <c r="Z3445" s="446" t="str">
        <f>IF(放飛紀錄!$Y3445="","",放飛紀錄!$Y3445+公式對照表!B$2)</f>
        <v/>
      </c>
      <c r="AA3445" s="445"/>
      <c r="AB3445" s="445"/>
      <c r="AC3445" s="447" t="str">
        <f t="shared" ref="AC3445:AC3508" si="136">IF(AB3445="","",IF(AA3445="-","-",AB3445-Z3445))</f>
        <v/>
      </c>
      <c r="AD3445" s="448" t="str">
        <f t="shared" ref="AD3445:AD3508" si="137">IF(OR(AC3445="-",AC3445=""),"",((MINUTE(AC3445)*60)+SECOND(AC3445)))</f>
        <v/>
      </c>
      <c r="AE3445" s="446" t="str">
        <f>IF(放飛紀錄表[[#This Row],[模組啟動時間]]="","",公式對照表!$A$2)</f>
        <v/>
      </c>
      <c r="AF3445" s="449" t="str">
        <f>IF(AC3445="","",IF(AND(AA3445&gt;Y3445,AA3445&lt;Z3445),[1]公式對照表!$C$2,IF(AC3445="-",[1]公式對照表!$C$3,IF(AC3445&lt;AE3445,[1]公式對照表!$C$4,IF(AC3445&gt;AE3445,[1]公式對照表!$C$5)))))</f>
        <v/>
      </c>
      <c r="AG3445" s="442"/>
      <c r="AH3445" s="442"/>
      <c r="AI3445" s="442"/>
      <c r="AJ3445" s="442"/>
      <c r="AK3445" s="2"/>
    </row>
    <row r="3446" spans="1:37" ht="17.25" customHeight="1">
      <c r="A3446" s="443"/>
      <c r="B3446" s="444"/>
      <c r="C3446" s="23"/>
      <c r="D3446" s="23"/>
      <c r="E3446" s="23"/>
      <c r="F3446" s="262"/>
      <c r="G3446" s="262"/>
      <c r="H3446" s="262"/>
      <c r="I3446" s="264"/>
      <c r="J3446" s="23"/>
      <c r="K3446" s="23"/>
      <c r="L3446" s="36" t="str">
        <f>IFERROR(VLOOKUP(放飛紀錄!$K3446,#REF!,2,FALSE),"")</f>
        <v/>
      </c>
      <c r="M3446" s="36"/>
      <c r="N3446" s="36"/>
      <c r="O3446" s="36"/>
      <c r="P3446" s="36"/>
      <c r="Q3446" s="36"/>
      <c r="R3446" s="36"/>
      <c r="S3446" s="36"/>
      <c r="T3446" s="36"/>
      <c r="U3446" s="23"/>
      <c r="V3446" s="23"/>
      <c r="W3446" s="23"/>
      <c r="X3446" s="23"/>
      <c r="Y3446" s="445"/>
      <c r="Z3446" s="446" t="str">
        <f>IF(放飛紀錄!$Y3446="","",放飛紀錄!$Y3446+公式對照表!B$2)</f>
        <v/>
      </c>
      <c r="AA3446" s="445"/>
      <c r="AB3446" s="445"/>
      <c r="AC3446" s="447" t="str">
        <f t="shared" si="136"/>
        <v/>
      </c>
      <c r="AD3446" s="448" t="str">
        <f t="shared" si="137"/>
        <v/>
      </c>
      <c r="AE3446" s="446" t="str">
        <f>IF(放飛紀錄表[[#This Row],[模組啟動時間]]="","",公式對照表!$A$2)</f>
        <v/>
      </c>
      <c r="AF3446" s="449" t="str">
        <f>IF(AC3446="","",IF(AND(AA3446&gt;Y3446,AA3446&lt;Z3446),[1]公式對照表!$C$2,IF(AC3446="-",[1]公式對照表!$C$3,IF(AC3446&lt;AE3446,[1]公式對照表!$C$4,IF(AC3446&gt;AE3446,[1]公式對照表!$C$5)))))</f>
        <v/>
      </c>
      <c r="AG3446" s="442"/>
      <c r="AH3446" s="442"/>
      <c r="AI3446" s="442"/>
      <c r="AJ3446" s="442"/>
      <c r="AK3446" s="2"/>
    </row>
    <row r="3447" spans="1:37" ht="17.25" customHeight="1">
      <c r="A3447" s="443"/>
      <c r="B3447" s="444"/>
      <c r="C3447" s="23"/>
      <c r="D3447" s="23"/>
      <c r="E3447" s="23"/>
      <c r="F3447" s="262"/>
      <c r="G3447" s="262"/>
      <c r="H3447" s="262"/>
      <c r="I3447" s="264"/>
      <c r="J3447" s="23"/>
      <c r="K3447" s="23"/>
      <c r="L3447" s="36" t="str">
        <f>IFERROR(VLOOKUP(放飛紀錄!$K3447,#REF!,2,FALSE),"")</f>
        <v/>
      </c>
      <c r="M3447" s="36"/>
      <c r="N3447" s="36"/>
      <c r="O3447" s="36"/>
      <c r="P3447" s="36"/>
      <c r="Q3447" s="36"/>
      <c r="R3447" s="36"/>
      <c r="S3447" s="36"/>
      <c r="T3447" s="36"/>
      <c r="U3447" s="23"/>
      <c r="V3447" s="23"/>
      <c r="W3447" s="23"/>
      <c r="X3447" s="23"/>
      <c r="Y3447" s="445"/>
      <c r="Z3447" s="446" t="str">
        <f>IF(放飛紀錄!$Y3447="","",放飛紀錄!$Y3447+公式對照表!B$2)</f>
        <v/>
      </c>
      <c r="AA3447" s="445"/>
      <c r="AB3447" s="445"/>
      <c r="AC3447" s="447" t="str">
        <f t="shared" si="136"/>
        <v/>
      </c>
      <c r="AD3447" s="448" t="str">
        <f t="shared" si="137"/>
        <v/>
      </c>
      <c r="AE3447" s="446" t="str">
        <f>IF(放飛紀錄表[[#This Row],[模組啟動時間]]="","",公式對照表!$A$2)</f>
        <v/>
      </c>
      <c r="AF3447" s="449" t="str">
        <f>IF(AC3447="","",IF(AND(AA3447&gt;Y3447,AA3447&lt;Z3447),[1]公式對照表!$C$2,IF(AC3447="-",[1]公式對照表!$C$3,IF(AC3447&lt;AE3447,[1]公式對照表!$C$4,IF(AC3447&gt;AE3447,[1]公式對照表!$C$5)))))</f>
        <v/>
      </c>
      <c r="AG3447" s="442"/>
      <c r="AH3447" s="442"/>
      <c r="AI3447" s="442"/>
      <c r="AJ3447" s="442"/>
      <c r="AK3447" s="2"/>
    </row>
    <row r="3448" spans="1:37" ht="17.25" customHeight="1">
      <c r="A3448" s="443"/>
      <c r="B3448" s="444"/>
      <c r="C3448" s="23"/>
      <c r="D3448" s="23"/>
      <c r="E3448" s="23"/>
      <c r="F3448" s="262"/>
      <c r="G3448" s="262"/>
      <c r="H3448" s="262"/>
      <c r="I3448" s="264"/>
      <c r="J3448" s="23"/>
      <c r="K3448" s="23"/>
      <c r="L3448" s="36" t="str">
        <f>IFERROR(VLOOKUP(放飛紀錄!$K3448,#REF!,2,FALSE),"")</f>
        <v/>
      </c>
      <c r="M3448" s="36"/>
      <c r="N3448" s="36"/>
      <c r="O3448" s="36"/>
      <c r="P3448" s="36"/>
      <c r="Q3448" s="36"/>
      <c r="R3448" s="36"/>
      <c r="S3448" s="36"/>
      <c r="T3448" s="36"/>
      <c r="U3448" s="23"/>
      <c r="V3448" s="23"/>
      <c r="W3448" s="23"/>
      <c r="X3448" s="23"/>
      <c r="Y3448" s="445"/>
      <c r="Z3448" s="446" t="str">
        <f>IF(放飛紀錄!$Y3448="","",放飛紀錄!$Y3448+公式對照表!B$2)</f>
        <v/>
      </c>
      <c r="AA3448" s="445"/>
      <c r="AB3448" s="445"/>
      <c r="AC3448" s="447" t="str">
        <f t="shared" si="136"/>
        <v/>
      </c>
      <c r="AD3448" s="448" t="str">
        <f t="shared" si="137"/>
        <v/>
      </c>
      <c r="AE3448" s="446" t="str">
        <f>IF(放飛紀錄表[[#This Row],[模組啟動時間]]="","",公式對照表!$A$2)</f>
        <v/>
      </c>
      <c r="AF3448" s="449" t="str">
        <f>IF(AC3448="","",IF(AND(AA3448&gt;Y3448,AA3448&lt;Z3448),[1]公式對照表!$C$2,IF(AC3448="-",[1]公式對照表!$C$3,IF(AC3448&lt;AE3448,[1]公式對照表!$C$4,IF(AC3448&gt;AE3448,[1]公式對照表!$C$5)))))</f>
        <v/>
      </c>
      <c r="AG3448" s="442"/>
      <c r="AH3448" s="442"/>
      <c r="AI3448" s="442"/>
      <c r="AJ3448" s="442"/>
      <c r="AK3448" s="2"/>
    </row>
    <row r="3449" spans="1:37" ht="17.25" customHeight="1">
      <c r="A3449" s="443"/>
      <c r="B3449" s="444"/>
      <c r="C3449" s="23"/>
      <c r="D3449" s="23"/>
      <c r="E3449" s="23"/>
      <c r="F3449" s="262"/>
      <c r="G3449" s="262"/>
      <c r="H3449" s="262"/>
      <c r="I3449" s="264"/>
      <c r="J3449" s="23"/>
      <c r="K3449" s="23"/>
      <c r="L3449" s="36" t="str">
        <f>IFERROR(VLOOKUP(放飛紀錄!$K3449,#REF!,2,FALSE),"")</f>
        <v/>
      </c>
      <c r="M3449" s="36"/>
      <c r="N3449" s="36"/>
      <c r="O3449" s="36"/>
      <c r="P3449" s="36"/>
      <c r="Q3449" s="36"/>
      <c r="R3449" s="36"/>
      <c r="S3449" s="36"/>
      <c r="T3449" s="36"/>
      <c r="U3449" s="23"/>
      <c r="V3449" s="23"/>
      <c r="W3449" s="23"/>
      <c r="X3449" s="23"/>
      <c r="Y3449" s="445"/>
      <c r="Z3449" s="446" t="str">
        <f>IF(放飛紀錄!$Y3449="","",放飛紀錄!$Y3449+公式對照表!B$2)</f>
        <v/>
      </c>
      <c r="AA3449" s="445"/>
      <c r="AB3449" s="445"/>
      <c r="AC3449" s="447" t="str">
        <f t="shared" si="136"/>
        <v/>
      </c>
      <c r="AD3449" s="448" t="str">
        <f t="shared" si="137"/>
        <v/>
      </c>
      <c r="AE3449" s="446" t="str">
        <f>IF(放飛紀錄表[[#This Row],[模組啟動時間]]="","",公式對照表!$A$2)</f>
        <v/>
      </c>
      <c r="AF3449" s="449" t="str">
        <f>IF(AC3449="","",IF(AND(AA3449&gt;Y3449,AA3449&lt;Z3449),[1]公式對照表!$C$2,IF(AC3449="-",[1]公式對照表!$C$3,IF(AC3449&lt;AE3449,[1]公式對照表!$C$4,IF(AC3449&gt;AE3449,[1]公式對照表!$C$5)))))</f>
        <v/>
      </c>
      <c r="AG3449" s="442"/>
      <c r="AH3449" s="442"/>
      <c r="AI3449" s="442"/>
      <c r="AJ3449" s="442"/>
      <c r="AK3449" s="2"/>
    </row>
    <row r="3450" spans="1:37" ht="17.25" customHeight="1">
      <c r="A3450" s="443"/>
      <c r="B3450" s="444"/>
      <c r="C3450" s="23"/>
      <c r="D3450" s="23"/>
      <c r="E3450" s="23"/>
      <c r="F3450" s="262"/>
      <c r="G3450" s="262"/>
      <c r="H3450" s="262"/>
      <c r="I3450" s="264"/>
      <c r="J3450" s="23"/>
      <c r="K3450" s="23"/>
      <c r="L3450" s="36" t="str">
        <f>IFERROR(VLOOKUP(放飛紀錄!$K3450,#REF!,2,FALSE),"")</f>
        <v/>
      </c>
      <c r="M3450" s="36"/>
      <c r="N3450" s="36"/>
      <c r="O3450" s="36"/>
      <c r="P3450" s="36"/>
      <c r="Q3450" s="36"/>
      <c r="R3450" s="36"/>
      <c r="S3450" s="36"/>
      <c r="T3450" s="36"/>
      <c r="U3450" s="23"/>
      <c r="V3450" s="23"/>
      <c r="W3450" s="23"/>
      <c r="X3450" s="23"/>
      <c r="Y3450" s="445"/>
      <c r="Z3450" s="446" t="str">
        <f>IF(放飛紀錄!$Y3450="","",放飛紀錄!$Y3450+公式對照表!B$2)</f>
        <v/>
      </c>
      <c r="AA3450" s="445"/>
      <c r="AB3450" s="445"/>
      <c r="AC3450" s="447" t="str">
        <f t="shared" si="136"/>
        <v/>
      </c>
      <c r="AD3450" s="448" t="str">
        <f t="shared" si="137"/>
        <v/>
      </c>
      <c r="AE3450" s="446" t="str">
        <f>IF(放飛紀錄表[[#This Row],[模組啟動時間]]="","",公式對照表!$A$2)</f>
        <v/>
      </c>
      <c r="AF3450" s="449" t="str">
        <f>IF(AC3450="","",IF(AND(AA3450&gt;Y3450,AA3450&lt;Z3450),[1]公式對照表!$C$2,IF(AC3450="-",[1]公式對照表!$C$3,IF(AC3450&lt;AE3450,[1]公式對照表!$C$4,IF(AC3450&gt;AE3450,[1]公式對照表!$C$5)))))</f>
        <v/>
      </c>
      <c r="AG3450" s="442"/>
      <c r="AH3450" s="442"/>
      <c r="AI3450" s="442"/>
      <c r="AJ3450" s="442"/>
      <c r="AK3450" s="2"/>
    </row>
    <row r="3451" spans="1:37" ht="17.25" customHeight="1">
      <c r="A3451" s="443"/>
      <c r="B3451" s="444"/>
      <c r="C3451" s="23"/>
      <c r="D3451" s="23"/>
      <c r="E3451" s="23"/>
      <c r="F3451" s="262"/>
      <c r="G3451" s="262"/>
      <c r="H3451" s="262"/>
      <c r="I3451" s="264"/>
      <c r="J3451" s="23"/>
      <c r="K3451" s="23"/>
      <c r="L3451" s="36" t="str">
        <f>IFERROR(VLOOKUP(放飛紀錄!$K3451,#REF!,2,FALSE),"")</f>
        <v/>
      </c>
      <c r="M3451" s="36"/>
      <c r="N3451" s="36"/>
      <c r="O3451" s="36"/>
      <c r="P3451" s="36"/>
      <c r="Q3451" s="36"/>
      <c r="R3451" s="36"/>
      <c r="S3451" s="36"/>
      <c r="T3451" s="36"/>
      <c r="U3451" s="23"/>
      <c r="V3451" s="23"/>
      <c r="W3451" s="23"/>
      <c r="X3451" s="23"/>
      <c r="Y3451" s="445"/>
      <c r="Z3451" s="446" t="str">
        <f>IF(放飛紀錄!$Y3451="","",放飛紀錄!$Y3451+公式對照表!B$2)</f>
        <v/>
      </c>
      <c r="AA3451" s="445"/>
      <c r="AB3451" s="445"/>
      <c r="AC3451" s="447" t="str">
        <f t="shared" si="136"/>
        <v/>
      </c>
      <c r="AD3451" s="448" t="str">
        <f t="shared" si="137"/>
        <v/>
      </c>
      <c r="AE3451" s="446" t="str">
        <f>IF(放飛紀錄表[[#This Row],[模組啟動時間]]="","",公式對照表!$A$2)</f>
        <v/>
      </c>
      <c r="AF3451" s="449" t="str">
        <f>IF(AC3451="","",IF(AND(AA3451&gt;Y3451,AA3451&lt;Z3451),[1]公式對照表!$C$2,IF(AC3451="-",[1]公式對照表!$C$3,IF(AC3451&lt;AE3451,[1]公式對照表!$C$4,IF(AC3451&gt;AE3451,[1]公式對照表!$C$5)))))</f>
        <v/>
      </c>
      <c r="AG3451" s="442"/>
      <c r="AH3451" s="442"/>
      <c r="AI3451" s="442"/>
      <c r="AJ3451" s="442"/>
      <c r="AK3451" s="2"/>
    </row>
    <row r="3452" spans="1:37" ht="17.25" customHeight="1">
      <c r="A3452" s="443"/>
      <c r="B3452" s="444"/>
      <c r="C3452" s="23"/>
      <c r="D3452" s="23"/>
      <c r="E3452" s="23"/>
      <c r="F3452" s="262"/>
      <c r="G3452" s="262"/>
      <c r="H3452" s="262"/>
      <c r="I3452" s="264"/>
      <c r="J3452" s="23"/>
      <c r="K3452" s="23"/>
      <c r="L3452" s="36" t="str">
        <f>IFERROR(VLOOKUP(放飛紀錄!$K3452,#REF!,2,FALSE),"")</f>
        <v/>
      </c>
      <c r="M3452" s="36"/>
      <c r="N3452" s="36"/>
      <c r="O3452" s="36"/>
      <c r="P3452" s="36"/>
      <c r="Q3452" s="36"/>
      <c r="R3452" s="36"/>
      <c r="S3452" s="36"/>
      <c r="T3452" s="36"/>
      <c r="U3452" s="23"/>
      <c r="V3452" s="23"/>
      <c r="W3452" s="23"/>
      <c r="X3452" s="23"/>
      <c r="Y3452" s="445"/>
      <c r="Z3452" s="446" t="str">
        <f>IF(放飛紀錄!$Y3452="","",放飛紀錄!$Y3452+公式對照表!B$2)</f>
        <v/>
      </c>
      <c r="AA3452" s="445"/>
      <c r="AB3452" s="445"/>
      <c r="AC3452" s="447" t="str">
        <f t="shared" si="136"/>
        <v/>
      </c>
      <c r="AD3452" s="448" t="str">
        <f t="shared" si="137"/>
        <v/>
      </c>
      <c r="AE3452" s="446" t="str">
        <f>IF(放飛紀錄表[[#This Row],[模組啟動時間]]="","",公式對照表!$A$2)</f>
        <v/>
      </c>
      <c r="AF3452" s="449" t="str">
        <f>IF(AC3452="","",IF(AND(AA3452&gt;Y3452,AA3452&lt;Z3452),[1]公式對照表!$C$2,IF(AC3452="-",[1]公式對照表!$C$3,IF(AC3452&lt;AE3452,[1]公式對照表!$C$4,IF(AC3452&gt;AE3452,[1]公式對照表!$C$5)))))</f>
        <v/>
      </c>
      <c r="AG3452" s="442"/>
      <c r="AH3452" s="442"/>
      <c r="AI3452" s="442"/>
      <c r="AJ3452" s="442"/>
      <c r="AK3452" s="2"/>
    </row>
    <row r="3453" spans="1:37" ht="17.25" customHeight="1">
      <c r="A3453" s="443"/>
      <c r="B3453" s="444"/>
      <c r="C3453" s="23"/>
      <c r="D3453" s="23"/>
      <c r="E3453" s="23"/>
      <c r="F3453" s="262"/>
      <c r="G3453" s="262"/>
      <c r="H3453" s="262"/>
      <c r="I3453" s="264"/>
      <c r="J3453" s="23"/>
      <c r="K3453" s="23"/>
      <c r="L3453" s="36" t="str">
        <f>IFERROR(VLOOKUP(放飛紀錄!$K3453,#REF!,2,FALSE),"")</f>
        <v/>
      </c>
      <c r="M3453" s="36"/>
      <c r="N3453" s="36"/>
      <c r="O3453" s="36"/>
      <c r="P3453" s="36"/>
      <c r="Q3453" s="36"/>
      <c r="R3453" s="36"/>
      <c r="S3453" s="36"/>
      <c r="T3453" s="36"/>
      <c r="U3453" s="23"/>
      <c r="V3453" s="23"/>
      <c r="W3453" s="23"/>
      <c r="X3453" s="23"/>
      <c r="Y3453" s="445"/>
      <c r="Z3453" s="446" t="str">
        <f>IF(放飛紀錄!$Y3453="","",放飛紀錄!$Y3453+公式對照表!B$2)</f>
        <v/>
      </c>
      <c r="AA3453" s="445"/>
      <c r="AB3453" s="445"/>
      <c r="AC3453" s="447" t="str">
        <f t="shared" si="136"/>
        <v/>
      </c>
      <c r="AD3453" s="448" t="str">
        <f t="shared" si="137"/>
        <v/>
      </c>
      <c r="AE3453" s="446" t="str">
        <f>IF(放飛紀錄表[[#This Row],[模組啟動時間]]="","",公式對照表!$A$2)</f>
        <v/>
      </c>
      <c r="AF3453" s="449" t="str">
        <f>IF(AC3453="","",IF(AND(AA3453&gt;Y3453,AA3453&lt;Z3453),[1]公式對照表!$C$2,IF(AC3453="-",[1]公式對照表!$C$3,IF(AC3453&lt;AE3453,[1]公式對照表!$C$4,IF(AC3453&gt;AE3453,[1]公式對照表!$C$5)))))</f>
        <v/>
      </c>
      <c r="AG3453" s="442"/>
      <c r="AH3453" s="442"/>
      <c r="AI3453" s="442"/>
      <c r="AJ3453" s="442"/>
      <c r="AK3453" s="2"/>
    </row>
    <row r="3454" spans="1:37" ht="17.25" customHeight="1">
      <c r="A3454" s="443"/>
      <c r="B3454" s="444"/>
      <c r="C3454" s="23"/>
      <c r="D3454" s="23"/>
      <c r="E3454" s="23"/>
      <c r="F3454" s="262"/>
      <c r="G3454" s="262"/>
      <c r="H3454" s="262"/>
      <c r="I3454" s="264"/>
      <c r="J3454" s="23"/>
      <c r="K3454" s="23"/>
      <c r="L3454" s="36" t="str">
        <f>IFERROR(VLOOKUP(放飛紀錄!$K3454,#REF!,2,FALSE),"")</f>
        <v/>
      </c>
      <c r="M3454" s="36"/>
      <c r="N3454" s="36"/>
      <c r="O3454" s="36"/>
      <c r="P3454" s="36"/>
      <c r="Q3454" s="36"/>
      <c r="R3454" s="36"/>
      <c r="S3454" s="36"/>
      <c r="T3454" s="36"/>
      <c r="U3454" s="23"/>
      <c r="V3454" s="23"/>
      <c r="W3454" s="23"/>
      <c r="X3454" s="23"/>
      <c r="Y3454" s="445"/>
      <c r="Z3454" s="446" t="str">
        <f>IF(放飛紀錄!$Y3454="","",放飛紀錄!$Y3454+公式對照表!B$2)</f>
        <v/>
      </c>
      <c r="AA3454" s="445"/>
      <c r="AB3454" s="445"/>
      <c r="AC3454" s="447" t="str">
        <f t="shared" si="136"/>
        <v/>
      </c>
      <c r="AD3454" s="448" t="str">
        <f t="shared" si="137"/>
        <v/>
      </c>
      <c r="AE3454" s="446" t="str">
        <f>IF(放飛紀錄表[[#This Row],[模組啟動時間]]="","",公式對照表!$A$2)</f>
        <v/>
      </c>
      <c r="AF3454" s="449" t="str">
        <f>IF(AC3454="","",IF(AND(AA3454&gt;Y3454,AA3454&lt;Z3454),[1]公式對照表!$C$2,IF(AC3454="-",[1]公式對照表!$C$3,IF(AC3454&lt;AE3454,[1]公式對照表!$C$4,IF(AC3454&gt;AE3454,[1]公式對照表!$C$5)))))</f>
        <v/>
      </c>
      <c r="AG3454" s="442"/>
      <c r="AH3454" s="442"/>
      <c r="AI3454" s="442"/>
      <c r="AJ3454" s="442"/>
      <c r="AK3454" s="2"/>
    </row>
    <row r="3455" spans="1:37" ht="17.25" customHeight="1">
      <c r="A3455" s="443"/>
      <c r="B3455" s="444"/>
      <c r="C3455" s="23"/>
      <c r="D3455" s="23"/>
      <c r="E3455" s="23"/>
      <c r="F3455" s="262"/>
      <c r="G3455" s="262"/>
      <c r="H3455" s="262"/>
      <c r="I3455" s="264"/>
      <c r="J3455" s="23"/>
      <c r="K3455" s="23"/>
      <c r="L3455" s="36" t="str">
        <f>IFERROR(VLOOKUP(放飛紀錄!$K3455,#REF!,2,FALSE),"")</f>
        <v/>
      </c>
      <c r="M3455" s="36"/>
      <c r="N3455" s="36"/>
      <c r="O3455" s="36"/>
      <c r="P3455" s="36"/>
      <c r="Q3455" s="36"/>
      <c r="R3455" s="36"/>
      <c r="S3455" s="36"/>
      <c r="T3455" s="36"/>
      <c r="U3455" s="23"/>
      <c r="V3455" s="23"/>
      <c r="W3455" s="23"/>
      <c r="X3455" s="23"/>
      <c r="Y3455" s="445"/>
      <c r="Z3455" s="446" t="str">
        <f>IF(放飛紀錄!$Y3455="","",放飛紀錄!$Y3455+公式對照表!B$2)</f>
        <v/>
      </c>
      <c r="AA3455" s="445"/>
      <c r="AB3455" s="445"/>
      <c r="AC3455" s="447" t="str">
        <f t="shared" si="136"/>
        <v/>
      </c>
      <c r="AD3455" s="448" t="str">
        <f t="shared" si="137"/>
        <v/>
      </c>
      <c r="AE3455" s="446" t="str">
        <f>IF(放飛紀錄表[[#This Row],[模組啟動時間]]="","",公式對照表!$A$2)</f>
        <v/>
      </c>
      <c r="AF3455" s="449" t="str">
        <f>IF(AC3455="","",IF(AND(AA3455&gt;Y3455,AA3455&lt;Z3455),[1]公式對照表!$C$2,IF(AC3455="-",[1]公式對照表!$C$3,IF(AC3455&lt;AE3455,[1]公式對照表!$C$4,IF(AC3455&gt;AE3455,[1]公式對照表!$C$5)))))</f>
        <v/>
      </c>
      <c r="AG3455" s="442"/>
      <c r="AH3455" s="442"/>
      <c r="AI3455" s="442"/>
      <c r="AJ3455" s="442"/>
      <c r="AK3455" s="2"/>
    </row>
    <row r="3456" spans="1:37" ht="17.25" customHeight="1">
      <c r="A3456" s="443"/>
      <c r="B3456" s="444"/>
      <c r="C3456" s="23"/>
      <c r="D3456" s="23"/>
      <c r="E3456" s="23"/>
      <c r="F3456" s="262"/>
      <c r="G3456" s="262"/>
      <c r="H3456" s="262"/>
      <c r="I3456" s="264"/>
      <c r="J3456" s="23"/>
      <c r="K3456" s="23"/>
      <c r="L3456" s="36" t="str">
        <f>IFERROR(VLOOKUP(放飛紀錄!$K3456,#REF!,2,FALSE),"")</f>
        <v/>
      </c>
      <c r="M3456" s="36"/>
      <c r="N3456" s="36"/>
      <c r="O3456" s="36"/>
      <c r="P3456" s="36"/>
      <c r="Q3456" s="36"/>
      <c r="R3456" s="36"/>
      <c r="S3456" s="36"/>
      <c r="T3456" s="36"/>
      <c r="U3456" s="23"/>
      <c r="V3456" s="23"/>
      <c r="W3456" s="23"/>
      <c r="X3456" s="23"/>
      <c r="Y3456" s="445"/>
      <c r="Z3456" s="446" t="str">
        <f>IF(放飛紀錄!$Y3456="","",放飛紀錄!$Y3456+公式對照表!B$2)</f>
        <v/>
      </c>
      <c r="AA3456" s="445"/>
      <c r="AB3456" s="445"/>
      <c r="AC3456" s="447" t="str">
        <f t="shared" si="136"/>
        <v/>
      </c>
      <c r="AD3456" s="448" t="str">
        <f t="shared" si="137"/>
        <v/>
      </c>
      <c r="AE3456" s="446" t="str">
        <f>IF(放飛紀錄表[[#This Row],[模組啟動時間]]="","",公式對照表!$A$2)</f>
        <v/>
      </c>
      <c r="AF3456" s="449" t="str">
        <f>IF(AC3456="","",IF(AND(AA3456&gt;Y3456,AA3456&lt;Z3456),[1]公式對照表!$C$2,IF(AC3456="-",[1]公式對照表!$C$3,IF(AC3456&lt;AE3456,[1]公式對照表!$C$4,IF(AC3456&gt;AE3456,[1]公式對照表!$C$5)))))</f>
        <v/>
      </c>
      <c r="AG3456" s="442"/>
      <c r="AH3456" s="442"/>
      <c r="AI3456" s="442"/>
      <c r="AJ3456" s="442"/>
      <c r="AK3456" s="2"/>
    </row>
    <row r="3457" spans="1:37" ht="17.25" customHeight="1">
      <c r="A3457" s="443"/>
      <c r="B3457" s="444"/>
      <c r="C3457" s="23"/>
      <c r="D3457" s="23"/>
      <c r="E3457" s="23"/>
      <c r="F3457" s="262"/>
      <c r="G3457" s="262"/>
      <c r="H3457" s="262"/>
      <c r="I3457" s="264"/>
      <c r="J3457" s="23"/>
      <c r="K3457" s="23"/>
      <c r="L3457" s="36" t="str">
        <f>IFERROR(VLOOKUP(放飛紀錄!$K3457,#REF!,2,FALSE),"")</f>
        <v/>
      </c>
      <c r="M3457" s="36"/>
      <c r="N3457" s="36"/>
      <c r="O3457" s="36"/>
      <c r="P3457" s="36"/>
      <c r="Q3457" s="36"/>
      <c r="R3457" s="36"/>
      <c r="S3457" s="36"/>
      <c r="T3457" s="36"/>
      <c r="U3457" s="23"/>
      <c r="V3457" s="23"/>
      <c r="W3457" s="23"/>
      <c r="X3457" s="23"/>
      <c r="Y3457" s="445"/>
      <c r="Z3457" s="446" t="str">
        <f>IF(放飛紀錄!$Y3457="","",放飛紀錄!$Y3457+公式對照表!B$2)</f>
        <v/>
      </c>
      <c r="AA3457" s="445"/>
      <c r="AB3457" s="445"/>
      <c r="AC3457" s="447" t="str">
        <f t="shared" si="136"/>
        <v/>
      </c>
      <c r="AD3457" s="448" t="str">
        <f t="shared" si="137"/>
        <v/>
      </c>
      <c r="AE3457" s="446" t="str">
        <f>IF(放飛紀錄表[[#This Row],[模組啟動時間]]="","",公式對照表!$A$2)</f>
        <v/>
      </c>
      <c r="AF3457" s="449" t="str">
        <f>IF(AC3457="","",IF(AND(AA3457&gt;Y3457,AA3457&lt;Z3457),[1]公式對照表!$C$2,IF(AC3457="-",[1]公式對照表!$C$3,IF(AC3457&lt;AE3457,[1]公式對照表!$C$4,IF(AC3457&gt;AE3457,[1]公式對照表!$C$5)))))</f>
        <v/>
      </c>
      <c r="AG3457" s="442"/>
      <c r="AH3457" s="442"/>
      <c r="AI3457" s="442"/>
      <c r="AJ3457" s="442"/>
      <c r="AK3457" s="2"/>
    </row>
    <row r="3458" spans="1:37" ht="17.25" customHeight="1">
      <c r="A3458" s="443"/>
      <c r="B3458" s="444"/>
      <c r="C3458" s="23"/>
      <c r="D3458" s="23"/>
      <c r="E3458" s="23"/>
      <c r="F3458" s="262"/>
      <c r="G3458" s="262"/>
      <c r="H3458" s="262"/>
      <c r="I3458" s="264"/>
      <c r="J3458" s="23"/>
      <c r="K3458" s="23"/>
      <c r="L3458" s="36" t="str">
        <f>IFERROR(VLOOKUP(放飛紀錄!$K3458,#REF!,2,FALSE),"")</f>
        <v/>
      </c>
      <c r="M3458" s="36"/>
      <c r="N3458" s="36"/>
      <c r="O3458" s="36"/>
      <c r="P3458" s="36"/>
      <c r="Q3458" s="36"/>
      <c r="R3458" s="36"/>
      <c r="S3458" s="36"/>
      <c r="T3458" s="36"/>
      <c r="U3458" s="23"/>
      <c r="V3458" s="23"/>
      <c r="W3458" s="23"/>
      <c r="X3458" s="23"/>
      <c r="Y3458" s="445"/>
      <c r="Z3458" s="446" t="str">
        <f>IF(放飛紀錄!$Y3458="","",放飛紀錄!$Y3458+公式對照表!B$2)</f>
        <v/>
      </c>
      <c r="AA3458" s="445"/>
      <c r="AB3458" s="445"/>
      <c r="AC3458" s="447" t="str">
        <f t="shared" si="136"/>
        <v/>
      </c>
      <c r="AD3458" s="448" t="str">
        <f t="shared" si="137"/>
        <v/>
      </c>
      <c r="AE3458" s="446" t="str">
        <f>IF(放飛紀錄表[[#This Row],[模組啟動時間]]="","",公式對照表!$A$2)</f>
        <v/>
      </c>
      <c r="AF3458" s="449" t="str">
        <f>IF(AC3458="","",IF(AND(AA3458&gt;Y3458,AA3458&lt;Z3458),[1]公式對照表!$C$2,IF(AC3458="-",[1]公式對照表!$C$3,IF(AC3458&lt;AE3458,[1]公式對照表!$C$4,IF(AC3458&gt;AE3458,[1]公式對照表!$C$5)))))</f>
        <v/>
      </c>
      <c r="AG3458" s="442"/>
      <c r="AH3458" s="442"/>
      <c r="AI3458" s="442"/>
      <c r="AJ3458" s="442"/>
      <c r="AK3458" s="2"/>
    </row>
    <row r="3459" spans="1:37" ht="17.25" customHeight="1">
      <c r="A3459" s="443"/>
      <c r="B3459" s="444"/>
      <c r="C3459" s="23"/>
      <c r="D3459" s="23"/>
      <c r="E3459" s="23"/>
      <c r="F3459" s="262"/>
      <c r="G3459" s="262"/>
      <c r="H3459" s="262"/>
      <c r="I3459" s="264"/>
      <c r="J3459" s="23"/>
      <c r="K3459" s="23"/>
      <c r="L3459" s="36" t="str">
        <f>IFERROR(VLOOKUP(放飛紀錄!$K3459,#REF!,2,FALSE),"")</f>
        <v/>
      </c>
      <c r="M3459" s="36"/>
      <c r="N3459" s="36"/>
      <c r="O3459" s="36"/>
      <c r="P3459" s="36"/>
      <c r="Q3459" s="36"/>
      <c r="R3459" s="36"/>
      <c r="S3459" s="36"/>
      <c r="T3459" s="36"/>
      <c r="U3459" s="23"/>
      <c r="V3459" s="23"/>
      <c r="W3459" s="23"/>
      <c r="X3459" s="23"/>
      <c r="Y3459" s="445"/>
      <c r="Z3459" s="446" t="str">
        <f>IF(放飛紀錄!$Y3459="","",放飛紀錄!$Y3459+公式對照表!B$2)</f>
        <v/>
      </c>
      <c r="AA3459" s="445"/>
      <c r="AB3459" s="445"/>
      <c r="AC3459" s="447" t="str">
        <f t="shared" si="136"/>
        <v/>
      </c>
      <c r="AD3459" s="448" t="str">
        <f t="shared" si="137"/>
        <v/>
      </c>
      <c r="AE3459" s="446" t="str">
        <f>IF(放飛紀錄表[[#This Row],[模組啟動時間]]="","",公式對照表!$A$2)</f>
        <v/>
      </c>
      <c r="AF3459" s="449" t="str">
        <f>IF(AC3459="","",IF(AND(AA3459&gt;Y3459,AA3459&lt;Z3459),[1]公式對照表!$C$2,IF(AC3459="-",[1]公式對照表!$C$3,IF(AC3459&lt;AE3459,[1]公式對照表!$C$4,IF(AC3459&gt;AE3459,[1]公式對照表!$C$5)))))</f>
        <v/>
      </c>
      <c r="AG3459" s="442"/>
      <c r="AH3459" s="442"/>
      <c r="AI3459" s="442"/>
      <c r="AJ3459" s="442"/>
      <c r="AK3459" s="2"/>
    </row>
    <row r="3460" spans="1:37" ht="17.25" customHeight="1">
      <c r="A3460" s="443"/>
      <c r="B3460" s="444"/>
      <c r="C3460" s="23"/>
      <c r="D3460" s="23"/>
      <c r="E3460" s="23"/>
      <c r="F3460" s="262"/>
      <c r="G3460" s="262"/>
      <c r="H3460" s="262"/>
      <c r="I3460" s="264"/>
      <c r="J3460" s="23"/>
      <c r="K3460" s="23"/>
      <c r="L3460" s="36" t="str">
        <f>IFERROR(VLOOKUP(放飛紀錄!$K3460,#REF!,2,FALSE),"")</f>
        <v/>
      </c>
      <c r="M3460" s="36"/>
      <c r="N3460" s="36"/>
      <c r="O3460" s="36"/>
      <c r="P3460" s="36"/>
      <c r="Q3460" s="36"/>
      <c r="R3460" s="36"/>
      <c r="S3460" s="36"/>
      <c r="T3460" s="36"/>
      <c r="U3460" s="23"/>
      <c r="V3460" s="23"/>
      <c r="W3460" s="23"/>
      <c r="X3460" s="23"/>
      <c r="Y3460" s="445"/>
      <c r="Z3460" s="446" t="str">
        <f>IF(放飛紀錄!$Y3460="","",放飛紀錄!$Y3460+公式對照表!B$2)</f>
        <v/>
      </c>
      <c r="AA3460" s="445"/>
      <c r="AB3460" s="445"/>
      <c r="AC3460" s="447" t="str">
        <f t="shared" si="136"/>
        <v/>
      </c>
      <c r="AD3460" s="448" t="str">
        <f t="shared" si="137"/>
        <v/>
      </c>
      <c r="AE3460" s="446" t="str">
        <f>IF(放飛紀錄表[[#This Row],[模組啟動時間]]="","",公式對照表!$A$2)</f>
        <v/>
      </c>
      <c r="AF3460" s="449" t="str">
        <f>IF(AC3460="","",IF(AND(AA3460&gt;Y3460,AA3460&lt;Z3460),[1]公式對照表!$C$2,IF(AC3460="-",[1]公式對照表!$C$3,IF(AC3460&lt;AE3460,[1]公式對照表!$C$4,IF(AC3460&gt;AE3460,[1]公式對照表!$C$5)))))</f>
        <v/>
      </c>
      <c r="AG3460" s="442"/>
      <c r="AH3460" s="442"/>
      <c r="AI3460" s="442"/>
      <c r="AJ3460" s="442"/>
      <c r="AK3460" s="2"/>
    </row>
    <row r="3461" spans="1:37" ht="17.25" customHeight="1">
      <c r="A3461" s="443"/>
      <c r="B3461" s="444"/>
      <c r="C3461" s="23"/>
      <c r="D3461" s="23"/>
      <c r="E3461" s="23"/>
      <c r="F3461" s="262"/>
      <c r="G3461" s="262"/>
      <c r="H3461" s="262"/>
      <c r="I3461" s="264"/>
      <c r="J3461" s="23"/>
      <c r="K3461" s="23"/>
      <c r="L3461" s="36" t="str">
        <f>IFERROR(VLOOKUP(放飛紀錄!$K3461,#REF!,2,FALSE),"")</f>
        <v/>
      </c>
      <c r="M3461" s="36"/>
      <c r="N3461" s="36"/>
      <c r="O3461" s="36"/>
      <c r="P3461" s="36"/>
      <c r="Q3461" s="36"/>
      <c r="R3461" s="36"/>
      <c r="S3461" s="36"/>
      <c r="T3461" s="36"/>
      <c r="U3461" s="23"/>
      <c r="V3461" s="23"/>
      <c r="W3461" s="23"/>
      <c r="X3461" s="23"/>
      <c r="Y3461" s="445"/>
      <c r="Z3461" s="446" t="str">
        <f>IF(放飛紀錄!$Y3461="","",放飛紀錄!$Y3461+公式對照表!B$2)</f>
        <v/>
      </c>
      <c r="AA3461" s="445"/>
      <c r="AB3461" s="445"/>
      <c r="AC3461" s="447" t="str">
        <f t="shared" si="136"/>
        <v/>
      </c>
      <c r="AD3461" s="448" t="str">
        <f t="shared" si="137"/>
        <v/>
      </c>
      <c r="AE3461" s="446" t="str">
        <f>IF(放飛紀錄表[[#This Row],[模組啟動時間]]="","",公式對照表!$A$2)</f>
        <v/>
      </c>
      <c r="AF3461" s="449" t="str">
        <f>IF(AC3461="","",IF(AND(AA3461&gt;Y3461,AA3461&lt;Z3461),[1]公式對照表!$C$2,IF(AC3461="-",[1]公式對照表!$C$3,IF(AC3461&lt;AE3461,[1]公式對照表!$C$4,IF(AC3461&gt;AE3461,[1]公式對照表!$C$5)))))</f>
        <v/>
      </c>
      <c r="AG3461" s="442"/>
      <c r="AH3461" s="442"/>
      <c r="AI3461" s="442"/>
      <c r="AJ3461" s="442"/>
      <c r="AK3461" s="2"/>
    </row>
    <row r="3462" spans="1:37" ht="17.25" customHeight="1">
      <c r="A3462" s="443"/>
      <c r="B3462" s="444"/>
      <c r="C3462" s="23"/>
      <c r="D3462" s="23"/>
      <c r="E3462" s="23"/>
      <c r="F3462" s="262"/>
      <c r="G3462" s="262"/>
      <c r="H3462" s="262"/>
      <c r="I3462" s="264"/>
      <c r="J3462" s="23"/>
      <c r="K3462" s="23"/>
      <c r="L3462" s="36" t="str">
        <f>IFERROR(VLOOKUP(放飛紀錄!$K3462,#REF!,2,FALSE),"")</f>
        <v/>
      </c>
      <c r="M3462" s="36"/>
      <c r="N3462" s="36"/>
      <c r="O3462" s="36"/>
      <c r="P3462" s="36"/>
      <c r="Q3462" s="36"/>
      <c r="R3462" s="36"/>
      <c r="S3462" s="36"/>
      <c r="T3462" s="36"/>
      <c r="U3462" s="23"/>
      <c r="V3462" s="23"/>
      <c r="W3462" s="23"/>
      <c r="X3462" s="23"/>
      <c r="Y3462" s="445"/>
      <c r="Z3462" s="446" t="str">
        <f>IF(放飛紀錄!$Y3462="","",放飛紀錄!$Y3462+公式對照表!B$2)</f>
        <v/>
      </c>
      <c r="AA3462" s="445"/>
      <c r="AB3462" s="445"/>
      <c r="AC3462" s="447" t="str">
        <f t="shared" si="136"/>
        <v/>
      </c>
      <c r="AD3462" s="448" t="str">
        <f t="shared" si="137"/>
        <v/>
      </c>
      <c r="AE3462" s="446" t="str">
        <f>IF(放飛紀錄表[[#This Row],[模組啟動時間]]="","",公式對照表!$A$2)</f>
        <v/>
      </c>
      <c r="AF3462" s="449" t="str">
        <f>IF(AC3462="","",IF(AND(AA3462&gt;Y3462,AA3462&lt;Z3462),[1]公式對照表!$C$2,IF(AC3462="-",[1]公式對照表!$C$3,IF(AC3462&lt;AE3462,[1]公式對照表!$C$4,IF(AC3462&gt;AE3462,[1]公式對照表!$C$5)))))</f>
        <v/>
      </c>
      <c r="AG3462" s="442"/>
      <c r="AH3462" s="442"/>
      <c r="AI3462" s="442"/>
      <c r="AJ3462" s="442"/>
      <c r="AK3462" s="2"/>
    </row>
    <row r="3463" spans="1:37" ht="17.25" customHeight="1">
      <c r="A3463" s="443"/>
      <c r="B3463" s="444"/>
      <c r="C3463" s="23"/>
      <c r="D3463" s="23"/>
      <c r="E3463" s="23"/>
      <c r="F3463" s="262"/>
      <c r="G3463" s="262"/>
      <c r="H3463" s="262"/>
      <c r="I3463" s="264"/>
      <c r="J3463" s="23"/>
      <c r="K3463" s="23"/>
      <c r="L3463" s="36" t="str">
        <f>IFERROR(VLOOKUP(放飛紀錄!$K3463,#REF!,2,FALSE),"")</f>
        <v/>
      </c>
      <c r="M3463" s="36"/>
      <c r="N3463" s="36"/>
      <c r="O3463" s="36"/>
      <c r="P3463" s="36"/>
      <c r="Q3463" s="36"/>
      <c r="R3463" s="36"/>
      <c r="S3463" s="36"/>
      <c r="T3463" s="36"/>
      <c r="U3463" s="23"/>
      <c r="V3463" s="23"/>
      <c r="W3463" s="23"/>
      <c r="X3463" s="23"/>
      <c r="Y3463" s="445"/>
      <c r="Z3463" s="446" t="str">
        <f>IF(放飛紀錄!$Y3463="","",放飛紀錄!$Y3463+公式對照表!B$2)</f>
        <v/>
      </c>
      <c r="AA3463" s="445"/>
      <c r="AB3463" s="445"/>
      <c r="AC3463" s="447" t="str">
        <f t="shared" si="136"/>
        <v/>
      </c>
      <c r="AD3463" s="448" t="str">
        <f t="shared" si="137"/>
        <v/>
      </c>
      <c r="AE3463" s="446" t="str">
        <f>IF(放飛紀錄表[[#This Row],[模組啟動時間]]="","",公式對照表!$A$2)</f>
        <v/>
      </c>
      <c r="AF3463" s="449" t="str">
        <f>IF(AC3463="","",IF(AND(AA3463&gt;Y3463,AA3463&lt;Z3463),[1]公式對照表!$C$2,IF(AC3463="-",[1]公式對照表!$C$3,IF(AC3463&lt;AE3463,[1]公式對照表!$C$4,IF(AC3463&gt;AE3463,[1]公式對照表!$C$5)))))</f>
        <v/>
      </c>
      <c r="AG3463" s="442"/>
      <c r="AH3463" s="442"/>
      <c r="AI3463" s="442"/>
      <c r="AJ3463" s="442"/>
      <c r="AK3463" s="2"/>
    </row>
    <row r="3464" spans="1:37" ht="17.25" customHeight="1">
      <c r="A3464" s="443"/>
      <c r="B3464" s="444"/>
      <c r="C3464" s="23"/>
      <c r="D3464" s="23"/>
      <c r="E3464" s="23"/>
      <c r="F3464" s="262"/>
      <c r="G3464" s="262"/>
      <c r="H3464" s="262"/>
      <c r="I3464" s="264"/>
      <c r="J3464" s="23"/>
      <c r="K3464" s="23"/>
      <c r="L3464" s="36" t="str">
        <f>IFERROR(VLOOKUP(放飛紀錄!$K3464,#REF!,2,FALSE),"")</f>
        <v/>
      </c>
      <c r="M3464" s="36"/>
      <c r="N3464" s="36"/>
      <c r="O3464" s="36"/>
      <c r="P3464" s="36"/>
      <c r="Q3464" s="36"/>
      <c r="R3464" s="36"/>
      <c r="S3464" s="36"/>
      <c r="T3464" s="36"/>
      <c r="U3464" s="23"/>
      <c r="V3464" s="23"/>
      <c r="W3464" s="23"/>
      <c r="X3464" s="23"/>
      <c r="Y3464" s="445"/>
      <c r="Z3464" s="446" t="str">
        <f>IF(放飛紀錄!$Y3464="","",放飛紀錄!$Y3464+公式對照表!B$2)</f>
        <v/>
      </c>
      <c r="AA3464" s="445"/>
      <c r="AB3464" s="445"/>
      <c r="AC3464" s="447" t="str">
        <f t="shared" si="136"/>
        <v/>
      </c>
      <c r="AD3464" s="448" t="str">
        <f t="shared" si="137"/>
        <v/>
      </c>
      <c r="AE3464" s="446" t="str">
        <f>IF(放飛紀錄表[[#This Row],[模組啟動時間]]="","",公式對照表!$A$2)</f>
        <v/>
      </c>
      <c r="AF3464" s="449" t="str">
        <f>IF(AC3464="","",IF(AND(AA3464&gt;Y3464,AA3464&lt;Z3464),[1]公式對照表!$C$2,IF(AC3464="-",[1]公式對照表!$C$3,IF(AC3464&lt;AE3464,[1]公式對照表!$C$4,IF(AC3464&gt;AE3464,[1]公式對照表!$C$5)))))</f>
        <v/>
      </c>
      <c r="AG3464" s="442"/>
      <c r="AH3464" s="442"/>
      <c r="AI3464" s="442"/>
      <c r="AJ3464" s="442"/>
      <c r="AK3464" s="2"/>
    </row>
    <row r="3465" spans="1:37" ht="17.25" customHeight="1">
      <c r="A3465" s="443"/>
      <c r="B3465" s="444"/>
      <c r="C3465" s="23"/>
      <c r="D3465" s="23"/>
      <c r="E3465" s="23"/>
      <c r="F3465" s="262"/>
      <c r="G3465" s="262"/>
      <c r="H3465" s="262"/>
      <c r="I3465" s="264"/>
      <c r="J3465" s="23"/>
      <c r="K3465" s="23"/>
      <c r="L3465" s="36" t="str">
        <f>IFERROR(VLOOKUP(放飛紀錄!$K3465,#REF!,2,FALSE),"")</f>
        <v/>
      </c>
      <c r="M3465" s="36"/>
      <c r="N3465" s="36"/>
      <c r="O3465" s="36"/>
      <c r="P3465" s="36"/>
      <c r="Q3465" s="36"/>
      <c r="R3465" s="36"/>
      <c r="S3465" s="36"/>
      <c r="T3465" s="36"/>
      <c r="U3465" s="23"/>
      <c r="V3465" s="23"/>
      <c r="W3465" s="23"/>
      <c r="X3465" s="23"/>
      <c r="Y3465" s="445"/>
      <c r="Z3465" s="446" t="str">
        <f>IF(放飛紀錄!$Y3465="","",放飛紀錄!$Y3465+公式對照表!B$2)</f>
        <v/>
      </c>
      <c r="AA3465" s="445"/>
      <c r="AB3465" s="445"/>
      <c r="AC3465" s="447" t="str">
        <f t="shared" si="136"/>
        <v/>
      </c>
      <c r="AD3465" s="448" t="str">
        <f t="shared" si="137"/>
        <v/>
      </c>
      <c r="AE3465" s="446" t="str">
        <f>IF(放飛紀錄表[[#This Row],[模組啟動時間]]="","",公式對照表!$A$2)</f>
        <v/>
      </c>
      <c r="AF3465" s="449" t="str">
        <f>IF(AC3465="","",IF(AND(AA3465&gt;Y3465,AA3465&lt;Z3465),[1]公式對照表!$C$2,IF(AC3465="-",[1]公式對照表!$C$3,IF(AC3465&lt;AE3465,[1]公式對照表!$C$4,IF(AC3465&gt;AE3465,[1]公式對照表!$C$5)))))</f>
        <v/>
      </c>
      <c r="AG3465" s="442"/>
      <c r="AH3465" s="442"/>
      <c r="AI3465" s="442"/>
      <c r="AJ3465" s="442"/>
      <c r="AK3465" s="2"/>
    </row>
    <row r="3466" spans="1:37" ht="17.25" customHeight="1">
      <c r="A3466" s="443"/>
      <c r="B3466" s="444"/>
      <c r="C3466" s="23"/>
      <c r="D3466" s="23"/>
      <c r="E3466" s="23"/>
      <c r="F3466" s="262"/>
      <c r="G3466" s="262"/>
      <c r="H3466" s="262"/>
      <c r="I3466" s="264"/>
      <c r="J3466" s="23"/>
      <c r="K3466" s="23"/>
      <c r="L3466" s="36" t="str">
        <f>IFERROR(VLOOKUP(放飛紀錄!$K3466,#REF!,2,FALSE),"")</f>
        <v/>
      </c>
      <c r="M3466" s="36"/>
      <c r="N3466" s="36"/>
      <c r="O3466" s="36"/>
      <c r="P3466" s="36"/>
      <c r="Q3466" s="36"/>
      <c r="R3466" s="36"/>
      <c r="S3466" s="36"/>
      <c r="T3466" s="36"/>
      <c r="U3466" s="23"/>
      <c r="V3466" s="23"/>
      <c r="W3466" s="23"/>
      <c r="X3466" s="23"/>
      <c r="Y3466" s="445"/>
      <c r="Z3466" s="446" t="str">
        <f>IF(放飛紀錄!$Y3466="","",放飛紀錄!$Y3466+公式對照表!B$2)</f>
        <v/>
      </c>
      <c r="AA3466" s="445"/>
      <c r="AB3466" s="445"/>
      <c r="AC3466" s="447" t="str">
        <f t="shared" si="136"/>
        <v/>
      </c>
      <c r="AD3466" s="448" t="str">
        <f t="shared" si="137"/>
        <v/>
      </c>
      <c r="AE3466" s="446" t="str">
        <f>IF(放飛紀錄表[[#This Row],[模組啟動時間]]="","",公式對照表!$A$2)</f>
        <v/>
      </c>
      <c r="AF3466" s="449" t="str">
        <f>IF(AC3466="","",IF(AND(AA3466&gt;Y3466,AA3466&lt;Z3466),[1]公式對照表!$C$2,IF(AC3466="-",[1]公式對照表!$C$3,IF(AC3466&lt;AE3466,[1]公式對照表!$C$4,IF(AC3466&gt;AE3466,[1]公式對照表!$C$5)))))</f>
        <v/>
      </c>
      <c r="AG3466" s="442"/>
      <c r="AH3466" s="442"/>
      <c r="AI3466" s="442"/>
      <c r="AJ3466" s="442"/>
      <c r="AK3466" s="2"/>
    </row>
    <row r="3467" spans="1:37" ht="17.25" customHeight="1">
      <c r="A3467" s="443"/>
      <c r="B3467" s="444"/>
      <c r="C3467" s="23"/>
      <c r="D3467" s="23"/>
      <c r="E3467" s="23"/>
      <c r="F3467" s="262"/>
      <c r="G3467" s="262"/>
      <c r="H3467" s="262"/>
      <c r="I3467" s="264"/>
      <c r="J3467" s="23"/>
      <c r="K3467" s="23"/>
      <c r="L3467" s="36" t="str">
        <f>IFERROR(VLOOKUP(放飛紀錄!$K3467,#REF!,2,FALSE),"")</f>
        <v/>
      </c>
      <c r="M3467" s="36"/>
      <c r="N3467" s="36"/>
      <c r="O3467" s="36"/>
      <c r="P3467" s="36"/>
      <c r="Q3467" s="36"/>
      <c r="R3467" s="36"/>
      <c r="S3467" s="36"/>
      <c r="T3467" s="36"/>
      <c r="U3467" s="23"/>
      <c r="V3467" s="23"/>
      <c r="W3467" s="23"/>
      <c r="X3467" s="23"/>
      <c r="Y3467" s="445"/>
      <c r="Z3467" s="446" t="str">
        <f>IF(放飛紀錄!$Y3467="","",放飛紀錄!$Y3467+公式對照表!B$2)</f>
        <v/>
      </c>
      <c r="AA3467" s="445"/>
      <c r="AB3467" s="445"/>
      <c r="AC3467" s="447" t="str">
        <f t="shared" si="136"/>
        <v/>
      </c>
      <c r="AD3467" s="448" t="str">
        <f t="shared" si="137"/>
        <v/>
      </c>
      <c r="AE3467" s="446" t="str">
        <f>IF(放飛紀錄表[[#This Row],[模組啟動時間]]="","",公式對照表!$A$2)</f>
        <v/>
      </c>
      <c r="AF3467" s="449" t="str">
        <f>IF(AC3467="","",IF(AND(AA3467&gt;Y3467,AA3467&lt;Z3467),[1]公式對照表!$C$2,IF(AC3467="-",[1]公式對照表!$C$3,IF(AC3467&lt;AE3467,[1]公式對照表!$C$4,IF(AC3467&gt;AE3467,[1]公式對照表!$C$5)))))</f>
        <v/>
      </c>
      <c r="AG3467" s="442"/>
      <c r="AH3467" s="442"/>
      <c r="AI3467" s="442"/>
      <c r="AJ3467" s="442"/>
      <c r="AK3467" s="2"/>
    </row>
    <row r="3468" spans="1:37" ht="17.25" customHeight="1">
      <c r="A3468" s="443"/>
      <c r="B3468" s="444"/>
      <c r="C3468" s="23"/>
      <c r="D3468" s="23"/>
      <c r="E3468" s="23"/>
      <c r="F3468" s="262"/>
      <c r="G3468" s="262"/>
      <c r="H3468" s="262"/>
      <c r="I3468" s="264"/>
      <c r="J3468" s="23"/>
      <c r="K3468" s="23"/>
      <c r="L3468" s="36" t="str">
        <f>IFERROR(VLOOKUP(放飛紀錄!$K3468,#REF!,2,FALSE),"")</f>
        <v/>
      </c>
      <c r="M3468" s="36"/>
      <c r="N3468" s="36"/>
      <c r="O3468" s="36"/>
      <c r="P3468" s="36"/>
      <c r="Q3468" s="36"/>
      <c r="R3468" s="36"/>
      <c r="S3468" s="36"/>
      <c r="T3468" s="36"/>
      <c r="U3468" s="23"/>
      <c r="V3468" s="23"/>
      <c r="W3468" s="23"/>
      <c r="X3468" s="23"/>
      <c r="Y3468" s="445"/>
      <c r="Z3468" s="446" t="str">
        <f>IF(放飛紀錄!$Y3468="","",放飛紀錄!$Y3468+公式對照表!B$2)</f>
        <v/>
      </c>
      <c r="AA3468" s="445"/>
      <c r="AB3468" s="445"/>
      <c r="AC3468" s="447" t="str">
        <f t="shared" si="136"/>
        <v/>
      </c>
      <c r="AD3468" s="448" t="str">
        <f t="shared" si="137"/>
        <v/>
      </c>
      <c r="AE3468" s="446" t="str">
        <f>IF(放飛紀錄表[[#This Row],[模組啟動時間]]="","",公式對照表!$A$2)</f>
        <v/>
      </c>
      <c r="AF3468" s="449" t="str">
        <f>IF(AC3468="","",IF(AND(AA3468&gt;Y3468,AA3468&lt;Z3468),[1]公式對照表!$C$2,IF(AC3468="-",[1]公式對照表!$C$3,IF(AC3468&lt;AE3468,[1]公式對照表!$C$4,IF(AC3468&gt;AE3468,[1]公式對照表!$C$5)))))</f>
        <v/>
      </c>
      <c r="AG3468" s="442"/>
      <c r="AH3468" s="442"/>
      <c r="AI3468" s="442"/>
      <c r="AJ3468" s="442"/>
      <c r="AK3468" s="2"/>
    </row>
    <row r="3469" spans="1:37" ht="17.25" customHeight="1">
      <c r="A3469" s="443"/>
      <c r="B3469" s="444"/>
      <c r="C3469" s="23"/>
      <c r="D3469" s="23"/>
      <c r="E3469" s="23"/>
      <c r="F3469" s="262"/>
      <c r="G3469" s="262"/>
      <c r="H3469" s="262"/>
      <c r="I3469" s="264"/>
      <c r="J3469" s="23"/>
      <c r="K3469" s="23"/>
      <c r="L3469" s="36" t="str">
        <f>IFERROR(VLOOKUP(放飛紀錄!$K3469,#REF!,2,FALSE),"")</f>
        <v/>
      </c>
      <c r="M3469" s="36"/>
      <c r="N3469" s="36"/>
      <c r="O3469" s="36"/>
      <c r="P3469" s="36"/>
      <c r="Q3469" s="36"/>
      <c r="R3469" s="36"/>
      <c r="S3469" s="36"/>
      <c r="T3469" s="36"/>
      <c r="U3469" s="23"/>
      <c r="V3469" s="23"/>
      <c r="W3469" s="23"/>
      <c r="X3469" s="23"/>
      <c r="Y3469" s="445"/>
      <c r="Z3469" s="446" t="str">
        <f>IF(放飛紀錄!$Y3469="","",放飛紀錄!$Y3469+公式對照表!B$2)</f>
        <v/>
      </c>
      <c r="AA3469" s="445"/>
      <c r="AB3469" s="445"/>
      <c r="AC3469" s="447" t="str">
        <f t="shared" si="136"/>
        <v/>
      </c>
      <c r="AD3469" s="448" t="str">
        <f t="shared" si="137"/>
        <v/>
      </c>
      <c r="AE3469" s="446" t="str">
        <f>IF(放飛紀錄表[[#This Row],[模組啟動時間]]="","",公式對照表!$A$2)</f>
        <v/>
      </c>
      <c r="AF3469" s="449" t="str">
        <f>IF(AC3469="","",IF(AND(AA3469&gt;Y3469,AA3469&lt;Z3469),[1]公式對照表!$C$2,IF(AC3469="-",[1]公式對照表!$C$3,IF(AC3469&lt;AE3469,[1]公式對照表!$C$4,IF(AC3469&gt;AE3469,[1]公式對照表!$C$5)))))</f>
        <v/>
      </c>
      <c r="AG3469" s="442"/>
      <c r="AH3469" s="442"/>
      <c r="AI3469" s="442"/>
      <c r="AJ3469" s="442"/>
      <c r="AK3469" s="2"/>
    </row>
    <row r="3470" spans="1:37" ht="17.25" customHeight="1">
      <c r="A3470" s="443"/>
      <c r="B3470" s="444"/>
      <c r="C3470" s="23"/>
      <c r="D3470" s="23"/>
      <c r="E3470" s="23"/>
      <c r="F3470" s="262"/>
      <c r="G3470" s="262"/>
      <c r="H3470" s="262"/>
      <c r="I3470" s="264"/>
      <c r="J3470" s="23"/>
      <c r="K3470" s="23"/>
      <c r="L3470" s="36" t="str">
        <f>IFERROR(VLOOKUP(放飛紀錄!$K3470,#REF!,2,FALSE),"")</f>
        <v/>
      </c>
      <c r="M3470" s="36"/>
      <c r="N3470" s="36"/>
      <c r="O3470" s="36"/>
      <c r="P3470" s="36"/>
      <c r="Q3470" s="36"/>
      <c r="R3470" s="36"/>
      <c r="S3470" s="36"/>
      <c r="T3470" s="36"/>
      <c r="U3470" s="23"/>
      <c r="V3470" s="23"/>
      <c r="W3470" s="23"/>
      <c r="X3470" s="23"/>
      <c r="Y3470" s="445"/>
      <c r="Z3470" s="446" t="str">
        <f>IF(放飛紀錄!$Y3470="","",放飛紀錄!$Y3470+公式對照表!B$2)</f>
        <v/>
      </c>
      <c r="AA3470" s="445"/>
      <c r="AB3470" s="445"/>
      <c r="AC3470" s="447" t="str">
        <f t="shared" si="136"/>
        <v/>
      </c>
      <c r="AD3470" s="448" t="str">
        <f t="shared" si="137"/>
        <v/>
      </c>
      <c r="AE3470" s="446" t="str">
        <f>IF(放飛紀錄表[[#This Row],[模組啟動時間]]="","",公式對照表!$A$2)</f>
        <v/>
      </c>
      <c r="AF3470" s="449" t="str">
        <f>IF(AC3470="","",IF(AND(AA3470&gt;Y3470,AA3470&lt;Z3470),[1]公式對照表!$C$2,IF(AC3470="-",[1]公式對照表!$C$3,IF(AC3470&lt;AE3470,[1]公式對照表!$C$4,IF(AC3470&gt;AE3470,[1]公式對照表!$C$5)))))</f>
        <v/>
      </c>
      <c r="AG3470" s="442"/>
      <c r="AH3470" s="442"/>
      <c r="AI3470" s="442"/>
      <c r="AJ3470" s="442"/>
      <c r="AK3470" s="2"/>
    </row>
    <row r="3471" spans="1:37" ht="17.25" customHeight="1">
      <c r="A3471" s="443"/>
      <c r="B3471" s="444"/>
      <c r="C3471" s="23"/>
      <c r="D3471" s="23"/>
      <c r="E3471" s="23"/>
      <c r="F3471" s="262"/>
      <c r="G3471" s="262"/>
      <c r="H3471" s="262"/>
      <c r="I3471" s="264"/>
      <c r="J3471" s="23"/>
      <c r="K3471" s="23"/>
      <c r="L3471" s="36" t="str">
        <f>IFERROR(VLOOKUP(放飛紀錄!$K3471,#REF!,2,FALSE),"")</f>
        <v/>
      </c>
      <c r="M3471" s="36"/>
      <c r="N3471" s="36"/>
      <c r="O3471" s="36"/>
      <c r="P3471" s="36"/>
      <c r="Q3471" s="36"/>
      <c r="R3471" s="36"/>
      <c r="S3471" s="36"/>
      <c r="T3471" s="36"/>
      <c r="U3471" s="23"/>
      <c r="V3471" s="23"/>
      <c r="W3471" s="23"/>
      <c r="X3471" s="23"/>
      <c r="Y3471" s="445"/>
      <c r="Z3471" s="446" t="str">
        <f>IF(放飛紀錄!$Y3471="","",放飛紀錄!$Y3471+公式對照表!B$2)</f>
        <v/>
      </c>
      <c r="AA3471" s="445"/>
      <c r="AB3471" s="445"/>
      <c r="AC3471" s="447" t="str">
        <f t="shared" si="136"/>
        <v/>
      </c>
      <c r="AD3471" s="448" t="str">
        <f t="shared" si="137"/>
        <v/>
      </c>
      <c r="AE3471" s="446" t="str">
        <f>IF(放飛紀錄表[[#This Row],[模組啟動時間]]="","",公式對照表!$A$2)</f>
        <v/>
      </c>
      <c r="AF3471" s="449" t="str">
        <f>IF(AC3471="","",IF(AND(AA3471&gt;Y3471,AA3471&lt;Z3471),[1]公式對照表!$C$2,IF(AC3471="-",[1]公式對照表!$C$3,IF(AC3471&lt;AE3471,[1]公式對照表!$C$4,IF(AC3471&gt;AE3471,[1]公式對照表!$C$5)))))</f>
        <v/>
      </c>
      <c r="AG3471" s="442"/>
      <c r="AH3471" s="442"/>
      <c r="AI3471" s="442"/>
      <c r="AJ3471" s="442"/>
      <c r="AK3471" s="2"/>
    </row>
    <row r="3472" spans="1:37" ht="17.25" customHeight="1">
      <c r="A3472" s="443"/>
      <c r="B3472" s="444"/>
      <c r="C3472" s="23"/>
      <c r="D3472" s="23"/>
      <c r="E3472" s="23"/>
      <c r="F3472" s="262"/>
      <c r="G3472" s="262"/>
      <c r="H3472" s="262"/>
      <c r="I3472" s="264"/>
      <c r="J3472" s="23"/>
      <c r="K3472" s="23"/>
      <c r="L3472" s="36" t="str">
        <f>IFERROR(VLOOKUP(放飛紀錄!$K3472,#REF!,2,FALSE),"")</f>
        <v/>
      </c>
      <c r="M3472" s="36"/>
      <c r="N3472" s="36"/>
      <c r="O3472" s="36"/>
      <c r="P3472" s="36"/>
      <c r="Q3472" s="36"/>
      <c r="R3472" s="36"/>
      <c r="S3472" s="36"/>
      <c r="T3472" s="36"/>
      <c r="U3472" s="23"/>
      <c r="V3472" s="23"/>
      <c r="W3472" s="23"/>
      <c r="X3472" s="23"/>
      <c r="Y3472" s="445"/>
      <c r="Z3472" s="446" t="str">
        <f>IF(放飛紀錄!$Y3472="","",放飛紀錄!$Y3472+公式對照表!B$2)</f>
        <v/>
      </c>
      <c r="AA3472" s="445"/>
      <c r="AB3472" s="445"/>
      <c r="AC3472" s="447" t="str">
        <f t="shared" si="136"/>
        <v/>
      </c>
      <c r="AD3472" s="448" t="str">
        <f t="shared" si="137"/>
        <v/>
      </c>
      <c r="AE3472" s="446" t="str">
        <f>IF(放飛紀錄表[[#This Row],[模組啟動時間]]="","",公式對照表!$A$2)</f>
        <v/>
      </c>
      <c r="AF3472" s="449" t="str">
        <f>IF(AC3472="","",IF(AND(AA3472&gt;Y3472,AA3472&lt;Z3472),[1]公式對照表!$C$2,IF(AC3472="-",[1]公式對照表!$C$3,IF(AC3472&lt;AE3472,[1]公式對照表!$C$4,IF(AC3472&gt;AE3472,[1]公式對照表!$C$5)))))</f>
        <v/>
      </c>
      <c r="AG3472" s="442"/>
      <c r="AH3472" s="442"/>
      <c r="AI3472" s="442"/>
      <c r="AJ3472" s="442"/>
      <c r="AK3472" s="2"/>
    </row>
    <row r="3473" spans="1:37" ht="17.25" customHeight="1">
      <c r="A3473" s="443"/>
      <c r="B3473" s="444"/>
      <c r="C3473" s="23"/>
      <c r="D3473" s="23"/>
      <c r="E3473" s="23"/>
      <c r="F3473" s="262"/>
      <c r="G3473" s="262"/>
      <c r="H3473" s="262"/>
      <c r="I3473" s="264"/>
      <c r="J3473" s="23"/>
      <c r="K3473" s="23"/>
      <c r="L3473" s="36" t="str">
        <f>IFERROR(VLOOKUP(放飛紀錄!$K3473,#REF!,2,FALSE),"")</f>
        <v/>
      </c>
      <c r="M3473" s="36"/>
      <c r="N3473" s="36"/>
      <c r="O3473" s="36"/>
      <c r="P3473" s="36"/>
      <c r="Q3473" s="36"/>
      <c r="R3473" s="36"/>
      <c r="S3473" s="36"/>
      <c r="T3473" s="36"/>
      <c r="U3473" s="23"/>
      <c r="V3473" s="23"/>
      <c r="W3473" s="23"/>
      <c r="X3473" s="23"/>
      <c r="Y3473" s="445"/>
      <c r="Z3473" s="446" t="str">
        <f>IF(放飛紀錄!$Y3473="","",放飛紀錄!$Y3473+公式對照表!B$2)</f>
        <v/>
      </c>
      <c r="AA3473" s="445"/>
      <c r="AB3473" s="445"/>
      <c r="AC3473" s="447" t="str">
        <f t="shared" si="136"/>
        <v/>
      </c>
      <c r="AD3473" s="448" t="str">
        <f t="shared" si="137"/>
        <v/>
      </c>
      <c r="AE3473" s="446" t="str">
        <f>IF(放飛紀錄表[[#This Row],[模組啟動時間]]="","",公式對照表!$A$2)</f>
        <v/>
      </c>
      <c r="AF3473" s="449" t="str">
        <f>IF(AC3473="","",IF(AND(AA3473&gt;Y3473,AA3473&lt;Z3473),[1]公式對照表!$C$2,IF(AC3473="-",[1]公式對照表!$C$3,IF(AC3473&lt;AE3473,[1]公式對照表!$C$4,IF(AC3473&gt;AE3473,[1]公式對照表!$C$5)))))</f>
        <v/>
      </c>
      <c r="AG3473" s="442"/>
      <c r="AH3473" s="442"/>
      <c r="AI3473" s="442"/>
      <c r="AJ3473" s="442"/>
      <c r="AK3473" s="2"/>
    </row>
    <row r="3474" spans="1:37" ht="17.25" customHeight="1">
      <c r="A3474" s="443"/>
      <c r="B3474" s="444"/>
      <c r="C3474" s="23"/>
      <c r="D3474" s="23"/>
      <c r="E3474" s="23"/>
      <c r="F3474" s="262"/>
      <c r="G3474" s="262"/>
      <c r="H3474" s="262"/>
      <c r="I3474" s="264"/>
      <c r="J3474" s="23"/>
      <c r="K3474" s="23"/>
      <c r="L3474" s="36" t="str">
        <f>IFERROR(VLOOKUP(放飛紀錄!$K3474,#REF!,2,FALSE),"")</f>
        <v/>
      </c>
      <c r="M3474" s="36"/>
      <c r="N3474" s="36"/>
      <c r="O3474" s="36"/>
      <c r="P3474" s="36"/>
      <c r="Q3474" s="36"/>
      <c r="R3474" s="36"/>
      <c r="S3474" s="36"/>
      <c r="T3474" s="36"/>
      <c r="U3474" s="23"/>
      <c r="V3474" s="23"/>
      <c r="W3474" s="23"/>
      <c r="X3474" s="23"/>
      <c r="Y3474" s="445"/>
      <c r="Z3474" s="446" t="str">
        <f>IF(放飛紀錄!$Y3474="","",放飛紀錄!$Y3474+公式對照表!B$2)</f>
        <v/>
      </c>
      <c r="AA3474" s="445"/>
      <c r="AB3474" s="445"/>
      <c r="AC3474" s="447" t="str">
        <f t="shared" si="136"/>
        <v/>
      </c>
      <c r="AD3474" s="448" t="str">
        <f t="shared" si="137"/>
        <v/>
      </c>
      <c r="AE3474" s="446" t="str">
        <f>IF(放飛紀錄表[[#This Row],[模組啟動時間]]="","",公式對照表!$A$2)</f>
        <v/>
      </c>
      <c r="AF3474" s="449" t="str">
        <f>IF(AC3474="","",IF(AND(AA3474&gt;Y3474,AA3474&lt;Z3474),[1]公式對照表!$C$2,IF(AC3474="-",[1]公式對照表!$C$3,IF(AC3474&lt;AE3474,[1]公式對照表!$C$4,IF(AC3474&gt;AE3474,[1]公式對照表!$C$5)))))</f>
        <v/>
      </c>
      <c r="AG3474" s="442"/>
      <c r="AH3474" s="442"/>
      <c r="AI3474" s="442"/>
      <c r="AJ3474" s="442"/>
      <c r="AK3474" s="2"/>
    </row>
    <row r="3475" spans="1:37" ht="17.25" customHeight="1">
      <c r="A3475" s="443"/>
      <c r="B3475" s="444"/>
      <c r="C3475" s="23"/>
      <c r="D3475" s="23"/>
      <c r="E3475" s="23"/>
      <c r="F3475" s="262"/>
      <c r="G3475" s="262"/>
      <c r="H3475" s="262"/>
      <c r="I3475" s="264"/>
      <c r="J3475" s="23"/>
      <c r="K3475" s="23"/>
      <c r="L3475" s="36" t="str">
        <f>IFERROR(VLOOKUP(放飛紀錄!$K3475,#REF!,2,FALSE),"")</f>
        <v/>
      </c>
      <c r="M3475" s="36"/>
      <c r="N3475" s="36"/>
      <c r="O3475" s="36"/>
      <c r="P3475" s="36"/>
      <c r="Q3475" s="36"/>
      <c r="R3475" s="36"/>
      <c r="S3475" s="36"/>
      <c r="T3475" s="36"/>
      <c r="U3475" s="23"/>
      <c r="V3475" s="23"/>
      <c r="W3475" s="23"/>
      <c r="X3475" s="23"/>
      <c r="Y3475" s="445"/>
      <c r="Z3475" s="446" t="str">
        <f>IF(放飛紀錄!$Y3475="","",放飛紀錄!$Y3475+公式對照表!B$2)</f>
        <v/>
      </c>
      <c r="AA3475" s="445"/>
      <c r="AB3475" s="445"/>
      <c r="AC3475" s="447" t="str">
        <f t="shared" si="136"/>
        <v/>
      </c>
      <c r="AD3475" s="448" t="str">
        <f t="shared" si="137"/>
        <v/>
      </c>
      <c r="AE3475" s="446" t="str">
        <f>IF(放飛紀錄表[[#This Row],[模組啟動時間]]="","",公式對照表!$A$2)</f>
        <v/>
      </c>
      <c r="AF3475" s="449" t="str">
        <f>IF(AC3475="","",IF(AND(AA3475&gt;Y3475,AA3475&lt;Z3475),[1]公式對照表!$C$2,IF(AC3475="-",[1]公式對照表!$C$3,IF(AC3475&lt;AE3475,[1]公式對照表!$C$4,IF(AC3475&gt;AE3475,[1]公式對照表!$C$5)))))</f>
        <v/>
      </c>
      <c r="AG3475" s="442"/>
      <c r="AH3475" s="442"/>
      <c r="AI3475" s="442"/>
      <c r="AJ3475" s="442"/>
      <c r="AK3475" s="2"/>
    </row>
    <row r="3476" spans="1:37" ht="17.25" customHeight="1">
      <c r="A3476" s="443"/>
      <c r="B3476" s="444"/>
      <c r="C3476" s="23"/>
      <c r="D3476" s="23"/>
      <c r="E3476" s="23"/>
      <c r="F3476" s="262"/>
      <c r="G3476" s="262"/>
      <c r="H3476" s="262"/>
      <c r="I3476" s="264"/>
      <c r="J3476" s="23"/>
      <c r="K3476" s="23"/>
      <c r="L3476" s="36" t="str">
        <f>IFERROR(VLOOKUP(放飛紀錄!$K3476,#REF!,2,FALSE),"")</f>
        <v/>
      </c>
      <c r="M3476" s="36"/>
      <c r="N3476" s="36"/>
      <c r="O3476" s="36"/>
      <c r="P3476" s="36"/>
      <c r="Q3476" s="36"/>
      <c r="R3476" s="36"/>
      <c r="S3476" s="36"/>
      <c r="T3476" s="36"/>
      <c r="U3476" s="23"/>
      <c r="V3476" s="23"/>
      <c r="W3476" s="23"/>
      <c r="X3476" s="23"/>
      <c r="Y3476" s="445"/>
      <c r="Z3476" s="446" t="str">
        <f>IF(放飛紀錄!$Y3476="","",放飛紀錄!$Y3476+公式對照表!B$2)</f>
        <v/>
      </c>
      <c r="AA3476" s="445"/>
      <c r="AB3476" s="445"/>
      <c r="AC3476" s="447" t="str">
        <f t="shared" si="136"/>
        <v/>
      </c>
      <c r="AD3476" s="448" t="str">
        <f t="shared" si="137"/>
        <v/>
      </c>
      <c r="AE3476" s="446" t="str">
        <f>IF(放飛紀錄表[[#This Row],[模組啟動時間]]="","",公式對照表!$A$2)</f>
        <v/>
      </c>
      <c r="AF3476" s="449" t="str">
        <f>IF(AC3476="","",IF(AND(AA3476&gt;Y3476,AA3476&lt;Z3476),[1]公式對照表!$C$2,IF(AC3476="-",[1]公式對照表!$C$3,IF(AC3476&lt;AE3476,[1]公式對照表!$C$4,IF(AC3476&gt;AE3476,[1]公式對照表!$C$5)))))</f>
        <v/>
      </c>
      <c r="AG3476" s="442"/>
      <c r="AH3476" s="442"/>
      <c r="AI3476" s="442"/>
      <c r="AJ3476" s="442"/>
      <c r="AK3476" s="2"/>
    </row>
    <row r="3477" spans="1:37" ht="17.25" customHeight="1">
      <c r="A3477" s="443"/>
      <c r="B3477" s="444"/>
      <c r="C3477" s="23"/>
      <c r="D3477" s="23"/>
      <c r="E3477" s="23"/>
      <c r="F3477" s="262"/>
      <c r="G3477" s="262"/>
      <c r="H3477" s="262"/>
      <c r="I3477" s="264"/>
      <c r="J3477" s="23"/>
      <c r="K3477" s="23"/>
      <c r="L3477" s="36" t="str">
        <f>IFERROR(VLOOKUP(放飛紀錄!$K3477,#REF!,2,FALSE),"")</f>
        <v/>
      </c>
      <c r="M3477" s="36"/>
      <c r="N3477" s="36"/>
      <c r="O3477" s="36"/>
      <c r="P3477" s="36"/>
      <c r="Q3477" s="36"/>
      <c r="R3477" s="36"/>
      <c r="S3477" s="36"/>
      <c r="T3477" s="36"/>
      <c r="U3477" s="23"/>
      <c r="V3477" s="23"/>
      <c r="W3477" s="23"/>
      <c r="X3477" s="23"/>
      <c r="Y3477" s="445"/>
      <c r="Z3477" s="446" t="str">
        <f>IF(放飛紀錄!$Y3477="","",放飛紀錄!$Y3477+公式對照表!B$2)</f>
        <v/>
      </c>
      <c r="AA3477" s="445"/>
      <c r="AB3477" s="445"/>
      <c r="AC3477" s="447" t="str">
        <f t="shared" si="136"/>
        <v/>
      </c>
      <c r="AD3477" s="448" t="str">
        <f t="shared" si="137"/>
        <v/>
      </c>
      <c r="AE3477" s="446" t="str">
        <f>IF(放飛紀錄表[[#This Row],[模組啟動時間]]="","",公式對照表!$A$2)</f>
        <v/>
      </c>
      <c r="AF3477" s="449" t="str">
        <f>IF(AC3477="","",IF(AND(AA3477&gt;Y3477,AA3477&lt;Z3477),[1]公式對照表!$C$2,IF(AC3477="-",[1]公式對照表!$C$3,IF(AC3477&lt;AE3477,[1]公式對照表!$C$4,IF(AC3477&gt;AE3477,[1]公式對照表!$C$5)))))</f>
        <v/>
      </c>
      <c r="AG3477" s="442"/>
      <c r="AH3477" s="442"/>
      <c r="AI3477" s="442"/>
      <c r="AJ3477" s="442"/>
      <c r="AK3477" s="2"/>
    </row>
    <row r="3478" spans="1:37" ht="17.25" customHeight="1">
      <c r="A3478" s="443"/>
      <c r="B3478" s="444"/>
      <c r="C3478" s="23"/>
      <c r="D3478" s="23"/>
      <c r="E3478" s="23"/>
      <c r="F3478" s="262"/>
      <c r="G3478" s="262"/>
      <c r="H3478" s="262"/>
      <c r="I3478" s="264"/>
      <c r="J3478" s="23"/>
      <c r="K3478" s="23"/>
      <c r="L3478" s="36" t="str">
        <f>IFERROR(VLOOKUP(放飛紀錄!$K3478,#REF!,2,FALSE),"")</f>
        <v/>
      </c>
      <c r="M3478" s="36"/>
      <c r="N3478" s="36"/>
      <c r="O3478" s="36"/>
      <c r="P3478" s="36"/>
      <c r="Q3478" s="36"/>
      <c r="R3478" s="36"/>
      <c r="S3478" s="36"/>
      <c r="T3478" s="36"/>
      <c r="U3478" s="23"/>
      <c r="V3478" s="23"/>
      <c r="W3478" s="23"/>
      <c r="X3478" s="23"/>
      <c r="Y3478" s="445"/>
      <c r="Z3478" s="446" t="str">
        <f>IF(放飛紀錄!$Y3478="","",放飛紀錄!$Y3478+公式對照表!B$2)</f>
        <v/>
      </c>
      <c r="AA3478" s="445"/>
      <c r="AB3478" s="445"/>
      <c r="AC3478" s="447" t="str">
        <f t="shared" si="136"/>
        <v/>
      </c>
      <c r="AD3478" s="448" t="str">
        <f t="shared" si="137"/>
        <v/>
      </c>
      <c r="AE3478" s="446" t="str">
        <f>IF(放飛紀錄表[[#This Row],[模組啟動時間]]="","",公式對照表!$A$2)</f>
        <v/>
      </c>
      <c r="AF3478" s="449" t="str">
        <f>IF(AC3478="","",IF(AND(AA3478&gt;Y3478,AA3478&lt;Z3478),[1]公式對照表!$C$2,IF(AC3478="-",[1]公式對照表!$C$3,IF(AC3478&lt;AE3478,[1]公式對照表!$C$4,IF(AC3478&gt;AE3478,[1]公式對照表!$C$5)))))</f>
        <v/>
      </c>
      <c r="AG3478" s="442"/>
      <c r="AH3478" s="442"/>
      <c r="AI3478" s="442"/>
      <c r="AJ3478" s="442"/>
      <c r="AK3478" s="2"/>
    </row>
    <row r="3479" spans="1:37" ht="17.25" customHeight="1">
      <c r="A3479" s="443"/>
      <c r="B3479" s="444"/>
      <c r="C3479" s="23"/>
      <c r="D3479" s="23"/>
      <c r="E3479" s="23"/>
      <c r="F3479" s="262"/>
      <c r="G3479" s="262"/>
      <c r="H3479" s="262"/>
      <c r="I3479" s="264"/>
      <c r="J3479" s="23"/>
      <c r="K3479" s="23"/>
      <c r="L3479" s="36" t="str">
        <f>IFERROR(VLOOKUP(放飛紀錄!$K3479,#REF!,2,FALSE),"")</f>
        <v/>
      </c>
      <c r="M3479" s="36"/>
      <c r="N3479" s="36"/>
      <c r="O3479" s="36"/>
      <c r="P3479" s="36"/>
      <c r="Q3479" s="36"/>
      <c r="R3479" s="36"/>
      <c r="S3479" s="36"/>
      <c r="T3479" s="36"/>
      <c r="U3479" s="23"/>
      <c r="V3479" s="23"/>
      <c r="W3479" s="23"/>
      <c r="X3479" s="23"/>
      <c r="Y3479" s="445"/>
      <c r="Z3479" s="446" t="str">
        <f>IF(放飛紀錄!$Y3479="","",放飛紀錄!$Y3479+公式對照表!B$2)</f>
        <v/>
      </c>
      <c r="AA3479" s="445"/>
      <c r="AB3479" s="445"/>
      <c r="AC3479" s="447" t="str">
        <f t="shared" si="136"/>
        <v/>
      </c>
      <c r="AD3479" s="448" t="str">
        <f t="shared" si="137"/>
        <v/>
      </c>
      <c r="AE3479" s="446" t="str">
        <f>IF(放飛紀錄表[[#This Row],[模組啟動時間]]="","",公式對照表!$A$2)</f>
        <v/>
      </c>
      <c r="AF3479" s="449" t="str">
        <f>IF(AC3479="","",IF(AND(AA3479&gt;Y3479,AA3479&lt;Z3479),[1]公式對照表!$C$2,IF(AC3479="-",[1]公式對照表!$C$3,IF(AC3479&lt;AE3479,[1]公式對照表!$C$4,IF(AC3479&gt;AE3479,[1]公式對照表!$C$5)))))</f>
        <v/>
      </c>
      <c r="AG3479" s="442"/>
      <c r="AH3479" s="442"/>
      <c r="AI3479" s="442"/>
      <c r="AJ3479" s="442"/>
      <c r="AK3479" s="2"/>
    </row>
    <row r="3480" spans="1:37" ht="17.25" customHeight="1">
      <c r="A3480" s="443"/>
      <c r="B3480" s="444"/>
      <c r="C3480" s="23"/>
      <c r="D3480" s="23"/>
      <c r="E3480" s="23"/>
      <c r="F3480" s="262"/>
      <c r="G3480" s="262"/>
      <c r="H3480" s="262"/>
      <c r="I3480" s="264"/>
      <c r="J3480" s="23"/>
      <c r="K3480" s="23"/>
      <c r="L3480" s="36" t="str">
        <f>IFERROR(VLOOKUP(放飛紀錄!$K3480,#REF!,2,FALSE),"")</f>
        <v/>
      </c>
      <c r="M3480" s="36"/>
      <c r="N3480" s="36"/>
      <c r="O3480" s="36"/>
      <c r="P3480" s="36"/>
      <c r="Q3480" s="36"/>
      <c r="R3480" s="36"/>
      <c r="S3480" s="36"/>
      <c r="T3480" s="36"/>
      <c r="U3480" s="23"/>
      <c r="V3480" s="23"/>
      <c r="W3480" s="23"/>
      <c r="X3480" s="23"/>
      <c r="Y3480" s="445"/>
      <c r="Z3480" s="446" t="str">
        <f>IF(放飛紀錄!$Y3480="","",放飛紀錄!$Y3480+公式對照表!B$2)</f>
        <v/>
      </c>
      <c r="AA3480" s="445"/>
      <c r="AB3480" s="445"/>
      <c r="AC3480" s="447" t="str">
        <f t="shared" si="136"/>
        <v/>
      </c>
      <c r="AD3480" s="448" t="str">
        <f t="shared" si="137"/>
        <v/>
      </c>
      <c r="AE3480" s="446" t="str">
        <f>IF(放飛紀錄表[[#This Row],[模組啟動時間]]="","",公式對照表!$A$2)</f>
        <v/>
      </c>
      <c r="AF3480" s="449" t="str">
        <f>IF(AC3480="","",IF(AND(AA3480&gt;Y3480,AA3480&lt;Z3480),[1]公式對照表!$C$2,IF(AC3480="-",[1]公式對照表!$C$3,IF(AC3480&lt;AE3480,[1]公式對照表!$C$4,IF(AC3480&gt;AE3480,[1]公式對照表!$C$5)))))</f>
        <v/>
      </c>
      <c r="AG3480" s="442"/>
      <c r="AH3480" s="442"/>
      <c r="AI3480" s="442"/>
      <c r="AJ3480" s="442"/>
      <c r="AK3480" s="2"/>
    </row>
    <row r="3481" spans="1:37" ht="17.25" customHeight="1">
      <c r="A3481" s="443"/>
      <c r="B3481" s="444"/>
      <c r="C3481" s="23"/>
      <c r="D3481" s="23"/>
      <c r="E3481" s="23"/>
      <c r="F3481" s="262"/>
      <c r="G3481" s="262"/>
      <c r="H3481" s="262"/>
      <c r="I3481" s="264"/>
      <c r="J3481" s="23"/>
      <c r="K3481" s="23"/>
      <c r="L3481" s="36" t="str">
        <f>IFERROR(VLOOKUP(放飛紀錄!$K3481,#REF!,2,FALSE),"")</f>
        <v/>
      </c>
      <c r="M3481" s="36"/>
      <c r="N3481" s="36"/>
      <c r="O3481" s="36"/>
      <c r="P3481" s="36"/>
      <c r="Q3481" s="36"/>
      <c r="R3481" s="36"/>
      <c r="S3481" s="36"/>
      <c r="T3481" s="36"/>
      <c r="U3481" s="23"/>
      <c r="V3481" s="23"/>
      <c r="W3481" s="23"/>
      <c r="X3481" s="23"/>
      <c r="Y3481" s="445"/>
      <c r="Z3481" s="446" t="str">
        <f>IF(放飛紀錄!$Y3481="","",放飛紀錄!$Y3481+公式對照表!B$2)</f>
        <v/>
      </c>
      <c r="AA3481" s="445"/>
      <c r="AB3481" s="445"/>
      <c r="AC3481" s="447" t="str">
        <f t="shared" si="136"/>
        <v/>
      </c>
      <c r="AD3481" s="448" t="str">
        <f t="shared" si="137"/>
        <v/>
      </c>
      <c r="AE3481" s="446" t="str">
        <f>IF(放飛紀錄表[[#This Row],[模組啟動時間]]="","",公式對照表!$A$2)</f>
        <v/>
      </c>
      <c r="AF3481" s="449" t="str">
        <f>IF(AC3481="","",IF(AND(AA3481&gt;Y3481,AA3481&lt;Z3481),[1]公式對照表!$C$2,IF(AC3481="-",[1]公式對照表!$C$3,IF(AC3481&lt;AE3481,[1]公式對照表!$C$4,IF(AC3481&gt;AE3481,[1]公式對照表!$C$5)))))</f>
        <v/>
      </c>
      <c r="AG3481" s="442"/>
      <c r="AH3481" s="442"/>
      <c r="AI3481" s="442"/>
      <c r="AJ3481" s="442"/>
      <c r="AK3481" s="2"/>
    </row>
    <row r="3482" spans="1:37" ht="17.25" customHeight="1">
      <c r="A3482" s="443"/>
      <c r="B3482" s="444"/>
      <c r="C3482" s="23"/>
      <c r="D3482" s="23"/>
      <c r="E3482" s="23"/>
      <c r="F3482" s="262"/>
      <c r="G3482" s="262"/>
      <c r="H3482" s="262"/>
      <c r="I3482" s="264"/>
      <c r="J3482" s="23"/>
      <c r="K3482" s="23"/>
      <c r="L3482" s="36" t="str">
        <f>IFERROR(VLOOKUP(放飛紀錄!$K3482,#REF!,2,FALSE),"")</f>
        <v/>
      </c>
      <c r="M3482" s="36"/>
      <c r="N3482" s="36"/>
      <c r="O3482" s="36"/>
      <c r="P3482" s="36"/>
      <c r="Q3482" s="36"/>
      <c r="R3482" s="36"/>
      <c r="S3482" s="36"/>
      <c r="T3482" s="36"/>
      <c r="U3482" s="23"/>
      <c r="V3482" s="23"/>
      <c r="W3482" s="23"/>
      <c r="X3482" s="23"/>
      <c r="Y3482" s="445"/>
      <c r="Z3482" s="446" t="str">
        <f>IF(放飛紀錄!$Y3482="","",放飛紀錄!$Y3482+公式對照表!B$2)</f>
        <v/>
      </c>
      <c r="AA3482" s="445"/>
      <c r="AB3482" s="445"/>
      <c r="AC3482" s="447" t="str">
        <f t="shared" si="136"/>
        <v/>
      </c>
      <c r="AD3482" s="448" t="str">
        <f t="shared" si="137"/>
        <v/>
      </c>
      <c r="AE3482" s="446" t="str">
        <f>IF(放飛紀錄表[[#This Row],[模組啟動時間]]="","",公式對照表!$A$2)</f>
        <v/>
      </c>
      <c r="AF3482" s="449" t="str">
        <f>IF(AC3482="","",IF(AND(AA3482&gt;Y3482,AA3482&lt;Z3482),[1]公式對照表!$C$2,IF(AC3482="-",[1]公式對照表!$C$3,IF(AC3482&lt;AE3482,[1]公式對照表!$C$4,IF(AC3482&gt;AE3482,[1]公式對照表!$C$5)))))</f>
        <v/>
      </c>
      <c r="AG3482" s="442"/>
      <c r="AH3482" s="442"/>
      <c r="AI3482" s="442"/>
      <c r="AJ3482" s="442"/>
      <c r="AK3482" s="2"/>
    </row>
    <row r="3483" spans="1:37" ht="17.25" customHeight="1">
      <c r="A3483" s="443"/>
      <c r="B3483" s="444"/>
      <c r="C3483" s="23"/>
      <c r="D3483" s="23"/>
      <c r="E3483" s="23"/>
      <c r="F3483" s="262"/>
      <c r="G3483" s="262"/>
      <c r="H3483" s="262"/>
      <c r="I3483" s="264"/>
      <c r="J3483" s="23"/>
      <c r="K3483" s="23"/>
      <c r="L3483" s="36" t="str">
        <f>IFERROR(VLOOKUP(放飛紀錄!$K3483,#REF!,2,FALSE),"")</f>
        <v/>
      </c>
      <c r="M3483" s="36"/>
      <c r="N3483" s="36"/>
      <c r="O3483" s="36"/>
      <c r="P3483" s="36"/>
      <c r="Q3483" s="36"/>
      <c r="R3483" s="36"/>
      <c r="S3483" s="36"/>
      <c r="T3483" s="36"/>
      <c r="U3483" s="23"/>
      <c r="V3483" s="23"/>
      <c r="W3483" s="23"/>
      <c r="X3483" s="23"/>
      <c r="Y3483" s="445"/>
      <c r="Z3483" s="446" t="str">
        <f>IF(放飛紀錄!$Y3483="","",放飛紀錄!$Y3483+公式對照表!B$2)</f>
        <v/>
      </c>
      <c r="AA3483" s="445"/>
      <c r="AB3483" s="445"/>
      <c r="AC3483" s="447" t="str">
        <f t="shared" si="136"/>
        <v/>
      </c>
      <c r="AD3483" s="448" t="str">
        <f t="shared" si="137"/>
        <v/>
      </c>
      <c r="AE3483" s="446" t="str">
        <f>IF(放飛紀錄表[[#This Row],[模組啟動時間]]="","",公式對照表!$A$2)</f>
        <v/>
      </c>
      <c r="AF3483" s="449" t="str">
        <f>IF(AC3483="","",IF(AND(AA3483&gt;Y3483,AA3483&lt;Z3483),[1]公式對照表!$C$2,IF(AC3483="-",[1]公式對照表!$C$3,IF(AC3483&lt;AE3483,[1]公式對照表!$C$4,IF(AC3483&gt;AE3483,[1]公式對照表!$C$5)))))</f>
        <v/>
      </c>
      <c r="AG3483" s="442"/>
      <c r="AH3483" s="442"/>
      <c r="AI3483" s="442"/>
      <c r="AJ3483" s="442"/>
      <c r="AK3483" s="2"/>
    </row>
    <row r="3484" spans="1:37" ht="17.25" customHeight="1">
      <c r="A3484" s="443"/>
      <c r="B3484" s="444"/>
      <c r="C3484" s="23"/>
      <c r="D3484" s="23"/>
      <c r="E3484" s="23"/>
      <c r="F3484" s="262"/>
      <c r="G3484" s="262"/>
      <c r="H3484" s="262"/>
      <c r="I3484" s="264"/>
      <c r="J3484" s="23"/>
      <c r="K3484" s="23"/>
      <c r="L3484" s="36" t="str">
        <f>IFERROR(VLOOKUP(放飛紀錄!$K3484,#REF!,2,FALSE),"")</f>
        <v/>
      </c>
      <c r="M3484" s="36"/>
      <c r="N3484" s="36"/>
      <c r="O3484" s="36"/>
      <c r="P3484" s="36"/>
      <c r="Q3484" s="36"/>
      <c r="R3484" s="36"/>
      <c r="S3484" s="36"/>
      <c r="T3484" s="36"/>
      <c r="U3484" s="23"/>
      <c r="V3484" s="23"/>
      <c r="W3484" s="23"/>
      <c r="X3484" s="23"/>
      <c r="Y3484" s="445"/>
      <c r="Z3484" s="446" t="str">
        <f>IF(放飛紀錄!$Y3484="","",放飛紀錄!$Y3484+公式對照表!B$2)</f>
        <v/>
      </c>
      <c r="AA3484" s="445"/>
      <c r="AB3484" s="445"/>
      <c r="AC3484" s="447" t="str">
        <f t="shared" si="136"/>
        <v/>
      </c>
      <c r="AD3484" s="448" t="str">
        <f t="shared" si="137"/>
        <v/>
      </c>
      <c r="AE3484" s="446" t="str">
        <f>IF(放飛紀錄表[[#This Row],[模組啟動時間]]="","",公式對照表!$A$2)</f>
        <v/>
      </c>
      <c r="AF3484" s="449" t="str">
        <f>IF(AC3484="","",IF(AND(AA3484&gt;Y3484,AA3484&lt;Z3484),[1]公式對照表!$C$2,IF(AC3484="-",[1]公式對照表!$C$3,IF(AC3484&lt;AE3484,[1]公式對照表!$C$4,IF(AC3484&gt;AE3484,[1]公式對照表!$C$5)))))</f>
        <v/>
      </c>
      <c r="AG3484" s="442"/>
      <c r="AH3484" s="442"/>
      <c r="AI3484" s="442"/>
      <c r="AJ3484" s="442"/>
      <c r="AK3484" s="2"/>
    </row>
    <row r="3485" spans="1:37" ht="17.25" customHeight="1">
      <c r="A3485" s="443"/>
      <c r="B3485" s="444"/>
      <c r="C3485" s="23"/>
      <c r="D3485" s="23"/>
      <c r="E3485" s="23"/>
      <c r="F3485" s="262"/>
      <c r="G3485" s="262"/>
      <c r="H3485" s="262"/>
      <c r="I3485" s="264"/>
      <c r="J3485" s="23"/>
      <c r="K3485" s="23"/>
      <c r="L3485" s="36" t="str">
        <f>IFERROR(VLOOKUP(放飛紀錄!$K3485,#REF!,2,FALSE),"")</f>
        <v/>
      </c>
      <c r="M3485" s="36"/>
      <c r="N3485" s="36"/>
      <c r="O3485" s="36"/>
      <c r="P3485" s="36"/>
      <c r="Q3485" s="36"/>
      <c r="R3485" s="36"/>
      <c r="S3485" s="36"/>
      <c r="T3485" s="36"/>
      <c r="U3485" s="23"/>
      <c r="V3485" s="23"/>
      <c r="W3485" s="23"/>
      <c r="X3485" s="23"/>
      <c r="Y3485" s="445"/>
      <c r="Z3485" s="446" t="str">
        <f>IF(放飛紀錄!$Y3485="","",放飛紀錄!$Y3485+公式對照表!B$2)</f>
        <v/>
      </c>
      <c r="AA3485" s="445"/>
      <c r="AB3485" s="445"/>
      <c r="AC3485" s="447" t="str">
        <f t="shared" si="136"/>
        <v/>
      </c>
      <c r="AD3485" s="448" t="str">
        <f t="shared" si="137"/>
        <v/>
      </c>
      <c r="AE3485" s="446" t="str">
        <f>IF(放飛紀錄表[[#This Row],[模組啟動時間]]="","",公式對照表!$A$2)</f>
        <v/>
      </c>
      <c r="AF3485" s="449" t="str">
        <f>IF(AC3485="","",IF(AND(AA3485&gt;Y3485,AA3485&lt;Z3485),[1]公式對照表!$C$2,IF(AC3485="-",[1]公式對照表!$C$3,IF(AC3485&lt;AE3485,[1]公式對照表!$C$4,IF(AC3485&gt;AE3485,[1]公式對照表!$C$5)))))</f>
        <v/>
      </c>
      <c r="AG3485" s="442"/>
      <c r="AH3485" s="442"/>
      <c r="AI3485" s="442"/>
      <c r="AJ3485" s="442"/>
      <c r="AK3485" s="2"/>
    </row>
    <row r="3486" spans="1:37" ht="17.25" customHeight="1">
      <c r="A3486" s="443"/>
      <c r="B3486" s="444"/>
      <c r="C3486" s="23"/>
      <c r="D3486" s="23"/>
      <c r="E3486" s="23"/>
      <c r="F3486" s="262"/>
      <c r="G3486" s="262"/>
      <c r="H3486" s="262"/>
      <c r="I3486" s="264"/>
      <c r="J3486" s="23"/>
      <c r="K3486" s="23"/>
      <c r="L3486" s="36" t="str">
        <f>IFERROR(VLOOKUP(放飛紀錄!$K3486,#REF!,2,FALSE),"")</f>
        <v/>
      </c>
      <c r="M3486" s="36"/>
      <c r="N3486" s="36"/>
      <c r="O3486" s="36"/>
      <c r="P3486" s="36"/>
      <c r="Q3486" s="36"/>
      <c r="R3486" s="36"/>
      <c r="S3486" s="36"/>
      <c r="T3486" s="36"/>
      <c r="U3486" s="23"/>
      <c r="V3486" s="23"/>
      <c r="W3486" s="23"/>
      <c r="X3486" s="23"/>
      <c r="Y3486" s="445"/>
      <c r="Z3486" s="446" t="str">
        <f>IF(放飛紀錄!$Y3486="","",放飛紀錄!$Y3486+公式對照表!B$2)</f>
        <v/>
      </c>
      <c r="AA3486" s="445"/>
      <c r="AB3486" s="445"/>
      <c r="AC3486" s="447" t="str">
        <f t="shared" si="136"/>
        <v/>
      </c>
      <c r="AD3486" s="448" t="str">
        <f t="shared" si="137"/>
        <v/>
      </c>
      <c r="AE3486" s="446" t="str">
        <f>IF(放飛紀錄表[[#This Row],[模組啟動時間]]="","",公式對照表!$A$2)</f>
        <v/>
      </c>
      <c r="AF3486" s="449" t="str">
        <f>IF(AC3486="","",IF(AND(AA3486&gt;Y3486,AA3486&lt;Z3486),[1]公式對照表!$C$2,IF(AC3486="-",[1]公式對照表!$C$3,IF(AC3486&lt;AE3486,[1]公式對照表!$C$4,IF(AC3486&gt;AE3486,[1]公式對照表!$C$5)))))</f>
        <v/>
      </c>
      <c r="AG3486" s="442"/>
      <c r="AH3486" s="442"/>
      <c r="AI3486" s="442"/>
      <c r="AJ3486" s="442"/>
      <c r="AK3486" s="2"/>
    </row>
    <row r="3487" spans="1:37" ht="17.25" customHeight="1">
      <c r="A3487" s="443"/>
      <c r="B3487" s="444"/>
      <c r="C3487" s="23"/>
      <c r="D3487" s="23"/>
      <c r="E3487" s="23"/>
      <c r="F3487" s="262"/>
      <c r="G3487" s="262"/>
      <c r="H3487" s="262"/>
      <c r="I3487" s="264"/>
      <c r="J3487" s="23"/>
      <c r="K3487" s="23"/>
      <c r="L3487" s="36" t="str">
        <f>IFERROR(VLOOKUP(放飛紀錄!$K3487,#REF!,2,FALSE),"")</f>
        <v/>
      </c>
      <c r="M3487" s="36"/>
      <c r="N3487" s="36"/>
      <c r="O3487" s="36"/>
      <c r="P3487" s="36"/>
      <c r="Q3487" s="36"/>
      <c r="R3487" s="36"/>
      <c r="S3487" s="36"/>
      <c r="T3487" s="36"/>
      <c r="U3487" s="23"/>
      <c r="V3487" s="23"/>
      <c r="W3487" s="23"/>
      <c r="X3487" s="23"/>
      <c r="Y3487" s="445"/>
      <c r="Z3487" s="446" t="str">
        <f>IF(放飛紀錄!$Y3487="","",放飛紀錄!$Y3487+公式對照表!B$2)</f>
        <v/>
      </c>
      <c r="AA3487" s="445"/>
      <c r="AB3487" s="445"/>
      <c r="AC3487" s="447" t="str">
        <f t="shared" si="136"/>
        <v/>
      </c>
      <c r="AD3487" s="448" t="str">
        <f t="shared" si="137"/>
        <v/>
      </c>
      <c r="AE3487" s="446" t="str">
        <f>IF(放飛紀錄表[[#This Row],[模組啟動時間]]="","",公式對照表!$A$2)</f>
        <v/>
      </c>
      <c r="AF3487" s="449" t="str">
        <f>IF(AC3487="","",IF(AND(AA3487&gt;Y3487,AA3487&lt;Z3487),[1]公式對照表!$C$2,IF(AC3487="-",[1]公式對照表!$C$3,IF(AC3487&lt;AE3487,[1]公式對照表!$C$4,IF(AC3487&gt;AE3487,[1]公式對照表!$C$5)))))</f>
        <v/>
      </c>
      <c r="AG3487" s="442"/>
      <c r="AH3487" s="442"/>
      <c r="AI3487" s="442"/>
      <c r="AJ3487" s="442"/>
      <c r="AK3487" s="2"/>
    </row>
    <row r="3488" spans="1:37" ht="17.25" customHeight="1">
      <c r="A3488" s="443"/>
      <c r="B3488" s="444"/>
      <c r="C3488" s="23"/>
      <c r="D3488" s="23"/>
      <c r="E3488" s="23"/>
      <c r="F3488" s="262"/>
      <c r="G3488" s="262"/>
      <c r="H3488" s="262"/>
      <c r="I3488" s="264"/>
      <c r="J3488" s="23"/>
      <c r="K3488" s="23"/>
      <c r="L3488" s="36" t="str">
        <f>IFERROR(VLOOKUP(放飛紀錄!$K3488,#REF!,2,FALSE),"")</f>
        <v/>
      </c>
      <c r="M3488" s="36"/>
      <c r="N3488" s="36"/>
      <c r="O3488" s="36"/>
      <c r="P3488" s="36"/>
      <c r="Q3488" s="36"/>
      <c r="R3488" s="36"/>
      <c r="S3488" s="36"/>
      <c r="T3488" s="36"/>
      <c r="U3488" s="23"/>
      <c r="V3488" s="23"/>
      <c r="W3488" s="23"/>
      <c r="X3488" s="23"/>
      <c r="Y3488" s="445"/>
      <c r="Z3488" s="446" t="str">
        <f>IF(放飛紀錄!$Y3488="","",放飛紀錄!$Y3488+公式對照表!B$2)</f>
        <v/>
      </c>
      <c r="AA3488" s="445"/>
      <c r="AB3488" s="445"/>
      <c r="AC3488" s="447" t="str">
        <f t="shared" si="136"/>
        <v/>
      </c>
      <c r="AD3488" s="448" t="str">
        <f t="shared" si="137"/>
        <v/>
      </c>
      <c r="AE3488" s="446" t="str">
        <f>IF(放飛紀錄表[[#This Row],[模組啟動時間]]="","",公式對照表!$A$2)</f>
        <v/>
      </c>
      <c r="AF3488" s="449" t="str">
        <f>IF(AC3488="","",IF(AND(AA3488&gt;Y3488,AA3488&lt;Z3488),[1]公式對照表!$C$2,IF(AC3488="-",[1]公式對照表!$C$3,IF(AC3488&lt;AE3488,[1]公式對照表!$C$4,IF(AC3488&gt;AE3488,[1]公式對照表!$C$5)))))</f>
        <v/>
      </c>
      <c r="AG3488" s="442"/>
      <c r="AH3488" s="442"/>
      <c r="AI3488" s="442"/>
      <c r="AJ3488" s="442"/>
      <c r="AK3488" s="2"/>
    </row>
    <row r="3489" spans="1:37" ht="17.25" customHeight="1">
      <c r="A3489" s="443"/>
      <c r="B3489" s="444"/>
      <c r="C3489" s="23"/>
      <c r="D3489" s="23"/>
      <c r="E3489" s="23"/>
      <c r="F3489" s="262"/>
      <c r="G3489" s="262"/>
      <c r="H3489" s="262"/>
      <c r="I3489" s="264"/>
      <c r="J3489" s="23"/>
      <c r="K3489" s="23"/>
      <c r="L3489" s="36" t="str">
        <f>IFERROR(VLOOKUP(放飛紀錄!$K3489,#REF!,2,FALSE),"")</f>
        <v/>
      </c>
      <c r="M3489" s="36"/>
      <c r="N3489" s="36"/>
      <c r="O3489" s="36"/>
      <c r="P3489" s="36"/>
      <c r="Q3489" s="36"/>
      <c r="R3489" s="36"/>
      <c r="S3489" s="36"/>
      <c r="T3489" s="36"/>
      <c r="U3489" s="23"/>
      <c r="V3489" s="23"/>
      <c r="W3489" s="23"/>
      <c r="X3489" s="23"/>
      <c r="Y3489" s="445"/>
      <c r="Z3489" s="446" t="str">
        <f>IF(放飛紀錄!$Y3489="","",放飛紀錄!$Y3489+公式對照表!B$2)</f>
        <v/>
      </c>
      <c r="AA3489" s="445"/>
      <c r="AB3489" s="445"/>
      <c r="AC3489" s="447" t="str">
        <f t="shared" si="136"/>
        <v/>
      </c>
      <c r="AD3489" s="448" t="str">
        <f t="shared" si="137"/>
        <v/>
      </c>
      <c r="AE3489" s="446" t="str">
        <f>IF(放飛紀錄表[[#This Row],[模組啟動時間]]="","",公式對照表!$A$2)</f>
        <v/>
      </c>
      <c r="AF3489" s="449" t="str">
        <f>IF(AC3489="","",IF(AND(AA3489&gt;Y3489,AA3489&lt;Z3489),[1]公式對照表!$C$2,IF(AC3489="-",[1]公式對照表!$C$3,IF(AC3489&lt;AE3489,[1]公式對照表!$C$4,IF(AC3489&gt;AE3489,[1]公式對照表!$C$5)))))</f>
        <v/>
      </c>
      <c r="AG3489" s="442"/>
      <c r="AH3489" s="442"/>
      <c r="AI3489" s="442"/>
      <c r="AJ3489" s="442"/>
      <c r="AK3489" s="2"/>
    </row>
    <row r="3490" spans="1:37" ht="17.25" customHeight="1">
      <c r="A3490" s="443"/>
      <c r="B3490" s="444"/>
      <c r="C3490" s="23"/>
      <c r="D3490" s="23"/>
      <c r="E3490" s="23"/>
      <c r="F3490" s="262"/>
      <c r="G3490" s="262"/>
      <c r="H3490" s="262"/>
      <c r="I3490" s="264"/>
      <c r="J3490" s="23"/>
      <c r="K3490" s="23"/>
      <c r="L3490" s="36" t="str">
        <f>IFERROR(VLOOKUP(放飛紀錄!$K3490,#REF!,2,FALSE),"")</f>
        <v/>
      </c>
      <c r="M3490" s="36"/>
      <c r="N3490" s="36"/>
      <c r="O3490" s="36"/>
      <c r="P3490" s="36"/>
      <c r="Q3490" s="36"/>
      <c r="R3490" s="36"/>
      <c r="S3490" s="36"/>
      <c r="T3490" s="36"/>
      <c r="U3490" s="23"/>
      <c r="V3490" s="23"/>
      <c r="W3490" s="23"/>
      <c r="X3490" s="23"/>
      <c r="Y3490" s="445"/>
      <c r="Z3490" s="446" t="str">
        <f>IF(放飛紀錄!$Y3490="","",放飛紀錄!$Y3490+公式對照表!B$2)</f>
        <v/>
      </c>
      <c r="AA3490" s="445"/>
      <c r="AB3490" s="445"/>
      <c r="AC3490" s="447" t="str">
        <f t="shared" si="136"/>
        <v/>
      </c>
      <c r="AD3490" s="448" t="str">
        <f t="shared" si="137"/>
        <v/>
      </c>
      <c r="AE3490" s="446" t="str">
        <f>IF(放飛紀錄表[[#This Row],[模組啟動時間]]="","",公式對照表!$A$2)</f>
        <v/>
      </c>
      <c r="AF3490" s="449" t="str">
        <f>IF(AC3490="","",IF(AND(AA3490&gt;Y3490,AA3490&lt;Z3490),[1]公式對照表!$C$2,IF(AC3490="-",[1]公式對照表!$C$3,IF(AC3490&lt;AE3490,[1]公式對照表!$C$4,IF(AC3490&gt;AE3490,[1]公式對照表!$C$5)))))</f>
        <v/>
      </c>
      <c r="AG3490" s="442"/>
      <c r="AH3490" s="442"/>
      <c r="AI3490" s="442"/>
      <c r="AJ3490" s="442"/>
      <c r="AK3490" s="2"/>
    </row>
    <row r="3491" spans="1:37" ht="17.25" customHeight="1">
      <c r="A3491" s="443"/>
      <c r="B3491" s="444"/>
      <c r="C3491" s="23"/>
      <c r="D3491" s="23"/>
      <c r="E3491" s="23"/>
      <c r="F3491" s="262"/>
      <c r="G3491" s="262"/>
      <c r="H3491" s="262"/>
      <c r="I3491" s="264"/>
      <c r="J3491" s="23"/>
      <c r="K3491" s="23"/>
      <c r="L3491" s="36" t="str">
        <f>IFERROR(VLOOKUP(放飛紀錄!$K3491,#REF!,2,FALSE),"")</f>
        <v/>
      </c>
      <c r="M3491" s="36"/>
      <c r="N3491" s="36"/>
      <c r="O3491" s="36"/>
      <c r="P3491" s="36"/>
      <c r="Q3491" s="36"/>
      <c r="R3491" s="36"/>
      <c r="S3491" s="36"/>
      <c r="T3491" s="36"/>
      <c r="U3491" s="23"/>
      <c r="V3491" s="23"/>
      <c r="W3491" s="23"/>
      <c r="X3491" s="23"/>
      <c r="Y3491" s="445"/>
      <c r="Z3491" s="446" t="str">
        <f>IF(放飛紀錄!$Y3491="","",放飛紀錄!$Y3491+公式對照表!B$2)</f>
        <v/>
      </c>
      <c r="AA3491" s="445"/>
      <c r="AB3491" s="445"/>
      <c r="AC3491" s="447" t="str">
        <f t="shared" si="136"/>
        <v/>
      </c>
      <c r="AD3491" s="448" t="str">
        <f t="shared" si="137"/>
        <v/>
      </c>
      <c r="AE3491" s="446" t="str">
        <f>IF(放飛紀錄表[[#This Row],[模組啟動時間]]="","",公式對照表!$A$2)</f>
        <v/>
      </c>
      <c r="AF3491" s="449" t="str">
        <f>IF(AC3491="","",IF(AND(AA3491&gt;Y3491,AA3491&lt;Z3491),[1]公式對照表!$C$2,IF(AC3491="-",[1]公式對照表!$C$3,IF(AC3491&lt;AE3491,[1]公式對照表!$C$4,IF(AC3491&gt;AE3491,[1]公式對照表!$C$5)))))</f>
        <v/>
      </c>
      <c r="AG3491" s="442"/>
      <c r="AH3491" s="442"/>
      <c r="AI3491" s="442"/>
      <c r="AJ3491" s="442"/>
      <c r="AK3491" s="2"/>
    </row>
    <row r="3492" spans="1:37" ht="17.25" customHeight="1">
      <c r="A3492" s="443"/>
      <c r="B3492" s="444"/>
      <c r="C3492" s="23"/>
      <c r="D3492" s="23"/>
      <c r="E3492" s="23"/>
      <c r="F3492" s="262"/>
      <c r="G3492" s="262"/>
      <c r="H3492" s="262"/>
      <c r="I3492" s="264"/>
      <c r="J3492" s="23"/>
      <c r="K3492" s="23"/>
      <c r="L3492" s="36" t="str">
        <f>IFERROR(VLOOKUP(放飛紀錄!$K3492,#REF!,2,FALSE),"")</f>
        <v/>
      </c>
      <c r="M3492" s="36"/>
      <c r="N3492" s="36"/>
      <c r="O3492" s="36"/>
      <c r="P3492" s="36"/>
      <c r="Q3492" s="36"/>
      <c r="R3492" s="36"/>
      <c r="S3492" s="36"/>
      <c r="T3492" s="36"/>
      <c r="U3492" s="23"/>
      <c r="V3492" s="23"/>
      <c r="W3492" s="23"/>
      <c r="X3492" s="23"/>
      <c r="Y3492" s="445"/>
      <c r="Z3492" s="446" t="str">
        <f>IF(放飛紀錄!$Y3492="","",放飛紀錄!$Y3492+公式對照表!B$2)</f>
        <v/>
      </c>
      <c r="AA3492" s="445"/>
      <c r="AB3492" s="445"/>
      <c r="AC3492" s="447" t="str">
        <f t="shared" si="136"/>
        <v/>
      </c>
      <c r="AD3492" s="448" t="str">
        <f t="shared" si="137"/>
        <v/>
      </c>
      <c r="AE3492" s="446" t="str">
        <f>IF(放飛紀錄表[[#This Row],[模組啟動時間]]="","",公式對照表!$A$2)</f>
        <v/>
      </c>
      <c r="AF3492" s="449" t="str">
        <f>IF(AC3492="","",IF(AND(AA3492&gt;Y3492,AA3492&lt;Z3492),[1]公式對照表!$C$2,IF(AC3492="-",[1]公式對照表!$C$3,IF(AC3492&lt;AE3492,[1]公式對照表!$C$4,IF(AC3492&gt;AE3492,[1]公式對照表!$C$5)))))</f>
        <v/>
      </c>
      <c r="AG3492" s="442"/>
      <c r="AH3492" s="442"/>
      <c r="AI3492" s="442"/>
      <c r="AJ3492" s="442"/>
      <c r="AK3492" s="2"/>
    </row>
    <row r="3493" spans="1:37" ht="17.25" customHeight="1">
      <c r="A3493" s="443"/>
      <c r="B3493" s="444"/>
      <c r="C3493" s="23"/>
      <c r="D3493" s="23"/>
      <c r="E3493" s="23"/>
      <c r="F3493" s="262"/>
      <c r="G3493" s="262"/>
      <c r="H3493" s="262"/>
      <c r="I3493" s="264"/>
      <c r="J3493" s="23"/>
      <c r="K3493" s="23"/>
      <c r="L3493" s="36" t="str">
        <f>IFERROR(VLOOKUP(放飛紀錄!$K3493,#REF!,2,FALSE),"")</f>
        <v/>
      </c>
      <c r="M3493" s="36"/>
      <c r="N3493" s="36"/>
      <c r="O3493" s="36"/>
      <c r="P3493" s="36"/>
      <c r="Q3493" s="36"/>
      <c r="R3493" s="36"/>
      <c r="S3493" s="36"/>
      <c r="T3493" s="36"/>
      <c r="U3493" s="23"/>
      <c r="V3493" s="23"/>
      <c r="W3493" s="23"/>
      <c r="X3493" s="23"/>
      <c r="Y3493" s="445"/>
      <c r="Z3493" s="446" t="str">
        <f>IF(放飛紀錄!$Y3493="","",放飛紀錄!$Y3493+公式對照表!B$2)</f>
        <v/>
      </c>
      <c r="AA3493" s="445"/>
      <c r="AB3493" s="445"/>
      <c r="AC3493" s="447" t="str">
        <f t="shared" si="136"/>
        <v/>
      </c>
      <c r="AD3493" s="448" t="str">
        <f t="shared" si="137"/>
        <v/>
      </c>
      <c r="AE3493" s="446" t="str">
        <f>IF(放飛紀錄表[[#This Row],[模組啟動時間]]="","",公式對照表!$A$2)</f>
        <v/>
      </c>
      <c r="AF3493" s="449" t="str">
        <f>IF(AC3493="","",IF(AND(AA3493&gt;Y3493,AA3493&lt;Z3493),[1]公式對照表!$C$2,IF(AC3493="-",[1]公式對照表!$C$3,IF(AC3493&lt;AE3493,[1]公式對照表!$C$4,IF(AC3493&gt;AE3493,[1]公式對照表!$C$5)))))</f>
        <v/>
      </c>
      <c r="AG3493" s="442"/>
      <c r="AH3493" s="442"/>
      <c r="AI3493" s="442"/>
      <c r="AJ3493" s="442"/>
      <c r="AK3493" s="2"/>
    </row>
    <row r="3494" spans="1:37" ht="17.25" customHeight="1">
      <c r="A3494" s="443"/>
      <c r="B3494" s="444"/>
      <c r="C3494" s="23"/>
      <c r="D3494" s="23"/>
      <c r="E3494" s="23"/>
      <c r="F3494" s="262"/>
      <c r="G3494" s="262"/>
      <c r="H3494" s="262"/>
      <c r="I3494" s="264"/>
      <c r="J3494" s="23"/>
      <c r="K3494" s="23"/>
      <c r="L3494" s="36" t="str">
        <f>IFERROR(VLOOKUP(放飛紀錄!$K3494,#REF!,2,FALSE),"")</f>
        <v/>
      </c>
      <c r="M3494" s="36"/>
      <c r="N3494" s="36"/>
      <c r="O3494" s="36"/>
      <c r="P3494" s="36"/>
      <c r="Q3494" s="36"/>
      <c r="R3494" s="36"/>
      <c r="S3494" s="36"/>
      <c r="T3494" s="36"/>
      <c r="U3494" s="23"/>
      <c r="V3494" s="23"/>
      <c r="W3494" s="23"/>
      <c r="X3494" s="23"/>
      <c r="Y3494" s="445"/>
      <c r="Z3494" s="446" t="str">
        <f>IF(放飛紀錄!$Y3494="","",放飛紀錄!$Y3494+公式對照表!B$2)</f>
        <v/>
      </c>
      <c r="AA3494" s="445"/>
      <c r="AB3494" s="445"/>
      <c r="AC3494" s="447" t="str">
        <f t="shared" si="136"/>
        <v/>
      </c>
      <c r="AD3494" s="448" t="str">
        <f t="shared" si="137"/>
        <v/>
      </c>
      <c r="AE3494" s="446" t="str">
        <f>IF(放飛紀錄表[[#This Row],[模組啟動時間]]="","",公式對照表!$A$2)</f>
        <v/>
      </c>
      <c r="AF3494" s="449" t="str">
        <f>IF(AC3494="","",IF(AND(AA3494&gt;Y3494,AA3494&lt;Z3494),[1]公式對照表!$C$2,IF(AC3494="-",[1]公式對照表!$C$3,IF(AC3494&lt;AE3494,[1]公式對照表!$C$4,IF(AC3494&gt;AE3494,[1]公式對照表!$C$5)))))</f>
        <v/>
      </c>
      <c r="AG3494" s="442"/>
      <c r="AH3494" s="442"/>
      <c r="AI3494" s="442"/>
      <c r="AJ3494" s="442"/>
      <c r="AK3494" s="2"/>
    </row>
    <row r="3495" spans="1:37" ht="17.25" customHeight="1">
      <c r="A3495" s="443"/>
      <c r="B3495" s="444"/>
      <c r="C3495" s="23"/>
      <c r="D3495" s="23"/>
      <c r="E3495" s="23"/>
      <c r="F3495" s="262"/>
      <c r="G3495" s="262"/>
      <c r="H3495" s="262"/>
      <c r="I3495" s="264"/>
      <c r="J3495" s="23"/>
      <c r="K3495" s="23"/>
      <c r="L3495" s="36" t="str">
        <f>IFERROR(VLOOKUP(放飛紀錄!$K3495,#REF!,2,FALSE),"")</f>
        <v/>
      </c>
      <c r="M3495" s="36"/>
      <c r="N3495" s="36"/>
      <c r="O3495" s="36"/>
      <c r="P3495" s="36"/>
      <c r="Q3495" s="36"/>
      <c r="R3495" s="36"/>
      <c r="S3495" s="36"/>
      <c r="T3495" s="36"/>
      <c r="U3495" s="23"/>
      <c r="V3495" s="23"/>
      <c r="W3495" s="23"/>
      <c r="X3495" s="23"/>
      <c r="Y3495" s="445"/>
      <c r="Z3495" s="446" t="str">
        <f>IF(放飛紀錄!$Y3495="","",放飛紀錄!$Y3495+公式對照表!B$2)</f>
        <v/>
      </c>
      <c r="AA3495" s="445"/>
      <c r="AB3495" s="445"/>
      <c r="AC3495" s="447" t="str">
        <f t="shared" si="136"/>
        <v/>
      </c>
      <c r="AD3495" s="448" t="str">
        <f t="shared" si="137"/>
        <v/>
      </c>
      <c r="AE3495" s="446" t="str">
        <f>IF(放飛紀錄表[[#This Row],[模組啟動時間]]="","",公式對照表!$A$2)</f>
        <v/>
      </c>
      <c r="AF3495" s="449" t="str">
        <f>IF(AC3495="","",IF(AND(AA3495&gt;Y3495,AA3495&lt;Z3495),[1]公式對照表!$C$2,IF(AC3495="-",[1]公式對照表!$C$3,IF(AC3495&lt;AE3495,[1]公式對照表!$C$4,IF(AC3495&gt;AE3495,[1]公式對照表!$C$5)))))</f>
        <v/>
      </c>
      <c r="AG3495" s="442"/>
      <c r="AH3495" s="442"/>
      <c r="AI3495" s="442"/>
      <c r="AJ3495" s="442"/>
      <c r="AK3495" s="2"/>
    </row>
    <row r="3496" spans="1:37" ht="17.25" customHeight="1">
      <c r="A3496" s="443"/>
      <c r="B3496" s="444"/>
      <c r="C3496" s="23"/>
      <c r="D3496" s="23"/>
      <c r="E3496" s="23"/>
      <c r="F3496" s="262"/>
      <c r="G3496" s="262"/>
      <c r="H3496" s="262"/>
      <c r="I3496" s="264"/>
      <c r="J3496" s="23"/>
      <c r="K3496" s="23"/>
      <c r="L3496" s="36" t="str">
        <f>IFERROR(VLOOKUP(放飛紀錄!$K3496,#REF!,2,FALSE),"")</f>
        <v/>
      </c>
      <c r="M3496" s="36"/>
      <c r="N3496" s="36"/>
      <c r="O3496" s="36"/>
      <c r="P3496" s="36"/>
      <c r="Q3496" s="36"/>
      <c r="R3496" s="36"/>
      <c r="S3496" s="36"/>
      <c r="T3496" s="36"/>
      <c r="U3496" s="23"/>
      <c r="V3496" s="23"/>
      <c r="W3496" s="23"/>
      <c r="X3496" s="23"/>
      <c r="Y3496" s="445"/>
      <c r="Z3496" s="446" t="str">
        <f>IF(放飛紀錄!$Y3496="","",放飛紀錄!$Y3496+公式對照表!B$2)</f>
        <v/>
      </c>
      <c r="AA3496" s="445"/>
      <c r="AB3496" s="445"/>
      <c r="AC3496" s="447" t="str">
        <f t="shared" si="136"/>
        <v/>
      </c>
      <c r="AD3496" s="448" t="str">
        <f t="shared" si="137"/>
        <v/>
      </c>
      <c r="AE3496" s="446" t="str">
        <f>IF(放飛紀錄表[[#This Row],[模組啟動時間]]="","",公式對照表!$A$2)</f>
        <v/>
      </c>
      <c r="AF3496" s="449" t="str">
        <f>IF(AC3496="","",IF(AND(AA3496&gt;Y3496,AA3496&lt;Z3496),[1]公式對照表!$C$2,IF(AC3496="-",[1]公式對照表!$C$3,IF(AC3496&lt;AE3496,[1]公式對照表!$C$4,IF(AC3496&gt;AE3496,[1]公式對照表!$C$5)))))</f>
        <v/>
      </c>
      <c r="AG3496" s="442"/>
      <c r="AH3496" s="442"/>
      <c r="AI3496" s="442"/>
      <c r="AJ3496" s="442"/>
      <c r="AK3496" s="2"/>
    </row>
    <row r="3497" spans="1:37" ht="17.25" customHeight="1">
      <c r="A3497" s="443"/>
      <c r="B3497" s="444"/>
      <c r="C3497" s="23"/>
      <c r="D3497" s="23"/>
      <c r="E3497" s="23"/>
      <c r="F3497" s="262"/>
      <c r="G3497" s="262"/>
      <c r="H3497" s="262"/>
      <c r="I3497" s="264"/>
      <c r="J3497" s="23"/>
      <c r="K3497" s="23"/>
      <c r="L3497" s="36" t="str">
        <f>IFERROR(VLOOKUP(放飛紀錄!$K3497,#REF!,2,FALSE),"")</f>
        <v/>
      </c>
      <c r="M3497" s="36"/>
      <c r="N3497" s="36"/>
      <c r="O3497" s="36"/>
      <c r="P3497" s="36"/>
      <c r="Q3497" s="36"/>
      <c r="R3497" s="36"/>
      <c r="S3497" s="36"/>
      <c r="T3497" s="36"/>
      <c r="U3497" s="23"/>
      <c r="V3497" s="23"/>
      <c r="W3497" s="23"/>
      <c r="X3497" s="23"/>
      <c r="Y3497" s="445"/>
      <c r="Z3497" s="446" t="str">
        <f>IF(放飛紀錄!$Y3497="","",放飛紀錄!$Y3497+公式對照表!B$2)</f>
        <v/>
      </c>
      <c r="AA3497" s="445"/>
      <c r="AB3497" s="445"/>
      <c r="AC3497" s="447" t="str">
        <f t="shared" si="136"/>
        <v/>
      </c>
      <c r="AD3497" s="448" t="str">
        <f t="shared" si="137"/>
        <v/>
      </c>
      <c r="AE3497" s="446" t="str">
        <f>IF(放飛紀錄表[[#This Row],[模組啟動時間]]="","",公式對照表!$A$2)</f>
        <v/>
      </c>
      <c r="AF3497" s="449" t="str">
        <f>IF(AC3497="","",IF(AND(AA3497&gt;Y3497,AA3497&lt;Z3497),[1]公式對照表!$C$2,IF(AC3497="-",[1]公式對照表!$C$3,IF(AC3497&lt;AE3497,[1]公式對照表!$C$4,IF(AC3497&gt;AE3497,[1]公式對照表!$C$5)))))</f>
        <v/>
      </c>
      <c r="AG3497" s="442"/>
      <c r="AH3497" s="442"/>
      <c r="AI3497" s="442"/>
      <c r="AJ3497" s="442"/>
      <c r="AK3497" s="2"/>
    </row>
    <row r="3498" spans="1:37" ht="17.25" customHeight="1">
      <c r="A3498" s="443"/>
      <c r="B3498" s="444"/>
      <c r="C3498" s="23"/>
      <c r="D3498" s="23"/>
      <c r="E3498" s="23"/>
      <c r="F3498" s="262"/>
      <c r="G3498" s="262"/>
      <c r="H3498" s="262"/>
      <c r="I3498" s="264"/>
      <c r="J3498" s="23"/>
      <c r="K3498" s="23"/>
      <c r="L3498" s="36" t="str">
        <f>IFERROR(VLOOKUP(放飛紀錄!$K3498,#REF!,2,FALSE),"")</f>
        <v/>
      </c>
      <c r="M3498" s="36"/>
      <c r="N3498" s="36"/>
      <c r="O3498" s="36"/>
      <c r="P3498" s="36"/>
      <c r="Q3498" s="36"/>
      <c r="R3498" s="36"/>
      <c r="S3498" s="36"/>
      <c r="T3498" s="36"/>
      <c r="U3498" s="23"/>
      <c r="V3498" s="23"/>
      <c r="W3498" s="23"/>
      <c r="X3498" s="23"/>
      <c r="Y3498" s="445"/>
      <c r="Z3498" s="446" t="str">
        <f>IF(放飛紀錄!$Y3498="","",放飛紀錄!$Y3498+公式對照表!B$2)</f>
        <v/>
      </c>
      <c r="AA3498" s="445"/>
      <c r="AB3498" s="445"/>
      <c r="AC3498" s="447" t="str">
        <f t="shared" si="136"/>
        <v/>
      </c>
      <c r="AD3498" s="448" t="str">
        <f t="shared" si="137"/>
        <v/>
      </c>
      <c r="AE3498" s="446" t="str">
        <f>IF(放飛紀錄表[[#This Row],[模組啟動時間]]="","",公式對照表!$A$2)</f>
        <v/>
      </c>
      <c r="AF3498" s="449" t="str">
        <f>IF(AC3498="","",IF(AND(AA3498&gt;Y3498,AA3498&lt;Z3498),[1]公式對照表!$C$2,IF(AC3498="-",[1]公式對照表!$C$3,IF(AC3498&lt;AE3498,[1]公式對照表!$C$4,IF(AC3498&gt;AE3498,[1]公式對照表!$C$5)))))</f>
        <v/>
      </c>
      <c r="AG3498" s="442"/>
      <c r="AH3498" s="442"/>
      <c r="AI3498" s="442"/>
      <c r="AJ3498" s="442"/>
      <c r="AK3498" s="2"/>
    </row>
    <row r="3499" spans="1:37" ht="17.25" customHeight="1">
      <c r="A3499" s="443"/>
      <c r="B3499" s="444"/>
      <c r="C3499" s="23"/>
      <c r="D3499" s="23"/>
      <c r="E3499" s="23"/>
      <c r="F3499" s="262"/>
      <c r="G3499" s="262"/>
      <c r="H3499" s="262"/>
      <c r="I3499" s="264"/>
      <c r="J3499" s="23"/>
      <c r="K3499" s="23"/>
      <c r="L3499" s="36" t="str">
        <f>IFERROR(VLOOKUP(放飛紀錄!$K3499,#REF!,2,FALSE),"")</f>
        <v/>
      </c>
      <c r="M3499" s="36"/>
      <c r="N3499" s="36"/>
      <c r="O3499" s="36"/>
      <c r="P3499" s="36"/>
      <c r="Q3499" s="36"/>
      <c r="R3499" s="36"/>
      <c r="S3499" s="36"/>
      <c r="T3499" s="36"/>
      <c r="U3499" s="23"/>
      <c r="V3499" s="23"/>
      <c r="W3499" s="23"/>
      <c r="X3499" s="23"/>
      <c r="Y3499" s="445"/>
      <c r="Z3499" s="446" t="str">
        <f>IF(放飛紀錄!$Y3499="","",放飛紀錄!$Y3499+公式對照表!B$2)</f>
        <v/>
      </c>
      <c r="AA3499" s="445"/>
      <c r="AB3499" s="445"/>
      <c r="AC3499" s="447" t="str">
        <f t="shared" si="136"/>
        <v/>
      </c>
      <c r="AD3499" s="448" t="str">
        <f t="shared" si="137"/>
        <v/>
      </c>
      <c r="AE3499" s="446" t="str">
        <f>IF(放飛紀錄表[[#This Row],[模組啟動時間]]="","",公式對照表!$A$2)</f>
        <v/>
      </c>
      <c r="AF3499" s="449" t="str">
        <f>IF(AC3499="","",IF(AND(AA3499&gt;Y3499,AA3499&lt;Z3499),[1]公式對照表!$C$2,IF(AC3499="-",[1]公式對照表!$C$3,IF(AC3499&lt;AE3499,[1]公式對照表!$C$4,IF(AC3499&gt;AE3499,[1]公式對照表!$C$5)))))</f>
        <v/>
      </c>
      <c r="AG3499" s="442"/>
      <c r="AH3499" s="442"/>
      <c r="AI3499" s="442"/>
      <c r="AJ3499" s="442"/>
      <c r="AK3499" s="2"/>
    </row>
    <row r="3500" spans="1:37" ht="17.25" customHeight="1">
      <c r="A3500" s="443"/>
      <c r="B3500" s="444"/>
      <c r="C3500" s="23"/>
      <c r="D3500" s="23"/>
      <c r="E3500" s="23"/>
      <c r="F3500" s="262"/>
      <c r="G3500" s="262"/>
      <c r="H3500" s="262"/>
      <c r="I3500" s="264"/>
      <c r="J3500" s="23"/>
      <c r="K3500" s="23"/>
      <c r="L3500" s="36" t="str">
        <f>IFERROR(VLOOKUP(放飛紀錄!$K3500,#REF!,2,FALSE),"")</f>
        <v/>
      </c>
      <c r="M3500" s="36"/>
      <c r="N3500" s="36"/>
      <c r="O3500" s="36"/>
      <c r="P3500" s="36"/>
      <c r="Q3500" s="36"/>
      <c r="R3500" s="36"/>
      <c r="S3500" s="36"/>
      <c r="T3500" s="36"/>
      <c r="U3500" s="23"/>
      <c r="V3500" s="23"/>
      <c r="W3500" s="23"/>
      <c r="X3500" s="23"/>
      <c r="Y3500" s="445"/>
      <c r="Z3500" s="446" t="str">
        <f>IF(放飛紀錄!$Y3500="","",放飛紀錄!$Y3500+公式對照表!B$2)</f>
        <v/>
      </c>
      <c r="AA3500" s="445"/>
      <c r="AB3500" s="445"/>
      <c r="AC3500" s="447" t="str">
        <f t="shared" si="136"/>
        <v/>
      </c>
      <c r="AD3500" s="448" t="str">
        <f t="shared" si="137"/>
        <v/>
      </c>
      <c r="AE3500" s="446" t="str">
        <f>IF(放飛紀錄表[[#This Row],[模組啟動時間]]="","",公式對照表!$A$2)</f>
        <v/>
      </c>
      <c r="AF3500" s="449" t="str">
        <f>IF(AC3500="","",IF(AND(AA3500&gt;Y3500,AA3500&lt;Z3500),[1]公式對照表!$C$2,IF(AC3500="-",[1]公式對照表!$C$3,IF(AC3500&lt;AE3500,[1]公式對照表!$C$4,IF(AC3500&gt;AE3500,[1]公式對照表!$C$5)))))</f>
        <v/>
      </c>
      <c r="AG3500" s="442"/>
      <c r="AH3500" s="442"/>
      <c r="AI3500" s="442"/>
      <c r="AJ3500" s="442"/>
      <c r="AK3500" s="2"/>
    </row>
    <row r="3501" spans="1:37" ht="17.25" customHeight="1">
      <c r="A3501" s="443"/>
      <c r="B3501" s="444"/>
      <c r="C3501" s="23"/>
      <c r="D3501" s="23"/>
      <c r="E3501" s="23"/>
      <c r="F3501" s="262"/>
      <c r="G3501" s="262"/>
      <c r="H3501" s="262"/>
      <c r="I3501" s="264"/>
      <c r="J3501" s="23"/>
      <c r="K3501" s="23"/>
      <c r="L3501" s="36" t="str">
        <f>IFERROR(VLOOKUP(放飛紀錄!$K3501,#REF!,2,FALSE),"")</f>
        <v/>
      </c>
      <c r="M3501" s="36"/>
      <c r="N3501" s="36"/>
      <c r="O3501" s="36"/>
      <c r="P3501" s="36"/>
      <c r="Q3501" s="36"/>
      <c r="R3501" s="36"/>
      <c r="S3501" s="36"/>
      <c r="T3501" s="36"/>
      <c r="U3501" s="23"/>
      <c r="V3501" s="23"/>
      <c r="W3501" s="23"/>
      <c r="X3501" s="23"/>
      <c r="Y3501" s="445"/>
      <c r="Z3501" s="446" t="str">
        <f>IF(放飛紀錄!$Y3501="","",放飛紀錄!$Y3501+公式對照表!B$2)</f>
        <v/>
      </c>
      <c r="AA3501" s="445"/>
      <c r="AB3501" s="445"/>
      <c r="AC3501" s="447" t="str">
        <f t="shared" si="136"/>
        <v/>
      </c>
      <c r="AD3501" s="448" t="str">
        <f t="shared" si="137"/>
        <v/>
      </c>
      <c r="AE3501" s="446" t="str">
        <f>IF(放飛紀錄表[[#This Row],[模組啟動時間]]="","",公式對照表!$A$2)</f>
        <v/>
      </c>
      <c r="AF3501" s="449" t="str">
        <f>IF(AC3501="","",IF(AND(AA3501&gt;Y3501,AA3501&lt;Z3501),[1]公式對照表!$C$2,IF(AC3501="-",[1]公式對照表!$C$3,IF(AC3501&lt;AE3501,[1]公式對照表!$C$4,IF(AC3501&gt;AE3501,[1]公式對照表!$C$5)))))</f>
        <v/>
      </c>
      <c r="AG3501" s="442"/>
      <c r="AH3501" s="442"/>
      <c r="AI3501" s="442"/>
      <c r="AJ3501" s="442"/>
      <c r="AK3501" s="2"/>
    </row>
    <row r="3502" spans="1:37" ht="17.25" customHeight="1">
      <c r="A3502" s="443"/>
      <c r="B3502" s="444"/>
      <c r="C3502" s="23"/>
      <c r="D3502" s="23"/>
      <c r="E3502" s="23"/>
      <c r="F3502" s="262"/>
      <c r="G3502" s="262"/>
      <c r="H3502" s="262"/>
      <c r="I3502" s="264"/>
      <c r="J3502" s="23"/>
      <c r="K3502" s="23"/>
      <c r="L3502" s="36" t="str">
        <f>IFERROR(VLOOKUP(放飛紀錄!$K3502,#REF!,2,FALSE),"")</f>
        <v/>
      </c>
      <c r="M3502" s="36"/>
      <c r="N3502" s="36"/>
      <c r="O3502" s="36"/>
      <c r="P3502" s="36"/>
      <c r="Q3502" s="36"/>
      <c r="R3502" s="36"/>
      <c r="S3502" s="36"/>
      <c r="T3502" s="36"/>
      <c r="U3502" s="23"/>
      <c r="V3502" s="23"/>
      <c r="W3502" s="23"/>
      <c r="X3502" s="23"/>
      <c r="Y3502" s="445"/>
      <c r="Z3502" s="446" t="str">
        <f>IF(放飛紀錄!$Y3502="","",放飛紀錄!$Y3502+公式對照表!B$2)</f>
        <v/>
      </c>
      <c r="AA3502" s="445"/>
      <c r="AB3502" s="445"/>
      <c r="AC3502" s="447" t="str">
        <f t="shared" si="136"/>
        <v/>
      </c>
      <c r="AD3502" s="448" t="str">
        <f t="shared" si="137"/>
        <v/>
      </c>
      <c r="AE3502" s="446" t="str">
        <f>IF(放飛紀錄表[[#This Row],[模組啟動時間]]="","",公式對照表!$A$2)</f>
        <v/>
      </c>
      <c r="AF3502" s="449" t="str">
        <f>IF(AC3502="","",IF(AND(AA3502&gt;Y3502,AA3502&lt;Z3502),[1]公式對照表!$C$2,IF(AC3502="-",[1]公式對照表!$C$3,IF(AC3502&lt;AE3502,[1]公式對照表!$C$4,IF(AC3502&gt;AE3502,[1]公式對照表!$C$5)))))</f>
        <v/>
      </c>
      <c r="AG3502" s="442"/>
      <c r="AH3502" s="442"/>
      <c r="AI3502" s="442"/>
      <c r="AJ3502" s="442"/>
      <c r="AK3502" s="2"/>
    </row>
    <row r="3503" spans="1:37" ht="17.25" customHeight="1">
      <c r="A3503" s="443"/>
      <c r="B3503" s="444"/>
      <c r="C3503" s="23"/>
      <c r="D3503" s="23"/>
      <c r="E3503" s="23"/>
      <c r="F3503" s="262"/>
      <c r="G3503" s="262"/>
      <c r="H3503" s="262"/>
      <c r="I3503" s="264"/>
      <c r="J3503" s="23"/>
      <c r="K3503" s="23"/>
      <c r="L3503" s="36" t="str">
        <f>IFERROR(VLOOKUP(放飛紀錄!$K3503,#REF!,2,FALSE),"")</f>
        <v/>
      </c>
      <c r="M3503" s="36"/>
      <c r="N3503" s="36"/>
      <c r="O3503" s="36"/>
      <c r="P3503" s="36"/>
      <c r="Q3503" s="36"/>
      <c r="R3503" s="36"/>
      <c r="S3503" s="36"/>
      <c r="T3503" s="36"/>
      <c r="U3503" s="23"/>
      <c r="V3503" s="23"/>
      <c r="W3503" s="23"/>
      <c r="X3503" s="23"/>
      <c r="Y3503" s="445"/>
      <c r="Z3503" s="446" t="str">
        <f>IF(放飛紀錄!$Y3503="","",放飛紀錄!$Y3503+公式對照表!B$2)</f>
        <v/>
      </c>
      <c r="AA3503" s="445"/>
      <c r="AB3503" s="445"/>
      <c r="AC3503" s="447" t="str">
        <f t="shared" si="136"/>
        <v/>
      </c>
      <c r="AD3503" s="448" t="str">
        <f t="shared" si="137"/>
        <v/>
      </c>
      <c r="AE3503" s="446" t="str">
        <f>IF(放飛紀錄表[[#This Row],[模組啟動時間]]="","",公式對照表!$A$2)</f>
        <v/>
      </c>
      <c r="AF3503" s="449" t="str">
        <f>IF(AC3503="","",IF(AND(AA3503&gt;Y3503,AA3503&lt;Z3503),[1]公式對照表!$C$2,IF(AC3503="-",[1]公式對照表!$C$3,IF(AC3503&lt;AE3503,[1]公式對照表!$C$4,IF(AC3503&gt;AE3503,[1]公式對照表!$C$5)))))</f>
        <v/>
      </c>
      <c r="AG3503" s="442"/>
      <c r="AH3503" s="442"/>
      <c r="AI3503" s="442"/>
      <c r="AJ3503" s="442"/>
      <c r="AK3503" s="2"/>
    </row>
    <row r="3504" spans="1:37" ht="17.25" customHeight="1">
      <c r="A3504" s="443"/>
      <c r="B3504" s="444"/>
      <c r="C3504" s="23"/>
      <c r="D3504" s="23"/>
      <c r="E3504" s="23"/>
      <c r="F3504" s="262"/>
      <c r="G3504" s="262"/>
      <c r="H3504" s="262"/>
      <c r="I3504" s="264"/>
      <c r="J3504" s="23"/>
      <c r="K3504" s="23"/>
      <c r="L3504" s="36" t="str">
        <f>IFERROR(VLOOKUP(放飛紀錄!$K3504,#REF!,2,FALSE),"")</f>
        <v/>
      </c>
      <c r="M3504" s="36"/>
      <c r="N3504" s="36"/>
      <c r="O3504" s="36"/>
      <c r="P3504" s="36"/>
      <c r="Q3504" s="36"/>
      <c r="R3504" s="36"/>
      <c r="S3504" s="36"/>
      <c r="T3504" s="36"/>
      <c r="U3504" s="23"/>
      <c r="V3504" s="23"/>
      <c r="W3504" s="23"/>
      <c r="X3504" s="23"/>
      <c r="Y3504" s="445"/>
      <c r="Z3504" s="446" t="str">
        <f>IF(放飛紀錄!$Y3504="","",放飛紀錄!$Y3504+公式對照表!B$2)</f>
        <v/>
      </c>
      <c r="AA3504" s="445"/>
      <c r="AB3504" s="445"/>
      <c r="AC3504" s="447" t="str">
        <f t="shared" si="136"/>
        <v/>
      </c>
      <c r="AD3504" s="448" t="str">
        <f t="shared" si="137"/>
        <v/>
      </c>
      <c r="AE3504" s="446" t="str">
        <f>IF(放飛紀錄表[[#This Row],[模組啟動時間]]="","",公式對照表!$A$2)</f>
        <v/>
      </c>
      <c r="AF3504" s="449" t="str">
        <f>IF(AC3504="","",IF(AND(AA3504&gt;Y3504,AA3504&lt;Z3504),[1]公式對照表!$C$2,IF(AC3504="-",[1]公式對照表!$C$3,IF(AC3504&lt;AE3504,[1]公式對照表!$C$4,IF(AC3504&gt;AE3504,[1]公式對照表!$C$5)))))</f>
        <v/>
      </c>
      <c r="AG3504" s="442"/>
      <c r="AH3504" s="442"/>
      <c r="AI3504" s="442"/>
      <c r="AJ3504" s="442"/>
      <c r="AK3504" s="2"/>
    </row>
    <row r="3505" spans="1:37" ht="17.25" customHeight="1">
      <c r="A3505" s="443"/>
      <c r="B3505" s="444"/>
      <c r="C3505" s="23"/>
      <c r="D3505" s="23"/>
      <c r="E3505" s="23"/>
      <c r="F3505" s="262"/>
      <c r="G3505" s="262"/>
      <c r="H3505" s="262"/>
      <c r="I3505" s="264"/>
      <c r="J3505" s="23"/>
      <c r="K3505" s="23"/>
      <c r="L3505" s="36" t="str">
        <f>IFERROR(VLOOKUP(放飛紀錄!$K3505,#REF!,2,FALSE),"")</f>
        <v/>
      </c>
      <c r="M3505" s="36"/>
      <c r="N3505" s="36"/>
      <c r="O3505" s="36"/>
      <c r="P3505" s="36"/>
      <c r="Q3505" s="36"/>
      <c r="R3505" s="36"/>
      <c r="S3505" s="36"/>
      <c r="T3505" s="36"/>
      <c r="U3505" s="23"/>
      <c r="V3505" s="23"/>
      <c r="W3505" s="23"/>
      <c r="X3505" s="23"/>
      <c r="Y3505" s="445"/>
      <c r="Z3505" s="446" t="str">
        <f>IF(放飛紀錄!$Y3505="","",放飛紀錄!$Y3505+公式對照表!B$2)</f>
        <v/>
      </c>
      <c r="AA3505" s="445"/>
      <c r="AB3505" s="445"/>
      <c r="AC3505" s="447" t="str">
        <f t="shared" si="136"/>
        <v/>
      </c>
      <c r="AD3505" s="448" t="str">
        <f t="shared" si="137"/>
        <v/>
      </c>
      <c r="AE3505" s="446" t="str">
        <f>IF(放飛紀錄表[[#This Row],[模組啟動時間]]="","",公式對照表!$A$2)</f>
        <v/>
      </c>
      <c r="AF3505" s="449" t="str">
        <f>IF(AC3505="","",IF(AND(AA3505&gt;Y3505,AA3505&lt;Z3505),[1]公式對照表!$C$2,IF(AC3505="-",[1]公式對照表!$C$3,IF(AC3505&lt;AE3505,[1]公式對照表!$C$4,IF(AC3505&gt;AE3505,[1]公式對照表!$C$5)))))</f>
        <v/>
      </c>
      <c r="AG3505" s="442"/>
      <c r="AH3505" s="442"/>
      <c r="AI3505" s="442"/>
      <c r="AJ3505" s="442"/>
      <c r="AK3505" s="2"/>
    </row>
    <row r="3506" spans="1:37" ht="17.25" customHeight="1">
      <c r="A3506" s="443"/>
      <c r="B3506" s="444"/>
      <c r="C3506" s="23"/>
      <c r="D3506" s="23"/>
      <c r="E3506" s="23"/>
      <c r="F3506" s="262"/>
      <c r="G3506" s="262"/>
      <c r="H3506" s="262"/>
      <c r="I3506" s="264"/>
      <c r="J3506" s="23"/>
      <c r="K3506" s="23"/>
      <c r="L3506" s="36" t="str">
        <f>IFERROR(VLOOKUP(放飛紀錄!$K3506,#REF!,2,FALSE),"")</f>
        <v/>
      </c>
      <c r="M3506" s="36"/>
      <c r="N3506" s="36"/>
      <c r="O3506" s="36"/>
      <c r="P3506" s="36"/>
      <c r="Q3506" s="36"/>
      <c r="R3506" s="36"/>
      <c r="S3506" s="36"/>
      <c r="T3506" s="36"/>
      <c r="U3506" s="23"/>
      <c r="V3506" s="23"/>
      <c r="W3506" s="23"/>
      <c r="X3506" s="23"/>
      <c r="Y3506" s="445"/>
      <c r="Z3506" s="446" t="str">
        <f>IF(放飛紀錄!$Y3506="","",放飛紀錄!$Y3506+公式對照表!B$2)</f>
        <v/>
      </c>
      <c r="AA3506" s="445"/>
      <c r="AB3506" s="445"/>
      <c r="AC3506" s="447" t="str">
        <f t="shared" si="136"/>
        <v/>
      </c>
      <c r="AD3506" s="448" t="str">
        <f t="shared" si="137"/>
        <v/>
      </c>
      <c r="AE3506" s="446" t="str">
        <f>IF(放飛紀錄表[[#This Row],[模組啟動時間]]="","",公式對照表!$A$2)</f>
        <v/>
      </c>
      <c r="AF3506" s="449" t="str">
        <f>IF(AC3506="","",IF(AND(AA3506&gt;Y3506,AA3506&lt;Z3506),[1]公式對照表!$C$2,IF(AC3506="-",[1]公式對照表!$C$3,IF(AC3506&lt;AE3506,[1]公式對照表!$C$4,IF(AC3506&gt;AE3506,[1]公式對照表!$C$5)))))</f>
        <v/>
      </c>
      <c r="AG3506" s="442"/>
      <c r="AH3506" s="442"/>
      <c r="AI3506" s="442"/>
      <c r="AJ3506" s="442"/>
      <c r="AK3506" s="2"/>
    </row>
    <row r="3507" spans="1:37" ht="17.25" customHeight="1">
      <c r="A3507" s="443"/>
      <c r="B3507" s="444"/>
      <c r="C3507" s="23"/>
      <c r="D3507" s="23"/>
      <c r="E3507" s="23"/>
      <c r="F3507" s="262"/>
      <c r="G3507" s="262"/>
      <c r="H3507" s="262"/>
      <c r="I3507" s="264"/>
      <c r="J3507" s="23"/>
      <c r="K3507" s="23"/>
      <c r="L3507" s="36" t="str">
        <f>IFERROR(VLOOKUP(放飛紀錄!$K3507,#REF!,2,FALSE),"")</f>
        <v/>
      </c>
      <c r="M3507" s="36"/>
      <c r="N3507" s="36"/>
      <c r="O3507" s="36"/>
      <c r="P3507" s="36"/>
      <c r="Q3507" s="36"/>
      <c r="R3507" s="36"/>
      <c r="S3507" s="36"/>
      <c r="T3507" s="36"/>
      <c r="U3507" s="23"/>
      <c r="V3507" s="23"/>
      <c r="W3507" s="23"/>
      <c r="X3507" s="23"/>
      <c r="Y3507" s="445"/>
      <c r="Z3507" s="446" t="str">
        <f>IF(放飛紀錄!$Y3507="","",放飛紀錄!$Y3507+公式對照表!B$2)</f>
        <v/>
      </c>
      <c r="AA3507" s="445"/>
      <c r="AB3507" s="445"/>
      <c r="AC3507" s="447" t="str">
        <f t="shared" si="136"/>
        <v/>
      </c>
      <c r="AD3507" s="448" t="str">
        <f t="shared" si="137"/>
        <v/>
      </c>
      <c r="AE3507" s="446" t="str">
        <f>IF(放飛紀錄表[[#This Row],[模組啟動時間]]="","",公式對照表!$A$2)</f>
        <v/>
      </c>
      <c r="AF3507" s="449" t="str">
        <f>IF(AC3507="","",IF(AND(AA3507&gt;Y3507,AA3507&lt;Z3507),[1]公式對照表!$C$2,IF(AC3507="-",[1]公式對照表!$C$3,IF(AC3507&lt;AE3507,[1]公式對照表!$C$4,IF(AC3507&gt;AE3507,[1]公式對照表!$C$5)))))</f>
        <v/>
      </c>
      <c r="AG3507" s="442"/>
      <c r="AH3507" s="442"/>
      <c r="AI3507" s="442"/>
      <c r="AJ3507" s="442"/>
      <c r="AK3507" s="2"/>
    </row>
    <row r="3508" spans="1:37" ht="17.25" customHeight="1">
      <c r="A3508" s="443"/>
      <c r="B3508" s="444"/>
      <c r="C3508" s="23"/>
      <c r="D3508" s="23"/>
      <c r="E3508" s="23"/>
      <c r="F3508" s="262"/>
      <c r="G3508" s="262"/>
      <c r="H3508" s="262"/>
      <c r="I3508" s="264"/>
      <c r="J3508" s="23"/>
      <c r="K3508" s="23"/>
      <c r="L3508" s="36" t="str">
        <f>IFERROR(VLOOKUP(放飛紀錄!$K3508,#REF!,2,FALSE),"")</f>
        <v/>
      </c>
      <c r="M3508" s="36"/>
      <c r="N3508" s="36"/>
      <c r="O3508" s="36"/>
      <c r="P3508" s="36"/>
      <c r="Q3508" s="36"/>
      <c r="R3508" s="36"/>
      <c r="S3508" s="36"/>
      <c r="T3508" s="36"/>
      <c r="U3508" s="23"/>
      <c r="V3508" s="23"/>
      <c r="W3508" s="23"/>
      <c r="X3508" s="23"/>
      <c r="Y3508" s="445"/>
      <c r="Z3508" s="446" t="str">
        <f>IF(放飛紀錄!$Y3508="","",放飛紀錄!$Y3508+公式對照表!B$2)</f>
        <v/>
      </c>
      <c r="AA3508" s="445"/>
      <c r="AB3508" s="445"/>
      <c r="AC3508" s="447" t="str">
        <f t="shared" si="136"/>
        <v/>
      </c>
      <c r="AD3508" s="448" t="str">
        <f t="shared" si="137"/>
        <v/>
      </c>
      <c r="AE3508" s="446" t="str">
        <f>IF(放飛紀錄表[[#This Row],[模組啟動時間]]="","",公式對照表!$A$2)</f>
        <v/>
      </c>
      <c r="AF3508" s="449" t="str">
        <f>IF(AC3508="","",IF(AND(AA3508&gt;Y3508,AA3508&lt;Z3508),[1]公式對照表!$C$2,IF(AC3508="-",[1]公式對照表!$C$3,IF(AC3508&lt;AE3508,[1]公式對照表!$C$4,IF(AC3508&gt;AE3508,[1]公式對照表!$C$5)))))</f>
        <v/>
      </c>
      <c r="AG3508" s="442"/>
      <c r="AH3508" s="442"/>
      <c r="AI3508" s="442"/>
      <c r="AJ3508" s="442"/>
      <c r="AK3508" s="2"/>
    </row>
    <row r="3509" spans="1:37" ht="17.25" customHeight="1">
      <c r="A3509" s="443"/>
      <c r="B3509" s="444"/>
      <c r="C3509" s="23"/>
      <c r="D3509" s="23"/>
      <c r="E3509" s="23"/>
      <c r="F3509" s="262"/>
      <c r="G3509" s="262"/>
      <c r="H3509" s="262"/>
      <c r="I3509" s="264"/>
      <c r="J3509" s="23"/>
      <c r="K3509" s="23"/>
      <c r="L3509" s="36" t="str">
        <f>IFERROR(VLOOKUP(放飛紀錄!$K3509,#REF!,2,FALSE),"")</f>
        <v/>
      </c>
      <c r="M3509" s="36"/>
      <c r="N3509" s="36"/>
      <c r="O3509" s="36"/>
      <c r="P3509" s="36"/>
      <c r="Q3509" s="36"/>
      <c r="R3509" s="36"/>
      <c r="S3509" s="36"/>
      <c r="T3509" s="36"/>
      <c r="U3509" s="23"/>
      <c r="V3509" s="23"/>
      <c r="W3509" s="23"/>
      <c r="X3509" s="23"/>
      <c r="Y3509" s="445"/>
      <c r="Z3509" s="446" t="str">
        <f>IF(放飛紀錄!$Y3509="","",放飛紀錄!$Y3509+公式對照表!B$2)</f>
        <v/>
      </c>
      <c r="AA3509" s="445"/>
      <c r="AB3509" s="445"/>
      <c r="AC3509" s="447" t="str">
        <f t="shared" ref="AC3509:AC3572" si="138">IF(AB3509="","",IF(AA3509="-","-",AB3509-Z3509))</f>
        <v/>
      </c>
      <c r="AD3509" s="448" t="str">
        <f t="shared" ref="AD3509:AD3572" si="139">IF(OR(AC3509="-",AC3509=""),"",((MINUTE(AC3509)*60)+SECOND(AC3509)))</f>
        <v/>
      </c>
      <c r="AE3509" s="446" t="str">
        <f>IF(放飛紀錄表[[#This Row],[模組啟動時間]]="","",公式對照表!$A$2)</f>
        <v/>
      </c>
      <c r="AF3509" s="449" t="str">
        <f>IF(AC3509="","",IF(AND(AA3509&gt;Y3509,AA3509&lt;Z3509),[1]公式對照表!$C$2,IF(AC3509="-",[1]公式對照表!$C$3,IF(AC3509&lt;AE3509,[1]公式對照表!$C$4,IF(AC3509&gt;AE3509,[1]公式對照表!$C$5)))))</f>
        <v/>
      </c>
      <c r="AG3509" s="442"/>
      <c r="AH3509" s="442"/>
      <c r="AI3509" s="442"/>
      <c r="AJ3509" s="442"/>
      <c r="AK3509" s="2"/>
    </row>
    <row r="3510" spans="1:37" ht="17.25" customHeight="1">
      <c r="A3510" s="443"/>
      <c r="B3510" s="444"/>
      <c r="C3510" s="23"/>
      <c r="D3510" s="23"/>
      <c r="E3510" s="23"/>
      <c r="F3510" s="262"/>
      <c r="G3510" s="262"/>
      <c r="H3510" s="262"/>
      <c r="I3510" s="264"/>
      <c r="J3510" s="23"/>
      <c r="K3510" s="23"/>
      <c r="L3510" s="36" t="str">
        <f>IFERROR(VLOOKUP(放飛紀錄!$K3510,#REF!,2,FALSE),"")</f>
        <v/>
      </c>
      <c r="M3510" s="36"/>
      <c r="N3510" s="36"/>
      <c r="O3510" s="36"/>
      <c r="P3510" s="36"/>
      <c r="Q3510" s="36"/>
      <c r="R3510" s="36"/>
      <c r="S3510" s="36"/>
      <c r="T3510" s="36"/>
      <c r="U3510" s="23"/>
      <c r="V3510" s="23"/>
      <c r="W3510" s="23"/>
      <c r="X3510" s="23"/>
      <c r="Y3510" s="445"/>
      <c r="Z3510" s="446" t="str">
        <f>IF(放飛紀錄!$Y3510="","",放飛紀錄!$Y3510+公式對照表!B$2)</f>
        <v/>
      </c>
      <c r="AA3510" s="445"/>
      <c r="AB3510" s="445"/>
      <c r="AC3510" s="447" t="str">
        <f t="shared" si="138"/>
        <v/>
      </c>
      <c r="AD3510" s="448" t="str">
        <f t="shared" si="139"/>
        <v/>
      </c>
      <c r="AE3510" s="446" t="str">
        <f>IF(放飛紀錄表[[#This Row],[模組啟動時間]]="","",公式對照表!$A$2)</f>
        <v/>
      </c>
      <c r="AF3510" s="449" t="str">
        <f>IF(AC3510="","",IF(AND(AA3510&gt;Y3510,AA3510&lt;Z3510),[1]公式對照表!$C$2,IF(AC3510="-",[1]公式對照表!$C$3,IF(AC3510&lt;AE3510,[1]公式對照表!$C$4,IF(AC3510&gt;AE3510,[1]公式對照表!$C$5)))))</f>
        <v/>
      </c>
      <c r="AG3510" s="442"/>
      <c r="AH3510" s="442"/>
      <c r="AI3510" s="442"/>
      <c r="AJ3510" s="442"/>
      <c r="AK3510" s="2"/>
    </row>
    <row r="3511" spans="1:37" ht="17.25" customHeight="1">
      <c r="A3511" s="443"/>
      <c r="B3511" s="444"/>
      <c r="C3511" s="23"/>
      <c r="D3511" s="23"/>
      <c r="E3511" s="23"/>
      <c r="F3511" s="262"/>
      <c r="G3511" s="262"/>
      <c r="H3511" s="262"/>
      <c r="I3511" s="264"/>
      <c r="J3511" s="23"/>
      <c r="K3511" s="23"/>
      <c r="L3511" s="36" t="str">
        <f>IFERROR(VLOOKUP(放飛紀錄!$K3511,#REF!,2,FALSE),"")</f>
        <v/>
      </c>
      <c r="M3511" s="36"/>
      <c r="N3511" s="36"/>
      <c r="O3511" s="36"/>
      <c r="P3511" s="36"/>
      <c r="Q3511" s="36"/>
      <c r="R3511" s="36"/>
      <c r="S3511" s="36"/>
      <c r="T3511" s="36"/>
      <c r="U3511" s="23"/>
      <c r="V3511" s="23"/>
      <c r="W3511" s="23"/>
      <c r="X3511" s="23"/>
      <c r="Y3511" s="445"/>
      <c r="Z3511" s="446" t="str">
        <f>IF(放飛紀錄!$Y3511="","",放飛紀錄!$Y3511+公式對照表!B$2)</f>
        <v/>
      </c>
      <c r="AA3511" s="445"/>
      <c r="AB3511" s="445"/>
      <c r="AC3511" s="447" t="str">
        <f t="shared" si="138"/>
        <v/>
      </c>
      <c r="AD3511" s="448" t="str">
        <f t="shared" si="139"/>
        <v/>
      </c>
      <c r="AE3511" s="446" t="str">
        <f>IF(放飛紀錄表[[#This Row],[模組啟動時間]]="","",公式對照表!$A$2)</f>
        <v/>
      </c>
      <c r="AF3511" s="449" t="str">
        <f>IF(AC3511="","",IF(AND(AA3511&gt;Y3511,AA3511&lt;Z3511),[1]公式對照表!$C$2,IF(AC3511="-",[1]公式對照表!$C$3,IF(AC3511&lt;AE3511,[1]公式對照表!$C$4,IF(AC3511&gt;AE3511,[1]公式對照表!$C$5)))))</f>
        <v/>
      </c>
      <c r="AG3511" s="442"/>
      <c r="AH3511" s="442"/>
      <c r="AI3511" s="442"/>
      <c r="AJ3511" s="442"/>
      <c r="AK3511" s="2"/>
    </row>
    <row r="3512" spans="1:37" ht="17.25" customHeight="1">
      <c r="A3512" s="443"/>
      <c r="B3512" s="444"/>
      <c r="C3512" s="23"/>
      <c r="D3512" s="23"/>
      <c r="E3512" s="23"/>
      <c r="F3512" s="262"/>
      <c r="G3512" s="262"/>
      <c r="H3512" s="262"/>
      <c r="I3512" s="264"/>
      <c r="J3512" s="23"/>
      <c r="K3512" s="23"/>
      <c r="L3512" s="36" t="str">
        <f>IFERROR(VLOOKUP(放飛紀錄!$K3512,#REF!,2,FALSE),"")</f>
        <v/>
      </c>
      <c r="M3512" s="36"/>
      <c r="N3512" s="36"/>
      <c r="O3512" s="36"/>
      <c r="P3512" s="36"/>
      <c r="Q3512" s="36"/>
      <c r="R3512" s="36"/>
      <c r="S3512" s="36"/>
      <c r="T3512" s="36"/>
      <c r="U3512" s="23"/>
      <c r="V3512" s="23"/>
      <c r="W3512" s="23"/>
      <c r="X3512" s="23"/>
      <c r="Y3512" s="445"/>
      <c r="Z3512" s="446" t="str">
        <f>IF(放飛紀錄!$Y3512="","",放飛紀錄!$Y3512+公式對照表!B$2)</f>
        <v/>
      </c>
      <c r="AA3512" s="445"/>
      <c r="AB3512" s="445"/>
      <c r="AC3512" s="447" t="str">
        <f t="shared" si="138"/>
        <v/>
      </c>
      <c r="AD3512" s="448" t="str">
        <f t="shared" si="139"/>
        <v/>
      </c>
      <c r="AE3512" s="446" t="str">
        <f>IF(放飛紀錄表[[#This Row],[模組啟動時間]]="","",公式對照表!$A$2)</f>
        <v/>
      </c>
      <c r="AF3512" s="449" t="str">
        <f>IF(AC3512="","",IF(AND(AA3512&gt;Y3512,AA3512&lt;Z3512),[1]公式對照表!$C$2,IF(AC3512="-",[1]公式對照表!$C$3,IF(AC3512&lt;AE3512,[1]公式對照表!$C$4,IF(AC3512&gt;AE3512,[1]公式對照表!$C$5)))))</f>
        <v/>
      </c>
      <c r="AG3512" s="442"/>
      <c r="AH3512" s="442"/>
      <c r="AI3512" s="442"/>
      <c r="AJ3512" s="442"/>
      <c r="AK3512" s="2"/>
    </row>
    <row r="3513" spans="1:37" ht="17.25" customHeight="1">
      <c r="A3513" s="443"/>
      <c r="B3513" s="444"/>
      <c r="C3513" s="23"/>
      <c r="D3513" s="23"/>
      <c r="E3513" s="23"/>
      <c r="F3513" s="262"/>
      <c r="G3513" s="262"/>
      <c r="H3513" s="262"/>
      <c r="I3513" s="264"/>
      <c r="J3513" s="23"/>
      <c r="K3513" s="23"/>
      <c r="L3513" s="36" t="str">
        <f>IFERROR(VLOOKUP(放飛紀錄!$K3513,#REF!,2,FALSE),"")</f>
        <v/>
      </c>
      <c r="M3513" s="36"/>
      <c r="N3513" s="36"/>
      <c r="O3513" s="36"/>
      <c r="P3513" s="36"/>
      <c r="Q3513" s="36"/>
      <c r="R3513" s="36"/>
      <c r="S3513" s="36"/>
      <c r="T3513" s="36"/>
      <c r="U3513" s="23"/>
      <c r="V3513" s="23"/>
      <c r="W3513" s="23"/>
      <c r="X3513" s="23"/>
      <c r="Y3513" s="445"/>
      <c r="Z3513" s="446" t="str">
        <f>IF(放飛紀錄!$Y3513="","",放飛紀錄!$Y3513+公式對照表!B$2)</f>
        <v/>
      </c>
      <c r="AA3513" s="445"/>
      <c r="AB3513" s="445"/>
      <c r="AC3513" s="447" t="str">
        <f t="shared" si="138"/>
        <v/>
      </c>
      <c r="AD3513" s="448" t="str">
        <f t="shared" si="139"/>
        <v/>
      </c>
      <c r="AE3513" s="446" t="str">
        <f>IF(放飛紀錄表[[#This Row],[模組啟動時間]]="","",公式對照表!$A$2)</f>
        <v/>
      </c>
      <c r="AF3513" s="449" t="str">
        <f>IF(AC3513="","",IF(AND(AA3513&gt;Y3513,AA3513&lt;Z3513),[1]公式對照表!$C$2,IF(AC3513="-",[1]公式對照表!$C$3,IF(AC3513&lt;AE3513,[1]公式對照表!$C$4,IF(AC3513&gt;AE3513,[1]公式對照表!$C$5)))))</f>
        <v/>
      </c>
      <c r="AG3513" s="442"/>
      <c r="AH3513" s="442"/>
      <c r="AI3513" s="442"/>
      <c r="AJ3513" s="442"/>
      <c r="AK3513" s="2"/>
    </row>
    <row r="3514" spans="1:37" ht="17.25" customHeight="1">
      <c r="A3514" s="443"/>
      <c r="B3514" s="444"/>
      <c r="C3514" s="23"/>
      <c r="D3514" s="23"/>
      <c r="E3514" s="23"/>
      <c r="F3514" s="262"/>
      <c r="G3514" s="262"/>
      <c r="H3514" s="262"/>
      <c r="I3514" s="264"/>
      <c r="J3514" s="23"/>
      <c r="K3514" s="23"/>
      <c r="L3514" s="36" t="str">
        <f>IFERROR(VLOOKUP(放飛紀錄!$K3514,#REF!,2,FALSE),"")</f>
        <v/>
      </c>
      <c r="M3514" s="36"/>
      <c r="N3514" s="36"/>
      <c r="O3514" s="36"/>
      <c r="P3514" s="36"/>
      <c r="Q3514" s="36"/>
      <c r="R3514" s="36"/>
      <c r="S3514" s="36"/>
      <c r="T3514" s="36"/>
      <c r="U3514" s="23"/>
      <c r="V3514" s="23"/>
      <c r="W3514" s="23"/>
      <c r="X3514" s="23"/>
      <c r="Y3514" s="445"/>
      <c r="Z3514" s="446" t="str">
        <f>IF(放飛紀錄!$Y3514="","",放飛紀錄!$Y3514+公式對照表!B$2)</f>
        <v/>
      </c>
      <c r="AA3514" s="445"/>
      <c r="AB3514" s="445"/>
      <c r="AC3514" s="447" t="str">
        <f t="shared" si="138"/>
        <v/>
      </c>
      <c r="AD3514" s="448" t="str">
        <f t="shared" si="139"/>
        <v/>
      </c>
      <c r="AE3514" s="446" t="str">
        <f>IF(放飛紀錄表[[#This Row],[模組啟動時間]]="","",公式對照表!$A$2)</f>
        <v/>
      </c>
      <c r="AF3514" s="449" t="str">
        <f>IF(AC3514="","",IF(AND(AA3514&gt;Y3514,AA3514&lt;Z3514),[1]公式對照表!$C$2,IF(AC3514="-",[1]公式對照表!$C$3,IF(AC3514&lt;AE3514,[1]公式對照表!$C$4,IF(AC3514&gt;AE3514,[1]公式對照表!$C$5)))))</f>
        <v/>
      </c>
      <c r="AG3514" s="442"/>
      <c r="AH3514" s="442"/>
      <c r="AI3514" s="442"/>
      <c r="AJ3514" s="442"/>
      <c r="AK3514" s="2"/>
    </row>
    <row r="3515" spans="1:37" ht="17.25" customHeight="1">
      <c r="A3515" s="443"/>
      <c r="B3515" s="444"/>
      <c r="C3515" s="23"/>
      <c r="D3515" s="23"/>
      <c r="E3515" s="23"/>
      <c r="F3515" s="262"/>
      <c r="G3515" s="262"/>
      <c r="H3515" s="262"/>
      <c r="I3515" s="264"/>
      <c r="J3515" s="23"/>
      <c r="K3515" s="23"/>
      <c r="L3515" s="36" t="str">
        <f>IFERROR(VLOOKUP(放飛紀錄!$K3515,#REF!,2,FALSE),"")</f>
        <v/>
      </c>
      <c r="M3515" s="36"/>
      <c r="N3515" s="36"/>
      <c r="O3515" s="36"/>
      <c r="P3515" s="36"/>
      <c r="Q3515" s="36"/>
      <c r="R3515" s="36"/>
      <c r="S3515" s="36"/>
      <c r="T3515" s="36"/>
      <c r="U3515" s="23"/>
      <c r="V3515" s="23"/>
      <c r="W3515" s="23"/>
      <c r="X3515" s="23"/>
      <c r="Y3515" s="445"/>
      <c r="Z3515" s="446" t="str">
        <f>IF(放飛紀錄!$Y3515="","",放飛紀錄!$Y3515+公式對照表!B$2)</f>
        <v/>
      </c>
      <c r="AA3515" s="445"/>
      <c r="AB3515" s="445"/>
      <c r="AC3515" s="447" t="str">
        <f t="shared" si="138"/>
        <v/>
      </c>
      <c r="AD3515" s="448" t="str">
        <f t="shared" si="139"/>
        <v/>
      </c>
      <c r="AE3515" s="446" t="str">
        <f>IF(放飛紀錄表[[#This Row],[模組啟動時間]]="","",公式對照表!$A$2)</f>
        <v/>
      </c>
      <c r="AF3515" s="449" t="str">
        <f>IF(AC3515="","",IF(AND(AA3515&gt;Y3515,AA3515&lt;Z3515),[1]公式對照表!$C$2,IF(AC3515="-",[1]公式對照表!$C$3,IF(AC3515&lt;AE3515,[1]公式對照表!$C$4,IF(AC3515&gt;AE3515,[1]公式對照表!$C$5)))))</f>
        <v/>
      </c>
      <c r="AG3515" s="442"/>
      <c r="AH3515" s="442"/>
      <c r="AI3515" s="442"/>
      <c r="AJ3515" s="442"/>
      <c r="AK3515" s="2"/>
    </row>
    <row r="3516" spans="1:37" ht="17.25" customHeight="1">
      <c r="A3516" s="443"/>
      <c r="B3516" s="444"/>
      <c r="C3516" s="23"/>
      <c r="D3516" s="23"/>
      <c r="E3516" s="23"/>
      <c r="F3516" s="262"/>
      <c r="G3516" s="262"/>
      <c r="H3516" s="262"/>
      <c r="I3516" s="264"/>
      <c r="J3516" s="23"/>
      <c r="K3516" s="23"/>
      <c r="L3516" s="36" t="str">
        <f>IFERROR(VLOOKUP(放飛紀錄!$K3516,#REF!,2,FALSE),"")</f>
        <v/>
      </c>
      <c r="M3516" s="36"/>
      <c r="N3516" s="36"/>
      <c r="O3516" s="36"/>
      <c r="P3516" s="36"/>
      <c r="Q3516" s="36"/>
      <c r="R3516" s="36"/>
      <c r="S3516" s="36"/>
      <c r="T3516" s="36"/>
      <c r="U3516" s="23"/>
      <c r="V3516" s="23"/>
      <c r="W3516" s="23"/>
      <c r="X3516" s="23"/>
      <c r="Y3516" s="445"/>
      <c r="Z3516" s="446" t="str">
        <f>IF(放飛紀錄!$Y3516="","",放飛紀錄!$Y3516+公式對照表!B$2)</f>
        <v/>
      </c>
      <c r="AA3516" s="445"/>
      <c r="AB3516" s="445"/>
      <c r="AC3516" s="447" t="str">
        <f t="shared" si="138"/>
        <v/>
      </c>
      <c r="AD3516" s="448" t="str">
        <f t="shared" si="139"/>
        <v/>
      </c>
      <c r="AE3516" s="446" t="str">
        <f>IF(放飛紀錄表[[#This Row],[模組啟動時間]]="","",公式對照表!$A$2)</f>
        <v/>
      </c>
      <c r="AF3516" s="449" t="str">
        <f>IF(AC3516="","",IF(AND(AA3516&gt;Y3516,AA3516&lt;Z3516),[1]公式對照表!$C$2,IF(AC3516="-",[1]公式對照表!$C$3,IF(AC3516&lt;AE3516,[1]公式對照表!$C$4,IF(AC3516&gt;AE3516,[1]公式對照表!$C$5)))))</f>
        <v/>
      </c>
      <c r="AG3516" s="442"/>
      <c r="AH3516" s="442"/>
      <c r="AI3516" s="442"/>
      <c r="AJ3516" s="442"/>
      <c r="AK3516" s="2"/>
    </row>
    <row r="3517" spans="1:37" ht="17.25" customHeight="1">
      <c r="A3517" s="443"/>
      <c r="B3517" s="444"/>
      <c r="C3517" s="23"/>
      <c r="D3517" s="23"/>
      <c r="E3517" s="23"/>
      <c r="F3517" s="262"/>
      <c r="G3517" s="262"/>
      <c r="H3517" s="262"/>
      <c r="I3517" s="264"/>
      <c r="J3517" s="23"/>
      <c r="K3517" s="23"/>
      <c r="L3517" s="36" t="str">
        <f>IFERROR(VLOOKUP(放飛紀錄!$K3517,#REF!,2,FALSE),"")</f>
        <v/>
      </c>
      <c r="M3517" s="36"/>
      <c r="N3517" s="36"/>
      <c r="O3517" s="36"/>
      <c r="P3517" s="36"/>
      <c r="Q3517" s="36"/>
      <c r="R3517" s="36"/>
      <c r="S3517" s="36"/>
      <c r="T3517" s="36"/>
      <c r="U3517" s="23"/>
      <c r="V3517" s="23"/>
      <c r="W3517" s="23"/>
      <c r="X3517" s="23"/>
      <c r="Y3517" s="445"/>
      <c r="Z3517" s="446" t="str">
        <f>IF(放飛紀錄!$Y3517="","",放飛紀錄!$Y3517+公式對照表!B$2)</f>
        <v/>
      </c>
      <c r="AA3517" s="445"/>
      <c r="AB3517" s="445"/>
      <c r="AC3517" s="447" t="str">
        <f t="shared" si="138"/>
        <v/>
      </c>
      <c r="AD3517" s="448" t="str">
        <f t="shared" si="139"/>
        <v/>
      </c>
      <c r="AE3517" s="446" t="str">
        <f>IF(放飛紀錄表[[#This Row],[模組啟動時間]]="","",公式對照表!$A$2)</f>
        <v/>
      </c>
      <c r="AF3517" s="449" t="str">
        <f>IF(AC3517="","",IF(AND(AA3517&gt;Y3517,AA3517&lt;Z3517),[1]公式對照表!$C$2,IF(AC3517="-",[1]公式對照表!$C$3,IF(AC3517&lt;AE3517,[1]公式對照表!$C$4,IF(AC3517&gt;AE3517,[1]公式對照表!$C$5)))))</f>
        <v/>
      </c>
      <c r="AG3517" s="442"/>
      <c r="AH3517" s="442"/>
      <c r="AI3517" s="442"/>
      <c r="AJ3517" s="442"/>
      <c r="AK3517" s="2"/>
    </row>
    <row r="3518" spans="1:37" ht="17.25" customHeight="1">
      <c r="A3518" s="443"/>
      <c r="B3518" s="444"/>
      <c r="C3518" s="23"/>
      <c r="D3518" s="23"/>
      <c r="E3518" s="23"/>
      <c r="F3518" s="262"/>
      <c r="G3518" s="262"/>
      <c r="H3518" s="262"/>
      <c r="I3518" s="264"/>
      <c r="J3518" s="23"/>
      <c r="K3518" s="23"/>
      <c r="L3518" s="36" t="str">
        <f>IFERROR(VLOOKUP(放飛紀錄!$K3518,#REF!,2,FALSE),"")</f>
        <v/>
      </c>
      <c r="M3518" s="36"/>
      <c r="N3518" s="36"/>
      <c r="O3518" s="36"/>
      <c r="P3518" s="36"/>
      <c r="Q3518" s="36"/>
      <c r="R3518" s="36"/>
      <c r="S3518" s="36"/>
      <c r="T3518" s="36"/>
      <c r="U3518" s="23"/>
      <c r="V3518" s="23"/>
      <c r="W3518" s="23"/>
      <c r="X3518" s="23"/>
      <c r="Y3518" s="445"/>
      <c r="Z3518" s="446" t="str">
        <f>IF(放飛紀錄!$Y3518="","",放飛紀錄!$Y3518+公式對照表!B$2)</f>
        <v/>
      </c>
      <c r="AA3518" s="445"/>
      <c r="AB3518" s="445"/>
      <c r="AC3518" s="447" t="str">
        <f t="shared" si="138"/>
        <v/>
      </c>
      <c r="AD3518" s="448" t="str">
        <f t="shared" si="139"/>
        <v/>
      </c>
      <c r="AE3518" s="446" t="str">
        <f>IF(放飛紀錄表[[#This Row],[模組啟動時間]]="","",公式對照表!$A$2)</f>
        <v/>
      </c>
      <c r="AF3518" s="449" t="str">
        <f>IF(AC3518="","",IF(AND(AA3518&gt;Y3518,AA3518&lt;Z3518),[1]公式對照表!$C$2,IF(AC3518="-",[1]公式對照表!$C$3,IF(AC3518&lt;AE3518,[1]公式對照表!$C$4,IF(AC3518&gt;AE3518,[1]公式對照表!$C$5)))))</f>
        <v/>
      </c>
      <c r="AG3518" s="442"/>
      <c r="AH3518" s="442"/>
      <c r="AI3518" s="442"/>
      <c r="AJ3518" s="442"/>
      <c r="AK3518" s="2"/>
    </row>
    <row r="3519" spans="1:37" ht="17.25" customHeight="1">
      <c r="A3519" s="443"/>
      <c r="B3519" s="444"/>
      <c r="C3519" s="23"/>
      <c r="D3519" s="23"/>
      <c r="E3519" s="23"/>
      <c r="F3519" s="262"/>
      <c r="G3519" s="262"/>
      <c r="H3519" s="262"/>
      <c r="I3519" s="264"/>
      <c r="J3519" s="23"/>
      <c r="K3519" s="23"/>
      <c r="L3519" s="36" t="str">
        <f>IFERROR(VLOOKUP(放飛紀錄!$K3519,#REF!,2,FALSE),"")</f>
        <v/>
      </c>
      <c r="M3519" s="36"/>
      <c r="N3519" s="36"/>
      <c r="O3519" s="36"/>
      <c r="P3519" s="36"/>
      <c r="Q3519" s="36"/>
      <c r="R3519" s="36"/>
      <c r="S3519" s="36"/>
      <c r="T3519" s="36"/>
      <c r="U3519" s="23"/>
      <c r="V3519" s="23"/>
      <c r="W3519" s="23"/>
      <c r="X3519" s="23"/>
      <c r="Y3519" s="445"/>
      <c r="Z3519" s="446" t="str">
        <f>IF(放飛紀錄!$Y3519="","",放飛紀錄!$Y3519+公式對照表!B$2)</f>
        <v/>
      </c>
      <c r="AA3519" s="445"/>
      <c r="AB3519" s="445"/>
      <c r="AC3519" s="447" t="str">
        <f t="shared" si="138"/>
        <v/>
      </c>
      <c r="AD3519" s="448" t="str">
        <f t="shared" si="139"/>
        <v/>
      </c>
      <c r="AE3519" s="446" t="str">
        <f>IF(放飛紀錄表[[#This Row],[模組啟動時間]]="","",公式對照表!$A$2)</f>
        <v/>
      </c>
      <c r="AF3519" s="449" t="str">
        <f>IF(AC3519="","",IF(AND(AA3519&gt;Y3519,AA3519&lt;Z3519),[1]公式對照表!$C$2,IF(AC3519="-",[1]公式對照表!$C$3,IF(AC3519&lt;AE3519,[1]公式對照表!$C$4,IF(AC3519&gt;AE3519,[1]公式對照表!$C$5)))))</f>
        <v/>
      </c>
      <c r="AG3519" s="442"/>
      <c r="AH3519" s="442"/>
      <c r="AI3519" s="442"/>
      <c r="AJ3519" s="442"/>
      <c r="AK3519" s="2"/>
    </row>
    <row r="3520" spans="1:37" ht="17.25" customHeight="1">
      <c r="A3520" s="443"/>
      <c r="B3520" s="444"/>
      <c r="C3520" s="23"/>
      <c r="D3520" s="23"/>
      <c r="E3520" s="23"/>
      <c r="F3520" s="262"/>
      <c r="G3520" s="262"/>
      <c r="H3520" s="262"/>
      <c r="I3520" s="264"/>
      <c r="J3520" s="23"/>
      <c r="K3520" s="23"/>
      <c r="L3520" s="36" t="str">
        <f>IFERROR(VLOOKUP(放飛紀錄!$K3520,#REF!,2,FALSE),"")</f>
        <v/>
      </c>
      <c r="M3520" s="36"/>
      <c r="N3520" s="36"/>
      <c r="O3520" s="36"/>
      <c r="P3520" s="36"/>
      <c r="Q3520" s="36"/>
      <c r="R3520" s="36"/>
      <c r="S3520" s="36"/>
      <c r="T3520" s="36"/>
      <c r="U3520" s="23"/>
      <c r="V3520" s="23"/>
      <c r="W3520" s="23"/>
      <c r="X3520" s="23"/>
      <c r="Y3520" s="445"/>
      <c r="Z3520" s="446" t="str">
        <f>IF(放飛紀錄!$Y3520="","",放飛紀錄!$Y3520+公式對照表!B$2)</f>
        <v/>
      </c>
      <c r="AA3520" s="445"/>
      <c r="AB3520" s="445"/>
      <c r="AC3520" s="447" t="str">
        <f t="shared" si="138"/>
        <v/>
      </c>
      <c r="AD3520" s="448" t="str">
        <f t="shared" si="139"/>
        <v/>
      </c>
      <c r="AE3520" s="446" t="str">
        <f>IF(放飛紀錄表[[#This Row],[模組啟動時間]]="","",公式對照表!$A$2)</f>
        <v/>
      </c>
      <c r="AF3520" s="449" t="str">
        <f>IF(AC3520="","",IF(AND(AA3520&gt;Y3520,AA3520&lt;Z3520),[1]公式對照表!$C$2,IF(AC3520="-",[1]公式對照表!$C$3,IF(AC3520&lt;AE3520,[1]公式對照表!$C$4,IF(AC3520&gt;AE3520,[1]公式對照表!$C$5)))))</f>
        <v/>
      </c>
      <c r="AG3520" s="442"/>
      <c r="AH3520" s="442"/>
      <c r="AI3520" s="442"/>
      <c r="AJ3520" s="442"/>
      <c r="AK3520" s="2"/>
    </row>
    <row r="3521" spans="1:37" ht="17.25" customHeight="1">
      <c r="A3521" s="443"/>
      <c r="B3521" s="444"/>
      <c r="C3521" s="23"/>
      <c r="D3521" s="23"/>
      <c r="E3521" s="23"/>
      <c r="F3521" s="262"/>
      <c r="G3521" s="262"/>
      <c r="H3521" s="262"/>
      <c r="I3521" s="264"/>
      <c r="J3521" s="23"/>
      <c r="K3521" s="23"/>
      <c r="L3521" s="36" t="str">
        <f>IFERROR(VLOOKUP(放飛紀錄!$K3521,#REF!,2,FALSE),"")</f>
        <v/>
      </c>
      <c r="M3521" s="36"/>
      <c r="N3521" s="36"/>
      <c r="O3521" s="36"/>
      <c r="P3521" s="36"/>
      <c r="Q3521" s="36"/>
      <c r="R3521" s="36"/>
      <c r="S3521" s="36"/>
      <c r="T3521" s="36"/>
      <c r="U3521" s="23"/>
      <c r="V3521" s="23"/>
      <c r="W3521" s="23"/>
      <c r="X3521" s="23"/>
      <c r="Y3521" s="445"/>
      <c r="Z3521" s="446" t="str">
        <f>IF(放飛紀錄!$Y3521="","",放飛紀錄!$Y3521+公式對照表!B$2)</f>
        <v/>
      </c>
      <c r="AA3521" s="445"/>
      <c r="AB3521" s="445"/>
      <c r="AC3521" s="447" t="str">
        <f t="shared" si="138"/>
        <v/>
      </c>
      <c r="AD3521" s="448" t="str">
        <f t="shared" si="139"/>
        <v/>
      </c>
      <c r="AE3521" s="446" t="str">
        <f>IF(放飛紀錄表[[#This Row],[模組啟動時間]]="","",公式對照表!$A$2)</f>
        <v/>
      </c>
      <c r="AF3521" s="449" t="str">
        <f>IF(AC3521="","",IF(AND(AA3521&gt;Y3521,AA3521&lt;Z3521),[1]公式對照表!$C$2,IF(AC3521="-",[1]公式對照表!$C$3,IF(AC3521&lt;AE3521,[1]公式對照表!$C$4,IF(AC3521&gt;AE3521,[1]公式對照表!$C$5)))))</f>
        <v/>
      </c>
      <c r="AG3521" s="442"/>
      <c r="AH3521" s="442"/>
      <c r="AI3521" s="442"/>
      <c r="AJ3521" s="442"/>
      <c r="AK3521" s="2"/>
    </row>
    <row r="3522" spans="1:37" ht="17.25" customHeight="1">
      <c r="A3522" s="443"/>
      <c r="B3522" s="444"/>
      <c r="C3522" s="23"/>
      <c r="D3522" s="23"/>
      <c r="E3522" s="23"/>
      <c r="F3522" s="262"/>
      <c r="G3522" s="262"/>
      <c r="H3522" s="262"/>
      <c r="I3522" s="264"/>
      <c r="J3522" s="23"/>
      <c r="K3522" s="23"/>
      <c r="L3522" s="36" t="str">
        <f>IFERROR(VLOOKUP(放飛紀錄!$K3522,#REF!,2,FALSE),"")</f>
        <v/>
      </c>
      <c r="M3522" s="36"/>
      <c r="N3522" s="36"/>
      <c r="O3522" s="36"/>
      <c r="P3522" s="36"/>
      <c r="Q3522" s="36"/>
      <c r="R3522" s="36"/>
      <c r="S3522" s="36"/>
      <c r="T3522" s="36"/>
      <c r="U3522" s="23"/>
      <c r="V3522" s="23"/>
      <c r="W3522" s="23"/>
      <c r="X3522" s="23"/>
      <c r="Y3522" s="445"/>
      <c r="Z3522" s="446" t="str">
        <f>IF(放飛紀錄!$Y3522="","",放飛紀錄!$Y3522+公式對照表!B$2)</f>
        <v/>
      </c>
      <c r="AA3522" s="445"/>
      <c r="AB3522" s="445"/>
      <c r="AC3522" s="447" t="str">
        <f t="shared" si="138"/>
        <v/>
      </c>
      <c r="AD3522" s="448" t="str">
        <f t="shared" si="139"/>
        <v/>
      </c>
      <c r="AE3522" s="446" t="str">
        <f>IF(放飛紀錄表[[#This Row],[模組啟動時間]]="","",公式對照表!$A$2)</f>
        <v/>
      </c>
      <c r="AF3522" s="449" t="str">
        <f>IF(AC3522="","",IF(AND(AA3522&gt;Y3522,AA3522&lt;Z3522),[1]公式對照表!$C$2,IF(AC3522="-",[1]公式對照表!$C$3,IF(AC3522&lt;AE3522,[1]公式對照表!$C$4,IF(AC3522&gt;AE3522,[1]公式對照表!$C$5)))))</f>
        <v/>
      </c>
      <c r="AG3522" s="442"/>
      <c r="AH3522" s="442"/>
      <c r="AI3522" s="442"/>
      <c r="AJ3522" s="442"/>
      <c r="AK3522" s="2"/>
    </row>
    <row r="3523" spans="1:37" ht="17.25" customHeight="1">
      <c r="A3523" s="443"/>
      <c r="B3523" s="444"/>
      <c r="C3523" s="23"/>
      <c r="D3523" s="23"/>
      <c r="E3523" s="23"/>
      <c r="F3523" s="262"/>
      <c r="G3523" s="262"/>
      <c r="H3523" s="262"/>
      <c r="I3523" s="264"/>
      <c r="J3523" s="23"/>
      <c r="K3523" s="23"/>
      <c r="L3523" s="36" t="str">
        <f>IFERROR(VLOOKUP(放飛紀錄!$K3523,#REF!,2,FALSE),"")</f>
        <v/>
      </c>
      <c r="M3523" s="36"/>
      <c r="N3523" s="36"/>
      <c r="O3523" s="36"/>
      <c r="P3523" s="36"/>
      <c r="Q3523" s="36"/>
      <c r="R3523" s="36"/>
      <c r="S3523" s="36"/>
      <c r="T3523" s="36"/>
      <c r="U3523" s="23"/>
      <c r="V3523" s="23"/>
      <c r="W3523" s="23"/>
      <c r="X3523" s="23"/>
      <c r="Y3523" s="445"/>
      <c r="Z3523" s="446" t="str">
        <f>IF(放飛紀錄!$Y3523="","",放飛紀錄!$Y3523+公式對照表!B$2)</f>
        <v/>
      </c>
      <c r="AA3523" s="445"/>
      <c r="AB3523" s="445"/>
      <c r="AC3523" s="447" t="str">
        <f t="shared" si="138"/>
        <v/>
      </c>
      <c r="AD3523" s="448" t="str">
        <f t="shared" si="139"/>
        <v/>
      </c>
      <c r="AE3523" s="446" t="str">
        <f>IF(放飛紀錄表[[#This Row],[模組啟動時間]]="","",公式對照表!$A$2)</f>
        <v/>
      </c>
      <c r="AF3523" s="449" t="str">
        <f>IF(AC3523="","",IF(AND(AA3523&gt;Y3523,AA3523&lt;Z3523),[1]公式對照表!$C$2,IF(AC3523="-",[1]公式對照表!$C$3,IF(AC3523&lt;AE3523,[1]公式對照表!$C$4,IF(AC3523&gt;AE3523,[1]公式對照表!$C$5)))))</f>
        <v/>
      </c>
      <c r="AG3523" s="442"/>
      <c r="AH3523" s="442"/>
      <c r="AI3523" s="442"/>
      <c r="AJ3523" s="442"/>
      <c r="AK3523" s="2"/>
    </row>
    <row r="3524" spans="1:37" ht="17.25" customHeight="1">
      <c r="A3524" s="443"/>
      <c r="B3524" s="444"/>
      <c r="C3524" s="23"/>
      <c r="D3524" s="23"/>
      <c r="E3524" s="23"/>
      <c r="F3524" s="262"/>
      <c r="G3524" s="262"/>
      <c r="H3524" s="262"/>
      <c r="I3524" s="264"/>
      <c r="J3524" s="23"/>
      <c r="K3524" s="23"/>
      <c r="L3524" s="36" t="str">
        <f>IFERROR(VLOOKUP(放飛紀錄!$K3524,#REF!,2,FALSE),"")</f>
        <v/>
      </c>
      <c r="M3524" s="36"/>
      <c r="N3524" s="36"/>
      <c r="O3524" s="36"/>
      <c r="P3524" s="36"/>
      <c r="Q3524" s="36"/>
      <c r="R3524" s="36"/>
      <c r="S3524" s="36"/>
      <c r="T3524" s="36"/>
      <c r="U3524" s="23"/>
      <c r="V3524" s="23"/>
      <c r="W3524" s="23"/>
      <c r="X3524" s="23"/>
      <c r="Y3524" s="445"/>
      <c r="Z3524" s="446" t="str">
        <f>IF(放飛紀錄!$Y3524="","",放飛紀錄!$Y3524+公式對照表!B$2)</f>
        <v/>
      </c>
      <c r="AA3524" s="445"/>
      <c r="AB3524" s="445"/>
      <c r="AC3524" s="447" t="str">
        <f t="shared" si="138"/>
        <v/>
      </c>
      <c r="AD3524" s="448" t="str">
        <f t="shared" si="139"/>
        <v/>
      </c>
      <c r="AE3524" s="446" t="str">
        <f>IF(放飛紀錄表[[#This Row],[模組啟動時間]]="","",公式對照表!$A$2)</f>
        <v/>
      </c>
      <c r="AF3524" s="449" t="str">
        <f>IF(AC3524="","",IF(AND(AA3524&gt;Y3524,AA3524&lt;Z3524),[1]公式對照表!$C$2,IF(AC3524="-",[1]公式對照表!$C$3,IF(AC3524&lt;AE3524,[1]公式對照表!$C$4,IF(AC3524&gt;AE3524,[1]公式對照表!$C$5)))))</f>
        <v/>
      </c>
      <c r="AG3524" s="442"/>
      <c r="AH3524" s="442"/>
      <c r="AI3524" s="442"/>
      <c r="AJ3524" s="442"/>
      <c r="AK3524" s="2"/>
    </row>
    <row r="3525" spans="1:37" ht="17.25" customHeight="1">
      <c r="A3525" s="443"/>
      <c r="B3525" s="444"/>
      <c r="C3525" s="23"/>
      <c r="D3525" s="23"/>
      <c r="E3525" s="23"/>
      <c r="F3525" s="262"/>
      <c r="G3525" s="262"/>
      <c r="H3525" s="262"/>
      <c r="I3525" s="264"/>
      <c r="J3525" s="23"/>
      <c r="K3525" s="23"/>
      <c r="L3525" s="36" t="str">
        <f>IFERROR(VLOOKUP(放飛紀錄!$K3525,#REF!,2,FALSE),"")</f>
        <v/>
      </c>
      <c r="M3525" s="36"/>
      <c r="N3525" s="36"/>
      <c r="O3525" s="36"/>
      <c r="P3525" s="36"/>
      <c r="Q3525" s="36"/>
      <c r="R3525" s="36"/>
      <c r="S3525" s="36"/>
      <c r="T3525" s="36"/>
      <c r="U3525" s="23"/>
      <c r="V3525" s="23"/>
      <c r="W3525" s="23"/>
      <c r="X3525" s="23"/>
      <c r="Y3525" s="445"/>
      <c r="Z3525" s="446" t="str">
        <f>IF(放飛紀錄!$Y3525="","",放飛紀錄!$Y3525+公式對照表!B$2)</f>
        <v/>
      </c>
      <c r="AA3525" s="445"/>
      <c r="AB3525" s="445"/>
      <c r="AC3525" s="447" t="str">
        <f t="shared" si="138"/>
        <v/>
      </c>
      <c r="AD3525" s="448" t="str">
        <f t="shared" si="139"/>
        <v/>
      </c>
      <c r="AE3525" s="446" t="str">
        <f>IF(放飛紀錄表[[#This Row],[模組啟動時間]]="","",公式對照表!$A$2)</f>
        <v/>
      </c>
      <c r="AF3525" s="449" t="str">
        <f>IF(AC3525="","",IF(AND(AA3525&gt;Y3525,AA3525&lt;Z3525),[1]公式對照表!$C$2,IF(AC3525="-",[1]公式對照表!$C$3,IF(AC3525&lt;AE3525,[1]公式對照表!$C$4,IF(AC3525&gt;AE3525,[1]公式對照表!$C$5)))))</f>
        <v/>
      </c>
      <c r="AG3525" s="442"/>
      <c r="AH3525" s="442"/>
      <c r="AI3525" s="442"/>
      <c r="AJ3525" s="442"/>
      <c r="AK3525" s="2"/>
    </row>
    <row r="3526" spans="1:37" ht="17.25" customHeight="1">
      <c r="A3526" s="443"/>
      <c r="B3526" s="444"/>
      <c r="C3526" s="23"/>
      <c r="D3526" s="23"/>
      <c r="E3526" s="23"/>
      <c r="F3526" s="262"/>
      <c r="G3526" s="262"/>
      <c r="H3526" s="262"/>
      <c r="I3526" s="264"/>
      <c r="J3526" s="23"/>
      <c r="K3526" s="23"/>
      <c r="L3526" s="36" t="str">
        <f>IFERROR(VLOOKUP(放飛紀錄!$K3526,#REF!,2,FALSE),"")</f>
        <v/>
      </c>
      <c r="M3526" s="36"/>
      <c r="N3526" s="36"/>
      <c r="O3526" s="36"/>
      <c r="P3526" s="36"/>
      <c r="Q3526" s="36"/>
      <c r="R3526" s="36"/>
      <c r="S3526" s="36"/>
      <c r="T3526" s="36"/>
      <c r="U3526" s="23"/>
      <c r="V3526" s="23"/>
      <c r="W3526" s="23"/>
      <c r="X3526" s="23"/>
      <c r="Y3526" s="445"/>
      <c r="Z3526" s="446" t="str">
        <f>IF(放飛紀錄!$Y3526="","",放飛紀錄!$Y3526+公式對照表!B$2)</f>
        <v/>
      </c>
      <c r="AA3526" s="445"/>
      <c r="AB3526" s="445"/>
      <c r="AC3526" s="447" t="str">
        <f t="shared" si="138"/>
        <v/>
      </c>
      <c r="AD3526" s="448" t="str">
        <f t="shared" si="139"/>
        <v/>
      </c>
      <c r="AE3526" s="446" t="str">
        <f>IF(放飛紀錄表[[#This Row],[模組啟動時間]]="","",公式對照表!$A$2)</f>
        <v/>
      </c>
      <c r="AF3526" s="449" t="str">
        <f>IF(AC3526="","",IF(AND(AA3526&gt;Y3526,AA3526&lt;Z3526),[1]公式對照表!$C$2,IF(AC3526="-",[1]公式對照表!$C$3,IF(AC3526&lt;AE3526,[1]公式對照表!$C$4,IF(AC3526&gt;AE3526,[1]公式對照表!$C$5)))))</f>
        <v/>
      </c>
      <c r="AG3526" s="442"/>
      <c r="AH3526" s="442"/>
      <c r="AI3526" s="442"/>
      <c r="AJ3526" s="442"/>
      <c r="AK3526" s="2"/>
    </row>
    <row r="3527" spans="1:37" ht="17.25" customHeight="1">
      <c r="A3527" s="443"/>
      <c r="B3527" s="444"/>
      <c r="C3527" s="23"/>
      <c r="D3527" s="23"/>
      <c r="E3527" s="23"/>
      <c r="F3527" s="262"/>
      <c r="G3527" s="262"/>
      <c r="H3527" s="262"/>
      <c r="I3527" s="264"/>
      <c r="J3527" s="23"/>
      <c r="K3527" s="23"/>
      <c r="L3527" s="36" t="str">
        <f>IFERROR(VLOOKUP(放飛紀錄!$K3527,#REF!,2,FALSE),"")</f>
        <v/>
      </c>
      <c r="M3527" s="36"/>
      <c r="N3527" s="36"/>
      <c r="O3527" s="36"/>
      <c r="P3527" s="36"/>
      <c r="Q3527" s="36"/>
      <c r="R3527" s="36"/>
      <c r="S3527" s="36"/>
      <c r="T3527" s="36"/>
      <c r="U3527" s="23"/>
      <c r="V3527" s="23"/>
      <c r="W3527" s="23"/>
      <c r="X3527" s="23"/>
      <c r="Y3527" s="445"/>
      <c r="Z3527" s="446" t="str">
        <f>IF(放飛紀錄!$Y3527="","",放飛紀錄!$Y3527+公式對照表!B$2)</f>
        <v/>
      </c>
      <c r="AA3527" s="445"/>
      <c r="AB3527" s="445"/>
      <c r="AC3527" s="447" t="str">
        <f t="shared" si="138"/>
        <v/>
      </c>
      <c r="AD3527" s="448" t="str">
        <f t="shared" si="139"/>
        <v/>
      </c>
      <c r="AE3527" s="446" t="str">
        <f>IF(放飛紀錄表[[#This Row],[模組啟動時間]]="","",公式對照表!$A$2)</f>
        <v/>
      </c>
      <c r="AF3527" s="449" t="str">
        <f>IF(AC3527="","",IF(AND(AA3527&gt;Y3527,AA3527&lt;Z3527),[1]公式對照表!$C$2,IF(AC3527="-",[1]公式對照表!$C$3,IF(AC3527&lt;AE3527,[1]公式對照表!$C$4,IF(AC3527&gt;AE3527,[1]公式對照表!$C$5)))))</f>
        <v/>
      </c>
      <c r="AG3527" s="442"/>
      <c r="AH3527" s="442"/>
      <c r="AI3527" s="442"/>
      <c r="AJ3527" s="442"/>
      <c r="AK3527" s="2"/>
    </row>
    <row r="3528" spans="1:37" ht="17.25" customHeight="1">
      <c r="A3528" s="443"/>
      <c r="B3528" s="444"/>
      <c r="C3528" s="23"/>
      <c r="D3528" s="23"/>
      <c r="E3528" s="23"/>
      <c r="F3528" s="262"/>
      <c r="G3528" s="262"/>
      <c r="H3528" s="262"/>
      <c r="I3528" s="264"/>
      <c r="J3528" s="23"/>
      <c r="K3528" s="23"/>
      <c r="L3528" s="36" t="str">
        <f>IFERROR(VLOOKUP(放飛紀錄!$K3528,#REF!,2,FALSE),"")</f>
        <v/>
      </c>
      <c r="M3528" s="36"/>
      <c r="N3528" s="36"/>
      <c r="O3528" s="36"/>
      <c r="P3528" s="36"/>
      <c r="Q3528" s="36"/>
      <c r="R3528" s="36"/>
      <c r="S3528" s="36"/>
      <c r="T3528" s="36"/>
      <c r="U3528" s="23"/>
      <c r="V3528" s="23"/>
      <c r="W3528" s="23"/>
      <c r="X3528" s="23"/>
      <c r="Y3528" s="445"/>
      <c r="Z3528" s="446" t="str">
        <f>IF(放飛紀錄!$Y3528="","",放飛紀錄!$Y3528+公式對照表!B$2)</f>
        <v/>
      </c>
      <c r="AA3528" s="445"/>
      <c r="AB3528" s="445"/>
      <c r="AC3528" s="447" t="str">
        <f t="shared" si="138"/>
        <v/>
      </c>
      <c r="AD3528" s="448" t="str">
        <f t="shared" si="139"/>
        <v/>
      </c>
      <c r="AE3528" s="446" t="str">
        <f>IF(放飛紀錄表[[#This Row],[模組啟動時間]]="","",公式對照表!$A$2)</f>
        <v/>
      </c>
      <c r="AF3528" s="449" t="str">
        <f>IF(AC3528="","",IF(AND(AA3528&gt;Y3528,AA3528&lt;Z3528),[1]公式對照表!$C$2,IF(AC3528="-",[1]公式對照表!$C$3,IF(AC3528&lt;AE3528,[1]公式對照表!$C$4,IF(AC3528&gt;AE3528,[1]公式對照表!$C$5)))))</f>
        <v/>
      </c>
      <c r="AG3528" s="442"/>
      <c r="AH3528" s="442"/>
      <c r="AI3528" s="442"/>
      <c r="AJ3528" s="442"/>
      <c r="AK3528" s="2"/>
    </row>
    <row r="3529" spans="1:37" ht="17.25" customHeight="1">
      <c r="A3529" s="443"/>
      <c r="B3529" s="444"/>
      <c r="C3529" s="23"/>
      <c r="D3529" s="23"/>
      <c r="E3529" s="23"/>
      <c r="F3529" s="262"/>
      <c r="G3529" s="262"/>
      <c r="H3529" s="262"/>
      <c r="I3529" s="264"/>
      <c r="J3529" s="23"/>
      <c r="K3529" s="23"/>
      <c r="L3529" s="36" t="str">
        <f>IFERROR(VLOOKUP(放飛紀錄!$K3529,#REF!,2,FALSE),"")</f>
        <v/>
      </c>
      <c r="M3529" s="36"/>
      <c r="N3529" s="36"/>
      <c r="O3529" s="36"/>
      <c r="P3529" s="36"/>
      <c r="Q3529" s="36"/>
      <c r="R3529" s="36"/>
      <c r="S3529" s="36"/>
      <c r="T3529" s="36"/>
      <c r="U3529" s="23"/>
      <c r="V3529" s="23"/>
      <c r="W3529" s="23"/>
      <c r="X3529" s="23"/>
      <c r="Y3529" s="445"/>
      <c r="Z3529" s="446" t="str">
        <f>IF(放飛紀錄!$Y3529="","",放飛紀錄!$Y3529+公式對照表!B$2)</f>
        <v/>
      </c>
      <c r="AA3529" s="445"/>
      <c r="AB3529" s="445"/>
      <c r="AC3529" s="447" t="str">
        <f t="shared" si="138"/>
        <v/>
      </c>
      <c r="AD3529" s="448" t="str">
        <f t="shared" si="139"/>
        <v/>
      </c>
      <c r="AE3529" s="446" t="str">
        <f>IF(放飛紀錄表[[#This Row],[模組啟動時間]]="","",公式對照表!$A$2)</f>
        <v/>
      </c>
      <c r="AF3529" s="449" t="str">
        <f>IF(AC3529="","",IF(AND(AA3529&gt;Y3529,AA3529&lt;Z3529),[1]公式對照表!$C$2,IF(AC3529="-",[1]公式對照表!$C$3,IF(AC3529&lt;AE3529,[1]公式對照表!$C$4,IF(AC3529&gt;AE3529,[1]公式對照表!$C$5)))))</f>
        <v/>
      </c>
      <c r="AG3529" s="442"/>
      <c r="AH3529" s="442"/>
      <c r="AI3529" s="442"/>
      <c r="AJ3529" s="442"/>
      <c r="AK3529" s="2"/>
    </row>
    <row r="3530" spans="1:37" ht="17.25" customHeight="1">
      <c r="A3530" s="443"/>
      <c r="B3530" s="444"/>
      <c r="C3530" s="23"/>
      <c r="D3530" s="23"/>
      <c r="E3530" s="23"/>
      <c r="F3530" s="262"/>
      <c r="G3530" s="262"/>
      <c r="H3530" s="262"/>
      <c r="I3530" s="264"/>
      <c r="J3530" s="23"/>
      <c r="K3530" s="23"/>
      <c r="L3530" s="36" t="str">
        <f>IFERROR(VLOOKUP(放飛紀錄!$K3530,#REF!,2,FALSE),"")</f>
        <v/>
      </c>
      <c r="M3530" s="36"/>
      <c r="N3530" s="36"/>
      <c r="O3530" s="36"/>
      <c r="P3530" s="36"/>
      <c r="Q3530" s="36"/>
      <c r="R3530" s="36"/>
      <c r="S3530" s="36"/>
      <c r="T3530" s="36"/>
      <c r="U3530" s="23"/>
      <c r="V3530" s="23"/>
      <c r="W3530" s="23"/>
      <c r="X3530" s="23"/>
      <c r="Y3530" s="445"/>
      <c r="Z3530" s="446" t="str">
        <f>IF(放飛紀錄!$Y3530="","",放飛紀錄!$Y3530+公式對照表!B$2)</f>
        <v/>
      </c>
      <c r="AA3530" s="445"/>
      <c r="AB3530" s="445"/>
      <c r="AC3530" s="447" t="str">
        <f t="shared" si="138"/>
        <v/>
      </c>
      <c r="AD3530" s="448" t="str">
        <f t="shared" si="139"/>
        <v/>
      </c>
      <c r="AE3530" s="446" t="str">
        <f>IF(放飛紀錄表[[#This Row],[模組啟動時間]]="","",公式對照表!$A$2)</f>
        <v/>
      </c>
      <c r="AF3530" s="449" t="str">
        <f>IF(AC3530="","",IF(AND(AA3530&gt;Y3530,AA3530&lt;Z3530),[1]公式對照表!$C$2,IF(AC3530="-",[1]公式對照表!$C$3,IF(AC3530&lt;AE3530,[1]公式對照表!$C$4,IF(AC3530&gt;AE3530,[1]公式對照表!$C$5)))))</f>
        <v/>
      </c>
      <c r="AG3530" s="442"/>
      <c r="AH3530" s="442"/>
      <c r="AI3530" s="442"/>
      <c r="AJ3530" s="442"/>
      <c r="AK3530" s="2"/>
    </row>
    <row r="3531" spans="1:37" ht="17.25" customHeight="1">
      <c r="A3531" s="443"/>
      <c r="B3531" s="444"/>
      <c r="C3531" s="23"/>
      <c r="D3531" s="23"/>
      <c r="E3531" s="23"/>
      <c r="F3531" s="262"/>
      <c r="G3531" s="262"/>
      <c r="H3531" s="262"/>
      <c r="I3531" s="264"/>
      <c r="J3531" s="23"/>
      <c r="K3531" s="23"/>
      <c r="L3531" s="36" t="str">
        <f>IFERROR(VLOOKUP(放飛紀錄!$K3531,#REF!,2,FALSE),"")</f>
        <v/>
      </c>
      <c r="M3531" s="36"/>
      <c r="N3531" s="36"/>
      <c r="O3531" s="36"/>
      <c r="P3531" s="36"/>
      <c r="Q3531" s="36"/>
      <c r="R3531" s="36"/>
      <c r="S3531" s="36"/>
      <c r="T3531" s="36"/>
      <c r="U3531" s="23"/>
      <c r="V3531" s="23"/>
      <c r="W3531" s="23"/>
      <c r="X3531" s="23"/>
      <c r="Y3531" s="445"/>
      <c r="Z3531" s="446" t="str">
        <f>IF(放飛紀錄!$Y3531="","",放飛紀錄!$Y3531+公式對照表!B$2)</f>
        <v/>
      </c>
      <c r="AA3531" s="445"/>
      <c r="AB3531" s="445"/>
      <c r="AC3531" s="447" t="str">
        <f t="shared" si="138"/>
        <v/>
      </c>
      <c r="AD3531" s="448" t="str">
        <f t="shared" si="139"/>
        <v/>
      </c>
      <c r="AE3531" s="446" t="str">
        <f>IF(放飛紀錄表[[#This Row],[模組啟動時間]]="","",公式對照表!$A$2)</f>
        <v/>
      </c>
      <c r="AF3531" s="449" t="str">
        <f>IF(AC3531="","",IF(AND(AA3531&gt;Y3531,AA3531&lt;Z3531),[1]公式對照表!$C$2,IF(AC3531="-",[1]公式對照表!$C$3,IF(AC3531&lt;AE3531,[1]公式對照表!$C$4,IF(AC3531&gt;AE3531,[1]公式對照表!$C$5)))))</f>
        <v/>
      </c>
      <c r="AG3531" s="442"/>
      <c r="AH3531" s="442"/>
      <c r="AI3531" s="442"/>
      <c r="AJ3531" s="442"/>
      <c r="AK3531" s="2"/>
    </row>
    <row r="3532" spans="1:37" ht="17.25" customHeight="1">
      <c r="A3532" s="443"/>
      <c r="B3532" s="444"/>
      <c r="C3532" s="23"/>
      <c r="D3532" s="23"/>
      <c r="E3532" s="23"/>
      <c r="F3532" s="262"/>
      <c r="G3532" s="262"/>
      <c r="H3532" s="262"/>
      <c r="I3532" s="264"/>
      <c r="J3532" s="23"/>
      <c r="K3532" s="23"/>
      <c r="L3532" s="36" t="str">
        <f>IFERROR(VLOOKUP(放飛紀錄!$K3532,#REF!,2,FALSE),"")</f>
        <v/>
      </c>
      <c r="M3532" s="36"/>
      <c r="N3532" s="36"/>
      <c r="O3532" s="36"/>
      <c r="P3532" s="36"/>
      <c r="Q3532" s="36"/>
      <c r="R3532" s="36"/>
      <c r="S3532" s="36"/>
      <c r="T3532" s="36"/>
      <c r="U3532" s="23"/>
      <c r="V3532" s="23"/>
      <c r="W3532" s="23"/>
      <c r="X3532" s="23"/>
      <c r="Y3532" s="445"/>
      <c r="Z3532" s="446" t="str">
        <f>IF(放飛紀錄!$Y3532="","",放飛紀錄!$Y3532+公式對照表!B$2)</f>
        <v/>
      </c>
      <c r="AA3532" s="445"/>
      <c r="AB3532" s="445"/>
      <c r="AC3532" s="447" t="str">
        <f t="shared" si="138"/>
        <v/>
      </c>
      <c r="AD3532" s="448" t="str">
        <f t="shared" si="139"/>
        <v/>
      </c>
      <c r="AE3532" s="446" t="str">
        <f>IF(放飛紀錄表[[#This Row],[模組啟動時間]]="","",公式對照表!$A$2)</f>
        <v/>
      </c>
      <c r="AF3532" s="449" t="str">
        <f>IF(AC3532="","",IF(AND(AA3532&gt;Y3532,AA3532&lt;Z3532),[1]公式對照表!$C$2,IF(AC3532="-",[1]公式對照表!$C$3,IF(AC3532&lt;AE3532,[1]公式對照表!$C$4,IF(AC3532&gt;AE3532,[1]公式對照表!$C$5)))))</f>
        <v/>
      </c>
      <c r="AG3532" s="442"/>
      <c r="AH3532" s="442"/>
      <c r="AI3532" s="442"/>
      <c r="AJ3532" s="442"/>
      <c r="AK3532" s="2"/>
    </row>
    <row r="3533" spans="1:37" ht="17.25" customHeight="1">
      <c r="A3533" s="443"/>
      <c r="B3533" s="444"/>
      <c r="C3533" s="23"/>
      <c r="D3533" s="23"/>
      <c r="E3533" s="23"/>
      <c r="F3533" s="262"/>
      <c r="G3533" s="262"/>
      <c r="H3533" s="262"/>
      <c r="I3533" s="264"/>
      <c r="J3533" s="23"/>
      <c r="K3533" s="23"/>
      <c r="L3533" s="36" t="str">
        <f>IFERROR(VLOOKUP(放飛紀錄!$K3533,#REF!,2,FALSE),"")</f>
        <v/>
      </c>
      <c r="M3533" s="36"/>
      <c r="N3533" s="36"/>
      <c r="O3533" s="36"/>
      <c r="P3533" s="36"/>
      <c r="Q3533" s="36"/>
      <c r="R3533" s="36"/>
      <c r="S3533" s="36"/>
      <c r="T3533" s="36"/>
      <c r="U3533" s="23"/>
      <c r="V3533" s="23"/>
      <c r="W3533" s="23"/>
      <c r="X3533" s="23"/>
      <c r="Y3533" s="445"/>
      <c r="Z3533" s="446" t="str">
        <f>IF(放飛紀錄!$Y3533="","",放飛紀錄!$Y3533+公式對照表!B$2)</f>
        <v/>
      </c>
      <c r="AA3533" s="445"/>
      <c r="AB3533" s="445"/>
      <c r="AC3533" s="447" t="str">
        <f t="shared" si="138"/>
        <v/>
      </c>
      <c r="AD3533" s="448" t="str">
        <f t="shared" si="139"/>
        <v/>
      </c>
      <c r="AE3533" s="446" t="str">
        <f>IF(放飛紀錄表[[#This Row],[模組啟動時間]]="","",公式對照表!$A$2)</f>
        <v/>
      </c>
      <c r="AF3533" s="449" t="str">
        <f>IF(AC3533="","",IF(AND(AA3533&gt;Y3533,AA3533&lt;Z3533),[1]公式對照表!$C$2,IF(AC3533="-",[1]公式對照表!$C$3,IF(AC3533&lt;AE3533,[1]公式對照表!$C$4,IF(AC3533&gt;AE3533,[1]公式對照表!$C$5)))))</f>
        <v/>
      </c>
      <c r="AG3533" s="442"/>
      <c r="AH3533" s="442"/>
      <c r="AI3533" s="442"/>
      <c r="AJ3533" s="442"/>
      <c r="AK3533" s="2"/>
    </row>
    <row r="3534" spans="1:37" ht="17.25" customHeight="1">
      <c r="A3534" s="443"/>
      <c r="B3534" s="444"/>
      <c r="C3534" s="23"/>
      <c r="D3534" s="23"/>
      <c r="E3534" s="23"/>
      <c r="F3534" s="262"/>
      <c r="G3534" s="262"/>
      <c r="H3534" s="262"/>
      <c r="I3534" s="264"/>
      <c r="J3534" s="23"/>
      <c r="K3534" s="23"/>
      <c r="L3534" s="36" t="str">
        <f>IFERROR(VLOOKUP(放飛紀錄!$K3534,#REF!,2,FALSE),"")</f>
        <v/>
      </c>
      <c r="M3534" s="36"/>
      <c r="N3534" s="36"/>
      <c r="O3534" s="36"/>
      <c r="P3534" s="36"/>
      <c r="Q3534" s="36"/>
      <c r="R3534" s="36"/>
      <c r="S3534" s="36"/>
      <c r="T3534" s="36"/>
      <c r="U3534" s="23"/>
      <c r="V3534" s="23"/>
      <c r="W3534" s="23"/>
      <c r="X3534" s="23"/>
      <c r="Y3534" s="445"/>
      <c r="Z3534" s="446" t="str">
        <f>IF(放飛紀錄!$Y3534="","",放飛紀錄!$Y3534+公式對照表!B$2)</f>
        <v/>
      </c>
      <c r="AA3534" s="445"/>
      <c r="AB3534" s="445"/>
      <c r="AC3534" s="447" t="str">
        <f t="shared" si="138"/>
        <v/>
      </c>
      <c r="AD3534" s="448" t="str">
        <f t="shared" si="139"/>
        <v/>
      </c>
      <c r="AE3534" s="446" t="str">
        <f>IF(放飛紀錄表[[#This Row],[模組啟動時間]]="","",公式對照表!$A$2)</f>
        <v/>
      </c>
      <c r="AF3534" s="449" t="str">
        <f>IF(AC3534="","",IF(AND(AA3534&gt;Y3534,AA3534&lt;Z3534),[1]公式對照表!$C$2,IF(AC3534="-",[1]公式對照表!$C$3,IF(AC3534&lt;AE3534,[1]公式對照表!$C$4,IF(AC3534&gt;AE3534,[1]公式對照表!$C$5)))))</f>
        <v/>
      </c>
      <c r="AG3534" s="442"/>
      <c r="AH3534" s="442"/>
      <c r="AI3534" s="442"/>
      <c r="AJ3534" s="442"/>
      <c r="AK3534" s="2"/>
    </row>
    <row r="3535" spans="1:37" ht="17.25" customHeight="1">
      <c r="A3535" s="443"/>
      <c r="B3535" s="444"/>
      <c r="C3535" s="23"/>
      <c r="D3535" s="23"/>
      <c r="E3535" s="23"/>
      <c r="F3535" s="262"/>
      <c r="G3535" s="262"/>
      <c r="H3535" s="262"/>
      <c r="I3535" s="264"/>
      <c r="J3535" s="23"/>
      <c r="K3535" s="23"/>
      <c r="L3535" s="36" t="str">
        <f>IFERROR(VLOOKUP(放飛紀錄!$K3535,#REF!,2,FALSE),"")</f>
        <v/>
      </c>
      <c r="M3535" s="36"/>
      <c r="N3535" s="36"/>
      <c r="O3535" s="36"/>
      <c r="P3535" s="36"/>
      <c r="Q3535" s="36"/>
      <c r="R3535" s="36"/>
      <c r="S3535" s="36"/>
      <c r="T3535" s="36"/>
      <c r="U3535" s="23"/>
      <c r="V3535" s="23"/>
      <c r="W3535" s="23"/>
      <c r="X3535" s="23"/>
      <c r="Y3535" s="445"/>
      <c r="Z3535" s="446" t="str">
        <f>IF(放飛紀錄!$Y3535="","",放飛紀錄!$Y3535+公式對照表!B$2)</f>
        <v/>
      </c>
      <c r="AA3535" s="445"/>
      <c r="AB3535" s="445"/>
      <c r="AC3535" s="447" t="str">
        <f t="shared" si="138"/>
        <v/>
      </c>
      <c r="AD3535" s="448" t="str">
        <f t="shared" si="139"/>
        <v/>
      </c>
      <c r="AE3535" s="446" t="str">
        <f>IF(放飛紀錄表[[#This Row],[模組啟動時間]]="","",公式對照表!$A$2)</f>
        <v/>
      </c>
      <c r="AF3535" s="449" t="str">
        <f>IF(AC3535="","",IF(AND(AA3535&gt;Y3535,AA3535&lt;Z3535),[1]公式對照表!$C$2,IF(AC3535="-",[1]公式對照表!$C$3,IF(AC3535&lt;AE3535,[1]公式對照表!$C$4,IF(AC3535&gt;AE3535,[1]公式對照表!$C$5)))))</f>
        <v/>
      </c>
      <c r="AG3535" s="442"/>
      <c r="AH3535" s="442"/>
      <c r="AI3535" s="442"/>
      <c r="AJ3535" s="442"/>
      <c r="AK3535" s="2"/>
    </row>
    <row r="3536" spans="1:37" ht="17.25" customHeight="1">
      <c r="A3536" s="443"/>
      <c r="B3536" s="444"/>
      <c r="C3536" s="23"/>
      <c r="D3536" s="23"/>
      <c r="E3536" s="23"/>
      <c r="F3536" s="262"/>
      <c r="G3536" s="262"/>
      <c r="H3536" s="262"/>
      <c r="I3536" s="264"/>
      <c r="J3536" s="23"/>
      <c r="K3536" s="23"/>
      <c r="L3536" s="36" t="str">
        <f>IFERROR(VLOOKUP(放飛紀錄!$K3536,#REF!,2,FALSE),"")</f>
        <v/>
      </c>
      <c r="M3536" s="36"/>
      <c r="N3536" s="36"/>
      <c r="O3536" s="36"/>
      <c r="P3536" s="36"/>
      <c r="Q3536" s="36"/>
      <c r="R3536" s="36"/>
      <c r="S3536" s="36"/>
      <c r="T3536" s="36"/>
      <c r="U3536" s="23"/>
      <c r="V3536" s="23"/>
      <c r="W3536" s="23"/>
      <c r="X3536" s="23"/>
      <c r="Y3536" s="445"/>
      <c r="Z3536" s="446" t="str">
        <f>IF(放飛紀錄!$Y3536="","",放飛紀錄!$Y3536+公式對照表!B$2)</f>
        <v/>
      </c>
      <c r="AA3536" s="445"/>
      <c r="AB3536" s="445"/>
      <c r="AC3536" s="447" t="str">
        <f t="shared" si="138"/>
        <v/>
      </c>
      <c r="AD3536" s="448" t="str">
        <f t="shared" si="139"/>
        <v/>
      </c>
      <c r="AE3536" s="446" t="str">
        <f>IF(放飛紀錄表[[#This Row],[模組啟動時間]]="","",公式對照表!$A$2)</f>
        <v/>
      </c>
      <c r="AF3536" s="449" t="str">
        <f>IF(AC3536="","",IF(AND(AA3536&gt;Y3536,AA3536&lt;Z3536),[1]公式對照表!$C$2,IF(AC3536="-",[1]公式對照表!$C$3,IF(AC3536&lt;AE3536,[1]公式對照表!$C$4,IF(AC3536&gt;AE3536,[1]公式對照表!$C$5)))))</f>
        <v/>
      </c>
      <c r="AG3536" s="442"/>
      <c r="AH3536" s="442"/>
      <c r="AI3536" s="442"/>
      <c r="AJ3536" s="442"/>
      <c r="AK3536" s="2"/>
    </row>
    <row r="3537" spans="1:37" ht="17.25" customHeight="1">
      <c r="A3537" s="443"/>
      <c r="B3537" s="444"/>
      <c r="C3537" s="23"/>
      <c r="D3537" s="23"/>
      <c r="E3537" s="23"/>
      <c r="F3537" s="262"/>
      <c r="G3537" s="262"/>
      <c r="H3537" s="262"/>
      <c r="I3537" s="264"/>
      <c r="J3537" s="23"/>
      <c r="K3537" s="23"/>
      <c r="L3537" s="36" t="str">
        <f>IFERROR(VLOOKUP(放飛紀錄!$K3537,#REF!,2,FALSE),"")</f>
        <v/>
      </c>
      <c r="M3537" s="36"/>
      <c r="N3537" s="36"/>
      <c r="O3537" s="36"/>
      <c r="P3537" s="36"/>
      <c r="Q3537" s="36"/>
      <c r="R3537" s="36"/>
      <c r="S3537" s="36"/>
      <c r="T3537" s="36"/>
      <c r="U3537" s="23"/>
      <c r="V3537" s="23"/>
      <c r="W3537" s="23"/>
      <c r="X3537" s="23"/>
      <c r="Y3537" s="445"/>
      <c r="Z3537" s="446" t="str">
        <f>IF(放飛紀錄!$Y3537="","",放飛紀錄!$Y3537+公式對照表!B$2)</f>
        <v/>
      </c>
      <c r="AA3537" s="445"/>
      <c r="AB3537" s="445"/>
      <c r="AC3537" s="447" t="str">
        <f t="shared" si="138"/>
        <v/>
      </c>
      <c r="AD3537" s="448" t="str">
        <f t="shared" si="139"/>
        <v/>
      </c>
      <c r="AE3537" s="446" t="str">
        <f>IF(放飛紀錄表[[#This Row],[模組啟動時間]]="","",公式對照表!$A$2)</f>
        <v/>
      </c>
      <c r="AF3537" s="449" t="str">
        <f>IF(AC3537="","",IF(AND(AA3537&gt;Y3537,AA3537&lt;Z3537),[1]公式對照表!$C$2,IF(AC3537="-",[1]公式對照表!$C$3,IF(AC3537&lt;AE3537,[1]公式對照表!$C$4,IF(AC3537&gt;AE3537,[1]公式對照表!$C$5)))))</f>
        <v/>
      </c>
      <c r="AG3537" s="442"/>
      <c r="AH3537" s="442"/>
      <c r="AI3537" s="442"/>
      <c r="AJ3537" s="442"/>
      <c r="AK3537" s="2"/>
    </row>
    <row r="3538" spans="1:37" ht="17.25" customHeight="1">
      <c r="A3538" s="443"/>
      <c r="B3538" s="444"/>
      <c r="C3538" s="23"/>
      <c r="D3538" s="23"/>
      <c r="E3538" s="23"/>
      <c r="F3538" s="262"/>
      <c r="G3538" s="262"/>
      <c r="H3538" s="262"/>
      <c r="I3538" s="264"/>
      <c r="J3538" s="23"/>
      <c r="K3538" s="23"/>
      <c r="L3538" s="36" t="str">
        <f>IFERROR(VLOOKUP(放飛紀錄!$K3538,#REF!,2,FALSE),"")</f>
        <v/>
      </c>
      <c r="M3538" s="36"/>
      <c r="N3538" s="36"/>
      <c r="O3538" s="36"/>
      <c r="P3538" s="36"/>
      <c r="Q3538" s="36"/>
      <c r="R3538" s="36"/>
      <c r="S3538" s="36"/>
      <c r="T3538" s="36"/>
      <c r="U3538" s="23"/>
      <c r="V3538" s="23"/>
      <c r="W3538" s="23"/>
      <c r="X3538" s="23"/>
      <c r="Y3538" s="445"/>
      <c r="Z3538" s="446" t="str">
        <f>IF(放飛紀錄!$Y3538="","",放飛紀錄!$Y3538+公式對照表!B$2)</f>
        <v/>
      </c>
      <c r="AA3538" s="445"/>
      <c r="AB3538" s="445"/>
      <c r="AC3538" s="447" t="str">
        <f t="shared" si="138"/>
        <v/>
      </c>
      <c r="AD3538" s="448" t="str">
        <f t="shared" si="139"/>
        <v/>
      </c>
      <c r="AE3538" s="446" t="str">
        <f>IF(放飛紀錄表[[#This Row],[模組啟動時間]]="","",公式對照表!$A$2)</f>
        <v/>
      </c>
      <c r="AF3538" s="449" t="str">
        <f>IF(AC3538="","",IF(AND(AA3538&gt;Y3538,AA3538&lt;Z3538),[1]公式對照表!$C$2,IF(AC3538="-",[1]公式對照表!$C$3,IF(AC3538&lt;AE3538,[1]公式對照表!$C$4,IF(AC3538&gt;AE3538,[1]公式對照表!$C$5)))))</f>
        <v/>
      </c>
      <c r="AG3538" s="442"/>
      <c r="AH3538" s="442"/>
      <c r="AI3538" s="442"/>
      <c r="AJ3538" s="442"/>
      <c r="AK3538" s="2"/>
    </row>
    <row r="3539" spans="1:37" ht="17.25" customHeight="1">
      <c r="A3539" s="443"/>
      <c r="B3539" s="444"/>
      <c r="C3539" s="23"/>
      <c r="D3539" s="23"/>
      <c r="E3539" s="23"/>
      <c r="F3539" s="262"/>
      <c r="G3539" s="262"/>
      <c r="H3539" s="262"/>
      <c r="I3539" s="264"/>
      <c r="J3539" s="23"/>
      <c r="K3539" s="23"/>
      <c r="L3539" s="36" t="str">
        <f>IFERROR(VLOOKUP(放飛紀錄!$K3539,#REF!,2,FALSE),"")</f>
        <v/>
      </c>
      <c r="M3539" s="36"/>
      <c r="N3539" s="36"/>
      <c r="O3539" s="36"/>
      <c r="P3539" s="36"/>
      <c r="Q3539" s="36"/>
      <c r="R3539" s="36"/>
      <c r="S3539" s="36"/>
      <c r="T3539" s="36"/>
      <c r="U3539" s="23"/>
      <c r="V3539" s="23"/>
      <c r="W3539" s="23"/>
      <c r="X3539" s="23"/>
      <c r="Y3539" s="445"/>
      <c r="Z3539" s="446" t="str">
        <f>IF(放飛紀錄!$Y3539="","",放飛紀錄!$Y3539+公式對照表!B$2)</f>
        <v/>
      </c>
      <c r="AA3539" s="445"/>
      <c r="AB3539" s="445"/>
      <c r="AC3539" s="447" t="str">
        <f t="shared" si="138"/>
        <v/>
      </c>
      <c r="AD3539" s="448" t="str">
        <f t="shared" si="139"/>
        <v/>
      </c>
      <c r="AE3539" s="446" t="str">
        <f>IF(放飛紀錄表[[#This Row],[模組啟動時間]]="","",公式對照表!$A$2)</f>
        <v/>
      </c>
      <c r="AF3539" s="449" t="str">
        <f>IF(AC3539="","",IF(AND(AA3539&gt;Y3539,AA3539&lt;Z3539),[1]公式對照表!$C$2,IF(AC3539="-",[1]公式對照表!$C$3,IF(AC3539&lt;AE3539,[1]公式對照表!$C$4,IF(AC3539&gt;AE3539,[1]公式對照表!$C$5)))))</f>
        <v/>
      </c>
      <c r="AG3539" s="442"/>
      <c r="AH3539" s="442"/>
      <c r="AI3539" s="442"/>
      <c r="AJ3539" s="442"/>
      <c r="AK3539" s="2"/>
    </row>
    <row r="3540" spans="1:37" ht="17.25" customHeight="1">
      <c r="A3540" s="443"/>
      <c r="B3540" s="444"/>
      <c r="C3540" s="23"/>
      <c r="D3540" s="23"/>
      <c r="E3540" s="23"/>
      <c r="F3540" s="262"/>
      <c r="G3540" s="262"/>
      <c r="H3540" s="262"/>
      <c r="I3540" s="264"/>
      <c r="J3540" s="23"/>
      <c r="K3540" s="23"/>
      <c r="L3540" s="36" t="str">
        <f>IFERROR(VLOOKUP(放飛紀錄!$K3540,#REF!,2,FALSE),"")</f>
        <v/>
      </c>
      <c r="M3540" s="36"/>
      <c r="N3540" s="36"/>
      <c r="O3540" s="36"/>
      <c r="P3540" s="36"/>
      <c r="Q3540" s="36"/>
      <c r="R3540" s="36"/>
      <c r="S3540" s="36"/>
      <c r="T3540" s="36"/>
      <c r="U3540" s="23"/>
      <c r="V3540" s="23"/>
      <c r="W3540" s="23"/>
      <c r="X3540" s="23"/>
      <c r="Y3540" s="445"/>
      <c r="Z3540" s="446" t="str">
        <f>IF(放飛紀錄!$Y3540="","",放飛紀錄!$Y3540+公式對照表!B$2)</f>
        <v/>
      </c>
      <c r="AA3540" s="445"/>
      <c r="AB3540" s="445"/>
      <c r="AC3540" s="447" t="str">
        <f t="shared" si="138"/>
        <v/>
      </c>
      <c r="AD3540" s="448" t="str">
        <f t="shared" si="139"/>
        <v/>
      </c>
      <c r="AE3540" s="446" t="str">
        <f>IF(放飛紀錄表[[#This Row],[模組啟動時間]]="","",公式對照表!$A$2)</f>
        <v/>
      </c>
      <c r="AF3540" s="449" t="str">
        <f>IF(AC3540="","",IF(AND(AA3540&gt;Y3540,AA3540&lt;Z3540),[1]公式對照表!$C$2,IF(AC3540="-",[1]公式對照表!$C$3,IF(AC3540&lt;AE3540,[1]公式對照表!$C$4,IF(AC3540&gt;AE3540,[1]公式對照表!$C$5)))))</f>
        <v/>
      </c>
      <c r="AG3540" s="442"/>
      <c r="AH3540" s="442"/>
      <c r="AI3540" s="442"/>
      <c r="AJ3540" s="442"/>
      <c r="AK3540" s="2"/>
    </row>
    <row r="3541" spans="1:37" ht="17.25" customHeight="1">
      <c r="A3541" s="443"/>
      <c r="B3541" s="444"/>
      <c r="C3541" s="23"/>
      <c r="D3541" s="23"/>
      <c r="E3541" s="23"/>
      <c r="F3541" s="262"/>
      <c r="G3541" s="262"/>
      <c r="H3541" s="262"/>
      <c r="I3541" s="264"/>
      <c r="J3541" s="23"/>
      <c r="K3541" s="23"/>
      <c r="L3541" s="36" t="str">
        <f>IFERROR(VLOOKUP(放飛紀錄!$K3541,#REF!,2,FALSE),"")</f>
        <v/>
      </c>
      <c r="M3541" s="36"/>
      <c r="N3541" s="36"/>
      <c r="O3541" s="36"/>
      <c r="P3541" s="36"/>
      <c r="Q3541" s="36"/>
      <c r="R3541" s="36"/>
      <c r="S3541" s="36"/>
      <c r="T3541" s="36"/>
      <c r="U3541" s="23"/>
      <c r="V3541" s="23"/>
      <c r="W3541" s="23"/>
      <c r="X3541" s="23"/>
      <c r="Y3541" s="445"/>
      <c r="Z3541" s="446" t="str">
        <f>IF(放飛紀錄!$Y3541="","",放飛紀錄!$Y3541+公式對照表!B$2)</f>
        <v/>
      </c>
      <c r="AA3541" s="445"/>
      <c r="AB3541" s="445"/>
      <c r="AC3541" s="447" t="str">
        <f t="shared" si="138"/>
        <v/>
      </c>
      <c r="AD3541" s="448" t="str">
        <f t="shared" si="139"/>
        <v/>
      </c>
      <c r="AE3541" s="446" t="str">
        <f>IF(放飛紀錄表[[#This Row],[模組啟動時間]]="","",公式對照表!$A$2)</f>
        <v/>
      </c>
      <c r="AF3541" s="449" t="str">
        <f>IF(AC3541="","",IF(AND(AA3541&gt;Y3541,AA3541&lt;Z3541),[1]公式對照表!$C$2,IF(AC3541="-",[1]公式對照表!$C$3,IF(AC3541&lt;AE3541,[1]公式對照表!$C$4,IF(AC3541&gt;AE3541,[1]公式對照表!$C$5)))))</f>
        <v/>
      </c>
      <c r="AG3541" s="442"/>
      <c r="AH3541" s="442"/>
      <c r="AI3541" s="442"/>
      <c r="AJ3541" s="442"/>
      <c r="AK3541" s="2"/>
    </row>
    <row r="3542" spans="1:37" ht="17.25" customHeight="1">
      <c r="A3542" s="443"/>
      <c r="B3542" s="444"/>
      <c r="C3542" s="23"/>
      <c r="D3542" s="23"/>
      <c r="E3542" s="23"/>
      <c r="F3542" s="262"/>
      <c r="G3542" s="262"/>
      <c r="H3542" s="262"/>
      <c r="I3542" s="264"/>
      <c r="J3542" s="23"/>
      <c r="K3542" s="23"/>
      <c r="L3542" s="36" t="str">
        <f>IFERROR(VLOOKUP(放飛紀錄!$K3542,#REF!,2,FALSE),"")</f>
        <v/>
      </c>
      <c r="M3542" s="36"/>
      <c r="N3542" s="36"/>
      <c r="O3542" s="36"/>
      <c r="P3542" s="36"/>
      <c r="Q3542" s="36"/>
      <c r="R3542" s="36"/>
      <c r="S3542" s="36"/>
      <c r="T3542" s="36"/>
      <c r="U3542" s="23"/>
      <c r="V3542" s="23"/>
      <c r="W3542" s="23"/>
      <c r="X3542" s="23"/>
      <c r="Y3542" s="445"/>
      <c r="Z3542" s="446" t="str">
        <f>IF(放飛紀錄!$Y3542="","",放飛紀錄!$Y3542+公式對照表!B$2)</f>
        <v/>
      </c>
      <c r="AA3542" s="445"/>
      <c r="AB3542" s="445"/>
      <c r="AC3542" s="447" t="str">
        <f t="shared" si="138"/>
        <v/>
      </c>
      <c r="AD3542" s="448" t="str">
        <f t="shared" si="139"/>
        <v/>
      </c>
      <c r="AE3542" s="446" t="str">
        <f>IF(放飛紀錄表[[#This Row],[模組啟動時間]]="","",公式對照表!$A$2)</f>
        <v/>
      </c>
      <c r="AF3542" s="449" t="str">
        <f>IF(AC3542="","",IF(AND(AA3542&gt;Y3542,AA3542&lt;Z3542),[1]公式對照表!$C$2,IF(AC3542="-",[1]公式對照表!$C$3,IF(AC3542&lt;AE3542,[1]公式對照表!$C$4,IF(AC3542&gt;AE3542,[1]公式對照表!$C$5)))))</f>
        <v/>
      </c>
      <c r="AG3542" s="442"/>
      <c r="AH3542" s="442"/>
      <c r="AI3542" s="442"/>
      <c r="AJ3542" s="442"/>
      <c r="AK3542" s="2"/>
    </row>
    <row r="3543" spans="1:37" ht="17.25" customHeight="1">
      <c r="A3543" s="443"/>
      <c r="B3543" s="444"/>
      <c r="C3543" s="23"/>
      <c r="D3543" s="23"/>
      <c r="E3543" s="23"/>
      <c r="F3543" s="262"/>
      <c r="G3543" s="262"/>
      <c r="H3543" s="262"/>
      <c r="I3543" s="264"/>
      <c r="J3543" s="23"/>
      <c r="K3543" s="23"/>
      <c r="L3543" s="36" t="str">
        <f>IFERROR(VLOOKUP(放飛紀錄!$K3543,#REF!,2,FALSE),"")</f>
        <v/>
      </c>
      <c r="M3543" s="36"/>
      <c r="N3543" s="36"/>
      <c r="O3543" s="36"/>
      <c r="P3543" s="36"/>
      <c r="Q3543" s="36"/>
      <c r="R3543" s="36"/>
      <c r="S3543" s="36"/>
      <c r="T3543" s="36"/>
      <c r="U3543" s="23"/>
      <c r="V3543" s="23"/>
      <c r="W3543" s="23"/>
      <c r="X3543" s="23"/>
      <c r="Y3543" s="445"/>
      <c r="Z3543" s="446" t="str">
        <f>IF(放飛紀錄!$Y3543="","",放飛紀錄!$Y3543+公式對照表!B$2)</f>
        <v/>
      </c>
      <c r="AA3543" s="445"/>
      <c r="AB3543" s="445"/>
      <c r="AC3543" s="447" t="str">
        <f t="shared" si="138"/>
        <v/>
      </c>
      <c r="AD3543" s="448" t="str">
        <f t="shared" si="139"/>
        <v/>
      </c>
      <c r="AE3543" s="446" t="str">
        <f>IF(放飛紀錄表[[#This Row],[模組啟動時間]]="","",公式對照表!$A$2)</f>
        <v/>
      </c>
      <c r="AF3543" s="449" t="str">
        <f>IF(AC3543="","",IF(AND(AA3543&gt;Y3543,AA3543&lt;Z3543),[1]公式對照表!$C$2,IF(AC3543="-",[1]公式對照表!$C$3,IF(AC3543&lt;AE3543,[1]公式對照表!$C$4,IF(AC3543&gt;AE3543,[1]公式對照表!$C$5)))))</f>
        <v/>
      </c>
      <c r="AG3543" s="442"/>
      <c r="AH3543" s="442"/>
      <c r="AI3543" s="442"/>
      <c r="AJ3543" s="442"/>
      <c r="AK3543" s="2"/>
    </row>
    <row r="3544" spans="1:37" ht="17.25" customHeight="1">
      <c r="A3544" s="443"/>
      <c r="B3544" s="444"/>
      <c r="C3544" s="23"/>
      <c r="D3544" s="23"/>
      <c r="E3544" s="23"/>
      <c r="F3544" s="262"/>
      <c r="G3544" s="262"/>
      <c r="H3544" s="262"/>
      <c r="I3544" s="264"/>
      <c r="J3544" s="23"/>
      <c r="K3544" s="23"/>
      <c r="L3544" s="36" t="str">
        <f>IFERROR(VLOOKUP(放飛紀錄!$K3544,#REF!,2,FALSE),"")</f>
        <v/>
      </c>
      <c r="M3544" s="36"/>
      <c r="N3544" s="36"/>
      <c r="O3544" s="36"/>
      <c r="P3544" s="36"/>
      <c r="Q3544" s="36"/>
      <c r="R3544" s="36"/>
      <c r="S3544" s="36"/>
      <c r="T3544" s="36"/>
      <c r="U3544" s="23"/>
      <c r="V3544" s="23"/>
      <c r="W3544" s="23"/>
      <c r="X3544" s="23"/>
      <c r="Y3544" s="445"/>
      <c r="Z3544" s="446" t="str">
        <f>IF(放飛紀錄!$Y3544="","",放飛紀錄!$Y3544+公式對照表!B$2)</f>
        <v/>
      </c>
      <c r="AA3544" s="445"/>
      <c r="AB3544" s="445"/>
      <c r="AC3544" s="447" t="str">
        <f t="shared" si="138"/>
        <v/>
      </c>
      <c r="AD3544" s="448" t="str">
        <f t="shared" si="139"/>
        <v/>
      </c>
      <c r="AE3544" s="446" t="str">
        <f>IF(放飛紀錄表[[#This Row],[模組啟動時間]]="","",公式對照表!$A$2)</f>
        <v/>
      </c>
      <c r="AF3544" s="449" t="str">
        <f>IF(AC3544="","",IF(AND(AA3544&gt;Y3544,AA3544&lt;Z3544),[1]公式對照表!$C$2,IF(AC3544="-",[1]公式對照表!$C$3,IF(AC3544&lt;AE3544,[1]公式對照表!$C$4,IF(AC3544&gt;AE3544,[1]公式對照表!$C$5)))))</f>
        <v/>
      </c>
      <c r="AG3544" s="442"/>
      <c r="AH3544" s="442"/>
      <c r="AI3544" s="442"/>
      <c r="AJ3544" s="442"/>
      <c r="AK3544" s="2"/>
    </row>
    <row r="3545" spans="1:37" ht="17.25" customHeight="1">
      <c r="A3545" s="443"/>
      <c r="B3545" s="444"/>
      <c r="C3545" s="23"/>
      <c r="D3545" s="23"/>
      <c r="E3545" s="23"/>
      <c r="F3545" s="262"/>
      <c r="G3545" s="262"/>
      <c r="H3545" s="262"/>
      <c r="I3545" s="264"/>
      <c r="J3545" s="23"/>
      <c r="K3545" s="23"/>
      <c r="L3545" s="36" t="str">
        <f>IFERROR(VLOOKUP(放飛紀錄!$K3545,#REF!,2,FALSE),"")</f>
        <v/>
      </c>
      <c r="M3545" s="36"/>
      <c r="N3545" s="36"/>
      <c r="O3545" s="36"/>
      <c r="P3545" s="36"/>
      <c r="Q3545" s="36"/>
      <c r="R3545" s="36"/>
      <c r="S3545" s="36"/>
      <c r="T3545" s="36"/>
      <c r="U3545" s="23"/>
      <c r="V3545" s="23"/>
      <c r="W3545" s="23"/>
      <c r="X3545" s="23"/>
      <c r="Y3545" s="445"/>
      <c r="Z3545" s="446" t="str">
        <f>IF(放飛紀錄!$Y3545="","",放飛紀錄!$Y3545+公式對照表!B$2)</f>
        <v/>
      </c>
      <c r="AA3545" s="445"/>
      <c r="AB3545" s="445"/>
      <c r="AC3545" s="447" t="str">
        <f t="shared" si="138"/>
        <v/>
      </c>
      <c r="AD3545" s="448" t="str">
        <f t="shared" si="139"/>
        <v/>
      </c>
      <c r="AE3545" s="446" t="str">
        <f>IF(放飛紀錄表[[#This Row],[模組啟動時間]]="","",公式對照表!$A$2)</f>
        <v/>
      </c>
      <c r="AF3545" s="449" t="str">
        <f>IF(AC3545="","",IF(AND(AA3545&gt;Y3545,AA3545&lt;Z3545),[1]公式對照表!$C$2,IF(AC3545="-",[1]公式對照表!$C$3,IF(AC3545&lt;AE3545,[1]公式對照表!$C$4,IF(AC3545&gt;AE3545,[1]公式對照表!$C$5)))))</f>
        <v/>
      </c>
      <c r="AG3545" s="442"/>
      <c r="AH3545" s="442"/>
      <c r="AI3545" s="442"/>
      <c r="AJ3545" s="442"/>
      <c r="AK3545" s="2"/>
    </row>
    <row r="3546" spans="1:37" ht="17.25" customHeight="1">
      <c r="A3546" s="443"/>
      <c r="B3546" s="444"/>
      <c r="C3546" s="23"/>
      <c r="D3546" s="23"/>
      <c r="E3546" s="23"/>
      <c r="F3546" s="262"/>
      <c r="G3546" s="262"/>
      <c r="H3546" s="262"/>
      <c r="I3546" s="264"/>
      <c r="J3546" s="23"/>
      <c r="K3546" s="23"/>
      <c r="L3546" s="36" t="str">
        <f>IFERROR(VLOOKUP(放飛紀錄!$K3546,#REF!,2,FALSE),"")</f>
        <v/>
      </c>
      <c r="M3546" s="36"/>
      <c r="N3546" s="36"/>
      <c r="O3546" s="36"/>
      <c r="P3546" s="36"/>
      <c r="Q3546" s="36"/>
      <c r="R3546" s="36"/>
      <c r="S3546" s="36"/>
      <c r="T3546" s="36"/>
      <c r="U3546" s="23"/>
      <c r="V3546" s="23"/>
      <c r="W3546" s="23"/>
      <c r="X3546" s="23"/>
      <c r="Y3546" s="445"/>
      <c r="Z3546" s="446" t="str">
        <f>IF(放飛紀錄!$Y3546="","",放飛紀錄!$Y3546+公式對照表!B$2)</f>
        <v/>
      </c>
      <c r="AA3546" s="445"/>
      <c r="AB3546" s="445"/>
      <c r="AC3546" s="447" t="str">
        <f t="shared" si="138"/>
        <v/>
      </c>
      <c r="AD3546" s="448" t="str">
        <f t="shared" si="139"/>
        <v/>
      </c>
      <c r="AE3546" s="446" t="str">
        <f>IF(放飛紀錄表[[#This Row],[模組啟動時間]]="","",公式對照表!$A$2)</f>
        <v/>
      </c>
      <c r="AF3546" s="449" t="str">
        <f>IF(AC3546="","",IF(AND(AA3546&gt;Y3546,AA3546&lt;Z3546),[1]公式對照表!$C$2,IF(AC3546="-",[1]公式對照表!$C$3,IF(AC3546&lt;AE3546,[1]公式對照表!$C$4,IF(AC3546&gt;AE3546,[1]公式對照表!$C$5)))))</f>
        <v/>
      </c>
      <c r="AG3546" s="442"/>
      <c r="AH3546" s="442"/>
      <c r="AI3546" s="442"/>
      <c r="AJ3546" s="442"/>
      <c r="AK3546" s="2"/>
    </row>
    <row r="3547" spans="1:37" ht="17.25" customHeight="1">
      <c r="A3547" s="443"/>
      <c r="B3547" s="444"/>
      <c r="C3547" s="23"/>
      <c r="D3547" s="23"/>
      <c r="E3547" s="23"/>
      <c r="F3547" s="262"/>
      <c r="G3547" s="262"/>
      <c r="H3547" s="262"/>
      <c r="I3547" s="264"/>
      <c r="J3547" s="23"/>
      <c r="K3547" s="23"/>
      <c r="L3547" s="36" t="str">
        <f>IFERROR(VLOOKUP(放飛紀錄!$K3547,#REF!,2,FALSE),"")</f>
        <v/>
      </c>
      <c r="M3547" s="36"/>
      <c r="N3547" s="36"/>
      <c r="O3547" s="36"/>
      <c r="P3547" s="36"/>
      <c r="Q3547" s="36"/>
      <c r="R3547" s="36"/>
      <c r="S3547" s="36"/>
      <c r="T3547" s="36"/>
      <c r="U3547" s="23"/>
      <c r="V3547" s="23"/>
      <c r="W3547" s="23"/>
      <c r="X3547" s="23"/>
      <c r="Y3547" s="445"/>
      <c r="Z3547" s="446" t="str">
        <f>IF(放飛紀錄!$Y3547="","",放飛紀錄!$Y3547+公式對照表!B$2)</f>
        <v/>
      </c>
      <c r="AA3547" s="445"/>
      <c r="AB3547" s="445"/>
      <c r="AC3547" s="447" t="str">
        <f t="shared" si="138"/>
        <v/>
      </c>
      <c r="AD3547" s="448" t="str">
        <f t="shared" si="139"/>
        <v/>
      </c>
      <c r="AE3547" s="446" t="str">
        <f>IF(放飛紀錄表[[#This Row],[模組啟動時間]]="","",公式對照表!$A$2)</f>
        <v/>
      </c>
      <c r="AF3547" s="449" t="str">
        <f>IF(AC3547="","",IF(AND(AA3547&gt;Y3547,AA3547&lt;Z3547),[1]公式對照表!$C$2,IF(AC3547="-",[1]公式對照表!$C$3,IF(AC3547&lt;AE3547,[1]公式對照表!$C$4,IF(AC3547&gt;AE3547,[1]公式對照表!$C$5)))))</f>
        <v/>
      </c>
      <c r="AG3547" s="442"/>
      <c r="AH3547" s="442"/>
      <c r="AI3547" s="442"/>
      <c r="AJ3547" s="442"/>
      <c r="AK3547" s="2"/>
    </row>
    <row r="3548" spans="1:37" ht="17.25" customHeight="1">
      <c r="A3548" s="443"/>
      <c r="B3548" s="444"/>
      <c r="C3548" s="23"/>
      <c r="D3548" s="23"/>
      <c r="E3548" s="23"/>
      <c r="F3548" s="262"/>
      <c r="G3548" s="262"/>
      <c r="H3548" s="262"/>
      <c r="I3548" s="264"/>
      <c r="J3548" s="23"/>
      <c r="K3548" s="23"/>
      <c r="L3548" s="36" t="str">
        <f>IFERROR(VLOOKUP(放飛紀錄!$K3548,#REF!,2,FALSE),"")</f>
        <v/>
      </c>
      <c r="M3548" s="36"/>
      <c r="N3548" s="36"/>
      <c r="O3548" s="36"/>
      <c r="P3548" s="36"/>
      <c r="Q3548" s="36"/>
      <c r="R3548" s="36"/>
      <c r="S3548" s="36"/>
      <c r="T3548" s="36"/>
      <c r="U3548" s="23"/>
      <c r="V3548" s="23"/>
      <c r="W3548" s="23"/>
      <c r="X3548" s="23"/>
      <c r="Y3548" s="445"/>
      <c r="Z3548" s="446" t="str">
        <f>IF(放飛紀錄!$Y3548="","",放飛紀錄!$Y3548+公式對照表!B$2)</f>
        <v/>
      </c>
      <c r="AA3548" s="445"/>
      <c r="AB3548" s="445"/>
      <c r="AC3548" s="447" t="str">
        <f t="shared" si="138"/>
        <v/>
      </c>
      <c r="AD3548" s="448" t="str">
        <f t="shared" si="139"/>
        <v/>
      </c>
      <c r="AE3548" s="446" t="str">
        <f>IF(放飛紀錄表[[#This Row],[模組啟動時間]]="","",公式對照表!$A$2)</f>
        <v/>
      </c>
      <c r="AF3548" s="449" t="str">
        <f>IF(AC3548="","",IF(AND(AA3548&gt;Y3548,AA3548&lt;Z3548),[1]公式對照表!$C$2,IF(AC3548="-",[1]公式對照表!$C$3,IF(AC3548&lt;AE3548,[1]公式對照表!$C$4,IF(AC3548&gt;AE3548,[1]公式對照表!$C$5)))))</f>
        <v/>
      </c>
      <c r="AG3548" s="442"/>
      <c r="AH3548" s="442"/>
      <c r="AI3548" s="442"/>
      <c r="AJ3548" s="442"/>
      <c r="AK3548" s="2"/>
    </row>
    <row r="3549" spans="1:37" ht="17.25" customHeight="1">
      <c r="A3549" s="443"/>
      <c r="B3549" s="444"/>
      <c r="C3549" s="23"/>
      <c r="D3549" s="23"/>
      <c r="E3549" s="23"/>
      <c r="F3549" s="262"/>
      <c r="G3549" s="262"/>
      <c r="H3549" s="262"/>
      <c r="I3549" s="264"/>
      <c r="J3549" s="23"/>
      <c r="K3549" s="23"/>
      <c r="L3549" s="36" t="str">
        <f>IFERROR(VLOOKUP(放飛紀錄!$K3549,#REF!,2,FALSE),"")</f>
        <v/>
      </c>
      <c r="M3549" s="36"/>
      <c r="N3549" s="36"/>
      <c r="O3549" s="36"/>
      <c r="P3549" s="36"/>
      <c r="Q3549" s="36"/>
      <c r="R3549" s="36"/>
      <c r="S3549" s="36"/>
      <c r="T3549" s="36"/>
      <c r="U3549" s="23"/>
      <c r="V3549" s="23"/>
      <c r="W3549" s="23"/>
      <c r="X3549" s="23"/>
      <c r="Y3549" s="445"/>
      <c r="Z3549" s="446" t="str">
        <f>IF(放飛紀錄!$Y3549="","",放飛紀錄!$Y3549+公式對照表!B$2)</f>
        <v/>
      </c>
      <c r="AA3549" s="445"/>
      <c r="AB3549" s="445"/>
      <c r="AC3549" s="447" t="str">
        <f t="shared" si="138"/>
        <v/>
      </c>
      <c r="AD3549" s="448" t="str">
        <f t="shared" si="139"/>
        <v/>
      </c>
      <c r="AE3549" s="446" t="str">
        <f>IF(放飛紀錄表[[#This Row],[模組啟動時間]]="","",公式對照表!$A$2)</f>
        <v/>
      </c>
      <c r="AF3549" s="449" t="str">
        <f>IF(AC3549="","",IF(AND(AA3549&gt;Y3549,AA3549&lt;Z3549),[1]公式對照表!$C$2,IF(AC3549="-",[1]公式對照表!$C$3,IF(AC3549&lt;AE3549,[1]公式對照表!$C$4,IF(AC3549&gt;AE3549,[1]公式對照表!$C$5)))))</f>
        <v/>
      </c>
      <c r="AG3549" s="442"/>
      <c r="AH3549" s="442"/>
      <c r="AI3549" s="442"/>
      <c r="AJ3549" s="442"/>
      <c r="AK3549" s="2"/>
    </row>
    <row r="3550" spans="1:37" ht="17.25" customHeight="1">
      <c r="A3550" s="443"/>
      <c r="B3550" s="444"/>
      <c r="C3550" s="23"/>
      <c r="D3550" s="23"/>
      <c r="E3550" s="23"/>
      <c r="F3550" s="262"/>
      <c r="G3550" s="262"/>
      <c r="H3550" s="262"/>
      <c r="I3550" s="264"/>
      <c r="J3550" s="23"/>
      <c r="K3550" s="23"/>
      <c r="L3550" s="36" t="str">
        <f>IFERROR(VLOOKUP(放飛紀錄!$K3550,#REF!,2,FALSE),"")</f>
        <v/>
      </c>
      <c r="M3550" s="36"/>
      <c r="N3550" s="36"/>
      <c r="O3550" s="36"/>
      <c r="P3550" s="36"/>
      <c r="Q3550" s="36"/>
      <c r="R3550" s="36"/>
      <c r="S3550" s="36"/>
      <c r="T3550" s="36"/>
      <c r="U3550" s="23"/>
      <c r="V3550" s="23"/>
      <c r="W3550" s="23"/>
      <c r="X3550" s="23"/>
      <c r="Y3550" s="445"/>
      <c r="Z3550" s="446" t="str">
        <f>IF(放飛紀錄!$Y3550="","",放飛紀錄!$Y3550+公式對照表!B$2)</f>
        <v/>
      </c>
      <c r="AA3550" s="445"/>
      <c r="AB3550" s="445"/>
      <c r="AC3550" s="447" t="str">
        <f t="shared" si="138"/>
        <v/>
      </c>
      <c r="AD3550" s="448" t="str">
        <f t="shared" si="139"/>
        <v/>
      </c>
      <c r="AE3550" s="446" t="str">
        <f>IF(放飛紀錄表[[#This Row],[模組啟動時間]]="","",公式對照表!$A$2)</f>
        <v/>
      </c>
      <c r="AF3550" s="449" t="str">
        <f>IF(AC3550="","",IF(AND(AA3550&gt;Y3550,AA3550&lt;Z3550),[1]公式對照表!$C$2,IF(AC3550="-",[1]公式對照表!$C$3,IF(AC3550&lt;AE3550,[1]公式對照表!$C$4,IF(AC3550&gt;AE3550,[1]公式對照表!$C$5)))))</f>
        <v/>
      </c>
      <c r="AG3550" s="442"/>
      <c r="AH3550" s="442"/>
      <c r="AI3550" s="442"/>
      <c r="AJ3550" s="442"/>
      <c r="AK3550" s="2"/>
    </row>
    <row r="3551" spans="1:37" ht="17.25" customHeight="1">
      <c r="A3551" s="443"/>
      <c r="B3551" s="444"/>
      <c r="C3551" s="23"/>
      <c r="D3551" s="23"/>
      <c r="E3551" s="23"/>
      <c r="F3551" s="262"/>
      <c r="G3551" s="262"/>
      <c r="H3551" s="262"/>
      <c r="I3551" s="264"/>
      <c r="J3551" s="23"/>
      <c r="K3551" s="23"/>
      <c r="L3551" s="36" t="str">
        <f>IFERROR(VLOOKUP(放飛紀錄!$K3551,#REF!,2,FALSE),"")</f>
        <v/>
      </c>
      <c r="M3551" s="36"/>
      <c r="N3551" s="36"/>
      <c r="O3551" s="36"/>
      <c r="P3551" s="36"/>
      <c r="Q3551" s="36"/>
      <c r="R3551" s="36"/>
      <c r="S3551" s="36"/>
      <c r="T3551" s="36"/>
      <c r="U3551" s="23"/>
      <c r="V3551" s="23"/>
      <c r="W3551" s="23"/>
      <c r="X3551" s="23"/>
      <c r="Y3551" s="445"/>
      <c r="Z3551" s="446" t="str">
        <f>IF(放飛紀錄!$Y3551="","",放飛紀錄!$Y3551+公式對照表!B$2)</f>
        <v/>
      </c>
      <c r="AA3551" s="445"/>
      <c r="AB3551" s="445"/>
      <c r="AC3551" s="447" t="str">
        <f t="shared" si="138"/>
        <v/>
      </c>
      <c r="AD3551" s="448" t="str">
        <f t="shared" si="139"/>
        <v/>
      </c>
      <c r="AE3551" s="446" t="str">
        <f>IF(放飛紀錄表[[#This Row],[模組啟動時間]]="","",公式對照表!$A$2)</f>
        <v/>
      </c>
      <c r="AF3551" s="449" t="str">
        <f>IF(AC3551="","",IF(AND(AA3551&gt;Y3551,AA3551&lt;Z3551),[1]公式對照表!$C$2,IF(AC3551="-",[1]公式對照表!$C$3,IF(AC3551&lt;AE3551,[1]公式對照表!$C$4,IF(AC3551&gt;AE3551,[1]公式對照表!$C$5)))))</f>
        <v/>
      </c>
      <c r="AG3551" s="442"/>
      <c r="AH3551" s="442"/>
      <c r="AI3551" s="442"/>
      <c r="AJ3551" s="442"/>
      <c r="AK3551" s="2"/>
    </row>
    <row r="3552" spans="1:37" ht="17.25" customHeight="1">
      <c r="A3552" s="443"/>
      <c r="B3552" s="444"/>
      <c r="C3552" s="23"/>
      <c r="D3552" s="23"/>
      <c r="E3552" s="23"/>
      <c r="F3552" s="262"/>
      <c r="G3552" s="262"/>
      <c r="H3552" s="262"/>
      <c r="I3552" s="264"/>
      <c r="J3552" s="23"/>
      <c r="K3552" s="23"/>
      <c r="L3552" s="36" t="str">
        <f>IFERROR(VLOOKUP(放飛紀錄!$K3552,#REF!,2,FALSE),"")</f>
        <v/>
      </c>
      <c r="M3552" s="36"/>
      <c r="N3552" s="36"/>
      <c r="O3552" s="36"/>
      <c r="P3552" s="36"/>
      <c r="Q3552" s="36"/>
      <c r="R3552" s="36"/>
      <c r="S3552" s="36"/>
      <c r="T3552" s="36"/>
      <c r="U3552" s="23"/>
      <c r="V3552" s="23"/>
      <c r="W3552" s="23"/>
      <c r="X3552" s="23"/>
      <c r="Y3552" s="445"/>
      <c r="Z3552" s="446" t="str">
        <f>IF(放飛紀錄!$Y3552="","",放飛紀錄!$Y3552+公式對照表!B$2)</f>
        <v/>
      </c>
      <c r="AA3552" s="445"/>
      <c r="AB3552" s="445"/>
      <c r="AC3552" s="447" t="str">
        <f t="shared" si="138"/>
        <v/>
      </c>
      <c r="AD3552" s="448" t="str">
        <f t="shared" si="139"/>
        <v/>
      </c>
      <c r="AE3552" s="446" t="str">
        <f>IF(放飛紀錄表[[#This Row],[模組啟動時間]]="","",公式對照表!$A$2)</f>
        <v/>
      </c>
      <c r="AF3552" s="449" t="str">
        <f>IF(AC3552="","",IF(AND(AA3552&gt;Y3552,AA3552&lt;Z3552),[1]公式對照表!$C$2,IF(AC3552="-",[1]公式對照表!$C$3,IF(AC3552&lt;AE3552,[1]公式對照表!$C$4,IF(AC3552&gt;AE3552,[1]公式對照表!$C$5)))))</f>
        <v/>
      </c>
      <c r="AG3552" s="442"/>
      <c r="AH3552" s="442"/>
      <c r="AI3552" s="442"/>
      <c r="AJ3552" s="442"/>
      <c r="AK3552" s="2"/>
    </row>
    <row r="3553" spans="1:37" ht="17.25" customHeight="1">
      <c r="A3553" s="443"/>
      <c r="B3553" s="444"/>
      <c r="C3553" s="23"/>
      <c r="D3553" s="23"/>
      <c r="E3553" s="23"/>
      <c r="F3553" s="262"/>
      <c r="G3553" s="262"/>
      <c r="H3553" s="262"/>
      <c r="I3553" s="264"/>
      <c r="J3553" s="23"/>
      <c r="K3553" s="23"/>
      <c r="L3553" s="36" t="str">
        <f>IFERROR(VLOOKUP(放飛紀錄!$K3553,#REF!,2,FALSE),"")</f>
        <v/>
      </c>
      <c r="M3553" s="36"/>
      <c r="N3553" s="36"/>
      <c r="O3553" s="36"/>
      <c r="P3553" s="36"/>
      <c r="Q3553" s="36"/>
      <c r="R3553" s="36"/>
      <c r="S3553" s="36"/>
      <c r="T3553" s="36"/>
      <c r="U3553" s="23"/>
      <c r="V3553" s="23"/>
      <c r="W3553" s="23"/>
      <c r="X3553" s="23"/>
      <c r="Y3553" s="445"/>
      <c r="Z3553" s="446" t="str">
        <f>IF(放飛紀錄!$Y3553="","",放飛紀錄!$Y3553+公式對照表!B$2)</f>
        <v/>
      </c>
      <c r="AA3553" s="445"/>
      <c r="AB3553" s="445"/>
      <c r="AC3553" s="447" t="str">
        <f t="shared" si="138"/>
        <v/>
      </c>
      <c r="AD3553" s="448" t="str">
        <f t="shared" si="139"/>
        <v/>
      </c>
      <c r="AE3553" s="446" t="str">
        <f>IF(放飛紀錄表[[#This Row],[模組啟動時間]]="","",公式對照表!$A$2)</f>
        <v/>
      </c>
      <c r="AF3553" s="449" t="str">
        <f>IF(AC3553="","",IF(AND(AA3553&gt;Y3553,AA3553&lt;Z3553),[1]公式對照表!$C$2,IF(AC3553="-",[1]公式對照表!$C$3,IF(AC3553&lt;AE3553,[1]公式對照表!$C$4,IF(AC3553&gt;AE3553,[1]公式對照表!$C$5)))))</f>
        <v/>
      </c>
      <c r="AG3553" s="442"/>
      <c r="AH3553" s="442"/>
      <c r="AI3553" s="442"/>
      <c r="AJ3553" s="442"/>
      <c r="AK3553" s="2"/>
    </row>
    <row r="3554" spans="1:37" ht="17.25" customHeight="1">
      <c r="A3554" s="443"/>
      <c r="B3554" s="444"/>
      <c r="C3554" s="23"/>
      <c r="D3554" s="23"/>
      <c r="E3554" s="23"/>
      <c r="F3554" s="262"/>
      <c r="G3554" s="262"/>
      <c r="H3554" s="262"/>
      <c r="I3554" s="264"/>
      <c r="J3554" s="23"/>
      <c r="K3554" s="23"/>
      <c r="L3554" s="36" t="str">
        <f>IFERROR(VLOOKUP(放飛紀錄!$K3554,#REF!,2,FALSE),"")</f>
        <v/>
      </c>
      <c r="M3554" s="36"/>
      <c r="N3554" s="36"/>
      <c r="O3554" s="36"/>
      <c r="P3554" s="36"/>
      <c r="Q3554" s="36"/>
      <c r="R3554" s="36"/>
      <c r="S3554" s="36"/>
      <c r="T3554" s="36"/>
      <c r="U3554" s="23"/>
      <c r="V3554" s="23"/>
      <c r="W3554" s="23"/>
      <c r="X3554" s="23"/>
      <c r="Y3554" s="445"/>
      <c r="Z3554" s="446" t="str">
        <f>IF(放飛紀錄!$Y3554="","",放飛紀錄!$Y3554+公式對照表!B$2)</f>
        <v/>
      </c>
      <c r="AA3554" s="445"/>
      <c r="AB3554" s="445"/>
      <c r="AC3554" s="447" t="str">
        <f t="shared" si="138"/>
        <v/>
      </c>
      <c r="AD3554" s="448" t="str">
        <f t="shared" si="139"/>
        <v/>
      </c>
      <c r="AE3554" s="446" t="str">
        <f>IF(放飛紀錄表[[#This Row],[模組啟動時間]]="","",公式對照表!$A$2)</f>
        <v/>
      </c>
      <c r="AF3554" s="449" t="str">
        <f>IF(AC3554="","",IF(AND(AA3554&gt;Y3554,AA3554&lt;Z3554),[1]公式對照表!$C$2,IF(AC3554="-",[1]公式對照表!$C$3,IF(AC3554&lt;AE3554,[1]公式對照表!$C$4,IF(AC3554&gt;AE3554,[1]公式對照表!$C$5)))))</f>
        <v/>
      </c>
      <c r="AG3554" s="442"/>
      <c r="AH3554" s="442"/>
      <c r="AI3554" s="442"/>
      <c r="AJ3554" s="442"/>
      <c r="AK3554" s="2"/>
    </row>
    <row r="3555" spans="1:37" ht="17.25" customHeight="1">
      <c r="A3555" s="443"/>
      <c r="B3555" s="444"/>
      <c r="C3555" s="23"/>
      <c r="D3555" s="23"/>
      <c r="E3555" s="23"/>
      <c r="F3555" s="262"/>
      <c r="G3555" s="262"/>
      <c r="H3555" s="262"/>
      <c r="I3555" s="264"/>
      <c r="J3555" s="23"/>
      <c r="K3555" s="23"/>
      <c r="L3555" s="36" t="str">
        <f>IFERROR(VLOOKUP(放飛紀錄!$K3555,#REF!,2,FALSE),"")</f>
        <v/>
      </c>
      <c r="M3555" s="36"/>
      <c r="N3555" s="36"/>
      <c r="O3555" s="36"/>
      <c r="P3555" s="36"/>
      <c r="Q3555" s="36"/>
      <c r="R3555" s="36"/>
      <c r="S3555" s="36"/>
      <c r="T3555" s="36"/>
      <c r="U3555" s="23"/>
      <c r="V3555" s="23"/>
      <c r="W3555" s="23"/>
      <c r="X3555" s="23"/>
      <c r="Y3555" s="445"/>
      <c r="Z3555" s="446" t="str">
        <f>IF(放飛紀錄!$Y3555="","",放飛紀錄!$Y3555+公式對照表!B$2)</f>
        <v/>
      </c>
      <c r="AA3555" s="445"/>
      <c r="AB3555" s="445"/>
      <c r="AC3555" s="447" t="str">
        <f t="shared" si="138"/>
        <v/>
      </c>
      <c r="AD3555" s="448" t="str">
        <f t="shared" si="139"/>
        <v/>
      </c>
      <c r="AE3555" s="446" t="str">
        <f>IF(放飛紀錄表[[#This Row],[模組啟動時間]]="","",公式對照表!$A$2)</f>
        <v/>
      </c>
      <c r="AF3555" s="449" t="str">
        <f>IF(AC3555="","",IF(AND(AA3555&gt;Y3555,AA3555&lt;Z3555),[1]公式對照表!$C$2,IF(AC3555="-",[1]公式對照表!$C$3,IF(AC3555&lt;AE3555,[1]公式對照表!$C$4,IF(AC3555&gt;AE3555,[1]公式對照表!$C$5)))))</f>
        <v/>
      </c>
      <c r="AG3555" s="442"/>
      <c r="AH3555" s="442"/>
      <c r="AI3555" s="442"/>
      <c r="AJ3555" s="442"/>
      <c r="AK3555" s="2"/>
    </row>
    <row r="3556" spans="1:37" ht="17.25" customHeight="1">
      <c r="A3556" s="443"/>
      <c r="B3556" s="444"/>
      <c r="C3556" s="23"/>
      <c r="D3556" s="23"/>
      <c r="E3556" s="23"/>
      <c r="F3556" s="262"/>
      <c r="G3556" s="262"/>
      <c r="H3556" s="262"/>
      <c r="I3556" s="264"/>
      <c r="J3556" s="23"/>
      <c r="K3556" s="23"/>
      <c r="L3556" s="36" t="str">
        <f>IFERROR(VLOOKUP(放飛紀錄!$K3556,#REF!,2,FALSE),"")</f>
        <v/>
      </c>
      <c r="M3556" s="36"/>
      <c r="N3556" s="36"/>
      <c r="O3556" s="36"/>
      <c r="P3556" s="36"/>
      <c r="Q3556" s="36"/>
      <c r="R3556" s="36"/>
      <c r="S3556" s="36"/>
      <c r="T3556" s="36"/>
      <c r="U3556" s="23"/>
      <c r="V3556" s="23"/>
      <c r="W3556" s="23"/>
      <c r="X3556" s="23"/>
      <c r="Y3556" s="445"/>
      <c r="Z3556" s="446" t="str">
        <f>IF(放飛紀錄!$Y3556="","",放飛紀錄!$Y3556+公式對照表!B$2)</f>
        <v/>
      </c>
      <c r="AA3556" s="445"/>
      <c r="AB3556" s="445"/>
      <c r="AC3556" s="447" t="str">
        <f t="shared" si="138"/>
        <v/>
      </c>
      <c r="AD3556" s="448" t="str">
        <f t="shared" si="139"/>
        <v/>
      </c>
      <c r="AE3556" s="446" t="str">
        <f>IF(放飛紀錄表[[#This Row],[模組啟動時間]]="","",公式對照表!$A$2)</f>
        <v/>
      </c>
      <c r="AF3556" s="449" t="str">
        <f>IF(AC3556="","",IF(AND(AA3556&gt;Y3556,AA3556&lt;Z3556),[1]公式對照表!$C$2,IF(AC3556="-",[1]公式對照表!$C$3,IF(AC3556&lt;AE3556,[1]公式對照表!$C$4,IF(AC3556&gt;AE3556,[1]公式對照表!$C$5)))))</f>
        <v/>
      </c>
      <c r="AG3556" s="442"/>
      <c r="AH3556" s="442"/>
      <c r="AI3556" s="442"/>
      <c r="AJ3556" s="442"/>
      <c r="AK3556" s="2"/>
    </row>
    <row r="3557" spans="1:37" ht="17.25" customHeight="1">
      <c r="A3557" s="443"/>
      <c r="B3557" s="444"/>
      <c r="C3557" s="23"/>
      <c r="D3557" s="23"/>
      <c r="E3557" s="23"/>
      <c r="F3557" s="262"/>
      <c r="G3557" s="262"/>
      <c r="H3557" s="262"/>
      <c r="I3557" s="264"/>
      <c r="J3557" s="23"/>
      <c r="K3557" s="23"/>
      <c r="L3557" s="36" t="str">
        <f>IFERROR(VLOOKUP(放飛紀錄!$K3557,#REF!,2,FALSE),"")</f>
        <v/>
      </c>
      <c r="M3557" s="36"/>
      <c r="N3557" s="36"/>
      <c r="O3557" s="36"/>
      <c r="P3557" s="36"/>
      <c r="Q3557" s="36"/>
      <c r="R3557" s="36"/>
      <c r="S3557" s="36"/>
      <c r="T3557" s="36"/>
      <c r="U3557" s="23"/>
      <c r="V3557" s="23"/>
      <c r="W3557" s="23"/>
      <c r="X3557" s="23"/>
      <c r="Y3557" s="445"/>
      <c r="Z3557" s="446" t="str">
        <f>IF(放飛紀錄!$Y3557="","",放飛紀錄!$Y3557+公式對照表!B$2)</f>
        <v/>
      </c>
      <c r="AA3557" s="445"/>
      <c r="AB3557" s="445"/>
      <c r="AC3557" s="447" t="str">
        <f t="shared" si="138"/>
        <v/>
      </c>
      <c r="AD3557" s="448" t="str">
        <f t="shared" si="139"/>
        <v/>
      </c>
      <c r="AE3557" s="446" t="str">
        <f>IF(放飛紀錄表[[#This Row],[模組啟動時間]]="","",公式對照表!$A$2)</f>
        <v/>
      </c>
      <c r="AF3557" s="449" t="str">
        <f>IF(AC3557="","",IF(AND(AA3557&gt;Y3557,AA3557&lt;Z3557),[1]公式對照表!$C$2,IF(AC3557="-",[1]公式對照表!$C$3,IF(AC3557&lt;AE3557,[1]公式對照表!$C$4,IF(AC3557&gt;AE3557,[1]公式對照表!$C$5)))))</f>
        <v/>
      </c>
      <c r="AG3557" s="442"/>
      <c r="AH3557" s="442"/>
      <c r="AI3557" s="442"/>
      <c r="AJ3557" s="442"/>
      <c r="AK3557" s="2"/>
    </row>
    <row r="3558" spans="1:37" ht="17.25" customHeight="1">
      <c r="A3558" s="443"/>
      <c r="B3558" s="444"/>
      <c r="C3558" s="23"/>
      <c r="D3558" s="23"/>
      <c r="E3558" s="23"/>
      <c r="F3558" s="262"/>
      <c r="G3558" s="262"/>
      <c r="H3558" s="262"/>
      <c r="I3558" s="264"/>
      <c r="J3558" s="23"/>
      <c r="K3558" s="23"/>
      <c r="L3558" s="36" t="str">
        <f>IFERROR(VLOOKUP(放飛紀錄!$K3558,#REF!,2,FALSE),"")</f>
        <v/>
      </c>
      <c r="M3558" s="36"/>
      <c r="N3558" s="36"/>
      <c r="O3558" s="36"/>
      <c r="P3558" s="36"/>
      <c r="Q3558" s="36"/>
      <c r="R3558" s="36"/>
      <c r="S3558" s="36"/>
      <c r="T3558" s="36"/>
      <c r="U3558" s="23"/>
      <c r="V3558" s="23"/>
      <c r="W3558" s="23"/>
      <c r="X3558" s="23"/>
      <c r="Y3558" s="445"/>
      <c r="Z3558" s="446" t="str">
        <f>IF(放飛紀錄!$Y3558="","",放飛紀錄!$Y3558+公式對照表!B$2)</f>
        <v/>
      </c>
      <c r="AA3558" s="445"/>
      <c r="AB3558" s="445"/>
      <c r="AC3558" s="447" t="str">
        <f t="shared" si="138"/>
        <v/>
      </c>
      <c r="AD3558" s="448" t="str">
        <f t="shared" si="139"/>
        <v/>
      </c>
      <c r="AE3558" s="446" t="str">
        <f>IF(放飛紀錄表[[#This Row],[模組啟動時間]]="","",公式對照表!$A$2)</f>
        <v/>
      </c>
      <c r="AF3558" s="449" t="str">
        <f>IF(AC3558="","",IF(AND(AA3558&gt;Y3558,AA3558&lt;Z3558),[1]公式對照表!$C$2,IF(AC3558="-",[1]公式對照表!$C$3,IF(AC3558&lt;AE3558,[1]公式對照表!$C$4,IF(AC3558&gt;AE3558,[1]公式對照表!$C$5)))))</f>
        <v/>
      </c>
      <c r="AG3558" s="442"/>
      <c r="AH3558" s="442"/>
      <c r="AI3558" s="442"/>
      <c r="AJ3558" s="442"/>
      <c r="AK3558" s="2"/>
    </row>
    <row r="3559" spans="1:37" ht="17.25" customHeight="1">
      <c r="A3559" s="443"/>
      <c r="B3559" s="444"/>
      <c r="C3559" s="23"/>
      <c r="D3559" s="23"/>
      <c r="E3559" s="23"/>
      <c r="F3559" s="262"/>
      <c r="G3559" s="262"/>
      <c r="H3559" s="262"/>
      <c r="I3559" s="264"/>
      <c r="J3559" s="23"/>
      <c r="K3559" s="23"/>
      <c r="L3559" s="36" t="str">
        <f>IFERROR(VLOOKUP(放飛紀錄!$K3559,#REF!,2,FALSE),"")</f>
        <v/>
      </c>
      <c r="M3559" s="36"/>
      <c r="N3559" s="36"/>
      <c r="O3559" s="36"/>
      <c r="P3559" s="36"/>
      <c r="Q3559" s="36"/>
      <c r="R3559" s="36"/>
      <c r="S3559" s="36"/>
      <c r="T3559" s="36"/>
      <c r="U3559" s="23"/>
      <c r="V3559" s="23"/>
      <c r="W3559" s="23"/>
      <c r="X3559" s="23"/>
      <c r="Y3559" s="445"/>
      <c r="Z3559" s="446" t="str">
        <f>IF(放飛紀錄!$Y3559="","",放飛紀錄!$Y3559+公式對照表!B$2)</f>
        <v/>
      </c>
      <c r="AA3559" s="445"/>
      <c r="AB3559" s="445"/>
      <c r="AC3559" s="447" t="str">
        <f t="shared" si="138"/>
        <v/>
      </c>
      <c r="AD3559" s="448" t="str">
        <f t="shared" si="139"/>
        <v/>
      </c>
      <c r="AE3559" s="446" t="str">
        <f>IF(放飛紀錄表[[#This Row],[模組啟動時間]]="","",公式對照表!$A$2)</f>
        <v/>
      </c>
      <c r="AF3559" s="449" t="str">
        <f>IF(AC3559="","",IF(AND(AA3559&gt;Y3559,AA3559&lt;Z3559),[1]公式對照表!$C$2,IF(AC3559="-",[1]公式對照表!$C$3,IF(AC3559&lt;AE3559,[1]公式對照表!$C$4,IF(AC3559&gt;AE3559,[1]公式對照表!$C$5)))))</f>
        <v/>
      </c>
      <c r="AG3559" s="442"/>
      <c r="AH3559" s="442"/>
      <c r="AI3559" s="442"/>
      <c r="AJ3559" s="442"/>
      <c r="AK3559" s="2"/>
    </row>
    <row r="3560" spans="1:37" ht="17.25" customHeight="1">
      <c r="A3560" s="443"/>
      <c r="B3560" s="444"/>
      <c r="C3560" s="23"/>
      <c r="D3560" s="23"/>
      <c r="E3560" s="23"/>
      <c r="F3560" s="262"/>
      <c r="G3560" s="262"/>
      <c r="H3560" s="262"/>
      <c r="I3560" s="264"/>
      <c r="J3560" s="23"/>
      <c r="K3560" s="23"/>
      <c r="L3560" s="36" t="str">
        <f>IFERROR(VLOOKUP(放飛紀錄!$K3560,#REF!,2,FALSE),"")</f>
        <v/>
      </c>
      <c r="M3560" s="36"/>
      <c r="N3560" s="36"/>
      <c r="O3560" s="36"/>
      <c r="P3560" s="36"/>
      <c r="Q3560" s="36"/>
      <c r="R3560" s="36"/>
      <c r="S3560" s="36"/>
      <c r="T3560" s="36"/>
      <c r="U3560" s="23"/>
      <c r="V3560" s="23"/>
      <c r="W3560" s="23"/>
      <c r="X3560" s="23"/>
      <c r="Y3560" s="445"/>
      <c r="Z3560" s="446" t="str">
        <f>IF(放飛紀錄!$Y3560="","",放飛紀錄!$Y3560+公式對照表!B$2)</f>
        <v/>
      </c>
      <c r="AA3560" s="445"/>
      <c r="AB3560" s="445"/>
      <c r="AC3560" s="447" t="str">
        <f t="shared" si="138"/>
        <v/>
      </c>
      <c r="AD3560" s="448" t="str">
        <f t="shared" si="139"/>
        <v/>
      </c>
      <c r="AE3560" s="446" t="str">
        <f>IF(放飛紀錄表[[#This Row],[模組啟動時間]]="","",公式對照表!$A$2)</f>
        <v/>
      </c>
      <c r="AF3560" s="449" t="str">
        <f>IF(AC3560="","",IF(AND(AA3560&gt;Y3560,AA3560&lt;Z3560),[1]公式對照表!$C$2,IF(AC3560="-",[1]公式對照表!$C$3,IF(AC3560&lt;AE3560,[1]公式對照表!$C$4,IF(AC3560&gt;AE3560,[1]公式對照表!$C$5)))))</f>
        <v/>
      </c>
      <c r="AG3560" s="442"/>
      <c r="AH3560" s="442"/>
      <c r="AI3560" s="442"/>
      <c r="AJ3560" s="442"/>
      <c r="AK3560" s="2"/>
    </row>
    <row r="3561" spans="1:37" ht="17.25" customHeight="1">
      <c r="A3561" s="443"/>
      <c r="B3561" s="444"/>
      <c r="C3561" s="23"/>
      <c r="D3561" s="23"/>
      <c r="E3561" s="23"/>
      <c r="F3561" s="262"/>
      <c r="G3561" s="262"/>
      <c r="H3561" s="262"/>
      <c r="I3561" s="264"/>
      <c r="J3561" s="23"/>
      <c r="K3561" s="23"/>
      <c r="L3561" s="36" t="str">
        <f>IFERROR(VLOOKUP(放飛紀錄!$K3561,#REF!,2,FALSE),"")</f>
        <v/>
      </c>
      <c r="M3561" s="36"/>
      <c r="N3561" s="36"/>
      <c r="O3561" s="36"/>
      <c r="P3561" s="36"/>
      <c r="Q3561" s="36"/>
      <c r="R3561" s="36"/>
      <c r="S3561" s="36"/>
      <c r="T3561" s="36"/>
      <c r="U3561" s="23"/>
      <c r="V3561" s="23"/>
      <c r="W3561" s="23"/>
      <c r="X3561" s="23"/>
      <c r="Y3561" s="445"/>
      <c r="Z3561" s="446" t="str">
        <f>IF(放飛紀錄!$Y3561="","",放飛紀錄!$Y3561+公式對照表!B$2)</f>
        <v/>
      </c>
      <c r="AA3561" s="445"/>
      <c r="AB3561" s="445"/>
      <c r="AC3561" s="447" t="str">
        <f t="shared" si="138"/>
        <v/>
      </c>
      <c r="AD3561" s="448" t="str">
        <f t="shared" si="139"/>
        <v/>
      </c>
      <c r="AE3561" s="446" t="str">
        <f>IF(放飛紀錄表[[#This Row],[模組啟動時間]]="","",公式對照表!$A$2)</f>
        <v/>
      </c>
      <c r="AF3561" s="449" t="str">
        <f>IF(AC3561="","",IF(AND(AA3561&gt;Y3561,AA3561&lt;Z3561),[1]公式對照表!$C$2,IF(AC3561="-",[1]公式對照表!$C$3,IF(AC3561&lt;AE3561,[1]公式對照表!$C$4,IF(AC3561&gt;AE3561,[1]公式對照表!$C$5)))))</f>
        <v/>
      </c>
      <c r="AG3561" s="442"/>
      <c r="AH3561" s="442"/>
      <c r="AI3561" s="442"/>
      <c r="AJ3561" s="442"/>
      <c r="AK3561" s="2"/>
    </row>
    <row r="3562" spans="1:37" ht="17.25" customHeight="1">
      <c r="A3562" s="443"/>
      <c r="B3562" s="444"/>
      <c r="C3562" s="23"/>
      <c r="D3562" s="23"/>
      <c r="E3562" s="23"/>
      <c r="F3562" s="262"/>
      <c r="G3562" s="262"/>
      <c r="H3562" s="262"/>
      <c r="I3562" s="264"/>
      <c r="J3562" s="23"/>
      <c r="K3562" s="23"/>
      <c r="L3562" s="36" t="str">
        <f>IFERROR(VLOOKUP(放飛紀錄!$K3562,#REF!,2,FALSE),"")</f>
        <v/>
      </c>
      <c r="M3562" s="36"/>
      <c r="N3562" s="36"/>
      <c r="O3562" s="36"/>
      <c r="P3562" s="36"/>
      <c r="Q3562" s="36"/>
      <c r="R3562" s="36"/>
      <c r="S3562" s="36"/>
      <c r="T3562" s="36"/>
      <c r="U3562" s="23"/>
      <c r="V3562" s="23"/>
      <c r="W3562" s="23"/>
      <c r="X3562" s="23"/>
      <c r="Y3562" s="445"/>
      <c r="Z3562" s="446" t="str">
        <f>IF(放飛紀錄!$Y3562="","",放飛紀錄!$Y3562+公式對照表!B$2)</f>
        <v/>
      </c>
      <c r="AA3562" s="445"/>
      <c r="AB3562" s="445"/>
      <c r="AC3562" s="447" t="str">
        <f t="shared" si="138"/>
        <v/>
      </c>
      <c r="AD3562" s="448" t="str">
        <f t="shared" si="139"/>
        <v/>
      </c>
      <c r="AE3562" s="446" t="str">
        <f>IF(放飛紀錄表[[#This Row],[模組啟動時間]]="","",公式對照表!$A$2)</f>
        <v/>
      </c>
      <c r="AF3562" s="449" t="str">
        <f>IF(AC3562="","",IF(AND(AA3562&gt;Y3562,AA3562&lt;Z3562),[1]公式對照表!$C$2,IF(AC3562="-",[1]公式對照表!$C$3,IF(AC3562&lt;AE3562,[1]公式對照表!$C$4,IF(AC3562&gt;AE3562,[1]公式對照表!$C$5)))))</f>
        <v/>
      </c>
      <c r="AG3562" s="442"/>
      <c r="AH3562" s="442"/>
      <c r="AI3562" s="442"/>
      <c r="AJ3562" s="442"/>
      <c r="AK3562" s="2"/>
    </row>
    <row r="3563" spans="1:37" ht="17.25" customHeight="1">
      <c r="A3563" s="443"/>
      <c r="B3563" s="444"/>
      <c r="C3563" s="23"/>
      <c r="D3563" s="23"/>
      <c r="E3563" s="23"/>
      <c r="F3563" s="262"/>
      <c r="G3563" s="262"/>
      <c r="H3563" s="262"/>
      <c r="I3563" s="264"/>
      <c r="J3563" s="23"/>
      <c r="K3563" s="23"/>
      <c r="L3563" s="36" t="str">
        <f>IFERROR(VLOOKUP(放飛紀錄!$K3563,#REF!,2,FALSE),"")</f>
        <v/>
      </c>
      <c r="M3563" s="36"/>
      <c r="N3563" s="36"/>
      <c r="O3563" s="36"/>
      <c r="P3563" s="36"/>
      <c r="Q3563" s="36"/>
      <c r="R3563" s="36"/>
      <c r="S3563" s="36"/>
      <c r="T3563" s="36"/>
      <c r="U3563" s="23"/>
      <c r="V3563" s="23"/>
      <c r="W3563" s="23"/>
      <c r="X3563" s="23"/>
      <c r="Y3563" s="445"/>
      <c r="Z3563" s="446" t="str">
        <f>IF(放飛紀錄!$Y3563="","",放飛紀錄!$Y3563+公式對照表!B$2)</f>
        <v/>
      </c>
      <c r="AA3563" s="445"/>
      <c r="AB3563" s="445"/>
      <c r="AC3563" s="447" t="str">
        <f t="shared" si="138"/>
        <v/>
      </c>
      <c r="AD3563" s="448" t="str">
        <f t="shared" si="139"/>
        <v/>
      </c>
      <c r="AE3563" s="446" t="str">
        <f>IF(放飛紀錄表[[#This Row],[模組啟動時間]]="","",公式對照表!$A$2)</f>
        <v/>
      </c>
      <c r="AF3563" s="449" t="str">
        <f>IF(AC3563="","",IF(AND(AA3563&gt;Y3563,AA3563&lt;Z3563),[1]公式對照表!$C$2,IF(AC3563="-",[1]公式對照表!$C$3,IF(AC3563&lt;AE3563,[1]公式對照表!$C$4,IF(AC3563&gt;AE3563,[1]公式對照表!$C$5)))))</f>
        <v/>
      </c>
      <c r="AG3563" s="442"/>
      <c r="AH3563" s="442"/>
      <c r="AI3563" s="442"/>
      <c r="AJ3563" s="442"/>
      <c r="AK3563" s="2"/>
    </row>
    <row r="3564" spans="1:37" ht="17.25" customHeight="1">
      <c r="A3564" s="443"/>
      <c r="B3564" s="444"/>
      <c r="C3564" s="23"/>
      <c r="D3564" s="23"/>
      <c r="E3564" s="23"/>
      <c r="F3564" s="262"/>
      <c r="G3564" s="262"/>
      <c r="H3564" s="262"/>
      <c r="I3564" s="264"/>
      <c r="J3564" s="23"/>
      <c r="K3564" s="23"/>
      <c r="L3564" s="36" t="str">
        <f>IFERROR(VLOOKUP(放飛紀錄!$K3564,#REF!,2,FALSE),"")</f>
        <v/>
      </c>
      <c r="M3564" s="36"/>
      <c r="N3564" s="36"/>
      <c r="O3564" s="36"/>
      <c r="P3564" s="36"/>
      <c r="Q3564" s="36"/>
      <c r="R3564" s="36"/>
      <c r="S3564" s="36"/>
      <c r="T3564" s="36"/>
      <c r="U3564" s="23"/>
      <c r="V3564" s="23"/>
      <c r="W3564" s="23"/>
      <c r="X3564" s="23"/>
      <c r="Y3564" s="445"/>
      <c r="Z3564" s="446" t="str">
        <f>IF(放飛紀錄!$Y3564="","",放飛紀錄!$Y3564+公式對照表!B$2)</f>
        <v/>
      </c>
      <c r="AA3564" s="445"/>
      <c r="AB3564" s="445"/>
      <c r="AC3564" s="447" t="str">
        <f t="shared" si="138"/>
        <v/>
      </c>
      <c r="AD3564" s="448" t="str">
        <f t="shared" si="139"/>
        <v/>
      </c>
      <c r="AE3564" s="446" t="str">
        <f>IF(放飛紀錄表[[#This Row],[模組啟動時間]]="","",公式對照表!$A$2)</f>
        <v/>
      </c>
      <c r="AF3564" s="449" t="str">
        <f>IF(AC3564="","",IF(AND(AA3564&gt;Y3564,AA3564&lt;Z3564),[1]公式對照表!$C$2,IF(AC3564="-",[1]公式對照表!$C$3,IF(AC3564&lt;AE3564,[1]公式對照表!$C$4,IF(AC3564&gt;AE3564,[1]公式對照表!$C$5)))))</f>
        <v/>
      </c>
      <c r="AG3564" s="442"/>
      <c r="AH3564" s="442"/>
      <c r="AI3564" s="442"/>
      <c r="AJ3564" s="442"/>
      <c r="AK3564" s="2"/>
    </row>
    <row r="3565" spans="1:37" ht="17.25" customHeight="1">
      <c r="A3565" s="443"/>
      <c r="B3565" s="444"/>
      <c r="C3565" s="23"/>
      <c r="D3565" s="23"/>
      <c r="E3565" s="23"/>
      <c r="F3565" s="262"/>
      <c r="G3565" s="262"/>
      <c r="H3565" s="262"/>
      <c r="I3565" s="264"/>
      <c r="J3565" s="23"/>
      <c r="K3565" s="23"/>
      <c r="L3565" s="36" t="str">
        <f>IFERROR(VLOOKUP(放飛紀錄!$K3565,#REF!,2,FALSE),"")</f>
        <v/>
      </c>
      <c r="M3565" s="36"/>
      <c r="N3565" s="36"/>
      <c r="O3565" s="36"/>
      <c r="P3565" s="36"/>
      <c r="Q3565" s="36"/>
      <c r="R3565" s="36"/>
      <c r="S3565" s="36"/>
      <c r="T3565" s="36"/>
      <c r="U3565" s="23"/>
      <c r="V3565" s="23"/>
      <c r="W3565" s="23"/>
      <c r="X3565" s="23"/>
      <c r="Y3565" s="445"/>
      <c r="Z3565" s="446" t="str">
        <f>IF(放飛紀錄!$Y3565="","",放飛紀錄!$Y3565+公式對照表!B$2)</f>
        <v/>
      </c>
      <c r="AA3565" s="445"/>
      <c r="AB3565" s="445"/>
      <c r="AC3565" s="447" t="str">
        <f t="shared" si="138"/>
        <v/>
      </c>
      <c r="AD3565" s="448" t="str">
        <f t="shared" si="139"/>
        <v/>
      </c>
      <c r="AE3565" s="446" t="str">
        <f>IF(放飛紀錄表[[#This Row],[模組啟動時間]]="","",公式對照表!$A$2)</f>
        <v/>
      </c>
      <c r="AF3565" s="449" t="str">
        <f>IF(AC3565="","",IF(AND(AA3565&gt;Y3565,AA3565&lt;Z3565),[1]公式對照表!$C$2,IF(AC3565="-",[1]公式對照表!$C$3,IF(AC3565&lt;AE3565,[1]公式對照表!$C$4,IF(AC3565&gt;AE3565,[1]公式對照表!$C$5)))))</f>
        <v/>
      </c>
      <c r="AG3565" s="442"/>
      <c r="AH3565" s="442"/>
      <c r="AI3565" s="442"/>
      <c r="AJ3565" s="442"/>
      <c r="AK3565" s="2"/>
    </row>
    <row r="3566" spans="1:37" ht="17.25" customHeight="1">
      <c r="A3566" s="443"/>
      <c r="B3566" s="444"/>
      <c r="C3566" s="23"/>
      <c r="D3566" s="23"/>
      <c r="E3566" s="23"/>
      <c r="F3566" s="262"/>
      <c r="G3566" s="262"/>
      <c r="H3566" s="262"/>
      <c r="I3566" s="264"/>
      <c r="J3566" s="23"/>
      <c r="K3566" s="23"/>
      <c r="L3566" s="36" t="str">
        <f>IFERROR(VLOOKUP(放飛紀錄!$K3566,#REF!,2,FALSE),"")</f>
        <v/>
      </c>
      <c r="M3566" s="36"/>
      <c r="N3566" s="36"/>
      <c r="O3566" s="36"/>
      <c r="P3566" s="36"/>
      <c r="Q3566" s="36"/>
      <c r="R3566" s="36"/>
      <c r="S3566" s="36"/>
      <c r="T3566" s="36"/>
      <c r="U3566" s="23"/>
      <c r="V3566" s="23"/>
      <c r="W3566" s="23"/>
      <c r="X3566" s="23"/>
      <c r="Y3566" s="445"/>
      <c r="Z3566" s="446" t="str">
        <f>IF(放飛紀錄!$Y3566="","",放飛紀錄!$Y3566+公式對照表!B$2)</f>
        <v/>
      </c>
      <c r="AA3566" s="445"/>
      <c r="AB3566" s="445"/>
      <c r="AC3566" s="447" t="str">
        <f t="shared" si="138"/>
        <v/>
      </c>
      <c r="AD3566" s="448" t="str">
        <f t="shared" si="139"/>
        <v/>
      </c>
      <c r="AE3566" s="446" t="str">
        <f>IF(放飛紀錄表[[#This Row],[模組啟動時間]]="","",公式對照表!$A$2)</f>
        <v/>
      </c>
      <c r="AF3566" s="449" t="str">
        <f>IF(AC3566="","",IF(AND(AA3566&gt;Y3566,AA3566&lt;Z3566),[1]公式對照表!$C$2,IF(AC3566="-",[1]公式對照表!$C$3,IF(AC3566&lt;AE3566,[1]公式對照表!$C$4,IF(AC3566&gt;AE3566,[1]公式對照表!$C$5)))))</f>
        <v/>
      </c>
      <c r="AG3566" s="442"/>
      <c r="AH3566" s="442"/>
      <c r="AI3566" s="442"/>
      <c r="AJ3566" s="442"/>
      <c r="AK3566" s="2"/>
    </row>
    <row r="3567" spans="1:37" ht="17.25" customHeight="1">
      <c r="A3567" s="443"/>
      <c r="B3567" s="444"/>
      <c r="C3567" s="23"/>
      <c r="D3567" s="23"/>
      <c r="E3567" s="23"/>
      <c r="F3567" s="262"/>
      <c r="G3567" s="262"/>
      <c r="H3567" s="262"/>
      <c r="I3567" s="264"/>
      <c r="J3567" s="23"/>
      <c r="K3567" s="23"/>
      <c r="L3567" s="36" t="str">
        <f>IFERROR(VLOOKUP(放飛紀錄!$K3567,#REF!,2,FALSE),"")</f>
        <v/>
      </c>
      <c r="M3567" s="36"/>
      <c r="N3567" s="36"/>
      <c r="O3567" s="36"/>
      <c r="P3567" s="36"/>
      <c r="Q3567" s="36"/>
      <c r="R3567" s="36"/>
      <c r="S3567" s="36"/>
      <c r="T3567" s="36"/>
      <c r="U3567" s="23"/>
      <c r="V3567" s="23"/>
      <c r="W3567" s="23"/>
      <c r="X3567" s="23"/>
      <c r="Y3567" s="445"/>
      <c r="Z3567" s="446" t="str">
        <f>IF(放飛紀錄!$Y3567="","",放飛紀錄!$Y3567+公式對照表!B$2)</f>
        <v/>
      </c>
      <c r="AA3567" s="445"/>
      <c r="AB3567" s="445"/>
      <c r="AC3567" s="447" t="str">
        <f t="shared" si="138"/>
        <v/>
      </c>
      <c r="AD3567" s="448" t="str">
        <f t="shared" si="139"/>
        <v/>
      </c>
      <c r="AE3567" s="446" t="str">
        <f>IF(放飛紀錄表[[#This Row],[模組啟動時間]]="","",公式對照表!$A$2)</f>
        <v/>
      </c>
      <c r="AF3567" s="449" t="str">
        <f>IF(AC3567="","",IF(AND(AA3567&gt;Y3567,AA3567&lt;Z3567),[1]公式對照表!$C$2,IF(AC3567="-",[1]公式對照表!$C$3,IF(AC3567&lt;AE3567,[1]公式對照表!$C$4,IF(AC3567&gt;AE3567,[1]公式對照表!$C$5)))))</f>
        <v/>
      </c>
      <c r="AG3567" s="442"/>
      <c r="AH3567" s="442"/>
      <c r="AI3567" s="442"/>
      <c r="AJ3567" s="442"/>
      <c r="AK3567" s="2"/>
    </row>
    <row r="3568" spans="1:37" ht="17.25" customHeight="1">
      <c r="A3568" s="443"/>
      <c r="B3568" s="444"/>
      <c r="C3568" s="23"/>
      <c r="D3568" s="23"/>
      <c r="E3568" s="23"/>
      <c r="F3568" s="262"/>
      <c r="G3568" s="262"/>
      <c r="H3568" s="262"/>
      <c r="I3568" s="264"/>
      <c r="J3568" s="23"/>
      <c r="K3568" s="23"/>
      <c r="L3568" s="36" t="str">
        <f>IFERROR(VLOOKUP(放飛紀錄!$K3568,#REF!,2,FALSE),"")</f>
        <v/>
      </c>
      <c r="M3568" s="36"/>
      <c r="N3568" s="36"/>
      <c r="O3568" s="36"/>
      <c r="P3568" s="36"/>
      <c r="Q3568" s="36"/>
      <c r="R3568" s="36"/>
      <c r="S3568" s="36"/>
      <c r="T3568" s="36"/>
      <c r="U3568" s="23"/>
      <c r="V3568" s="23"/>
      <c r="W3568" s="23"/>
      <c r="X3568" s="23"/>
      <c r="Y3568" s="445"/>
      <c r="Z3568" s="446" t="str">
        <f>IF(放飛紀錄!$Y3568="","",放飛紀錄!$Y3568+公式對照表!B$2)</f>
        <v/>
      </c>
      <c r="AA3568" s="445"/>
      <c r="AB3568" s="445"/>
      <c r="AC3568" s="447" t="str">
        <f t="shared" si="138"/>
        <v/>
      </c>
      <c r="AD3568" s="448" t="str">
        <f t="shared" si="139"/>
        <v/>
      </c>
      <c r="AE3568" s="446" t="str">
        <f>IF(放飛紀錄表[[#This Row],[模組啟動時間]]="","",公式對照表!$A$2)</f>
        <v/>
      </c>
      <c r="AF3568" s="449" t="str">
        <f>IF(AC3568="","",IF(AND(AA3568&gt;Y3568,AA3568&lt;Z3568),[1]公式對照表!$C$2,IF(AC3568="-",[1]公式對照表!$C$3,IF(AC3568&lt;AE3568,[1]公式對照表!$C$4,IF(AC3568&gt;AE3568,[1]公式對照表!$C$5)))))</f>
        <v/>
      </c>
      <c r="AG3568" s="442"/>
      <c r="AH3568" s="442"/>
      <c r="AI3568" s="442"/>
      <c r="AJ3568" s="442"/>
      <c r="AK3568" s="2"/>
    </row>
    <row r="3569" spans="1:37" ht="17.25" customHeight="1">
      <c r="A3569" s="443"/>
      <c r="B3569" s="444"/>
      <c r="C3569" s="23"/>
      <c r="D3569" s="23"/>
      <c r="E3569" s="23"/>
      <c r="F3569" s="262"/>
      <c r="G3569" s="262"/>
      <c r="H3569" s="262"/>
      <c r="I3569" s="264"/>
      <c r="J3569" s="23"/>
      <c r="K3569" s="23"/>
      <c r="L3569" s="36" t="str">
        <f>IFERROR(VLOOKUP(放飛紀錄!$K3569,#REF!,2,FALSE),"")</f>
        <v/>
      </c>
      <c r="M3569" s="36"/>
      <c r="N3569" s="36"/>
      <c r="O3569" s="36"/>
      <c r="P3569" s="36"/>
      <c r="Q3569" s="36"/>
      <c r="R3569" s="36"/>
      <c r="S3569" s="36"/>
      <c r="T3569" s="36"/>
      <c r="U3569" s="23"/>
      <c r="V3569" s="23"/>
      <c r="W3569" s="23"/>
      <c r="X3569" s="23"/>
      <c r="Y3569" s="445"/>
      <c r="Z3569" s="446" t="str">
        <f>IF(放飛紀錄!$Y3569="","",放飛紀錄!$Y3569+公式對照表!B$2)</f>
        <v/>
      </c>
      <c r="AA3569" s="445"/>
      <c r="AB3569" s="445"/>
      <c r="AC3569" s="447" t="str">
        <f t="shared" si="138"/>
        <v/>
      </c>
      <c r="AD3569" s="448" t="str">
        <f t="shared" si="139"/>
        <v/>
      </c>
      <c r="AE3569" s="446" t="str">
        <f>IF(放飛紀錄表[[#This Row],[模組啟動時間]]="","",公式對照表!$A$2)</f>
        <v/>
      </c>
      <c r="AF3569" s="449" t="str">
        <f>IF(AC3569="","",IF(AND(AA3569&gt;Y3569,AA3569&lt;Z3569),[1]公式對照表!$C$2,IF(AC3569="-",[1]公式對照表!$C$3,IF(AC3569&lt;AE3569,[1]公式對照表!$C$4,IF(AC3569&gt;AE3569,[1]公式對照表!$C$5)))))</f>
        <v/>
      </c>
      <c r="AG3569" s="442"/>
      <c r="AH3569" s="442"/>
      <c r="AI3569" s="442"/>
      <c r="AJ3569" s="442"/>
      <c r="AK3569" s="2"/>
    </row>
    <row r="3570" spans="1:37" ht="17.25" customHeight="1">
      <c r="A3570" s="443"/>
      <c r="B3570" s="444"/>
      <c r="C3570" s="23"/>
      <c r="D3570" s="23"/>
      <c r="E3570" s="23"/>
      <c r="F3570" s="262"/>
      <c r="G3570" s="262"/>
      <c r="H3570" s="262"/>
      <c r="I3570" s="264"/>
      <c r="J3570" s="23"/>
      <c r="K3570" s="23"/>
      <c r="L3570" s="36" t="str">
        <f>IFERROR(VLOOKUP(放飛紀錄!$K3570,#REF!,2,FALSE),"")</f>
        <v/>
      </c>
      <c r="M3570" s="36"/>
      <c r="N3570" s="36"/>
      <c r="O3570" s="36"/>
      <c r="P3570" s="36"/>
      <c r="Q3570" s="36"/>
      <c r="R3570" s="36"/>
      <c r="S3570" s="36"/>
      <c r="T3570" s="36"/>
      <c r="U3570" s="23"/>
      <c r="V3570" s="23"/>
      <c r="W3570" s="23"/>
      <c r="X3570" s="23"/>
      <c r="Y3570" s="445"/>
      <c r="Z3570" s="446" t="str">
        <f>IF(放飛紀錄!$Y3570="","",放飛紀錄!$Y3570+公式對照表!B$2)</f>
        <v/>
      </c>
      <c r="AA3570" s="445"/>
      <c r="AB3570" s="445"/>
      <c r="AC3570" s="447" t="str">
        <f t="shared" si="138"/>
        <v/>
      </c>
      <c r="AD3570" s="448" t="str">
        <f t="shared" si="139"/>
        <v/>
      </c>
      <c r="AE3570" s="446" t="str">
        <f>IF(放飛紀錄表[[#This Row],[模組啟動時間]]="","",公式對照表!$A$2)</f>
        <v/>
      </c>
      <c r="AF3570" s="449" t="str">
        <f>IF(AC3570="","",IF(AND(AA3570&gt;Y3570,AA3570&lt;Z3570),[1]公式對照表!$C$2,IF(AC3570="-",[1]公式對照表!$C$3,IF(AC3570&lt;AE3570,[1]公式對照表!$C$4,IF(AC3570&gt;AE3570,[1]公式對照表!$C$5)))))</f>
        <v/>
      </c>
      <c r="AG3570" s="442"/>
      <c r="AH3570" s="442"/>
      <c r="AI3570" s="442"/>
      <c r="AJ3570" s="442"/>
      <c r="AK3570" s="2"/>
    </row>
    <row r="3571" spans="1:37" ht="17.25" customHeight="1">
      <c r="A3571" s="443"/>
      <c r="B3571" s="444"/>
      <c r="C3571" s="23"/>
      <c r="D3571" s="23"/>
      <c r="E3571" s="23"/>
      <c r="F3571" s="262"/>
      <c r="G3571" s="262"/>
      <c r="H3571" s="262"/>
      <c r="I3571" s="264"/>
      <c r="J3571" s="23"/>
      <c r="K3571" s="23"/>
      <c r="L3571" s="36" t="str">
        <f>IFERROR(VLOOKUP(放飛紀錄!$K3571,#REF!,2,FALSE),"")</f>
        <v/>
      </c>
      <c r="M3571" s="36"/>
      <c r="N3571" s="36"/>
      <c r="O3571" s="36"/>
      <c r="P3571" s="36"/>
      <c r="Q3571" s="36"/>
      <c r="R3571" s="36"/>
      <c r="S3571" s="36"/>
      <c r="T3571" s="36"/>
      <c r="U3571" s="23"/>
      <c r="V3571" s="23"/>
      <c r="W3571" s="23"/>
      <c r="X3571" s="23"/>
      <c r="Y3571" s="445"/>
      <c r="Z3571" s="446" t="str">
        <f>IF(放飛紀錄!$Y3571="","",放飛紀錄!$Y3571+公式對照表!B$2)</f>
        <v/>
      </c>
      <c r="AA3571" s="445"/>
      <c r="AB3571" s="445"/>
      <c r="AC3571" s="447" t="str">
        <f t="shared" si="138"/>
        <v/>
      </c>
      <c r="AD3571" s="448" t="str">
        <f t="shared" si="139"/>
        <v/>
      </c>
      <c r="AE3571" s="446" t="str">
        <f>IF(放飛紀錄表[[#This Row],[模組啟動時間]]="","",公式對照表!$A$2)</f>
        <v/>
      </c>
      <c r="AF3571" s="449" t="str">
        <f>IF(AC3571="","",IF(AND(AA3571&gt;Y3571,AA3571&lt;Z3571),[1]公式對照表!$C$2,IF(AC3571="-",[1]公式對照表!$C$3,IF(AC3571&lt;AE3571,[1]公式對照表!$C$4,IF(AC3571&gt;AE3571,[1]公式對照表!$C$5)))))</f>
        <v/>
      </c>
      <c r="AG3571" s="442"/>
      <c r="AH3571" s="442"/>
      <c r="AI3571" s="442"/>
      <c r="AJ3571" s="442"/>
      <c r="AK3571" s="2"/>
    </row>
    <row r="3572" spans="1:37" ht="17.25" customHeight="1">
      <c r="A3572" s="443"/>
      <c r="B3572" s="444"/>
      <c r="C3572" s="23"/>
      <c r="D3572" s="23"/>
      <c r="E3572" s="23"/>
      <c r="F3572" s="262"/>
      <c r="G3572" s="262"/>
      <c r="H3572" s="262"/>
      <c r="I3572" s="264"/>
      <c r="J3572" s="23"/>
      <c r="K3572" s="23"/>
      <c r="L3572" s="36" t="str">
        <f>IFERROR(VLOOKUP(放飛紀錄!$K3572,#REF!,2,FALSE),"")</f>
        <v/>
      </c>
      <c r="M3572" s="36"/>
      <c r="N3572" s="36"/>
      <c r="O3572" s="36"/>
      <c r="P3572" s="36"/>
      <c r="Q3572" s="36"/>
      <c r="R3572" s="36"/>
      <c r="S3572" s="36"/>
      <c r="T3572" s="36"/>
      <c r="U3572" s="23"/>
      <c r="V3572" s="23"/>
      <c r="W3572" s="23"/>
      <c r="X3572" s="23"/>
      <c r="Y3572" s="445"/>
      <c r="Z3572" s="446" t="str">
        <f>IF(放飛紀錄!$Y3572="","",放飛紀錄!$Y3572+公式對照表!B$2)</f>
        <v/>
      </c>
      <c r="AA3572" s="445"/>
      <c r="AB3572" s="445"/>
      <c r="AC3572" s="447" t="str">
        <f t="shared" si="138"/>
        <v/>
      </c>
      <c r="AD3572" s="448" t="str">
        <f t="shared" si="139"/>
        <v/>
      </c>
      <c r="AE3572" s="446" t="str">
        <f>IF(放飛紀錄表[[#This Row],[模組啟動時間]]="","",公式對照表!$A$2)</f>
        <v/>
      </c>
      <c r="AF3572" s="449" t="str">
        <f>IF(AC3572="","",IF(AND(AA3572&gt;Y3572,AA3572&lt;Z3572),[1]公式對照表!$C$2,IF(AC3572="-",[1]公式對照表!$C$3,IF(AC3572&lt;AE3572,[1]公式對照表!$C$4,IF(AC3572&gt;AE3572,[1]公式對照表!$C$5)))))</f>
        <v/>
      </c>
      <c r="AG3572" s="442"/>
      <c r="AH3572" s="442"/>
      <c r="AI3572" s="442"/>
      <c r="AJ3572" s="442"/>
      <c r="AK3572" s="2"/>
    </row>
    <row r="3573" spans="1:37" ht="17.25" customHeight="1">
      <c r="A3573" s="443"/>
      <c r="B3573" s="444"/>
      <c r="C3573" s="23"/>
      <c r="D3573" s="23"/>
      <c r="E3573" s="23"/>
      <c r="F3573" s="262"/>
      <c r="G3573" s="262"/>
      <c r="H3573" s="262"/>
      <c r="I3573" s="264"/>
      <c r="J3573" s="23"/>
      <c r="K3573" s="23"/>
      <c r="L3573" s="36" t="str">
        <f>IFERROR(VLOOKUP(放飛紀錄!$K3573,#REF!,2,FALSE),"")</f>
        <v/>
      </c>
      <c r="M3573" s="36"/>
      <c r="N3573" s="36"/>
      <c r="O3573" s="36"/>
      <c r="P3573" s="36"/>
      <c r="Q3573" s="36"/>
      <c r="R3573" s="36"/>
      <c r="S3573" s="36"/>
      <c r="T3573" s="36"/>
      <c r="U3573" s="23"/>
      <c r="V3573" s="23"/>
      <c r="W3573" s="23"/>
      <c r="X3573" s="23"/>
      <c r="Y3573" s="445"/>
      <c r="Z3573" s="446" t="str">
        <f>IF(放飛紀錄!$Y3573="","",放飛紀錄!$Y3573+公式對照表!B$2)</f>
        <v/>
      </c>
      <c r="AA3573" s="445"/>
      <c r="AB3573" s="445"/>
      <c r="AC3573" s="447" t="str">
        <f t="shared" ref="AC3573:AC3636" si="140">IF(AB3573="","",IF(AA3573="-","-",AB3573-Z3573))</f>
        <v/>
      </c>
      <c r="AD3573" s="448" t="str">
        <f t="shared" ref="AD3573:AD3636" si="141">IF(OR(AC3573="-",AC3573=""),"",((MINUTE(AC3573)*60)+SECOND(AC3573)))</f>
        <v/>
      </c>
      <c r="AE3573" s="446" t="str">
        <f>IF(放飛紀錄表[[#This Row],[模組啟動時間]]="","",公式對照表!$A$2)</f>
        <v/>
      </c>
      <c r="AF3573" s="449" t="str">
        <f>IF(AC3573="","",IF(AND(AA3573&gt;Y3573,AA3573&lt;Z3573),[1]公式對照表!$C$2,IF(AC3573="-",[1]公式對照表!$C$3,IF(AC3573&lt;AE3573,[1]公式對照表!$C$4,IF(AC3573&gt;AE3573,[1]公式對照表!$C$5)))))</f>
        <v/>
      </c>
      <c r="AG3573" s="442"/>
      <c r="AH3573" s="442"/>
      <c r="AI3573" s="442"/>
      <c r="AJ3573" s="442"/>
      <c r="AK3573" s="2"/>
    </row>
    <row r="3574" spans="1:37" ht="17.25" customHeight="1">
      <c r="A3574" s="443"/>
      <c r="B3574" s="444"/>
      <c r="C3574" s="23"/>
      <c r="D3574" s="23"/>
      <c r="E3574" s="23"/>
      <c r="F3574" s="262"/>
      <c r="G3574" s="262"/>
      <c r="H3574" s="262"/>
      <c r="I3574" s="264"/>
      <c r="J3574" s="23"/>
      <c r="K3574" s="23"/>
      <c r="L3574" s="36" t="str">
        <f>IFERROR(VLOOKUP(放飛紀錄!$K3574,#REF!,2,FALSE),"")</f>
        <v/>
      </c>
      <c r="M3574" s="36"/>
      <c r="N3574" s="36"/>
      <c r="O3574" s="36"/>
      <c r="P3574" s="36"/>
      <c r="Q3574" s="36"/>
      <c r="R3574" s="36"/>
      <c r="S3574" s="36"/>
      <c r="T3574" s="36"/>
      <c r="U3574" s="23"/>
      <c r="V3574" s="23"/>
      <c r="W3574" s="23"/>
      <c r="X3574" s="23"/>
      <c r="Y3574" s="445"/>
      <c r="Z3574" s="446" t="str">
        <f>IF(放飛紀錄!$Y3574="","",放飛紀錄!$Y3574+公式對照表!B$2)</f>
        <v/>
      </c>
      <c r="AA3574" s="445"/>
      <c r="AB3574" s="445"/>
      <c r="AC3574" s="447" t="str">
        <f t="shared" si="140"/>
        <v/>
      </c>
      <c r="AD3574" s="448" t="str">
        <f t="shared" si="141"/>
        <v/>
      </c>
      <c r="AE3574" s="446" t="str">
        <f>IF(放飛紀錄表[[#This Row],[模組啟動時間]]="","",公式對照表!$A$2)</f>
        <v/>
      </c>
      <c r="AF3574" s="449" t="str">
        <f>IF(AC3574="","",IF(AND(AA3574&gt;Y3574,AA3574&lt;Z3574),[1]公式對照表!$C$2,IF(AC3574="-",[1]公式對照表!$C$3,IF(AC3574&lt;AE3574,[1]公式對照表!$C$4,IF(AC3574&gt;AE3574,[1]公式對照表!$C$5)))))</f>
        <v/>
      </c>
      <c r="AG3574" s="442"/>
      <c r="AH3574" s="442"/>
      <c r="AI3574" s="442"/>
      <c r="AJ3574" s="442"/>
      <c r="AK3574" s="2"/>
    </row>
    <row r="3575" spans="1:37" ht="17.25" customHeight="1">
      <c r="A3575" s="443"/>
      <c r="B3575" s="444"/>
      <c r="C3575" s="23"/>
      <c r="D3575" s="23"/>
      <c r="E3575" s="23"/>
      <c r="F3575" s="262"/>
      <c r="G3575" s="262"/>
      <c r="H3575" s="262"/>
      <c r="I3575" s="264"/>
      <c r="J3575" s="23"/>
      <c r="K3575" s="23"/>
      <c r="L3575" s="36" t="str">
        <f>IFERROR(VLOOKUP(放飛紀錄!$K3575,#REF!,2,FALSE),"")</f>
        <v/>
      </c>
      <c r="M3575" s="36"/>
      <c r="N3575" s="36"/>
      <c r="O3575" s="36"/>
      <c r="P3575" s="36"/>
      <c r="Q3575" s="36"/>
      <c r="R3575" s="36"/>
      <c r="S3575" s="36"/>
      <c r="T3575" s="36"/>
      <c r="U3575" s="23"/>
      <c r="V3575" s="23"/>
      <c r="W3575" s="23"/>
      <c r="X3575" s="23"/>
      <c r="Y3575" s="445"/>
      <c r="Z3575" s="446" t="str">
        <f>IF(放飛紀錄!$Y3575="","",放飛紀錄!$Y3575+公式對照表!B$2)</f>
        <v/>
      </c>
      <c r="AA3575" s="445"/>
      <c r="AB3575" s="445"/>
      <c r="AC3575" s="447" t="str">
        <f t="shared" si="140"/>
        <v/>
      </c>
      <c r="AD3575" s="448" t="str">
        <f t="shared" si="141"/>
        <v/>
      </c>
      <c r="AE3575" s="446" t="str">
        <f>IF(放飛紀錄表[[#This Row],[模組啟動時間]]="","",公式對照表!$A$2)</f>
        <v/>
      </c>
      <c r="AF3575" s="449" t="str">
        <f>IF(AC3575="","",IF(AND(AA3575&gt;Y3575,AA3575&lt;Z3575),[1]公式對照表!$C$2,IF(AC3575="-",[1]公式對照表!$C$3,IF(AC3575&lt;AE3575,[1]公式對照表!$C$4,IF(AC3575&gt;AE3575,[1]公式對照表!$C$5)))))</f>
        <v/>
      </c>
      <c r="AG3575" s="442"/>
      <c r="AH3575" s="442"/>
      <c r="AI3575" s="442"/>
      <c r="AJ3575" s="442"/>
      <c r="AK3575" s="2"/>
    </row>
    <row r="3576" spans="1:37" ht="17.25" customHeight="1">
      <c r="A3576" s="443"/>
      <c r="B3576" s="444"/>
      <c r="C3576" s="23"/>
      <c r="D3576" s="23"/>
      <c r="E3576" s="23"/>
      <c r="F3576" s="262"/>
      <c r="G3576" s="262"/>
      <c r="H3576" s="262"/>
      <c r="I3576" s="264"/>
      <c r="J3576" s="23"/>
      <c r="K3576" s="23"/>
      <c r="L3576" s="36" t="str">
        <f>IFERROR(VLOOKUP(放飛紀錄!$K3576,#REF!,2,FALSE),"")</f>
        <v/>
      </c>
      <c r="M3576" s="36"/>
      <c r="N3576" s="36"/>
      <c r="O3576" s="36"/>
      <c r="P3576" s="36"/>
      <c r="Q3576" s="36"/>
      <c r="R3576" s="36"/>
      <c r="S3576" s="36"/>
      <c r="T3576" s="36"/>
      <c r="U3576" s="23"/>
      <c r="V3576" s="23"/>
      <c r="W3576" s="23"/>
      <c r="X3576" s="23"/>
      <c r="Y3576" s="445"/>
      <c r="Z3576" s="446" t="str">
        <f>IF(放飛紀錄!$Y3576="","",放飛紀錄!$Y3576+公式對照表!B$2)</f>
        <v/>
      </c>
      <c r="AA3576" s="445"/>
      <c r="AB3576" s="445"/>
      <c r="AC3576" s="447" t="str">
        <f t="shared" si="140"/>
        <v/>
      </c>
      <c r="AD3576" s="448" t="str">
        <f t="shared" si="141"/>
        <v/>
      </c>
      <c r="AE3576" s="446" t="str">
        <f>IF(放飛紀錄表[[#This Row],[模組啟動時間]]="","",公式對照表!$A$2)</f>
        <v/>
      </c>
      <c r="AF3576" s="449" t="str">
        <f>IF(AC3576="","",IF(AND(AA3576&gt;Y3576,AA3576&lt;Z3576),[1]公式對照表!$C$2,IF(AC3576="-",[1]公式對照表!$C$3,IF(AC3576&lt;AE3576,[1]公式對照表!$C$4,IF(AC3576&gt;AE3576,[1]公式對照表!$C$5)))))</f>
        <v/>
      </c>
      <c r="AG3576" s="442"/>
      <c r="AH3576" s="442"/>
      <c r="AI3576" s="442"/>
      <c r="AJ3576" s="442"/>
      <c r="AK3576" s="2"/>
    </row>
    <row r="3577" spans="1:37" ht="17.25" customHeight="1">
      <c r="A3577" s="443"/>
      <c r="B3577" s="444"/>
      <c r="C3577" s="23"/>
      <c r="D3577" s="23"/>
      <c r="E3577" s="23"/>
      <c r="F3577" s="262"/>
      <c r="G3577" s="262"/>
      <c r="H3577" s="262"/>
      <c r="I3577" s="264"/>
      <c r="J3577" s="23"/>
      <c r="K3577" s="23"/>
      <c r="L3577" s="36" t="str">
        <f>IFERROR(VLOOKUP(放飛紀錄!$K3577,#REF!,2,FALSE),"")</f>
        <v/>
      </c>
      <c r="M3577" s="36"/>
      <c r="N3577" s="36"/>
      <c r="O3577" s="36"/>
      <c r="P3577" s="36"/>
      <c r="Q3577" s="36"/>
      <c r="R3577" s="36"/>
      <c r="S3577" s="36"/>
      <c r="T3577" s="36"/>
      <c r="U3577" s="23"/>
      <c r="V3577" s="23"/>
      <c r="W3577" s="23"/>
      <c r="X3577" s="23"/>
      <c r="Y3577" s="445"/>
      <c r="Z3577" s="446" t="str">
        <f>IF(放飛紀錄!$Y3577="","",放飛紀錄!$Y3577+公式對照表!B$2)</f>
        <v/>
      </c>
      <c r="AA3577" s="445"/>
      <c r="AB3577" s="445"/>
      <c r="AC3577" s="447" t="str">
        <f t="shared" si="140"/>
        <v/>
      </c>
      <c r="AD3577" s="448" t="str">
        <f t="shared" si="141"/>
        <v/>
      </c>
      <c r="AE3577" s="446" t="str">
        <f>IF(放飛紀錄表[[#This Row],[模組啟動時間]]="","",公式對照表!$A$2)</f>
        <v/>
      </c>
      <c r="AF3577" s="449" t="str">
        <f>IF(AC3577="","",IF(AND(AA3577&gt;Y3577,AA3577&lt;Z3577),[1]公式對照表!$C$2,IF(AC3577="-",[1]公式對照表!$C$3,IF(AC3577&lt;AE3577,[1]公式對照表!$C$4,IF(AC3577&gt;AE3577,[1]公式對照表!$C$5)))))</f>
        <v/>
      </c>
      <c r="AG3577" s="442"/>
      <c r="AH3577" s="442"/>
      <c r="AI3577" s="442"/>
      <c r="AJ3577" s="442"/>
      <c r="AK3577" s="2"/>
    </row>
    <row r="3578" spans="1:37" ht="17.25" customHeight="1">
      <c r="A3578" s="443"/>
      <c r="B3578" s="444"/>
      <c r="C3578" s="23"/>
      <c r="D3578" s="23"/>
      <c r="E3578" s="23"/>
      <c r="F3578" s="262"/>
      <c r="G3578" s="262"/>
      <c r="H3578" s="262"/>
      <c r="I3578" s="264"/>
      <c r="J3578" s="23"/>
      <c r="K3578" s="23"/>
      <c r="L3578" s="36" t="str">
        <f>IFERROR(VLOOKUP(放飛紀錄!$K3578,#REF!,2,FALSE),"")</f>
        <v/>
      </c>
      <c r="M3578" s="36"/>
      <c r="N3578" s="36"/>
      <c r="O3578" s="36"/>
      <c r="P3578" s="36"/>
      <c r="Q3578" s="36"/>
      <c r="R3578" s="36"/>
      <c r="S3578" s="36"/>
      <c r="T3578" s="36"/>
      <c r="U3578" s="23"/>
      <c r="V3578" s="23"/>
      <c r="W3578" s="23"/>
      <c r="X3578" s="23"/>
      <c r="Y3578" s="445"/>
      <c r="Z3578" s="446" t="str">
        <f>IF(放飛紀錄!$Y3578="","",放飛紀錄!$Y3578+公式對照表!B$2)</f>
        <v/>
      </c>
      <c r="AA3578" s="445"/>
      <c r="AB3578" s="445"/>
      <c r="AC3578" s="447" t="str">
        <f t="shared" si="140"/>
        <v/>
      </c>
      <c r="AD3578" s="448" t="str">
        <f t="shared" si="141"/>
        <v/>
      </c>
      <c r="AE3578" s="446" t="str">
        <f>IF(放飛紀錄表[[#This Row],[模組啟動時間]]="","",公式對照表!$A$2)</f>
        <v/>
      </c>
      <c r="AF3578" s="449" t="str">
        <f>IF(AC3578="","",IF(AND(AA3578&gt;Y3578,AA3578&lt;Z3578),[1]公式對照表!$C$2,IF(AC3578="-",[1]公式對照表!$C$3,IF(AC3578&lt;AE3578,[1]公式對照表!$C$4,IF(AC3578&gt;AE3578,[1]公式對照表!$C$5)))))</f>
        <v/>
      </c>
      <c r="AG3578" s="442"/>
      <c r="AH3578" s="442"/>
      <c r="AI3578" s="442"/>
      <c r="AJ3578" s="442"/>
      <c r="AK3578" s="2"/>
    </row>
    <row r="3579" spans="1:37" ht="17.25" customHeight="1">
      <c r="A3579" s="443"/>
      <c r="B3579" s="444"/>
      <c r="C3579" s="23"/>
      <c r="D3579" s="23"/>
      <c r="E3579" s="23"/>
      <c r="F3579" s="262"/>
      <c r="G3579" s="262"/>
      <c r="H3579" s="262"/>
      <c r="I3579" s="264"/>
      <c r="J3579" s="23"/>
      <c r="K3579" s="23"/>
      <c r="L3579" s="36" t="str">
        <f>IFERROR(VLOOKUP(放飛紀錄!$K3579,#REF!,2,FALSE),"")</f>
        <v/>
      </c>
      <c r="M3579" s="36"/>
      <c r="N3579" s="36"/>
      <c r="O3579" s="36"/>
      <c r="P3579" s="36"/>
      <c r="Q3579" s="36"/>
      <c r="R3579" s="36"/>
      <c r="S3579" s="36"/>
      <c r="T3579" s="36"/>
      <c r="U3579" s="23"/>
      <c r="V3579" s="23"/>
      <c r="W3579" s="23"/>
      <c r="X3579" s="23"/>
      <c r="Y3579" s="445"/>
      <c r="Z3579" s="446" t="str">
        <f>IF(放飛紀錄!$Y3579="","",放飛紀錄!$Y3579+公式對照表!B$2)</f>
        <v/>
      </c>
      <c r="AA3579" s="445"/>
      <c r="AB3579" s="445"/>
      <c r="AC3579" s="447" t="str">
        <f t="shared" si="140"/>
        <v/>
      </c>
      <c r="AD3579" s="448" t="str">
        <f t="shared" si="141"/>
        <v/>
      </c>
      <c r="AE3579" s="446" t="str">
        <f>IF(放飛紀錄表[[#This Row],[模組啟動時間]]="","",公式對照表!$A$2)</f>
        <v/>
      </c>
      <c r="AF3579" s="449" t="str">
        <f>IF(AC3579="","",IF(AND(AA3579&gt;Y3579,AA3579&lt;Z3579),[1]公式對照表!$C$2,IF(AC3579="-",[1]公式對照表!$C$3,IF(AC3579&lt;AE3579,[1]公式對照表!$C$4,IF(AC3579&gt;AE3579,[1]公式對照表!$C$5)))))</f>
        <v/>
      </c>
      <c r="AG3579" s="442"/>
      <c r="AH3579" s="442"/>
      <c r="AI3579" s="442"/>
      <c r="AJ3579" s="442"/>
      <c r="AK3579" s="2"/>
    </row>
    <row r="3580" spans="1:37" ht="17.25" customHeight="1">
      <c r="A3580" s="443"/>
      <c r="B3580" s="444"/>
      <c r="C3580" s="23"/>
      <c r="D3580" s="23"/>
      <c r="E3580" s="23"/>
      <c r="F3580" s="262"/>
      <c r="G3580" s="262"/>
      <c r="H3580" s="262"/>
      <c r="I3580" s="264"/>
      <c r="J3580" s="23"/>
      <c r="K3580" s="23"/>
      <c r="L3580" s="36" t="str">
        <f>IFERROR(VLOOKUP(放飛紀錄!$K3580,#REF!,2,FALSE),"")</f>
        <v/>
      </c>
      <c r="M3580" s="36"/>
      <c r="N3580" s="36"/>
      <c r="O3580" s="36"/>
      <c r="P3580" s="36"/>
      <c r="Q3580" s="36"/>
      <c r="R3580" s="36"/>
      <c r="S3580" s="36"/>
      <c r="T3580" s="36"/>
      <c r="U3580" s="23"/>
      <c r="V3580" s="23"/>
      <c r="W3580" s="23"/>
      <c r="X3580" s="23"/>
      <c r="Y3580" s="445"/>
      <c r="Z3580" s="446" t="str">
        <f>IF(放飛紀錄!$Y3580="","",放飛紀錄!$Y3580+公式對照表!B$2)</f>
        <v/>
      </c>
      <c r="AA3580" s="445"/>
      <c r="AB3580" s="445"/>
      <c r="AC3580" s="447" t="str">
        <f t="shared" si="140"/>
        <v/>
      </c>
      <c r="AD3580" s="448" t="str">
        <f t="shared" si="141"/>
        <v/>
      </c>
      <c r="AE3580" s="446" t="str">
        <f>IF(放飛紀錄表[[#This Row],[模組啟動時間]]="","",公式對照表!$A$2)</f>
        <v/>
      </c>
      <c r="AF3580" s="449" t="str">
        <f>IF(AC3580="","",IF(AND(AA3580&gt;Y3580,AA3580&lt;Z3580),[1]公式對照表!$C$2,IF(AC3580="-",[1]公式對照表!$C$3,IF(AC3580&lt;AE3580,[1]公式對照表!$C$4,IF(AC3580&gt;AE3580,[1]公式對照表!$C$5)))))</f>
        <v/>
      </c>
      <c r="AG3580" s="442"/>
      <c r="AH3580" s="442"/>
      <c r="AI3580" s="442"/>
      <c r="AJ3580" s="442"/>
      <c r="AK3580" s="2"/>
    </row>
    <row r="3581" spans="1:37" ht="17.25" customHeight="1">
      <c r="A3581" s="443"/>
      <c r="B3581" s="444"/>
      <c r="C3581" s="23"/>
      <c r="D3581" s="23"/>
      <c r="E3581" s="23"/>
      <c r="F3581" s="262"/>
      <c r="G3581" s="262"/>
      <c r="H3581" s="262"/>
      <c r="I3581" s="264"/>
      <c r="J3581" s="23"/>
      <c r="K3581" s="23"/>
      <c r="L3581" s="36" t="str">
        <f>IFERROR(VLOOKUP(放飛紀錄!$K3581,#REF!,2,FALSE),"")</f>
        <v/>
      </c>
      <c r="M3581" s="36"/>
      <c r="N3581" s="36"/>
      <c r="O3581" s="36"/>
      <c r="P3581" s="36"/>
      <c r="Q3581" s="36"/>
      <c r="R3581" s="36"/>
      <c r="S3581" s="36"/>
      <c r="T3581" s="36"/>
      <c r="U3581" s="23"/>
      <c r="V3581" s="23"/>
      <c r="W3581" s="23"/>
      <c r="X3581" s="23"/>
      <c r="Y3581" s="445"/>
      <c r="Z3581" s="446" t="str">
        <f>IF(放飛紀錄!$Y3581="","",放飛紀錄!$Y3581+公式對照表!B$2)</f>
        <v/>
      </c>
      <c r="AA3581" s="445"/>
      <c r="AB3581" s="445"/>
      <c r="AC3581" s="447" t="str">
        <f t="shared" si="140"/>
        <v/>
      </c>
      <c r="AD3581" s="448" t="str">
        <f t="shared" si="141"/>
        <v/>
      </c>
      <c r="AE3581" s="446" t="str">
        <f>IF(放飛紀錄表[[#This Row],[模組啟動時間]]="","",公式對照表!$A$2)</f>
        <v/>
      </c>
      <c r="AF3581" s="449" t="str">
        <f>IF(AC3581="","",IF(AND(AA3581&gt;Y3581,AA3581&lt;Z3581),[1]公式對照表!$C$2,IF(AC3581="-",[1]公式對照表!$C$3,IF(AC3581&lt;AE3581,[1]公式對照表!$C$4,IF(AC3581&gt;AE3581,[1]公式對照表!$C$5)))))</f>
        <v/>
      </c>
      <c r="AG3581" s="442"/>
      <c r="AH3581" s="442"/>
      <c r="AI3581" s="442"/>
      <c r="AJ3581" s="442"/>
      <c r="AK3581" s="2"/>
    </row>
    <row r="3582" spans="1:37" ht="17.25" customHeight="1">
      <c r="A3582" s="443"/>
      <c r="B3582" s="444"/>
      <c r="C3582" s="23"/>
      <c r="D3582" s="23"/>
      <c r="E3582" s="23"/>
      <c r="F3582" s="262"/>
      <c r="G3582" s="262"/>
      <c r="H3582" s="262"/>
      <c r="I3582" s="264"/>
      <c r="J3582" s="23"/>
      <c r="K3582" s="23"/>
      <c r="L3582" s="36" t="str">
        <f>IFERROR(VLOOKUP(放飛紀錄!$K3582,#REF!,2,FALSE),"")</f>
        <v/>
      </c>
      <c r="M3582" s="36"/>
      <c r="N3582" s="36"/>
      <c r="O3582" s="36"/>
      <c r="P3582" s="36"/>
      <c r="Q3582" s="36"/>
      <c r="R3582" s="36"/>
      <c r="S3582" s="36"/>
      <c r="T3582" s="36"/>
      <c r="U3582" s="23"/>
      <c r="V3582" s="23"/>
      <c r="W3582" s="23"/>
      <c r="X3582" s="23"/>
      <c r="Y3582" s="445"/>
      <c r="Z3582" s="446" t="str">
        <f>IF(放飛紀錄!$Y3582="","",放飛紀錄!$Y3582+公式對照表!B$2)</f>
        <v/>
      </c>
      <c r="AA3582" s="445"/>
      <c r="AB3582" s="445"/>
      <c r="AC3582" s="447" t="str">
        <f t="shared" si="140"/>
        <v/>
      </c>
      <c r="AD3582" s="448" t="str">
        <f t="shared" si="141"/>
        <v/>
      </c>
      <c r="AE3582" s="446" t="str">
        <f>IF(放飛紀錄表[[#This Row],[模組啟動時間]]="","",公式對照表!$A$2)</f>
        <v/>
      </c>
      <c r="AF3582" s="449" t="str">
        <f>IF(AC3582="","",IF(AND(AA3582&gt;Y3582,AA3582&lt;Z3582),[1]公式對照表!$C$2,IF(AC3582="-",[1]公式對照表!$C$3,IF(AC3582&lt;AE3582,[1]公式對照表!$C$4,IF(AC3582&gt;AE3582,[1]公式對照表!$C$5)))))</f>
        <v/>
      </c>
      <c r="AG3582" s="442"/>
      <c r="AH3582" s="442"/>
      <c r="AI3582" s="442"/>
      <c r="AJ3582" s="442"/>
      <c r="AK3582" s="2"/>
    </row>
    <row r="3583" spans="1:37" ht="17.25" customHeight="1">
      <c r="A3583" s="443"/>
      <c r="B3583" s="444"/>
      <c r="C3583" s="23"/>
      <c r="D3583" s="23"/>
      <c r="E3583" s="23"/>
      <c r="F3583" s="262"/>
      <c r="G3583" s="262"/>
      <c r="H3583" s="262"/>
      <c r="I3583" s="264"/>
      <c r="J3583" s="23"/>
      <c r="K3583" s="23"/>
      <c r="L3583" s="36" t="str">
        <f>IFERROR(VLOOKUP(放飛紀錄!$K3583,#REF!,2,FALSE),"")</f>
        <v/>
      </c>
      <c r="M3583" s="36"/>
      <c r="N3583" s="36"/>
      <c r="O3583" s="36"/>
      <c r="P3583" s="36"/>
      <c r="Q3583" s="36"/>
      <c r="R3583" s="36"/>
      <c r="S3583" s="36"/>
      <c r="T3583" s="36"/>
      <c r="U3583" s="23"/>
      <c r="V3583" s="23"/>
      <c r="W3583" s="23"/>
      <c r="X3583" s="23"/>
      <c r="Y3583" s="445"/>
      <c r="Z3583" s="446" t="str">
        <f>IF(放飛紀錄!$Y3583="","",放飛紀錄!$Y3583+公式對照表!B$2)</f>
        <v/>
      </c>
      <c r="AA3583" s="445"/>
      <c r="AB3583" s="445"/>
      <c r="AC3583" s="447" t="str">
        <f t="shared" si="140"/>
        <v/>
      </c>
      <c r="AD3583" s="448" t="str">
        <f t="shared" si="141"/>
        <v/>
      </c>
      <c r="AE3583" s="446" t="str">
        <f>IF(放飛紀錄表[[#This Row],[模組啟動時間]]="","",公式對照表!$A$2)</f>
        <v/>
      </c>
      <c r="AF3583" s="449" t="str">
        <f>IF(AC3583="","",IF(AND(AA3583&gt;Y3583,AA3583&lt;Z3583),[1]公式對照表!$C$2,IF(AC3583="-",[1]公式對照表!$C$3,IF(AC3583&lt;AE3583,[1]公式對照表!$C$4,IF(AC3583&gt;AE3583,[1]公式對照表!$C$5)))))</f>
        <v/>
      </c>
      <c r="AG3583" s="442"/>
      <c r="AH3583" s="442"/>
      <c r="AI3583" s="442"/>
      <c r="AJ3583" s="442"/>
      <c r="AK3583" s="2"/>
    </row>
    <row r="3584" spans="1:37" ht="17.25" customHeight="1">
      <c r="A3584" s="443"/>
      <c r="B3584" s="444"/>
      <c r="C3584" s="23"/>
      <c r="D3584" s="23"/>
      <c r="E3584" s="23"/>
      <c r="F3584" s="262"/>
      <c r="G3584" s="262"/>
      <c r="H3584" s="262"/>
      <c r="I3584" s="264"/>
      <c r="J3584" s="23"/>
      <c r="K3584" s="23"/>
      <c r="L3584" s="36" t="str">
        <f>IFERROR(VLOOKUP(放飛紀錄!$K3584,#REF!,2,FALSE),"")</f>
        <v/>
      </c>
      <c r="M3584" s="36"/>
      <c r="N3584" s="36"/>
      <c r="O3584" s="36"/>
      <c r="P3584" s="36"/>
      <c r="Q3584" s="36"/>
      <c r="R3584" s="36"/>
      <c r="S3584" s="36"/>
      <c r="T3584" s="36"/>
      <c r="U3584" s="23"/>
      <c r="V3584" s="23"/>
      <c r="W3584" s="23"/>
      <c r="X3584" s="23"/>
      <c r="Y3584" s="445"/>
      <c r="Z3584" s="446" t="str">
        <f>IF(放飛紀錄!$Y3584="","",放飛紀錄!$Y3584+公式對照表!B$2)</f>
        <v/>
      </c>
      <c r="AA3584" s="445"/>
      <c r="AB3584" s="445"/>
      <c r="AC3584" s="447" t="str">
        <f t="shared" si="140"/>
        <v/>
      </c>
      <c r="AD3584" s="448" t="str">
        <f t="shared" si="141"/>
        <v/>
      </c>
      <c r="AE3584" s="446" t="str">
        <f>IF(放飛紀錄表[[#This Row],[模組啟動時間]]="","",公式對照表!$A$2)</f>
        <v/>
      </c>
      <c r="AF3584" s="449" t="str">
        <f>IF(AC3584="","",IF(AND(AA3584&gt;Y3584,AA3584&lt;Z3584),[1]公式對照表!$C$2,IF(AC3584="-",[1]公式對照表!$C$3,IF(AC3584&lt;AE3584,[1]公式對照表!$C$4,IF(AC3584&gt;AE3584,[1]公式對照表!$C$5)))))</f>
        <v/>
      </c>
      <c r="AG3584" s="442"/>
      <c r="AH3584" s="442"/>
      <c r="AI3584" s="442"/>
      <c r="AJ3584" s="442"/>
      <c r="AK3584" s="2"/>
    </row>
    <row r="3585" spans="1:37" ht="17.25" customHeight="1">
      <c r="A3585" s="443"/>
      <c r="B3585" s="444"/>
      <c r="C3585" s="23"/>
      <c r="D3585" s="23"/>
      <c r="E3585" s="23"/>
      <c r="F3585" s="262"/>
      <c r="G3585" s="262"/>
      <c r="H3585" s="262"/>
      <c r="I3585" s="264"/>
      <c r="J3585" s="23"/>
      <c r="K3585" s="23"/>
      <c r="L3585" s="36" t="str">
        <f>IFERROR(VLOOKUP(放飛紀錄!$K3585,#REF!,2,FALSE),"")</f>
        <v/>
      </c>
      <c r="M3585" s="36"/>
      <c r="N3585" s="36"/>
      <c r="O3585" s="36"/>
      <c r="P3585" s="36"/>
      <c r="Q3585" s="36"/>
      <c r="R3585" s="36"/>
      <c r="S3585" s="36"/>
      <c r="T3585" s="36"/>
      <c r="U3585" s="23"/>
      <c r="V3585" s="23"/>
      <c r="W3585" s="23"/>
      <c r="X3585" s="23"/>
      <c r="Y3585" s="445"/>
      <c r="Z3585" s="446" t="str">
        <f>IF(放飛紀錄!$Y3585="","",放飛紀錄!$Y3585+公式對照表!B$2)</f>
        <v/>
      </c>
      <c r="AA3585" s="445"/>
      <c r="AB3585" s="445"/>
      <c r="AC3585" s="447" t="str">
        <f t="shared" si="140"/>
        <v/>
      </c>
      <c r="AD3585" s="448" t="str">
        <f t="shared" si="141"/>
        <v/>
      </c>
      <c r="AE3585" s="446" t="str">
        <f>IF(放飛紀錄表[[#This Row],[模組啟動時間]]="","",公式對照表!$A$2)</f>
        <v/>
      </c>
      <c r="AF3585" s="449" t="str">
        <f>IF(AC3585="","",IF(AND(AA3585&gt;Y3585,AA3585&lt;Z3585),[1]公式對照表!$C$2,IF(AC3585="-",[1]公式對照表!$C$3,IF(AC3585&lt;AE3585,[1]公式對照表!$C$4,IF(AC3585&gt;AE3585,[1]公式對照表!$C$5)))))</f>
        <v/>
      </c>
      <c r="AG3585" s="442"/>
      <c r="AH3585" s="442"/>
      <c r="AI3585" s="442"/>
      <c r="AJ3585" s="442"/>
      <c r="AK3585" s="2"/>
    </row>
    <row r="3586" spans="1:37" ht="17.25" customHeight="1">
      <c r="A3586" s="443"/>
      <c r="B3586" s="444"/>
      <c r="C3586" s="23"/>
      <c r="D3586" s="23"/>
      <c r="E3586" s="23"/>
      <c r="F3586" s="262"/>
      <c r="G3586" s="262"/>
      <c r="H3586" s="262"/>
      <c r="I3586" s="264"/>
      <c r="J3586" s="23"/>
      <c r="K3586" s="23"/>
      <c r="L3586" s="36" t="str">
        <f>IFERROR(VLOOKUP(放飛紀錄!$K3586,#REF!,2,FALSE),"")</f>
        <v/>
      </c>
      <c r="M3586" s="36"/>
      <c r="N3586" s="36"/>
      <c r="O3586" s="36"/>
      <c r="P3586" s="36"/>
      <c r="Q3586" s="36"/>
      <c r="R3586" s="36"/>
      <c r="S3586" s="36"/>
      <c r="T3586" s="36"/>
      <c r="U3586" s="23"/>
      <c r="V3586" s="23"/>
      <c r="W3586" s="23"/>
      <c r="X3586" s="23"/>
      <c r="Y3586" s="445"/>
      <c r="Z3586" s="446" t="str">
        <f>IF(放飛紀錄!$Y3586="","",放飛紀錄!$Y3586+公式對照表!B$2)</f>
        <v/>
      </c>
      <c r="AA3586" s="445"/>
      <c r="AB3586" s="445"/>
      <c r="AC3586" s="447" t="str">
        <f t="shared" si="140"/>
        <v/>
      </c>
      <c r="AD3586" s="448" t="str">
        <f t="shared" si="141"/>
        <v/>
      </c>
      <c r="AE3586" s="446" t="str">
        <f>IF(放飛紀錄表[[#This Row],[模組啟動時間]]="","",公式對照表!$A$2)</f>
        <v/>
      </c>
      <c r="AF3586" s="449" t="str">
        <f>IF(AC3586="","",IF(AND(AA3586&gt;Y3586,AA3586&lt;Z3586),[1]公式對照表!$C$2,IF(AC3586="-",[1]公式對照表!$C$3,IF(AC3586&lt;AE3586,[1]公式對照表!$C$4,IF(AC3586&gt;AE3586,[1]公式對照表!$C$5)))))</f>
        <v/>
      </c>
      <c r="AG3586" s="442"/>
      <c r="AH3586" s="442"/>
      <c r="AI3586" s="442"/>
      <c r="AJ3586" s="442"/>
      <c r="AK3586" s="2"/>
    </row>
    <row r="3587" spans="1:37" ht="17.25" customHeight="1">
      <c r="A3587" s="443"/>
      <c r="B3587" s="444"/>
      <c r="C3587" s="23"/>
      <c r="D3587" s="23"/>
      <c r="E3587" s="23"/>
      <c r="F3587" s="262"/>
      <c r="G3587" s="262"/>
      <c r="H3587" s="262"/>
      <c r="I3587" s="264"/>
      <c r="J3587" s="23"/>
      <c r="K3587" s="23"/>
      <c r="L3587" s="36" t="str">
        <f>IFERROR(VLOOKUP(放飛紀錄!$K3587,#REF!,2,FALSE),"")</f>
        <v/>
      </c>
      <c r="M3587" s="36"/>
      <c r="N3587" s="36"/>
      <c r="O3587" s="36"/>
      <c r="P3587" s="36"/>
      <c r="Q3587" s="36"/>
      <c r="R3587" s="36"/>
      <c r="S3587" s="36"/>
      <c r="T3587" s="36"/>
      <c r="U3587" s="23"/>
      <c r="V3587" s="23"/>
      <c r="W3587" s="23"/>
      <c r="X3587" s="23"/>
      <c r="Y3587" s="445"/>
      <c r="Z3587" s="446" t="str">
        <f>IF(放飛紀錄!$Y3587="","",放飛紀錄!$Y3587+公式對照表!B$2)</f>
        <v/>
      </c>
      <c r="AA3587" s="445"/>
      <c r="AB3587" s="445"/>
      <c r="AC3587" s="447" t="str">
        <f t="shared" si="140"/>
        <v/>
      </c>
      <c r="AD3587" s="448" t="str">
        <f t="shared" si="141"/>
        <v/>
      </c>
      <c r="AE3587" s="446" t="str">
        <f>IF(放飛紀錄表[[#This Row],[模組啟動時間]]="","",公式對照表!$A$2)</f>
        <v/>
      </c>
      <c r="AF3587" s="449" t="str">
        <f>IF(AC3587="","",IF(AND(AA3587&gt;Y3587,AA3587&lt;Z3587),[1]公式對照表!$C$2,IF(AC3587="-",[1]公式對照表!$C$3,IF(AC3587&lt;AE3587,[1]公式對照表!$C$4,IF(AC3587&gt;AE3587,[1]公式對照表!$C$5)))))</f>
        <v/>
      </c>
      <c r="AG3587" s="442"/>
      <c r="AH3587" s="442"/>
      <c r="AI3587" s="442"/>
      <c r="AJ3587" s="442"/>
      <c r="AK3587" s="2"/>
    </row>
    <row r="3588" spans="1:37" ht="17.25" customHeight="1">
      <c r="A3588" s="443"/>
      <c r="B3588" s="444"/>
      <c r="C3588" s="23"/>
      <c r="D3588" s="23"/>
      <c r="E3588" s="23"/>
      <c r="F3588" s="262"/>
      <c r="G3588" s="262"/>
      <c r="H3588" s="262"/>
      <c r="I3588" s="264"/>
      <c r="J3588" s="23"/>
      <c r="K3588" s="23"/>
      <c r="L3588" s="36" t="str">
        <f>IFERROR(VLOOKUP(放飛紀錄!$K3588,#REF!,2,FALSE),"")</f>
        <v/>
      </c>
      <c r="M3588" s="36"/>
      <c r="N3588" s="36"/>
      <c r="O3588" s="36"/>
      <c r="P3588" s="36"/>
      <c r="Q3588" s="36"/>
      <c r="R3588" s="36"/>
      <c r="S3588" s="36"/>
      <c r="T3588" s="36"/>
      <c r="U3588" s="23"/>
      <c r="V3588" s="23"/>
      <c r="W3588" s="23"/>
      <c r="X3588" s="23"/>
      <c r="Y3588" s="445"/>
      <c r="Z3588" s="446" t="str">
        <f>IF(放飛紀錄!$Y3588="","",放飛紀錄!$Y3588+公式對照表!B$2)</f>
        <v/>
      </c>
      <c r="AA3588" s="445"/>
      <c r="AB3588" s="445"/>
      <c r="AC3588" s="447" t="str">
        <f t="shared" si="140"/>
        <v/>
      </c>
      <c r="AD3588" s="448" t="str">
        <f t="shared" si="141"/>
        <v/>
      </c>
      <c r="AE3588" s="446" t="str">
        <f>IF(放飛紀錄表[[#This Row],[模組啟動時間]]="","",公式對照表!$A$2)</f>
        <v/>
      </c>
      <c r="AF3588" s="449" t="str">
        <f>IF(AC3588="","",IF(AND(AA3588&gt;Y3588,AA3588&lt;Z3588),[1]公式對照表!$C$2,IF(AC3588="-",[1]公式對照表!$C$3,IF(AC3588&lt;AE3588,[1]公式對照表!$C$4,IF(AC3588&gt;AE3588,[1]公式對照表!$C$5)))))</f>
        <v/>
      </c>
      <c r="AG3588" s="442"/>
      <c r="AH3588" s="442"/>
      <c r="AI3588" s="442"/>
      <c r="AJ3588" s="442"/>
      <c r="AK3588" s="2"/>
    </row>
    <row r="3589" spans="1:37" ht="17.25" customHeight="1">
      <c r="A3589" s="443"/>
      <c r="B3589" s="444"/>
      <c r="C3589" s="23"/>
      <c r="D3589" s="23"/>
      <c r="E3589" s="23"/>
      <c r="F3589" s="262"/>
      <c r="G3589" s="262"/>
      <c r="H3589" s="262"/>
      <c r="I3589" s="264"/>
      <c r="J3589" s="23"/>
      <c r="K3589" s="23"/>
      <c r="L3589" s="36" t="str">
        <f>IFERROR(VLOOKUP(放飛紀錄!$K3589,#REF!,2,FALSE),"")</f>
        <v/>
      </c>
      <c r="M3589" s="36"/>
      <c r="N3589" s="36"/>
      <c r="O3589" s="36"/>
      <c r="P3589" s="36"/>
      <c r="Q3589" s="36"/>
      <c r="R3589" s="36"/>
      <c r="S3589" s="36"/>
      <c r="T3589" s="36"/>
      <c r="U3589" s="23"/>
      <c r="V3589" s="23"/>
      <c r="W3589" s="23"/>
      <c r="X3589" s="23"/>
      <c r="Y3589" s="445"/>
      <c r="Z3589" s="446" t="str">
        <f>IF(放飛紀錄!$Y3589="","",放飛紀錄!$Y3589+公式對照表!B$2)</f>
        <v/>
      </c>
      <c r="AA3589" s="445"/>
      <c r="AB3589" s="445"/>
      <c r="AC3589" s="447" t="str">
        <f t="shared" si="140"/>
        <v/>
      </c>
      <c r="AD3589" s="448" t="str">
        <f t="shared" si="141"/>
        <v/>
      </c>
      <c r="AE3589" s="446" t="str">
        <f>IF(放飛紀錄表[[#This Row],[模組啟動時間]]="","",公式對照表!$A$2)</f>
        <v/>
      </c>
      <c r="AF3589" s="449" t="str">
        <f>IF(AC3589="","",IF(AND(AA3589&gt;Y3589,AA3589&lt;Z3589),[1]公式對照表!$C$2,IF(AC3589="-",[1]公式對照表!$C$3,IF(AC3589&lt;AE3589,[1]公式對照表!$C$4,IF(AC3589&gt;AE3589,[1]公式對照表!$C$5)))))</f>
        <v/>
      </c>
      <c r="AG3589" s="442"/>
      <c r="AH3589" s="442"/>
      <c r="AI3589" s="442"/>
      <c r="AJ3589" s="442"/>
      <c r="AK3589" s="2"/>
    </row>
    <row r="3590" spans="1:37" ht="17.25" customHeight="1">
      <c r="A3590" s="443"/>
      <c r="B3590" s="444"/>
      <c r="C3590" s="23"/>
      <c r="D3590" s="23"/>
      <c r="E3590" s="23"/>
      <c r="F3590" s="262"/>
      <c r="G3590" s="262"/>
      <c r="H3590" s="262"/>
      <c r="I3590" s="264"/>
      <c r="J3590" s="23"/>
      <c r="K3590" s="23"/>
      <c r="L3590" s="36" t="str">
        <f>IFERROR(VLOOKUP(放飛紀錄!$K3590,#REF!,2,FALSE),"")</f>
        <v/>
      </c>
      <c r="M3590" s="36"/>
      <c r="N3590" s="36"/>
      <c r="O3590" s="36"/>
      <c r="P3590" s="36"/>
      <c r="Q3590" s="36"/>
      <c r="R3590" s="36"/>
      <c r="S3590" s="36"/>
      <c r="T3590" s="36"/>
      <c r="U3590" s="23"/>
      <c r="V3590" s="23"/>
      <c r="W3590" s="23"/>
      <c r="X3590" s="23"/>
      <c r="Y3590" s="445"/>
      <c r="Z3590" s="446" t="str">
        <f>IF(放飛紀錄!$Y3590="","",放飛紀錄!$Y3590+公式對照表!B$2)</f>
        <v/>
      </c>
      <c r="AA3590" s="445"/>
      <c r="AB3590" s="445"/>
      <c r="AC3590" s="447" t="str">
        <f t="shared" si="140"/>
        <v/>
      </c>
      <c r="AD3590" s="448" t="str">
        <f t="shared" si="141"/>
        <v/>
      </c>
      <c r="AE3590" s="446" t="str">
        <f>IF(放飛紀錄表[[#This Row],[模組啟動時間]]="","",公式對照表!$A$2)</f>
        <v/>
      </c>
      <c r="AF3590" s="449" t="str">
        <f>IF(AC3590="","",IF(AND(AA3590&gt;Y3590,AA3590&lt;Z3590),[1]公式對照表!$C$2,IF(AC3590="-",[1]公式對照表!$C$3,IF(AC3590&lt;AE3590,[1]公式對照表!$C$4,IF(AC3590&gt;AE3590,[1]公式對照表!$C$5)))))</f>
        <v/>
      </c>
      <c r="AG3590" s="442"/>
      <c r="AH3590" s="442"/>
      <c r="AI3590" s="442"/>
      <c r="AJ3590" s="442"/>
      <c r="AK3590" s="2"/>
    </row>
    <row r="3591" spans="1:37" ht="17.25" customHeight="1">
      <c r="A3591" s="443"/>
      <c r="B3591" s="444"/>
      <c r="C3591" s="23"/>
      <c r="D3591" s="23"/>
      <c r="E3591" s="23"/>
      <c r="F3591" s="262"/>
      <c r="G3591" s="262"/>
      <c r="H3591" s="262"/>
      <c r="I3591" s="264"/>
      <c r="J3591" s="23"/>
      <c r="K3591" s="23"/>
      <c r="L3591" s="36" t="str">
        <f>IFERROR(VLOOKUP(放飛紀錄!$K3591,#REF!,2,FALSE),"")</f>
        <v/>
      </c>
      <c r="M3591" s="36"/>
      <c r="N3591" s="36"/>
      <c r="O3591" s="36"/>
      <c r="P3591" s="36"/>
      <c r="Q3591" s="36"/>
      <c r="R3591" s="36"/>
      <c r="S3591" s="36"/>
      <c r="T3591" s="36"/>
      <c r="U3591" s="23"/>
      <c r="V3591" s="23"/>
      <c r="W3591" s="23"/>
      <c r="X3591" s="23"/>
      <c r="Y3591" s="445"/>
      <c r="Z3591" s="446" t="str">
        <f>IF(放飛紀錄!$Y3591="","",放飛紀錄!$Y3591+公式對照表!B$2)</f>
        <v/>
      </c>
      <c r="AA3591" s="445"/>
      <c r="AB3591" s="445"/>
      <c r="AC3591" s="447" t="str">
        <f t="shared" si="140"/>
        <v/>
      </c>
      <c r="AD3591" s="448" t="str">
        <f t="shared" si="141"/>
        <v/>
      </c>
      <c r="AE3591" s="446" t="str">
        <f>IF(放飛紀錄表[[#This Row],[模組啟動時間]]="","",公式對照表!$A$2)</f>
        <v/>
      </c>
      <c r="AF3591" s="449" t="str">
        <f>IF(AC3591="","",IF(AND(AA3591&gt;Y3591,AA3591&lt;Z3591),[1]公式對照表!$C$2,IF(AC3591="-",[1]公式對照表!$C$3,IF(AC3591&lt;AE3591,[1]公式對照表!$C$4,IF(AC3591&gt;AE3591,[1]公式對照表!$C$5)))))</f>
        <v/>
      </c>
      <c r="AG3591" s="442"/>
      <c r="AH3591" s="442"/>
      <c r="AI3591" s="442"/>
      <c r="AJ3591" s="442"/>
      <c r="AK3591" s="2"/>
    </row>
    <row r="3592" spans="1:37" ht="17.25" customHeight="1">
      <c r="A3592" s="443"/>
      <c r="B3592" s="444"/>
      <c r="C3592" s="23"/>
      <c r="D3592" s="23"/>
      <c r="E3592" s="23"/>
      <c r="F3592" s="262"/>
      <c r="G3592" s="262"/>
      <c r="H3592" s="262"/>
      <c r="I3592" s="264"/>
      <c r="J3592" s="23"/>
      <c r="K3592" s="23"/>
      <c r="L3592" s="36" t="str">
        <f>IFERROR(VLOOKUP(放飛紀錄!$K3592,#REF!,2,FALSE),"")</f>
        <v/>
      </c>
      <c r="M3592" s="36"/>
      <c r="N3592" s="36"/>
      <c r="O3592" s="36"/>
      <c r="P3592" s="36"/>
      <c r="Q3592" s="36"/>
      <c r="R3592" s="36"/>
      <c r="S3592" s="36"/>
      <c r="T3592" s="36"/>
      <c r="U3592" s="23"/>
      <c r="V3592" s="23"/>
      <c r="W3592" s="23"/>
      <c r="X3592" s="23"/>
      <c r="Y3592" s="445"/>
      <c r="Z3592" s="446" t="str">
        <f>IF(放飛紀錄!$Y3592="","",放飛紀錄!$Y3592+公式對照表!B$2)</f>
        <v/>
      </c>
      <c r="AA3592" s="445"/>
      <c r="AB3592" s="445"/>
      <c r="AC3592" s="447" t="str">
        <f t="shared" si="140"/>
        <v/>
      </c>
      <c r="AD3592" s="448" t="str">
        <f t="shared" si="141"/>
        <v/>
      </c>
      <c r="AE3592" s="446" t="str">
        <f>IF(放飛紀錄表[[#This Row],[模組啟動時間]]="","",公式對照表!$A$2)</f>
        <v/>
      </c>
      <c r="AF3592" s="449" t="str">
        <f>IF(AC3592="","",IF(AND(AA3592&gt;Y3592,AA3592&lt;Z3592),[1]公式對照表!$C$2,IF(AC3592="-",[1]公式對照表!$C$3,IF(AC3592&lt;AE3592,[1]公式對照表!$C$4,IF(AC3592&gt;AE3592,[1]公式對照表!$C$5)))))</f>
        <v/>
      </c>
      <c r="AG3592" s="442"/>
      <c r="AH3592" s="442"/>
      <c r="AI3592" s="442"/>
      <c r="AJ3592" s="442"/>
      <c r="AK3592" s="2"/>
    </row>
    <row r="3593" spans="1:37" ht="17.25" customHeight="1">
      <c r="A3593" s="443"/>
      <c r="B3593" s="444"/>
      <c r="C3593" s="23"/>
      <c r="D3593" s="23"/>
      <c r="E3593" s="23"/>
      <c r="F3593" s="262"/>
      <c r="G3593" s="262"/>
      <c r="H3593" s="262"/>
      <c r="I3593" s="264"/>
      <c r="J3593" s="23"/>
      <c r="K3593" s="23"/>
      <c r="L3593" s="36" t="str">
        <f>IFERROR(VLOOKUP(放飛紀錄!$K3593,#REF!,2,FALSE),"")</f>
        <v/>
      </c>
      <c r="M3593" s="36"/>
      <c r="N3593" s="36"/>
      <c r="O3593" s="36"/>
      <c r="P3593" s="36"/>
      <c r="Q3593" s="36"/>
      <c r="R3593" s="36"/>
      <c r="S3593" s="36"/>
      <c r="T3593" s="36"/>
      <c r="U3593" s="23"/>
      <c r="V3593" s="23"/>
      <c r="W3593" s="23"/>
      <c r="X3593" s="23"/>
      <c r="Y3593" s="445"/>
      <c r="Z3593" s="446" t="str">
        <f>IF(放飛紀錄!$Y3593="","",放飛紀錄!$Y3593+公式對照表!B$2)</f>
        <v/>
      </c>
      <c r="AA3593" s="445"/>
      <c r="AB3593" s="445"/>
      <c r="AC3593" s="447" t="str">
        <f t="shared" si="140"/>
        <v/>
      </c>
      <c r="AD3593" s="448" t="str">
        <f t="shared" si="141"/>
        <v/>
      </c>
      <c r="AE3593" s="446" t="str">
        <f>IF(放飛紀錄表[[#This Row],[模組啟動時間]]="","",公式對照表!$A$2)</f>
        <v/>
      </c>
      <c r="AF3593" s="449" t="str">
        <f>IF(AC3593="","",IF(AND(AA3593&gt;Y3593,AA3593&lt;Z3593),[1]公式對照表!$C$2,IF(AC3593="-",[1]公式對照表!$C$3,IF(AC3593&lt;AE3593,[1]公式對照表!$C$4,IF(AC3593&gt;AE3593,[1]公式對照表!$C$5)))))</f>
        <v/>
      </c>
      <c r="AG3593" s="442"/>
      <c r="AH3593" s="442"/>
      <c r="AI3593" s="442"/>
      <c r="AJ3593" s="442"/>
      <c r="AK3593" s="2"/>
    </row>
    <row r="3594" spans="1:37" ht="17.25" customHeight="1">
      <c r="A3594" s="443"/>
      <c r="B3594" s="444"/>
      <c r="C3594" s="23"/>
      <c r="D3594" s="23"/>
      <c r="E3594" s="23"/>
      <c r="F3594" s="262"/>
      <c r="G3594" s="262"/>
      <c r="H3594" s="262"/>
      <c r="I3594" s="264"/>
      <c r="J3594" s="23"/>
      <c r="K3594" s="23"/>
      <c r="L3594" s="36" t="str">
        <f>IFERROR(VLOOKUP(放飛紀錄!$K3594,#REF!,2,FALSE),"")</f>
        <v/>
      </c>
      <c r="M3594" s="36"/>
      <c r="N3594" s="36"/>
      <c r="O3594" s="36"/>
      <c r="P3594" s="36"/>
      <c r="Q3594" s="36"/>
      <c r="R3594" s="36"/>
      <c r="S3594" s="36"/>
      <c r="T3594" s="36"/>
      <c r="U3594" s="23"/>
      <c r="V3594" s="23"/>
      <c r="W3594" s="23"/>
      <c r="X3594" s="23"/>
      <c r="Y3594" s="445"/>
      <c r="Z3594" s="446" t="str">
        <f>IF(放飛紀錄!$Y3594="","",放飛紀錄!$Y3594+公式對照表!B$2)</f>
        <v/>
      </c>
      <c r="AA3594" s="445"/>
      <c r="AB3594" s="445"/>
      <c r="AC3594" s="447" t="str">
        <f t="shared" si="140"/>
        <v/>
      </c>
      <c r="AD3594" s="448" t="str">
        <f t="shared" si="141"/>
        <v/>
      </c>
      <c r="AE3594" s="446" t="str">
        <f>IF(放飛紀錄表[[#This Row],[模組啟動時間]]="","",公式對照表!$A$2)</f>
        <v/>
      </c>
      <c r="AF3594" s="449" t="str">
        <f>IF(AC3594="","",IF(AND(AA3594&gt;Y3594,AA3594&lt;Z3594),[1]公式對照表!$C$2,IF(AC3594="-",[1]公式對照表!$C$3,IF(AC3594&lt;AE3594,[1]公式對照表!$C$4,IF(AC3594&gt;AE3594,[1]公式對照表!$C$5)))))</f>
        <v/>
      </c>
      <c r="AG3594" s="442"/>
      <c r="AH3594" s="442"/>
      <c r="AI3594" s="442"/>
      <c r="AJ3594" s="442"/>
      <c r="AK3594" s="2"/>
    </row>
    <row r="3595" spans="1:37" ht="17.25" customHeight="1">
      <c r="A3595" s="443"/>
      <c r="B3595" s="444"/>
      <c r="C3595" s="23"/>
      <c r="D3595" s="23"/>
      <c r="E3595" s="23"/>
      <c r="F3595" s="262"/>
      <c r="G3595" s="262"/>
      <c r="H3595" s="262"/>
      <c r="I3595" s="264"/>
      <c r="J3595" s="23"/>
      <c r="K3595" s="23"/>
      <c r="L3595" s="36" t="str">
        <f>IFERROR(VLOOKUP(放飛紀錄!$K3595,#REF!,2,FALSE),"")</f>
        <v/>
      </c>
      <c r="M3595" s="36"/>
      <c r="N3595" s="36"/>
      <c r="O3595" s="36"/>
      <c r="P3595" s="36"/>
      <c r="Q3595" s="36"/>
      <c r="R3595" s="36"/>
      <c r="S3595" s="36"/>
      <c r="T3595" s="36"/>
      <c r="U3595" s="23"/>
      <c r="V3595" s="23"/>
      <c r="W3595" s="23"/>
      <c r="X3595" s="23"/>
      <c r="Y3595" s="445"/>
      <c r="Z3595" s="446" t="str">
        <f>IF(放飛紀錄!$Y3595="","",放飛紀錄!$Y3595+公式對照表!B$2)</f>
        <v/>
      </c>
      <c r="AA3595" s="445"/>
      <c r="AB3595" s="445"/>
      <c r="AC3595" s="447" t="str">
        <f t="shared" si="140"/>
        <v/>
      </c>
      <c r="AD3595" s="448" t="str">
        <f t="shared" si="141"/>
        <v/>
      </c>
      <c r="AE3595" s="446" t="str">
        <f>IF(放飛紀錄表[[#This Row],[模組啟動時間]]="","",公式對照表!$A$2)</f>
        <v/>
      </c>
      <c r="AF3595" s="449" t="str">
        <f>IF(AC3595="","",IF(AND(AA3595&gt;Y3595,AA3595&lt;Z3595),[1]公式對照表!$C$2,IF(AC3595="-",[1]公式對照表!$C$3,IF(AC3595&lt;AE3595,[1]公式對照表!$C$4,IF(AC3595&gt;AE3595,[1]公式對照表!$C$5)))))</f>
        <v/>
      </c>
      <c r="AG3595" s="442"/>
      <c r="AH3595" s="442"/>
      <c r="AI3595" s="442"/>
      <c r="AJ3595" s="442"/>
      <c r="AK3595" s="2"/>
    </row>
    <row r="3596" spans="1:37" ht="17.25" customHeight="1">
      <c r="A3596" s="443"/>
      <c r="B3596" s="444"/>
      <c r="C3596" s="23"/>
      <c r="D3596" s="23"/>
      <c r="E3596" s="23"/>
      <c r="F3596" s="262"/>
      <c r="G3596" s="262"/>
      <c r="H3596" s="262"/>
      <c r="I3596" s="264"/>
      <c r="J3596" s="23"/>
      <c r="K3596" s="23"/>
      <c r="L3596" s="36" t="str">
        <f>IFERROR(VLOOKUP(放飛紀錄!$K3596,#REF!,2,FALSE),"")</f>
        <v/>
      </c>
      <c r="M3596" s="36"/>
      <c r="N3596" s="36"/>
      <c r="O3596" s="36"/>
      <c r="P3596" s="36"/>
      <c r="Q3596" s="36"/>
      <c r="R3596" s="36"/>
      <c r="S3596" s="36"/>
      <c r="T3596" s="36"/>
      <c r="U3596" s="23"/>
      <c r="V3596" s="23"/>
      <c r="W3596" s="23"/>
      <c r="X3596" s="23"/>
      <c r="Y3596" s="445"/>
      <c r="Z3596" s="446" t="str">
        <f>IF(放飛紀錄!$Y3596="","",放飛紀錄!$Y3596+公式對照表!B$2)</f>
        <v/>
      </c>
      <c r="AA3596" s="445"/>
      <c r="AB3596" s="445"/>
      <c r="AC3596" s="447" t="str">
        <f t="shared" si="140"/>
        <v/>
      </c>
      <c r="AD3596" s="448" t="str">
        <f t="shared" si="141"/>
        <v/>
      </c>
      <c r="AE3596" s="446" t="str">
        <f>IF(放飛紀錄表[[#This Row],[模組啟動時間]]="","",公式對照表!$A$2)</f>
        <v/>
      </c>
      <c r="AF3596" s="449" t="str">
        <f>IF(AC3596="","",IF(AND(AA3596&gt;Y3596,AA3596&lt;Z3596),[1]公式對照表!$C$2,IF(AC3596="-",[1]公式對照表!$C$3,IF(AC3596&lt;AE3596,[1]公式對照表!$C$4,IF(AC3596&gt;AE3596,[1]公式對照表!$C$5)))))</f>
        <v/>
      </c>
      <c r="AG3596" s="442"/>
      <c r="AH3596" s="442"/>
      <c r="AI3596" s="442"/>
      <c r="AJ3596" s="442"/>
      <c r="AK3596" s="2"/>
    </row>
    <row r="3597" spans="1:37" ht="17.25" customHeight="1">
      <c r="A3597" s="443"/>
      <c r="B3597" s="444"/>
      <c r="C3597" s="23"/>
      <c r="D3597" s="23"/>
      <c r="E3597" s="23"/>
      <c r="F3597" s="262"/>
      <c r="G3597" s="262"/>
      <c r="H3597" s="262"/>
      <c r="I3597" s="264"/>
      <c r="J3597" s="23"/>
      <c r="K3597" s="23"/>
      <c r="L3597" s="36" t="str">
        <f>IFERROR(VLOOKUP(放飛紀錄!$K3597,#REF!,2,FALSE),"")</f>
        <v/>
      </c>
      <c r="M3597" s="36"/>
      <c r="N3597" s="36"/>
      <c r="O3597" s="36"/>
      <c r="P3597" s="36"/>
      <c r="Q3597" s="36"/>
      <c r="R3597" s="36"/>
      <c r="S3597" s="36"/>
      <c r="T3597" s="36"/>
      <c r="U3597" s="23"/>
      <c r="V3597" s="23"/>
      <c r="W3597" s="23"/>
      <c r="X3597" s="23"/>
      <c r="Y3597" s="445"/>
      <c r="Z3597" s="446" t="str">
        <f>IF(放飛紀錄!$Y3597="","",放飛紀錄!$Y3597+公式對照表!B$2)</f>
        <v/>
      </c>
      <c r="AA3597" s="445"/>
      <c r="AB3597" s="445"/>
      <c r="AC3597" s="447" t="str">
        <f t="shared" si="140"/>
        <v/>
      </c>
      <c r="AD3597" s="448" t="str">
        <f t="shared" si="141"/>
        <v/>
      </c>
      <c r="AE3597" s="446" t="str">
        <f>IF(放飛紀錄表[[#This Row],[模組啟動時間]]="","",公式對照表!$A$2)</f>
        <v/>
      </c>
      <c r="AF3597" s="449" t="str">
        <f>IF(AC3597="","",IF(AND(AA3597&gt;Y3597,AA3597&lt;Z3597),[1]公式對照表!$C$2,IF(AC3597="-",[1]公式對照表!$C$3,IF(AC3597&lt;AE3597,[1]公式對照表!$C$4,IF(AC3597&gt;AE3597,[1]公式對照表!$C$5)))))</f>
        <v/>
      </c>
      <c r="AG3597" s="442"/>
      <c r="AH3597" s="442"/>
      <c r="AI3597" s="442"/>
      <c r="AJ3597" s="442"/>
      <c r="AK3597" s="2"/>
    </row>
    <row r="3598" spans="1:37" ht="17.25" customHeight="1">
      <c r="A3598" s="443"/>
      <c r="B3598" s="444"/>
      <c r="C3598" s="23"/>
      <c r="D3598" s="23"/>
      <c r="E3598" s="23"/>
      <c r="F3598" s="262"/>
      <c r="G3598" s="262"/>
      <c r="H3598" s="262"/>
      <c r="I3598" s="264"/>
      <c r="J3598" s="23"/>
      <c r="K3598" s="23"/>
      <c r="L3598" s="36" t="str">
        <f>IFERROR(VLOOKUP(放飛紀錄!$K3598,#REF!,2,FALSE),"")</f>
        <v/>
      </c>
      <c r="M3598" s="36"/>
      <c r="N3598" s="36"/>
      <c r="O3598" s="36"/>
      <c r="P3598" s="36"/>
      <c r="Q3598" s="36"/>
      <c r="R3598" s="36"/>
      <c r="S3598" s="36"/>
      <c r="T3598" s="36"/>
      <c r="U3598" s="23"/>
      <c r="V3598" s="23"/>
      <c r="W3598" s="23"/>
      <c r="X3598" s="23"/>
      <c r="Y3598" s="445"/>
      <c r="Z3598" s="446" t="str">
        <f>IF(放飛紀錄!$Y3598="","",放飛紀錄!$Y3598+公式對照表!B$2)</f>
        <v/>
      </c>
      <c r="AA3598" s="445"/>
      <c r="AB3598" s="445"/>
      <c r="AC3598" s="447" t="str">
        <f t="shared" si="140"/>
        <v/>
      </c>
      <c r="AD3598" s="448" t="str">
        <f t="shared" si="141"/>
        <v/>
      </c>
      <c r="AE3598" s="446" t="str">
        <f>IF(放飛紀錄表[[#This Row],[模組啟動時間]]="","",公式對照表!$A$2)</f>
        <v/>
      </c>
      <c r="AF3598" s="449" t="str">
        <f>IF(AC3598="","",IF(AND(AA3598&gt;Y3598,AA3598&lt;Z3598),[1]公式對照表!$C$2,IF(AC3598="-",[1]公式對照表!$C$3,IF(AC3598&lt;AE3598,[1]公式對照表!$C$4,IF(AC3598&gt;AE3598,[1]公式對照表!$C$5)))))</f>
        <v/>
      </c>
      <c r="AG3598" s="442"/>
      <c r="AH3598" s="442"/>
      <c r="AI3598" s="442"/>
      <c r="AJ3598" s="442"/>
      <c r="AK3598" s="2"/>
    </row>
    <row r="3599" spans="1:37" ht="17.25" customHeight="1">
      <c r="A3599" s="443"/>
      <c r="B3599" s="444"/>
      <c r="C3599" s="23"/>
      <c r="D3599" s="23"/>
      <c r="E3599" s="23"/>
      <c r="F3599" s="262"/>
      <c r="G3599" s="262"/>
      <c r="H3599" s="262"/>
      <c r="I3599" s="264"/>
      <c r="J3599" s="23"/>
      <c r="K3599" s="23"/>
      <c r="L3599" s="36" t="str">
        <f>IFERROR(VLOOKUP(放飛紀錄!$K3599,#REF!,2,FALSE),"")</f>
        <v/>
      </c>
      <c r="M3599" s="36"/>
      <c r="N3599" s="36"/>
      <c r="O3599" s="36"/>
      <c r="P3599" s="36"/>
      <c r="Q3599" s="36"/>
      <c r="R3599" s="36"/>
      <c r="S3599" s="36"/>
      <c r="T3599" s="36"/>
      <c r="U3599" s="23"/>
      <c r="V3599" s="23"/>
      <c r="W3599" s="23"/>
      <c r="X3599" s="23"/>
      <c r="Y3599" s="445"/>
      <c r="Z3599" s="446" t="str">
        <f>IF(放飛紀錄!$Y3599="","",放飛紀錄!$Y3599+公式對照表!B$2)</f>
        <v/>
      </c>
      <c r="AA3599" s="445"/>
      <c r="AB3599" s="445"/>
      <c r="AC3599" s="447" t="str">
        <f t="shared" si="140"/>
        <v/>
      </c>
      <c r="AD3599" s="448" t="str">
        <f t="shared" si="141"/>
        <v/>
      </c>
      <c r="AE3599" s="446" t="str">
        <f>IF(放飛紀錄表[[#This Row],[模組啟動時間]]="","",公式對照表!$A$2)</f>
        <v/>
      </c>
      <c r="AF3599" s="449" t="str">
        <f>IF(AC3599="","",IF(AND(AA3599&gt;Y3599,AA3599&lt;Z3599),[1]公式對照表!$C$2,IF(AC3599="-",[1]公式對照表!$C$3,IF(AC3599&lt;AE3599,[1]公式對照表!$C$4,IF(AC3599&gt;AE3599,[1]公式對照表!$C$5)))))</f>
        <v/>
      </c>
      <c r="AG3599" s="442"/>
      <c r="AH3599" s="442"/>
      <c r="AI3599" s="442"/>
      <c r="AJ3599" s="442"/>
      <c r="AK3599" s="2"/>
    </row>
    <row r="3600" spans="1:37" ht="17.25" customHeight="1">
      <c r="A3600" s="443"/>
      <c r="B3600" s="444"/>
      <c r="C3600" s="23"/>
      <c r="D3600" s="23"/>
      <c r="E3600" s="23"/>
      <c r="F3600" s="262"/>
      <c r="G3600" s="262"/>
      <c r="H3600" s="262"/>
      <c r="I3600" s="264"/>
      <c r="J3600" s="23"/>
      <c r="K3600" s="23"/>
      <c r="L3600" s="36" t="str">
        <f>IFERROR(VLOOKUP(放飛紀錄!$K3600,#REF!,2,FALSE),"")</f>
        <v/>
      </c>
      <c r="M3600" s="36"/>
      <c r="N3600" s="36"/>
      <c r="O3600" s="36"/>
      <c r="P3600" s="36"/>
      <c r="Q3600" s="36"/>
      <c r="R3600" s="36"/>
      <c r="S3600" s="36"/>
      <c r="T3600" s="36"/>
      <c r="U3600" s="23"/>
      <c r="V3600" s="23"/>
      <c r="W3600" s="23"/>
      <c r="X3600" s="23"/>
      <c r="Y3600" s="445"/>
      <c r="Z3600" s="446" t="str">
        <f>IF(放飛紀錄!$Y3600="","",放飛紀錄!$Y3600+公式對照表!B$2)</f>
        <v/>
      </c>
      <c r="AA3600" s="445"/>
      <c r="AB3600" s="445"/>
      <c r="AC3600" s="447" t="str">
        <f t="shared" si="140"/>
        <v/>
      </c>
      <c r="AD3600" s="448" t="str">
        <f t="shared" si="141"/>
        <v/>
      </c>
      <c r="AE3600" s="446" t="str">
        <f>IF(放飛紀錄表[[#This Row],[模組啟動時間]]="","",公式對照表!$A$2)</f>
        <v/>
      </c>
      <c r="AF3600" s="449" t="str">
        <f>IF(AC3600="","",IF(AND(AA3600&gt;Y3600,AA3600&lt;Z3600),[1]公式對照表!$C$2,IF(AC3600="-",[1]公式對照表!$C$3,IF(AC3600&lt;AE3600,[1]公式對照表!$C$4,IF(AC3600&gt;AE3600,[1]公式對照表!$C$5)))))</f>
        <v/>
      </c>
      <c r="AG3600" s="442"/>
      <c r="AH3600" s="442"/>
      <c r="AI3600" s="442"/>
      <c r="AJ3600" s="442"/>
      <c r="AK3600" s="2"/>
    </row>
    <row r="3601" spans="1:37" ht="17.25" customHeight="1">
      <c r="A3601" s="443"/>
      <c r="B3601" s="444"/>
      <c r="C3601" s="23"/>
      <c r="D3601" s="23"/>
      <c r="E3601" s="23"/>
      <c r="F3601" s="262"/>
      <c r="G3601" s="262"/>
      <c r="H3601" s="262"/>
      <c r="I3601" s="264"/>
      <c r="J3601" s="23"/>
      <c r="K3601" s="23"/>
      <c r="L3601" s="36" t="str">
        <f>IFERROR(VLOOKUP(放飛紀錄!$K3601,#REF!,2,FALSE),"")</f>
        <v/>
      </c>
      <c r="M3601" s="36"/>
      <c r="N3601" s="36"/>
      <c r="O3601" s="36"/>
      <c r="P3601" s="36"/>
      <c r="Q3601" s="36"/>
      <c r="R3601" s="36"/>
      <c r="S3601" s="36"/>
      <c r="T3601" s="36"/>
      <c r="U3601" s="23"/>
      <c r="V3601" s="23"/>
      <c r="W3601" s="23"/>
      <c r="X3601" s="23"/>
      <c r="Y3601" s="445"/>
      <c r="Z3601" s="446" t="str">
        <f>IF(放飛紀錄!$Y3601="","",放飛紀錄!$Y3601+公式對照表!B$2)</f>
        <v/>
      </c>
      <c r="AA3601" s="445"/>
      <c r="AB3601" s="445"/>
      <c r="AC3601" s="447" t="str">
        <f t="shared" si="140"/>
        <v/>
      </c>
      <c r="AD3601" s="448" t="str">
        <f t="shared" si="141"/>
        <v/>
      </c>
      <c r="AE3601" s="446" t="str">
        <f>IF(放飛紀錄表[[#This Row],[模組啟動時間]]="","",公式對照表!$A$2)</f>
        <v/>
      </c>
      <c r="AF3601" s="449" t="str">
        <f>IF(AC3601="","",IF(AND(AA3601&gt;Y3601,AA3601&lt;Z3601),[1]公式對照表!$C$2,IF(AC3601="-",[1]公式對照表!$C$3,IF(AC3601&lt;AE3601,[1]公式對照表!$C$4,IF(AC3601&gt;AE3601,[1]公式對照表!$C$5)))))</f>
        <v/>
      </c>
      <c r="AG3601" s="442"/>
      <c r="AH3601" s="442"/>
      <c r="AI3601" s="442"/>
      <c r="AJ3601" s="442"/>
      <c r="AK3601" s="2"/>
    </row>
    <row r="3602" spans="1:37" ht="17.25" customHeight="1">
      <c r="A3602" s="443"/>
      <c r="B3602" s="444"/>
      <c r="C3602" s="23"/>
      <c r="D3602" s="23"/>
      <c r="E3602" s="23"/>
      <c r="F3602" s="262"/>
      <c r="G3602" s="262"/>
      <c r="H3602" s="262"/>
      <c r="I3602" s="264"/>
      <c r="J3602" s="23"/>
      <c r="K3602" s="23"/>
      <c r="L3602" s="36" t="str">
        <f>IFERROR(VLOOKUP(放飛紀錄!$K3602,#REF!,2,FALSE),"")</f>
        <v/>
      </c>
      <c r="M3602" s="36"/>
      <c r="N3602" s="36"/>
      <c r="O3602" s="36"/>
      <c r="P3602" s="36"/>
      <c r="Q3602" s="36"/>
      <c r="R3602" s="36"/>
      <c r="S3602" s="36"/>
      <c r="T3602" s="36"/>
      <c r="U3602" s="23"/>
      <c r="V3602" s="23"/>
      <c r="W3602" s="23"/>
      <c r="X3602" s="23"/>
      <c r="Y3602" s="445"/>
      <c r="Z3602" s="446" t="str">
        <f>IF(放飛紀錄!$Y3602="","",放飛紀錄!$Y3602+公式對照表!B$2)</f>
        <v/>
      </c>
      <c r="AA3602" s="445"/>
      <c r="AB3602" s="445"/>
      <c r="AC3602" s="447" t="str">
        <f t="shared" si="140"/>
        <v/>
      </c>
      <c r="AD3602" s="448" t="str">
        <f t="shared" si="141"/>
        <v/>
      </c>
      <c r="AE3602" s="446" t="str">
        <f>IF(放飛紀錄表[[#This Row],[模組啟動時間]]="","",公式對照表!$A$2)</f>
        <v/>
      </c>
      <c r="AF3602" s="449" t="str">
        <f>IF(AC3602="","",IF(AND(AA3602&gt;Y3602,AA3602&lt;Z3602),[1]公式對照表!$C$2,IF(AC3602="-",[1]公式對照表!$C$3,IF(AC3602&lt;AE3602,[1]公式對照表!$C$4,IF(AC3602&gt;AE3602,[1]公式對照表!$C$5)))))</f>
        <v/>
      </c>
      <c r="AG3602" s="442"/>
      <c r="AH3602" s="442"/>
      <c r="AI3602" s="442"/>
      <c r="AJ3602" s="442"/>
      <c r="AK3602" s="2"/>
    </row>
    <row r="3603" spans="1:37" ht="17.25" customHeight="1">
      <c r="A3603" s="443"/>
      <c r="B3603" s="444"/>
      <c r="C3603" s="23"/>
      <c r="D3603" s="23"/>
      <c r="E3603" s="23"/>
      <c r="F3603" s="262"/>
      <c r="G3603" s="262"/>
      <c r="H3603" s="262"/>
      <c r="I3603" s="264"/>
      <c r="J3603" s="23"/>
      <c r="K3603" s="23"/>
      <c r="L3603" s="36" t="str">
        <f>IFERROR(VLOOKUP(放飛紀錄!$K3603,#REF!,2,FALSE),"")</f>
        <v/>
      </c>
      <c r="M3603" s="36"/>
      <c r="N3603" s="36"/>
      <c r="O3603" s="36"/>
      <c r="P3603" s="36"/>
      <c r="Q3603" s="36"/>
      <c r="R3603" s="36"/>
      <c r="S3603" s="36"/>
      <c r="T3603" s="36"/>
      <c r="U3603" s="23"/>
      <c r="V3603" s="23"/>
      <c r="W3603" s="23"/>
      <c r="X3603" s="23"/>
      <c r="Y3603" s="445"/>
      <c r="Z3603" s="446" t="str">
        <f>IF(放飛紀錄!$Y3603="","",放飛紀錄!$Y3603+公式對照表!B$2)</f>
        <v/>
      </c>
      <c r="AA3603" s="445"/>
      <c r="AB3603" s="445"/>
      <c r="AC3603" s="447" t="str">
        <f t="shared" si="140"/>
        <v/>
      </c>
      <c r="AD3603" s="448" t="str">
        <f t="shared" si="141"/>
        <v/>
      </c>
      <c r="AE3603" s="446" t="str">
        <f>IF(放飛紀錄表[[#This Row],[模組啟動時間]]="","",公式對照表!$A$2)</f>
        <v/>
      </c>
      <c r="AF3603" s="449" t="str">
        <f>IF(AC3603="","",IF(AND(AA3603&gt;Y3603,AA3603&lt;Z3603),[1]公式對照表!$C$2,IF(AC3603="-",[1]公式對照表!$C$3,IF(AC3603&lt;AE3603,[1]公式對照表!$C$4,IF(AC3603&gt;AE3603,[1]公式對照表!$C$5)))))</f>
        <v/>
      </c>
      <c r="AG3603" s="442"/>
      <c r="AH3603" s="442"/>
      <c r="AI3603" s="442"/>
      <c r="AJ3603" s="442"/>
      <c r="AK3603" s="2"/>
    </row>
    <row r="3604" spans="1:37" ht="17.25" customHeight="1">
      <c r="A3604" s="443"/>
      <c r="B3604" s="444"/>
      <c r="C3604" s="23"/>
      <c r="D3604" s="23"/>
      <c r="E3604" s="23"/>
      <c r="F3604" s="262"/>
      <c r="G3604" s="262"/>
      <c r="H3604" s="262"/>
      <c r="I3604" s="264"/>
      <c r="J3604" s="23"/>
      <c r="K3604" s="23"/>
      <c r="L3604" s="36" t="str">
        <f>IFERROR(VLOOKUP(放飛紀錄!$K3604,#REF!,2,FALSE),"")</f>
        <v/>
      </c>
      <c r="M3604" s="36"/>
      <c r="N3604" s="36"/>
      <c r="O3604" s="36"/>
      <c r="P3604" s="36"/>
      <c r="Q3604" s="36"/>
      <c r="R3604" s="36"/>
      <c r="S3604" s="36"/>
      <c r="T3604" s="36"/>
      <c r="U3604" s="23"/>
      <c r="V3604" s="23"/>
      <c r="W3604" s="23"/>
      <c r="X3604" s="23"/>
      <c r="Y3604" s="445"/>
      <c r="Z3604" s="446" t="str">
        <f>IF(放飛紀錄!$Y3604="","",放飛紀錄!$Y3604+公式對照表!B$2)</f>
        <v/>
      </c>
      <c r="AA3604" s="445"/>
      <c r="AB3604" s="445"/>
      <c r="AC3604" s="447" t="str">
        <f t="shared" si="140"/>
        <v/>
      </c>
      <c r="AD3604" s="448" t="str">
        <f t="shared" si="141"/>
        <v/>
      </c>
      <c r="AE3604" s="446" t="str">
        <f>IF(放飛紀錄表[[#This Row],[模組啟動時間]]="","",公式對照表!$A$2)</f>
        <v/>
      </c>
      <c r="AF3604" s="449" t="str">
        <f>IF(AC3604="","",IF(AND(AA3604&gt;Y3604,AA3604&lt;Z3604),[1]公式對照表!$C$2,IF(AC3604="-",[1]公式對照表!$C$3,IF(AC3604&lt;AE3604,[1]公式對照表!$C$4,IF(AC3604&gt;AE3604,[1]公式對照表!$C$5)))))</f>
        <v/>
      </c>
      <c r="AG3604" s="442"/>
      <c r="AH3604" s="442"/>
      <c r="AI3604" s="442"/>
      <c r="AJ3604" s="442"/>
      <c r="AK3604" s="2"/>
    </row>
    <row r="3605" spans="1:37" ht="17.25" customHeight="1">
      <c r="A3605" s="443"/>
      <c r="B3605" s="444"/>
      <c r="C3605" s="23"/>
      <c r="D3605" s="23"/>
      <c r="E3605" s="23"/>
      <c r="F3605" s="262"/>
      <c r="G3605" s="262"/>
      <c r="H3605" s="262"/>
      <c r="I3605" s="264"/>
      <c r="J3605" s="23"/>
      <c r="K3605" s="23"/>
      <c r="L3605" s="36" t="str">
        <f>IFERROR(VLOOKUP(放飛紀錄!$K3605,#REF!,2,FALSE),"")</f>
        <v/>
      </c>
      <c r="M3605" s="36"/>
      <c r="N3605" s="36"/>
      <c r="O3605" s="36"/>
      <c r="P3605" s="36"/>
      <c r="Q3605" s="36"/>
      <c r="R3605" s="36"/>
      <c r="S3605" s="36"/>
      <c r="T3605" s="36"/>
      <c r="U3605" s="23"/>
      <c r="V3605" s="23"/>
      <c r="W3605" s="23"/>
      <c r="X3605" s="23"/>
      <c r="Y3605" s="445"/>
      <c r="Z3605" s="446" t="str">
        <f>IF(放飛紀錄!$Y3605="","",放飛紀錄!$Y3605+公式對照表!B$2)</f>
        <v/>
      </c>
      <c r="AA3605" s="445"/>
      <c r="AB3605" s="445"/>
      <c r="AC3605" s="447" t="str">
        <f t="shared" si="140"/>
        <v/>
      </c>
      <c r="AD3605" s="448" t="str">
        <f t="shared" si="141"/>
        <v/>
      </c>
      <c r="AE3605" s="446" t="str">
        <f>IF(放飛紀錄表[[#This Row],[模組啟動時間]]="","",公式對照表!$A$2)</f>
        <v/>
      </c>
      <c r="AF3605" s="449" t="str">
        <f>IF(AC3605="","",IF(AND(AA3605&gt;Y3605,AA3605&lt;Z3605),[1]公式對照表!$C$2,IF(AC3605="-",[1]公式對照表!$C$3,IF(AC3605&lt;AE3605,[1]公式對照表!$C$4,IF(AC3605&gt;AE3605,[1]公式對照表!$C$5)))))</f>
        <v/>
      </c>
      <c r="AG3605" s="442"/>
      <c r="AH3605" s="442"/>
      <c r="AI3605" s="442"/>
      <c r="AJ3605" s="442"/>
      <c r="AK3605" s="2"/>
    </row>
    <row r="3606" spans="1:37" ht="17.25" customHeight="1">
      <c r="A3606" s="443"/>
      <c r="B3606" s="444"/>
      <c r="C3606" s="23"/>
      <c r="D3606" s="23"/>
      <c r="E3606" s="23"/>
      <c r="F3606" s="262"/>
      <c r="G3606" s="262"/>
      <c r="H3606" s="262"/>
      <c r="I3606" s="264"/>
      <c r="J3606" s="23"/>
      <c r="K3606" s="23"/>
      <c r="L3606" s="36" t="str">
        <f>IFERROR(VLOOKUP(放飛紀錄!$K3606,#REF!,2,FALSE),"")</f>
        <v/>
      </c>
      <c r="M3606" s="36"/>
      <c r="N3606" s="36"/>
      <c r="O3606" s="36"/>
      <c r="P3606" s="36"/>
      <c r="Q3606" s="36"/>
      <c r="R3606" s="36"/>
      <c r="S3606" s="36"/>
      <c r="T3606" s="36"/>
      <c r="U3606" s="23"/>
      <c r="V3606" s="23"/>
      <c r="W3606" s="23"/>
      <c r="X3606" s="23"/>
      <c r="Y3606" s="445"/>
      <c r="Z3606" s="446" t="str">
        <f>IF(放飛紀錄!$Y3606="","",放飛紀錄!$Y3606+公式對照表!B$2)</f>
        <v/>
      </c>
      <c r="AA3606" s="445"/>
      <c r="AB3606" s="445"/>
      <c r="AC3606" s="447" t="str">
        <f t="shared" si="140"/>
        <v/>
      </c>
      <c r="AD3606" s="448" t="str">
        <f t="shared" si="141"/>
        <v/>
      </c>
      <c r="AE3606" s="446" t="str">
        <f>IF(放飛紀錄表[[#This Row],[模組啟動時間]]="","",公式對照表!$A$2)</f>
        <v/>
      </c>
      <c r="AF3606" s="449" t="str">
        <f>IF(AC3606="","",IF(AND(AA3606&gt;Y3606,AA3606&lt;Z3606),[1]公式對照表!$C$2,IF(AC3606="-",[1]公式對照表!$C$3,IF(AC3606&lt;AE3606,[1]公式對照表!$C$4,IF(AC3606&gt;AE3606,[1]公式對照表!$C$5)))))</f>
        <v/>
      </c>
      <c r="AG3606" s="442"/>
      <c r="AH3606" s="442"/>
      <c r="AI3606" s="442"/>
      <c r="AJ3606" s="442"/>
      <c r="AK3606" s="2"/>
    </row>
    <row r="3607" spans="1:37" ht="17.25" customHeight="1">
      <c r="A3607" s="443"/>
      <c r="B3607" s="444"/>
      <c r="C3607" s="23"/>
      <c r="D3607" s="23"/>
      <c r="E3607" s="23"/>
      <c r="F3607" s="262"/>
      <c r="G3607" s="262"/>
      <c r="H3607" s="262"/>
      <c r="I3607" s="264"/>
      <c r="J3607" s="23"/>
      <c r="K3607" s="23"/>
      <c r="L3607" s="36" t="str">
        <f>IFERROR(VLOOKUP(放飛紀錄!$K3607,#REF!,2,FALSE),"")</f>
        <v/>
      </c>
      <c r="M3607" s="36"/>
      <c r="N3607" s="36"/>
      <c r="O3607" s="36"/>
      <c r="P3607" s="36"/>
      <c r="Q3607" s="36"/>
      <c r="R3607" s="36"/>
      <c r="S3607" s="36"/>
      <c r="T3607" s="36"/>
      <c r="U3607" s="23"/>
      <c r="V3607" s="23"/>
      <c r="W3607" s="23"/>
      <c r="X3607" s="23"/>
      <c r="Y3607" s="445"/>
      <c r="Z3607" s="446" t="str">
        <f>IF(放飛紀錄!$Y3607="","",放飛紀錄!$Y3607+公式對照表!B$2)</f>
        <v/>
      </c>
      <c r="AA3607" s="445"/>
      <c r="AB3607" s="445"/>
      <c r="AC3607" s="447" t="str">
        <f t="shared" si="140"/>
        <v/>
      </c>
      <c r="AD3607" s="448" t="str">
        <f t="shared" si="141"/>
        <v/>
      </c>
      <c r="AE3607" s="446" t="str">
        <f>IF(放飛紀錄表[[#This Row],[模組啟動時間]]="","",公式對照表!$A$2)</f>
        <v/>
      </c>
      <c r="AF3607" s="449" t="str">
        <f>IF(AC3607="","",IF(AND(AA3607&gt;Y3607,AA3607&lt;Z3607),[1]公式對照表!$C$2,IF(AC3607="-",[1]公式對照表!$C$3,IF(AC3607&lt;AE3607,[1]公式對照表!$C$4,IF(AC3607&gt;AE3607,[1]公式對照表!$C$5)))))</f>
        <v/>
      </c>
      <c r="AG3607" s="442"/>
      <c r="AH3607" s="442"/>
      <c r="AI3607" s="442"/>
      <c r="AJ3607" s="442"/>
      <c r="AK3607" s="2"/>
    </row>
    <row r="3608" spans="1:37" ht="17.25" customHeight="1">
      <c r="A3608" s="443"/>
      <c r="B3608" s="444"/>
      <c r="C3608" s="23"/>
      <c r="D3608" s="23"/>
      <c r="E3608" s="23"/>
      <c r="F3608" s="262"/>
      <c r="G3608" s="262"/>
      <c r="H3608" s="262"/>
      <c r="I3608" s="264"/>
      <c r="J3608" s="23"/>
      <c r="K3608" s="23"/>
      <c r="L3608" s="36" t="str">
        <f>IFERROR(VLOOKUP(放飛紀錄!$K3608,#REF!,2,FALSE),"")</f>
        <v/>
      </c>
      <c r="M3608" s="36"/>
      <c r="N3608" s="36"/>
      <c r="O3608" s="36"/>
      <c r="P3608" s="36"/>
      <c r="Q3608" s="36"/>
      <c r="R3608" s="36"/>
      <c r="S3608" s="36"/>
      <c r="T3608" s="36"/>
      <c r="U3608" s="23"/>
      <c r="V3608" s="23"/>
      <c r="W3608" s="23"/>
      <c r="X3608" s="23"/>
      <c r="Y3608" s="445"/>
      <c r="Z3608" s="446" t="str">
        <f>IF(放飛紀錄!$Y3608="","",放飛紀錄!$Y3608+公式對照表!B$2)</f>
        <v/>
      </c>
      <c r="AA3608" s="445"/>
      <c r="AB3608" s="445"/>
      <c r="AC3608" s="447" t="str">
        <f t="shared" si="140"/>
        <v/>
      </c>
      <c r="AD3608" s="448" t="str">
        <f t="shared" si="141"/>
        <v/>
      </c>
      <c r="AE3608" s="446" t="str">
        <f>IF(放飛紀錄表[[#This Row],[模組啟動時間]]="","",公式對照表!$A$2)</f>
        <v/>
      </c>
      <c r="AF3608" s="449" t="str">
        <f>IF(AC3608="","",IF(AND(AA3608&gt;Y3608,AA3608&lt;Z3608),[1]公式對照表!$C$2,IF(AC3608="-",[1]公式對照表!$C$3,IF(AC3608&lt;AE3608,[1]公式對照表!$C$4,IF(AC3608&gt;AE3608,[1]公式對照表!$C$5)))))</f>
        <v/>
      </c>
      <c r="AG3608" s="442"/>
      <c r="AH3608" s="442"/>
      <c r="AI3608" s="442"/>
      <c r="AJ3608" s="442"/>
      <c r="AK3608" s="2"/>
    </row>
    <row r="3609" spans="1:37" ht="17.25" customHeight="1">
      <c r="A3609" s="443"/>
      <c r="B3609" s="444"/>
      <c r="C3609" s="23"/>
      <c r="D3609" s="23"/>
      <c r="E3609" s="23"/>
      <c r="F3609" s="262"/>
      <c r="G3609" s="262"/>
      <c r="H3609" s="262"/>
      <c r="I3609" s="264"/>
      <c r="J3609" s="23"/>
      <c r="K3609" s="23"/>
      <c r="L3609" s="36" t="str">
        <f>IFERROR(VLOOKUP(放飛紀錄!$K3609,#REF!,2,FALSE),"")</f>
        <v/>
      </c>
      <c r="M3609" s="36"/>
      <c r="N3609" s="36"/>
      <c r="O3609" s="36"/>
      <c r="P3609" s="36"/>
      <c r="Q3609" s="36"/>
      <c r="R3609" s="36"/>
      <c r="S3609" s="36"/>
      <c r="T3609" s="36"/>
      <c r="U3609" s="23"/>
      <c r="V3609" s="23"/>
      <c r="W3609" s="23"/>
      <c r="X3609" s="23"/>
      <c r="Y3609" s="445"/>
      <c r="Z3609" s="446" t="str">
        <f>IF(放飛紀錄!$Y3609="","",放飛紀錄!$Y3609+公式對照表!B$2)</f>
        <v/>
      </c>
      <c r="AA3609" s="445"/>
      <c r="AB3609" s="445"/>
      <c r="AC3609" s="447" t="str">
        <f t="shared" si="140"/>
        <v/>
      </c>
      <c r="AD3609" s="448" t="str">
        <f t="shared" si="141"/>
        <v/>
      </c>
      <c r="AE3609" s="446" t="str">
        <f>IF(放飛紀錄表[[#This Row],[模組啟動時間]]="","",公式對照表!$A$2)</f>
        <v/>
      </c>
      <c r="AF3609" s="449" t="str">
        <f>IF(AC3609="","",IF(AND(AA3609&gt;Y3609,AA3609&lt;Z3609),[1]公式對照表!$C$2,IF(AC3609="-",[1]公式對照表!$C$3,IF(AC3609&lt;AE3609,[1]公式對照表!$C$4,IF(AC3609&gt;AE3609,[1]公式對照表!$C$5)))))</f>
        <v/>
      </c>
      <c r="AG3609" s="442"/>
      <c r="AH3609" s="442"/>
      <c r="AI3609" s="442"/>
      <c r="AJ3609" s="442"/>
      <c r="AK3609" s="2"/>
    </row>
    <row r="3610" spans="1:37" ht="17.25" customHeight="1">
      <c r="A3610" s="443"/>
      <c r="B3610" s="444"/>
      <c r="C3610" s="23"/>
      <c r="D3610" s="23"/>
      <c r="E3610" s="23"/>
      <c r="F3610" s="262"/>
      <c r="G3610" s="262"/>
      <c r="H3610" s="262"/>
      <c r="I3610" s="264"/>
      <c r="J3610" s="23"/>
      <c r="K3610" s="23"/>
      <c r="L3610" s="36" t="str">
        <f>IFERROR(VLOOKUP(放飛紀錄!$K3610,#REF!,2,FALSE),"")</f>
        <v/>
      </c>
      <c r="M3610" s="36"/>
      <c r="N3610" s="36"/>
      <c r="O3610" s="36"/>
      <c r="P3610" s="36"/>
      <c r="Q3610" s="36"/>
      <c r="R3610" s="36"/>
      <c r="S3610" s="36"/>
      <c r="T3610" s="36"/>
      <c r="U3610" s="23"/>
      <c r="V3610" s="23"/>
      <c r="W3610" s="23"/>
      <c r="X3610" s="23"/>
      <c r="Y3610" s="445"/>
      <c r="Z3610" s="446" t="str">
        <f>IF(放飛紀錄!$Y3610="","",放飛紀錄!$Y3610+公式對照表!B$2)</f>
        <v/>
      </c>
      <c r="AA3610" s="445"/>
      <c r="AB3610" s="445"/>
      <c r="AC3610" s="447" t="str">
        <f t="shared" si="140"/>
        <v/>
      </c>
      <c r="AD3610" s="448" t="str">
        <f t="shared" si="141"/>
        <v/>
      </c>
      <c r="AE3610" s="446" t="str">
        <f>IF(放飛紀錄表[[#This Row],[模組啟動時間]]="","",公式對照表!$A$2)</f>
        <v/>
      </c>
      <c r="AF3610" s="449" t="str">
        <f>IF(AC3610="","",IF(AND(AA3610&gt;Y3610,AA3610&lt;Z3610),[1]公式對照表!$C$2,IF(AC3610="-",[1]公式對照表!$C$3,IF(AC3610&lt;AE3610,[1]公式對照表!$C$4,IF(AC3610&gt;AE3610,[1]公式對照表!$C$5)))))</f>
        <v/>
      </c>
      <c r="AG3610" s="442"/>
      <c r="AH3610" s="442"/>
      <c r="AI3610" s="442"/>
      <c r="AJ3610" s="442"/>
      <c r="AK3610" s="2"/>
    </row>
    <row r="3611" spans="1:37" ht="17.25" customHeight="1">
      <c r="A3611" s="443"/>
      <c r="B3611" s="444"/>
      <c r="C3611" s="23"/>
      <c r="D3611" s="23"/>
      <c r="E3611" s="23"/>
      <c r="F3611" s="262"/>
      <c r="G3611" s="262"/>
      <c r="H3611" s="262"/>
      <c r="I3611" s="264"/>
      <c r="J3611" s="23"/>
      <c r="K3611" s="23"/>
      <c r="L3611" s="36" t="str">
        <f>IFERROR(VLOOKUP(放飛紀錄!$K3611,#REF!,2,FALSE),"")</f>
        <v/>
      </c>
      <c r="M3611" s="36"/>
      <c r="N3611" s="36"/>
      <c r="O3611" s="36"/>
      <c r="P3611" s="36"/>
      <c r="Q3611" s="36"/>
      <c r="R3611" s="36"/>
      <c r="S3611" s="36"/>
      <c r="T3611" s="36"/>
      <c r="U3611" s="23"/>
      <c r="V3611" s="23"/>
      <c r="W3611" s="23"/>
      <c r="X3611" s="23"/>
      <c r="Y3611" s="445"/>
      <c r="Z3611" s="446" t="str">
        <f>IF(放飛紀錄!$Y3611="","",放飛紀錄!$Y3611+公式對照表!B$2)</f>
        <v/>
      </c>
      <c r="AA3611" s="445"/>
      <c r="AB3611" s="445"/>
      <c r="AC3611" s="447" t="str">
        <f t="shared" si="140"/>
        <v/>
      </c>
      <c r="AD3611" s="448" t="str">
        <f t="shared" si="141"/>
        <v/>
      </c>
      <c r="AE3611" s="446" t="str">
        <f>IF(放飛紀錄表[[#This Row],[模組啟動時間]]="","",公式對照表!$A$2)</f>
        <v/>
      </c>
      <c r="AF3611" s="449" t="str">
        <f>IF(AC3611="","",IF(AND(AA3611&gt;Y3611,AA3611&lt;Z3611),[1]公式對照表!$C$2,IF(AC3611="-",[1]公式對照表!$C$3,IF(AC3611&lt;AE3611,[1]公式對照表!$C$4,IF(AC3611&gt;AE3611,[1]公式對照表!$C$5)))))</f>
        <v/>
      </c>
      <c r="AG3611" s="442"/>
      <c r="AH3611" s="442"/>
      <c r="AI3611" s="442"/>
      <c r="AJ3611" s="442"/>
      <c r="AK3611" s="2"/>
    </row>
    <row r="3612" spans="1:37" ht="17.25" customHeight="1">
      <c r="A3612" s="443"/>
      <c r="B3612" s="444"/>
      <c r="C3612" s="23"/>
      <c r="D3612" s="23"/>
      <c r="E3612" s="23"/>
      <c r="F3612" s="262"/>
      <c r="G3612" s="262"/>
      <c r="H3612" s="262"/>
      <c r="I3612" s="264"/>
      <c r="J3612" s="23"/>
      <c r="K3612" s="23"/>
      <c r="L3612" s="36" t="str">
        <f>IFERROR(VLOOKUP(放飛紀錄!$K3612,#REF!,2,FALSE),"")</f>
        <v/>
      </c>
      <c r="M3612" s="36"/>
      <c r="N3612" s="36"/>
      <c r="O3612" s="36"/>
      <c r="P3612" s="36"/>
      <c r="Q3612" s="36"/>
      <c r="R3612" s="36"/>
      <c r="S3612" s="36"/>
      <c r="T3612" s="36"/>
      <c r="U3612" s="23"/>
      <c r="V3612" s="23"/>
      <c r="W3612" s="23"/>
      <c r="X3612" s="23"/>
      <c r="Y3612" s="445"/>
      <c r="Z3612" s="446" t="str">
        <f>IF(放飛紀錄!$Y3612="","",放飛紀錄!$Y3612+公式對照表!B$2)</f>
        <v/>
      </c>
      <c r="AA3612" s="445"/>
      <c r="AB3612" s="445"/>
      <c r="AC3612" s="447" t="str">
        <f t="shared" si="140"/>
        <v/>
      </c>
      <c r="AD3612" s="448" t="str">
        <f t="shared" si="141"/>
        <v/>
      </c>
      <c r="AE3612" s="446" t="str">
        <f>IF(放飛紀錄表[[#This Row],[模組啟動時間]]="","",公式對照表!$A$2)</f>
        <v/>
      </c>
      <c r="AF3612" s="449" t="str">
        <f>IF(AC3612="","",IF(AND(AA3612&gt;Y3612,AA3612&lt;Z3612),[1]公式對照表!$C$2,IF(AC3612="-",[1]公式對照表!$C$3,IF(AC3612&lt;AE3612,[1]公式對照表!$C$4,IF(AC3612&gt;AE3612,[1]公式對照表!$C$5)))))</f>
        <v/>
      </c>
      <c r="AG3612" s="442"/>
      <c r="AH3612" s="442"/>
      <c r="AI3612" s="442"/>
      <c r="AJ3612" s="442"/>
      <c r="AK3612" s="2"/>
    </row>
    <row r="3613" spans="1:37" ht="17.25" customHeight="1">
      <c r="A3613" s="443"/>
      <c r="B3613" s="444"/>
      <c r="C3613" s="23"/>
      <c r="D3613" s="23"/>
      <c r="E3613" s="23"/>
      <c r="F3613" s="262"/>
      <c r="G3613" s="262"/>
      <c r="H3613" s="262"/>
      <c r="I3613" s="264"/>
      <c r="J3613" s="23"/>
      <c r="K3613" s="23"/>
      <c r="L3613" s="36" t="str">
        <f>IFERROR(VLOOKUP(放飛紀錄!$K3613,#REF!,2,FALSE),"")</f>
        <v/>
      </c>
      <c r="M3613" s="36"/>
      <c r="N3613" s="36"/>
      <c r="O3613" s="36"/>
      <c r="P3613" s="36"/>
      <c r="Q3613" s="36"/>
      <c r="R3613" s="36"/>
      <c r="S3613" s="36"/>
      <c r="T3613" s="36"/>
      <c r="U3613" s="23"/>
      <c r="V3613" s="23"/>
      <c r="W3613" s="23"/>
      <c r="X3613" s="23"/>
      <c r="Y3613" s="445"/>
      <c r="Z3613" s="446" t="str">
        <f>IF(放飛紀錄!$Y3613="","",放飛紀錄!$Y3613+公式對照表!B$2)</f>
        <v/>
      </c>
      <c r="AA3613" s="445"/>
      <c r="AB3613" s="445"/>
      <c r="AC3613" s="447" t="str">
        <f t="shared" si="140"/>
        <v/>
      </c>
      <c r="AD3613" s="448" t="str">
        <f t="shared" si="141"/>
        <v/>
      </c>
      <c r="AE3613" s="446" t="str">
        <f>IF(放飛紀錄表[[#This Row],[模組啟動時間]]="","",公式對照表!$A$2)</f>
        <v/>
      </c>
      <c r="AF3613" s="449" t="str">
        <f>IF(AC3613="","",IF(AND(AA3613&gt;Y3613,AA3613&lt;Z3613),[1]公式對照表!$C$2,IF(AC3613="-",[1]公式對照表!$C$3,IF(AC3613&lt;AE3613,[1]公式對照表!$C$4,IF(AC3613&gt;AE3613,[1]公式對照表!$C$5)))))</f>
        <v/>
      </c>
      <c r="AG3613" s="442"/>
      <c r="AH3613" s="442"/>
      <c r="AI3613" s="442"/>
      <c r="AJ3613" s="442"/>
      <c r="AK3613" s="2"/>
    </row>
    <row r="3614" spans="1:37" ht="17.25" customHeight="1">
      <c r="A3614" s="443"/>
      <c r="B3614" s="444"/>
      <c r="C3614" s="23"/>
      <c r="D3614" s="23"/>
      <c r="E3614" s="23"/>
      <c r="F3614" s="262"/>
      <c r="G3614" s="262"/>
      <c r="H3614" s="262"/>
      <c r="I3614" s="264"/>
      <c r="J3614" s="23"/>
      <c r="K3614" s="23"/>
      <c r="L3614" s="36" t="str">
        <f>IFERROR(VLOOKUP(放飛紀錄!$K3614,#REF!,2,FALSE),"")</f>
        <v/>
      </c>
      <c r="M3614" s="36"/>
      <c r="N3614" s="36"/>
      <c r="O3614" s="36"/>
      <c r="P3614" s="36"/>
      <c r="Q3614" s="36"/>
      <c r="R3614" s="36"/>
      <c r="S3614" s="36"/>
      <c r="T3614" s="36"/>
      <c r="U3614" s="23"/>
      <c r="V3614" s="23"/>
      <c r="W3614" s="23"/>
      <c r="X3614" s="23"/>
      <c r="Y3614" s="445"/>
      <c r="Z3614" s="446" t="str">
        <f>IF(放飛紀錄!$Y3614="","",放飛紀錄!$Y3614+公式對照表!B$2)</f>
        <v/>
      </c>
      <c r="AA3614" s="445"/>
      <c r="AB3614" s="445"/>
      <c r="AC3614" s="447" t="str">
        <f t="shared" si="140"/>
        <v/>
      </c>
      <c r="AD3614" s="448" t="str">
        <f t="shared" si="141"/>
        <v/>
      </c>
      <c r="AE3614" s="446" t="str">
        <f>IF(放飛紀錄表[[#This Row],[模組啟動時間]]="","",公式對照表!$A$2)</f>
        <v/>
      </c>
      <c r="AF3614" s="449" t="str">
        <f>IF(AC3614="","",IF(AND(AA3614&gt;Y3614,AA3614&lt;Z3614),[1]公式對照表!$C$2,IF(AC3614="-",[1]公式對照表!$C$3,IF(AC3614&lt;AE3614,[1]公式對照表!$C$4,IF(AC3614&gt;AE3614,[1]公式對照表!$C$5)))))</f>
        <v/>
      </c>
      <c r="AG3614" s="442"/>
      <c r="AH3614" s="442"/>
      <c r="AI3614" s="442"/>
      <c r="AJ3614" s="442"/>
      <c r="AK3614" s="2"/>
    </row>
    <row r="3615" spans="1:37" ht="17.25" customHeight="1">
      <c r="A3615" s="443"/>
      <c r="B3615" s="444"/>
      <c r="C3615" s="23"/>
      <c r="D3615" s="23"/>
      <c r="E3615" s="23"/>
      <c r="F3615" s="262"/>
      <c r="G3615" s="262"/>
      <c r="H3615" s="262"/>
      <c r="I3615" s="264"/>
      <c r="J3615" s="23"/>
      <c r="K3615" s="23"/>
      <c r="L3615" s="36" t="str">
        <f>IFERROR(VLOOKUP(放飛紀錄!$K3615,#REF!,2,FALSE),"")</f>
        <v/>
      </c>
      <c r="M3615" s="36"/>
      <c r="N3615" s="36"/>
      <c r="O3615" s="36"/>
      <c r="P3615" s="36"/>
      <c r="Q3615" s="36"/>
      <c r="R3615" s="36"/>
      <c r="S3615" s="36"/>
      <c r="T3615" s="36"/>
      <c r="U3615" s="23"/>
      <c r="V3615" s="23"/>
      <c r="W3615" s="23"/>
      <c r="X3615" s="23"/>
      <c r="Y3615" s="445"/>
      <c r="Z3615" s="446" t="str">
        <f>IF(放飛紀錄!$Y3615="","",放飛紀錄!$Y3615+公式對照表!B$2)</f>
        <v/>
      </c>
      <c r="AA3615" s="445"/>
      <c r="AB3615" s="445"/>
      <c r="AC3615" s="447" t="str">
        <f t="shared" si="140"/>
        <v/>
      </c>
      <c r="AD3615" s="448" t="str">
        <f t="shared" si="141"/>
        <v/>
      </c>
      <c r="AE3615" s="446" t="str">
        <f>IF(放飛紀錄表[[#This Row],[模組啟動時間]]="","",公式對照表!$A$2)</f>
        <v/>
      </c>
      <c r="AF3615" s="449" t="str">
        <f>IF(AC3615="","",IF(AND(AA3615&gt;Y3615,AA3615&lt;Z3615),[1]公式對照表!$C$2,IF(AC3615="-",[1]公式對照表!$C$3,IF(AC3615&lt;AE3615,[1]公式對照表!$C$4,IF(AC3615&gt;AE3615,[1]公式對照表!$C$5)))))</f>
        <v/>
      </c>
      <c r="AG3615" s="442"/>
      <c r="AH3615" s="442"/>
      <c r="AI3615" s="442"/>
      <c r="AJ3615" s="442"/>
      <c r="AK3615" s="2"/>
    </row>
    <row r="3616" spans="1:37" ht="17.25" customHeight="1">
      <c r="A3616" s="443"/>
      <c r="B3616" s="444"/>
      <c r="C3616" s="23"/>
      <c r="D3616" s="23"/>
      <c r="E3616" s="23"/>
      <c r="F3616" s="262"/>
      <c r="G3616" s="262"/>
      <c r="H3616" s="262"/>
      <c r="I3616" s="264"/>
      <c r="J3616" s="23"/>
      <c r="K3616" s="23"/>
      <c r="L3616" s="36" t="str">
        <f>IFERROR(VLOOKUP(放飛紀錄!$K3616,#REF!,2,FALSE),"")</f>
        <v/>
      </c>
      <c r="M3616" s="36"/>
      <c r="N3616" s="36"/>
      <c r="O3616" s="36"/>
      <c r="P3616" s="36"/>
      <c r="Q3616" s="36"/>
      <c r="R3616" s="36"/>
      <c r="S3616" s="36"/>
      <c r="T3616" s="36"/>
      <c r="U3616" s="23"/>
      <c r="V3616" s="23"/>
      <c r="W3616" s="23"/>
      <c r="X3616" s="23"/>
      <c r="Y3616" s="445"/>
      <c r="Z3616" s="446" t="str">
        <f>IF(放飛紀錄!$Y3616="","",放飛紀錄!$Y3616+公式對照表!B$2)</f>
        <v/>
      </c>
      <c r="AA3616" s="445"/>
      <c r="AB3616" s="445"/>
      <c r="AC3616" s="447" t="str">
        <f t="shared" si="140"/>
        <v/>
      </c>
      <c r="AD3616" s="448" t="str">
        <f t="shared" si="141"/>
        <v/>
      </c>
      <c r="AE3616" s="446" t="str">
        <f>IF(放飛紀錄表[[#This Row],[模組啟動時間]]="","",公式對照表!$A$2)</f>
        <v/>
      </c>
      <c r="AF3616" s="449" t="str">
        <f>IF(AC3616="","",IF(AND(AA3616&gt;Y3616,AA3616&lt;Z3616),[1]公式對照表!$C$2,IF(AC3616="-",[1]公式對照表!$C$3,IF(AC3616&lt;AE3616,[1]公式對照表!$C$4,IF(AC3616&gt;AE3616,[1]公式對照表!$C$5)))))</f>
        <v/>
      </c>
      <c r="AG3616" s="442"/>
      <c r="AH3616" s="442"/>
      <c r="AI3616" s="442"/>
      <c r="AJ3616" s="442"/>
      <c r="AK3616" s="2"/>
    </row>
    <row r="3617" spans="1:37" ht="17.25" customHeight="1">
      <c r="A3617" s="443"/>
      <c r="B3617" s="444"/>
      <c r="C3617" s="23"/>
      <c r="D3617" s="23"/>
      <c r="E3617" s="23"/>
      <c r="F3617" s="262"/>
      <c r="G3617" s="262"/>
      <c r="H3617" s="262"/>
      <c r="I3617" s="264"/>
      <c r="J3617" s="23"/>
      <c r="K3617" s="23"/>
      <c r="L3617" s="36" t="str">
        <f>IFERROR(VLOOKUP(放飛紀錄!$K3617,#REF!,2,FALSE),"")</f>
        <v/>
      </c>
      <c r="M3617" s="36"/>
      <c r="N3617" s="36"/>
      <c r="O3617" s="36"/>
      <c r="P3617" s="36"/>
      <c r="Q3617" s="36"/>
      <c r="R3617" s="36"/>
      <c r="S3617" s="36"/>
      <c r="T3617" s="36"/>
      <c r="U3617" s="23"/>
      <c r="V3617" s="23"/>
      <c r="W3617" s="23"/>
      <c r="X3617" s="23"/>
      <c r="Y3617" s="445"/>
      <c r="Z3617" s="446" t="str">
        <f>IF(放飛紀錄!$Y3617="","",放飛紀錄!$Y3617+公式對照表!B$2)</f>
        <v/>
      </c>
      <c r="AA3617" s="445"/>
      <c r="AB3617" s="445"/>
      <c r="AC3617" s="447" t="str">
        <f t="shared" si="140"/>
        <v/>
      </c>
      <c r="AD3617" s="448" t="str">
        <f t="shared" si="141"/>
        <v/>
      </c>
      <c r="AE3617" s="446" t="str">
        <f>IF(放飛紀錄表[[#This Row],[模組啟動時間]]="","",公式對照表!$A$2)</f>
        <v/>
      </c>
      <c r="AF3617" s="449" t="str">
        <f>IF(AC3617="","",IF(AND(AA3617&gt;Y3617,AA3617&lt;Z3617),[1]公式對照表!$C$2,IF(AC3617="-",[1]公式對照表!$C$3,IF(AC3617&lt;AE3617,[1]公式對照表!$C$4,IF(AC3617&gt;AE3617,[1]公式對照表!$C$5)))))</f>
        <v/>
      </c>
      <c r="AG3617" s="442"/>
      <c r="AH3617" s="442"/>
      <c r="AI3617" s="442"/>
      <c r="AJ3617" s="442"/>
      <c r="AK3617" s="2"/>
    </row>
    <row r="3618" spans="1:37" ht="17.25" customHeight="1">
      <c r="A3618" s="443"/>
      <c r="B3618" s="444"/>
      <c r="C3618" s="23"/>
      <c r="D3618" s="23"/>
      <c r="E3618" s="23"/>
      <c r="F3618" s="262"/>
      <c r="G3618" s="262"/>
      <c r="H3618" s="262"/>
      <c r="I3618" s="264"/>
      <c r="J3618" s="23"/>
      <c r="K3618" s="23"/>
      <c r="L3618" s="36" t="str">
        <f>IFERROR(VLOOKUP(放飛紀錄!$K3618,#REF!,2,FALSE),"")</f>
        <v/>
      </c>
      <c r="M3618" s="36"/>
      <c r="N3618" s="36"/>
      <c r="O3618" s="36"/>
      <c r="P3618" s="36"/>
      <c r="Q3618" s="36"/>
      <c r="R3618" s="36"/>
      <c r="S3618" s="36"/>
      <c r="T3618" s="36"/>
      <c r="U3618" s="23"/>
      <c r="V3618" s="23"/>
      <c r="W3618" s="23"/>
      <c r="X3618" s="23"/>
      <c r="Y3618" s="445"/>
      <c r="Z3618" s="446" t="str">
        <f>IF(放飛紀錄!$Y3618="","",放飛紀錄!$Y3618+公式對照表!B$2)</f>
        <v/>
      </c>
      <c r="AA3618" s="445"/>
      <c r="AB3618" s="445"/>
      <c r="AC3618" s="447" t="str">
        <f t="shared" si="140"/>
        <v/>
      </c>
      <c r="AD3618" s="448" t="str">
        <f t="shared" si="141"/>
        <v/>
      </c>
      <c r="AE3618" s="446" t="str">
        <f>IF(放飛紀錄表[[#This Row],[模組啟動時間]]="","",公式對照表!$A$2)</f>
        <v/>
      </c>
      <c r="AF3618" s="449" t="str">
        <f>IF(AC3618="","",IF(AND(AA3618&gt;Y3618,AA3618&lt;Z3618),[1]公式對照表!$C$2,IF(AC3618="-",[1]公式對照表!$C$3,IF(AC3618&lt;AE3618,[1]公式對照表!$C$4,IF(AC3618&gt;AE3618,[1]公式對照表!$C$5)))))</f>
        <v/>
      </c>
      <c r="AG3618" s="442"/>
      <c r="AH3618" s="442"/>
      <c r="AI3618" s="442"/>
      <c r="AJ3618" s="442"/>
      <c r="AK3618" s="2"/>
    </row>
    <row r="3619" spans="1:37" ht="17.25" customHeight="1">
      <c r="A3619" s="443"/>
      <c r="B3619" s="444"/>
      <c r="C3619" s="23"/>
      <c r="D3619" s="23"/>
      <c r="E3619" s="23"/>
      <c r="F3619" s="262"/>
      <c r="G3619" s="262"/>
      <c r="H3619" s="262"/>
      <c r="I3619" s="264"/>
      <c r="J3619" s="23"/>
      <c r="K3619" s="23"/>
      <c r="L3619" s="36" t="str">
        <f>IFERROR(VLOOKUP(放飛紀錄!$K3619,#REF!,2,FALSE),"")</f>
        <v/>
      </c>
      <c r="M3619" s="36"/>
      <c r="N3619" s="36"/>
      <c r="O3619" s="36"/>
      <c r="P3619" s="36"/>
      <c r="Q3619" s="36"/>
      <c r="R3619" s="36"/>
      <c r="S3619" s="36"/>
      <c r="T3619" s="36"/>
      <c r="U3619" s="23"/>
      <c r="V3619" s="23"/>
      <c r="W3619" s="23"/>
      <c r="X3619" s="23"/>
      <c r="Y3619" s="445"/>
      <c r="Z3619" s="446" t="str">
        <f>IF(放飛紀錄!$Y3619="","",放飛紀錄!$Y3619+公式對照表!B$2)</f>
        <v/>
      </c>
      <c r="AA3619" s="445"/>
      <c r="AB3619" s="445"/>
      <c r="AC3619" s="447" t="str">
        <f t="shared" si="140"/>
        <v/>
      </c>
      <c r="AD3619" s="448" t="str">
        <f t="shared" si="141"/>
        <v/>
      </c>
      <c r="AE3619" s="446" t="str">
        <f>IF(放飛紀錄表[[#This Row],[模組啟動時間]]="","",公式對照表!$A$2)</f>
        <v/>
      </c>
      <c r="AF3619" s="449" t="str">
        <f>IF(AC3619="","",IF(AND(AA3619&gt;Y3619,AA3619&lt;Z3619),[1]公式對照表!$C$2,IF(AC3619="-",[1]公式對照表!$C$3,IF(AC3619&lt;AE3619,[1]公式對照表!$C$4,IF(AC3619&gt;AE3619,[1]公式對照表!$C$5)))))</f>
        <v/>
      </c>
      <c r="AG3619" s="442"/>
      <c r="AH3619" s="442"/>
      <c r="AI3619" s="442"/>
      <c r="AJ3619" s="442"/>
      <c r="AK3619" s="2"/>
    </row>
    <row r="3620" spans="1:37" ht="17.25" customHeight="1">
      <c r="A3620" s="443"/>
      <c r="B3620" s="444"/>
      <c r="C3620" s="23"/>
      <c r="D3620" s="23"/>
      <c r="E3620" s="23"/>
      <c r="F3620" s="262"/>
      <c r="G3620" s="262"/>
      <c r="H3620" s="262"/>
      <c r="I3620" s="264"/>
      <c r="J3620" s="23"/>
      <c r="K3620" s="23"/>
      <c r="L3620" s="36" t="str">
        <f>IFERROR(VLOOKUP(放飛紀錄!$K3620,#REF!,2,FALSE),"")</f>
        <v/>
      </c>
      <c r="M3620" s="36"/>
      <c r="N3620" s="36"/>
      <c r="O3620" s="36"/>
      <c r="P3620" s="36"/>
      <c r="Q3620" s="36"/>
      <c r="R3620" s="36"/>
      <c r="S3620" s="36"/>
      <c r="T3620" s="36"/>
      <c r="U3620" s="23"/>
      <c r="V3620" s="23"/>
      <c r="W3620" s="23"/>
      <c r="X3620" s="23"/>
      <c r="Y3620" s="445"/>
      <c r="Z3620" s="446" t="str">
        <f>IF(放飛紀錄!$Y3620="","",放飛紀錄!$Y3620+公式對照表!B$2)</f>
        <v/>
      </c>
      <c r="AA3620" s="445"/>
      <c r="AB3620" s="445"/>
      <c r="AC3620" s="447" t="str">
        <f t="shared" si="140"/>
        <v/>
      </c>
      <c r="AD3620" s="448" t="str">
        <f t="shared" si="141"/>
        <v/>
      </c>
      <c r="AE3620" s="446" t="str">
        <f>IF(放飛紀錄表[[#This Row],[模組啟動時間]]="","",公式對照表!$A$2)</f>
        <v/>
      </c>
      <c r="AF3620" s="449" t="str">
        <f>IF(AC3620="","",IF(AND(AA3620&gt;Y3620,AA3620&lt;Z3620),[1]公式對照表!$C$2,IF(AC3620="-",[1]公式對照表!$C$3,IF(AC3620&lt;AE3620,[1]公式對照表!$C$4,IF(AC3620&gt;AE3620,[1]公式對照表!$C$5)))))</f>
        <v/>
      </c>
      <c r="AG3620" s="442"/>
      <c r="AH3620" s="442"/>
      <c r="AI3620" s="442"/>
      <c r="AJ3620" s="442"/>
      <c r="AK3620" s="2"/>
    </row>
    <row r="3621" spans="1:37" ht="17.25" customHeight="1">
      <c r="A3621" s="443"/>
      <c r="B3621" s="444"/>
      <c r="C3621" s="23"/>
      <c r="D3621" s="23"/>
      <c r="E3621" s="23"/>
      <c r="F3621" s="262"/>
      <c r="G3621" s="262"/>
      <c r="H3621" s="262"/>
      <c r="I3621" s="264"/>
      <c r="J3621" s="23"/>
      <c r="K3621" s="23"/>
      <c r="L3621" s="36" t="str">
        <f>IFERROR(VLOOKUP(放飛紀錄!$K3621,#REF!,2,FALSE),"")</f>
        <v/>
      </c>
      <c r="M3621" s="36"/>
      <c r="N3621" s="36"/>
      <c r="O3621" s="36"/>
      <c r="P3621" s="36"/>
      <c r="Q3621" s="36"/>
      <c r="R3621" s="36"/>
      <c r="S3621" s="36"/>
      <c r="T3621" s="36"/>
      <c r="U3621" s="23"/>
      <c r="V3621" s="23"/>
      <c r="W3621" s="23"/>
      <c r="X3621" s="23"/>
      <c r="Y3621" s="445"/>
      <c r="Z3621" s="446" t="str">
        <f>IF(放飛紀錄!$Y3621="","",放飛紀錄!$Y3621+公式對照表!B$2)</f>
        <v/>
      </c>
      <c r="AA3621" s="445"/>
      <c r="AB3621" s="445"/>
      <c r="AC3621" s="447" t="str">
        <f t="shared" si="140"/>
        <v/>
      </c>
      <c r="AD3621" s="448" t="str">
        <f t="shared" si="141"/>
        <v/>
      </c>
      <c r="AE3621" s="446" t="str">
        <f>IF(放飛紀錄表[[#This Row],[模組啟動時間]]="","",公式對照表!$A$2)</f>
        <v/>
      </c>
      <c r="AF3621" s="449" t="str">
        <f>IF(AC3621="","",IF(AND(AA3621&gt;Y3621,AA3621&lt;Z3621),[1]公式對照表!$C$2,IF(AC3621="-",[1]公式對照表!$C$3,IF(AC3621&lt;AE3621,[1]公式對照表!$C$4,IF(AC3621&gt;AE3621,[1]公式對照表!$C$5)))))</f>
        <v/>
      </c>
      <c r="AG3621" s="442"/>
      <c r="AH3621" s="442"/>
      <c r="AI3621" s="442"/>
      <c r="AJ3621" s="442"/>
      <c r="AK3621" s="2"/>
    </row>
    <row r="3622" spans="1:37" ht="17.25" customHeight="1">
      <c r="A3622" s="443"/>
      <c r="B3622" s="444"/>
      <c r="C3622" s="23"/>
      <c r="D3622" s="23"/>
      <c r="E3622" s="23"/>
      <c r="F3622" s="262"/>
      <c r="G3622" s="262"/>
      <c r="H3622" s="262"/>
      <c r="I3622" s="264"/>
      <c r="J3622" s="23"/>
      <c r="K3622" s="23"/>
      <c r="L3622" s="36" t="str">
        <f>IFERROR(VLOOKUP(放飛紀錄!$K3622,#REF!,2,FALSE),"")</f>
        <v/>
      </c>
      <c r="M3622" s="36"/>
      <c r="N3622" s="36"/>
      <c r="O3622" s="36"/>
      <c r="P3622" s="36"/>
      <c r="Q3622" s="36"/>
      <c r="R3622" s="36"/>
      <c r="S3622" s="36"/>
      <c r="T3622" s="36"/>
      <c r="U3622" s="23"/>
      <c r="V3622" s="23"/>
      <c r="W3622" s="23"/>
      <c r="X3622" s="23"/>
      <c r="Y3622" s="445"/>
      <c r="Z3622" s="446" t="str">
        <f>IF(放飛紀錄!$Y3622="","",放飛紀錄!$Y3622+公式對照表!B$2)</f>
        <v/>
      </c>
      <c r="AA3622" s="445"/>
      <c r="AB3622" s="445"/>
      <c r="AC3622" s="447" t="str">
        <f t="shared" si="140"/>
        <v/>
      </c>
      <c r="AD3622" s="448" t="str">
        <f t="shared" si="141"/>
        <v/>
      </c>
      <c r="AE3622" s="446" t="str">
        <f>IF(放飛紀錄表[[#This Row],[模組啟動時間]]="","",公式對照表!$A$2)</f>
        <v/>
      </c>
      <c r="AF3622" s="449" t="str">
        <f>IF(AC3622="","",IF(AND(AA3622&gt;Y3622,AA3622&lt;Z3622),[1]公式對照表!$C$2,IF(AC3622="-",[1]公式對照表!$C$3,IF(AC3622&lt;AE3622,[1]公式對照表!$C$4,IF(AC3622&gt;AE3622,[1]公式對照表!$C$5)))))</f>
        <v/>
      </c>
      <c r="AG3622" s="442"/>
      <c r="AH3622" s="442"/>
      <c r="AI3622" s="442"/>
      <c r="AJ3622" s="442"/>
      <c r="AK3622" s="2"/>
    </row>
    <row r="3623" spans="1:37" ht="17.25" customHeight="1">
      <c r="A3623" s="443"/>
      <c r="B3623" s="444"/>
      <c r="C3623" s="23"/>
      <c r="D3623" s="23"/>
      <c r="E3623" s="23"/>
      <c r="F3623" s="262"/>
      <c r="G3623" s="262"/>
      <c r="H3623" s="262"/>
      <c r="I3623" s="264"/>
      <c r="J3623" s="23"/>
      <c r="K3623" s="23"/>
      <c r="L3623" s="36" t="str">
        <f>IFERROR(VLOOKUP(放飛紀錄!$K3623,#REF!,2,FALSE),"")</f>
        <v/>
      </c>
      <c r="M3623" s="36"/>
      <c r="N3623" s="36"/>
      <c r="O3623" s="36"/>
      <c r="P3623" s="36"/>
      <c r="Q3623" s="36"/>
      <c r="R3623" s="36"/>
      <c r="S3623" s="36"/>
      <c r="T3623" s="36"/>
      <c r="U3623" s="23"/>
      <c r="V3623" s="23"/>
      <c r="W3623" s="23"/>
      <c r="X3623" s="23"/>
      <c r="Y3623" s="445"/>
      <c r="Z3623" s="446" t="str">
        <f>IF(放飛紀錄!$Y3623="","",放飛紀錄!$Y3623+公式對照表!B$2)</f>
        <v/>
      </c>
      <c r="AA3623" s="445"/>
      <c r="AB3623" s="445"/>
      <c r="AC3623" s="447" t="str">
        <f t="shared" si="140"/>
        <v/>
      </c>
      <c r="AD3623" s="448" t="str">
        <f t="shared" si="141"/>
        <v/>
      </c>
      <c r="AE3623" s="446" t="str">
        <f>IF(放飛紀錄表[[#This Row],[模組啟動時間]]="","",公式對照表!$A$2)</f>
        <v/>
      </c>
      <c r="AF3623" s="449" t="str">
        <f>IF(AC3623="","",IF(AND(AA3623&gt;Y3623,AA3623&lt;Z3623),[1]公式對照表!$C$2,IF(AC3623="-",[1]公式對照表!$C$3,IF(AC3623&lt;AE3623,[1]公式對照表!$C$4,IF(AC3623&gt;AE3623,[1]公式對照表!$C$5)))))</f>
        <v/>
      </c>
      <c r="AG3623" s="442"/>
      <c r="AH3623" s="442"/>
      <c r="AI3623" s="442"/>
      <c r="AJ3623" s="442"/>
      <c r="AK3623" s="2"/>
    </row>
    <row r="3624" spans="1:37" ht="17.25" customHeight="1">
      <c r="A3624" s="443"/>
      <c r="B3624" s="444"/>
      <c r="C3624" s="23"/>
      <c r="D3624" s="23"/>
      <c r="E3624" s="23"/>
      <c r="F3624" s="262"/>
      <c r="G3624" s="262"/>
      <c r="H3624" s="262"/>
      <c r="I3624" s="264"/>
      <c r="J3624" s="23"/>
      <c r="K3624" s="23"/>
      <c r="L3624" s="36" t="str">
        <f>IFERROR(VLOOKUP(放飛紀錄!$K3624,#REF!,2,FALSE),"")</f>
        <v/>
      </c>
      <c r="M3624" s="36"/>
      <c r="N3624" s="36"/>
      <c r="O3624" s="36"/>
      <c r="P3624" s="36"/>
      <c r="Q3624" s="36"/>
      <c r="R3624" s="36"/>
      <c r="S3624" s="36"/>
      <c r="T3624" s="36"/>
      <c r="U3624" s="23"/>
      <c r="V3624" s="23"/>
      <c r="W3624" s="23"/>
      <c r="X3624" s="23"/>
      <c r="Y3624" s="445"/>
      <c r="Z3624" s="446" t="str">
        <f>IF(放飛紀錄!$Y3624="","",放飛紀錄!$Y3624+公式對照表!B$2)</f>
        <v/>
      </c>
      <c r="AA3624" s="445"/>
      <c r="AB3624" s="445"/>
      <c r="AC3624" s="447" t="str">
        <f t="shared" si="140"/>
        <v/>
      </c>
      <c r="AD3624" s="448" t="str">
        <f t="shared" si="141"/>
        <v/>
      </c>
      <c r="AE3624" s="446" t="str">
        <f>IF(放飛紀錄表[[#This Row],[模組啟動時間]]="","",公式對照表!$A$2)</f>
        <v/>
      </c>
      <c r="AF3624" s="449" t="str">
        <f>IF(AC3624="","",IF(AND(AA3624&gt;Y3624,AA3624&lt;Z3624),[1]公式對照表!$C$2,IF(AC3624="-",[1]公式對照表!$C$3,IF(AC3624&lt;AE3624,[1]公式對照表!$C$4,IF(AC3624&gt;AE3624,[1]公式對照表!$C$5)))))</f>
        <v/>
      </c>
      <c r="AG3624" s="442"/>
      <c r="AH3624" s="442"/>
      <c r="AI3624" s="442"/>
      <c r="AJ3624" s="442"/>
      <c r="AK3624" s="2"/>
    </row>
    <row r="3625" spans="1:37" ht="17.25" customHeight="1">
      <c r="A3625" s="443"/>
      <c r="B3625" s="444"/>
      <c r="C3625" s="23"/>
      <c r="D3625" s="23"/>
      <c r="E3625" s="23"/>
      <c r="F3625" s="262"/>
      <c r="G3625" s="262"/>
      <c r="H3625" s="262"/>
      <c r="I3625" s="264"/>
      <c r="J3625" s="23"/>
      <c r="K3625" s="23"/>
      <c r="L3625" s="36" t="str">
        <f>IFERROR(VLOOKUP(放飛紀錄!$K3625,#REF!,2,FALSE),"")</f>
        <v/>
      </c>
      <c r="M3625" s="36"/>
      <c r="N3625" s="36"/>
      <c r="O3625" s="36"/>
      <c r="P3625" s="36"/>
      <c r="Q3625" s="36"/>
      <c r="R3625" s="36"/>
      <c r="S3625" s="36"/>
      <c r="T3625" s="36"/>
      <c r="U3625" s="23"/>
      <c r="V3625" s="23"/>
      <c r="W3625" s="23"/>
      <c r="X3625" s="23"/>
      <c r="Y3625" s="445"/>
      <c r="Z3625" s="446" t="str">
        <f>IF(放飛紀錄!$Y3625="","",放飛紀錄!$Y3625+公式對照表!B$2)</f>
        <v/>
      </c>
      <c r="AA3625" s="445"/>
      <c r="AB3625" s="445"/>
      <c r="AC3625" s="447" t="str">
        <f t="shared" si="140"/>
        <v/>
      </c>
      <c r="AD3625" s="448" t="str">
        <f t="shared" si="141"/>
        <v/>
      </c>
      <c r="AE3625" s="446" t="str">
        <f>IF(放飛紀錄表[[#This Row],[模組啟動時間]]="","",公式對照表!$A$2)</f>
        <v/>
      </c>
      <c r="AF3625" s="449" t="str">
        <f>IF(AC3625="","",IF(AND(AA3625&gt;Y3625,AA3625&lt;Z3625),[1]公式對照表!$C$2,IF(AC3625="-",[1]公式對照表!$C$3,IF(AC3625&lt;AE3625,[1]公式對照表!$C$4,IF(AC3625&gt;AE3625,[1]公式對照表!$C$5)))))</f>
        <v/>
      </c>
      <c r="AG3625" s="442"/>
      <c r="AH3625" s="442"/>
      <c r="AI3625" s="442"/>
      <c r="AJ3625" s="442"/>
      <c r="AK3625" s="2"/>
    </row>
    <row r="3626" spans="1:37" ht="17.25" customHeight="1">
      <c r="A3626" s="443"/>
      <c r="B3626" s="444"/>
      <c r="C3626" s="23"/>
      <c r="D3626" s="23"/>
      <c r="E3626" s="23"/>
      <c r="F3626" s="262"/>
      <c r="G3626" s="262"/>
      <c r="H3626" s="262"/>
      <c r="I3626" s="264"/>
      <c r="J3626" s="23"/>
      <c r="K3626" s="23"/>
      <c r="L3626" s="36" t="str">
        <f>IFERROR(VLOOKUP(放飛紀錄!$K3626,#REF!,2,FALSE),"")</f>
        <v/>
      </c>
      <c r="M3626" s="36"/>
      <c r="N3626" s="36"/>
      <c r="O3626" s="36"/>
      <c r="P3626" s="36"/>
      <c r="Q3626" s="36"/>
      <c r="R3626" s="36"/>
      <c r="S3626" s="36"/>
      <c r="T3626" s="36"/>
      <c r="U3626" s="23"/>
      <c r="V3626" s="23"/>
      <c r="W3626" s="23"/>
      <c r="X3626" s="23"/>
      <c r="Y3626" s="445"/>
      <c r="Z3626" s="446" t="str">
        <f>IF(放飛紀錄!$Y3626="","",放飛紀錄!$Y3626+公式對照表!B$2)</f>
        <v/>
      </c>
      <c r="AA3626" s="445"/>
      <c r="AB3626" s="445"/>
      <c r="AC3626" s="447" t="str">
        <f t="shared" si="140"/>
        <v/>
      </c>
      <c r="AD3626" s="448" t="str">
        <f t="shared" si="141"/>
        <v/>
      </c>
      <c r="AE3626" s="446" t="str">
        <f>IF(放飛紀錄表[[#This Row],[模組啟動時間]]="","",公式對照表!$A$2)</f>
        <v/>
      </c>
      <c r="AF3626" s="449" t="str">
        <f>IF(AC3626="","",IF(AND(AA3626&gt;Y3626,AA3626&lt;Z3626),[1]公式對照表!$C$2,IF(AC3626="-",[1]公式對照表!$C$3,IF(AC3626&lt;AE3626,[1]公式對照表!$C$4,IF(AC3626&gt;AE3626,[1]公式對照表!$C$5)))))</f>
        <v/>
      </c>
      <c r="AG3626" s="442"/>
      <c r="AH3626" s="442"/>
      <c r="AI3626" s="442"/>
      <c r="AJ3626" s="442"/>
      <c r="AK3626" s="2"/>
    </row>
    <row r="3627" spans="1:37" ht="17.25" customHeight="1">
      <c r="A3627" s="443"/>
      <c r="B3627" s="444"/>
      <c r="C3627" s="23"/>
      <c r="D3627" s="23"/>
      <c r="E3627" s="23"/>
      <c r="F3627" s="262"/>
      <c r="G3627" s="262"/>
      <c r="H3627" s="262"/>
      <c r="I3627" s="264"/>
      <c r="J3627" s="23"/>
      <c r="K3627" s="23"/>
      <c r="L3627" s="36" t="str">
        <f>IFERROR(VLOOKUP(放飛紀錄!$K3627,#REF!,2,FALSE),"")</f>
        <v/>
      </c>
      <c r="M3627" s="36"/>
      <c r="N3627" s="36"/>
      <c r="O3627" s="36"/>
      <c r="P3627" s="36"/>
      <c r="Q3627" s="36"/>
      <c r="R3627" s="36"/>
      <c r="S3627" s="36"/>
      <c r="T3627" s="36"/>
      <c r="U3627" s="23"/>
      <c r="V3627" s="23"/>
      <c r="W3627" s="23"/>
      <c r="X3627" s="23"/>
      <c r="Y3627" s="445"/>
      <c r="Z3627" s="446" t="str">
        <f>IF(放飛紀錄!$Y3627="","",放飛紀錄!$Y3627+公式對照表!B$2)</f>
        <v/>
      </c>
      <c r="AA3627" s="445"/>
      <c r="AB3627" s="445"/>
      <c r="AC3627" s="447" t="str">
        <f t="shared" si="140"/>
        <v/>
      </c>
      <c r="AD3627" s="448" t="str">
        <f t="shared" si="141"/>
        <v/>
      </c>
      <c r="AE3627" s="446" t="str">
        <f>IF(放飛紀錄表[[#This Row],[模組啟動時間]]="","",公式對照表!$A$2)</f>
        <v/>
      </c>
      <c r="AF3627" s="449" t="str">
        <f>IF(AC3627="","",IF(AND(AA3627&gt;Y3627,AA3627&lt;Z3627),[1]公式對照表!$C$2,IF(AC3627="-",[1]公式對照表!$C$3,IF(AC3627&lt;AE3627,[1]公式對照表!$C$4,IF(AC3627&gt;AE3627,[1]公式對照表!$C$5)))))</f>
        <v/>
      </c>
      <c r="AG3627" s="442"/>
      <c r="AH3627" s="442"/>
      <c r="AI3627" s="442"/>
      <c r="AJ3627" s="442"/>
      <c r="AK3627" s="2"/>
    </row>
    <row r="3628" spans="1:37" ht="17.25" customHeight="1">
      <c r="A3628" s="443"/>
      <c r="B3628" s="444"/>
      <c r="C3628" s="23"/>
      <c r="D3628" s="23"/>
      <c r="E3628" s="23"/>
      <c r="F3628" s="262"/>
      <c r="G3628" s="262"/>
      <c r="H3628" s="262"/>
      <c r="I3628" s="264"/>
      <c r="J3628" s="23"/>
      <c r="K3628" s="23"/>
      <c r="L3628" s="36" t="str">
        <f>IFERROR(VLOOKUP(放飛紀錄!$K3628,#REF!,2,FALSE),"")</f>
        <v/>
      </c>
      <c r="M3628" s="36"/>
      <c r="N3628" s="36"/>
      <c r="O3628" s="36"/>
      <c r="P3628" s="36"/>
      <c r="Q3628" s="36"/>
      <c r="R3628" s="36"/>
      <c r="S3628" s="36"/>
      <c r="T3628" s="36"/>
      <c r="U3628" s="23"/>
      <c r="V3628" s="23"/>
      <c r="W3628" s="23"/>
      <c r="X3628" s="23"/>
      <c r="Y3628" s="445"/>
      <c r="Z3628" s="446" t="str">
        <f>IF(放飛紀錄!$Y3628="","",放飛紀錄!$Y3628+公式對照表!B$2)</f>
        <v/>
      </c>
      <c r="AA3628" s="445"/>
      <c r="AB3628" s="445"/>
      <c r="AC3628" s="447" t="str">
        <f t="shared" si="140"/>
        <v/>
      </c>
      <c r="AD3628" s="448" t="str">
        <f t="shared" si="141"/>
        <v/>
      </c>
      <c r="AE3628" s="446" t="str">
        <f>IF(放飛紀錄表[[#This Row],[模組啟動時間]]="","",公式對照表!$A$2)</f>
        <v/>
      </c>
      <c r="AF3628" s="449" t="str">
        <f>IF(AC3628="","",IF(AND(AA3628&gt;Y3628,AA3628&lt;Z3628),[1]公式對照表!$C$2,IF(AC3628="-",[1]公式對照表!$C$3,IF(AC3628&lt;AE3628,[1]公式對照表!$C$4,IF(AC3628&gt;AE3628,[1]公式對照表!$C$5)))))</f>
        <v/>
      </c>
      <c r="AG3628" s="442"/>
      <c r="AH3628" s="442"/>
      <c r="AI3628" s="442"/>
      <c r="AJ3628" s="442"/>
      <c r="AK3628" s="2"/>
    </row>
    <row r="3629" spans="1:37" ht="17.25" customHeight="1">
      <c r="A3629" s="443"/>
      <c r="B3629" s="444"/>
      <c r="C3629" s="23"/>
      <c r="D3629" s="23"/>
      <c r="E3629" s="23"/>
      <c r="F3629" s="262"/>
      <c r="G3629" s="262"/>
      <c r="H3629" s="262"/>
      <c r="I3629" s="264"/>
      <c r="J3629" s="23"/>
      <c r="K3629" s="23"/>
      <c r="L3629" s="36" t="str">
        <f>IFERROR(VLOOKUP(放飛紀錄!$K3629,#REF!,2,FALSE),"")</f>
        <v/>
      </c>
      <c r="M3629" s="36"/>
      <c r="N3629" s="36"/>
      <c r="O3629" s="36"/>
      <c r="P3629" s="36"/>
      <c r="Q3629" s="36"/>
      <c r="R3629" s="36"/>
      <c r="S3629" s="36"/>
      <c r="T3629" s="36"/>
      <c r="U3629" s="23"/>
      <c r="V3629" s="23"/>
      <c r="W3629" s="23"/>
      <c r="X3629" s="23"/>
      <c r="Y3629" s="445"/>
      <c r="Z3629" s="446" t="str">
        <f>IF(放飛紀錄!$Y3629="","",放飛紀錄!$Y3629+公式對照表!B$2)</f>
        <v/>
      </c>
      <c r="AA3629" s="445"/>
      <c r="AB3629" s="445"/>
      <c r="AC3629" s="447" t="str">
        <f t="shared" si="140"/>
        <v/>
      </c>
      <c r="AD3629" s="448" t="str">
        <f t="shared" si="141"/>
        <v/>
      </c>
      <c r="AE3629" s="446" t="str">
        <f>IF(放飛紀錄表[[#This Row],[模組啟動時間]]="","",公式對照表!$A$2)</f>
        <v/>
      </c>
      <c r="AF3629" s="449" t="str">
        <f>IF(AC3629="","",IF(AND(AA3629&gt;Y3629,AA3629&lt;Z3629),[1]公式對照表!$C$2,IF(AC3629="-",[1]公式對照表!$C$3,IF(AC3629&lt;AE3629,[1]公式對照表!$C$4,IF(AC3629&gt;AE3629,[1]公式對照表!$C$5)))))</f>
        <v/>
      </c>
      <c r="AG3629" s="442"/>
      <c r="AH3629" s="442"/>
      <c r="AI3629" s="442"/>
      <c r="AJ3629" s="442"/>
      <c r="AK3629" s="2"/>
    </row>
    <row r="3630" spans="1:37" ht="17.25" customHeight="1">
      <c r="A3630" s="443"/>
      <c r="B3630" s="444"/>
      <c r="C3630" s="23"/>
      <c r="D3630" s="23"/>
      <c r="E3630" s="23"/>
      <c r="F3630" s="262"/>
      <c r="G3630" s="262"/>
      <c r="H3630" s="262"/>
      <c r="I3630" s="264"/>
      <c r="J3630" s="23"/>
      <c r="K3630" s="23"/>
      <c r="L3630" s="36" t="str">
        <f>IFERROR(VLOOKUP(放飛紀錄!$K3630,#REF!,2,FALSE),"")</f>
        <v/>
      </c>
      <c r="M3630" s="36"/>
      <c r="N3630" s="36"/>
      <c r="O3630" s="36"/>
      <c r="P3630" s="36"/>
      <c r="Q3630" s="36"/>
      <c r="R3630" s="36"/>
      <c r="S3630" s="36"/>
      <c r="T3630" s="36"/>
      <c r="U3630" s="23"/>
      <c r="V3630" s="23"/>
      <c r="W3630" s="23"/>
      <c r="X3630" s="23"/>
      <c r="Y3630" s="445"/>
      <c r="Z3630" s="446" t="str">
        <f>IF(放飛紀錄!$Y3630="","",放飛紀錄!$Y3630+公式對照表!B$2)</f>
        <v/>
      </c>
      <c r="AA3630" s="445"/>
      <c r="AB3630" s="445"/>
      <c r="AC3630" s="447" t="str">
        <f t="shared" si="140"/>
        <v/>
      </c>
      <c r="AD3630" s="448" t="str">
        <f t="shared" si="141"/>
        <v/>
      </c>
      <c r="AE3630" s="446" t="str">
        <f>IF(放飛紀錄表[[#This Row],[模組啟動時間]]="","",公式對照表!$A$2)</f>
        <v/>
      </c>
      <c r="AF3630" s="449" t="str">
        <f>IF(AC3630="","",IF(AND(AA3630&gt;Y3630,AA3630&lt;Z3630),[1]公式對照表!$C$2,IF(AC3630="-",[1]公式對照表!$C$3,IF(AC3630&lt;AE3630,[1]公式對照表!$C$4,IF(AC3630&gt;AE3630,[1]公式對照表!$C$5)))))</f>
        <v/>
      </c>
      <c r="AG3630" s="442"/>
      <c r="AH3630" s="442"/>
      <c r="AI3630" s="442"/>
      <c r="AJ3630" s="442"/>
      <c r="AK3630" s="2"/>
    </row>
    <row r="3631" spans="1:37" ht="17.25" customHeight="1">
      <c r="A3631" s="443"/>
      <c r="B3631" s="444"/>
      <c r="C3631" s="23"/>
      <c r="D3631" s="23"/>
      <c r="E3631" s="23"/>
      <c r="F3631" s="262"/>
      <c r="G3631" s="262"/>
      <c r="H3631" s="262"/>
      <c r="I3631" s="264"/>
      <c r="J3631" s="23"/>
      <c r="K3631" s="23"/>
      <c r="L3631" s="36" t="str">
        <f>IFERROR(VLOOKUP(放飛紀錄!$K3631,#REF!,2,FALSE),"")</f>
        <v/>
      </c>
      <c r="M3631" s="36"/>
      <c r="N3631" s="36"/>
      <c r="O3631" s="36"/>
      <c r="P3631" s="36"/>
      <c r="Q3631" s="36"/>
      <c r="R3631" s="36"/>
      <c r="S3631" s="36"/>
      <c r="T3631" s="36"/>
      <c r="U3631" s="23"/>
      <c r="V3631" s="23"/>
      <c r="W3631" s="23"/>
      <c r="X3631" s="23"/>
      <c r="Y3631" s="445"/>
      <c r="Z3631" s="446" t="str">
        <f>IF(放飛紀錄!$Y3631="","",放飛紀錄!$Y3631+公式對照表!B$2)</f>
        <v/>
      </c>
      <c r="AA3631" s="445"/>
      <c r="AB3631" s="445"/>
      <c r="AC3631" s="447" t="str">
        <f t="shared" si="140"/>
        <v/>
      </c>
      <c r="AD3631" s="448" t="str">
        <f t="shared" si="141"/>
        <v/>
      </c>
      <c r="AE3631" s="446" t="str">
        <f>IF(放飛紀錄表[[#This Row],[模組啟動時間]]="","",公式對照表!$A$2)</f>
        <v/>
      </c>
      <c r="AF3631" s="449" t="str">
        <f>IF(AC3631="","",IF(AND(AA3631&gt;Y3631,AA3631&lt;Z3631),[1]公式對照表!$C$2,IF(AC3631="-",[1]公式對照表!$C$3,IF(AC3631&lt;AE3631,[1]公式對照表!$C$4,IF(AC3631&gt;AE3631,[1]公式對照表!$C$5)))))</f>
        <v/>
      </c>
      <c r="AG3631" s="442"/>
      <c r="AH3631" s="442"/>
      <c r="AI3631" s="442"/>
      <c r="AJ3631" s="442"/>
      <c r="AK3631" s="2"/>
    </row>
    <row r="3632" spans="1:37" ht="17.25" customHeight="1">
      <c r="A3632" s="443"/>
      <c r="B3632" s="444"/>
      <c r="C3632" s="23"/>
      <c r="D3632" s="23"/>
      <c r="E3632" s="23"/>
      <c r="F3632" s="262"/>
      <c r="G3632" s="262"/>
      <c r="H3632" s="262"/>
      <c r="I3632" s="264"/>
      <c r="J3632" s="23"/>
      <c r="K3632" s="23"/>
      <c r="L3632" s="36" t="str">
        <f>IFERROR(VLOOKUP(放飛紀錄!$K3632,#REF!,2,FALSE),"")</f>
        <v/>
      </c>
      <c r="M3632" s="36"/>
      <c r="N3632" s="36"/>
      <c r="O3632" s="36"/>
      <c r="P3632" s="36"/>
      <c r="Q3632" s="36"/>
      <c r="R3632" s="36"/>
      <c r="S3632" s="36"/>
      <c r="T3632" s="36"/>
      <c r="U3632" s="23"/>
      <c r="V3632" s="23"/>
      <c r="W3632" s="23"/>
      <c r="X3632" s="23"/>
      <c r="Y3632" s="445"/>
      <c r="Z3632" s="446" t="str">
        <f>IF(放飛紀錄!$Y3632="","",放飛紀錄!$Y3632+公式對照表!B$2)</f>
        <v/>
      </c>
      <c r="AA3632" s="445"/>
      <c r="AB3632" s="445"/>
      <c r="AC3632" s="447" t="str">
        <f t="shared" si="140"/>
        <v/>
      </c>
      <c r="AD3632" s="448" t="str">
        <f t="shared" si="141"/>
        <v/>
      </c>
      <c r="AE3632" s="446" t="str">
        <f>IF(放飛紀錄表[[#This Row],[模組啟動時間]]="","",公式對照表!$A$2)</f>
        <v/>
      </c>
      <c r="AF3632" s="449" t="str">
        <f>IF(AC3632="","",IF(AND(AA3632&gt;Y3632,AA3632&lt;Z3632),[1]公式對照表!$C$2,IF(AC3632="-",[1]公式對照表!$C$3,IF(AC3632&lt;AE3632,[1]公式對照表!$C$4,IF(AC3632&gt;AE3632,[1]公式對照表!$C$5)))))</f>
        <v/>
      </c>
      <c r="AG3632" s="442"/>
      <c r="AH3632" s="442"/>
      <c r="AI3632" s="442"/>
      <c r="AJ3632" s="442"/>
      <c r="AK3632" s="2"/>
    </row>
    <row r="3633" spans="1:37" ht="17.25" customHeight="1">
      <c r="A3633" s="443"/>
      <c r="B3633" s="444"/>
      <c r="C3633" s="23"/>
      <c r="D3633" s="23"/>
      <c r="E3633" s="23"/>
      <c r="F3633" s="262"/>
      <c r="G3633" s="262"/>
      <c r="H3633" s="262"/>
      <c r="I3633" s="264"/>
      <c r="J3633" s="23"/>
      <c r="K3633" s="23"/>
      <c r="L3633" s="36" t="str">
        <f>IFERROR(VLOOKUP(放飛紀錄!$K3633,#REF!,2,FALSE),"")</f>
        <v/>
      </c>
      <c r="M3633" s="36"/>
      <c r="N3633" s="36"/>
      <c r="O3633" s="36"/>
      <c r="P3633" s="36"/>
      <c r="Q3633" s="36"/>
      <c r="R3633" s="36"/>
      <c r="S3633" s="36"/>
      <c r="T3633" s="36"/>
      <c r="U3633" s="23"/>
      <c r="V3633" s="23"/>
      <c r="W3633" s="23"/>
      <c r="X3633" s="23"/>
      <c r="Y3633" s="445"/>
      <c r="Z3633" s="446" t="str">
        <f>IF(放飛紀錄!$Y3633="","",放飛紀錄!$Y3633+公式對照表!B$2)</f>
        <v/>
      </c>
      <c r="AA3633" s="445"/>
      <c r="AB3633" s="445"/>
      <c r="AC3633" s="447" t="str">
        <f t="shared" si="140"/>
        <v/>
      </c>
      <c r="AD3633" s="448" t="str">
        <f t="shared" si="141"/>
        <v/>
      </c>
      <c r="AE3633" s="446" t="str">
        <f>IF(放飛紀錄表[[#This Row],[模組啟動時間]]="","",公式對照表!$A$2)</f>
        <v/>
      </c>
      <c r="AF3633" s="449" t="str">
        <f>IF(AC3633="","",IF(AND(AA3633&gt;Y3633,AA3633&lt;Z3633),[1]公式對照表!$C$2,IF(AC3633="-",[1]公式對照表!$C$3,IF(AC3633&lt;AE3633,[1]公式對照表!$C$4,IF(AC3633&gt;AE3633,[1]公式對照表!$C$5)))))</f>
        <v/>
      </c>
      <c r="AG3633" s="442"/>
      <c r="AH3633" s="442"/>
      <c r="AI3633" s="442"/>
      <c r="AJ3633" s="442"/>
      <c r="AK3633" s="2"/>
    </row>
    <row r="3634" spans="1:37" ht="17.25" customHeight="1">
      <c r="A3634" s="443"/>
      <c r="B3634" s="444"/>
      <c r="C3634" s="23"/>
      <c r="D3634" s="23"/>
      <c r="E3634" s="23"/>
      <c r="F3634" s="262"/>
      <c r="G3634" s="262"/>
      <c r="H3634" s="262"/>
      <c r="I3634" s="264"/>
      <c r="J3634" s="23"/>
      <c r="K3634" s="23"/>
      <c r="L3634" s="36" t="str">
        <f>IFERROR(VLOOKUP(放飛紀錄!$K3634,#REF!,2,FALSE),"")</f>
        <v/>
      </c>
      <c r="M3634" s="36"/>
      <c r="N3634" s="36"/>
      <c r="O3634" s="36"/>
      <c r="P3634" s="36"/>
      <c r="Q3634" s="36"/>
      <c r="R3634" s="36"/>
      <c r="S3634" s="36"/>
      <c r="T3634" s="36"/>
      <c r="U3634" s="23"/>
      <c r="V3634" s="23"/>
      <c r="W3634" s="23"/>
      <c r="X3634" s="23"/>
      <c r="Y3634" s="445"/>
      <c r="Z3634" s="446" t="str">
        <f>IF(放飛紀錄!$Y3634="","",放飛紀錄!$Y3634+公式對照表!B$2)</f>
        <v/>
      </c>
      <c r="AA3634" s="445"/>
      <c r="AB3634" s="445"/>
      <c r="AC3634" s="447" t="str">
        <f t="shared" si="140"/>
        <v/>
      </c>
      <c r="AD3634" s="448" t="str">
        <f t="shared" si="141"/>
        <v/>
      </c>
      <c r="AE3634" s="446" t="str">
        <f>IF(放飛紀錄表[[#This Row],[模組啟動時間]]="","",公式對照表!$A$2)</f>
        <v/>
      </c>
      <c r="AF3634" s="449" t="str">
        <f>IF(AC3634="","",IF(AND(AA3634&gt;Y3634,AA3634&lt;Z3634),[1]公式對照表!$C$2,IF(AC3634="-",[1]公式對照表!$C$3,IF(AC3634&lt;AE3634,[1]公式對照表!$C$4,IF(AC3634&gt;AE3634,[1]公式對照表!$C$5)))))</f>
        <v/>
      </c>
      <c r="AG3634" s="442"/>
      <c r="AH3634" s="442"/>
      <c r="AI3634" s="442"/>
      <c r="AJ3634" s="442"/>
      <c r="AK3634" s="2"/>
    </row>
    <row r="3635" spans="1:37" ht="17.25" customHeight="1">
      <c r="A3635" s="443"/>
      <c r="B3635" s="444"/>
      <c r="C3635" s="23"/>
      <c r="D3635" s="23"/>
      <c r="E3635" s="23"/>
      <c r="F3635" s="262"/>
      <c r="G3635" s="262"/>
      <c r="H3635" s="262"/>
      <c r="I3635" s="264"/>
      <c r="J3635" s="23"/>
      <c r="K3635" s="23"/>
      <c r="L3635" s="36" t="str">
        <f>IFERROR(VLOOKUP(放飛紀錄!$K3635,#REF!,2,FALSE),"")</f>
        <v/>
      </c>
      <c r="M3635" s="36"/>
      <c r="N3635" s="36"/>
      <c r="O3635" s="36"/>
      <c r="P3635" s="36"/>
      <c r="Q3635" s="36"/>
      <c r="R3635" s="36"/>
      <c r="S3635" s="36"/>
      <c r="T3635" s="36"/>
      <c r="U3635" s="23"/>
      <c r="V3635" s="23"/>
      <c r="W3635" s="23"/>
      <c r="X3635" s="23"/>
      <c r="Y3635" s="445"/>
      <c r="Z3635" s="446" t="str">
        <f>IF(放飛紀錄!$Y3635="","",放飛紀錄!$Y3635+公式對照表!B$2)</f>
        <v/>
      </c>
      <c r="AA3635" s="445"/>
      <c r="AB3635" s="445"/>
      <c r="AC3635" s="447" t="str">
        <f t="shared" si="140"/>
        <v/>
      </c>
      <c r="AD3635" s="448" t="str">
        <f t="shared" si="141"/>
        <v/>
      </c>
      <c r="AE3635" s="446" t="str">
        <f>IF(放飛紀錄表[[#This Row],[模組啟動時間]]="","",公式對照表!$A$2)</f>
        <v/>
      </c>
      <c r="AF3635" s="449" t="str">
        <f>IF(AC3635="","",IF(AND(AA3635&gt;Y3635,AA3635&lt;Z3635),[1]公式對照表!$C$2,IF(AC3635="-",[1]公式對照表!$C$3,IF(AC3635&lt;AE3635,[1]公式對照表!$C$4,IF(AC3635&gt;AE3635,[1]公式對照表!$C$5)))))</f>
        <v/>
      </c>
      <c r="AG3635" s="442"/>
      <c r="AH3635" s="442"/>
      <c r="AI3635" s="442"/>
      <c r="AJ3635" s="442"/>
      <c r="AK3635" s="2"/>
    </row>
    <row r="3636" spans="1:37" ht="17.25" customHeight="1">
      <c r="A3636" s="443"/>
      <c r="B3636" s="444"/>
      <c r="C3636" s="23"/>
      <c r="D3636" s="23"/>
      <c r="E3636" s="23"/>
      <c r="F3636" s="262"/>
      <c r="G3636" s="262"/>
      <c r="H3636" s="262"/>
      <c r="I3636" s="264"/>
      <c r="J3636" s="23"/>
      <c r="K3636" s="23"/>
      <c r="L3636" s="36" t="str">
        <f>IFERROR(VLOOKUP(放飛紀錄!$K3636,#REF!,2,FALSE),"")</f>
        <v/>
      </c>
      <c r="M3636" s="36"/>
      <c r="N3636" s="36"/>
      <c r="O3636" s="36"/>
      <c r="P3636" s="36"/>
      <c r="Q3636" s="36"/>
      <c r="R3636" s="36"/>
      <c r="S3636" s="36"/>
      <c r="T3636" s="36"/>
      <c r="U3636" s="23"/>
      <c r="V3636" s="23"/>
      <c r="W3636" s="23"/>
      <c r="X3636" s="23"/>
      <c r="Y3636" s="445"/>
      <c r="Z3636" s="446" t="str">
        <f>IF(放飛紀錄!$Y3636="","",放飛紀錄!$Y3636+公式對照表!B$2)</f>
        <v/>
      </c>
      <c r="AA3636" s="445"/>
      <c r="AB3636" s="445"/>
      <c r="AC3636" s="447" t="str">
        <f t="shared" si="140"/>
        <v/>
      </c>
      <c r="AD3636" s="448" t="str">
        <f t="shared" si="141"/>
        <v/>
      </c>
      <c r="AE3636" s="446" t="str">
        <f>IF(放飛紀錄表[[#This Row],[模組啟動時間]]="","",公式對照表!$A$2)</f>
        <v/>
      </c>
      <c r="AF3636" s="449" t="str">
        <f>IF(AC3636="","",IF(AND(AA3636&gt;Y3636,AA3636&lt;Z3636),[1]公式對照表!$C$2,IF(AC3636="-",[1]公式對照表!$C$3,IF(AC3636&lt;AE3636,[1]公式對照表!$C$4,IF(AC3636&gt;AE3636,[1]公式對照表!$C$5)))))</f>
        <v/>
      </c>
      <c r="AG3636" s="442"/>
      <c r="AH3636" s="442"/>
      <c r="AI3636" s="442"/>
      <c r="AJ3636" s="442"/>
      <c r="AK3636" s="2"/>
    </row>
    <row r="3637" spans="1:37" ht="17.25" customHeight="1">
      <c r="A3637" s="443"/>
      <c r="B3637" s="444"/>
      <c r="C3637" s="23"/>
      <c r="D3637" s="23"/>
      <c r="E3637" s="23"/>
      <c r="F3637" s="262"/>
      <c r="G3637" s="262"/>
      <c r="H3637" s="262"/>
      <c r="I3637" s="264"/>
      <c r="J3637" s="23"/>
      <c r="K3637" s="23"/>
      <c r="L3637" s="36" t="str">
        <f>IFERROR(VLOOKUP(放飛紀錄!$K3637,#REF!,2,FALSE),"")</f>
        <v/>
      </c>
      <c r="M3637" s="36"/>
      <c r="N3637" s="36"/>
      <c r="O3637" s="36"/>
      <c r="P3637" s="36"/>
      <c r="Q3637" s="36"/>
      <c r="R3637" s="36"/>
      <c r="S3637" s="36"/>
      <c r="T3637" s="36"/>
      <c r="U3637" s="23"/>
      <c r="V3637" s="23"/>
      <c r="W3637" s="23"/>
      <c r="X3637" s="23"/>
      <c r="Y3637" s="445"/>
      <c r="Z3637" s="446" t="str">
        <f>IF(放飛紀錄!$Y3637="","",放飛紀錄!$Y3637+公式對照表!B$2)</f>
        <v/>
      </c>
      <c r="AA3637" s="445"/>
      <c r="AB3637" s="445"/>
      <c r="AC3637" s="447" t="str">
        <f t="shared" ref="AC3637:AC3700" si="142">IF(AB3637="","",IF(AA3637="-","-",AB3637-Z3637))</f>
        <v/>
      </c>
      <c r="AD3637" s="448" t="str">
        <f t="shared" ref="AD3637:AD3700" si="143">IF(OR(AC3637="-",AC3637=""),"",((MINUTE(AC3637)*60)+SECOND(AC3637)))</f>
        <v/>
      </c>
      <c r="AE3637" s="446" t="str">
        <f>IF(放飛紀錄表[[#This Row],[模組啟動時間]]="","",公式對照表!$A$2)</f>
        <v/>
      </c>
      <c r="AF3637" s="449" t="str">
        <f>IF(AC3637="","",IF(AND(AA3637&gt;Y3637,AA3637&lt;Z3637),[1]公式對照表!$C$2,IF(AC3637="-",[1]公式對照表!$C$3,IF(AC3637&lt;AE3637,[1]公式對照表!$C$4,IF(AC3637&gt;AE3637,[1]公式對照表!$C$5)))))</f>
        <v/>
      </c>
      <c r="AG3637" s="442"/>
      <c r="AH3637" s="442"/>
      <c r="AI3637" s="442"/>
      <c r="AJ3637" s="442"/>
      <c r="AK3637" s="2"/>
    </row>
    <row r="3638" spans="1:37" ht="17.25" customHeight="1">
      <c r="A3638" s="443"/>
      <c r="B3638" s="444"/>
      <c r="C3638" s="23"/>
      <c r="D3638" s="23"/>
      <c r="E3638" s="23"/>
      <c r="F3638" s="262"/>
      <c r="G3638" s="262"/>
      <c r="H3638" s="262"/>
      <c r="I3638" s="264"/>
      <c r="J3638" s="23"/>
      <c r="K3638" s="23"/>
      <c r="L3638" s="36" t="str">
        <f>IFERROR(VLOOKUP(放飛紀錄!$K3638,#REF!,2,FALSE),"")</f>
        <v/>
      </c>
      <c r="M3638" s="36"/>
      <c r="N3638" s="36"/>
      <c r="O3638" s="36"/>
      <c r="P3638" s="36"/>
      <c r="Q3638" s="36"/>
      <c r="R3638" s="36"/>
      <c r="S3638" s="36"/>
      <c r="T3638" s="36"/>
      <c r="U3638" s="23"/>
      <c r="V3638" s="23"/>
      <c r="W3638" s="23"/>
      <c r="X3638" s="23"/>
      <c r="Y3638" s="445"/>
      <c r="Z3638" s="446" t="str">
        <f>IF(放飛紀錄!$Y3638="","",放飛紀錄!$Y3638+公式對照表!B$2)</f>
        <v/>
      </c>
      <c r="AA3638" s="445"/>
      <c r="AB3638" s="445"/>
      <c r="AC3638" s="447" t="str">
        <f t="shared" si="142"/>
        <v/>
      </c>
      <c r="AD3638" s="448" t="str">
        <f t="shared" si="143"/>
        <v/>
      </c>
      <c r="AE3638" s="446" t="str">
        <f>IF(放飛紀錄表[[#This Row],[模組啟動時間]]="","",公式對照表!$A$2)</f>
        <v/>
      </c>
      <c r="AF3638" s="449" t="str">
        <f>IF(AC3638="","",IF(AND(AA3638&gt;Y3638,AA3638&lt;Z3638),[1]公式對照表!$C$2,IF(AC3638="-",[1]公式對照表!$C$3,IF(AC3638&lt;AE3638,[1]公式對照表!$C$4,IF(AC3638&gt;AE3638,[1]公式對照表!$C$5)))))</f>
        <v/>
      </c>
      <c r="AG3638" s="442"/>
      <c r="AH3638" s="442"/>
      <c r="AI3638" s="442"/>
      <c r="AJ3638" s="442"/>
      <c r="AK3638" s="2"/>
    </row>
    <row r="3639" spans="1:37" ht="17.25" customHeight="1">
      <c r="A3639" s="443"/>
      <c r="B3639" s="444"/>
      <c r="C3639" s="23"/>
      <c r="D3639" s="23"/>
      <c r="E3639" s="23"/>
      <c r="F3639" s="262"/>
      <c r="G3639" s="262"/>
      <c r="H3639" s="262"/>
      <c r="I3639" s="264"/>
      <c r="J3639" s="23"/>
      <c r="K3639" s="23"/>
      <c r="L3639" s="36" t="str">
        <f>IFERROR(VLOOKUP(放飛紀錄!$K3639,#REF!,2,FALSE),"")</f>
        <v/>
      </c>
      <c r="M3639" s="36"/>
      <c r="N3639" s="36"/>
      <c r="O3639" s="36"/>
      <c r="P3639" s="36"/>
      <c r="Q3639" s="36"/>
      <c r="R3639" s="36"/>
      <c r="S3639" s="36"/>
      <c r="T3639" s="36"/>
      <c r="U3639" s="23"/>
      <c r="V3639" s="23"/>
      <c r="W3639" s="23"/>
      <c r="X3639" s="23"/>
      <c r="Y3639" s="445"/>
      <c r="Z3639" s="446" t="str">
        <f>IF(放飛紀錄!$Y3639="","",放飛紀錄!$Y3639+公式對照表!B$2)</f>
        <v/>
      </c>
      <c r="AA3639" s="445"/>
      <c r="AB3639" s="445"/>
      <c r="AC3639" s="447" t="str">
        <f t="shared" si="142"/>
        <v/>
      </c>
      <c r="AD3639" s="448" t="str">
        <f t="shared" si="143"/>
        <v/>
      </c>
      <c r="AE3639" s="446" t="str">
        <f>IF(放飛紀錄表[[#This Row],[模組啟動時間]]="","",公式對照表!$A$2)</f>
        <v/>
      </c>
      <c r="AF3639" s="449" t="str">
        <f>IF(AC3639="","",IF(AND(AA3639&gt;Y3639,AA3639&lt;Z3639),[1]公式對照表!$C$2,IF(AC3639="-",[1]公式對照表!$C$3,IF(AC3639&lt;AE3639,[1]公式對照表!$C$4,IF(AC3639&gt;AE3639,[1]公式對照表!$C$5)))))</f>
        <v/>
      </c>
      <c r="AG3639" s="442"/>
      <c r="AH3639" s="442"/>
      <c r="AI3639" s="442"/>
      <c r="AJ3639" s="442"/>
      <c r="AK3639" s="2"/>
    </row>
    <row r="3640" spans="1:37" ht="17.25" customHeight="1">
      <c r="A3640" s="443"/>
      <c r="B3640" s="444"/>
      <c r="C3640" s="23"/>
      <c r="D3640" s="23"/>
      <c r="E3640" s="23"/>
      <c r="F3640" s="262"/>
      <c r="G3640" s="262"/>
      <c r="H3640" s="262"/>
      <c r="I3640" s="264"/>
      <c r="J3640" s="23"/>
      <c r="K3640" s="23"/>
      <c r="L3640" s="36" t="str">
        <f>IFERROR(VLOOKUP(放飛紀錄!$K3640,#REF!,2,FALSE),"")</f>
        <v/>
      </c>
      <c r="M3640" s="36"/>
      <c r="N3640" s="36"/>
      <c r="O3640" s="36"/>
      <c r="P3640" s="36"/>
      <c r="Q3640" s="36"/>
      <c r="R3640" s="36"/>
      <c r="S3640" s="36"/>
      <c r="T3640" s="36"/>
      <c r="U3640" s="23"/>
      <c r="V3640" s="23"/>
      <c r="W3640" s="23"/>
      <c r="X3640" s="23"/>
      <c r="Y3640" s="445"/>
      <c r="Z3640" s="446" t="str">
        <f>IF(放飛紀錄!$Y3640="","",放飛紀錄!$Y3640+公式對照表!B$2)</f>
        <v/>
      </c>
      <c r="AA3640" s="445"/>
      <c r="AB3640" s="445"/>
      <c r="AC3640" s="447" t="str">
        <f t="shared" si="142"/>
        <v/>
      </c>
      <c r="AD3640" s="448" t="str">
        <f t="shared" si="143"/>
        <v/>
      </c>
      <c r="AE3640" s="446" t="str">
        <f>IF(放飛紀錄表[[#This Row],[模組啟動時間]]="","",公式對照表!$A$2)</f>
        <v/>
      </c>
      <c r="AF3640" s="449" t="str">
        <f>IF(AC3640="","",IF(AND(AA3640&gt;Y3640,AA3640&lt;Z3640),[1]公式對照表!$C$2,IF(AC3640="-",[1]公式對照表!$C$3,IF(AC3640&lt;AE3640,[1]公式對照表!$C$4,IF(AC3640&gt;AE3640,[1]公式對照表!$C$5)))))</f>
        <v/>
      </c>
      <c r="AG3640" s="442"/>
      <c r="AH3640" s="442"/>
      <c r="AI3640" s="442"/>
      <c r="AJ3640" s="442"/>
      <c r="AK3640" s="2"/>
    </row>
    <row r="3641" spans="1:37" ht="17.25" customHeight="1">
      <c r="A3641" s="443"/>
      <c r="B3641" s="444"/>
      <c r="C3641" s="23"/>
      <c r="D3641" s="23"/>
      <c r="E3641" s="23"/>
      <c r="F3641" s="262"/>
      <c r="G3641" s="262"/>
      <c r="H3641" s="262"/>
      <c r="I3641" s="264"/>
      <c r="J3641" s="23"/>
      <c r="K3641" s="23"/>
      <c r="L3641" s="36" t="str">
        <f>IFERROR(VLOOKUP(放飛紀錄!$K3641,#REF!,2,FALSE),"")</f>
        <v/>
      </c>
      <c r="M3641" s="36"/>
      <c r="N3641" s="36"/>
      <c r="O3641" s="36"/>
      <c r="P3641" s="36"/>
      <c r="Q3641" s="36"/>
      <c r="R3641" s="36"/>
      <c r="S3641" s="36"/>
      <c r="T3641" s="36"/>
      <c r="U3641" s="23"/>
      <c r="V3641" s="23"/>
      <c r="W3641" s="23"/>
      <c r="X3641" s="23"/>
      <c r="Y3641" s="445"/>
      <c r="Z3641" s="446" t="str">
        <f>IF(放飛紀錄!$Y3641="","",放飛紀錄!$Y3641+公式對照表!B$2)</f>
        <v/>
      </c>
      <c r="AA3641" s="445"/>
      <c r="AB3641" s="445"/>
      <c r="AC3641" s="447" t="str">
        <f t="shared" si="142"/>
        <v/>
      </c>
      <c r="AD3641" s="448" t="str">
        <f t="shared" si="143"/>
        <v/>
      </c>
      <c r="AE3641" s="446" t="str">
        <f>IF(放飛紀錄表[[#This Row],[模組啟動時間]]="","",公式對照表!$A$2)</f>
        <v/>
      </c>
      <c r="AF3641" s="449" t="str">
        <f>IF(AC3641="","",IF(AND(AA3641&gt;Y3641,AA3641&lt;Z3641),[1]公式對照表!$C$2,IF(AC3641="-",[1]公式對照表!$C$3,IF(AC3641&lt;AE3641,[1]公式對照表!$C$4,IF(AC3641&gt;AE3641,[1]公式對照表!$C$5)))))</f>
        <v/>
      </c>
      <c r="AG3641" s="442"/>
      <c r="AH3641" s="442"/>
      <c r="AI3641" s="442"/>
      <c r="AJ3641" s="442"/>
      <c r="AK3641" s="2"/>
    </row>
    <row r="3642" spans="1:37" ht="17.25" customHeight="1">
      <c r="A3642" s="443"/>
      <c r="B3642" s="444"/>
      <c r="C3642" s="23"/>
      <c r="D3642" s="23"/>
      <c r="E3642" s="23"/>
      <c r="F3642" s="262"/>
      <c r="G3642" s="262"/>
      <c r="H3642" s="262"/>
      <c r="I3642" s="264"/>
      <c r="J3642" s="23"/>
      <c r="K3642" s="23"/>
      <c r="L3642" s="36" t="str">
        <f>IFERROR(VLOOKUP(放飛紀錄!$K3642,#REF!,2,FALSE),"")</f>
        <v/>
      </c>
      <c r="M3642" s="36"/>
      <c r="N3642" s="36"/>
      <c r="O3642" s="36"/>
      <c r="P3642" s="36"/>
      <c r="Q3642" s="36"/>
      <c r="R3642" s="36"/>
      <c r="S3642" s="36"/>
      <c r="T3642" s="36"/>
      <c r="U3642" s="23"/>
      <c r="V3642" s="23"/>
      <c r="W3642" s="23"/>
      <c r="X3642" s="23"/>
      <c r="Y3642" s="445"/>
      <c r="Z3642" s="446" t="str">
        <f>IF(放飛紀錄!$Y3642="","",放飛紀錄!$Y3642+公式對照表!B$2)</f>
        <v/>
      </c>
      <c r="AA3642" s="445"/>
      <c r="AB3642" s="445"/>
      <c r="AC3642" s="447" t="str">
        <f t="shared" si="142"/>
        <v/>
      </c>
      <c r="AD3642" s="448" t="str">
        <f t="shared" si="143"/>
        <v/>
      </c>
      <c r="AE3642" s="446" t="str">
        <f>IF(放飛紀錄表[[#This Row],[模組啟動時間]]="","",公式對照表!$A$2)</f>
        <v/>
      </c>
      <c r="AF3642" s="449" t="str">
        <f>IF(AC3642="","",IF(AND(AA3642&gt;Y3642,AA3642&lt;Z3642),[1]公式對照表!$C$2,IF(AC3642="-",[1]公式對照表!$C$3,IF(AC3642&lt;AE3642,[1]公式對照表!$C$4,IF(AC3642&gt;AE3642,[1]公式對照表!$C$5)))))</f>
        <v/>
      </c>
      <c r="AG3642" s="442"/>
      <c r="AH3642" s="442"/>
      <c r="AI3642" s="442"/>
      <c r="AJ3642" s="442"/>
      <c r="AK3642" s="2"/>
    </row>
    <row r="3643" spans="1:37" ht="17.25" customHeight="1">
      <c r="A3643" s="443"/>
      <c r="B3643" s="444"/>
      <c r="C3643" s="23"/>
      <c r="D3643" s="23"/>
      <c r="E3643" s="23"/>
      <c r="F3643" s="262"/>
      <c r="G3643" s="262"/>
      <c r="H3643" s="262"/>
      <c r="I3643" s="264"/>
      <c r="J3643" s="23"/>
      <c r="K3643" s="23"/>
      <c r="L3643" s="36" t="str">
        <f>IFERROR(VLOOKUP(放飛紀錄!$K3643,#REF!,2,FALSE),"")</f>
        <v/>
      </c>
      <c r="M3643" s="36"/>
      <c r="N3643" s="36"/>
      <c r="O3643" s="36"/>
      <c r="P3643" s="36"/>
      <c r="Q3643" s="36"/>
      <c r="R3643" s="36"/>
      <c r="S3643" s="36"/>
      <c r="T3643" s="36"/>
      <c r="U3643" s="23"/>
      <c r="V3643" s="23"/>
      <c r="W3643" s="23"/>
      <c r="X3643" s="23"/>
      <c r="Y3643" s="445"/>
      <c r="Z3643" s="446" t="str">
        <f>IF(放飛紀錄!$Y3643="","",放飛紀錄!$Y3643+公式對照表!B$2)</f>
        <v/>
      </c>
      <c r="AA3643" s="445"/>
      <c r="AB3643" s="445"/>
      <c r="AC3643" s="447" t="str">
        <f t="shared" si="142"/>
        <v/>
      </c>
      <c r="AD3643" s="448" t="str">
        <f t="shared" si="143"/>
        <v/>
      </c>
      <c r="AE3643" s="446" t="str">
        <f>IF(放飛紀錄表[[#This Row],[模組啟動時間]]="","",公式對照表!$A$2)</f>
        <v/>
      </c>
      <c r="AF3643" s="449" t="str">
        <f>IF(AC3643="","",IF(AND(AA3643&gt;Y3643,AA3643&lt;Z3643),[1]公式對照表!$C$2,IF(AC3643="-",[1]公式對照表!$C$3,IF(AC3643&lt;AE3643,[1]公式對照表!$C$4,IF(AC3643&gt;AE3643,[1]公式對照表!$C$5)))))</f>
        <v/>
      </c>
      <c r="AG3643" s="442"/>
      <c r="AH3643" s="442"/>
      <c r="AI3643" s="442"/>
      <c r="AJ3643" s="442"/>
      <c r="AK3643" s="2"/>
    </row>
    <row r="3644" spans="1:37" ht="17.25" customHeight="1">
      <c r="A3644" s="443"/>
      <c r="B3644" s="444"/>
      <c r="C3644" s="23"/>
      <c r="D3644" s="23"/>
      <c r="E3644" s="23"/>
      <c r="F3644" s="262"/>
      <c r="G3644" s="262"/>
      <c r="H3644" s="262"/>
      <c r="I3644" s="264"/>
      <c r="J3644" s="23"/>
      <c r="K3644" s="23"/>
      <c r="L3644" s="36" t="str">
        <f>IFERROR(VLOOKUP(放飛紀錄!$K3644,#REF!,2,FALSE),"")</f>
        <v/>
      </c>
      <c r="M3644" s="36"/>
      <c r="N3644" s="36"/>
      <c r="O3644" s="36"/>
      <c r="P3644" s="36"/>
      <c r="Q3644" s="36"/>
      <c r="R3644" s="36"/>
      <c r="S3644" s="36"/>
      <c r="T3644" s="36"/>
      <c r="U3644" s="23"/>
      <c r="V3644" s="23"/>
      <c r="W3644" s="23"/>
      <c r="X3644" s="23"/>
      <c r="Y3644" s="445"/>
      <c r="Z3644" s="446" t="str">
        <f>IF(放飛紀錄!$Y3644="","",放飛紀錄!$Y3644+公式對照表!B$2)</f>
        <v/>
      </c>
      <c r="AA3644" s="445"/>
      <c r="AB3644" s="445"/>
      <c r="AC3644" s="447" t="str">
        <f t="shared" si="142"/>
        <v/>
      </c>
      <c r="AD3644" s="448" t="str">
        <f t="shared" si="143"/>
        <v/>
      </c>
      <c r="AE3644" s="446" t="str">
        <f>IF(放飛紀錄表[[#This Row],[模組啟動時間]]="","",公式對照表!$A$2)</f>
        <v/>
      </c>
      <c r="AF3644" s="449" t="str">
        <f>IF(AC3644="","",IF(AND(AA3644&gt;Y3644,AA3644&lt;Z3644),[1]公式對照表!$C$2,IF(AC3644="-",[1]公式對照表!$C$3,IF(AC3644&lt;AE3644,[1]公式對照表!$C$4,IF(AC3644&gt;AE3644,[1]公式對照表!$C$5)))))</f>
        <v/>
      </c>
      <c r="AG3644" s="442"/>
      <c r="AH3644" s="442"/>
      <c r="AI3644" s="442"/>
      <c r="AJ3644" s="442"/>
      <c r="AK3644" s="2"/>
    </row>
    <row r="3645" spans="1:37" ht="17.25" customHeight="1">
      <c r="A3645" s="443"/>
      <c r="B3645" s="444"/>
      <c r="C3645" s="23"/>
      <c r="D3645" s="23"/>
      <c r="E3645" s="23"/>
      <c r="F3645" s="262"/>
      <c r="G3645" s="262"/>
      <c r="H3645" s="262"/>
      <c r="I3645" s="264"/>
      <c r="J3645" s="23"/>
      <c r="K3645" s="23"/>
      <c r="L3645" s="36" t="str">
        <f>IFERROR(VLOOKUP(放飛紀錄!$K3645,#REF!,2,FALSE),"")</f>
        <v/>
      </c>
      <c r="M3645" s="36"/>
      <c r="N3645" s="36"/>
      <c r="O3645" s="36"/>
      <c r="P3645" s="36"/>
      <c r="Q3645" s="36"/>
      <c r="R3645" s="36"/>
      <c r="S3645" s="36"/>
      <c r="T3645" s="36"/>
      <c r="U3645" s="23"/>
      <c r="V3645" s="23"/>
      <c r="W3645" s="23"/>
      <c r="X3645" s="23"/>
      <c r="Y3645" s="445"/>
      <c r="Z3645" s="446" t="str">
        <f>IF(放飛紀錄!$Y3645="","",放飛紀錄!$Y3645+公式對照表!B$2)</f>
        <v/>
      </c>
      <c r="AA3645" s="445"/>
      <c r="AB3645" s="445"/>
      <c r="AC3645" s="447" t="str">
        <f t="shared" si="142"/>
        <v/>
      </c>
      <c r="AD3645" s="448" t="str">
        <f t="shared" si="143"/>
        <v/>
      </c>
      <c r="AE3645" s="446" t="str">
        <f>IF(放飛紀錄表[[#This Row],[模組啟動時間]]="","",公式對照表!$A$2)</f>
        <v/>
      </c>
      <c r="AF3645" s="449" t="str">
        <f>IF(AC3645="","",IF(AND(AA3645&gt;Y3645,AA3645&lt;Z3645),[1]公式對照表!$C$2,IF(AC3645="-",[1]公式對照表!$C$3,IF(AC3645&lt;AE3645,[1]公式對照表!$C$4,IF(AC3645&gt;AE3645,[1]公式對照表!$C$5)))))</f>
        <v/>
      </c>
      <c r="AG3645" s="442"/>
      <c r="AH3645" s="442"/>
      <c r="AI3645" s="442"/>
      <c r="AJ3645" s="442"/>
      <c r="AK3645" s="2"/>
    </row>
    <row r="3646" spans="1:37" ht="17.25" customHeight="1">
      <c r="A3646" s="443"/>
      <c r="B3646" s="444"/>
      <c r="C3646" s="23"/>
      <c r="D3646" s="23"/>
      <c r="E3646" s="23"/>
      <c r="F3646" s="262"/>
      <c r="G3646" s="262"/>
      <c r="H3646" s="262"/>
      <c r="I3646" s="264"/>
      <c r="J3646" s="23"/>
      <c r="K3646" s="23"/>
      <c r="L3646" s="36" t="str">
        <f>IFERROR(VLOOKUP(放飛紀錄!$K3646,#REF!,2,FALSE),"")</f>
        <v/>
      </c>
      <c r="M3646" s="36"/>
      <c r="N3646" s="36"/>
      <c r="O3646" s="36"/>
      <c r="P3646" s="36"/>
      <c r="Q3646" s="36"/>
      <c r="R3646" s="36"/>
      <c r="S3646" s="36"/>
      <c r="T3646" s="36"/>
      <c r="U3646" s="23"/>
      <c r="V3646" s="23"/>
      <c r="W3646" s="23"/>
      <c r="X3646" s="23"/>
      <c r="Y3646" s="445"/>
      <c r="Z3646" s="446" t="str">
        <f>IF(放飛紀錄!$Y3646="","",放飛紀錄!$Y3646+公式對照表!B$2)</f>
        <v/>
      </c>
      <c r="AA3646" s="445"/>
      <c r="AB3646" s="445"/>
      <c r="AC3646" s="447" t="str">
        <f t="shared" si="142"/>
        <v/>
      </c>
      <c r="AD3646" s="448" t="str">
        <f t="shared" si="143"/>
        <v/>
      </c>
      <c r="AE3646" s="446" t="str">
        <f>IF(放飛紀錄表[[#This Row],[模組啟動時間]]="","",公式對照表!$A$2)</f>
        <v/>
      </c>
      <c r="AF3646" s="449" t="str">
        <f>IF(AC3646="","",IF(AND(AA3646&gt;Y3646,AA3646&lt;Z3646),[1]公式對照表!$C$2,IF(AC3646="-",[1]公式對照表!$C$3,IF(AC3646&lt;AE3646,[1]公式對照表!$C$4,IF(AC3646&gt;AE3646,[1]公式對照表!$C$5)))))</f>
        <v/>
      </c>
      <c r="AG3646" s="442"/>
      <c r="AH3646" s="442"/>
      <c r="AI3646" s="442"/>
      <c r="AJ3646" s="442"/>
      <c r="AK3646" s="2"/>
    </row>
    <row r="3647" spans="1:37" ht="17.25" customHeight="1">
      <c r="A3647" s="443"/>
      <c r="B3647" s="444"/>
      <c r="C3647" s="23"/>
      <c r="D3647" s="23"/>
      <c r="E3647" s="23"/>
      <c r="F3647" s="262"/>
      <c r="G3647" s="262"/>
      <c r="H3647" s="262"/>
      <c r="I3647" s="264"/>
      <c r="J3647" s="23"/>
      <c r="K3647" s="23"/>
      <c r="L3647" s="36" t="str">
        <f>IFERROR(VLOOKUP(放飛紀錄!$K3647,#REF!,2,FALSE),"")</f>
        <v/>
      </c>
      <c r="M3647" s="36"/>
      <c r="N3647" s="36"/>
      <c r="O3647" s="36"/>
      <c r="P3647" s="36"/>
      <c r="Q3647" s="36"/>
      <c r="R3647" s="36"/>
      <c r="S3647" s="36"/>
      <c r="T3647" s="36"/>
      <c r="U3647" s="23"/>
      <c r="V3647" s="23"/>
      <c r="W3647" s="23"/>
      <c r="X3647" s="23"/>
      <c r="Y3647" s="445"/>
      <c r="Z3647" s="446" t="str">
        <f>IF(放飛紀錄!$Y3647="","",放飛紀錄!$Y3647+公式對照表!B$2)</f>
        <v/>
      </c>
      <c r="AA3647" s="445"/>
      <c r="AB3647" s="445"/>
      <c r="AC3647" s="447" t="str">
        <f t="shared" si="142"/>
        <v/>
      </c>
      <c r="AD3647" s="448" t="str">
        <f t="shared" si="143"/>
        <v/>
      </c>
      <c r="AE3647" s="446" t="str">
        <f>IF(放飛紀錄表[[#This Row],[模組啟動時間]]="","",公式對照表!$A$2)</f>
        <v/>
      </c>
      <c r="AF3647" s="449" t="str">
        <f>IF(AC3647="","",IF(AND(AA3647&gt;Y3647,AA3647&lt;Z3647),[1]公式對照表!$C$2,IF(AC3647="-",[1]公式對照表!$C$3,IF(AC3647&lt;AE3647,[1]公式對照表!$C$4,IF(AC3647&gt;AE3647,[1]公式對照表!$C$5)))))</f>
        <v/>
      </c>
      <c r="AG3647" s="442"/>
      <c r="AH3647" s="442"/>
      <c r="AI3647" s="442"/>
      <c r="AJ3647" s="442"/>
      <c r="AK3647" s="2"/>
    </row>
    <row r="3648" spans="1:37" ht="17.25" customHeight="1">
      <c r="A3648" s="443"/>
      <c r="B3648" s="444"/>
      <c r="C3648" s="23"/>
      <c r="D3648" s="23"/>
      <c r="E3648" s="23"/>
      <c r="F3648" s="262"/>
      <c r="G3648" s="262"/>
      <c r="H3648" s="262"/>
      <c r="I3648" s="264"/>
      <c r="J3648" s="23"/>
      <c r="K3648" s="23"/>
      <c r="L3648" s="36" t="str">
        <f>IFERROR(VLOOKUP(放飛紀錄!$K3648,#REF!,2,FALSE),"")</f>
        <v/>
      </c>
      <c r="M3648" s="36"/>
      <c r="N3648" s="36"/>
      <c r="O3648" s="36"/>
      <c r="P3648" s="36"/>
      <c r="Q3648" s="36"/>
      <c r="R3648" s="36"/>
      <c r="S3648" s="36"/>
      <c r="T3648" s="36"/>
      <c r="U3648" s="23"/>
      <c r="V3648" s="23"/>
      <c r="W3648" s="23"/>
      <c r="X3648" s="23"/>
      <c r="Y3648" s="445"/>
      <c r="Z3648" s="446" t="str">
        <f>IF(放飛紀錄!$Y3648="","",放飛紀錄!$Y3648+公式對照表!B$2)</f>
        <v/>
      </c>
      <c r="AA3648" s="445"/>
      <c r="AB3648" s="445"/>
      <c r="AC3648" s="447" t="str">
        <f t="shared" si="142"/>
        <v/>
      </c>
      <c r="AD3648" s="448" t="str">
        <f t="shared" si="143"/>
        <v/>
      </c>
      <c r="AE3648" s="446" t="str">
        <f>IF(放飛紀錄表[[#This Row],[模組啟動時間]]="","",公式對照表!$A$2)</f>
        <v/>
      </c>
      <c r="AF3648" s="449" t="str">
        <f>IF(AC3648="","",IF(AND(AA3648&gt;Y3648,AA3648&lt;Z3648),[1]公式對照表!$C$2,IF(AC3648="-",[1]公式對照表!$C$3,IF(AC3648&lt;AE3648,[1]公式對照表!$C$4,IF(AC3648&gt;AE3648,[1]公式對照表!$C$5)))))</f>
        <v/>
      </c>
      <c r="AG3648" s="442"/>
      <c r="AH3648" s="442"/>
      <c r="AI3648" s="442"/>
      <c r="AJ3648" s="442"/>
      <c r="AK3648" s="2"/>
    </row>
    <row r="3649" spans="1:37" ht="17.25" customHeight="1">
      <c r="A3649" s="443"/>
      <c r="B3649" s="444"/>
      <c r="C3649" s="23"/>
      <c r="D3649" s="23"/>
      <c r="E3649" s="23"/>
      <c r="F3649" s="262"/>
      <c r="G3649" s="262"/>
      <c r="H3649" s="262"/>
      <c r="I3649" s="264"/>
      <c r="J3649" s="23"/>
      <c r="K3649" s="23"/>
      <c r="L3649" s="36" t="str">
        <f>IFERROR(VLOOKUP(放飛紀錄!$K3649,#REF!,2,FALSE),"")</f>
        <v/>
      </c>
      <c r="M3649" s="36"/>
      <c r="N3649" s="36"/>
      <c r="O3649" s="36"/>
      <c r="P3649" s="36"/>
      <c r="Q3649" s="36"/>
      <c r="R3649" s="36"/>
      <c r="S3649" s="36"/>
      <c r="T3649" s="36"/>
      <c r="U3649" s="23"/>
      <c r="V3649" s="23"/>
      <c r="W3649" s="23"/>
      <c r="X3649" s="23"/>
      <c r="Y3649" s="445"/>
      <c r="Z3649" s="446" t="str">
        <f>IF(放飛紀錄!$Y3649="","",放飛紀錄!$Y3649+公式對照表!B$2)</f>
        <v/>
      </c>
      <c r="AA3649" s="445"/>
      <c r="AB3649" s="445"/>
      <c r="AC3649" s="447" t="str">
        <f t="shared" si="142"/>
        <v/>
      </c>
      <c r="AD3649" s="448" t="str">
        <f t="shared" si="143"/>
        <v/>
      </c>
      <c r="AE3649" s="446" t="str">
        <f>IF(放飛紀錄表[[#This Row],[模組啟動時間]]="","",公式對照表!$A$2)</f>
        <v/>
      </c>
      <c r="AF3649" s="449" t="str">
        <f>IF(AC3649="","",IF(AND(AA3649&gt;Y3649,AA3649&lt;Z3649),[1]公式對照表!$C$2,IF(AC3649="-",[1]公式對照表!$C$3,IF(AC3649&lt;AE3649,[1]公式對照表!$C$4,IF(AC3649&gt;AE3649,[1]公式對照表!$C$5)))))</f>
        <v/>
      </c>
      <c r="AG3649" s="442"/>
      <c r="AH3649" s="442"/>
      <c r="AI3649" s="442"/>
      <c r="AJ3649" s="442"/>
      <c r="AK3649" s="2"/>
    </row>
    <row r="3650" spans="1:37" ht="17.25" customHeight="1">
      <c r="A3650" s="443"/>
      <c r="B3650" s="444"/>
      <c r="C3650" s="23"/>
      <c r="D3650" s="23"/>
      <c r="E3650" s="23"/>
      <c r="F3650" s="262"/>
      <c r="G3650" s="262"/>
      <c r="H3650" s="262"/>
      <c r="I3650" s="264"/>
      <c r="J3650" s="23"/>
      <c r="K3650" s="23"/>
      <c r="L3650" s="36" t="str">
        <f>IFERROR(VLOOKUP(放飛紀錄!$K3650,#REF!,2,FALSE),"")</f>
        <v/>
      </c>
      <c r="M3650" s="36"/>
      <c r="N3650" s="36"/>
      <c r="O3650" s="36"/>
      <c r="P3650" s="36"/>
      <c r="Q3650" s="36"/>
      <c r="R3650" s="36"/>
      <c r="S3650" s="36"/>
      <c r="T3650" s="36"/>
      <c r="U3650" s="23"/>
      <c r="V3650" s="23"/>
      <c r="W3650" s="23"/>
      <c r="X3650" s="23"/>
      <c r="Y3650" s="445"/>
      <c r="Z3650" s="446" t="str">
        <f>IF(放飛紀錄!$Y3650="","",放飛紀錄!$Y3650+公式對照表!B$2)</f>
        <v/>
      </c>
      <c r="AA3650" s="445"/>
      <c r="AB3650" s="445"/>
      <c r="AC3650" s="447" t="str">
        <f t="shared" si="142"/>
        <v/>
      </c>
      <c r="AD3650" s="448" t="str">
        <f t="shared" si="143"/>
        <v/>
      </c>
      <c r="AE3650" s="446" t="str">
        <f>IF(放飛紀錄表[[#This Row],[模組啟動時間]]="","",公式對照表!$A$2)</f>
        <v/>
      </c>
      <c r="AF3650" s="449" t="str">
        <f>IF(AC3650="","",IF(AND(AA3650&gt;Y3650,AA3650&lt;Z3650),[1]公式對照表!$C$2,IF(AC3650="-",[1]公式對照表!$C$3,IF(AC3650&lt;AE3650,[1]公式對照表!$C$4,IF(AC3650&gt;AE3650,[1]公式對照表!$C$5)))))</f>
        <v/>
      </c>
      <c r="AG3650" s="442"/>
      <c r="AH3650" s="442"/>
      <c r="AI3650" s="442"/>
      <c r="AJ3650" s="442"/>
      <c r="AK3650" s="2"/>
    </row>
    <row r="3651" spans="1:37" ht="17.25" customHeight="1">
      <c r="A3651" s="443"/>
      <c r="B3651" s="444"/>
      <c r="C3651" s="23"/>
      <c r="D3651" s="23"/>
      <c r="E3651" s="23"/>
      <c r="F3651" s="262"/>
      <c r="G3651" s="262"/>
      <c r="H3651" s="262"/>
      <c r="I3651" s="264"/>
      <c r="J3651" s="23"/>
      <c r="K3651" s="23"/>
      <c r="L3651" s="36" t="str">
        <f>IFERROR(VLOOKUP(放飛紀錄!$K3651,#REF!,2,FALSE),"")</f>
        <v/>
      </c>
      <c r="M3651" s="36"/>
      <c r="N3651" s="36"/>
      <c r="O3651" s="36"/>
      <c r="P3651" s="36"/>
      <c r="Q3651" s="36"/>
      <c r="R3651" s="36"/>
      <c r="S3651" s="36"/>
      <c r="T3651" s="36"/>
      <c r="U3651" s="23"/>
      <c r="V3651" s="23"/>
      <c r="W3651" s="23"/>
      <c r="X3651" s="23"/>
      <c r="Y3651" s="445"/>
      <c r="Z3651" s="446" t="str">
        <f>IF(放飛紀錄!$Y3651="","",放飛紀錄!$Y3651+公式對照表!B$2)</f>
        <v/>
      </c>
      <c r="AA3651" s="445"/>
      <c r="AB3651" s="445"/>
      <c r="AC3651" s="447" t="str">
        <f t="shared" si="142"/>
        <v/>
      </c>
      <c r="AD3651" s="448" t="str">
        <f t="shared" si="143"/>
        <v/>
      </c>
      <c r="AE3651" s="446" t="str">
        <f>IF(放飛紀錄表[[#This Row],[模組啟動時間]]="","",公式對照表!$A$2)</f>
        <v/>
      </c>
      <c r="AF3651" s="449" t="str">
        <f>IF(AC3651="","",IF(AND(AA3651&gt;Y3651,AA3651&lt;Z3651),[1]公式對照表!$C$2,IF(AC3651="-",[1]公式對照表!$C$3,IF(AC3651&lt;AE3651,[1]公式對照表!$C$4,IF(AC3651&gt;AE3651,[1]公式對照表!$C$5)))))</f>
        <v/>
      </c>
      <c r="AG3651" s="442"/>
      <c r="AH3651" s="442"/>
      <c r="AI3651" s="442"/>
      <c r="AJ3651" s="442"/>
      <c r="AK3651" s="2"/>
    </row>
    <row r="3652" spans="1:37" ht="17.25" customHeight="1">
      <c r="A3652" s="443"/>
      <c r="B3652" s="444"/>
      <c r="C3652" s="23"/>
      <c r="D3652" s="23"/>
      <c r="E3652" s="23"/>
      <c r="F3652" s="262"/>
      <c r="G3652" s="262"/>
      <c r="H3652" s="262"/>
      <c r="I3652" s="264"/>
      <c r="J3652" s="23"/>
      <c r="K3652" s="23"/>
      <c r="L3652" s="36" t="str">
        <f>IFERROR(VLOOKUP(放飛紀錄!$K3652,#REF!,2,FALSE),"")</f>
        <v/>
      </c>
      <c r="M3652" s="36"/>
      <c r="N3652" s="36"/>
      <c r="O3652" s="36"/>
      <c r="P3652" s="36"/>
      <c r="Q3652" s="36"/>
      <c r="R3652" s="36"/>
      <c r="S3652" s="36"/>
      <c r="T3652" s="36"/>
      <c r="U3652" s="23"/>
      <c r="V3652" s="23"/>
      <c r="W3652" s="23"/>
      <c r="X3652" s="23"/>
      <c r="Y3652" s="445"/>
      <c r="Z3652" s="446" t="str">
        <f>IF(放飛紀錄!$Y3652="","",放飛紀錄!$Y3652+公式對照表!B$2)</f>
        <v/>
      </c>
      <c r="AA3652" s="445"/>
      <c r="AB3652" s="445"/>
      <c r="AC3652" s="447" t="str">
        <f t="shared" si="142"/>
        <v/>
      </c>
      <c r="AD3652" s="448" t="str">
        <f t="shared" si="143"/>
        <v/>
      </c>
      <c r="AE3652" s="446" t="str">
        <f>IF(放飛紀錄表[[#This Row],[模組啟動時間]]="","",公式對照表!$A$2)</f>
        <v/>
      </c>
      <c r="AF3652" s="449" t="str">
        <f>IF(AC3652="","",IF(AND(AA3652&gt;Y3652,AA3652&lt;Z3652),[1]公式對照表!$C$2,IF(AC3652="-",[1]公式對照表!$C$3,IF(AC3652&lt;AE3652,[1]公式對照表!$C$4,IF(AC3652&gt;AE3652,[1]公式對照表!$C$5)))))</f>
        <v/>
      </c>
      <c r="AG3652" s="442"/>
      <c r="AH3652" s="442"/>
      <c r="AI3652" s="442"/>
      <c r="AJ3652" s="442"/>
      <c r="AK3652" s="2"/>
    </row>
    <row r="3653" spans="1:37" ht="17.25" customHeight="1">
      <c r="A3653" s="443"/>
      <c r="B3653" s="444"/>
      <c r="C3653" s="23"/>
      <c r="D3653" s="23"/>
      <c r="E3653" s="23"/>
      <c r="F3653" s="262"/>
      <c r="G3653" s="262"/>
      <c r="H3653" s="262"/>
      <c r="I3653" s="264"/>
      <c r="J3653" s="23"/>
      <c r="K3653" s="23"/>
      <c r="L3653" s="36" t="str">
        <f>IFERROR(VLOOKUP(放飛紀錄!$K3653,#REF!,2,FALSE),"")</f>
        <v/>
      </c>
      <c r="M3653" s="36"/>
      <c r="N3653" s="36"/>
      <c r="O3653" s="36"/>
      <c r="P3653" s="36"/>
      <c r="Q3653" s="36"/>
      <c r="R3653" s="36"/>
      <c r="S3653" s="36"/>
      <c r="T3653" s="36"/>
      <c r="U3653" s="23"/>
      <c r="V3653" s="23"/>
      <c r="W3653" s="23"/>
      <c r="X3653" s="23"/>
      <c r="Y3653" s="445"/>
      <c r="Z3653" s="446" t="str">
        <f>IF(放飛紀錄!$Y3653="","",放飛紀錄!$Y3653+公式對照表!B$2)</f>
        <v/>
      </c>
      <c r="AA3653" s="445"/>
      <c r="AB3653" s="445"/>
      <c r="AC3653" s="447" t="str">
        <f t="shared" si="142"/>
        <v/>
      </c>
      <c r="AD3653" s="448" t="str">
        <f t="shared" si="143"/>
        <v/>
      </c>
      <c r="AE3653" s="446" t="str">
        <f>IF(放飛紀錄表[[#This Row],[模組啟動時間]]="","",公式對照表!$A$2)</f>
        <v/>
      </c>
      <c r="AF3653" s="449" t="str">
        <f>IF(AC3653="","",IF(AND(AA3653&gt;Y3653,AA3653&lt;Z3653),[1]公式對照表!$C$2,IF(AC3653="-",[1]公式對照表!$C$3,IF(AC3653&lt;AE3653,[1]公式對照表!$C$4,IF(AC3653&gt;AE3653,[1]公式對照表!$C$5)))))</f>
        <v/>
      </c>
      <c r="AG3653" s="442"/>
      <c r="AH3653" s="442"/>
      <c r="AI3653" s="442"/>
      <c r="AJ3653" s="442"/>
      <c r="AK3653" s="2"/>
    </row>
    <row r="3654" spans="1:37" ht="17.25" customHeight="1">
      <c r="A3654" s="443"/>
      <c r="B3654" s="444"/>
      <c r="C3654" s="23"/>
      <c r="D3654" s="23"/>
      <c r="E3654" s="23"/>
      <c r="F3654" s="262"/>
      <c r="G3654" s="262"/>
      <c r="H3654" s="262"/>
      <c r="I3654" s="264"/>
      <c r="J3654" s="23"/>
      <c r="K3654" s="23"/>
      <c r="L3654" s="36" t="str">
        <f>IFERROR(VLOOKUP(放飛紀錄!$K3654,#REF!,2,FALSE),"")</f>
        <v/>
      </c>
      <c r="M3654" s="36"/>
      <c r="N3654" s="36"/>
      <c r="O3654" s="36"/>
      <c r="P3654" s="36"/>
      <c r="Q3654" s="36"/>
      <c r="R3654" s="36"/>
      <c r="S3654" s="36"/>
      <c r="T3654" s="36"/>
      <c r="U3654" s="23"/>
      <c r="V3654" s="23"/>
      <c r="W3654" s="23"/>
      <c r="X3654" s="23"/>
      <c r="Y3654" s="445"/>
      <c r="Z3654" s="446" t="str">
        <f>IF(放飛紀錄!$Y3654="","",放飛紀錄!$Y3654+公式對照表!B$2)</f>
        <v/>
      </c>
      <c r="AA3654" s="445"/>
      <c r="AB3654" s="445"/>
      <c r="AC3654" s="447" t="str">
        <f t="shared" si="142"/>
        <v/>
      </c>
      <c r="AD3654" s="448" t="str">
        <f t="shared" si="143"/>
        <v/>
      </c>
      <c r="AE3654" s="446" t="str">
        <f>IF(放飛紀錄表[[#This Row],[模組啟動時間]]="","",公式對照表!$A$2)</f>
        <v/>
      </c>
      <c r="AF3654" s="449" t="str">
        <f>IF(AC3654="","",IF(AND(AA3654&gt;Y3654,AA3654&lt;Z3654),[1]公式對照表!$C$2,IF(AC3654="-",[1]公式對照表!$C$3,IF(AC3654&lt;AE3654,[1]公式對照表!$C$4,IF(AC3654&gt;AE3654,[1]公式對照表!$C$5)))))</f>
        <v/>
      </c>
      <c r="AG3654" s="442"/>
      <c r="AH3654" s="442"/>
      <c r="AI3654" s="442"/>
      <c r="AJ3654" s="442"/>
      <c r="AK3654" s="2"/>
    </row>
    <row r="3655" spans="1:37" ht="17.25" customHeight="1">
      <c r="A3655" s="443"/>
      <c r="B3655" s="444"/>
      <c r="C3655" s="23"/>
      <c r="D3655" s="23"/>
      <c r="E3655" s="23"/>
      <c r="F3655" s="262"/>
      <c r="G3655" s="262"/>
      <c r="H3655" s="262"/>
      <c r="I3655" s="264"/>
      <c r="J3655" s="23"/>
      <c r="K3655" s="23"/>
      <c r="L3655" s="36" t="str">
        <f>IFERROR(VLOOKUP(放飛紀錄!$K3655,#REF!,2,FALSE),"")</f>
        <v/>
      </c>
      <c r="M3655" s="36"/>
      <c r="N3655" s="36"/>
      <c r="O3655" s="36"/>
      <c r="P3655" s="36"/>
      <c r="Q3655" s="36"/>
      <c r="R3655" s="36"/>
      <c r="S3655" s="36"/>
      <c r="T3655" s="36"/>
      <c r="U3655" s="23"/>
      <c r="V3655" s="23"/>
      <c r="W3655" s="23"/>
      <c r="X3655" s="23"/>
      <c r="Y3655" s="445"/>
      <c r="Z3655" s="446" t="str">
        <f>IF(放飛紀錄!$Y3655="","",放飛紀錄!$Y3655+公式對照表!B$2)</f>
        <v/>
      </c>
      <c r="AA3655" s="445"/>
      <c r="AB3655" s="445"/>
      <c r="AC3655" s="447" t="str">
        <f t="shared" si="142"/>
        <v/>
      </c>
      <c r="AD3655" s="448" t="str">
        <f t="shared" si="143"/>
        <v/>
      </c>
      <c r="AE3655" s="446" t="str">
        <f>IF(放飛紀錄表[[#This Row],[模組啟動時間]]="","",公式對照表!$A$2)</f>
        <v/>
      </c>
      <c r="AF3655" s="449" t="str">
        <f>IF(AC3655="","",IF(AND(AA3655&gt;Y3655,AA3655&lt;Z3655),[1]公式對照表!$C$2,IF(AC3655="-",[1]公式對照表!$C$3,IF(AC3655&lt;AE3655,[1]公式對照表!$C$4,IF(AC3655&gt;AE3655,[1]公式對照表!$C$5)))))</f>
        <v/>
      </c>
      <c r="AG3655" s="442"/>
      <c r="AH3655" s="442"/>
      <c r="AI3655" s="442"/>
      <c r="AJ3655" s="442"/>
      <c r="AK3655" s="2"/>
    </row>
    <row r="3656" spans="1:37" ht="17.25" customHeight="1">
      <c r="A3656" s="443"/>
      <c r="B3656" s="444"/>
      <c r="C3656" s="23"/>
      <c r="D3656" s="23"/>
      <c r="E3656" s="23"/>
      <c r="F3656" s="262"/>
      <c r="G3656" s="262"/>
      <c r="H3656" s="262"/>
      <c r="I3656" s="264"/>
      <c r="J3656" s="23"/>
      <c r="K3656" s="23"/>
      <c r="L3656" s="36" t="str">
        <f>IFERROR(VLOOKUP(放飛紀錄!$K3656,#REF!,2,FALSE),"")</f>
        <v/>
      </c>
      <c r="M3656" s="36"/>
      <c r="N3656" s="36"/>
      <c r="O3656" s="36"/>
      <c r="P3656" s="36"/>
      <c r="Q3656" s="36"/>
      <c r="R3656" s="36"/>
      <c r="S3656" s="36"/>
      <c r="T3656" s="36"/>
      <c r="U3656" s="23"/>
      <c r="V3656" s="23"/>
      <c r="W3656" s="23"/>
      <c r="X3656" s="23"/>
      <c r="Y3656" s="445"/>
      <c r="Z3656" s="446" t="str">
        <f>IF(放飛紀錄!$Y3656="","",放飛紀錄!$Y3656+公式對照表!B$2)</f>
        <v/>
      </c>
      <c r="AA3656" s="445"/>
      <c r="AB3656" s="445"/>
      <c r="AC3656" s="447" t="str">
        <f t="shared" si="142"/>
        <v/>
      </c>
      <c r="AD3656" s="448" t="str">
        <f t="shared" si="143"/>
        <v/>
      </c>
      <c r="AE3656" s="446" t="str">
        <f>IF(放飛紀錄表[[#This Row],[模組啟動時間]]="","",公式對照表!$A$2)</f>
        <v/>
      </c>
      <c r="AF3656" s="449" t="str">
        <f>IF(AC3656="","",IF(AND(AA3656&gt;Y3656,AA3656&lt;Z3656),[1]公式對照表!$C$2,IF(AC3656="-",[1]公式對照表!$C$3,IF(AC3656&lt;AE3656,[1]公式對照表!$C$4,IF(AC3656&gt;AE3656,[1]公式對照表!$C$5)))))</f>
        <v/>
      </c>
      <c r="AG3656" s="442"/>
      <c r="AH3656" s="442"/>
      <c r="AI3656" s="442"/>
      <c r="AJ3656" s="442"/>
      <c r="AK3656" s="2"/>
    </row>
    <row r="3657" spans="1:37" ht="17.25" customHeight="1">
      <c r="A3657" s="443"/>
      <c r="B3657" s="444"/>
      <c r="C3657" s="23"/>
      <c r="D3657" s="23"/>
      <c r="E3657" s="23"/>
      <c r="F3657" s="262"/>
      <c r="G3657" s="262"/>
      <c r="H3657" s="262"/>
      <c r="I3657" s="264"/>
      <c r="J3657" s="23"/>
      <c r="K3657" s="23"/>
      <c r="L3657" s="36" t="str">
        <f>IFERROR(VLOOKUP(放飛紀錄!$K3657,#REF!,2,FALSE),"")</f>
        <v/>
      </c>
      <c r="M3657" s="36"/>
      <c r="N3657" s="36"/>
      <c r="O3657" s="36"/>
      <c r="P3657" s="36"/>
      <c r="Q3657" s="36"/>
      <c r="R3657" s="36"/>
      <c r="S3657" s="36"/>
      <c r="T3657" s="36"/>
      <c r="U3657" s="23"/>
      <c r="V3657" s="23"/>
      <c r="W3657" s="23"/>
      <c r="X3657" s="23"/>
      <c r="Y3657" s="445"/>
      <c r="Z3657" s="446" t="str">
        <f>IF(放飛紀錄!$Y3657="","",放飛紀錄!$Y3657+公式對照表!B$2)</f>
        <v/>
      </c>
      <c r="AA3657" s="445"/>
      <c r="AB3657" s="445"/>
      <c r="AC3657" s="447" t="str">
        <f t="shared" si="142"/>
        <v/>
      </c>
      <c r="AD3657" s="448" t="str">
        <f t="shared" si="143"/>
        <v/>
      </c>
      <c r="AE3657" s="446" t="str">
        <f>IF(放飛紀錄表[[#This Row],[模組啟動時間]]="","",公式對照表!$A$2)</f>
        <v/>
      </c>
      <c r="AF3657" s="449" t="str">
        <f>IF(AC3657="","",IF(AND(AA3657&gt;Y3657,AA3657&lt;Z3657),[1]公式對照表!$C$2,IF(AC3657="-",[1]公式對照表!$C$3,IF(AC3657&lt;AE3657,[1]公式對照表!$C$4,IF(AC3657&gt;AE3657,[1]公式對照表!$C$5)))))</f>
        <v/>
      </c>
      <c r="AG3657" s="442"/>
      <c r="AH3657" s="442"/>
      <c r="AI3657" s="442"/>
      <c r="AJ3657" s="442"/>
      <c r="AK3657" s="2"/>
    </row>
    <row r="3658" spans="1:37" ht="17.25" customHeight="1">
      <c r="A3658" s="443"/>
      <c r="B3658" s="444"/>
      <c r="C3658" s="23"/>
      <c r="D3658" s="23"/>
      <c r="E3658" s="23"/>
      <c r="F3658" s="262"/>
      <c r="G3658" s="262"/>
      <c r="H3658" s="262"/>
      <c r="I3658" s="264"/>
      <c r="J3658" s="23"/>
      <c r="K3658" s="23"/>
      <c r="L3658" s="36" t="str">
        <f>IFERROR(VLOOKUP(放飛紀錄!$K3658,#REF!,2,FALSE),"")</f>
        <v/>
      </c>
      <c r="M3658" s="36"/>
      <c r="N3658" s="36"/>
      <c r="O3658" s="36"/>
      <c r="P3658" s="36"/>
      <c r="Q3658" s="36"/>
      <c r="R3658" s="36"/>
      <c r="S3658" s="36"/>
      <c r="T3658" s="36"/>
      <c r="U3658" s="23"/>
      <c r="V3658" s="23"/>
      <c r="W3658" s="23"/>
      <c r="X3658" s="23"/>
      <c r="Y3658" s="445"/>
      <c r="Z3658" s="446" t="str">
        <f>IF(放飛紀錄!$Y3658="","",放飛紀錄!$Y3658+公式對照表!B$2)</f>
        <v/>
      </c>
      <c r="AA3658" s="445"/>
      <c r="AB3658" s="445"/>
      <c r="AC3658" s="447" t="str">
        <f t="shared" si="142"/>
        <v/>
      </c>
      <c r="AD3658" s="448" t="str">
        <f t="shared" si="143"/>
        <v/>
      </c>
      <c r="AE3658" s="446" t="str">
        <f>IF(放飛紀錄表[[#This Row],[模組啟動時間]]="","",公式對照表!$A$2)</f>
        <v/>
      </c>
      <c r="AF3658" s="449" t="str">
        <f>IF(AC3658="","",IF(AND(AA3658&gt;Y3658,AA3658&lt;Z3658),[1]公式對照表!$C$2,IF(AC3658="-",[1]公式對照表!$C$3,IF(AC3658&lt;AE3658,[1]公式對照表!$C$4,IF(AC3658&gt;AE3658,[1]公式對照表!$C$5)))))</f>
        <v/>
      </c>
      <c r="AG3658" s="442"/>
      <c r="AH3658" s="442"/>
      <c r="AI3658" s="442"/>
      <c r="AJ3658" s="442"/>
      <c r="AK3658" s="2"/>
    </row>
    <row r="3659" spans="1:37" ht="17.25" customHeight="1">
      <c r="A3659" s="443"/>
      <c r="B3659" s="444"/>
      <c r="C3659" s="23"/>
      <c r="D3659" s="23"/>
      <c r="E3659" s="23"/>
      <c r="F3659" s="262"/>
      <c r="G3659" s="262"/>
      <c r="H3659" s="262"/>
      <c r="I3659" s="264"/>
      <c r="J3659" s="23"/>
      <c r="K3659" s="23"/>
      <c r="L3659" s="36" t="str">
        <f>IFERROR(VLOOKUP(放飛紀錄!$K3659,#REF!,2,FALSE),"")</f>
        <v/>
      </c>
      <c r="M3659" s="36"/>
      <c r="N3659" s="36"/>
      <c r="O3659" s="36"/>
      <c r="P3659" s="36"/>
      <c r="Q3659" s="36"/>
      <c r="R3659" s="36"/>
      <c r="S3659" s="36"/>
      <c r="T3659" s="36"/>
      <c r="U3659" s="23"/>
      <c r="V3659" s="23"/>
      <c r="W3659" s="23"/>
      <c r="X3659" s="23"/>
      <c r="Y3659" s="445"/>
      <c r="Z3659" s="446" t="str">
        <f>IF(放飛紀錄!$Y3659="","",放飛紀錄!$Y3659+公式對照表!B$2)</f>
        <v/>
      </c>
      <c r="AA3659" s="445"/>
      <c r="AB3659" s="445"/>
      <c r="AC3659" s="447" t="str">
        <f t="shared" si="142"/>
        <v/>
      </c>
      <c r="AD3659" s="448" t="str">
        <f t="shared" si="143"/>
        <v/>
      </c>
      <c r="AE3659" s="446" t="str">
        <f>IF(放飛紀錄表[[#This Row],[模組啟動時間]]="","",公式對照表!$A$2)</f>
        <v/>
      </c>
      <c r="AF3659" s="449" t="str">
        <f>IF(AC3659="","",IF(AND(AA3659&gt;Y3659,AA3659&lt;Z3659),[1]公式對照表!$C$2,IF(AC3659="-",[1]公式對照表!$C$3,IF(AC3659&lt;AE3659,[1]公式對照表!$C$4,IF(AC3659&gt;AE3659,[1]公式對照表!$C$5)))))</f>
        <v/>
      </c>
      <c r="AG3659" s="442"/>
      <c r="AH3659" s="442"/>
      <c r="AI3659" s="442"/>
      <c r="AJ3659" s="442"/>
      <c r="AK3659" s="2"/>
    </row>
    <row r="3660" spans="1:37" ht="17.25" customHeight="1">
      <c r="A3660" s="443"/>
      <c r="B3660" s="444"/>
      <c r="C3660" s="23"/>
      <c r="D3660" s="23"/>
      <c r="E3660" s="23"/>
      <c r="F3660" s="262"/>
      <c r="G3660" s="262"/>
      <c r="H3660" s="262"/>
      <c r="I3660" s="264"/>
      <c r="J3660" s="23"/>
      <c r="K3660" s="23"/>
      <c r="L3660" s="36" t="str">
        <f>IFERROR(VLOOKUP(放飛紀錄!$K3660,#REF!,2,FALSE),"")</f>
        <v/>
      </c>
      <c r="M3660" s="36"/>
      <c r="N3660" s="36"/>
      <c r="O3660" s="36"/>
      <c r="P3660" s="36"/>
      <c r="Q3660" s="36"/>
      <c r="R3660" s="36"/>
      <c r="S3660" s="36"/>
      <c r="T3660" s="36"/>
      <c r="U3660" s="23"/>
      <c r="V3660" s="23"/>
      <c r="W3660" s="23"/>
      <c r="X3660" s="23"/>
      <c r="Y3660" s="445"/>
      <c r="Z3660" s="446" t="str">
        <f>IF(放飛紀錄!$Y3660="","",放飛紀錄!$Y3660+公式對照表!B$2)</f>
        <v/>
      </c>
      <c r="AA3660" s="445"/>
      <c r="AB3660" s="445"/>
      <c r="AC3660" s="447" t="str">
        <f t="shared" si="142"/>
        <v/>
      </c>
      <c r="AD3660" s="448" t="str">
        <f t="shared" si="143"/>
        <v/>
      </c>
      <c r="AE3660" s="446" t="str">
        <f>IF(放飛紀錄表[[#This Row],[模組啟動時間]]="","",公式對照表!$A$2)</f>
        <v/>
      </c>
      <c r="AF3660" s="449" t="str">
        <f>IF(AC3660="","",IF(AND(AA3660&gt;Y3660,AA3660&lt;Z3660),[1]公式對照表!$C$2,IF(AC3660="-",[1]公式對照表!$C$3,IF(AC3660&lt;AE3660,[1]公式對照表!$C$4,IF(AC3660&gt;AE3660,[1]公式對照表!$C$5)))))</f>
        <v/>
      </c>
      <c r="AG3660" s="442"/>
      <c r="AH3660" s="442"/>
      <c r="AI3660" s="442"/>
      <c r="AJ3660" s="442"/>
      <c r="AK3660" s="2"/>
    </row>
    <row r="3661" spans="1:37" ht="17.25" customHeight="1">
      <c r="A3661" s="443"/>
      <c r="B3661" s="444"/>
      <c r="C3661" s="23"/>
      <c r="D3661" s="23"/>
      <c r="E3661" s="23"/>
      <c r="F3661" s="262"/>
      <c r="G3661" s="262"/>
      <c r="H3661" s="262"/>
      <c r="I3661" s="264"/>
      <c r="J3661" s="23"/>
      <c r="K3661" s="23"/>
      <c r="L3661" s="36" t="str">
        <f>IFERROR(VLOOKUP(放飛紀錄!$K3661,#REF!,2,FALSE),"")</f>
        <v/>
      </c>
      <c r="M3661" s="36"/>
      <c r="N3661" s="36"/>
      <c r="O3661" s="36"/>
      <c r="P3661" s="36"/>
      <c r="Q3661" s="36"/>
      <c r="R3661" s="36"/>
      <c r="S3661" s="36"/>
      <c r="T3661" s="36"/>
      <c r="U3661" s="23"/>
      <c r="V3661" s="23"/>
      <c r="W3661" s="23"/>
      <c r="X3661" s="23"/>
      <c r="Y3661" s="445"/>
      <c r="Z3661" s="446" t="str">
        <f>IF(放飛紀錄!$Y3661="","",放飛紀錄!$Y3661+公式對照表!B$2)</f>
        <v/>
      </c>
      <c r="AA3661" s="445"/>
      <c r="AB3661" s="445"/>
      <c r="AC3661" s="447" t="str">
        <f t="shared" si="142"/>
        <v/>
      </c>
      <c r="AD3661" s="448" t="str">
        <f t="shared" si="143"/>
        <v/>
      </c>
      <c r="AE3661" s="446" t="str">
        <f>IF(放飛紀錄表[[#This Row],[模組啟動時間]]="","",公式對照表!$A$2)</f>
        <v/>
      </c>
      <c r="AF3661" s="449" t="str">
        <f>IF(AC3661="","",IF(AND(AA3661&gt;Y3661,AA3661&lt;Z3661),[1]公式對照表!$C$2,IF(AC3661="-",[1]公式對照表!$C$3,IF(AC3661&lt;AE3661,[1]公式對照表!$C$4,IF(AC3661&gt;AE3661,[1]公式對照表!$C$5)))))</f>
        <v/>
      </c>
      <c r="AG3661" s="442"/>
      <c r="AH3661" s="442"/>
      <c r="AI3661" s="442"/>
      <c r="AJ3661" s="442"/>
      <c r="AK3661" s="2"/>
    </row>
    <row r="3662" spans="1:37" ht="17.25" customHeight="1">
      <c r="A3662" s="443"/>
      <c r="B3662" s="444"/>
      <c r="C3662" s="23"/>
      <c r="D3662" s="23"/>
      <c r="E3662" s="23"/>
      <c r="F3662" s="262"/>
      <c r="G3662" s="262"/>
      <c r="H3662" s="262"/>
      <c r="I3662" s="264"/>
      <c r="J3662" s="23"/>
      <c r="K3662" s="23"/>
      <c r="L3662" s="36" t="str">
        <f>IFERROR(VLOOKUP(放飛紀錄!$K3662,#REF!,2,FALSE),"")</f>
        <v/>
      </c>
      <c r="M3662" s="36"/>
      <c r="N3662" s="36"/>
      <c r="O3662" s="36"/>
      <c r="P3662" s="36"/>
      <c r="Q3662" s="36"/>
      <c r="R3662" s="36"/>
      <c r="S3662" s="36"/>
      <c r="T3662" s="36"/>
      <c r="U3662" s="23"/>
      <c r="V3662" s="23"/>
      <c r="W3662" s="23"/>
      <c r="X3662" s="23"/>
      <c r="Y3662" s="445"/>
      <c r="Z3662" s="446" t="str">
        <f>IF(放飛紀錄!$Y3662="","",放飛紀錄!$Y3662+公式對照表!B$2)</f>
        <v/>
      </c>
      <c r="AA3662" s="445"/>
      <c r="AB3662" s="445"/>
      <c r="AC3662" s="447" t="str">
        <f t="shared" si="142"/>
        <v/>
      </c>
      <c r="AD3662" s="448" t="str">
        <f t="shared" si="143"/>
        <v/>
      </c>
      <c r="AE3662" s="446" t="str">
        <f>IF(放飛紀錄表[[#This Row],[模組啟動時間]]="","",公式對照表!$A$2)</f>
        <v/>
      </c>
      <c r="AF3662" s="449" t="str">
        <f>IF(AC3662="","",IF(AND(AA3662&gt;Y3662,AA3662&lt;Z3662),[1]公式對照表!$C$2,IF(AC3662="-",[1]公式對照表!$C$3,IF(AC3662&lt;AE3662,[1]公式對照表!$C$4,IF(AC3662&gt;AE3662,[1]公式對照表!$C$5)))))</f>
        <v/>
      </c>
      <c r="AG3662" s="442"/>
      <c r="AH3662" s="442"/>
      <c r="AI3662" s="442"/>
      <c r="AJ3662" s="442"/>
      <c r="AK3662" s="2"/>
    </row>
    <row r="3663" spans="1:37" ht="17.25" customHeight="1">
      <c r="A3663" s="443"/>
      <c r="B3663" s="444"/>
      <c r="C3663" s="23"/>
      <c r="D3663" s="23"/>
      <c r="E3663" s="23"/>
      <c r="F3663" s="262"/>
      <c r="G3663" s="262"/>
      <c r="H3663" s="262"/>
      <c r="I3663" s="264"/>
      <c r="J3663" s="23"/>
      <c r="K3663" s="23"/>
      <c r="L3663" s="36" t="str">
        <f>IFERROR(VLOOKUP(放飛紀錄!$K3663,#REF!,2,FALSE),"")</f>
        <v/>
      </c>
      <c r="M3663" s="36"/>
      <c r="N3663" s="36"/>
      <c r="O3663" s="36"/>
      <c r="P3663" s="36"/>
      <c r="Q3663" s="36"/>
      <c r="R3663" s="36"/>
      <c r="S3663" s="36"/>
      <c r="T3663" s="36"/>
      <c r="U3663" s="23"/>
      <c r="V3663" s="23"/>
      <c r="W3663" s="23"/>
      <c r="X3663" s="23"/>
      <c r="Y3663" s="445"/>
      <c r="Z3663" s="446" t="str">
        <f>IF(放飛紀錄!$Y3663="","",放飛紀錄!$Y3663+公式對照表!B$2)</f>
        <v/>
      </c>
      <c r="AA3663" s="445"/>
      <c r="AB3663" s="445"/>
      <c r="AC3663" s="447" t="str">
        <f t="shared" si="142"/>
        <v/>
      </c>
      <c r="AD3663" s="448" t="str">
        <f t="shared" si="143"/>
        <v/>
      </c>
      <c r="AE3663" s="446" t="str">
        <f>IF(放飛紀錄表[[#This Row],[模組啟動時間]]="","",公式對照表!$A$2)</f>
        <v/>
      </c>
      <c r="AF3663" s="449" t="str">
        <f>IF(AC3663="","",IF(AND(AA3663&gt;Y3663,AA3663&lt;Z3663),[1]公式對照表!$C$2,IF(AC3663="-",[1]公式對照表!$C$3,IF(AC3663&lt;AE3663,[1]公式對照表!$C$4,IF(AC3663&gt;AE3663,[1]公式對照表!$C$5)))))</f>
        <v/>
      </c>
      <c r="AG3663" s="442"/>
      <c r="AH3663" s="442"/>
      <c r="AI3663" s="442"/>
      <c r="AJ3663" s="442"/>
      <c r="AK3663" s="2"/>
    </row>
    <row r="3664" spans="1:37" ht="17.25" customHeight="1">
      <c r="A3664" s="443"/>
      <c r="B3664" s="444"/>
      <c r="C3664" s="23"/>
      <c r="D3664" s="23"/>
      <c r="E3664" s="23"/>
      <c r="F3664" s="262"/>
      <c r="G3664" s="262"/>
      <c r="H3664" s="262"/>
      <c r="I3664" s="264"/>
      <c r="J3664" s="23"/>
      <c r="K3664" s="23"/>
      <c r="L3664" s="36" t="str">
        <f>IFERROR(VLOOKUP(放飛紀錄!$K3664,#REF!,2,FALSE),"")</f>
        <v/>
      </c>
      <c r="M3664" s="36"/>
      <c r="N3664" s="36"/>
      <c r="O3664" s="36"/>
      <c r="P3664" s="36"/>
      <c r="Q3664" s="36"/>
      <c r="R3664" s="36"/>
      <c r="S3664" s="36"/>
      <c r="T3664" s="36"/>
      <c r="U3664" s="23"/>
      <c r="V3664" s="23"/>
      <c r="W3664" s="23"/>
      <c r="X3664" s="23"/>
      <c r="Y3664" s="445"/>
      <c r="Z3664" s="446" t="str">
        <f>IF(放飛紀錄!$Y3664="","",放飛紀錄!$Y3664+公式對照表!B$2)</f>
        <v/>
      </c>
      <c r="AA3664" s="445"/>
      <c r="AB3664" s="445"/>
      <c r="AC3664" s="447" t="str">
        <f t="shared" si="142"/>
        <v/>
      </c>
      <c r="AD3664" s="448" t="str">
        <f t="shared" si="143"/>
        <v/>
      </c>
      <c r="AE3664" s="446" t="str">
        <f>IF(放飛紀錄表[[#This Row],[模組啟動時間]]="","",公式對照表!$A$2)</f>
        <v/>
      </c>
      <c r="AF3664" s="449" t="str">
        <f>IF(AC3664="","",IF(AND(AA3664&gt;Y3664,AA3664&lt;Z3664),[1]公式對照表!$C$2,IF(AC3664="-",[1]公式對照表!$C$3,IF(AC3664&lt;AE3664,[1]公式對照表!$C$4,IF(AC3664&gt;AE3664,[1]公式對照表!$C$5)))))</f>
        <v/>
      </c>
      <c r="AG3664" s="442"/>
      <c r="AH3664" s="442"/>
      <c r="AI3664" s="442"/>
      <c r="AJ3664" s="442"/>
      <c r="AK3664" s="2"/>
    </row>
    <row r="3665" spans="1:37" ht="17.25" customHeight="1">
      <c r="A3665" s="443"/>
      <c r="B3665" s="444"/>
      <c r="C3665" s="23"/>
      <c r="D3665" s="23"/>
      <c r="E3665" s="23"/>
      <c r="F3665" s="262"/>
      <c r="G3665" s="262"/>
      <c r="H3665" s="262"/>
      <c r="I3665" s="264"/>
      <c r="J3665" s="23"/>
      <c r="K3665" s="23"/>
      <c r="L3665" s="36" t="str">
        <f>IFERROR(VLOOKUP(放飛紀錄!$K3665,#REF!,2,FALSE),"")</f>
        <v/>
      </c>
      <c r="M3665" s="36"/>
      <c r="N3665" s="36"/>
      <c r="O3665" s="36"/>
      <c r="P3665" s="36"/>
      <c r="Q3665" s="36"/>
      <c r="R3665" s="36"/>
      <c r="S3665" s="36"/>
      <c r="T3665" s="36"/>
      <c r="U3665" s="23"/>
      <c r="V3665" s="23"/>
      <c r="W3665" s="23"/>
      <c r="X3665" s="23"/>
      <c r="Y3665" s="445"/>
      <c r="Z3665" s="446" t="str">
        <f>IF(放飛紀錄!$Y3665="","",放飛紀錄!$Y3665+公式對照表!B$2)</f>
        <v/>
      </c>
      <c r="AA3665" s="445"/>
      <c r="AB3665" s="445"/>
      <c r="AC3665" s="447" t="str">
        <f t="shared" si="142"/>
        <v/>
      </c>
      <c r="AD3665" s="448" t="str">
        <f t="shared" si="143"/>
        <v/>
      </c>
      <c r="AE3665" s="446" t="str">
        <f>IF(放飛紀錄表[[#This Row],[模組啟動時間]]="","",公式對照表!$A$2)</f>
        <v/>
      </c>
      <c r="AF3665" s="449" t="str">
        <f>IF(AC3665="","",IF(AND(AA3665&gt;Y3665,AA3665&lt;Z3665),[1]公式對照表!$C$2,IF(AC3665="-",[1]公式對照表!$C$3,IF(AC3665&lt;AE3665,[1]公式對照表!$C$4,IF(AC3665&gt;AE3665,[1]公式對照表!$C$5)))))</f>
        <v/>
      </c>
      <c r="AG3665" s="442"/>
      <c r="AH3665" s="442"/>
      <c r="AI3665" s="442"/>
      <c r="AJ3665" s="442"/>
      <c r="AK3665" s="2"/>
    </row>
    <row r="3666" spans="1:37" ht="17.25" customHeight="1">
      <c r="A3666" s="443"/>
      <c r="B3666" s="444"/>
      <c r="C3666" s="23"/>
      <c r="D3666" s="23"/>
      <c r="E3666" s="23"/>
      <c r="F3666" s="262"/>
      <c r="G3666" s="262"/>
      <c r="H3666" s="262"/>
      <c r="I3666" s="264"/>
      <c r="J3666" s="23"/>
      <c r="K3666" s="23"/>
      <c r="L3666" s="36" t="str">
        <f>IFERROR(VLOOKUP(放飛紀錄!$K3666,#REF!,2,FALSE),"")</f>
        <v/>
      </c>
      <c r="M3666" s="36"/>
      <c r="N3666" s="36"/>
      <c r="O3666" s="36"/>
      <c r="P3666" s="36"/>
      <c r="Q3666" s="36"/>
      <c r="R3666" s="36"/>
      <c r="S3666" s="36"/>
      <c r="T3666" s="36"/>
      <c r="U3666" s="23"/>
      <c r="V3666" s="23"/>
      <c r="W3666" s="23"/>
      <c r="X3666" s="23"/>
      <c r="Y3666" s="445"/>
      <c r="Z3666" s="446" t="str">
        <f>IF(放飛紀錄!$Y3666="","",放飛紀錄!$Y3666+公式對照表!B$2)</f>
        <v/>
      </c>
      <c r="AA3666" s="445"/>
      <c r="AB3666" s="445"/>
      <c r="AC3666" s="447" t="str">
        <f t="shared" si="142"/>
        <v/>
      </c>
      <c r="AD3666" s="448" t="str">
        <f t="shared" si="143"/>
        <v/>
      </c>
      <c r="AE3666" s="446" t="str">
        <f>IF(放飛紀錄表[[#This Row],[模組啟動時間]]="","",公式對照表!$A$2)</f>
        <v/>
      </c>
      <c r="AF3666" s="449" t="str">
        <f>IF(AC3666="","",IF(AND(AA3666&gt;Y3666,AA3666&lt;Z3666),[1]公式對照表!$C$2,IF(AC3666="-",[1]公式對照表!$C$3,IF(AC3666&lt;AE3666,[1]公式對照表!$C$4,IF(AC3666&gt;AE3666,[1]公式對照表!$C$5)))))</f>
        <v/>
      </c>
      <c r="AG3666" s="442"/>
      <c r="AH3666" s="442"/>
      <c r="AI3666" s="442"/>
      <c r="AJ3666" s="442"/>
      <c r="AK3666" s="2"/>
    </row>
    <row r="3667" spans="1:37" ht="17.25" customHeight="1">
      <c r="A3667" s="443"/>
      <c r="B3667" s="444"/>
      <c r="C3667" s="23"/>
      <c r="D3667" s="23"/>
      <c r="E3667" s="23"/>
      <c r="F3667" s="262"/>
      <c r="G3667" s="262"/>
      <c r="H3667" s="262"/>
      <c r="I3667" s="264"/>
      <c r="J3667" s="23"/>
      <c r="K3667" s="23"/>
      <c r="L3667" s="36" t="str">
        <f>IFERROR(VLOOKUP(放飛紀錄!$K3667,#REF!,2,FALSE),"")</f>
        <v/>
      </c>
      <c r="M3667" s="36"/>
      <c r="N3667" s="36"/>
      <c r="O3667" s="36"/>
      <c r="P3667" s="36"/>
      <c r="Q3667" s="36"/>
      <c r="R3667" s="36"/>
      <c r="S3667" s="36"/>
      <c r="T3667" s="36"/>
      <c r="U3667" s="23"/>
      <c r="V3667" s="23"/>
      <c r="W3667" s="23"/>
      <c r="X3667" s="23"/>
      <c r="Y3667" s="445"/>
      <c r="Z3667" s="446" t="str">
        <f>IF(放飛紀錄!$Y3667="","",放飛紀錄!$Y3667+公式對照表!B$2)</f>
        <v/>
      </c>
      <c r="AA3667" s="445"/>
      <c r="AB3667" s="445"/>
      <c r="AC3667" s="447" t="str">
        <f t="shared" si="142"/>
        <v/>
      </c>
      <c r="AD3667" s="448" t="str">
        <f t="shared" si="143"/>
        <v/>
      </c>
      <c r="AE3667" s="446" t="str">
        <f>IF(放飛紀錄表[[#This Row],[模組啟動時間]]="","",公式對照表!$A$2)</f>
        <v/>
      </c>
      <c r="AF3667" s="449" t="str">
        <f>IF(AC3667="","",IF(AND(AA3667&gt;Y3667,AA3667&lt;Z3667),[1]公式對照表!$C$2,IF(AC3667="-",[1]公式對照表!$C$3,IF(AC3667&lt;AE3667,[1]公式對照表!$C$4,IF(AC3667&gt;AE3667,[1]公式對照表!$C$5)))))</f>
        <v/>
      </c>
      <c r="AG3667" s="442"/>
      <c r="AH3667" s="442"/>
      <c r="AI3667" s="442"/>
      <c r="AJ3667" s="442"/>
      <c r="AK3667" s="2"/>
    </row>
    <row r="3668" spans="1:37" ht="17.25" customHeight="1">
      <c r="A3668" s="443"/>
      <c r="B3668" s="444"/>
      <c r="C3668" s="23"/>
      <c r="D3668" s="23"/>
      <c r="E3668" s="23"/>
      <c r="F3668" s="262"/>
      <c r="G3668" s="262"/>
      <c r="H3668" s="262"/>
      <c r="I3668" s="264"/>
      <c r="J3668" s="23"/>
      <c r="K3668" s="23"/>
      <c r="L3668" s="36" t="str">
        <f>IFERROR(VLOOKUP(放飛紀錄!$K3668,#REF!,2,FALSE),"")</f>
        <v/>
      </c>
      <c r="M3668" s="36"/>
      <c r="N3668" s="36"/>
      <c r="O3668" s="36"/>
      <c r="P3668" s="36"/>
      <c r="Q3668" s="36"/>
      <c r="R3668" s="36"/>
      <c r="S3668" s="36"/>
      <c r="T3668" s="36"/>
      <c r="U3668" s="23"/>
      <c r="V3668" s="23"/>
      <c r="W3668" s="23"/>
      <c r="X3668" s="23"/>
      <c r="Y3668" s="445"/>
      <c r="Z3668" s="446" t="str">
        <f>IF(放飛紀錄!$Y3668="","",放飛紀錄!$Y3668+公式對照表!B$2)</f>
        <v/>
      </c>
      <c r="AA3668" s="445"/>
      <c r="AB3668" s="445"/>
      <c r="AC3668" s="447" t="str">
        <f t="shared" si="142"/>
        <v/>
      </c>
      <c r="AD3668" s="448" t="str">
        <f t="shared" si="143"/>
        <v/>
      </c>
      <c r="AE3668" s="446" t="str">
        <f>IF(放飛紀錄表[[#This Row],[模組啟動時間]]="","",公式對照表!$A$2)</f>
        <v/>
      </c>
      <c r="AF3668" s="449" t="str">
        <f>IF(AC3668="","",IF(AND(AA3668&gt;Y3668,AA3668&lt;Z3668),[1]公式對照表!$C$2,IF(AC3668="-",[1]公式對照表!$C$3,IF(AC3668&lt;AE3668,[1]公式對照表!$C$4,IF(AC3668&gt;AE3668,[1]公式對照表!$C$5)))))</f>
        <v/>
      </c>
      <c r="AG3668" s="442"/>
      <c r="AH3668" s="442"/>
      <c r="AI3668" s="442"/>
      <c r="AJ3668" s="442"/>
      <c r="AK3668" s="2"/>
    </row>
    <row r="3669" spans="1:37" ht="17.25" customHeight="1">
      <c r="A3669" s="443"/>
      <c r="B3669" s="444"/>
      <c r="C3669" s="23"/>
      <c r="D3669" s="23"/>
      <c r="E3669" s="23"/>
      <c r="F3669" s="262"/>
      <c r="G3669" s="262"/>
      <c r="H3669" s="262"/>
      <c r="I3669" s="264"/>
      <c r="J3669" s="23"/>
      <c r="K3669" s="23"/>
      <c r="L3669" s="36" t="str">
        <f>IFERROR(VLOOKUP(放飛紀錄!$K3669,#REF!,2,FALSE),"")</f>
        <v/>
      </c>
      <c r="M3669" s="36"/>
      <c r="N3669" s="36"/>
      <c r="O3669" s="36"/>
      <c r="P3669" s="36"/>
      <c r="Q3669" s="36"/>
      <c r="R3669" s="36"/>
      <c r="S3669" s="36"/>
      <c r="T3669" s="36"/>
      <c r="U3669" s="23"/>
      <c r="V3669" s="23"/>
      <c r="W3669" s="23"/>
      <c r="X3669" s="23"/>
      <c r="Y3669" s="445"/>
      <c r="Z3669" s="446" t="str">
        <f>IF(放飛紀錄!$Y3669="","",放飛紀錄!$Y3669+公式對照表!B$2)</f>
        <v/>
      </c>
      <c r="AA3669" s="445"/>
      <c r="AB3669" s="445"/>
      <c r="AC3669" s="447" t="str">
        <f t="shared" si="142"/>
        <v/>
      </c>
      <c r="AD3669" s="448" t="str">
        <f t="shared" si="143"/>
        <v/>
      </c>
      <c r="AE3669" s="446" t="str">
        <f>IF(放飛紀錄表[[#This Row],[模組啟動時間]]="","",公式對照表!$A$2)</f>
        <v/>
      </c>
      <c r="AF3669" s="449" t="str">
        <f>IF(AC3669="","",IF(AND(AA3669&gt;Y3669,AA3669&lt;Z3669),[1]公式對照表!$C$2,IF(AC3669="-",[1]公式對照表!$C$3,IF(AC3669&lt;AE3669,[1]公式對照表!$C$4,IF(AC3669&gt;AE3669,[1]公式對照表!$C$5)))))</f>
        <v/>
      </c>
      <c r="AG3669" s="442"/>
      <c r="AH3669" s="442"/>
      <c r="AI3669" s="442"/>
      <c r="AJ3669" s="442"/>
      <c r="AK3669" s="2"/>
    </row>
    <row r="3670" spans="1:37" ht="17.25" customHeight="1">
      <c r="A3670" s="443"/>
      <c r="B3670" s="444"/>
      <c r="C3670" s="23"/>
      <c r="D3670" s="23"/>
      <c r="E3670" s="23"/>
      <c r="F3670" s="262"/>
      <c r="G3670" s="262"/>
      <c r="H3670" s="262"/>
      <c r="I3670" s="264"/>
      <c r="J3670" s="23"/>
      <c r="K3670" s="23"/>
      <c r="L3670" s="36" t="str">
        <f>IFERROR(VLOOKUP(放飛紀錄!$K3670,#REF!,2,FALSE),"")</f>
        <v/>
      </c>
      <c r="M3670" s="36"/>
      <c r="N3670" s="36"/>
      <c r="O3670" s="36"/>
      <c r="P3670" s="36"/>
      <c r="Q3670" s="36"/>
      <c r="R3670" s="36"/>
      <c r="S3670" s="36"/>
      <c r="T3670" s="36"/>
      <c r="U3670" s="23"/>
      <c r="V3670" s="23"/>
      <c r="W3670" s="23"/>
      <c r="X3670" s="23"/>
      <c r="Y3670" s="445"/>
      <c r="Z3670" s="446" t="str">
        <f>IF(放飛紀錄!$Y3670="","",放飛紀錄!$Y3670+公式對照表!B$2)</f>
        <v/>
      </c>
      <c r="AA3670" s="445"/>
      <c r="AB3670" s="445"/>
      <c r="AC3670" s="447" t="str">
        <f t="shared" si="142"/>
        <v/>
      </c>
      <c r="AD3670" s="448" t="str">
        <f t="shared" si="143"/>
        <v/>
      </c>
      <c r="AE3670" s="446" t="str">
        <f>IF(放飛紀錄表[[#This Row],[模組啟動時間]]="","",公式對照表!$A$2)</f>
        <v/>
      </c>
      <c r="AF3670" s="449" t="str">
        <f>IF(AC3670="","",IF(AND(AA3670&gt;Y3670,AA3670&lt;Z3670),[1]公式對照表!$C$2,IF(AC3670="-",[1]公式對照表!$C$3,IF(AC3670&lt;AE3670,[1]公式對照表!$C$4,IF(AC3670&gt;AE3670,[1]公式對照表!$C$5)))))</f>
        <v/>
      </c>
      <c r="AG3670" s="442"/>
      <c r="AH3670" s="442"/>
      <c r="AI3670" s="442"/>
      <c r="AJ3670" s="442"/>
      <c r="AK3670" s="2"/>
    </row>
    <row r="3671" spans="1:37" ht="17.25" customHeight="1">
      <c r="A3671" s="443"/>
      <c r="B3671" s="444"/>
      <c r="C3671" s="23"/>
      <c r="D3671" s="23"/>
      <c r="E3671" s="23"/>
      <c r="F3671" s="262"/>
      <c r="G3671" s="262"/>
      <c r="H3671" s="262"/>
      <c r="I3671" s="264"/>
      <c r="J3671" s="23"/>
      <c r="K3671" s="23"/>
      <c r="L3671" s="36" t="str">
        <f>IFERROR(VLOOKUP(放飛紀錄!$K3671,#REF!,2,FALSE),"")</f>
        <v/>
      </c>
      <c r="M3671" s="36"/>
      <c r="N3671" s="36"/>
      <c r="O3671" s="36"/>
      <c r="P3671" s="36"/>
      <c r="Q3671" s="36"/>
      <c r="R3671" s="36"/>
      <c r="S3671" s="36"/>
      <c r="T3671" s="36"/>
      <c r="U3671" s="23"/>
      <c r="V3671" s="23"/>
      <c r="W3671" s="23"/>
      <c r="X3671" s="23"/>
      <c r="Y3671" s="445"/>
      <c r="Z3671" s="446" t="str">
        <f>IF(放飛紀錄!$Y3671="","",放飛紀錄!$Y3671+公式對照表!B$2)</f>
        <v/>
      </c>
      <c r="AA3671" s="445"/>
      <c r="AB3671" s="445"/>
      <c r="AC3671" s="447" t="str">
        <f t="shared" si="142"/>
        <v/>
      </c>
      <c r="AD3671" s="448" t="str">
        <f t="shared" si="143"/>
        <v/>
      </c>
      <c r="AE3671" s="446" t="str">
        <f>IF(放飛紀錄表[[#This Row],[模組啟動時間]]="","",公式對照表!$A$2)</f>
        <v/>
      </c>
      <c r="AF3671" s="449" t="str">
        <f>IF(AC3671="","",IF(AND(AA3671&gt;Y3671,AA3671&lt;Z3671),[1]公式對照表!$C$2,IF(AC3671="-",[1]公式對照表!$C$3,IF(AC3671&lt;AE3671,[1]公式對照表!$C$4,IF(AC3671&gt;AE3671,[1]公式對照表!$C$5)))))</f>
        <v/>
      </c>
      <c r="AG3671" s="442"/>
      <c r="AH3671" s="442"/>
      <c r="AI3671" s="442"/>
      <c r="AJ3671" s="442"/>
      <c r="AK3671" s="2"/>
    </row>
    <row r="3672" spans="1:37" ht="17.25" customHeight="1">
      <c r="A3672" s="443"/>
      <c r="B3672" s="444"/>
      <c r="C3672" s="23"/>
      <c r="D3672" s="23"/>
      <c r="E3672" s="23"/>
      <c r="F3672" s="262"/>
      <c r="G3672" s="262"/>
      <c r="H3672" s="262"/>
      <c r="I3672" s="264"/>
      <c r="J3672" s="23"/>
      <c r="K3672" s="23"/>
      <c r="L3672" s="36" t="str">
        <f>IFERROR(VLOOKUP(放飛紀錄!$K3672,#REF!,2,FALSE),"")</f>
        <v/>
      </c>
      <c r="M3672" s="36"/>
      <c r="N3672" s="36"/>
      <c r="O3672" s="36"/>
      <c r="P3672" s="36"/>
      <c r="Q3672" s="36"/>
      <c r="R3672" s="36"/>
      <c r="S3672" s="36"/>
      <c r="T3672" s="36"/>
      <c r="U3672" s="23"/>
      <c r="V3672" s="23"/>
      <c r="W3672" s="23"/>
      <c r="X3672" s="23"/>
      <c r="Y3672" s="445"/>
      <c r="Z3672" s="446" t="str">
        <f>IF(放飛紀錄!$Y3672="","",放飛紀錄!$Y3672+公式對照表!B$2)</f>
        <v/>
      </c>
      <c r="AA3672" s="445"/>
      <c r="AB3672" s="445"/>
      <c r="AC3672" s="447" t="str">
        <f t="shared" si="142"/>
        <v/>
      </c>
      <c r="AD3672" s="448" t="str">
        <f t="shared" si="143"/>
        <v/>
      </c>
      <c r="AE3672" s="446" t="str">
        <f>IF(放飛紀錄表[[#This Row],[模組啟動時間]]="","",公式對照表!$A$2)</f>
        <v/>
      </c>
      <c r="AF3672" s="449" t="str">
        <f>IF(AC3672="","",IF(AND(AA3672&gt;Y3672,AA3672&lt;Z3672),[1]公式對照表!$C$2,IF(AC3672="-",[1]公式對照表!$C$3,IF(AC3672&lt;AE3672,[1]公式對照表!$C$4,IF(AC3672&gt;AE3672,[1]公式對照表!$C$5)))))</f>
        <v/>
      </c>
      <c r="AG3672" s="442"/>
      <c r="AH3672" s="442"/>
      <c r="AI3672" s="442"/>
      <c r="AJ3672" s="442"/>
      <c r="AK3672" s="2"/>
    </row>
    <row r="3673" spans="1:37" ht="17.25" customHeight="1">
      <c r="A3673" s="443"/>
      <c r="B3673" s="444"/>
      <c r="C3673" s="23"/>
      <c r="D3673" s="23"/>
      <c r="E3673" s="23"/>
      <c r="F3673" s="262"/>
      <c r="G3673" s="262"/>
      <c r="H3673" s="262"/>
      <c r="I3673" s="264"/>
      <c r="J3673" s="23"/>
      <c r="K3673" s="23"/>
      <c r="L3673" s="36" t="str">
        <f>IFERROR(VLOOKUP(放飛紀錄!$K3673,#REF!,2,FALSE),"")</f>
        <v/>
      </c>
      <c r="M3673" s="36"/>
      <c r="N3673" s="36"/>
      <c r="O3673" s="36"/>
      <c r="P3673" s="36"/>
      <c r="Q3673" s="36"/>
      <c r="R3673" s="36"/>
      <c r="S3673" s="36"/>
      <c r="T3673" s="36"/>
      <c r="U3673" s="23"/>
      <c r="V3673" s="23"/>
      <c r="W3673" s="23"/>
      <c r="X3673" s="23"/>
      <c r="Y3673" s="445"/>
      <c r="Z3673" s="446" t="str">
        <f>IF(放飛紀錄!$Y3673="","",放飛紀錄!$Y3673+公式對照表!B$2)</f>
        <v/>
      </c>
      <c r="AA3673" s="445"/>
      <c r="AB3673" s="445"/>
      <c r="AC3673" s="447" t="str">
        <f t="shared" si="142"/>
        <v/>
      </c>
      <c r="AD3673" s="448" t="str">
        <f t="shared" si="143"/>
        <v/>
      </c>
      <c r="AE3673" s="446" t="str">
        <f>IF(放飛紀錄表[[#This Row],[模組啟動時間]]="","",公式對照表!$A$2)</f>
        <v/>
      </c>
      <c r="AF3673" s="449" t="str">
        <f>IF(AC3673="","",IF(AND(AA3673&gt;Y3673,AA3673&lt;Z3673),[1]公式對照表!$C$2,IF(AC3673="-",[1]公式對照表!$C$3,IF(AC3673&lt;AE3673,[1]公式對照表!$C$4,IF(AC3673&gt;AE3673,[1]公式對照表!$C$5)))))</f>
        <v/>
      </c>
      <c r="AG3673" s="442"/>
      <c r="AH3673" s="442"/>
      <c r="AI3673" s="442"/>
      <c r="AJ3673" s="442"/>
      <c r="AK3673" s="2"/>
    </row>
    <row r="3674" spans="1:37" ht="17.25" customHeight="1">
      <c r="A3674" s="443"/>
      <c r="B3674" s="444"/>
      <c r="C3674" s="23"/>
      <c r="D3674" s="23"/>
      <c r="E3674" s="23"/>
      <c r="F3674" s="262"/>
      <c r="G3674" s="262"/>
      <c r="H3674" s="262"/>
      <c r="I3674" s="264"/>
      <c r="J3674" s="23"/>
      <c r="K3674" s="23"/>
      <c r="L3674" s="36" t="str">
        <f>IFERROR(VLOOKUP(放飛紀錄!$K3674,#REF!,2,FALSE),"")</f>
        <v/>
      </c>
      <c r="M3674" s="36"/>
      <c r="N3674" s="36"/>
      <c r="O3674" s="36"/>
      <c r="P3674" s="36"/>
      <c r="Q3674" s="36"/>
      <c r="R3674" s="36"/>
      <c r="S3674" s="36"/>
      <c r="T3674" s="36"/>
      <c r="U3674" s="23"/>
      <c r="V3674" s="23"/>
      <c r="W3674" s="23"/>
      <c r="X3674" s="23"/>
      <c r="Y3674" s="445"/>
      <c r="Z3674" s="446" t="str">
        <f>IF(放飛紀錄!$Y3674="","",放飛紀錄!$Y3674+公式對照表!B$2)</f>
        <v/>
      </c>
      <c r="AA3674" s="445"/>
      <c r="AB3674" s="445"/>
      <c r="AC3674" s="447" t="str">
        <f t="shared" si="142"/>
        <v/>
      </c>
      <c r="AD3674" s="448" t="str">
        <f t="shared" si="143"/>
        <v/>
      </c>
      <c r="AE3674" s="446" t="str">
        <f>IF(放飛紀錄表[[#This Row],[模組啟動時間]]="","",公式對照表!$A$2)</f>
        <v/>
      </c>
      <c r="AF3674" s="449" t="str">
        <f>IF(AC3674="","",IF(AND(AA3674&gt;Y3674,AA3674&lt;Z3674),[1]公式對照表!$C$2,IF(AC3674="-",[1]公式對照表!$C$3,IF(AC3674&lt;AE3674,[1]公式對照表!$C$4,IF(AC3674&gt;AE3674,[1]公式對照表!$C$5)))))</f>
        <v/>
      </c>
      <c r="AG3674" s="442"/>
      <c r="AH3674" s="442"/>
      <c r="AI3674" s="442"/>
      <c r="AJ3674" s="442"/>
      <c r="AK3674" s="2"/>
    </row>
    <row r="3675" spans="1:37" ht="17.25" customHeight="1">
      <c r="A3675" s="443"/>
      <c r="B3675" s="444"/>
      <c r="C3675" s="23"/>
      <c r="D3675" s="23"/>
      <c r="E3675" s="23"/>
      <c r="F3675" s="262"/>
      <c r="G3675" s="262"/>
      <c r="H3675" s="262"/>
      <c r="I3675" s="264"/>
      <c r="J3675" s="23"/>
      <c r="K3675" s="23"/>
      <c r="L3675" s="36" t="str">
        <f>IFERROR(VLOOKUP(放飛紀錄!$K3675,#REF!,2,FALSE),"")</f>
        <v/>
      </c>
      <c r="M3675" s="36"/>
      <c r="N3675" s="36"/>
      <c r="O3675" s="36"/>
      <c r="P3675" s="36"/>
      <c r="Q3675" s="36"/>
      <c r="R3675" s="36"/>
      <c r="S3675" s="36"/>
      <c r="T3675" s="36"/>
      <c r="U3675" s="23"/>
      <c r="V3675" s="23"/>
      <c r="W3675" s="23"/>
      <c r="X3675" s="23"/>
      <c r="Y3675" s="445"/>
      <c r="Z3675" s="446" t="str">
        <f>IF(放飛紀錄!$Y3675="","",放飛紀錄!$Y3675+公式對照表!B$2)</f>
        <v/>
      </c>
      <c r="AA3675" s="445"/>
      <c r="AB3675" s="445"/>
      <c r="AC3675" s="447" t="str">
        <f t="shared" si="142"/>
        <v/>
      </c>
      <c r="AD3675" s="448" t="str">
        <f t="shared" si="143"/>
        <v/>
      </c>
      <c r="AE3675" s="446" t="str">
        <f>IF(放飛紀錄表[[#This Row],[模組啟動時間]]="","",公式對照表!$A$2)</f>
        <v/>
      </c>
      <c r="AF3675" s="449" t="str">
        <f>IF(AC3675="","",IF(AND(AA3675&gt;Y3675,AA3675&lt;Z3675),[1]公式對照表!$C$2,IF(AC3675="-",[1]公式對照表!$C$3,IF(AC3675&lt;AE3675,[1]公式對照表!$C$4,IF(AC3675&gt;AE3675,[1]公式對照表!$C$5)))))</f>
        <v/>
      </c>
      <c r="AG3675" s="442"/>
      <c r="AH3675" s="442"/>
      <c r="AI3675" s="442"/>
      <c r="AJ3675" s="442"/>
      <c r="AK3675" s="2"/>
    </row>
    <row r="3676" spans="1:37" ht="17.25" customHeight="1">
      <c r="A3676" s="443"/>
      <c r="B3676" s="444"/>
      <c r="C3676" s="23"/>
      <c r="D3676" s="23"/>
      <c r="E3676" s="23"/>
      <c r="F3676" s="262"/>
      <c r="G3676" s="262"/>
      <c r="H3676" s="262"/>
      <c r="I3676" s="264"/>
      <c r="J3676" s="23"/>
      <c r="K3676" s="23"/>
      <c r="L3676" s="36" t="str">
        <f>IFERROR(VLOOKUP(放飛紀錄!$K3676,#REF!,2,FALSE),"")</f>
        <v/>
      </c>
      <c r="M3676" s="36"/>
      <c r="N3676" s="36"/>
      <c r="O3676" s="36"/>
      <c r="P3676" s="36"/>
      <c r="Q3676" s="36"/>
      <c r="R3676" s="36"/>
      <c r="S3676" s="36"/>
      <c r="T3676" s="36"/>
      <c r="U3676" s="23"/>
      <c r="V3676" s="23"/>
      <c r="W3676" s="23"/>
      <c r="X3676" s="23"/>
      <c r="Y3676" s="445"/>
      <c r="Z3676" s="446" t="str">
        <f>IF(放飛紀錄!$Y3676="","",放飛紀錄!$Y3676+公式對照表!B$2)</f>
        <v/>
      </c>
      <c r="AA3676" s="445"/>
      <c r="AB3676" s="445"/>
      <c r="AC3676" s="447" t="str">
        <f t="shared" si="142"/>
        <v/>
      </c>
      <c r="AD3676" s="448" t="str">
        <f t="shared" si="143"/>
        <v/>
      </c>
      <c r="AE3676" s="446" t="str">
        <f>IF(放飛紀錄表[[#This Row],[模組啟動時間]]="","",公式對照表!$A$2)</f>
        <v/>
      </c>
      <c r="AF3676" s="449" t="str">
        <f>IF(AC3676="","",IF(AND(AA3676&gt;Y3676,AA3676&lt;Z3676),[1]公式對照表!$C$2,IF(AC3676="-",[1]公式對照表!$C$3,IF(AC3676&lt;AE3676,[1]公式對照表!$C$4,IF(AC3676&gt;AE3676,[1]公式對照表!$C$5)))))</f>
        <v/>
      </c>
      <c r="AG3676" s="442"/>
      <c r="AH3676" s="442"/>
      <c r="AI3676" s="442"/>
      <c r="AJ3676" s="442"/>
      <c r="AK3676" s="2"/>
    </row>
    <row r="3677" spans="1:37" ht="17.25" customHeight="1">
      <c r="A3677" s="443"/>
      <c r="B3677" s="444"/>
      <c r="C3677" s="23"/>
      <c r="D3677" s="23"/>
      <c r="E3677" s="23"/>
      <c r="F3677" s="262"/>
      <c r="G3677" s="262"/>
      <c r="H3677" s="262"/>
      <c r="I3677" s="264"/>
      <c r="J3677" s="23"/>
      <c r="K3677" s="23"/>
      <c r="L3677" s="36" t="str">
        <f>IFERROR(VLOOKUP(放飛紀錄!$K3677,#REF!,2,FALSE),"")</f>
        <v/>
      </c>
      <c r="M3677" s="36"/>
      <c r="N3677" s="36"/>
      <c r="O3677" s="36"/>
      <c r="P3677" s="36"/>
      <c r="Q3677" s="36"/>
      <c r="R3677" s="36"/>
      <c r="S3677" s="36"/>
      <c r="T3677" s="36"/>
      <c r="U3677" s="23"/>
      <c r="V3677" s="23"/>
      <c r="W3677" s="23"/>
      <c r="X3677" s="23"/>
      <c r="Y3677" s="445"/>
      <c r="Z3677" s="446" t="str">
        <f>IF(放飛紀錄!$Y3677="","",放飛紀錄!$Y3677+公式對照表!B$2)</f>
        <v/>
      </c>
      <c r="AA3677" s="445"/>
      <c r="AB3677" s="445"/>
      <c r="AC3677" s="447" t="str">
        <f t="shared" si="142"/>
        <v/>
      </c>
      <c r="AD3677" s="448" t="str">
        <f t="shared" si="143"/>
        <v/>
      </c>
      <c r="AE3677" s="446" t="str">
        <f>IF(放飛紀錄表[[#This Row],[模組啟動時間]]="","",公式對照表!$A$2)</f>
        <v/>
      </c>
      <c r="AF3677" s="449" t="str">
        <f>IF(AC3677="","",IF(AND(AA3677&gt;Y3677,AA3677&lt;Z3677),[1]公式對照表!$C$2,IF(AC3677="-",[1]公式對照表!$C$3,IF(AC3677&lt;AE3677,[1]公式對照表!$C$4,IF(AC3677&gt;AE3677,[1]公式對照表!$C$5)))))</f>
        <v/>
      </c>
      <c r="AG3677" s="442"/>
      <c r="AH3677" s="442"/>
      <c r="AI3677" s="442"/>
      <c r="AJ3677" s="442"/>
      <c r="AK3677" s="2"/>
    </row>
    <row r="3678" spans="1:37" ht="17.25" customHeight="1">
      <c r="A3678" s="443"/>
      <c r="B3678" s="444"/>
      <c r="C3678" s="23"/>
      <c r="D3678" s="23"/>
      <c r="E3678" s="23"/>
      <c r="F3678" s="262"/>
      <c r="G3678" s="262"/>
      <c r="H3678" s="262"/>
      <c r="I3678" s="264"/>
      <c r="J3678" s="23"/>
      <c r="K3678" s="23"/>
      <c r="L3678" s="36" t="str">
        <f>IFERROR(VLOOKUP(放飛紀錄!$K3678,#REF!,2,FALSE),"")</f>
        <v/>
      </c>
      <c r="M3678" s="36"/>
      <c r="N3678" s="36"/>
      <c r="O3678" s="36"/>
      <c r="P3678" s="36"/>
      <c r="Q3678" s="36"/>
      <c r="R3678" s="36"/>
      <c r="S3678" s="36"/>
      <c r="T3678" s="36"/>
      <c r="U3678" s="23"/>
      <c r="V3678" s="23"/>
      <c r="W3678" s="23"/>
      <c r="X3678" s="23"/>
      <c r="Y3678" s="445"/>
      <c r="Z3678" s="446" t="str">
        <f>IF(放飛紀錄!$Y3678="","",放飛紀錄!$Y3678+公式對照表!B$2)</f>
        <v/>
      </c>
      <c r="AA3678" s="445"/>
      <c r="AB3678" s="445"/>
      <c r="AC3678" s="447" t="str">
        <f t="shared" si="142"/>
        <v/>
      </c>
      <c r="AD3678" s="448" t="str">
        <f t="shared" si="143"/>
        <v/>
      </c>
      <c r="AE3678" s="446" t="str">
        <f>IF(放飛紀錄表[[#This Row],[模組啟動時間]]="","",公式對照表!$A$2)</f>
        <v/>
      </c>
      <c r="AF3678" s="449" t="str">
        <f>IF(AC3678="","",IF(AND(AA3678&gt;Y3678,AA3678&lt;Z3678),[1]公式對照表!$C$2,IF(AC3678="-",[1]公式對照表!$C$3,IF(AC3678&lt;AE3678,[1]公式對照表!$C$4,IF(AC3678&gt;AE3678,[1]公式對照表!$C$5)))))</f>
        <v/>
      </c>
      <c r="AG3678" s="442"/>
      <c r="AH3678" s="442"/>
      <c r="AI3678" s="442"/>
      <c r="AJ3678" s="442"/>
      <c r="AK3678" s="2"/>
    </row>
    <row r="3679" spans="1:37" ht="17.25" customHeight="1">
      <c r="A3679" s="443"/>
      <c r="B3679" s="444"/>
      <c r="C3679" s="23"/>
      <c r="D3679" s="23"/>
      <c r="E3679" s="23"/>
      <c r="F3679" s="262"/>
      <c r="G3679" s="262"/>
      <c r="H3679" s="262"/>
      <c r="I3679" s="264"/>
      <c r="J3679" s="23"/>
      <c r="K3679" s="23"/>
      <c r="L3679" s="36" t="str">
        <f>IFERROR(VLOOKUP(放飛紀錄!$K3679,#REF!,2,FALSE),"")</f>
        <v/>
      </c>
      <c r="M3679" s="36"/>
      <c r="N3679" s="36"/>
      <c r="O3679" s="36"/>
      <c r="P3679" s="36"/>
      <c r="Q3679" s="36"/>
      <c r="R3679" s="36"/>
      <c r="S3679" s="36"/>
      <c r="T3679" s="36"/>
      <c r="U3679" s="23"/>
      <c r="V3679" s="23"/>
      <c r="W3679" s="23"/>
      <c r="X3679" s="23"/>
      <c r="Y3679" s="445"/>
      <c r="Z3679" s="446" t="str">
        <f>IF(放飛紀錄!$Y3679="","",放飛紀錄!$Y3679+公式對照表!B$2)</f>
        <v/>
      </c>
      <c r="AA3679" s="445"/>
      <c r="AB3679" s="445"/>
      <c r="AC3679" s="447" t="str">
        <f t="shared" si="142"/>
        <v/>
      </c>
      <c r="AD3679" s="448" t="str">
        <f t="shared" si="143"/>
        <v/>
      </c>
      <c r="AE3679" s="446" t="str">
        <f>IF(放飛紀錄表[[#This Row],[模組啟動時間]]="","",公式對照表!$A$2)</f>
        <v/>
      </c>
      <c r="AF3679" s="449" t="str">
        <f>IF(AC3679="","",IF(AND(AA3679&gt;Y3679,AA3679&lt;Z3679),[1]公式對照表!$C$2,IF(AC3679="-",[1]公式對照表!$C$3,IF(AC3679&lt;AE3679,[1]公式對照表!$C$4,IF(AC3679&gt;AE3679,[1]公式對照表!$C$5)))))</f>
        <v/>
      </c>
      <c r="AG3679" s="442"/>
      <c r="AH3679" s="442"/>
      <c r="AI3679" s="442"/>
      <c r="AJ3679" s="442"/>
      <c r="AK3679" s="2"/>
    </row>
    <row r="3680" spans="1:37" ht="17.25" customHeight="1">
      <c r="A3680" s="443"/>
      <c r="B3680" s="444"/>
      <c r="C3680" s="23"/>
      <c r="D3680" s="23"/>
      <c r="E3680" s="23"/>
      <c r="F3680" s="262"/>
      <c r="G3680" s="262"/>
      <c r="H3680" s="262"/>
      <c r="I3680" s="264"/>
      <c r="J3680" s="23"/>
      <c r="K3680" s="23"/>
      <c r="L3680" s="36" t="str">
        <f>IFERROR(VLOOKUP(放飛紀錄!$K3680,#REF!,2,FALSE),"")</f>
        <v/>
      </c>
      <c r="M3680" s="36"/>
      <c r="N3680" s="36"/>
      <c r="O3680" s="36"/>
      <c r="P3680" s="36"/>
      <c r="Q3680" s="36"/>
      <c r="R3680" s="36"/>
      <c r="S3680" s="36"/>
      <c r="T3680" s="36"/>
      <c r="U3680" s="23"/>
      <c r="V3680" s="23"/>
      <c r="W3680" s="23"/>
      <c r="X3680" s="23"/>
      <c r="Y3680" s="445"/>
      <c r="Z3680" s="446" t="str">
        <f>IF(放飛紀錄!$Y3680="","",放飛紀錄!$Y3680+公式對照表!B$2)</f>
        <v/>
      </c>
      <c r="AA3680" s="445"/>
      <c r="AB3680" s="445"/>
      <c r="AC3680" s="447" t="str">
        <f t="shared" si="142"/>
        <v/>
      </c>
      <c r="AD3680" s="448" t="str">
        <f t="shared" si="143"/>
        <v/>
      </c>
      <c r="AE3680" s="446" t="str">
        <f>IF(放飛紀錄表[[#This Row],[模組啟動時間]]="","",公式對照表!$A$2)</f>
        <v/>
      </c>
      <c r="AF3680" s="449" t="str">
        <f>IF(AC3680="","",IF(AND(AA3680&gt;Y3680,AA3680&lt;Z3680),[1]公式對照表!$C$2,IF(AC3680="-",[1]公式對照表!$C$3,IF(AC3680&lt;AE3680,[1]公式對照表!$C$4,IF(AC3680&gt;AE3680,[1]公式對照表!$C$5)))))</f>
        <v/>
      </c>
      <c r="AG3680" s="442"/>
      <c r="AH3680" s="442"/>
      <c r="AI3680" s="442"/>
      <c r="AJ3680" s="442"/>
      <c r="AK3680" s="2"/>
    </row>
    <row r="3681" spans="1:37" ht="17.25" customHeight="1">
      <c r="A3681" s="443"/>
      <c r="B3681" s="444"/>
      <c r="C3681" s="23"/>
      <c r="D3681" s="23"/>
      <c r="E3681" s="23"/>
      <c r="F3681" s="262"/>
      <c r="G3681" s="262"/>
      <c r="H3681" s="262"/>
      <c r="I3681" s="264"/>
      <c r="J3681" s="23"/>
      <c r="K3681" s="23"/>
      <c r="L3681" s="36" t="str">
        <f>IFERROR(VLOOKUP(放飛紀錄!$K3681,#REF!,2,FALSE),"")</f>
        <v/>
      </c>
      <c r="M3681" s="36"/>
      <c r="N3681" s="36"/>
      <c r="O3681" s="36"/>
      <c r="P3681" s="36"/>
      <c r="Q3681" s="36"/>
      <c r="R3681" s="36"/>
      <c r="S3681" s="36"/>
      <c r="T3681" s="36"/>
      <c r="U3681" s="23"/>
      <c r="V3681" s="23"/>
      <c r="W3681" s="23"/>
      <c r="X3681" s="23"/>
      <c r="Y3681" s="445"/>
      <c r="Z3681" s="446" t="str">
        <f>IF(放飛紀錄!$Y3681="","",放飛紀錄!$Y3681+公式對照表!B$2)</f>
        <v/>
      </c>
      <c r="AA3681" s="445"/>
      <c r="AB3681" s="445"/>
      <c r="AC3681" s="447" t="str">
        <f t="shared" si="142"/>
        <v/>
      </c>
      <c r="AD3681" s="448" t="str">
        <f t="shared" si="143"/>
        <v/>
      </c>
      <c r="AE3681" s="446" t="str">
        <f>IF(放飛紀錄表[[#This Row],[模組啟動時間]]="","",公式對照表!$A$2)</f>
        <v/>
      </c>
      <c r="AF3681" s="449" t="str">
        <f>IF(AC3681="","",IF(AND(AA3681&gt;Y3681,AA3681&lt;Z3681),[1]公式對照表!$C$2,IF(AC3681="-",[1]公式對照表!$C$3,IF(AC3681&lt;AE3681,[1]公式對照表!$C$4,IF(AC3681&gt;AE3681,[1]公式對照表!$C$5)))))</f>
        <v/>
      </c>
      <c r="AG3681" s="442"/>
      <c r="AH3681" s="442"/>
      <c r="AI3681" s="442"/>
      <c r="AJ3681" s="442"/>
      <c r="AK3681" s="2"/>
    </row>
    <row r="3682" spans="1:37" ht="17.25" customHeight="1">
      <c r="A3682" s="443"/>
      <c r="B3682" s="444"/>
      <c r="C3682" s="23"/>
      <c r="D3682" s="23"/>
      <c r="E3682" s="23"/>
      <c r="F3682" s="262"/>
      <c r="G3682" s="262"/>
      <c r="H3682" s="262"/>
      <c r="I3682" s="264"/>
      <c r="J3682" s="23"/>
      <c r="K3682" s="23"/>
      <c r="L3682" s="36" t="str">
        <f>IFERROR(VLOOKUP(放飛紀錄!$K3682,#REF!,2,FALSE),"")</f>
        <v/>
      </c>
      <c r="M3682" s="36"/>
      <c r="N3682" s="36"/>
      <c r="O3682" s="36"/>
      <c r="P3682" s="36"/>
      <c r="Q3682" s="36"/>
      <c r="R3682" s="36"/>
      <c r="S3682" s="36"/>
      <c r="T3682" s="36"/>
      <c r="U3682" s="23"/>
      <c r="V3682" s="23"/>
      <c r="W3682" s="23"/>
      <c r="X3682" s="23"/>
      <c r="Y3682" s="445"/>
      <c r="Z3682" s="446" t="str">
        <f>IF(放飛紀錄!$Y3682="","",放飛紀錄!$Y3682+公式對照表!B$2)</f>
        <v/>
      </c>
      <c r="AA3682" s="445"/>
      <c r="AB3682" s="445"/>
      <c r="AC3682" s="447" t="str">
        <f t="shared" si="142"/>
        <v/>
      </c>
      <c r="AD3682" s="448" t="str">
        <f t="shared" si="143"/>
        <v/>
      </c>
      <c r="AE3682" s="446" t="str">
        <f>IF(放飛紀錄表[[#This Row],[模組啟動時間]]="","",公式對照表!$A$2)</f>
        <v/>
      </c>
      <c r="AF3682" s="449" t="str">
        <f>IF(AC3682="","",IF(AND(AA3682&gt;Y3682,AA3682&lt;Z3682),[1]公式對照表!$C$2,IF(AC3682="-",[1]公式對照表!$C$3,IF(AC3682&lt;AE3682,[1]公式對照表!$C$4,IF(AC3682&gt;AE3682,[1]公式對照表!$C$5)))))</f>
        <v/>
      </c>
      <c r="AG3682" s="442"/>
      <c r="AH3682" s="442"/>
      <c r="AI3682" s="442"/>
      <c r="AJ3682" s="442"/>
      <c r="AK3682" s="2"/>
    </row>
    <row r="3683" spans="1:37" ht="17.25" customHeight="1">
      <c r="A3683" s="443"/>
      <c r="B3683" s="444"/>
      <c r="C3683" s="23"/>
      <c r="D3683" s="23"/>
      <c r="E3683" s="23"/>
      <c r="F3683" s="262"/>
      <c r="G3683" s="262"/>
      <c r="H3683" s="262"/>
      <c r="I3683" s="264"/>
      <c r="J3683" s="23"/>
      <c r="K3683" s="23"/>
      <c r="L3683" s="36" t="str">
        <f>IFERROR(VLOOKUP(放飛紀錄!$K3683,#REF!,2,FALSE),"")</f>
        <v/>
      </c>
      <c r="M3683" s="36"/>
      <c r="N3683" s="36"/>
      <c r="O3683" s="36"/>
      <c r="P3683" s="36"/>
      <c r="Q3683" s="36"/>
      <c r="R3683" s="36"/>
      <c r="S3683" s="36"/>
      <c r="T3683" s="36"/>
      <c r="U3683" s="23"/>
      <c r="V3683" s="23"/>
      <c r="W3683" s="23"/>
      <c r="X3683" s="23"/>
      <c r="Y3683" s="445"/>
      <c r="Z3683" s="446" t="str">
        <f>IF(放飛紀錄!$Y3683="","",放飛紀錄!$Y3683+公式對照表!B$2)</f>
        <v/>
      </c>
      <c r="AA3683" s="445"/>
      <c r="AB3683" s="445"/>
      <c r="AC3683" s="447" t="str">
        <f t="shared" si="142"/>
        <v/>
      </c>
      <c r="AD3683" s="448" t="str">
        <f t="shared" si="143"/>
        <v/>
      </c>
      <c r="AE3683" s="446" t="str">
        <f>IF(放飛紀錄表[[#This Row],[模組啟動時間]]="","",公式對照表!$A$2)</f>
        <v/>
      </c>
      <c r="AF3683" s="449" t="str">
        <f>IF(AC3683="","",IF(AND(AA3683&gt;Y3683,AA3683&lt;Z3683),[1]公式對照表!$C$2,IF(AC3683="-",[1]公式對照表!$C$3,IF(AC3683&lt;AE3683,[1]公式對照表!$C$4,IF(AC3683&gt;AE3683,[1]公式對照表!$C$5)))))</f>
        <v/>
      </c>
      <c r="AG3683" s="442"/>
      <c r="AH3683" s="442"/>
      <c r="AI3683" s="442"/>
      <c r="AJ3683" s="442"/>
      <c r="AK3683" s="2"/>
    </row>
    <row r="3684" spans="1:37" ht="17.25" customHeight="1">
      <c r="A3684" s="443"/>
      <c r="B3684" s="444"/>
      <c r="C3684" s="23"/>
      <c r="D3684" s="23"/>
      <c r="E3684" s="23"/>
      <c r="F3684" s="262"/>
      <c r="G3684" s="262"/>
      <c r="H3684" s="262"/>
      <c r="I3684" s="264"/>
      <c r="J3684" s="23"/>
      <c r="K3684" s="23"/>
      <c r="L3684" s="36" t="str">
        <f>IFERROR(VLOOKUP(放飛紀錄!$K3684,#REF!,2,FALSE),"")</f>
        <v/>
      </c>
      <c r="M3684" s="36"/>
      <c r="N3684" s="36"/>
      <c r="O3684" s="36"/>
      <c r="P3684" s="36"/>
      <c r="Q3684" s="36"/>
      <c r="R3684" s="36"/>
      <c r="S3684" s="36"/>
      <c r="T3684" s="36"/>
      <c r="U3684" s="23"/>
      <c r="V3684" s="23"/>
      <c r="W3684" s="23"/>
      <c r="X3684" s="23"/>
      <c r="Y3684" s="445"/>
      <c r="Z3684" s="446" t="str">
        <f>IF(放飛紀錄!$Y3684="","",放飛紀錄!$Y3684+公式對照表!B$2)</f>
        <v/>
      </c>
      <c r="AA3684" s="445"/>
      <c r="AB3684" s="445"/>
      <c r="AC3684" s="447" t="str">
        <f t="shared" si="142"/>
        <v/>
      </c>
      <c r="AD3684" s="448" t="str">
        <f t="shared" si="143"/>
        <v/>
      </c>
      <c r="AE3684" s="446" t="str">
        <f>IF(放飛紀錄表[[#This Row],[模組啟動時間]]="","",公式對照表!$A$2)</f>
        <v/>
      </c>
      <c r="AF3684" s="449" t="str">
        <f>IF(AC3684="","",IF(AND(AA3684&gt;Y3684,AA3684&lt;Z3684),[1]公式對照表!$C$2,IF(AC3684="-",[1]公式對照表!$C$3,IF(AC3684&lt;AE3684,[1]公式對照表!$C$4,IF(AC3684&gt;AE3684,[1]公式對照表!$C$5)))))</f>
        <v/>
      </c>
      <c r="AG3684" s="442"/>
      <c r="AH3684" s="442"/>
      <c r="AI3684" s="442"/>
      <c r="AJ3684" s="442"/>
      <c r="AK3684" s="2"/>
    </row>
    <row r="3685" spans="1:37" ht="17.25" customHeight="1">
      <c r="A3685" s="443"/>
      <c r="B3685" s="444"/>
      <c r="C3685" s="23"/>
      <c r="D3685" s="23"/>
      <c r="E3685" s="23"/>
      <c r="F3685" s="262"/>
      <c r="G3685" s="262"/>
      <c r="H3685" s="262"/>
      <c r="I3685" s="264"/>
      <c r="J3685" s="23"/>
      <c r="K3685" s="23"/>
      <c r="L3685" s="36" t="str">
        <f>IFERROR(VLOOKUP(放飛紀錄!$K3685,#REF!,2,FALSE),"")</f>
        <v/>
      </c>
      <c r="M3685" s="36"/>
      <c r="N3685" s="36"/>
      <c r="O3685" s="36"/>
      <c r="P3685" s="36"/>
      <c r="Q3685" s="36"/>
      <c r="R3685" s="36"/>
      <c r="S3685" s="36"/>
      <c r="T3685" s="36"/>
      <c r="U3685" s="23"/>
      <c r="V3685" s="23"/>
      <c r="W3685" s="23"/>
      <c r="X3685" s="23"/>
      <c r="Y3685" s="445"/>
      <c r="Z3685" s="446" t="str">
        <f>IF(放飛紀錄!$Y3685="","",放飛紀錄!$Y3685+公式對照表!B$2)</f>
        <v/>
      </c>
      <c r="AA3685" s="445"/>
      <c r="AB3685" s="445"/>
      <c r="AC3685" s="447" t="str">
        <f t="shared" si="142"/>
        <v/>
      </c>
      <c r="AD3685" s="448" t="str">
        <f t="shared" si="143"/>
        <v/>
      </c>
      <c r="AE3685" s="446" t="str">
        <f>IF(放飛紀錄表[[#This Row],[模組啟動時間]]="","",公式對照表!$A$2)</f>
        <v/>
      </c>
      <c r="AF3685" s="449" t="str">
        <f>IF(AC3685="","",IF(AND(AA3685&gt;Y3685,AA3685&lt;Z3685),[1]公式對照表!$C$2,IF(AC3685="-",[1]公式對照表!$C$3,IF(AC3685&lt;AE3685,[1]公式對照表!$C$4,IF(AC3685&gt;AE3685,[1]公式對照表!$C$5)))))</f>
        <v/>
      </c>
      <c r="AG3685" s="442"/>
      <c r="AH3685" s="442"/>
      <c r="AI3685" s="442"/>
      <c r="AJ3685" s="442"/>
      <c r="AK3685" s="2"/>
    </row>
    <row r="3686" spans="1:37" ht="17.25" customHeight="1">
      <c r="A3686" s="443"/>
      <c r="B3686" s="444"/>
      <c r="C3686" s="23"/>
      <c r="D3686" s="23"/>
      <c r="E3686" s="23"/>
      <c r="F3686" s="262"/>
      <c r="G3686" s="262"/>
      <c r="H3686" s="262"/>
      <c r="I3686" s="264"/>
      <c r="J3686" s="23"/>
      <c r="K3686" s="23"/>
      <c r="L3686" s="36" t="str">
        <f>IFERROR(VLOOKUP(放飛紀錄!$K3686,#REF!,2,FALSE),"")</f>
        <v/>
      </c>
      <c r="M3686" s="36"/>
      <c r="N3686" s="36"/>
      <c r="O3686" s="36"/>
      <c r="P3686" s="36"/>
      <c r="Q3686" s="36"/>
      <c r="R3686" s="36"/>
      <c r="S3686" s="36"/>
      <c r="T3686" s="36"/>
      <c r="U3686" s="23"/>
      <c r="V3686" s="23"/>
      <c r="W3686" s="23"/>
      <c r="X3686" s="23"/>
      <c r="Y3686" s="445"/>
      <c r="Z3686" s="446" t="str">
        <f>IF(放飛紀錄!$Y3686="","",放飛紀錄!$Y3686+公式對照表!B$2)</f>
        <v/>
      </c>
      <c r="AA3686" s="445"/>
      <c r="AB3686" s="445"/>
      <c r="AC3686" s="447" t="str">
        <f t="shared" si="142"/>
        <v/>
      </c>
      <c r="AD3686" s="448" t="str">
        <f t="shared" si="143"/>
        <v/>
      </c>
      <c r="AE3686" s="446" t="str">
        <f>IF(放飛紀錄表[[#This Row],[模組啟動時間]]="","",公式對照表!$A$2)</f>
        <v/>
      </c>
      <c r="AF3686" s="449" t="str">
        <f>IF(AC3686="","",IF(AND(AA3686&gt;Y3686,AA3686&lt;Z3686),[1]公式對照表!$C$2,IF(AC3686="-",[1]公式對照表!$C$3,IF(AC3686&lt;AE3686,[1]公式對照表!$C$4,IF(AC3686&gt;AE3686,[1]公式對照表!$C$5)))))</f>
        <v/>
      </c>
      <c r="AG3686" s="442"/>
      <c r="AH3686" s="442"/>
      <c r="AI3686" s="442"/>
      <c r="AJ3686" s="442"/>
      <c r="AK3686" s="2"/>
    </row>
    <row r="3687" spans="1:37" ht="17.25" customHeight="1">
      <c r="A3687" s="443"/>
      <c r="B3687" s="444"/>
      <c r="C3687" s="23"/>
      <c r="D3687" s="23"/>
      <c r="E3687" s="23"/>
      <c r="F3687" s="262"/>
      <c r="G3687" s="262"/>
      <c r="H3687" s="262"/>
      <c r="I3687" s="264"/>
      <c r="J3687" s="23"/>
      <c r="K3687" s="23"/>
      <c r="L3687" s="36" t="str">
        <f>IFERROR(VLOOKUP(放飛紀錄!$K3687,#REF!,2,FALSE),"")</f>
        <v/>
      </c>
      <c r="M3687" s="36"/>
      <c r="N3687" s="36"/>
      <c r="O3687" s="36"/>
      <c r="P3687" s="36"/>
      <c r="Q3687" s="36"/>
      <c r="R3687" s="36"/>
      <c r="S3687" s="36"/>
      <c r="T3687" s="36"/>
      <c r="U3687" s="23"/>
      <c r="V3687" s="23"/>
      <c r="W3687" s="23"/>
      <c r="X3687" s="23"/>
      <c r="Y3687" s="445"/>
      <c r="Z3687" s="446" t="str">
        <f>IF(放飛紀錄!$Y3687="","",放飛紀錄!$Y3687+公式對照表!B$2)</f>
        <v/>
      </c>
      <c r="AA3687" s="445"/>
      <c r="AB3687" s="445"/>
      <c r="AC3687" s="447" t="str">
        <f t="shared" si="142"/>
        <v/>
      </c>
      <c r="AD3687" s="448" t="str">
        <f t="shared" si="143"/>
        <v/>
      </c>
      <c r="AE3687" s="446" t="str">
        <f>IF(放飛紀錄表[[#This Row],[模組啟動時間]]="","",公式對照表!$A$2)</f>
        <v/>
      </c>
      <c r="AF3687" s="449" t="str">
        <f>IF(AC3687="","",IF(AND(AA3687&gt;Y3687,AA3687&lt;Z3687),[1]公式對照表!$C$2,IF(AC3687="-",[1]公式對照表!$C$3,IF(AC3687&lt;AE3687,[1]公式對照表!$C$4,IF(AC3687&gt;AE3687,[1]公式對照表!$C$5)))))</f>
        <v/>
      </c>
      <c r="AG3687" s="442"/>
      <c r="AH3687" s="442"/>
      <c r="AI3687" s="442"/>
      <c r="AJ3687" s="442"/>
      <c r="AK3687" s="2"/>
    </row>
    <row r="3688" spans="1:37" ht="17.25" customHeight="1">
      <c r="A3688" s="443"/>
      <c r="B3688" s="444"/>
      <c r="C3688" s="23"/>
      <c r="D3688" s="23"/>
      <c r="E3688" s="23"/>
      <c r="F3688" s="262"/>
      <c r="G3688" s="262"/>
      <c r="H3688" s="262"/>
      <c r="I3688" s="264"/>
      <c r="J3688" s="23"/>
      <c r="K3688" s="23"/>
      <c r="L3688" s="36" t="str">
        <f>IFERROR(VLOOKUP(放飛紀錄!$K3688,#REF!,2,FALSE),"")</f>
        <v/>
      </c>
      <c r="M3688" s="36"/>
      <c r="N3688" s="36"/>
      <c r="O3688" s="36"/>
      <c r="P3688" s="36"/>
      <c r="Q3688" s="36"/>
      <c r="R3688" s="36"/>
      <c r="S3688" s="36"/>
      <c r="T3688" s="36"/>
      <c r="U3688" s="23"/>
      <c r="V3688" s="23"/>
      <c r="W3688" s="23"/>
      <c r="X3688" s="23"/>
      <c r="Y3688" s="445"/>
      <c r="Z3688" s="446" t="str">
        <f>IF(放飛紀錄!$Y3688="","",放飛紀錄!$Y3688+公式對照表!B$2)</f>
        <v/>
      </c>
      <c r="AA3688" s="445"/>
      <c r="AB3688" s="445"/>
      <c r="AC3688" s="447" t="str">
        <f t="shared" si="142"/>
        <v/>
      </c>
      <c r="AD3688" s="448" t="str">
        <f t="shared" si="143"/>
        <v/>
      </c>
      <c r="AE3688" s="446" t="str">
        <f>IF(放飛紀錄表[[#This Row],[模組啟動時間]]="","",公式對照表!$A$2)</f>
        <v/>
      </c>
      <c r="AF3688" s="449" t="str">
        <f>IF(AC3688="","",IF(AND(AA3688&gt;Y3688,AA3688&lt;Z3688),[1]公式對照表!$C$2,IF(AC3688="-",[1]公式對照表!$C$3,IF(AC3688&lt;AE3688,[1]公式對照表!$C$4,IF(AC3688&gt;AE3688,[1]公式對照表!$C$5)))))</f>
        <v/>
      </c>
      <c r="AG3688" s="442"/>
      <c r="AH3688" s="442"/>
      <c r="AI3688" s="442"/>
      <c r="AJ3688" s="442"/>
      <c r="AK3688" s="2"/>
    </row>
    <row r="3689" spans="1:37" ht="17.25" customHeight="1">
      <c r="A3689" s="443"/>
      <c r="B3689" s="444"/>
      <c r="C3689" s="23"/>
      <c r="D3689" s="23"/>
      <c r="E3689" s="23"/>
      <c r="F3689" s="262"/>
      <c r="G3689" s="262"/>
      <c r="H3689" s="262"/>
      <c r="I3689" s="264"/>
      <c r="J3689" s="23"/>
      <c r="K3689" s="23"/>
      <c r="L3689" s="36" t="str">
        <f>IFERROR(VLOOKUP(放飛紀錄!$K3689,#REF!,2,FALSE),"")</f>
        <v/>
      </c>
      <c r="M3689" s="36"/>
      <c r="N3689" s="36"/>
      <c r="O3689" s="36"/>
      <c r="P3689" s="36"/>
      <c r="Q3689" s="36"/>
      <c r="R3689" s="36"/>
      <c r="S3689" s="36"/>
      <c r="T3689" s="36"/>
      <c r="U3689" s="23"/>
      <c r="V3689" s="23"/>
      <c r="W3689" s="23"/>
      <c r="X3689" s="23"/>
      <c r="Y3689" s="445"/>
      <c r="Z3689" s="446" t="str">
        <f>IF(放飛紀錄!$Y3689="","",放飛紀錄!$Y3689+公式對照表!B$2)</f>
        <v/>
      </c>
      <c r="AA3689" s="445"/>
      <c r="AB3689" s="445"/>
      <c r="AC3689" s="447" t="str">
        <f t="shared" si="142"/>
        <v/>
      </c>
      <c r="AD3689" s="448" t="str">
        <f t="shared" si="143"/>
        <v/>
      </c>
      <c r="AE3689" s="446" t="str">
        <f>IF(放飛紀錄表[[#This Row],[模組啟動時間]]="","",公式對照表!$A$2)</f>
        <v/>
      </c>
      <c r="AF3689" s="449" t="str">
        <f>IF(AC3689="","",IF(AND(AA3689&gt;Y3689,AA3689&lt;Z3689),[1]公式對照表!$C$2,IF(AC3689="-",[1]公式對照表!$C$3,IF(AC3689&lt;AE3689,[1]公式對照表!$C$4,IF(AC3689&gt;AE3689,[1]公式對照表!$C$5)))))</f>
        <v/>
      </c>
      <c r="AG3689" s="442"/>
      <c r="AH3689" s="442"/>
      <c r="AI3689" s="442"/>
      <c r="AJ3689" s="442"/>
      <c r="AK3689" s="2"/>
    </row>
    <row r="3690" spans="1:37" ht="17.25" customHeight="1">
      <c r="A3690" s="443"/>
      <c r="B3690" s="444"/>
      <c r="C3690" s="23"/>
      <c r="D3690" s="23"/>
      <c r="E3690" s="23"/>
      <c r="F3690" s="262"/>
      <c r="G3690" s="262"/>
      <c r="H3690" s="262"/>
      <c r="I3690" s="264"/>
      <c r="J3690" s="23"/>
      <c r="K3690" s="23"/>
      <c r="L3690" s="36" t="str">
        <f>IFERROR(VLOOKUP(放飛紀錄!$K3690,#REF!,2,FALSE),"")</f>
        <v/>
      </c>
      <c r="M3690" s="36"/>
      <c r="N3690" s="36"/>
      <c r="O3690" s="36"/>
      <c r="P3690" s="36"/>
      <c r="Q3690" s="36"/>
      <c r="R3690" s="36"/>
      <c r="S3690" s="36"/>
      <c r="T3690" s="36"/>
      <c r="U3690" s="23"/>
      <c r="V3690" s="23"/>
      <c r="W3690" s="23"/>
      <c r="X3690" s="23"/>
      <c r="Y3690" s="445"/>
      <c r="Z3690" s="446" t="str">
        <f>IF(放飛紀錄!$Y3690="","",放飛紀錄!$Y3690+公式對照表!B$2)</f>
        <v/>
      </c>
      <c r="AA3690" s="445"/>
      <c r="AB3690" s="445"/>
      <c r="AC3690" s="447" t="str">
        <f t="shared" si="142"/>
        <v/>
      </c>
      <c r="AD3690" s="448" t="str">
        <f t="shared" si="143"/>
        <v/>
      </c>
      <c r="AE3690" s="446" t="str">
        <f>IF(放飛紀錄表[[#This Row],[模組啟動時間]]="","",公式對照表!$A$2)</f>
        <v/>
      </c>
      <c r="AF3690" s="449" t="str">
        <f>IF(AC3690="","",IF(AND(AA3690&gt;Y3690,AA3690&lt;Z3690),[1]公式對照表!$C$2,IF(AC3690="-",[1]公式對照表!$C$3,IF(AC3690&lt;AE3690,[1]公式對照表!$C$4,IF(AC3690&gt;AE3690,[1]公式對照表!$C$5)))))</f>
        <v/>
      </c>
      <c r="AG3690" s="442"/>
      <c r="AH3690" s="442"/>
      <c r="AI3690" s="442"/>
      <c r="AJ3690" s="442"/>
      <c r="AK3690" s="2"/>
    </row>
    <row r="3691" spans="1:37" ht="17.25" customHeight="1">
      <c r="A3691" s="443"/>
      <c r="B3691" s="444"/>
      <c r="C3691" s="23"/>
      <c r="D3691" s="23"/>
      <c r="E3691" s="23"/>
      <c r="F3691" s="262"/>
      <c r="G3691" s="262"/>
      <c r="H3691" s="262"/>
      <c r="I3691" s="264"/>
      <c r="J3691" s="23"/>
      <c r="K3691" s="23"/>
      <c r="L3691" s="36" t="str">
        <f>IFERROR(VLOOKUP(放飛紀錄!$K3691,#REF!,2,FALSE),"")</f>
        <v/>
      </c>
      <c r="M3691" s="36"/>
      <c r="N3691" s="36"/>
      <c r="O3691" s="36"/>
      <c r="P3691" s="36"/>
      <c r="Q3691" s="36"/>
      <c r="R3691" s="36"/>
      <c r="S3691" s="36"/>
      <c r="T3691" s="36"/>
      <c r="U3691" s="23"/>
      <c r="V3691" s="23"/>
      <c r="W3691" s="23"/>
      <c r="X3691" s="23"/>
      <c r="Y3691" s="445"/>
      <c r="Z3691" s="446" t="str">
        <f>IF(放飛紀錄!$Y3691="","",放飛紀錄!$Y3691+公式對照表!B$2)</f>
        <v/>
      </c>
      <c r="AA3691" s="445"/>
      <c r="AB3691" s="445"/>
      <c r="AC3691" s="447" t="str">
        <f t="shared" si="142"/>
        <v/>
      </c>
      <c r="AD3691" s="448" t="str">
        <f t="shared" si="143"/>
        <v/>
      </c>
      <c r="AE3691" s="446" t="str">
        <f>IF(放飛紀錄表[[#This Row],[模組啟動時間]]="","",公式對照表!$A$2)</f>
        <v/>
      </c>
      <c r="AF3691" s="449" t="str">
        <f>IF(AC3691="","",IF(AND(AA3691&gt;Y3691,AA3691&lt;Z3691),[1]公式對照表!$C$2,IF(AC3691="-",[1]公式對照表!$C$3,IF(AC3691&lt;AE3691,[1]公式對照表!$C$4,IF(AC3691&gt;AE3691,[1]公式對照表!$C$5)))))</f>
        <v/>
      </c>
      <c r="AG3691" s="442"/>
      <c r="AH3691" s="442"/>
      <c r="AI3691" s="442"/>
      <c r="AJ3691" s="442"/>
      <c r="AK3691" s="2"/>
    </row>
    <row r="3692" spans="1:37" ht="17.25" customHeight="1">
      <c r="A3692" s="443"/>
      <c r="B3692" s="444"/>
      <c r="C3692" s="23"/>
      <c r="D3692" s="23"/>
      <c r="E3692" s="23"/>
      <c r="F3692" s="262"/>
      <c r="G3692" s="262"/>
      <c r="H3692" s="262"/>
      <c r="I3692" s="264"/>
      <c r="J3692" s="23"/>
      <c r="K3692" s="23"/>
      <c r="L3692" s="36" t="str">
        <f>IFERROR(VLOOKUP(放飛紀錄!$K3692,#REF!,2,FALSE),"")</f>
        <v/>
      </c>
      <c r="M3692" s="36"/>
      <c r="N3692" s="36"/>
      <c r="O3692" s="36"/>
      <c r="P3692" s="36"/>
      <c r="Q3692" s="36"/>
      <c r="R3692" s="36"/>
      <c r="S3692" s="36"/>
      <c r="T3692" s="36"/>
      <c r="U3692" s="23"/>
      <c r="V3692" s="23"/>
      <c r="W3692" s="23"/>
      <c r="X3692" s="23"/>
      <c r="Y3692" s="445"/>
      <c r="Z3692" s="446" t="str">
        <f>IF(放飛紀錄!$Y3692="","",放飛紀錄!$Y3692+公式對照表!B$2)</f>
        <v/>
      </c>
      <c r="AA3692" s="445"/>
      <c r="AB3692" s="445"/>
      <c r="AC3692" s="447" t="str">
        <f t="shared" si="142"/>
        <v/>
      </c>
      <c r="AD3692" s="448" t="str">
        <f t="shared" si="143"/>
        <v/>
      </c>
      <c r="AE3692" s="446" t="str">
        <f>IF(放飛紀錄表[[#This Row],[模組啟動時間]]="","",公式對照表!$A$2)</f>
        <v/>
      </c>
      <c r="AF3692" s="449" t="str">
        <f>IF(AC3692="","",IF(AND(AA3692&gt;Y3692,AA3692&lt;Z3692),[1]公式對照表!$C$2,IF(AC3692="-",[1]公式對照表!$C$3,IF(AC3692&lt;AE3692,[1]公式對照表!$C$4,IF(AC3692&gt;AE3692,[1]公式對照表!$C$5)))))</f>
        <v/>
      </c>
      <c r="AG3692" s="442"/>
      <c r="AH3692" s="442"/>
      <c r="AI3692" s="442"/>
      <c r="AJ3692" s="442"/>
      <c r="AK3692" s="2"/>
    </row>
    <row r="3693" spans="1:37" ht="17.25" customHeight="1">
      <c r="A3693" s="443"/>
      <c r="B3693" s="444"/>
      <c r="C3693" s="23"/>
      <c r="D3693" s="23"/>
      <c r="E3693" s="23"/>
      <c r="F3693" s="262"/>
      <c r="G3693" s="262"/>
      <c r="H3693" s="262"/>
      <c r="I3693" s="264"/>
      <c r="J3693" s="23"/>
      <c r="K3693" s="23"/>
      <c r="L3693" s="36" t="str">
        <f>IFERROR(VLOOKUP(放飛紀錄!$K3693,#REF!,2,FALSE),"")</f>
        <v/>
      </c>
      <c r="M3693" s="36"/>
      <c r="N3693" s="36"/>
      <c r="O3693" s="36"/>
      <c r="P3693" s="36"/>
      <c r="Q3693" s="36"/>
      <c r="R3693" s="36"/>
      <c r="S3693" s="36"/>
      <c r="T3693" s="36"/>
      <c r="U3693" s="23"/>
      <c r="V3693" s="23"/>
      <c r="W3693" s="23"/>
      <c r="X3693" s="23"/>
      <c r="Y3693" s="445"/>
      <c r="Z3693" s="446" t="str">
        <f>IF(放飛紀錄!$Y3693="","",放飛紀錄!$Y3693+公式對照表!B$2)</f>
        <v/>
      </c>
      <c r="AA3693" s="445"/>
      <c r="AB3693" s="445"/>
      <c r="AC3693" s="447" t="str">
        <f t="shared" si="142"/>
        <v/>
      </c>
      <c r="AD3693" s="448" t="str">
        <f t="shared" si="143"/>
        <v/>
      </c>
      <c r="AE3693" s="446" t="str">
        <f>IF(放飛紀錄表[[#This Row],[模組啟動時間]]="","",公式對照表!$A$2)</f>
        <v/>
      </c>
      <c r="AF3693" s="449" t="str">
        <f>IF(AC3693="","",IF(AND(AA3693&gt;Y3693,AA3693&lt;Z3693),[1]公式對照表!$C$2,IF(AC3693="-",[1]公式對照表!$C$3,IF(AC3693&lt;AE3693,[1]公式對照表!$C$4,IF(AC3693&gt;AE3693,[1]公式對照表!$C$5)))))</f>
        <v/>
      </c>
      <c r="AG3693" s="442"/>
      <c r="AH3693" s="442"/>
      <c r="AI3693" s="442"/>
      <c r="AJ3693" s="442"/>
      <c r="AK3693" s="2"/>
    </row>
    <row r="3694" spans="1:37" ht="17.25" customHeight="1">
      <c r="A3694" s="443"/>
      <c r="B3694" s="444"/>
      <c r="C3694" s="23"/>
      <c r="D3694" s="23"/>
      <c r="E3694" s="23"/>
      <c r="F3694" s="262"/>
      <c r="G3694" s="262"/>
      <c r="H3694" s="262"/>
      <c r="I3694" s="264"/>
      <c r="J3694" s="23"/>
      <c r="K3694" s="23"/>
      <c r="L3694" s="36" t="str">
        <f>IFERROR(VLOOKUP(放飛紀錄!$K3694,#REF!,2,FALSE),"")</f>
        <v/>
      </c>
      <c r="M3694" s="36"/>
      <c r="N3694" s="36"/>
      <c r="O3694" s="36"/>
      <c r="P3694" s="36"/>
      <c r="Q3694" s="36"/>
      <c r="R3694" s="36"/>
      <c r="S3694" s="36"/>
      <c r="T3694" s="36"/>
      <c r="U3694" s="23"/>
      <c r="V3694" s="23"/>
      <c r="W3694" s="23"/>
      <c r="X3694" s="23"/>
      <c r="Y3694" s="445"/>
      <c r="Z3694" s="446" t="str">
        <f>IF(放飛紀錄!$Y3694="","",放飛紀錄!$Y3694+公式對照表!B$2)</f>
        <v/>
      </c>
      <c r="AA3694" s="445"/>
      <c r="AB3694" s="445"/>
      <c r="AC3694" s="447" t="str">
        <f t="shared" si="142"/>
        <v/>
      </c>
      <c r="AD3694" s="448" t="str">
        <f t="shared" si="143"/>
        <v/>
      </c>
      <c r="AE3694" s="446" t="str">
        <f>IF(放飛紀錄表[[#This Row],[模組啟動時間]]="","",公式對照表!$A$2)</f>
        <v/>
      </c>
      <c r="AF3694" s="449" t="str">
        <f>IF(AC3694="","",IF(AND(AA3694&gt;Y3694,AA3694&lt;Z3694),[1]公式對照表!$C$2,IF(AC3694="-",[1]公式對照表!$C$3,IF(AC3694&lt;AE3694,[1]公式對照表!$C$4,IF(AC3694&gt;AE3694,[1]公式對照表!$C$5)))))</f>
        <v/>
      </c>
      <c r="AG3694" s="442"/>
      <c r="AH3694" s="442"/>
      <c r="AI3694" s="442"/>
      <c r="AJ3694" s="442"/>
      <c r="AK3694" s="2"/>
    </row>
    <row r="3695" spans="1:37" ht="17.25" customHeight="1">
      <c r="A3695" s="443"/>
      <c r="B3695" s="444"/>
      <c r="C3695" s="23"/>
      <c r="D3695" s="23"/>
      <c r="E3695" s="23"/>
      <c r="F3695" s="262"/>
      <c r="G3695" s="262"/>
      <c r="H3695" s="262"/>
      <c r="I3695" s="264"/>
      <c r="J3695" s="23"/>
      <c r="K3695" s="23"/>
      <c r="L3695" s="36" t="str">
        <f>IFERROR(VLOOKUP(放飛紀錄!$K3695,#REF!,2,FALSE),"")</f>
        <v/>
      </c>
      <c r="M3695" s="36"/>
      <c r="N3695" s="36"/>
      <c r="O3695" s="36"/>
      <c r="P3695" s="36"/>
      <c r="Q3695" s="36"/>
      <c r="R3695" s="36"/>
      <c r="S3695" s="36"/>
      <c r="T3695" s="36"/>
      <c r="U3695" s="23"/>
      <c r="V3695" s="23"/>
      <c r="W3695" s="23"/>
      <c r="X3695" s="23"/>
      <c r="Y3695" s="445"/>
      <c r="Z3695" s="446" t="str">
        <f>IF(放飛紀錄!$Y3695="","",放飛紀錄!$Y3695+公式對照表!B$2)</f>
        <v/>
      </c>
      <c r="AA3695" s="445"/>
      <c r="AB3695" s="445"/>
      <c r="AC3695" s="447" t="str">
        <f t="shared" si="142"/>
        <v/>
      </c>
      <c r="AD3695" s="448" t="str">
        <f t="shared" si="143"/>
        <v/>
      </c>
      <c r="AE3695" s="446" t="str">
        <f>IF(放飛紀錄表[[#This Row],[模組啟動時間]]="","",公式對照表!$A$2)</f>
        <v/>
      </c>
      <c r="AF3695" s="449" t="str">
        <f>IF(AC3695="","",IF(AND(AA3695&gt;Y3695,AA3695&lt;Z3695),[1]公式對照表!$C$2,IF(AC3695="-",[1]公式對照表!$C$3,IF(AC3695&lt;AE3695,[1]公式對照表!$C$4,IF(AC3695&gt;AE3695,[1]公式對照表!$C$5)))))</f>
        <v/>
      </c>
      <c r="AG3695" s="442"/>
      <c r="AH3695" s="442"/>
      <c r="AI3695" s="442"/>
      <c r="AJ3695" s="442"/>
      <c r="AK3695" s="2"/>
    </row>
    <row r="3696" spans="1:37" ht="17.25" customHeight="1">
      <c r="A3696" s="443"/>
      <c r="B3696" s="444"/>
      <c r="C3696" s="23"/>
      <c r="D3696" s="23"/>
      <c r="E3696" s="23"/>
      <c r="F3696" s="262"/>
      <c r="G3696" s="262"/>
      <c r="H3696" s="262"/>
      <c r="I3696" s="264"/>
      <c r="J3696" s="23"/>
      <c r="K3696" s="23"/>
      <c r="L3696" s="36" t="str">
        <f>IFERROR(VLOOKUP(放飛紀錄!$K3696,#REF!,2,FALSE),"")</f>
        <v/>
      </c>
      <c r="M3696" s="36"/>
      <c r="N3696" s="36"/>
      <c r="O3696" s="36"/>
      <c r="P3696" s="36"/>
      <c r="Q3696" s="36"/>
      <c r="R3696" s="36"/>
      <c r="S3696" s="36"/>
      <c r="T3696" s="36"/>
      <c r="U3696" s="23"/>
      <c r="V3696" s="23"/>
      <c r="W3696" s="23"/>
      <c r="X3696" s="23"/>
      <c r="Y3696" s="445"/>
      <c r="Z3696" s="446" t="str">
        <f>IF(放飛紀錄!$Y3696="","",放飛紀錄!$Y3696+公式對照表!B$2)</f>
        <v/>
      </c>
      <c r="AA3696" s="445"/>
      <c r="AB3696" s="445"/>
      <c r="AC3696" s="447" t="str">
        <f t="shared" si="142"/>
        <v/>
      </c>
      <c r="AD3696" s="448" t="str">
        <f t="shared" si="143"/>
        <v/>
      </c>
      <c r="AE3696" s="446" t="str">
        <f>IF(放飛紀錄表[[#This Row],[模組啟動時間]]="","",公式對照表!$A$2)</f>
        <v/>
      </c>
      <c r="AF3696" s="449" t="str">
        <f>IF(AC3696="","",IF(AND(AA3696&gt;Y3696,AA3696&lt;Z3696),[1]公式對照表!$C$2,IF(AC3696="-",[1]公式對照表!$C$3,IF(AC3696&lt;AE3696,[1]公式對照表!$C$4,IF(AC3696&gt;AE3696,[1]公式對照表!$C$5)))))</f>
        <v/>
      </c>
      <c r="AG3696" s="442"/>
      <c r="AH3696" s="442"/>
      <c r="AI3696" s="442"/>
      <c r="AJ3696" s="442"/>
      <c r="AK3696" s="2"/>
    </row>
    <row r="3697" spans="1:37" ht="17.25" customHeight="1">
      <c r="A3697" s="443"/>
      <c r="B3697" s="444"/>
      <c r="C3697" s="23"/>
      <c r="D3697" s="23"/>
      <c r="E3697" s="23"/>
      <c r="F3697" s="262"/>
      <c r="G3697" s="262"/>
      <c r="H3697" s="262"/>
      <c r="I3697" s="264"/>
      <c r="J3697" s="23"/>
      <c r="K3697" s="23"/>
      <c r="L3697" s="36" t="str">
        <f>IFERROR(VLOOKUP(放飛紀錄!$K3697,#REF!,2,FALSE),"")</f>
        <v/>
      </c>
      <c r="M3697" s="36"/>
      <c r="N3697" s="36"/>
      <c r="O3697" s="36"/>
      <c r="P3697" s="36"/>
      <c r="Q3697" s="36"/>
      <c r="R3697" s="36"/>
      <c r="S3697" s="36"/>
      <c r="T3697" s="36"/>
      <c r="U3697" s="23"/>
      <c r="V3697" s="23"/>
      <c r="W3697" s="23"/>
      <c r="X3697" s="23"/>
      <c r="Y3697" s="445"/>
      <c r="Z3697" s="446" t="str">
        <f>IF(放飛紀錄!$Y3697="","",放飛紀錄!$Y3697+公式對照表!B$2)</f>
        <v/>
      </c>
      <c r="AA3697" s="445"/>
      <c r="AB3697" s="445"/>
      <c r="AC3697" s="447" t="str">
        <f t="shared" si="142"/>
        <v/>
      </c>
      <c r="AD3697" s="448" t="str">
        <f t="shared" si="143"/>
        <v/>
      </c>
      <c r="AE3697" s="446" t="str">
        <f>IF(放飛紀錄表[[#This Row],[模組啟動時間]]="","",公式對照表!$A$2)</f>
        <v/>
      </c>
      <c r="AF3697" s="449" t="str">
        <f>IF(AC3697="","",IF(AND(AA3697&gt;Y3697,AA3697&lt;Z3697),[1]公式對照表!$C$2,IF(AC3697="-",[1]公式對照表!$C$3,IF(AC3697&lt;AE3697,[1]公式對照表!$C$4,IF(AC3697&gt;AE3697,[1]公式對照表!$C$5)))))</f>
        <v/>
      </c>
      <c r="AG3697" s="442"/>
      <c r="AH3697" s="442"/>
      <c r="AI3697" s="442"/>
      <c r="AJ3697" s="442"/>
      <c r="AK3697" s="2"/>
    </row>
    <row r="3698" spans="1:37" ht="17.25" customHeight="1">
      <c r="A3698" s="443"/>
      <c r="B3698" s="444"/>
      <c r="C3698" s="23"/>
      <c r="D3698" s="23"/>
      <c r="E3698" s="23"/>
      <c r="F3698" s="262"/>
      <c r="G3698" s="262"/>
      <c r="H3698" s="262"/>
      <c r="I3698" s="264"/>
      <c r="J3698" s="23"/>
      <c r="K3698" s="23"/>
      <c r="L3698" s="36" t="str">
        <f>IFERROR(VLOOKUP(放飛紀錄!$K3698,#REF!,2,FALSE),"")</f>
        <v/>
      </c>
      <c r="M3698" s="36"/>
      <c r="N3698" s="36"/>
      <c r="O3698" s="36"/>
      <c r="P3698" s="36"/>
      <c r="Q3698" s="36"/>
      <c r="R3698" s="36"/>
      <c r="S3698" s="36"/>
      <c r="T3698" s="36"/>
      <c r="U3698" s="23"/>
      <c r="V3698" s="23"/>
      <c r="W3698" s="23"/>
      <c r="X3698" s="23"/>
      <c r="Y3698" s="445"/>
      <c r="Z3698" s="446" t="str">
        <f>IF(放飛紀錄!$Y3698="","",放飛紀錄!$Y3698+公式對照表!B$2)</f>
        <v/>
      </c>
      <c r="AA3698" s="445"/>
      <c r="AB3698" s="445"/>
      <c r="AC3698" s="447" t="str">
        <f t="shared" si="142"/>
        <v/>
      </c>
      <c r="AD3698" s="448" t="str">
        <f t="shared" si="143"/>
        <v/>
      </c>
      <c r="AE3698" s="446" t="str">
        <f>IF(放飛紀錄表[[#This Row],[模組啟動時間]]="","",公式對照表!$A$2)</f>
        <v/>
      </c>
      <c r="AF3698" s="449" t="str">
        <f>IF(AC3698="","",IF(AND(AA3698&gt;Y3698,AA3698&lt;Z3698),[1]公式對照表!$C$2,IF(AC3698="-",[1]公式對照表!$C$3,IF(AC3698&lt;AE3698,[1]公式對照表!$C$4,IF(AC3698&gt;AE3698,[1]公式對照表!$C$5)))))</f>
        <v/>
      </c>
      <c r="AG3698" s="442"/>
      <c r="AH3698" s="442"/>
      <c r="AI3698" s="442"/>
      <c r="AJ3698" s="442"/>
      <c r="AK3698" s="2"/>
    </row>
    <row r="3699" spans="1:37" ht="17.25" customHeight="1">
      <c r="A3699" s="443"/>
      <c r="B3699" s="444"/>
      <c r="C3699" s="23"/>
      <c r="D3699" s="23"/>
      <c r="E3699" s="23"/>
      <c r="F3699" s="262"/>
      <c r="G3699" s="262"/>
      <c r="H3699" s="262"/>
      <c r="I3699" s="264"/>
      <c r="J3699" s="23"/>
      <c r="K3699" s="23"/>
      <c r="L3699" s="36" t="str">
        <f>IFERROR(VLOOKUP(放飛紀錄!$K3699,#REF!,2,FALSE),"")</f>
        <v/>
      </c>
      <c r="M3699" s="36"/>
      <c r="N3699" s="36"/>
      <c r="O3699" s="36"/>
      <c r="P3699" s="36"/>
      <c r="Q3699" s="36"/>
      <c r="R3699" s="36"/>
      <c r="S3699" s="36"/>
      <c r="T3699" s="36"/>
      <c r="U3699" s="23"/>
      <c r="V3699" s="23"/>
      <c r="W3699" s="23"/>
      <c r="X3699" s="23"/>
      <c r="Y3699" s="445"/>
      <c r="Z3699" s="446" t="str">
        <f>IF(放飛紀錄!$Y3699="","",放飛紀錄!$Y3699+公式對照表!B$2)</f>
        <v/>
      </c>
      <c r="AA3699" s="445"/>
      <c r="AB3699" s="445"/>
      <c r="AC3699" s="447" t="str">
        <f t="shared" si="142"/>
        <v/>
      </c>
      <c r="AD3699" s="448" t="str">
        <f t="shared" si="143"/>
        <v/>
      </c>
      <c r="AE3699" s="446" t="str">
        <f>IF(放飛紀錄表[[#This Row],[模組啟動時間]]="","",公式對照表!$A$2)</f>
        <v/>
      </c>
      <c r="AF3699" s="449" t="str">
        <f>IF(AC3699="","",IF(AND(AA3699&gt;Y3699,AA3699&lt;Z3699),[1]公式對照表!$C$2,IF(AC3699="-",[1]公式對照表!$C$3,IF(AC3699&lt;AE3699,[1]公式對照表!$C$4,IF(AC3699&gt;AE3699,[1]公式對照表!$C$5)))))</f>
        <v/>
      </c>
      <c r="AG3699" s="442"/>
      <c r="AH3699" s="442"/>
      <c r="AI3699" s="442"/>
      <c r="AJ3699" s="442"/>
      <c r="AK3699" s="2"/>
    </row>
    <row r="3700" spans="1:37" ht="17.25" customHeight="1">
      <c r="A3700" s="443"/>
      <c r="B3700" s="444"/>
      <c r="C3700" s="23"/>
      <c r="D3700" s="23"/>
      <c r="E3700" s="23"/>
      <c r="F3700" s="262"/>
      <c r="G3700" s="262"/>
      <c r="H3700" s="262"/>
      <c r="I3700" s="264"/>
      <c r="J3700" s="23"/>
      <c r="K3700" s="23"/>
      <c r="L3700" s="36" t="str">
        <f>IFERROR(VLOOKUP(放飛紀錄!$K3700,#REF!,2,FALSE),"")</f>
        <v/>
      </c>
      <c r="M3700" s="36"/>
      <c r="N3700" s="36"/>
      <c r="O3700" s="36"/>
      <c r="P3700" s="36"/>
      <c r="Q3700" s="36"/>
      <c r="R3700" s="36"/>
      <c r="S3700" s="36"/>
      <c r="T3700" s="36"/>
      <c r="U3700" s="23"/>
      <c r="V3700" s="23"/>
      <c r="W3700" s="23"/>
      <c r="X3700" s="23"/>
      <c r="Y3700" s="445"/>
      <c r="Z3700" s="446" t="str">
        <f>IF(放飛紀錄!$Y3700="","",放飛紀錄!$Y3700+公式對照表!B$2)</f>
        <v/>
      </c>
      <c r="AA3700" s="445"/>
      <c r="AB3700" s="445"/>
      <c r="AC3700" s="447" t="str">
        <f t="shared" si="142"/>
        <v/>
      </c>
      <c r="AD3700" s="448" t="str">
        <f t="shared" si="143"/>
        <v/>
      </c>
      <c r="AE3700" s="446" t="str">
        <f>IF(放飛紀錄表[[#This Row],[模組啟動時間]]="","",公式對照表!$A$2)</f>
        <v/>
      </c>
      <c r="AF3700" s="449" t="str">
        <f>IF(AC3700="","",IF(AND(AA3700&gt;Y3700,AA3700&lt;Z3700),[1]公式對照表!$C$2,IF(AC3700="-",[1]公式對照表!$C$3,IF(AC3700&lt;AE3700,[1]公式對照表!$C$4,IF(AC3700&gt;AE3700,[1]公式對照表!$C$5)))))</f>
        <v/>
      </c>
      <c r="AG3700" s="442"/>
      <c r="AH3700" s="442"/>
      <c r="AI3700" s="442"/>
      <c r="AJ3700" s="442"/>
      <c r="AK3700" s="2"/>
    </row>
    <row r="3701" spans="1:37" ht="17.25" customHeight="1">
      <c r="A3701" s="443"/>
      <c r="B3701" s="444"/>
      <c r="C3701" s="23"/>
      <c r="D3701" s="23"/>
      <c r="E3701" s="23"/>
      <c r="F3701" s="262"/>
      <c r="G3701" s="262"/>
      <c r="H3701" s="262"/>
      <c r="I3701" s="264"/>
      <c r="J3701" s="23"/>
      <c r="K3701" s="23"/>
      <c r="L3701" s="36" t="str">
        <f>IFERROR(VLOOKUP(放飛紀錄!$K3701,#REF!,2,FALSE),"")</f>
        <v/>
      </c>
      <c r="M3701" s="36"/>
      <c r="N3701" s="36"/>
      <c r="O3701" s="36"/>
      <c r="P3701" s="36"/>
      <c r="Q3701" s="36"/>
      <c r="R3701" s="36"/>
      <c r="S3701" s="36"/>
      <c r="T3701" s="36"/>
      <c r="U3701" s="23"/>
      <c r="V3701" s="23"/>
      <c r="W3701" s="23"/>
      <c r="X3701" s="23"/>
      <c r="Y3701" s="445"/>
      <c r="Z3701" s="446" t="str">
        <f>IF(放飛紀錄!$Y3701="","",放飛紀錄!$Y3701+公式對照表!B$2)</f>
        <v/>
      </c>
      <c r="AA3701" s="445"/>
      <c r="AB3701" s="445"/>
      <c r="AC3701" s="447" t="str">
        <f t="shared" ref="AC3701:AC3764" si="144">IF(AB3701="","",IF(AA3701="-","-",AB3701-Z3701))</f>
        <v/>
      </c>
      <c r="AD3701" s="448" t="str">
        <f t="shared" ref="AD3701:AD3764" si="145">IF(OR(AC3701="-",AC3701=""),"",((MINUTE(AC3701)*60)+SECOND(AC3701)))</f>
        <v/>
      </c>
      <c r="AE3701" s="446" t="str">
        <f>IF(放飛紀錄表[[#This Row],[模組啟動時間]]="","",公式對照表!$A$2)</f>
        <v/>
      </c>
      <c r="AF3701" s="449" t="str">
        <f>IF(AC3701="","",IF(AND(AA3701&gt;Y3701,AA3701&lt;Z3701),[1]公式對照表!$C$2,IF(AC3701="-",[1]公式對照表!$C$3,IF(AC3701&lt;AE3701,[1]公式對照表!$C$4,IF(AC3701&gt;AE3701,[1]公式對照表!$C$5)))))</f>
        <v/>
      </c>
      <c r="AG3701" s="442"/>
      <c r="AH3701" s="442"/>
      <c r="AI3701" s="442"/>
      <c r="AJ3701" s="442"/>
      <c r="AK3701" s="2"/>
    </row>
    <row r="3702" spans="1:37" ht="17.25" customHeight="1">
      <c r="A3702" s="443"/>
      <c r="B3702" s="444"/>
      <c r="C3702" s="23"/>
      <c r="D3702" s="23"/>
      <c r="E3702" s="23"/>
      <c r="F3702" s="262"/>
      <c r="G3702" s="262"/>
      <c r="H3702" s="262"/>
      <c r="I3702" s="264"/>
      <c r="J3702" s="23"/>
      <c r="K3702" s="23"/>
      <c r="L3702" s="36" t="str">
        <f>IFERROR(VLOOKUP(放飛紀錄!$K3702,#REF!,2,FALSE),"")</f>
        <v/>
      </c>
      <c r="M3702" s="36"/>
      <c r="N3702" s="36"/>
      <c r="O3702" s="36"/>
      <c r="P3702" s="36"/>
      <c r="Q3702" s="36"/>
      <c r="R3702" s="36"/>
      <c r="S3702" s="36"/>
      <c r="T3702" s="36"/>
      <c r="U3702" s="23"/>
      <c r="V3702" s="23"/>
      <c r="W3702" s="23"/>
      <c r="X3702" s="23"/>
      <c r="Y3702" s="445"/>
      <c r="Z3702" s="446" t="str">
        <f>IF(放飛紀錄!$Y3702="","",放飛紀錄!$Y3702+公式對照表!B$2)</f>
        <v/>
      </c>
      <c r="AA3702" s="445"/>
      <c r="AB3702" s="445"/>
      <c r="AC3702" s="447" t="str">
        <f t="shared" si="144"/>
        <v/>
      </c>
      <c r="AD3702" s="448" t="str">
        <f t="shared" si="145"/>
        <v/>
      </c>
      <c r="AE3702" s="446" t="str">
        <f>IF(放飛紀錄表[[#This Row],[模組啟動時間]]="","",公式對照表!$A$2)</f>
        <v/>
      </c>
      <c r="AF3702" s="449" t="str">
        <f>IF(AC3702="","",IF(AND(AA3702&gt;Y3702,AA3702&lt;Z3702),[1]公式對照表!$C$2,IF(AC3702="-",[1]公式對照表!$C$3,IF(AC3702&lt;AE3702,[1]公式對照表!$C$4,IF(AC3702&gt;AE3702,[1]公式對照表!$C$5)))))</f>
        <v/>
      </c>
      <c r="AG3702" s="442"/>
      <c r="AH3702" s="442"/>
      <c r="AI3702" s="442"/>
      <c r="AJ3702" s="442"/>
      <c r="AK3702" s="2"/>
    </row>
    <row r="3703" spans="1:37" ht="17.25" customHeight="1">
      <c r="A3703" s="443"/>
      <c r="B3703" s="444"/>
      <c r="C3703" s="23"/>
      <c r="D3703" s="23"/>
      <c r="E3703" s="23"/>
      <c r="F3703" s="262"/>
      <c r="G3703" s="262"/>
      <c r="H3703" s="262"/>
      <c r="I3703" s="264"/>
      <c r="J3703" s="23"/>
      <c r="K3703" s="23"/>
      <c r="L3703" s="36" t="str">
        <f>IFERROR(VLOOKUP(放飛紀錄!$K3703,#REF!,2,FALSE),"")</f>
        <v/>
      </c>
      <c r="M3703" s="36"/>
      <c r="N3703" s="36"/>
      <c r="O3703" s="36"/>
      <c r="P3703" s="36"/>
      <c r="Q3703" s="36"/>
      <c r="R3703" s="36"/>
      <c r="S3703" s="36"/>
      <c r="T3703" s="36"/>
      <c r="U3703" s="23"/>
      <c r="V3703" s="23"/>
      <c r="W3703" s="23"/>
      <c r="X3703" s="23"/>
      <c r="Y3703" s="445"/>
      <c r="Z3703" s="446" t="str">
        <f>IF(放飛紀錄!$Y3703="","",放飛紀錄!$Y3703+公式對照表!B$2)</f>
        <v/>
      </c>
      <c r="AA3703" s="445"/>
      <c r="AB3703" s="445"/>
      <c r="AC3703" s="447" t="str">
        <f t="shared" si="144"/>
        <v/>
      </c>
      <c r="AD3703" s="448" t="str">
        <f t="shared" si="145"/>
        <v/>
      </c>
      <c r="AE3703" s="446" t="str">
        <f>IF(放飛紀錄表[[#This Row],[模組啟動時間]]="","",公式對照表!$A$2)</f>
        <v/>
      </c>
      <c r="AF3703" s="449" t="str">
        <f>IF(AC3703="","",IF(AND(AA3703&gt;Y3703,AA3703&lt;Z3703),[1]公式對照表!$C$2,IF(AC3703="-",[1]公式對照表!$C$3,IF(AC3703&lt;AE3703,[1]公式對照表!$C$4,IF(AC3703&gt;AE3703,[1]公式對照表!$C$5)))))</f>
        <v/>
      </c>
      <c r="AG3703" s="442"/>
      <c r="AH3703" s="442"/>
      <c r="AI3703" s="442"/>
      <c r="AJ3703" s="442"/>
      <c r="AK3703" s="2"/>
    </row>
    <row r="3704" spans="1:37" ht="17.25" customHeight="1">
      <c r="A3704" s="443"/>
      <c r="B3704" s="444"/>
      <c r="C3704" s="23"/>
      <c r="D3704" s="23"/>
      <c r="E3704" s="23"/>
      <c r="F3704" s="262"/>
      <c r="G3704" s="262"/>
      <c r="H3704" s="262"/>
      <c r="I3704" s="264"/>
      <c r="J3704" s="23"/>
      <c r="K3704" s="23"/>
      <c r="L3704" s="36" t="str">
        <f>IFERROR(VLOOKUP(放飛紀錄!$K3704,#REF!,2,FALSE),"")</f>
        <v/>
      </c>
      <c r="M3704" s="36"/>
      <c r="N3704" s="36"/>
      <c r="O3704" s="36"/>
      <c r="P3704" s="36"/>
      <c r="Q3704" s="36"/>
      <c r="R3704" s="36"/>
      <c r="S3704" s="36"/>
      <c r="T3704" s="36"/>
      <c r="U3704" s="23"/>
      <c r="V3704" s="23"/>
      <c r="W3704" s="23"/>
      <c r="X3704" s="23"/>
      <c r="Y3704" s="445"/>
      <c r="Z3704" s="446" t="str">
        <f>IF(放飛紀錄!$Y3704="","",放飛紀錄!$Y3704+公式對照表!B$2)</f>
        <v/>
      </c>
      <c r="AA3704" s="445"/>
      <c r="AB3704" s="445"/>
      <c r="AC3704" s="447" t="str">
        <f t="shared" si="144"/>
        <v/>
      </c>
      <c r="AD3704" s="448" t="str">
        <f t="shared" si="145"/>
        <v/>
      </c>
      <c r="AE3704" s="446" t="str">
        <f>IF(放飛紀錄表[[#This Row],[模組啟動時間]]="","",公式對照表!$A$2)</f>
        <v/>
      </c>
      <c r="AF3704" s="449" t="str">
        <f>IF(AC3704="","",IF(AND(AA3704&gt;Y3704,AA3704&lt;Z3704),[1]公式對照表!$C$2,IF(AC3704="-",[1]公式對照表!$C$3,IF(AC3704&lt;AE3704,[1]公式對照表!$C$4,IF(AC3704&gt;AE3704,[1]公式對照表!$C$5)))))</f>
        <v/>
      </c>
      <c r="AG3704" s="442"/>
      <c r="AH3704" s="442"/>
      <c r="AI3704" s="442"/>
      <c r="AJ3704" s="442"/>
      <c r="AK3704" s="2"/>
    </row>
    <row r="3705" spans="1:37" ht="17.25" customHeight="1">
      <c r="A3705" s="443"/>
      <c r="B3705" s="444"/>
      <c r="C3705" s="23"/>
      <c r="D3705" s="23"/>
      <c r="E3705" s="23"/>
      <c r="F3705" s="262"/>
      <c r="G3705" s="262"/>
      <c r="H3705" s="262"/>
      <c r="I3705" s="264"/>
      <c r="J3705" s="23"/>
      <c r="K3705" s="23"/>
      <c r="L3705" s="36" t="str">
        <f>IFERROR(VLOOKUP(放飛紀錄!$K3705,#REF!,2,FALSE),"")</f>
        <v/>
      </c>
      <c r="M3705" s="36"/>
      <c r="N3705" s="36"/>
      <c r="O3705" s="36"/>
      <c r="P3705" s="36"/>
      <c r="Q3705" s="36"/>
      <c r="R3705" s="36"/>
      <c r="S3705" s="36"/>
      <c r="T3705" s="36"/>
      <c r="U3705" s="23"/>
      <c r="V3705" s="23"/>
      <c r="W3705" s="23"/>
      <c r="X3705" s="23"/>
      <c r="Y3705" s="445"/>
      <c r="Z3705" s="446" t="str">
        <f>IF(放飛紀錄!$Y3705="","",放飛紀錄!$Y3705+公式對照表!B$2)</f>
        <v/>
      </c>
      <c r="AA3705" s="445"/>
      <c r="AB3705" s="445"/>
      <c r="AC3705" s="447" t="str">
        <f t="shared" si="144"/>
        <v/>
      </c>
      <c r="AD3705" s="448" t="str">
        <f t="shared" si="145"/>
        <v/>
      </c>
      <c r="AE3705" s="446" t="str">
        <f>IF(放飛紀錄表[[#This Row],[模組啟動時間]]="","",公式對照表!$A$2)</f>
        <v/>
      </c>
      <c r="AF3705" s="449" t="str">
        <f>IF(AC3705="","",IF(AND(AA3705&gt;Y3705,AA3705&lt;Z3705),[1]公式對照表!$C$2,IF(AC3705="-",[1]公式對照表!$C$3,IF(AC3705&lt;AE3705,[1]公式對照表!$C$4,IF(AC3705&gt;AE3705,[1]公式對照表!$C$5)))))</f>
        <v/>
      </c>
      <c r="AG3705" s="442"/>
      <c r="AH3705" s="442"/>
      <c r="AI3705" s="442"/>
      <c r="AJ3705" s="442"/>
      <c r="AK3705" s="2"/>
    </row>
    <row r="3706" spans="1:37" ht="17.25" customHeight="1">
      <c r="A3706" s="443"/>
      <c r="B3706" s="444"/>
      <c r="C3706" s="23"/>
      <c r="D3706" s="23"/>
      <c r="E3706" s="23"/>
      <c r="F3706" s="262"/>
      <c r="G3706" s="262"/>
      <c r="H3706" s="262"/>
      <c r="I3706" s="264"/>
      <c r="J3706" s="23"/>
      <c r="K3706" s="23"/>
      <c r="L3706" s="36" t="str">
        <f>IFERROR(VLOOKUP(放飛紀錄!$K3706,#REF!,2,FALSE),"")</f>
        <v/>
      </c>
      <c r="M3706" s="36"/>
      <c r="N3706" s="36"/>
      <c r="O3706" s="36"/>
      <c r="P3706" s="36"/>
      <c r="Q3706" s="36"/>
      <c r="R3706" s="36"/>
      <c r="S3706" s="36"/>
      <c r="T3706" s="36"/>
      <c r="U3706" s="23"/>
      <c r="V3706" s="23"/>
      <c r="W3706" s="23"/>
      <c r="X3706" s="23"/>
      <c r="Y3706" s="445"/>
      <c r="Z3706" s="446" t="str">
        <f>IF(放飛紀錄!$Y3706="","",放飛紀錄!$Y3706+公式對照表!B$2)</f>
        <v/>
      </c>
      <c r="AA3706" s="445"/>
      <c r="AB3706" s="445"/>
      <c r="AC3706" s="447" t="str">
        <f t="shared" si="144"/>
        <v/>
      </c>
      <c r="AD3706" s="448" t="str">
        <f t="shared" si="145"/>
        <v/>
      </c>
      <c r="AE3706" s="446" t="str">
        <f>IF(放飛紀錄表[[#This Row],[模組啟動時間]]="","",公式對照表!$A$2)</f>
        <v/>
      </c>
      <c r="AF3706" s="449" t="str">
        <f>IF(AC3706="","",IF(AND(AA3706&gt;Y3706,AA3706&lt;Z3706),[1]公式對照表!$C$2,IF(AC3706="-",[1]公式對照表!$C$3,IF(AC3706&lt;AE3706,[1]公式對照表!$C$4,IF(AC3706&gt;AE3706,[1]公式對照表!$C$5)))))</f>
        <v/>
      </c>
      <c r="AG3706" s="442"/>
      <c r="AH3706" s="442"/>
      <c r="AI3706" s="442"/>
      <c r="AJ3706" s="442"/>
      <c r="AK3706" s="2"/>
    </row>
    <row r="3707" spans="1:37" ht="17.25" customHeight="1">
      <c r="A3707" s="443"/>
      <c r="B3707" s="444"/>
      <c r="C3707" s="23"/>
      <c r="D3707" s="23"/>
      <c r="E3707" s="23"/>
      <c r="F3707" s="262"/>
      <c r="G3707" s="262"/>
      <c r="H3707" s="262"/>
      <c r="I3707" s="264"/>
      <c r="J3707" s="23"/>
      <c r="K3707" s="23"/>
      <c r="L3707" s="36" t="str">
        <f>IFERROR(VLOOKUP(放飛紀錄!$K3707,#REF!,2,FALSE),"")</f>
        <v/>
      </c>
      <c r="M3707" s="36"/>
      <c r="N3707" s="36"/>
      <c r="O3707" s="36"/>
      <c r="P3707" s="36"/>
      <c r="Q3707" s="36"/>
      <c r="R3707" s="36"/>
      <c r="S3707" s="36"/>
      <c r="T3707" s="36"/>
      <c r="U3707" s="23"/>
      <c r="V3707" s="23"/>
      <c r="W3707" s="23"/>
      <c r="X3707" s="23"/>
      <c r="Y3707" s="445"/>
      <c r="Z3707" s="446" t="str">
        <f>IF(放飛紀錄!$Y3707="","",放飛紀錄!$Y3707+公式對照表!B$2)</f>
        <v/>
      </c>
      <c r="AA3707" s="445"/>
      <c r="AB3707" s="445"/>
      <c r="AC3707" s="447" t="str">
        <f t="shared" si="144"/>
        <v/>
      </c>
      <c r="AD3707" s="448" t="str">
        <f t="shared" si="145"/>
        <v/>
      </c>
      <c r="AE3707" s="446" t="str">
        <f>IF(放飛紀錄表[[#This Row],[模組啟動時間]]="","",公式對照表!$A$2)</f>
        <v/>
      </c>
      <c r="AF3707" s="449" t="str">
        <f>IF(AC3707="","",IF(AND(AA3707&gt;Y3707,AA3707&lt;Z3707),[1]公式對照表!$C$2,IF(AC3707="-",[1]公式對照表!$C$3,IF(AC3707&lt;AE3707,[1]公式對照表!$C$4,IF(AC3707&gt;AE3707,[1]公式對照表!$C$5)))))</f>
        <v/>
      </c>
      <c r="AG3707" s="442"/>
      <c r="AH3707" s="442"/>
      <c r="AI3707" s="442"/>
      <c r="AJ3707" s="442"/>
      <c r="AK3707" s="2"/>
    </row>
    <row r="3708" spans="1:37" ht="17.25" customHeight="1">
      <c r="A3708" s="443"/>
      <c r="B3708" s="444"/>
      <c r="C3708" s="23"/>
      <c r="D3708" s="23"/>
      <c r="E3708" s="23"/>
      <c r="F3708" s="262"/>
      <c r="G3708" s="262"/>
      <c r="H3708" s="262"/>
      <c r="I3708" s="264"/>
      <c r="J3708" s="23"/>
      <c r="K3708" s="23"/>
      <c r="L3708" s="36" t="str">
        <f>IFERROR(VLOOKUP(放飛紀錄!$K3708,#REF!,2,FALSE),"")</f>
        <v/>
      </c>
      <c r="M3708" s="36"/>
      <c r="N3708" s="36"/>
      <c r="O3708" s="36"/>
      <c r="P3708" s="36"/>
      <c r="Q3708" s="36"/>
      <c r="R3708" s="36"/>
      <c r="S3708" s="36"/>
      <c r="T3708" s="36"/>
      <c r="U3708" s="23"/>
      <c r="V3708" s="23"/>
      <c r="W3708" s="23"/>
      <c r="X3708" s="23"/>
      <c r="Y3708" s="445"/>
      <c r="Z3708" s="446" t="str">
        <f>IF(放飛紀錄!$Y3708="","",放飛紀錄!$Y3708+公式對照表!B$2)</f>
        <v/>
      </c>
      <c r="AA3708" s="445"/>
      <c r="AB3708" s="445"/>
      <c r="AC3708" s="447" t="str">
        <f t="shared" si="144"/>
        <v/>
      </c>
      <c r="AD3708" s="448" t="str">
        <f t="shared" si="145"/>
        <v/>
      </c>
      <c r="AE3708" s="446" t="str">
        <f>IF(放飛紀錄表[[#This Row],[模組啟動時間]]="","",公式對照表!$A$2)</f>
        <v/>
      </c>
      <c r="AF3708" s="449" t="str">
        <f>IF(AC3708="","",IF(AND(AA3708&gt;Y3708,AA3708&lt;Z3708),[1]公式對照表!$C$2,IF(AC3708="-",[1]公式對照表!$C$3,IF(AC3708&lt;AE3708,[1]公式對照表!$C$4,IF(AC3708&gt;AE3708,[1]公式對照表!$C$5)))))</f>
        <v/>
      </c>
      <c r="AG3708" s="442"/>
      <c r="AH3708" s="442"/>
      <c r="AI3708" s="442"/>
      <c r="AJ3708" s="442"/>
      <c r="AK3708" s="2"/>
    </row>
    <row r="3709" spans="1:37" ht="17.25" customHeight="1">
      <c r="A3709" s="443"/>
      <c r="B3709" s="444"/>
      <c r="C3709" s="23"/>
      <c r="D3709" s="23"/>
      <c r="E3709" s="23"/>
      <c r="F3709" s="262"/>
      <c r="G3709" s="262"/>
      <c r="H3709" s="262"/>
      <c r="I3709" s="264"/>
      <c r="J3709" s="23"/>
      <c r="K3709" s="23"/>
      <c r="L3709" s="36" t="str">
        <f>IFERROR(VLOOKUP(放飛紀錄!$K3709,#REF!,2,FALSE),"")</f>
        <v/>
      </c>
      <c r="M3709" s="36"/>
      <c r="N3709" s="36"/>
      <c r="O3709" s="36"/>
      <c r="P3709" s="36"/>
      <c r="Q3709" s="36"/>
      <c r="R3709" s="36"/>
      <c r="S3709" s="36"/>
      <c r="T3709" s="36"/>
      <c r="U3709" s="23"/>
      <c r="V3709" s="23"/>
      <c r="W3709" s="23"/>
      <c r="X3709" s="23"/>
      <c r="Y3709" s="445"/>
      <c r="Z3709" s="446" t="str">
        <f>IF(放飛紀錄!$Y3709="","",放飛紀錄!$Y3709+公式對照表!B$2)</f>
        <v/>
      </c>
      <c r="AA3709" s="445"/>
      <c r="AB3709" s="445"/>
      <c r="AC3709" s="447" t="str">
        <f t="shared" si="144"/>
        <v/>
      </c>
      <c r="AD3709" s="448" t="str">
        <f t="shared" si="145"/>
        <v/>
      </c>
      <c r="AE3709" s="446" t="str">
        <f>IF(放飛紀錄表[[#This Row],[模組啟動時間]]="","",公式對照表!$A$2)</f>
        <v/>
      </c>
      <c r="AF3709" s="449" t="str">
        <f>IF(AC3709="","",IF(AND(AA3709&gt;Y3709,AA3709&lt;Z3709),[1]公式對照表!$C$2,IF(AC3709="-",[1]公式對照表!$C$3,IF(AC3709&lt;AE3709,[1]公式對照表!$C$4,IF(AC3709&gt;AE3709,[1]公式對照表!$C$5)))))</f>
        <v/>
      </c>
      <c r="AG3709" s="442"/>
      <c r="AH3709" s="442"/>
      <c r="AI3709" s="442"/>
      <c r="AJ3709" s="442"/>
      <c r="AK3709" s="2"/>
    </row>
    <row r="3710" spans="1:37" ht="17.25" customHeight="1">
      <c r="A3710" s="443"/>
      <c r="B3710" s="444"/>
      <c r="C3710" s="23"/>
      <c r="D3710" s="23"/>
      <c r="E3710" s="23"/>
      <c r="F3710" s="262"/>
      <c r="G3710" s="262"/>
      <c r="H3710" s="262"/>
      <c r="I3710" s="264"/>
      <c r="J3710" s="23"/>
      <c r="K3710" s="23"/>
      <c r="L3710" s="36" t="str">
        <f>IFERROR(VLOOKUP(放飛紀錄!$K3710,#REF!,2,FALSE),"")</f>
        <v/>
      </c>
      <c r="M3710" s="36"/>
      <c r="N3710" s="36"/>
      <c r="O3710" s="36"/>
      <c r="P3710" s="36"/>
      <c r="Q3710" s="36"/>
      <c r="R3710" s="36"/>
      <c r="S3710" s="36"/>
      <c r="T3710" s="36"/>
      <c r="U3710" s="23"/>
      <c r="V3710" s="23"/>
      <c r="W3710" s="23"/>
      <c r="X3710" s="23"/>
      <c r="Y3710" s="445"/>
      <c r="Z3710" s="446" t="str">
        <f>IF(放飛紀錄!$Y3710="","",放飛紀錄!$Y3710+公式對照表!B$2)</f>
        <v/>
      </c>
      <c r="AA3710" s="445"/>
      <c r="AB3710" s="445"/>
      <c r="AC3710" s="447" t="str">
        <f t="shared" si="144"/>
        <v/>
      </c>
      <c r="AD3710" s="448" t="str">
        <f t="shared" si="145"/>
        <v/>
      </c>
      <c r="AE3710" s="446" t="str">
        <f>IF(放飛紀錄表[[#This Row],[模組啟動時間]]="","",公式對照表!$A$2)</f>
        <v/>
      </c>
      <c r="AF3710" s="449" t="str">
        <f>IF(AC3710="","",IF(AND(AA3710&gt;Y3710,AA3710&lt;Z3710),[1]公式對照表!$C$2,IF(AC3710="-",[1]公式對照表!$C$3,IF(AC3710&lt;AE3710,[1]公式對照表!$C$4,IF(AC3710&gt;AE3710,[1]公式對照表!$C$5)))))</f>
        <v/>
      </c>
      <c r="AG3710" s="442"/>
      <c r="AH3710" s="442"/>
      <c r="AI3710" s="442"/>
      <c r="AJ3710" s="442"/>
      <c r="AK3710" s="2"/>
    </row>
    <row r="3711" spans="1:37" ht="17.25" customHeight="1">
      <c r="A3711" s="443"/>
      <c r="B3711" s="444"/>
      <c r="C3711" s="23"/>
      <c r="D3711" s="23"/>
      <c r="E3711" s="23"/>
      <c r="F3711" s="262"/>
      <c r="G3711" s="262"/>
      <c r="H3711" s="262"/>
      <c r="I3711" s="264"/>
      <c r="J3711" s="23"/>
      <c r="K3711" s="23"/>
      <c r="L3711" s="36" t="str">
        <f>IFERROR(VLOOKUP(放飛紀錄!$K3711,#REF!,2,FALSE),"")</f>
        <v/>
      </c>
      <c r="M3711" s="36"/>
      <c r="N3711" s="36"/>
      <c r="O3711" s="36"/>
      <c r="P3711" s="36"/>
      <c r="Q3711" s="36"/>
      <c r="R3711" s="36"/>
      <c r="S3711" s="36"/>
      <c r="T3711" s="36"/>
      <c r="U3711" s="23"/>
      <c r="V3711" s="23"/>
      <c r="W3711" s="23"/>
      <c r="X3711" s="23"/>
      <c r="Y3711" s="445"/>
      <c r="Z3711" s="446" t="str">
        <f>IF(放飛紀錄!$Y3711="","",放飛紀錄!$Y3711+公式對照表!B$2)</f>
        <v/>
      </c>
      <c r="AA3711" s="445"/>
      <c r="AB3711" s="445"/>
      <c r="AC3711" s="447" t="str">
        <f t="shared" si="144"/>
        <v/>
      </c>
      <c r="AD3711" s="448" t="str">
        <f t="shared" si="145"/>
        <v/>
      </c>
      <c r="AE3711" s="446" t="str">
        <f>IF(放飛紀錄表[[#This Row],[模組啟動時間]]="","",公式對照表!$A$2)</f>
        <v/>
      </c>
      <c r="AF3711" s="449" t="str">
        <f>IF(AC3711="","",IF(AND(AA3711&gt;Y3711,AA3711&lt;Z3711),[1]公式對照表!$C$2,IF(AC3711="-",[1]公式對照表!$C$3,IF(AC3711&lt;AE3711,[1]公式對照表!$C$4,IF(AC3711&gt;AE3711,[1]公式對照表!$C$5)))))</f>
        <v/>
      </c>
      <c r="AG3711" s="442"/>
      <c r="AH3711" s="442"/>
      <c r="AI3711" s="442"/>
      <c r="AJ3711" s="442"/>
      <c r="AK3711" s="2"/>
    </row>
    <row r="3712" spans="1:37" ht="17.25" customHeight="1">
      <c r="A3712" s="443"/>
      <c r="B3712" s="444"/>
      <c r="C3712" s="23"/>
      <c r="D3712" s="23"/>
      <c r="E3712" s="23"/>
      <c r="F3712" s="262"/>
      <c r="G3712" s="262"/>
      <c r="H3712" s="262"/>
      <c r="I3712" s="264"/>
      <c r="J3712" s="23"/>
      <c r="K3712" s="23"/>
      <c r="L3712" s="36" t="str">
        <f>IFERROR(VLOOKUP(放飛紀錄!$K3712,#REF!,2,FALSE),"")</f>
        <v/>
      </c>
      <c r="M3712" s="36"/>
      <c r="N3712" s="36"/>
      <c r="O3712" s="36"/>
      <c r="P3712" s="36"/>
      <c r="Q3712" s="36"/>
      <c r="R3712" s="36"/>
      <c r="S3712" s="36"/>
      <c r="T3712" s="36"/>
      <c r="U3712" s="23"/>
      <c r="V3712" s="23"/>
      <c r="W3712" s="23"/>
      <c r="X3712" s="23"/>
      <c r="Y3712" s="445"/>
      <c r="Z3712" s="446" t="str">
        <f>IF(放飛紀錄!$Y3712="","",放飛紀錄!$Y3712+公式對照表!B$2)</f>
        <v/>
      </c>
      <c r="AA3712" s="445"/>
      <c r="AB3712" s="445"/>
      <c r="AC3712" s="447" t="str">
        <f t="shared" si="144"/>
        <v/>
      </c>
      <c r="AD3712" s="448" t="str">
        <f t="shared" si="145"/>
        <v/>
      </c>
      <c r="AE3712" s="446" t="str">
        <f>IF(放飛紀錄表[[#This Row],[模組啟動時間]]="","",公式對照表!$A$2)</f>
        <v/>
      </c>
      <c r="AF3712" s="449" t="str">
        <f>IF(AC3712="","",IF(AND(AA3712&gt;Y3712,AA3712&lt;Z3712),[1]公式對照表!$C$2,IF(AC3712="-",[1]公式對照表!$C$3,IF(AC3712&lt;AE3712,[1]公式對照表!$C$4,IF(AC3712&gt;AE3712,[1]公式對照表!$C$5)))))</f>
        <v/>
      </c>
      <c r="AG3712" s="442"/>
      <c r="AH3712" s="442"/>
      <c r="AI3712" s="442"/>
      <c r="AJ3712" s="442"/>
      <c r="AK3712" s="2"/>
    </row>
    <row r="3713" spans="1:37" ht="17.25" customHeight="1">
      <c r="A3713" s="443"/>
      <c r="B3713" s="444"/>
      <c r="C3713" s="23"/>
      <c r="D3713" s="23"/>
      <c r="E3713" s="23"/>
      <c r="F3713" s="262"/>
      <c r="G3713" s="262"/>
      <c r="H3713" s="262"/>
      <c r="I3713" s="264"/>
      <c r="J3713" s="23"/>
      <c r="K3713" s="23"/>
      <c r="L3713" s="36" t="str">
        <f>IFERROR(VLOOKUP(放飛紀錄!$K3713,#REF!,2,FALSE),"")</f>
        <v/>
      </c>
      <c r="M3713" s="36"/>
      <c r="N3713" s="36"/>
      <c r="O3713" s="36"/>
      <c r="P3713" s="36"/>
      <c r="Q3713" s="36"/>
      <c r="R3713" s="36"/>
      <c r="S3713" s="36"/>
      <c r="T3713" s="36"/>
      <c r="U3713" s="23"/>
      <c r="V3713" s="23"/>
      <c r="W3713" s="23"/>
      <c r="X3713" s="23"/>
      <c r="Y3713" s="445"/>
      <c r="Z3713" s="446" t="str">
        <f>IF(放飛紀錄!$Y3713="","",放飛紀錄!$Y3713+公式對照表!B$2)</f>
        <v/>
      </c>
      <c r="AA3713" s="445"/>
      <c r="AB3713" s="445"/>
      <c r="AC3713" s="447" t="str">
        <f t="shared" si="144"/>
        <v/>
      </c>
      <c r="AD3713" s="448" t="str">
        <f t="shared" si="145"/>
        <v/>
      </c>
      <c r="AE3713" s="446" t="str">
        <f>IF(放飛紀錄表[[#This Row],[模組啟動時間]]="","",公式對照表!$A$2)</f>
        <v/>
      </c>
      <c r="AF3713" s="449" t="str">
        <f>IF(AC3713="","",IF(AND(AA3713&gt;Y3713,AA3713&lt;Z3713),[1]公式對照表!$C$2,IF(AC3713="-",[1]公式對照表!$C$3,IF(AC3713&lt;AE3713,[1]公式對照表!$C$4,IF(AC3713&gt;AE3713,[1]公式對照表!$C$5)))))</f>
        <v/>
      </c>
      <c r="AG3713" s="442"/>
      <c r="AH3713" s="442"/>
      <c r="AI3713" s="442"/>
      <c r="AJ3713" s="442"/>
      <c r="AK3713" s="2"/>
    </row>
    <row r="3714" spans="1:37" ht="17.25" customHeight="1">
      <c r="A3714" s="443"/>
      <c r="B3714" s="444"/>
      <c r="C3714" s="23"/>
      <c r="D3714" s="23"/>
      <c r="E3714" s="23"/>
      <c r="F3714" s="262"/>
      <c r="G3714" s="262"/>
      <c r="H3714" s="262"/>
      <c r="I3714" s="264"/>
      <c r="J3714" s="23"/>
      <c r="K3714" s="23"/>
      <c r="L3714" s="36" t="str">
        <f>IFERROR(VLOOKUP(放飛紀錄!$K3714,#REF!,2,FALSE),"")</f>
        <v/>
      </c>
      <c r="M3714" s="36"/>
      <c r="N3714" s="36"/>
      <c r="O3714" s="36"/>
      <c r="P3714" s="36"/>
      <c r="Q3714" s="36"/>
      <c r="R3714" s="36"/>
      <c r="S3714" s="36"/>
      <c r="T3714" s="36"/>
      <c r="U3714" s="23"/>
      <c r="V3714" s="23"/>
      <c r="W3714" s="23"/>
      <c r="X3714" s="23"/>
      <c r="Y3714" s="445"/>
      <c r="Z3714" s="446" t="str">
        <f>IF(放飛紀錄!$Y3714="","",放飛紀錄!$Y3714+公式對照表!B$2)</f>
        <v/>
      </c>
      <c r="AA3714" s="445"/>
      <c r="AB3714" s="445"/>
      <c r="AC3714" s="447" t="str">
        <f t="shared" si="144"/>
        <v/>
      </c>
      <c r="AD3714" s="448" t="str">
        <f t="shared" si="145"/>
        <v/>
      </c>
      <c r="AE3714" s="446" t="str">
        <f>IF(放飛紀錄表[[#This Row],[模組啟動時間]]="","",公式對照表!$A$2)</f>
        <v/>
      </c>
      <c r="AF3714" s="449" t="str">
        <f>IF(AC3714="","",IF(AND(AA3714&gt;Y3714,AA3714&lt;Z3714),[1]公式對照表!$C$2,IF(AC3714="-",[1]公式對照表!$C$3,IF(AC3714&lt;AE3714,[1]公式對照表!$C$4,IF(AC3714&gt;AE3714,[1]公式對照表!$C$5)))))</f>
        <v/>
      </c>
      <c r="AG3714" s="442"/>
      <c r="AH3714" s="442"/>
      <c r="AI3714" s="442"/>
      <c r="AJ3714" s="442"/>
      <c r="AK3714" s="2"/>
    </row>
    <row r="3715" spans="1:37" ht="17.25" customHeight="1">
      <c r="A3715" s="443"/>
      <c r="B3715" s="444"/>
      <c r="C3715" s="23"/>
      <c r="D3715" s="23"/>
      <c r="E3715" s="23"/>
      <c r="F3715" s="262"/>
      <c r="G3715" s="262"/>
      <c r="H3715" s="262"/>
      <c r="I3715" s="264"/>
      <c r="J3715" s="23"/>
      <c r="K3715" s="23"/>
      <c r="L3715" s="36" t="str">
        <f>IFERROR(VLOOKUP(放飛紀錄!$K3715,#REF!,2,FALSE),"")</f>
        <v/>
      </c>
      <c r="M3715" s="36"/>
      <c r="N3715" s="36"/>
      <c r="O3715" s="36"/>
      <c r="P3715" s="36"/>
      <c r="Q3715" s="36"/>
      <c r="R3715" s="36"/>
      <c r="S3715" s="36"/>
      <c r="T3715" s="36"/>
      <c r="U3715" s="23"/>
      <c r="V3715" s="23"/>
      <c r="W3715" s="23"/>
      <c r="X3715" s="23"/>
      <c r="Y3715" s="445"/>
      <c r="Z3715" s="446" t="str">
        <f>IF(放飛紀錄!$Y3715="","",放飛紀錄!$Y3715+公式對照表!B$2)</f>
        <v/>
      </c>
      <c r="AA3715" s="445"/>
      <c r="AB3715" s="445"/>
      <c r="AC3715" s="447" t="str">
        <f t="shared" si="144"/>
        <v/>
      </c>
      <c r="AD3715" s="448" t="str">
        <f t="shared" si="145"/>
        <v/>
      </c>
      <c r="AE3715" s="446" t="str">
        <f>IF(放飛紀錄表[[#This Row],[模組啟動時間]]="","",公式對照表!$A$2)</f>
        <v/>
      </c>
      <c r="AF3715" s="449" t="str">
        <f>IF(AC3715="","",IF(AND(AA3715&gt;Y3715,AA3715&lt;Z3715),[1]公式對照表!$C$2,IF(AC3715="-",[1]公式對照表!$C$3,IF(AC3715&lt;AE3715,[1]公式對照表!$C$4,IF(AC3715&gt;AE3715,[1]公式對照表!$C$5)))))</f>
        <v/>
      </c>
      <c r="AG3715" s="442"/>
      <c r="AH3715" s="442"/>
      <c r="AI3715" s="442"/>
      <c r="AJ3715" s="442"/>
      <c r="AK3715" s="2"/>
    </row>
    <row r="3716" spans="1:37" ht="17.25" customHeight="1">
      <c r="A3716" s="443"/>
      <c r="B3716" s="444"/>
      <c r="C3716" s="23"/>
      <c r="D3716" s="23"/>
      <c r="E3716" s="23"/>
      <c r="F3716" s="262"/>
      <c r="G3716" s="262"/>
      <c r="H3716" s="262"/>
      <c r="I3716" s="264"/>
      <c r="J3716" s="23"/>
      <c r="K3716" s="23"/>
      <c r="L3716" s="36" t="str">
        <f>IFERROR(VLOOKUP(放飛紀錄!$K3716,#REF!,2,FALSE),"")</f>
        <v/>
      </c>
      <c r="M3716" s="36"/>
      <c r="N3716" s="36"/>
      <c r="O3716" s="36"/>
      <c r="P3716" s="36"/>
      <c r="Q3716" s="36"/>
      <c r="R3716" s="36"/>
      <c r="S3716" s="36"/>
      <c r="T3716" s="36"/>
      <c r="U3716" s="23"/>
      <c r="V3716" s="23"/>
      <c r="W3716" s="23"/>
      <c r="X3716" s="23"/>
      <c r="Y3716" s="445"/>
      <c r="Z3716" s="446" t="str">
        <f>IF(放飛紀錄!$Y3716="","",放飛紀錄!$Y3716+公式對照表!B$2)</f>
        <v/>
      </c>
      <c r="AA3716" s="445"/>
      <c r="AB3716" s="445"/>
      <c r="AC3716" s="447" t="str">
        <f t="shared" si="144"/>
        <v/>
      </c>
      <c r="AD3716" s="448" t="str">
        <f t="shared" si="145"/>
        <v/>
      </c>
      <c r="AE3716" s="446" t="str">
        <f>IF(放飛紀錄表[[#This Row],[模組啟動時間]]="","",公式對照表!$A$2)</f>
        <v/>
      </c>
      <c r="AF3716" s="449" t="str">
        <f>IF(AC3716="","",IF(AND(AA3716&gt;Y3716,AA3716&lt;Z3716),[1]公式對照表!$C$2,IF(AC3716="-",[1]公式對照表!$C$3,IF(AC3716&lt;AE3716,[1]公式對照表!$C$4,IF(AC3716&gt;AE3716,[1]公式對照表!$C$5)))))</f>
        <v/>
      </c>
      <c r="AG3716" s="442"/>
      <c r="AH3716" s="442"/>
      <c r="AI3716" s="442"/>
      <c r="AJ3716" s="442"/>
      <c r="AK3716" s="2"/>
    </row>
    <row r="3717" spans="1:37" ht="17.25" customHeight="1">
      <c r="A3717" s="443"/>
      <c r="B3717" s="444"/>
      <c r="C3717" s="23"/>
      <c r="D3717" s="23"/>
      <c r="E3717" s="23"/>
      <c r="F3717" s="262"/>
      <c r="G3717" s="262"/>
      <c r="H3717" s="262"/>
      <c r="I3717" s="264"/>
      <c r="J3717" s="23"/>
      <c r="K3717" s="23"/>
      <c r="L3717" s="36" t="str">
        <f>IFERROR(VLOOKUP(放飛紀錄!$K3717,#REF!,2,FALSE),"")</f>
        <v/>
      </c>
      <c r="M3717" s="36"/>
      <c r="N3717" s="36"/>
      <c r="O3717" s="36"/>
      <c r="P3717" s="36"/>
      <c r="Q3717" s="36"/>
      <c r="R3717" s="36"/>
      <c r="S3717" s="36"/>
      <c r="T3717" s="36"/>
      <c r="U3717" s="23"/>
      <c r="V3717" s="23"/>
      <c r="W3717" s="23"/>
      <c r="X3717" s="23"/>
      <c r="Y3717" s="445"/>
      <c r="Z3717" s="446" t="str">
        <f>IF(放飛紀錄!$Y3717="","",放飛紀錄!$Y3717+公式對照表!B$2)</f>
        <v/>
      </c>
      <c r="AA3717" s="445"/>
      <c r="AB3717" s="445"/>
      <c r="AC3717" s="447" t="str">
        <f t="shared" si="144"/>
        <v/>
      </c>
      <c r="AD3717" s="448" t="str">
        <f t="shared" si="145"/>
        <v/>
      </c>
      <c r="AE3717" s="446" t="str">
        <f>IF(放飛紀錄表[[#This Row],[模組啟動時間]]="","",公式對照表!$A$2)</f>
        <v/>
      </c>
      <c r="AF3717" s="449" t="str">
        <f>IF(AC3717="","",IF(AND(AA3717&gt;Y3717,AA3717&lt;Z3717),[1]公式對照表!$C$2,IF(AC3717="-",[1]公式對照表!$C$3,IF(AC3717&lt;AE3717,[1]公式對照表!$C$4,IF(AC3717&gt;AE3717,[1]公式對照表!$C$5)))))</f>
        <v/>
      </c>
      <c r="AG3717" s="442"/>
      <c r="AH3717" s="442"/>
      <c r="AI3717" s="442"/>
      <c r="AJ3717" s="442"/>
      <c r="AK3717" s="2"/>
    </row>
    <row r="3718" spans="1:37" ht="17.25" customHeight="1">
      <c r="A3718" s="443"/>
      <c r="B3718" s="444"/>
      <c r="C3718" s="23"/>
      <c r="D3718" s="23"/>
      <c r="E3718" s="23"/>
      <c r="F3718" s="262"/>
      <c r="G3718" s="262"/>
      <c r="H3718" s="262"/>
      <c r="I3718" s="264"/>
      <c r="J3718" s="23"/>
      <c r="K3718" s="23"/>
      <c r="L3718" s="36" t="str">
        <f>IFERROR(VLOOKUP(放飛紀錄!$K3718,#REF!,2,FALSE),"")</f>
        <v/>
      </c>
      <c r="M3718" s="36"/>
      <c r="N3718" s="36"/>
      <c r="O3718" s="36"/>
      <c r="P3718" s="36"/>
      <c r="Q3718" s="36"/>
      <c r="R3718" s="36"/>
      <c r="S3718" s="36"/>
      <c r="T3718" s="36"/>
      <c r="U3718" s="23"/>
      <c r="V3718" s="23"/>
      <c r="W3718" s="23"/>
      <c r="X3718" s="23"/>
      <c r="Y3718" s="445"/>
      <c r="Z3718" s="446" t="str">
        <f>IF(放飛紀錄!$Y3718="","",放飛紀錄!$Y3718+公式對照表!B$2)</f>
        <v/>
      </c>
      <c r="AA3718" s="445"/>
      <c r="AB3718" s="445"/>
      <c r="AC3718" s="447" t="str">
        <f t="shared" si="144"/>
        <v/>
      </c>
      <c r="AD3718" s="448" t="str">
        <f t="shared" si="145"/>
        <v/>
      </c>
      <c r="AE3718" s="446" t="str">
        <f>IF(放飛紀錄表[[#This Row],[模組啟動時間]]="","",公式對照表!$A$2)</f>
        <v/>
      </c>
      <c r="AF3718" s="449" t="str">
        <f>IF(AC3718="","",IF(AND(AA3718&gt;Y3718,AA3718&lt;Z3718),[1]公式對照表!$C$2,IF(AC3718="-",[1]公式對照表!$C$3,IF(AC3718&lt;AE3718,[1]公式對照表!$C$4,IF(AC3718&gt;AE3718,[1]公式對照表!$C$5)))))</f>
        <v/>
      </c>
      <c r="AG3718" s="442"/>
      <c r="AH3718" s="442"/>
      <c r="AI3718" s="442"/>
      <c r="AJ3718" s="442"/>
      <c r="AK3718" s="2"/>
    </row>
    <row r="3719" spans="1:37" ht="17.25" customHeight="1">
      <c r="A3719" s="443"/>
      <c r="B3719" s="444"/>
      <c r="C3719" s="23"/>
      <c r="D3719" s="23"/>
      <c r="E3719" s="23"/>
      <c r="F3719" s="262"/>
      <c r="G3719" s="262"/>
      <c r="H3719" s="262"/>
      <c r="I3719" s="264"/>
      <c r="J3719" s="23"/>
      <c r="K3719" s="23"/>
      <c r="L3719" s="36" t="str">
        <f>IFERROR(VLOOKUP(放飛紀錄!$K3719,#REF!,2,FALSE),"")</f>
        <v/>
      </c>
      <c r="M3719" s="36"/>
      <c r="N3719" s="36"/>
      <c r="O3719" s="36"/>
      <c r="P3719" s="36"/>
      <c r="Q3719" s="36"/>
      <c r="R3719" s="36"/>
      <c r="S3719" s="36"/>
      <c r="T3719" s="36"/>
      <c r="U3719" s="23"/>
      <c r="V3719" s="23"/>
      <c r="W3719" s="23"/>
      <c r="X3719" s="23"/>
      <c r="Y3719" s="445"/>
      <c r="Z3719" s="446" t="str">
        <f>IF(放飛紀錄!$Y3719="","",放飛紀錄!$Y3719+公式對照表!B$2)</f>
        <v/>
      </c>
      <c r="AA3719" s="445"/>
      <c r="AB3719" s="445"/>
      <c r="AC3719" s="447" t="str">
        <f t="shared" si="144"/>
        <v/>
      </c>
      <c r="AD3719" s="448" t="str">
        <f t="shared" si="145"/>
        <v/>
      </c>
      <c r="AE3719" s="446" t="str">
        <f>IF(放飛紀錄表[[#This Row],[模組啟動時間]]="","",公式對照表!$A$2)</f>
        <v/>
      </c>
      <c r="AF3719" s="449" t="str">
        <f>IF(AC3719="","",IF(AND(AA3719&gt;Y3719,AA3719&lt;Z3719),[1]公式對照表!$C$2,IF(AC3719="-",[1]公式對照表!$C$3,IF(AC3719&lt;AE3719,[1]公式對照表!$C$4,IF(AC3719&gt;AE3719,[1]公式對照表!$C$5)))))</f>
        <v/>
      </c>
      <c r="AG3719" s="442"/>
      <c r="AH3719" s="442"/>
      <c r="AI3719" s="442"/>
      <c r="AJ3719" s="442"/>
      <c r="AK3719" s="2"/>
    </row>
    <row r="3720" spans="1:37" ht="17.25" customHeight="1">
      <c r="A3720" s="443"/>
      <c r="B3720" s="444"/>
      <c r="C3720" s="23"/>
      <c r="D3720" s="23"/>
      <c r="E3720" s="23"/>
      <c r="F3720" s="262"/>
      <c r="G3720" s="262"/>
      <c r="H3720" s="262"/>
      <c r="I3720" s="264"/>
      <c r="J3720" s="23"/>
      <c r="K3720" s="23"/>
      <c r="L3720" s="36" t="str">
        <f>IFERROR(VLOOKUP(放飛紀錄!$K3720,#REF!,2,FALSE),"")</f>
        <v/>
      </c>
      <c r="M3720" s="36"/>
      <c r="N3720" s="36"/>
      <c r="O3720" s="36"/>
      <c r="P3720" s="36"/>
      <c r="Q3720" s="36"/>
      <c r="R3720" s="36"/>
      <c r="S3720" s="36"/>
      <c r="T3720" s="36"/>
      <c r="U3720" s="23"/>
      <c r="V3720" s="23"/>
      <c r="W3720" s="23"/>
      <c r="X3720" s="23"/>
      <c r="Y3720" s="445"/>
      <c r="Z3720" s="446" t="str">
        <f>IF(放飛紀錄!$Y3720="","",放飛紀錄!$Y3720+公式對照表!B$2)</f>
        <v/>
      </c>
      <c r="AA3720" s="445"/>
      <c r="AB3720" s="445"/>
      <c r="AC3720" s="447" t="str">
        <f t="shared" si="144"/>
        <v/>
      </c>
      <c r="AD3720" s="448" t="str">
        <f t="shared" si="145"/>
        <v/>
      </c>
      <c r="AE3720" s="446" t="str">
        <f>IF(放飛紀錄表[[#This Row],[模組啟動時間]]="","",公式對照表!$A$2)</f>
        <v/>
      </c>
      <c r="AF3720" s="449" t="str">
        <f>IF(AC3720="","",IF(AND(AA3720&gt;Y3720,AA3720&lt;Z3720),[1]公式對照表!$C$2,IF(AC3720="-",[1]公式對照表!$C$3,IF(AC3720&lt;AE3720,[1]公式對照表!$C$4,IF(AC3720&gt;AE3720,[1]公式對照表!$C$5)))))</f>
        <v/>
      </c>
      <c r="AG3720" s="442"/>
      <c r="AH3720" s="442"/>
      <c r="AI3720" s="442"/>
      <c r="AJ3720" s="442"/>
      <c r="AK3720" s="2"/>
    </row>
    <row r="3721" spans="1:37" ht="17.25" customHeight="1">
      <c r="A3721" s="443"/>
      <c r="B3721" s="444"/>
      <c r="C3721" s="23"/>
      <c r="D3721" s="23"/>
      <c r="E3721" s="23"/>
      <c r="F3721" s="262"/>
      <c r="G3721" s="262"/>
      <c r="H3721" s="262"/>
      <c r="I3721" s="264"/>
      <c r="J3721" s="23"/>
      <c r="K3721" s="23"/>
      <c r="L3721" s="36" t="str">
        <f>IFERROR(VLOOKUP(放飛紀錄!$K3721,#REF!,2,FALSE),"")</f>
        <v/>
      </c>
      <c r="M3721" s="36"/>
      <c r="N3721" s="36"/>
      <c r="O3721" s="36"/>
      <c r="P3721" s="36"/>
      <c r="Q3721" s="36"/>
      <c r="R3721" s="36"/>
      <c r="S3721" s="36"/>
      <c r="T3721" s="36"/>
      <c r="U3721" s="23"/>
      <c r="V3721" s="23"/>
      <c r="W3721" s="23"/>
      <c r="X3721" s="23"/>
      <c r="Y3721" s="445"/>
      <c r="Z3721" s="446" t="str">
        <f>IF(放飛紀錄!$Y3721="","",放飛紀錄!$Y3721+公式對照表!B$2)</f>
        <v/>
      </c>
      <c r="AA3721" s="445"/>
      <c r="AB3721" s="445"/>
      <c r="AC3721" s="447" t="str">
        <f t="shared" si="144"/>
        <v/>
      </c>
      <c r="AD3721" s="448" t="str">
        <f t="shared" si="145"/>
        <v/>
      </c>
      <c r="AE3721" s="446" t="str">
        <f>IF(放飛紀錄表[[#This Row],[模組啟動時間]]="","",公式對照表!$A$2)</f>
        <v/>
      </c>
      <c r="AF3721" s="449" t="str">
        <f>IF(AC3721="","",IF(AND(AA3721&gt;Y3721,AA3721&lt;Z3721),[1]公式對照表!$C$2,IF(AC3721="-",[1]公式對照表!$C$3,IF(AC3721&lt;AE3721,[1]公式對照表!$C$4,IF(AC3721&gt;AE3721,[1]公式對照表!$C$5)))))</f>
        <v/>
      </c>
      <c r="AG3721" s="442"/>
      <c r="AH3721" s="442"/>
      <c r="AI3721" s="442"/>
      <c r="AJ3721" s="442"/>
      <c r="AK3721" s="2"/>
    </row>
    <row r="3722" spans="1:37" ht="17.25" customHeight="1">
      <c r="A3722" s="443"/>
      <c r="B3722" s="444"/>
      <c r="C3722" s="23"/>
      <c r="D3722" s="23"/>
      <c r="E3722" s="23"/>
      <c r="F3722" s="262"/>
      <c r="G3722" s="262"/>
      <c r="H3722" s="262"/>
      <c r="I3722" s="264"/>
      <c r="J3722" s="23"/>
      <c r="K3722" s="23"/>
      <c r="L3722" s="36" t="str">
        <f>IFERROR(VLOOKUP(放飛紀錄!$K3722,#REF!,2,FALSE),"")</f>
        <v/>
      </c>
      <c r="M3722" s="36"/>
      <c r="N3722" s="36"/>
      <c r="O3722" s="36"/>
      <c r="P3722" s="36"/>
      <c r="Q3722" s="36"/>
      <c r="R3722" s="36"/>
      <c r="S3722" s="36"/>
      <c r="T3722" s="36"/>
      <c r="U3722" s="23"/>
      <c r="V3722" s="23"/>
      <c r="W3722" s="23"/>
      <c r="X3722" s="23"/>
      <c r="Y3722" s="445"/>
      <c r="Z3722" s="446" t="str">
        <f>IF(放飛紀錄!$Y3722="","",放飛紀錄!$Y3722+公式對照表!B$2)</f>
        <v/>
      </c>
      <c r="AA3722" s="445"/>
      <c r="AB3722" s="445"/>
      <c r="AC3722" s="447" t="str">
        <f t="shared" si="144"/>
        <v/>
      </c>
      <c r="AD3722" s="448" t="str">
        <f t="shared" si="145"/>
        <v/>
      </c>
      <c r="AE3722" s="446" t="str">
        <f>IF(放飛紀錄表[[#This Row],[模組啟動時間]]="","",公式對照表!$A$2)</f>
        <v/>
      </c>
      <c r="AF3722" s="449" t="str">
        <f>IF(AC3722="","",IF(AND(AA3722&gt;Y3722,AA3722&lt;Z3722),[1]公式對照表!$C$2,IF(AC3722="-",[1]公式對照表!$C$3,IF(AC3722&lt;AE3722,[1]公式對照表!$C$4,IF(AC3722&gt;AE3722,[1]公式對照表!$C$5)))))</f>
        <v/>
      </c>
      <c r="AG3722" s="442"/>
      <c r="AH3722" s="442"/>
      <c r="AI3722" s="442"/>
      <c r="AJ3722" s="442"/>
      <c r="AK3722" s="2"/>
    </row>
    <row r="3723" spans="1:37" ht="17.25" customHeight="1">
      <c r="A3723" s="443"/>
      <c r="B3723" s="444"/>
      <c r="C3723" s="23"/>
      <c r="D3723" s="23"/>
      <c r="E3723" s="23"/>
      <c r="F3723" s="262"/>
      <c r="G3723" s="262"/>
      <c r="H3723" s="262"/>
      <c r="I3723" s="264"/>
      <c r="J3723" s="23"/>
      <c r="K3723" s="23"/>
      <c r="L3723" s="36" t="str">
        <f>IFERROR(VLOOKUP(放飛紀錄!$K3723,#REF!,2,FALSE),"")</f>
        <v/>
      </c>
      <c r="M3723" s="36"/>
      <c r="N3723" s="36"/>
      <c r="O3723" s="36"/>
      <c r="P3723" s="36"/>
      <c r="Q3723" s="36"/>
      <c r="R3723" s="36"/>
      <c r="S3723" s="36"/>
      <c r="T3723" s="36"/>
      <c r="U3723" s="23"/>
      <c r="V3723" s="23"/>
      <c r="W3723" s="23"/>
      <c r="X3723" s="23"/>
      <c r="Y3723" s="445"/>
      <c r="Z3723" s="446" t="str">
        <f>IF(放飛紀錄!$Y3723="","",放飛紀錄!$Y3723+公式對照表!B$2)</f>
        <v/>
      </c>
      <c r="AA3723" s="445"/>
      <c r="AB3723" s="445"/>
      <c r="AC3723" s="447" t="str">
        <f t="shared" si="144"/>
        <v/>
      </c>
      <c r="AD3723" s="448" t="str">
        <f t="shared" si="145"/>
        <v/>
      </c>
      <c r="AE3723" s="446" t="str">
        <f>IF(放飛紀錄表[[#This Row],[模組啟動時間]]="","",公式對照表!$A$2)</f>
        <v/>
      </c>
      <c r="AF3723" s="449" t="str">
        <f>IF(AC3723="","",IF(AND(AA3723&gt;Y3723,AA3723&lt;Z3723),[1]公式對照表!$C$2,IF(AC3723="-",[1]公式對照表!$C$3,IF(AC3723&lt;AE3723,[1]公式對照表!$C$4,IF(AC3723&gt;AE3723,[1]公式對照表!$C$5)))))</f>
        <v/>
      </c>
      <c r="AG3723" s="442"/>
      <c r="AH3723" s="442"/>
      <c r="AI3723" s="442"/>
      <c r="AJ3723" s="442"/>
      <c r="AK3723" s="2"/>
    </row>
    <row r="3724" spans="1:37" ht="17.25" customHeight="1">
      <c r="A3724" s="443"/>
      <c r="B3724" s="444"/>
      <c r="C3724" s="23"/>
      <c r="D3724" s="23"/>
      <c r="E3724" s="23"/>
      <c r="F3724" s="262"/>
      <c r="G3724" s="262"/>
      <c r="H3724" s="262"/>
      <c r="I3724" s="264"/>
      <c r="J3724" s="23"/>
      <c r="K3724" s="23"/>
      <c r="L3724" s="36" t="str">
        <f>IFERROR(VLOOKUP(放飛紀錄!$K3724,#REF!,2,FALSE),"")</f>
        <v/>
      </c>
      <c r="M3724" s="36"/>
      <c r="N3724" s="36"/>
      <c r="O3724" s="36"/>
      <c r="P3724" s="36"/>
      <c r="Q3724" s="36"/>
      <c r="R3724" s="36"/>
      <c r="S3724" s="36"/>
      <c r="T3724" s="36"/>
      <c r="U3724" s="23"/>
      <c r="V3724" s="23"/>
      <c r="W3724" s="23"/>
      <c r="X3724" s="23"/>
      <c r="Y3724" s="445"/>
      <c r="Z3724" s="446" t="str">
        <f>IF(放飛紀錄!$Y3724="","",放飛紀錄!$Y3724+公式對照表!B$2)</f>
        <v/>
      </c>
      <c r="AA3724" s="445"/>
      <c r="AB3724" s="445"/>
      <c r="AC3724" s="447" t="str">
        <f t="shared" si="144"/>
        <v/>
      </c>
      <c r="AD3724" s="448" t="str">
        <f t="shared" si="145"/>
        <v/>
      </c>
      <c r="AE3724" s="446" t="str">
        <f>IF(放飛紀錄表[[#This Row],[模組啟動時間]]="","",公式對照表!$A$2)</f>
        <v/>
      </c>
      <c r="AF3724" s="449" t="str">
        <f>IF(AC3724="","",IF(AND(AA3724&gt;Y3724,AA3724&lt;Z3724),[1]公式對照表!$C$2,IF(AC3724="-",[1]公式對照表!$C$3,IF(AC3724&lt;AE3724,[1]公式對照表!$C$4,IF(AC3724&gt;AE3724,[1]公式對照表!$C$5)))))</f>
        <v/>
      </c>
      <c r="AG3724" s="442"/>
      <c r="AH3724" s="442"/>
      <c r="AI3724" s="442"/>
      <c r="AJ3724" s="442"/>
      <c r="AK3724" s="2"/>
    </row>
    <row r="3725" spans="1:37" ht="17.25" customHeight="1">
      <c r="A3725" s="443"/>
      <c r="B3725" s="444"/>
      <c r="C3725" s="23"/>
      <c r="D3725" s="23"/>
      <c r="E3725" s="23"/>
      <c r="F3725" s="262"/>
      <c r="G3725" s="262"/>
      <c r="H3725" s="262"/>
      <c r="I3725" s="264"/>
      <c r="J3725" s="23"/>
      <c r="K3725" s="23"/>
      <c r="L3725" s="36" t="str">
        <f>IFERROR(VLOOKUP(放飛紀錄!$K3725,#REF!,2,FALSE),"")</f>
        <v/>
      </c>
      <c r="M3725" s="36"/>
      <c r="N3725" s="36"/>
      <c r="O3725" s="36"/>
      <c r="P3725" s="36"/>
      <c r="Q3725" s="36"/>
      <c r="R3725" s="36"/>
      <c r="S3725" s="36"/>
      <c r="T3725" s="36"/>
      <c r="U3725" s="23"/>
      <c r="V3725" s="23"/>
      <c r="W3725" s="23"/>
      <c r="X3725" s="23"/>
      <c r="Y3725" s="445"/>
      <c r="Z3725" s="446" t="str">
        <f>IF(放飛紀錄!$Y3725="","",放飛紀錄!$Y3725+公式對照表!B$2)</f>
        <v/>
      </c>
      <c r="AA3725" s="445"/>
      <c r="AB3725" s="445"/>
      <c r="AC3725" s="447" t="str">
        <f t="shared" si="144"/>
        <v/>
      </c>
      <c r="AD3725" s="448" t="str">
        <f t="shared" si="145"/>
        <v/>
      </c>
      <c r="AE3725" s="446" t="str">
        <f>IF(放飛紀錄表[[#This Row],[模組啟動時間]]="","",公式對照表!$A$2)</f>
        <v/>
      </c>
      <c r="AF3725" s="449" t="str">
        <f>IF(AC3725="","",IF(AND(AA3725&gt;Y3725,AA3725&lt;Z3725),[1]公式對照表!$C$2,IF(AC3725="-",[1]公式對照表!$C$3,IF(AC3725&lt;AE3725,[1]公式對照表!$C$4,IF(AC3725&gt;AE3725,[1]公式對照表!$C$5)))))</f>
        <v/>
      </c>
      <c r="AG3725" s="442"/>
      <c r="AH3725" s="442"/>
      <c r="AI3725" s="442"/>
      <c r="AJ3725" s="442"/>
      <c r="AK3725" s="2"/>
    </row>
    <row r="3726" spans="1:37" ht="17.25" customHeight="1">
      <c r="A3726" s="443"/>
      <c r="B3726" s="444"/>
      <c r="C3726" s="23"/>
      <c r="D3726" s="23"/>
      <c r="E3726" s="23"/>
      <c r="F3726" s="262"/>
      <c r="G3726" s="262"/>
      <c r="H3726" s="262"/>
      <c r="I3726" s="264"/>
      <c r="J3726" s="23"/>
      <c r="K3726" s="23"/>
      <c r="L3726" s="36" t="str">
        <f>IFERROR(VLOOKUP(放飛紀錄!$K3726,#REF!,2,FALSE),"")</f>
        <v/>
      </c>
      <c r="M3726" s="36"/>
      <c r="N3726" s="36"/>
      <c r="O3726" s="36"/>
      <c r="P3726" s="36"/>
      <c r="Q3726" s="36"/>
      <c r="R3726" s="36"/>
      <c r="S3726" s="36"/>
      <c r="T3726" s="36"/>
      <c r="U3726" s="23"/>
      <c r="V3726" s="23"/>
      <c r="W3726" s="23"/>
      <c r="X3726" s="23"/>
      <c r="Y3726" s="445"/>
      <c r="Z3726" s="446" t="str">
        <f>IF(放飛紀錄!$Y3726="","",放飛紀錄!$Y3726+公式對照表!B$2)</f>
        <v/>
      </c>
      <c r="AA3726" s="445"/>
      <c r="AB3726" s="445"/>
      <c r="AC3726" s="447" t="str">
        <f t="shared" si="144"/>
        <v/>
      </c>
      <c r="AD3726" s="448" t="str">
        <f t="shared" si="145"/>
        <v/>
      </c>
      <c r="AE3726" s="446" t="str">
        <f>IF(放飛紀錄表[[#This Row],[模組啟動時間]]="","",公式對照表!$A$2)</f>
        <v/>
      </c>
      <c r="AF3726" s="449" t="str">
        <f>IF(AC3726="","",IF(AND(AA3726&gt;Y3726,AA3726&lt;Z3726),[1]公式對照表!$C$2,IF(AC3726="-",[1]公式對照表!$C$3,IF(AC3726&lt;AE3726,[1]公式對照表!$C$4,IF(AC3726&gt;AE3726,[1]公式對照表!$C$5)))))</f>
        <v/>
      </c>
      <c r="AG3726" s="442"/>
      <c r="AH3726" s="442"/>
      <c r="AI3726" s="442"/>
      <c r="AJ3726" s="442"/>
      <c r="AK3726" s="2"/>
    </row>
    <row r="3727" spans="1:37" ht="17.25" customHeight="1">
      <c r="A3727" s="443"/>
      <c r="B3727" s="444"/>
      <c r="C3727" s="23"/>
      <c r="D3727" s="23"/>
      <c r="E3727" s="23"/>
      <c r="F3727" s="262"/>
      <c r="G3727" s="262"/>
      <c r="H3727" s="262"/>
      <c r="I3727" s="264"/>
      <c r="J3727" s="23"/>
      <c r="K3727" s="23"/>
      <c r="L3727" s="36" t="str">
        <f>IFERROR(VLOOKUP(放飛紀錄!$K3727,#REF!,2,FALSE),"")</f>
        <v/>
      </c>
      <c r="M3727" s="36"/>
      <c r="N3727" s="36"/>
      <c r="O3727" s="36"/>
      <c r="P3727" s="36"/>
      <c r="Q3727" s="36"/>
      <c r="R3727" s="36"/>
      <c r="S3727" s="36"/>
      <c r="T3727" s="36"/>
      <c r="U3727" s="23"/>
      <c r="V3727" s="23"/>
      <c r="W3727" s="23"/>
      <c r="X3727" s="23"/>
      <c r="Y3727" s="445"/>
      <c r="Z3727" s="446" t="str">
        <f>IF(放飛紀錄!$Y3727="","",放飛紀錄!$Y3727+公式對照表!B$2)</f>
        <v/>
      </c>
      <c r="AA3727" s="445"/>
      <c r="AB3727" s="445"/>
      <c r="AC3727" s="447" t="str">
        <f t="shared" si="144"/>
        <v/>
      </c>
      <c r="AD3727" s="448" t="str">
        <f t="shared" si="145"/>
        <v/>
      </c>
      <c r="AE3727" s="446" t="str">
        <f>IF(放飛紀錄表[[#This Row],[模組啟動時間]]="","",公式對照表!$A$2)</f>
        <v/>
      </c>
      <c r="AF3727" s="449" t="str">
        <f>IF(AC3727="","",IF(AND(AA3727&gt;Y3727,AA3727&lt;Z3727),[1]公式對照表!$C$2,IF(AC3727="-",[1]公式對照表!$C$3,IF(AC3727&lt;AE3727,[1]公式對照表!$C$4,IF(AC3727&gt;AE3727,[1]公式對照表!$C$5)))))</f>
        <v/>
      </c>
      <c r="AG3727" s="442"/>
      <c r="AH3727" s="442"/>
      <c r="AI3727" s="442"/>
      <c r="AJ3727" s="442"/>
      <c r="AK3727" s="2"/>
    </row>
    <row r="3728" spans="1:37" ht="17.25" customHeight="1">
      <c r="A3728" s="443"/>
      <c r="B3728" s="444"/>
      <c r="C3728" s="23"/>
      <c r="D3728" s="23"/>
      <c r="E3728" s="23"/>
      <c r="F3728" s="262"/>
      <c r="G3728" s="262"/>
      <c r="H3728" s="262"/>
      <c r="I3728" s="264"/>
      <c r="J3728" s="23"/>
      <c r="K3728" s="23"/>
      <c r="L3728" s="36" t="str">
        <f>IFERROR(VLOOKUP(放飛紀錄!$K3728,#REF!,2,FALSE),"")</f>
        <v/>
      </c>
      <c r="M3728" s="36"/>
      <c r="N3728" s="36"/>
      <c r="O3728" s="36"/>
      <c r="P3728" s="36"/>
      <c r="Q3728" s="36"/>
      <c r="R3728" s="36"/>
      <c r="S3728" s="36"/>
      <c r="T3728" s="36"/>
      <c r="U3728" s="23"/>
      <c r="V3728" s="23"/>
      <c r="W3728" s="23"/>
      <c r="X3728" s="23"/>
      <c r="Y3728" s="445"/>
      <c r="Z3728" s="446" t="str">
        <f>IF(放飛紀錄!$Y3728="","",放飛紀錄!$Y3728+公式對照表!B$2)</f>
        <v/>
      </c>
      <c r="AA3728" s="445"/>
      <c r="AB3728" s="445"/>
      <c r="AC3728" s="447" t="str">
        <f t="shared" si="144"/>
        <v/>
      </c>
      <c r="AD3728" s="448" t="str">
        <f t="shared" si="145"/>
        <v/>
      </c>
      <c r="AE3728" s="446" t="str">
        <f>IF(放飛紀錄表[[#This Row],[模組啟動時間]]="","",公式對照表!$A$2)</f>
        <v/>
      </c>
      <c r="AF3728" s="449" t="str">
        <f>IF(AC3728="","",IF(AND(AA3728&gt;Y3728,AA3728&lt;Z3728),[1]公式對照表!$C$2,IF(AC3728="-",[1]公式對照表!$C$3,IF(AC3728&lt;AE3728,[1]公式對照表!$C$4,IF(AC3728&gt;AE3728,[1]公式對照表!$C$5)))))</f>
        <v/>
      </c>
      <c r="AG3728" s="442"/>
      <c r="AH3728" s="442"/>
      <c r="AI3728" s="442"/>
      <c r="AJ3728" s="442"/>
      <c r="AK3728" s="2"/>
    </row>
    <row r="3729" spans="1:37" ht="17.25" customHeight="1">
      <c r="A3729" s="443"/>
      <c r="B3729" s="444"/>
      <c r="C3729" s="23"/>
      <c r="D3729" s="23"/>
      <c r="E3729" s="23"/>
      <c r="F3729" s="262"/>
      <c r="G3729" s="262"/>
      <c r="H3729" s="262"/>
      <c r="I3729" s="264"/>
      <c r="J3729" s="23"/>
      <c r="K3729" s="23"/>
      <c r="L3729" s="36" t="str">
        <f>IFERROR(VLOOKUP(放飛紀錄!$K3729,#REF!,2,FALSE),"")</f>
        <v/>
      </c>
      <c r="M3729" s="36"/>
      <c r="N3729" s="36"/>
      <c r="O3729" s="36"/>
      <c r="P3729" s="36"/>
      <c r="Q3729" s="36"/>
      <c r="R3729" s="36"/>
      <c r="S3729" s="36"/>
      <c r="T3729" s="36"/>
      <c r="U3729" s="23"/>
      <c r="V3729" s="23"/>
      <c r="W3729" s="23"/>
      <c r="X3729" s="23"/>
      <c r="Y3729" s="445"/>
      <c r="Z3729" s="446" t="str">
        <f>IF(放飛紀錄!$Y3729="","",放飛紀錄!$Y3729+公式對照表!B$2)</f>
        <v/>
      </c>
      <c r="AA3729" s="445"/>
      <c r="AB3729" s="445"/>
      <c r="AC3729" s="447" t="str">
        <f t="shared" si="144"/>
        <v/>
      </c>
      <c r="AD3729" s="448" t="str">
        <f t="shared" si="145"/>
        <v/>
      </c>
      <c r="AE3729" s="446" t="str">
        <f>IF(放飛紀錄表[[#This Row],[模組啟動時間]]="","",公式對照表!$A$2)</f>
        <v/>
      </c>
      <c r="AF3729" s="449" t="str">
        <f>IF(AC3729="","",IF(AND(AA3729&gt;Y3729,AA3729&lt;Z3729),[1]公式對照表!$C$2,IF(AC3729="-",[1]公式對照表!$C$3,IF(AC3729&lt;AE3729,[1]公式對照表!$C$4,IF(AC3729&gt;AE3729,[1]公式對照表!$C$5)))))</f>
        <v/>
      </c>
      <c r="AG3729" s="442"/>
      <c r="AH3729" s="442"/>
      <c r="AI3729" s="442"/>
      <c r="AJ3729" s="442"/>
      <c r="AK3729" s="2"/>
    </row>
    <row r="3730" spans="1:37" ht="17.25" customHeight="1">
      <c r="A3730" s="443"/>
      <c r="B3730" s="444"/>
      <c r="C3730" s="23"/>
      <c r="D3730" s="23"/>
      <c r="E3730" s="23"/>
      <c r="F3730" s="262"/>
      <c r="G3730" s="262"/>
      <c r="H3730" s="262"/>
      <c r="I3730" s="264"/>
      <c r="J3730" s="23"/>
      <c r="K3730" s="23"/>
      <c r="L3730" s="36" t="str">
        <f>IFERROR(VLOOKUP(放飛紀錄!$K3730,#REF!,2,FALSE),"")</f>
        <v/>
      </c>
      <c r="M3730" s="36"/>
      <c r="N3730" s="36"/>
      <c r="O3730" s="36"/>
      <c r="P3730" s="36"/>
      <c r="Q3730" s="36"/>
      <c r="R3730" s="36"/>
      <c r="S3730" s="36"/>
      <c r="T3730" s="36"/>
      <c r="U3730" s="23"/>
      <c r="V3730" s="23"/>
      <c r="W3730" s="23"/>
      <c r="X3730" s="23"/>
      <c r="Y3730" s="445"/>
      <c r="Z3730" s="446" t="str">
        <f>IF(放飛紀錄!$Y3730="","",放飛紀錄!$Y3730+公式對照表!B$2)</f>
        <v/>
      </c>
      <c r="AA3730" s="445"/>
      <c r="AB3730" s="445"/>
      <c r="AC3730" s="447" t="str">
        <f t="shared" si="144"/>
        <v/>
      </c>
      <c r="AD3730" s="448" t="str">
        <f t="shared" si="145"/>
        <v/>
      </c>
      <c r="AE3730" s="446" t="str">
        <f>IF(放飛紀錄表[[#This Row],[模組啟動時間]]="","",公式對照表!$A$2)</f>
        <v/>
      </c>
      <c r="AF3730" s="449" t="str">
        <f>IF(AC3730="","",IF(AND(AA3730&gt;Y3730,AA3730&lt;Z3730),[1]公式對照表!$C$2,IF(AC3730="-",[1]公式對照表!$C$3,IF(AC3730&lt;AE3730,[1]公式對照表!$C$4,IF(AC3730&gt;AE3730,[1]公式對照表!$C$5)))))</f>
        <v/>
      </c>
      <c r="AG3730" s="442"/>
      <c r="AH3730" s="442"/>
      <c r="AI3730" s="442"/>
      <c r="AJ3730" s="442"/>
      <c r="AK3730" s="2"/>
    </row>
    <row r="3731" spans="1:37" ht="17.25" customHeight="1">
      <c r="A3731" s="443"/>
      <c r="B3731" s="444"/>
      <c r="C3731" s="23"/>
      <c r="D3731" s="23"/>
      <c r="E3731" s="23"/>
      <c r="F3731" s="262"/>
      <c r="G3731" s="262"/>
      <c r="H3731" s="262"/>
      <c r="I3731" s="264"/>
      <c r="J3731" s="23"/>
      <c r="K3731" s="23"/>
      <c r="L3731" s="36" t="str">
        <f>IFERROR(VLOOKUP(放飛紀錄!$K3731,#REF!,2,FALSE),"")</f>
        <v/>
      </c>
      <c r="M3731" s="36"/>
      <c r="N3731" s="36"/>
      <c r="O3731" s="36"/>
      <c r="P3731" s="36"/>
      <c r="Q3731" s="36"/>
      <c r="R3731" s="36"/>
      <c r="S3731" s="36"/>
      <c r="T3731" s="36"/>
      <c r="U3731" s="23"/>
      <c r="V3731" s="23"/>
      <c r="W3731" s="23"/>
      <c r="X3731" s="23"/>
      <c r="Y3731" s="445"/>
      <c r="Z3731" s="446" t="str">
        <f>IF(放飛紀錄!$Y3731="","",放飛紀錄!$Y3731+公式對照表!B$2)</f>
        <v/>
      </c>
      <c r="AA3731" s="445"/>
      <c r="AB3731" s="445"/>
      <c r="AC3731" s="447" t="str">
        <f t="shared" si="144"/>
        <v/>
      </c>
      <c r="AD3731" s="448" t="str">
        <f t="shared" si="145"/>
        <v/>
      </c>
      <c r="AE3731" s="446" t="str">
        <f>IF(放飛紀錄表[[#This Row],[模組啟動時間]]="","",公式對照表!$A$2)</f>
        <v/>
      </c>
      <c r="AF3731" s="449" t="str">
        <f>IF(AC3731="","",IF(AND(AA3731&gt;Y3731,AA3731&lt;Z3731),[1]公式對照表!$C$2,IF(AC3731="-",[1]公式對照表!$C$3,IF(AC3731&lt;AE3731,[1]公式對照表!$C$4,IF(AC3731&gt;AE3731,[1]公式對照表!$C$5)))))</f>
        <v/>
      </c>
      <c r="AG3731" s="442"/>
      <c r="AH3731" s="442"/>
      <c r="AI3731" s="442"/>
      <c r="AJ3731" s="442"/>
      <c r="AK3731" s="2"/>
    </row>
    <row r="3732" spans="1:37" ht="17.25" customHeight="1">
      <c r="A3732" s="443"/>
      <c r="B3732" s="444"/>
      <c r="C3732" s="23"/>
      <c r="D3732" s="23"/>
      <c r="E3732" s="23"/>
      <c r="F3732" s="262"/>
      <c r="G3732" s="262"/>
      <c r="H3732" s="262"/>
      <c r="I3732" s="264"/>
      <c r="J3732" s="23"/>
      <c r="K3732" s="23"/>
      <c r="L3732" s="36" t="str">
        <f>IFERROR(VLOOKUP(放飛紀錄!$K3732,#REF!,2,FALSE),"")</f>
        <v/>
      </c>
      <c r="M3732" s="36"/>
      <c r="N3732" s="36"/>
      <c r="O3732" s="36"/>
      <c r="P3732" s="36"/>
      <c r="Q3732" s="36"/>
      <c r="R3732" s="36"/>
      <c r="S3732" s="36"/>
      <c r="T3732" s="36"/>
      <c r="U3732" s="23"/>
      <c r="V3732" s="23"/>
      <c r="W3732" s="23"/>
      <c r="X3732" s="23"/>
      <c r="Y3732" s="445"/>
      <c r="Z3732" s="446" t="str">
        <f>IF(放飛紀錄!$Y3732="","",放飛紀錄!$Y3732+公式對照表!B$2)</f>
        <v/>
      </c>
      <c r="AA3732" s="445"/>
      <c r="AB3732" s="445"/>
      <c r="AC3732" s="447" t="str">
        <f t="shared" si="144"/>
        <v/>
      </c>
      <c r="AD3732" s="448" t="str">
        <f t="shared" si="145"/>
        <v/>
      </c>
      <c r="AE3732" s="446" t="str">
        <f>IF(放飛紀錄表[[#This Row],[模組啟動時間]]="","",公式對照表!$A$2)</f>
        <v/>
      </c>
      <c r="AF3732" s="449" t="str">
        <f>IF(AC3732="","",IF(AND(AA3732&gt;Y3732,AA3732&lt;Z3732),[1]公式對照表!$C$2,IF(AC3732="-",[1]公式對照表!$C$3,IF(AC3732&lt;AE3732,[1]公式對照表!$C$4,IF(AC3732&gt;AE3732,[1]公式對照表!$C$5)))))</f>
        <v/>
      </c>
      <c r="AG3732" s="442"/>
      <c r="AH3732" s="442"/>
      <c r="AI3732" s="442"/>
      <c r="AJ3732" s="442"/>
      <c r="AK3732" s="2"/>
    </row>
    <row r="3733" spans="1:37" ht="17.25" customHeight="1">
      <c r="A3733" s="443"/>
      <c r="B3733" s="444"/>
      <c r="C3733" s="23"/>
      <c r="D3733" s="23"/>
      <c r="E3733" s="23"/>
      <c r="F3733" s="262"/>
      <c r="G3733" s="262"/>
      <c r="H3733" s="262"/>
      <c r="I3733" s="264"/>
      <c r="J3733" s="23"/>
      <c r="K3733" s="23"/>
      <c r="L3733" s="36" t="str">
        <f>IFERROR(VLOOKUP(放飛紀錄!$K3733,#REF!,2,FALSE),"")</f>
        <v/>
      </c>
      <c r="M3733" s="36"/>
      <c r="N3733" s="36"/>
      <c r="O3733" s="36"/>
      <c r="P3733" s="36"/>
      <c r="Q3733" s="36"/>
      <c r="R3733" s="36"/>
      <c r="S3733" s="36"/>
      <c r="T3733" s="36"/>
      <c r="U3733" s="23"/>
      <c r="V3733" s="23"/>
      <c r="W3733" s="23"/>
      <c r="X3733" s="23"/>
      <c r="Y3733" s="445"/>
      <c r="Z3733" s="446" t="str">
        <f>IF(放飛紀錄!$Y3733="","",放飛紀錄!$Y3733+公式對照表!B$2)</f>
        <v/>
      </c>
      <c r="AA3733" s="445"/>
      <c r="AB3733" s="445"/>
      <c r="AC3733" s="447" t="str">
        <f t="shared" si="144"/>
        <v/>
      </c>
      <c r="AD3733" s="448" t="str">
        <f t="shared" si="145"/>
        <v/>
      </c>
      <c r="AE3733" s="446" t="str">
        <f>IF(放飛紀錄表[[#This Row],[模組啟動時間]]="","",公式對照表!$A$2)</f>
        <v/>
      </c>
      <c r="AF3733" s="449" t="str">
        <f>IF(AC3733="","",IF(AND(AA3733&gt;Y3733,AA3733&lt;Z3733),[1]公式對照表!$C$2,IF(AC3733="-",[1]公式對照表!$C$3,IF(AC3733&lt;AE3733,[1]公式對照表!$C$4,IF(AC3733&gt;AE3733,[1]公式對照表!$C$5)))))</f>
        <v/>
      </c>
      <c r="AG3733" s="442"/>
      <c r="AH3733" s="442"/>
      <c r="AI3733" s="442"/>
      <c r="AJ3733" s="442"/>
      <c r="AK3733" s="2"/>
    </row>
    <row r="3734" spans="1:37" ht="17.25" customHeight="1">
      <c r="A3734" s="443"/>
      <c r="B3734" s="444"/>
      <c r="C3734" s="23"/>
      <c r="D3734" s="23"/>
      <c r="E3734" s="23"/>
      <c r="F3734" s="262"/>
      <c r="G3734" s="262"/>
      <c r="H3734" s="262"/>
      <c r="I3734" s="264"/>
      <c r="J3734" s="23"/>
      <c r="K3734" s="23"/>
      <c r="L3734" s="36" t="str">
        <f>IFERROR(VLOOKUP(放飛紀錄!$K3734,#REF!,2,FALSE),"")</f>
        <v/>
      </c>
      <c r="M3734" s="36"/>
      <c r="N3734" s="36"/>
      <c r="O3734" s="36"/>
      <c r="P3734" s="36"/>
      <c r="Q3734" s="36"/>
      <c r="R3734" s="36"/>
      <c r="S3734" s="36"/>
      <c r="T3734" s="36"/>
      <c r="U3734" s="23"/>
      <c r="V3734" s="23"/>
      <c r="W3734" s="23"/>
      <c r="X3734" s="23"/>
      <c r="Y3734" s="445"/>
      <c r="Z3734" s="446" t="str">
        <f>IF(放飛紀錄!$Y3734="","",放飛紀錄!$Y3734+公式對照表!B$2)</f>
        <v/>
      </c>
      <c r="AA3734" s="445"/>
      <c r="AB3734" s="445"/>
      <c r="AC3734" s="447" t="str">
        <f t="shared" si="144"/>
        <v/>
      </c>
      <c r="AD3734" s="448" t="str">
        <f t="shared" si="145"/>
        <v/>
      </c>
      <c r="AE3734" s="446" t="str">
        <f>IF(放飛紀錄表[[#This Row],[模組啟動時間]]="","",公式對照表!$A$2)</f>
        <v/>
      </c>
      <c r="AF3734" s="449" t="str">
        <f>IF(AC3734="","",IF(AND(AA3734&gt;Y3734,AA3734&lt;Z3734),[1]公式對照表!$C$2,IF(AC3734="-",[1]公式對照表!$C$3,IF(AC3734&lt;AE3734,[1]公式對照表!$C$4,IF(AC3734&gt;AE3734,[1]公式對照表!$C$5)))))</f>
        <v/>
      </c>
      <c r="AG3734" s="442"/>
      <c r="AH3734" s="442"/>
      <c r="AI3734" s="442"/>
      <c r="AJ3734" s="442"/>
      <c r="AK3734" s="2"/>
    </row>
    <row r="3735" spans="1:37" ht="17.25" customHeight="1">
      <c r="A3735" s="443"/>
      <c r="B3735" s="444"/>
      <c r="C3735" s="23"/>
      <c r="D3735" s="23"/>
      <c r="E3735" s="23"/>
      <c r="F3735" s="262"/>
      <c r="G3735" s="262"/>
      <c r="H3735" s="262"/>
      <c r="I3735" s="264"/>
      <c r="J3735" s="23"/>
      <c r="K3735" s="23"/>
      <c r="L3735" s="36" t="str">
        <f>IFERROR(VLOOKUP(放飛紀錄!$K3735,#REF!,2,FALSE),"")</f>
        <v/>
      </c>
      <c r="M3735" s="36"/>
      <c r="N3735" s="36"/>
      <c r="O3735" s="36"/>
      <c r="P3735" s="36"/>
      <c r="Q3735" s="36"/>
      <c r="R3735" s="36"/>
      <c r="S3735" s="36"/>
      <c r="T3735" s="36"/>
      <c r="U3735" s="23"/>
      <c r="V3735" s="23"/>
      <c r="W3735" s="23"/>
      <c r="X3735" s="23"/>
      <c r="Y3735" s="445"/>
      <c r="Z3735" s="446" t="str">
        <f>IF(放飛紀錄!$Y3735="","",放飛紀錄!$Y3735+公式對照表!B$2)</f>
        <v/>
      </c>
      <c r="AA3735" s="445"/>
      <c r="AB3735" s="445"/>
      <c r="AC3735" s="447" t="str">
        <f t="shared" si="144"/>
        <v/>
      </c>
      <c r="AD3735" s="448" t="str">
        <f t="shared" si="145"/>
        <v/>
      </c>
      <c r="AE3735" s="446" t="str">
        <f>IF(放飛紀錄表[[#This Row],[模組啟動時間]]="","",公式對照表!$A$2)</f>
        <v/>
      </c>
      <c r="AF3735" s="449" t="str">
        <f>IF(AC3735="","",IF(AND(AA3735&gt;Y3735,AA3735&lt;Z3735),[1]公式對照表!$C$2,IF(AC3735="-",[1]公式對照表!$C$3,IF(AC3735&lt;AE3735,[1]公式對照表!$C$4,IF(AC3735&gt;AE3735,[1]公式對照表!$C$5)))))</f>
        <v/>
      </c>
      <c r="AG3735" s="442"/>
      <c r="AH3735" s="442"/>
      <c r="AI3735" s="442"/>
      <c r="AJ3735" s="442"/>
      <c r="AK3735" s="2"/>
    </row>
    <row r="3736" spans="1:37" ht="17.25" customHeight="1">
      <c r="A3736" s="443"/>
      <c r="B3736" s="444"/>
      <c r="C3736" s="23"/>
      <c r="D3736" s="23"/>
      <c r="E3736" s="23"/>
      <c r="F3736" s="262"/>
      <c r="G3736" s="262"/>
      <c r="H3736" s="262"/>
      <c r="I3736" s="264"/>
      <c r="J3736" s="23"/>
      <c r="K3736" s="23"/>
      <c r="L3736" s="36" t="str">
        <f>IFERROR(VLOOKUP(放飛紀錄!$K3736,#REF!,2,FALSE),"")</f>
        <v/>
      </c>
      <c r="M3736" s="36"/>
      <c r="N3736" s="36"/>
      <c r="O3736" s="36"/>
      <c r="P3736" s="36"/>
      <c r="Q3736" s="36"/>
      <c r="R3736" s="36"/>
      <c r="S3736" s="36"/>
      <c r="T3736" s="36"/>
      <c r="U3736" s="23"/>
      <c r="V3736" s="23"/>
      <c r="W3736" s="23"/>
      <c r="X3736" s="23"/>
      <c r="Y3736" s="445"/>
      <c r="Z3736" s="446" t="str">
        <f>IF(放飛紀錄!$Y3736="","",放飛紀錄!$Y3736+公式對照表!B$2)</f>
        <v/>
      </c>
      <c r="AA3736" s="445"/>
      <c r="AB3736" s="445"/>
      <c r="AC3736" s="447" t="str">
        <f t="shared" si="144"/>
        <v/>
      </c>
      <c r="AD3736" s="448" t="str">
        <f t="shared" si="145"/>
        <v/>
      </c>
      <c r="AE3736" s="446" t="str">
        <f>IF(放飛紀錄表[[#This Row],[模組啟動時間]]="","",公式對照表!$A$2)</f>
        <v/>
      </c>
      <c r="AF3736" s="449" t="str">
        <f>IF(AC3736="","",IF(AND(AA3736&gt;Y3736,AA3736&lt;Z3736),[1]公式對照表!$C$2,IF(AC3736="-",[1]公式對照表!$C$3,IF(AC3736&lt;AE3736,[1]公式對照表!$C$4,IF(AC3736&gt;AE3736,[1]公式對照表!$C$5)))))</f>
        <v/>
      </c>
      <c r="AG3736" s="442"/>
      <c r="AH3736" s="442"/>
      <c r="AI3736" s="442"/>
      <c r="AJ3736" s="442"/>
      <c r="AK3736" s="2"/>
    </row>
    <row r="3737" spans="1:37" ht="17.25" customHeight="1">
      <c r="A3737" s="443"/>
      <c r="B3737" s="444"/>
      <c r="C3737" s="23"/>
      <c r="D3737" s="23"/>
      <c r="E3737" s="23"/>
      <c r="F3737" s="262"/>
      <c r="G3737" s="262"/>
      <c r="H3737" s="262"/>
      <c r="I3737" s="264"/>
      <c r="J3737" s="23"/>
      <c r="K3737" s="23"/>
      <c r="L3737" s="36" t="str">
        <f>IFERROR(VLOOKUP(放飛紀錄!$K3737,#REF!,2,FALSE),"")</f>
        <v/>
      </c>
      <c r="M3737" s="36"/>
      <c r="N3737" s="36"/>
      <c r="O3737" s="36"/>
      <c r="P3737" s="36"/>
      <c r="Q3737" s="36"/>
      <c r="R3737" s="36"/>
      <c r="S3737" s="36"/>
      <c r="T3737" s="36"/>
      <c r="U3737" s="23"/>
      <c r="V3737" s="23"/>
      <c r="W3737" s="23"/>
      <c r="X3737" s="23"/>
      <c r="Y3737" s="445"/>
      <c r="Z3737" s="446" t="str">
        <f>IF(放飛紀錄!$Y3737="","",放飛紀錄!$Y3737+公式對照表!B$2)</f>
        <v/>
      </c>
      <c r="AA3737" s="445"/>
      <c r="AB3737" s="445"/>
      <c r="AC3737" s="447" t="str">
        <f t="shared" si="144"/>
        <v/>
      </c>
      <c r="AD3737" s="448" t="str">
        <f t="shared" si="145"/>
        <v/>
      </c>
      <c r="AE3737" s="446" t="str">
        <f>IF(放飛紀錄表[[#This Row],[模組啟動時間]]="","",公式對照表!$A$2)</f>
        <v/>
      </c>
      <c r="AF3737" s="449" t="str">
        <f>IF(AC3737="","",IF(AND(AA3737&gt;Y3737,AA3737&lt;Z3737),[1]公式對照表!$C$2,IF(AC3737="-",[1]公式對照表!$C$3,IF(AC3737&lt;AE3737,[1]公式對照表!$C$4,IF(AC3737&gt;AE3737,[1]公式對照表!$C$5)))))</f>
        <v/>
      </c>
      <c r="AG3737" s="442"/>
      <c r="AH3737" s="442"/>
      <c r="AI3737" s="442"/>
      <c r="AJ3737" s="442"/>
      <c r="AK3737" s="2"/>
    </row>
    <row r="3738" spans="1:37" ht="17.25" customHeight="1">
      <c r="A3738" s="443"/>
      <c r="B3738" s="444"/>
      <c r="C3738" s="23"/>
      <c r="D3738" s="23"/>
      <c r="E3738" s="23"/>
      <c r="F3738" s="262"/>
      <c r="G3738" s="262"/>
      <c r="H3738" s="262"/>
      <c r="I3738" s="264"/>
      <c r="J3738" s="23"/>
      <c r="K3738" s="23"/>
      <c r="L3738" s="36" t="str">
        <f>IFERROR(VLOOKUP(放飛紀錄!$K3738,#REF!,2,FALSE),"")</f>
        <v/>
      </c>
      <c r="M3738" s="36"/>
      <c r="N3738" s="36"/>
      <c r="O3738" s="36"/>
      <c r="P3738" s="36"/>
      <c r="Q3738" s="36"/>
      <c r="R3738" s="36"/>
      <c r="S3738" s="36"/>
      <c r="T3738" s="36"/>
      <c r="U3738" s="23"/>
      <c r="V3738" s="23"/>
      <c r="W3738" s="23"/>
      <c r="X3738" s="23"/>
      <c r="Y3738" s="445"/>
      <c r="Z3738" s="446" t="str">
        <f>IF(放飛紀錄!$Y3738="","",放飛紀錄!$Y3738+公式對照表!B$2)</f>
        <v/>
      </c>
      <c r="AA3738" s="445"/>
      <c r="AB3738" s="445"/>
      <c r="AC3738" s="447" t="str">
        <f t="shared" si="144"/>
        <v/>
      </c>
      <c r="AD3738" s="448" t="str">
        <f t="shared" si="145"/>
        <v/>
      </c>
      <c r="AE3738" s="446" t="str">
        <f>IF(放飛紀錄表[[#This Row],[模組啟動時間]]="","",公式對照表!$A$2)</f>
        <v/>
      </c>
      <c r="AF3738" s="449" t="str">
        <f>IF(AC3738="","",IF(AND(AA3738&gt;Y3738,AA3738&lt;Z3738),[1]公式對照表!$C$2,IF(AC3738="-",[1]公式對照表!$C$3,IF(AC3738&lt;AE3738,[1]公式對照表!$C$4,IF(AC3738&gt;AE3738,[1]公式對照表!$C$5)))))</f>
        <v/>
      </c>
      <c r="AG3738" s="442"/>
      <c r="AH3738" s="442"/>
      <c r="AI3738" s="442"/>
      <c r="AJ3738" s="442"/>
      <c r="AK3738" s="2"/>
    </row>
    <row r="3739" spans="1:37" ht="17.25" customHeight="1">
      <c r="A3739" s="443"/>
      <c r="B3739" s="444"/>
      <c r="C3739" s="23"/>
      <c r="D3739" s="23"/>
      <c r="E3739" s="23"/>
      <c r="F3739" s="262"/>
      <c r="G3739" s="262"/>
      <c r="H3739" s="262"/>
      <c r="I3739" s="264"/>
      <c r="J3739" s="23"/>
      <c r="K3739" s="23"/>
      <c r="L3739" s="36" t="str">
        <f>IFERROR(VLOOKUP(放飛紀錄!$K3739,#REF!,2,FALSE),"")</f>
        <v/>
      </c>
      <c r="M3739" s="36"/>
      <c r="N3739" s="36"/>
      <c r="O3739" s="36"/>
      <c r="P3739" s="36"/>
      <c r="Q3739" s="36"/>
      <c r="R3739" s="36"/>
      <c r="S3739" s="36"/>
      <c r="T3739" s="36"/>
      <c r="U3739" s="23"/>
      <c r="V3739" s="23"/>
      <c r="W3739" s="23"/>
      <c r="X3739" s="23"/>
      <c r="Y3739" s="445"/>
      <c r="Z3739" s="446" t="str">
        <f>IF(放飛紀錄!$Y3739="","",放飛紀錄!$Y3739+公式對照表!B$2)</f>
        <v/>
      </c>
      <c r="AA3739" s="445"/>
      <c r="AB3739" s="445"/>
      <c r="AC3739" s="447" t="str">
        <f t="shared" si="144"/>
        <v/>
      </c>
      <c r="AD3739" s="448" t="str">
        <f t="shared" si="145"/>
        <v/>
      </c>
      <c r="AE3739" s="446" t="str">
        <f>IF(放飛紀錄表[[#This Row],[模組啟動時間]]="","",公式對照表!$A$2)</f>
        <v/>
      </c>
      <c r="AF3739" s="449" t="str">
        <f>IF(AC3739="","",IF(AND(AA3739&gt;Y3739,AA3739&lt;Z3739),[1]公式對照表!$C$2,IF(AC3739="-",[1]公式對照表!$C$3,IF(AC3739&lt;AE3739,[1]公式對照表!$C$4,IF(AC3739&gt;AE3739,[1]公式對照表!$C$5)))))</f>
        <v/>
      </c>
      <c r="AG3739" s="442"/>
      <c r="AH3739" s="442"/>
      <c r="AI3739" s="442"/>
      <c r="AJ3739" s="442"/>
      <c r="AK3739" s="2"/>
    </row>
    <row r="3740" spans="1:37" ht="17.25" customHeight="1">
      <c r="A3740" s="443"/>
      <c r="B3740" s="444"/>
      <c r="C3740" s="23"/>
      <c r="D3740" s="23"/>
      <c r="E3740" s="23"/>
      <c r="F3740" s="262"/>
      <c r="G3740" s="262"/>
      <c r="H3740" s="262"/>
      <c r="I3740" s="264"/>
      <c r="J3740" s="23"/>
      <c r="K3740" s="23"/>
      <c r="L3740" s="36" t="str">
        <f>IFERROR(VLOOKUP(放飛紀錄!$K3740,#REF!,2,FALSE),"")</f>
        <v/>
      </c>
      <c r="M3740" s="36"/>
      <c r="N3740" s="36"/>
      <c r="O3740" s="36"/>
      <c r="P3740" s="36"/>
      <c r="Q3740" s="36"/>
      <c r="R3740" s="36"/>
      <c r="S3740" s="36"/>
      <c r="T3740" s="36"/>
      <c r="U3740" s="23"/>
      <c r="V3740" s="23"/>
      <c r="W3740" s="23"/>
      <c r="X3740" s="23"/>
      <c r="Y3740" s="445"/>
      <c r="Z3740" s="446" t="str">
        <f>IF(放飛紀錄!$Y3740="","",放飛紀錄!$Y3740+公式對照表!B$2)</f>
        <v/>
      </c>
      <c r="AA3740" s="445"/>
      <c r="AB3740" s="445"/>
      <c r="AC3740" s="447" t="str">
        <f t="shared" si="144"/>
        <v/>
      </c>
      <c r="AD3740" s="448" t="str">
        <f t="shared" si="145"/>
        <v/>
      </c>
      <c r="AE3740" s="446" t="str">
        <f>IF(放飛紀錄表[[#This Row],[模組啟動時間]]="","",公式對照表!$A$2)</f>
        <v/>
      </c>
      <c r="AF3740" s="449" t="str">
        <f>IF(AC3740="","",IF(AND(AA3740&gt;Y3740,AA3740&lt;Z3740),[1]公式對照表!$C$2,IF(AC3740="-",[1]公式對照表!$C$3,IF(AC3740&lt;AE3740,[1]公式對照表!$C$4,IF(AC3740&gt;AE3740,[1]公式對照表!$C$5)))))</f>
        <v/>
      </c>
      <c r="AG3740" s="442"/>
      <c r="AH3740" s="442"/>
      <c r="AI3740" s="442"/>
      <c r="AJ3740" s="442"/>
      <c r="AK3740" s="2"/>
    </row>
    <row r="3741" spans="1:37" ht="17.25" customHeight="1">
      <c r="A3741" s="443"/>
      <c r="B3741" s="444"/>
      <c r="C3741" s="23"/>
      <c r="D3741" s="23"/>
      <c r="E3741" s="23"/>
      <c r="F3741" s="262"/>
      <c r="G3741" s="262"/>
      <c r="H3741" s="262"/>
      <c r="I3741" s="264"/>
      <c r="J3741" s="23"/>
      <c r="K3741" s="23"/>
      <c r="L3741" s="36" t="str">
        <f>IFERROR(VLOOKUP(放飛紀錄!$K3741,#REF!,2,FALSE),"")</f>
        <v/>
      </c>
      <c r="M3741" s="36"/>
      <c r="N3741" s="36"/>
      <c r="O3741" s="36"/>
      <c r="P3741" s="36"/>
      <c r="Q3741" s="36"/>
      <c r="R3741" s="36"/>
      <c r="S3741" s="36"/>
      <c r="T3741" s="36"/>
      <c r="U3741" s="23"/>
      <c r="V3741" s="23"/>
      <c r="W3741" s="23"/>
      <c r="X3741" s="23"/>
      <c r="Y3741" s="445"/>
      <c r="Z3741" s="446" t="str">
        <f>IF(放飛紀錄!$Y3741="","",放飛紀錄!$Y3741+公式對照表!B$2)</f>
        <v/>
      </c>
      <c r="AA3741" s="445"/>
      <c r="AB3741" s="445"/>
      <c r="AC3741" s="447" t="str">
        <f t="shared" si="144"/>
        <v/>
      </c>
      <c r="AD3741" s="448" t="str">
        <f t="shared" si="145"/>
        <v/>
      </c>
      <c r="AE3741" s="446" t="str">
        <f>IF(放飛紀錄表[[#This Row],[模組啟動時間]]="","",公式對照表!$A$2)</f>
        <v/>
      </c>
      <c r="AF3741" s="449" t="str">
        <f>IF(AC3741="","",IF(AND(AA3741&gt;Y3741,AA3741&lt;Z3741),[1]公式對照表!$C$2,IF(AC3741="-",[1]公式對照表!$C$3,IF(AC3741&lt;AE3741,[1]公式對照表!$C$4,IF(AC3741&gt;AE3741,[1]公式對照表!$C$5)))))</f>
        <v/>
      </c>
      <c r="AG3741" s="442"/>
      <c r="AH3741" s="442"/>
      <c r="AI3741" s="442"/>
      <c r="AJ3741" s="442"/>
      <c r="AK3741" s="2"/>
    </row>
    <row r="3742" spans="1:37" ht="17.25" customHeight="1">
      <c r="A3742" s="443"/>
      <c r="B3742" s="444"/>
      <c r="C3742" s="23"/>
      <c r="D3742" s="23"/>
      <c r="E3742" s="23"/>
      <c r="F3742" s="262"/>
      <c r="G3742" s="262"/>
      <c r="H3742" s="262"/>
      <c r="I3742" s="264"/>
      <c r="J3742" s="23"/>
      <c r="K3742" s="23"/>
      <c r="L3742" s="36" t="str">
        <f>IFERROR(VLOOKUP(放飛紀錄!$K3742,#REF!,2,FALSE),"")</f>
        <v/>
      </c>
      <c r="M3742" s="36"/>
      <c r="N3742" s="36"/>
      <c r="O3742" s="36"/>
      <c r="P3742" s="36"/>
      <c r="Q3742" s="36"/>
      <c r="R3742" s="36"/>
      <c r="S3742" s="36"/>
      <c r="T3742" s="36"/>
      <c r="U3742" s="23"/>
      <c r="V3742" s="23"/>
      <c r="W3742" s="23"/>
      <c r="X3742" s="23"/>
      <c r="Y3742" s="445"/>
      <c r="Z3742" s="446" t="str">
        <f>IF(放飛紀錄!$Y3742="","",放飛紀錄!$Y3742+公式對照表!B$2)</f>
        <v/>
      </c>
      <c r="AA3742" s="445"/>
      <c r="AB3742" s="445"/>
      <c r="AC3742" s="447" t="str">
        <f t="shared" si="144"/>
        <v/>
      </c>
      <c r="AD3742" s="448" t="str">
        <f t="shared" si="145"/>
        <v/>
      </c>
      <c r="AE3742" s="446" t="str">
        <f>IF(放飛紀錄表[[#This Row],[模組啟動時間]]="","",公式對照表!$A$2)</f>
        <v/>
      </c>
      <c r="AF3742" s="449" t="str">
        <f>IF(AC3742="","",IF(AND(AA3742&gt;Y3742,AA3742&lt;Z3742),[1]公式對照表!$C$2,IF(AC3742="-",[1]公式對照表!$C$3,IF(AC3742&lt;AE3742,[1]公式對照表!$C$4,IF(AC3742&gt;AE3742,[1]公式對照表!$C$5)))))</f>
        <v/>
      </c>
      <c r="AG3742" s="442"/>
      <c r="AH3742" s="442"/>
      <c r="AI3742" s="442"/>
      <c r="AJ3742" s="442"/>
      <c r="AK3742" s="2"/>
    </row>
    <row r="3743" spans="1:37" ht="17.25" customHeight="1">
      <c r="A3743" s="443"/>
      <c r="B3743" s="444"/>
      <c r="C3743" s="23"/>
      <c r="D3743" s="23"/>
      <c r="E3743" s="23"/>
      <c r="F3743" s="262"/>
      <c r="G3743" s="262"/>
      <c r="H3743" s="262"/>
      <c r="I3743" s="264"/>
      <c r="J3743" s="23"/>
      <c r="K3743" s="23"/>
      <c r="L3743" s="36" t="str">
        <f>IFERROR(VLOOKUP(放飛紀錄!$K3743,#REF!,2,FALSE),"")</f>
        <v/>
      </c>
      <c r="M3743" s="36"/>
      <c r="N3743" s="36"/>
      <c r="O3743" s="36"/>
      <c r="P3743" s="36"/>
      <c r="Q3743" s="36"/>
      <c r="R3743" s="36"/>
      <c r="S3743" s="36"/>
      <c r="T3743" s="36"/>
      <c r="U3743" s="23"/>
      <c r="V3743" s="23"/>
      <c r="W3743" s="23"/>
      <c r="X3743" s="23"/>
      <c r="Y3743" s="445"/>
      <c r="Z3743" s="446" t="str">
        <f>IF(放飛紀錄!$Y3743="","",放飛紀錄!$Y3743+公式對照表!B$2)</f>
        <v/>
      </c>
      <c r="AA3743" s="445"/>
      <c r="AB3743" s="445"/>
      <c r="AC3743" s="447" t="str">
        <f t="shared" si="144"/>
        <v/>
      </c>
      <c r="AD3743" s="448" t="str">
        <f t="shared" si="145"/>
        <v/>
      </c>
      <c r="AE3743" s="446" t="str">
        <f>IF(放飛紀錄表[[#This Row],[模組啟動時間]]="","",公式對照表!$A$2)</f>
        <v/>
      </c>
      <c r="AF3743" s="449" t="str">
        <f>IF(AC3743="","",IF(AND(AA3743&gt;Y3743,AA3743&lt;Z3743),[1]公式對照表!$C$2,IF(AC3743="-",[1]公式對照表!$C$3,IF(AC3743&lt;AE3743,[1]公式對照表!$C$4,IF(AC3743&gt;AE3743,[1]公式對照表!$C$5)))))</f>
        <v/>
      </c>
      <c r="AG3743" s="442"/>
      <c r="AH3743" s="442"/>
      <c r="AI3743" s="442"/>
      <c r="AJ3743" s="442"/>
      <c r="AK3743" s="2"/>
    </row>
    <row r="3744" spans="1:37" ht="17.25" customHeight="1">
      <c r="A3744" s="443"/>
      <c r="B3744" s="444"/>
      <c r="C3744" s="23"/>
      <c r="D3744" s="23"/>
      <c r="E3744" s="23"/>
      <c r="F3744" s="262"/>
      <c r="G3744" s="262"/>
      <c r="H3744" s="262"/>
      <c r="I3744" s="264"/>
      <c r="J3744" s="23"/>
      <c r="K3744" s="23"/>
      <c r="L3744" s="36" t="str">
        <f>IFERROR(VLOOKUP(放飛紀錄!$K3744,#REF!,2,FALSE),"")</f>
        <v/>
      </c>
      <c r="M3744" s="36"/>
      <c r="N3744" s="36"/>
      <c r="O3744" s="36"/>
      <c r="P3744" s="36"/>
      <c r="Q3744" s="36"/>
      <c r="R3744" s="36"/>
      <c r="S3744" s="36"/>
      <c r="T3744" s="36"/>
      <c r="U3744" s="23"/>
      <c r="V3744" s="23"/>
      <c r="W3744" s="23"/>
      <c r="X3744" s="23"/>
      <c r="Y3744" s="445"/>
      <c r="Z3744" s="446" t="str">
        <f>IF(放飛紀錄!$Y3744="","",放飛紀錄!$Y3744+公式對照表!B$2)</f>
        <v/>
      </c>
      <c r="AA3744" s="445"/>
      <c r="AB3744" s="445"/>
      <c r="AC3744" s="447" t="str">
        <f t="shared" si="144"/>
        <v/>
      </c>
      <c r="AD3744" s="448" t="str">
        <f t="shared" si="145"/>
        <v/>
      </c>
      <c r="AE3744" s="446" t="str">
        <f>IF(放飛紀錄表[[#This Row],[模組啟動時間]]="","",公式對照表!$A$2)</f>
        <v/>
      </c>
      <c r="AF3744" s="449" t="str">
        <f>IF(AC3744="","",IF(AND(AA3744&gt;Y3744,AA3744&lt;Z3744),[1]公式對照表!$C$2,IF(AC3744="-",[1]公式對照表!$C$3,IF(AC3744&lt;AE3744,[1]公式對照表!$C$4,IF(AC3744&gt;AE3744,[1]公式對照表!$C$5)))))</f>
        <v/>
      </c>
      <c r="AG3744" s="442"/>
      <c r="AH3744" s="442"/>
      <c r="AI3744" s="442"/>
      <c r="AJ3744" s="442"/>
      <c r="AK3744" s="2"/>
    </row>
    <row r="3745" spans="1:37" ht="17.25" customHeight="1">
      <c r="A3745" s="443"/>
      <c r="B3745" s="444"/>
      <c r="C3745" s="23"/>
      <c r="D3745" s="23"/>
      <c r="E3745" s="23"/>
      <c r="F3745" s="262"/>
      <c r="G3745" s="262"/>
      <c r="H3745" s="262"/>
      <c r="I3745" s="264"/>
      <c r="J3745" s="23"/>
      <c r="K3745" s="23"/>
      <c r="L3745" s="36" t="str">
        <f>IFERROR(VLOOKUP(放飛紀錄!$K3745,#REF!,2,FALSE),"")</f>
        <v/>
      </c>
      <c r="M3745" s="36"/>
      <c r="N3745" s="36"/>
      <c r="O3745" s="36"/>
      <c r="P3745" s="36"/>
      <c r="Q3745" s="36"/>
      <c r="R3745" s="36"/>
      <c r="S3745" s="36"/>
      <c r="T3745" s="36"/>
      <c r="U3745" s="23"/>
      <c r="V3745" s="23"/>
      <c r="W3745" s="23"/>
      <c r="X3745" s="23"/>
      <c r="Y3745" s="445"/>
      <c r="Z3745" s="446" t="str">
        <f>IF(放飛紀錄!$Y3745="","",放飛紀錄!$Y3745+公式對照表!B$2)</f>
        <v/>
      </c>
      <c r="AA3745" s="445"/>
      <c r="AB3745" s="445"/>
      <c r="AC3745" s="447" t="str">
        <f t="shared" si="144"/>
        <v/>
      </c>
      <c r="AD3745" s="448" t="str">
        <f t="shared" si="145"/>
        <v/>
      </c>
      <c r="AE3745" s="446" t="str">
        <f>IF(放飛紀錄表[[#This Row],[模組啟動時間]]="","",公式對照表!$A$2)</f>
        <v/>
      </c>
      <c r="AF3745" s="449" t="str">
        <f>IF(AC3745="","",IF(AND(AA3745&gt;Y3745,AA3745&lt;Z3745),[1]公式對照表!$C$2,IF(AC3745="-",[1]公式對照表!$C$3,IF(AC3745&lt;AE3745,[1]公式對照表!$C$4,IF(AC3745&gt;AE3745,[1]公式對照表!$C$5)))))</f>
        <v/>
      </c>
      <c r="AG3745" s="442"/>
      <c r="AH3745" s="442"/>
      <c r="AI3745" s="442"/>
      <c r="AJ3745" s="442"/>
      <c r="AK3745" s="2"/>
    </row>
    <row r="3746" spans="1:37" ht="17.25" customHeight="1">
      <c r="A3746" s="443"/>
      <c r="B3746" s="444"/>
      <c r="C3746" s="23"/>
      <c r="D3746" s="23"/>
      <c r="E3746" s="23"/>
      <c r="F3746" s="262"/>
      <c r="G3746" s="262"/>
      <c r="H3746" s="262"/>
      <c r="I3746" s="264"/>
      <c r="J3746" s="23"/>
      <c r="K3746" s="23"/>
      <c r="L3746" s="36" t="str">
        <f>IFERROR(VLOOKUP(放飛紀錄!$K3746,#REF!,2,FALSE),"")</f>
        <v/>
      </c>
      <c r="M3746" s="36"/>
      <c r="N3746" s="36"/>
      <c r="O3746" s="36"/>
      <c r="P3746" s="36"/>
      <c r="Q3746" s="36"/>
      <c r="R3746" s="36"/>
      <c r="S3746" s="36"/>
      <c r="T3746" s="36"/>
      <c r="U3746" s="23"/>
      <c r="V3746" s="23"/>
      <c r="W3746" s="23"/>
      <c r="X3746" s="23"/>
      <c r="Y3746" s="445"/>
      <c r="Z3746" s="446" t="str">
        <f>IF(放飛紀錄!$Y3746="","",放飛紀錄!$Y3746+公式對照表!B$2)</f>
        <v/>
      </c>
      <c r="AA3746" s="445"/>
      <c r="AB3746" s="445"/>
      <c r="AC3746" s="447" t="str">
        <f t="shared" si="144"/>
        <v/>
      </c>
      <c r="AD3746" s="448" t="str">
        <f t="shared" si="145"/>
        <v/>
      </c>
      <c r="AE3746" s="446" t="str">
        <f>IF(放飛紀錄表[[#This Row],[模組啟動時間]]="","",公式對照表!$A$2)</f>
        <v/>
      </c>
      <c r="AF3746" s="449" t="str">
        <f>IF(AC3746="","",IF(AND(AA3746&gt;Y3746,AA3746&lt;Z3746),[1]公式對照表!$C$2,IF(AC3746="-",[1]公式對照表!$C$3,IF(AC3746&lt;AE3746,[1]公式對照表!$C$4,IF(AC3746&gt;AE3746,[1]公式對照表!$C$5)))))</f>
        <v/>
      </c>
      <c r="AG3746" s="442"/>
      <c r="AH3746" s="442"/>
      <c r="AI3746" s="442"/>
      <c r="AJ3746" s="442"/>
      <c r="AK3746" s="2"/>
    </row>
    <row r="3747" spans="1:37" ht="17.25" customHeight="1">
      <c r="A3747" s="443"/>
      <c r="B3747" s="444"/>
      <c r="C3747" s="23"/>
      <c r="D3747" s="23"/>
      <c r="E3747" s="23"/>
      <c r="F3747" s="262"/>
      <c r="G3747" s="262"/>
      <c r="H3747" s="262"/>
      <c r="I3747" s="264"/>
      <c r="J3747" s="23"/>
      <c r="K3747" s="23"/>
      <c r="L3747" s="36" t="str">
        <f>IFERROR(VLOOKUP(放飛紀錄!$K3747,#REF!,2,FALSE),"")</f>
        <v/>
      </c>
      <c r="M3747" s="36"/>
      <c r="N3747" s="36"/>
      <c r="O3747" s="36"/>
      <c r="P3747" s="36"/>
      <c r="Q3747" s="36"/>
      <c r="R3747" s="36"/>
      <c r="S3747" s="36"/>
      <c r="T3747" s="36"/>
      <c r="U3747" s="23"/>
      <c r="V3747" s="23"/>
      <c r="W3747" s="23"/>
      <c r="X3747" s="23"/>
      <c r="Y3747" s="445"/>
      <c r="Z3747" s="446" t="str">
        <f>IF(放飛紀錄!$Y3747="","",放飛紀錄!$Y3747+公式對照表!B$2)</f>
        <v/>
      </c>
      <c r="AA3747" s="445"/>
      <c r="AB3747" s="445"/>
      <c r="AC3747" s="447" t="str">
        <f t="shared" si="144"/>
        <v/>
      </c>
      <c r="AD3747" s="448" t="str">
        <f t="shared" si="145"/>
        <v/>
      </c>
      <c r="AE3747" s="446" t="str">
        <f>IF(放飛紀錄表[[#This Row],[模組啟動時間]]="","",公式對照表!$A$2)</f>
        <v/>
      </c>
      <c r="AF3747" s="449" t="str">
        <f>IF(AC3747="","",IF(AND(AA3747&gt;Y3747,AA3747&lt;Z3747),[1]公式對照表!$C$2,IF(AC3747="-",[1]公式對照表!$C$3,IF(AC3747&lt;AE3747,[1]公式對照表!$C$4,IF(AC3747&gt;AE3747,[1]公式對照表!$C$5)))))</f>
        <v/>
      </c>
      <c r="AG3747" s="442"/>
      <c r="AH3747" s="442"/>
      <c r="AI3747" s="442"/>
      <c r="AJ3747" s="442"/>
      <c r="AK3747" s="2"/>
    </row>
    <row r="3748" spans="1:37" ht="17.25" customHeight="1">
      <c r="A3748" s="443"/>
      <c r="B3748" s="444"/>
      <c r="C3748" s="23"/>
      <c r="D3748" s="23"/>
      <c r="E3748" s="23"/>
      <c r="F3748" s="262"/>
      <c r="G3748" s="262"/>
      <c r="H3748" s="262"/>
      <c r="I3748" s="264"/>
      <c r="J3748" s="23"/>
      <c r="K3748" s="23"/>
      <c r="L3748" s="36" t="str">
        <f>IFERROR(VLOOKUP(放飛紀錄!$K3748,#REF!,2,FALSE),"")</f>
        <v/>
      </c>
      <c r="M3748" s="36"/>
      <c r="N3748" s="36"/>
      <c r="O3748" s="36"/>
      <c r="P3748" s="36"/>
      <c r="Q3748" s="36"/>
      <c r="R3748" s="36"/>
      <c r="S3748" s="36"/>
      <c r="T3748" s="36"/>
      <c r="U3748" s="23"/>
      <c r="V3748" s="23"/>
      <c r="W3748" s="23"/>
      <c r="X3748" s="23"/>
      <c r="Y3748" s="445"/>
      <c r="Z3748" s="446" t="str">
        <f>IF(放飛紀錄!$Y3748="","",放飛紀錄!$Y3748+公式對照表!B$2)</f>
        <v/>
      </c>
      <c r="AA3748" s="445"/>
      <c r="AB3748" s="445"/>
      <c r="AC3748" s="447" t="str">
        <f t="shared" si="144"/>
        <v/>
      </c>
      <c r="AD3748" s="448" t="str">
        <f t="shared" si="145"/>
        <v/>
      </c>
      <c r="AE3748" s="446" t="str">
        <f>IF(放飛紀錄表[[#This Row],[模組啟動時間]]="","",公式對照表!$A$2)</f>
        <v/>
      </c>
      <c r="AF3748" s="449" t="str">
        <f>IF(AC3748="","",IF(AND(AA3748&gt;Y3748,AA3748&lt;Z3748),[1]公式對照表!$C$2,IF(AC3748="-",[1]公式對照表!$C$3,IF(AC3748&lt;AE3748,[1]公式對照表!$C$4,IF(AC3748&gt;AE3748,[1]公式對照表!$C$5)))))</f>
        <v/>
      </c>
      <c r="AG3748" s="442"/>
      <c r="AH3748" s="442"/>
      <c r="AI3748" s="442"/>
      <c r="AJ3748" s="442"/>
      <c r="AK3748" s="2"/>
    </row>
    <row r="3749" spans="1:37" ht="17.25" customHeight="1">
      <c r="A3749" s="443"/>
      <c r="B3749" s="444"/>
      <c r="C3749" s="23"/>
      <c r="D3749" s="23"/>
      <c r="E3749" s="23"/>
      <c r="F3749" s="262"/>
      <c r="G3749" s="262"/>
      <c r="H3749" s="262"/>
      <c r="I3749" s="264"/>
      <c r="J3749" s="23"/>
      <c r="K3749" s="23"/>
      <c r="L3749" s="36" t="str">
        <f>IFERROR(VLOOKUP(放飛紀錄!$K3749,#REF!,2,FALSE),"")</f>
        <v/>
      </c>
      <c r="M3749" s="36"/>
      <c r="N3749" s="36"/>
      <c r="O3749" s="36"/>
      <c r="P3749" s="36"/>
      <c r="Q3749" s="36"/>
      <c r="R3749" s="36"/>
      <c r="S3749" s="36"/>
      <c r="T3749" s="36"/>
      <c r="U3749" s="23"/>
      <c r="V3749" s="23"/>
      <c r="W3749" s="23"/>
      <c r="X3749" s="23"/>
      <c r="Y3749" s="445"/>
      <c r="Z3749" s="446" t="str">
        <f>IF(放飛紀錄!$Y3749="","",放飛紀錄!$Y3749+公式對照表!B$2)</f>
        <v/>
      </c>
      <c r="AA3749" s="445"/>
      <c r="AB3749" s="445"/>
      <c r="AC3749" s="447" t="str">
        <f t="shared" si="144"/>
        <v/>
      </c>
      <c r="AD3749" s="448" t="str">
        <f t="shared" si="145"/>
        <v/>
      </c>
      <c r="AE3749" s="446" t="str">
        <f>IF(放飛紀錄表[[#This Row],[模組啟動時間]]="","",公式對照表!$A$2)</f>
        <v/>
      </c>
      <c r="AF3749" s="449" t="str">
        <f>IF(AC3749="","",IF(AND(AA3749&gt;Y3749,AA3749&lt;Z3749),[1]公式對照表!$C$2,IF(AC3749="-",[1]公式對照表!$C$3,IF(AC3749&lt;AE3749,[1]公式對照表!$C$4,IF(AC3749&gt;AE3749,[1]公式對照表!$C$5)))))</f>
        <v/>
      </c>
      <c r="AG3749" s="442"/>
      <c r="AH3749" s="442"/>
      <c r="AI3749" s="442"/>
      <c r="AJ3749" s="442"/>
      <c r="AK3749" s="2"/>
    </row>
    <row r="3750" spans="1:37" ht="17.25" customHeight="1">
      <c r="A3750" s="443"/>
      <c r="B3750" s="444"/>
      <c r="C3750" s="23"/>
      <c r="D3750" s="23"/>
      <c r="E3750" s="23"/>
      <c r="F3750" s="262"/>
      <c r="G3750" s="262"/>
      <c r="H3750" s="262"/>
      <c r="I3750" s="264"/>
      <c r="J3750" s="23"/>
      <c r="K3750" s="23"/>
      <c r="L3750" s="36" t="str">
        <f>IFERROR(VLOOKUP(放飛紀錄!$K3750,#REF!,2,FALSE),"")</f>
        <v/>
      </c>
      <c r="M3750" s="36"/>
      <c r="N3750" s="36"/>
      <c r="O3750" s="36"/>
      <c r="P3750" s="36"/>
      <c r="Q3750" s="36"/>
      <c r="R3750" s="36"/>
      <c r="S3750" s="36"/>
      <c r="T3750" s="36"/>
      <c r="U3750" s="23"/>
      <c r="V3750" s="23"/>
      <c r="W3750" s="23"/>
      <c r="X3750" s="23"/>
      <c r="Y3750" s="445"/>
      <c r="Z3750" s="446" t="str">
        <f>IF(放飛紀錄!$Y3750="","",放飛紀錄!$Y3750+公式對照表!B$2)</f>
        <v/>
      </c>
      <c r="AA3750" s="445"/>
      <c r="AB3750" s="445"/>
      <c r="AC3750" s="447" t="str">
        <f t="shared" si="144"/>
        <v/>
      </c>
      <c r="AD3750" s="448" t="str">
        <f t="shared" si="145"/>
        <v/>
      </c>
      <c r="AE3750" s="446" t="str">
        <f>IF(放飛紀錄表[[#This Row],[模組啟動時間]]="","",公式對照表!$A$2)</f>
        <v/>
      </c>
      <c r="AF3750" s="449" t="str">
        <f>IF(AC3750="","",IF(AND(AA3750&gt;Y3750,AA3750&lt;Z3750),[1]公式對照表!$C$2,IF(AC3750="-",[1]公式對照表!$C$3,IF(AC3750&lt;AE3750,[1]公式對照表!$C$4,IF(AC3750&gt;AE3750,[1]公式對照表!$C$5)))))</f>
        <v/>
      </c>
      <c r="AG3750" s="442"/>
      <c r="AH3750" s="442"/>
      <c r="AI3750" s="442"/>
      <c r="AJ3750" s="442"/>
      <c r="AK3750" s="2"/>
    </row>
    <row r="3751" spans="1:37" ht="17.25" customHeight="1">
      <c r="A3751" s="443"/>
      <c r="B3751" s="444"/>
      <c r="C3751" s="23"/>
      <c r="D3751" s="23"/>
      <c r="E3751" s="23"/>
      <c r="F3751" s="262"/>
      <c r="G3751" s="262"/>
      <c r="H3751" s="262"/>
      <c r="I3751" s="264"/>
      <c r="J3751" s="23"/>
      <c r="K3751" s="23"/>
      <c r="L3751" s="36" t="str">
        <f>IFERROR(VLOOKUP(放飛紀錄!$K3751,#REF!,2,FALSE),"")</f>
        <v/>
      </c>
      <c r="M3751" s="36"/>
      <c r="N3751" s="36"/>
      <c r="O3751" s="36"/>
      <c r="P3751" s="36"/>
      <c r="Q3751" s="36"/>
      <c r="R3751" s="36"/>
      <c r="S3751" s="36"/>
      <c r="T3751" s="36"/>
      <c r="U3751" s="23"/>
      <c r="V3751" s="23"/>
      <c r="W3751" s="23"/>
      <c r="X3751" s="23"/>
      <c r="Y3751" s="445"/>
      <c r="Z3751" s="446" t="str">
        <f>IF(放飛紀錄!$Y3751="","",放飛紀錄!$Y3751+公式對照表!B$2)</f>
        <v/>
      </c>
      <c r="AA3751" s="445"/>
      <c r="AB3751" s="445"/>
      <c r="AC3751" s="447" t="str">
        <f t="shared" si="144"/>
        <v/>
      </c>
      <c r="AD3751" s="448" t="str">
        <f t="shared" si="145"/>
        <v/>
      </c>
      <c r="AE3751" s="446" t="str">
        <f>IF(放飛紀錄表[[#This Row],[模組啟動時間]]="","",公式對照表!$A$2)</f>
        <v/>
      </c>
      <c r="AF3751" s="449" t="str">
        <f>IF(AC3751="","",IF(AND(AA3751&gt;Y3751,AA3751&lt;Z3751),[1]公式對照表!$C$2,IF(AC3751="-",[1]公式對照表!$C$3,IF(AC3751&lt;AE3751,[1]公式對照表!$C$4,IF(AC3751&gt;AE3751,[1]公式對照表!$C$5)))))</f>
        <v/>
      </c>
      <c r="AG3751" s="442"/>
      <c r="AH3751" s="442"/>
      <c r="AI3751" s="442"/>
      <c r="AJ3751" s="442"/>
      <c r="AK3751" s="2"/>
    </row>
    <row r="3752" spans="1:37" ht="17.25" customHeight="1">
      <c r="A3752" s="443"/>
      <c r="B3752" s="444"/>
      <c r="C3752" s="23"/>
      <c r="D3752" s="23"/>
      <c r="E3752" s="23"/>
      <c r="F3752" s="262"/>
      <c r="G3752" s="262"/>
      <c r="H3752" s="262"/>
      <c r="I3752" s="264"/>
      <c r="J3752" s="23"/>
      <c r="K3752" s="23"/>
      <c r="L3752" s="36" t="str">
        <f>IFERROR(VLOOKUP(放飛紀錄!$K3752,#REF!,2,FALSE),"")</f>
        <v/>
      </c>
      <c r="M3752" s="36"/>
      <c r="N3752" s="36"/>
      <c r="O3752" s="36"/>
      <c r="P3752" s="36"/>
      <c r="Q3752" s="36"/>
      <c r="R3752" s="36"/>
      <c r="S3752" s="36"/>
      <c r="T3752" s="36"/>
      <c r="U3752" s="23"/>
      <c r="V3752" s="23"/>
      <c r="W3752" s="23"/>
      <c r="X3752" s="23"/>
      <c r="Y3752" s="445"/>
      <c r="Z3752" s="446" t="str">
        <f>IF(放飛紀錄!$Y3752="","",放飛紀錄!$Y3752+公式對照表!B$2)</f>
        <v/>
      </c>
      <c r="AA3752" s="445"/>
      <c r="AB3752" s="445"/>
      <c r="AC3752" s="447" t="str">
        <f t="shared" si="144"/>
        <v/>
      </c>
      <c r="AD3752" s="448" t="str">
        <f t="shared" si="145"/>
        <v/>
      </c>
      <c r="AE3752" s="446" t="str">
        <f>IF(放飛紀錄表[[#This Row],[模組啟動時間]]="","",公式對照表!$A$2)</f>
        <v/>
      </c>
      <c r="AF3752" s="449" t="str">
        <f>IF(AC3752="","",IF(AND(AA3752&gt;Y3752,AA3752&lt;Z3752),[1]公式對照表!$C$2,IF(AC3752="-",[1]公式對照表!$C$3,IF(AC3752&lt;AE3752,[1]公式對照表!$C$4,IF(AC3752&gt;AE3752,[1]公式對照表!$C$5)))))</f>
        <v/>
      </c>
      <c r="AG3752" s="442"/>
      <c r="AH3752" s="442"/>
      <c r="AI3752" s="442"/>
      <c r="AJ3752" s="442"/>
      <c r="AK3752" s="2"/>
    </row>
    <row r="3753" spans="1:37" ht="17.25" customHeight="1">
      <c r="A3753" s="443"/>
      <c r="B3753" s="444"/>
      <c r="C3753" s="23"/>
      <c r="D3753" s="23"/>
      <c r="E3753" s="23"/>
      <c r="F3753" s="262"/>
      <c r="G3753" s="262"/>
      <c r="H3753" s="262"/>
      <c r="I3753" s="264"/>
      <c r="J3753" s="23"/>
      <c r="K3753" s="23"/>
      <c r="L3753" s="36" t="str">
        <f>IFERROR(VLOOKUP(放飛紀錄!$K3753,#REF!,2,FALSE),"")</f>
        <v/>
      </c>
      <c r="M3753" s="36"/>
      <c r="N3753" s="36"/>
      <c r="O3753" s="36"/>
      <c r="P3753" s="36"/>
      <c r="Q3753" s="36"/>
      <c r="R3753" s="36"/>
      <c r="S3753" s="36"/>
      <c r="T3753" s="36"/>
      <c r="U3753" s="23"/>
      <c r="V3753" s="23"/>
      <c r="W3753" s="23"/>
      <c r="X3753" s="23"/>
      <c r="Y3753" s="445"/>
      <c r="Z3753" s="446" t="str">
        <f>IF(放飛紀錄!$Y3753="","",放飛紀錄!$Y3753+公式對照表!B$2)</f>
        <v/>
      </c>
      <c r="AA3753" s="445"/>
      <c r="AB3753" s="445"/>
      <c r="AC3753" s="447" t="str">
        <f t="shared" si="144"/>
        <v/>
      </c>
      <c r="AD3753" s="448" t="str">
        <f t="shared" si="145"/>
        <v/>
      </c>
      <c r="AE3753" s="446" t="str">
        <f>IF(放飛紀錄表[[#This Row],[模組啟動時間]]="","",公式對照表!$A$2)</f>
        <v/>
      </c>
      <c r="AF3753" s="449" t="str">
        <f>IF(AC3753="","",IF(AND(AA3753&gt;Y3753,AA3753&lt;Z3753),[1]公式對照表!$C$2,IF(AC3753="-",[1]公式對照表!$C$3,IF(AC3753&lt;AE3753,[1]公式對照表!$C$4,IF(AC3753&gt;AE3753,[1]公式對照表!$C$5)))))</f>
        <v/>
      </c>
      <c r="AG3753" s="442"/>
      <c r="AH3753" s="442"/>
      <c r="AI3753" s="442"/>
      <c r="AJ3753" s="442"/>
      <c r="AK3753" s="2"/>
    </row>
    <row r="3754" spans="1:37" ht="17.25" customHeight="1">
      <c r="A3754" s="443"/>
      <c r="B3754" s="444"/>
      <c r="C3754" s="23"/>
      <c r="D3754" s="23"/>
      <c r="E3754" s="23"/>
      <c r="F3754" s="262"/>
      <c r="G3754" s="262"/>
      <c r="H3754" s="262"/>
      <c r="I3754" s="264"/>
      <c r="J3754" s="23"/>
      <c r="K3754" s="23"/>
      <c r="L3754" s="36" t="str">
        <f>IFERROR(VLOOKUP(放飛紀錄!$K3754,#REF!,2,FALSE),"")</f>
        <v/>
      </c>
      <c r="M3754" s="36"/>
      <c r="N3754" s="36"/>
      <c r="O3754" s="36"/>
      <c r="P3754" s="36"/>
      <c r="Q3754" s="36"/>
      <c r="R3754" s="36"/>
      <c r="S3754" s="36"/>
      <c r="T3754" s="36"/>
      <c r="U3754" s="23"/>
      <c r="V3754" s="23"/>
      <c r="W3754" s="23"/>
      <c r="X3754" s="23"/>
      <c r="Y3754" s="445"/>
      <c r="Z3754" s="446" t="str">
        <f>IF(放飛紀錄!$Y3754="","",放飛紀錄!$Y3754+公式對照表!B$2)</f>
        <v/>
      </c>
      <c r="AA3754" s="445"/>
      <c r="AB3754" s="445"/>
      <c r="AC3754" s="447" t="str">
        <f t="shared" si="144"/>
        <v/>
      </c>
      <c r="AD3754" s="448" t="str">
        <f t="shared" si="145"/>
        <v/>
      </c>
      <c r="AE3754" s="446" t="str">
        <f>IF(放飛紀錄表[[#This Row],[模組啟動時間]]="","",公式對照表!$A$2)</f>
        <v/>
      </c>
      <c r="AF3754" s="449" t="str">
        <f>IF(AC3754="","",IF(AND(AA3754&gt;Y3754,AA3754&lt;Z3754),[1]公式對照表!$C$2,IF(AC3754="-",[1]公式對照表!$C$3,IF(AC3754&lt;AE3754,[1]公式對照表!$C$4,IF(AC3754&gt;AE3754,[1]公式對照表!$C$5)))))</f>
        <v/>
      </c>
      <c r="AG3754" s="442"/>
      <c r="AH3754" s="442"/>
      <c r="AI3754" s="442"/>
      <c r="AJ3754" s="442"/>
      <c r="AK3754" s="2"/>
    </row>
    <row r="3755" spans="1:37" ht="17.25" customHeight="1">
      <c r="A3755" s="443"/>
      <c r="B3755" s="444"/>
      <c r="C3755" s="23"/>
      <c r="D3755" s="23"/>
      <c r="E3755" s="23"/>
      <c r="F3755" s="262"/>
      <c r="G3755" s="262"/>
      <c r="H3755" s="262"/>
      <c r="I3755" s="264"/>
      <c r="J3755" s="23"/>
      <c r="K3755" s="23"/>
      <c r="L3755" s="36" t="str">
        <f>IFERROR(VLOOKUP(放飛紀錄!$K3755,#REF!,2,FALSE),"")</f>
        <v/>
      </c>
      <c r="M3755" s="36"/>
      <c r="N3755" s="36"/>
      <c r="O3755" s="36"/>
      <c r="P3755" s="36"/>
      <c r="Q3755" s="36"/>
      <c r="R3755" s="36"/>
      <c r="S3755" s="36"/>
      <c r="T3755" s="36"/>
      <c r="U3755" s="23"/>
      <c r="V3755" s="23"/>
      <c r="W3755" s="23"/>
      <c r="X3755" s="23"/>
      <c r="Y3755" s="445"/>
      <c r="Z3755" s="446" t="str">
        <f>IF(放飛紀錄!$Y3755="","",放飛紀錄!$Y3755+公式對照表!B$2)</f>
        <v/>
      </c>
      <c r="AA3755" s="445"/>
      <c r="AB3755" s="445"/>
      <c r="AC3755" s="447" t="str">
        <f t="shared" si="144"/>
        <v/>
      </c>
      <c r="AD3755" s="448" t="str">
        <f t="shared" si="145"/>
        <v/>
      </c>
      <c r="AE3755" s="446" t="str">
        <f>IF(放飛紀錄表[[#This Row],[模組啟動時間]]="","",公式對照表!$A$2)</f>
        <v/>
      </c>
      <c r="AF3755" s="449" t="str">
        <f>IF(AC3755="","",IF(AND(AA3755&gt;Y3755,AA3755&lt;Z3755),[1]公式對照表!$C$2,IF(AC3755="-",[1]公式對照表!$C$3,IF(AC3755&lt;AE3755,[1]公式對照表!$C$4,IF(AC3755&gt;AE3755,[1]公式對照表!$C$5)))))</f>
        <v/>
      </c>
      <c r="AG3755" s="442"/>
      <c r="AH3755" s="442"/>
      <c r="AI3755" s="442"/>
      <c r="AJ3755" s="442"/>
      <c r="AK3755" s="2"/>
    </row>
    <row r="3756" spans="1:37" ht="17.25" customHeight="1">
      <c r="A3756" s="443"/>
      <c r="B3756" s="444"/>
      <c r="C3756" s="23"/>
      <c r="D3756" s="23"/>
      <c r="E3756" s="23"/>
      <c r="F3756" s="262"/>
      <c r="G3756" s="262"/>
      <c r="H3756" s="262"/>
      <c r="I3756" s="264"/>
      <c r="J3756" s="23"/>
      <c r="K3756" s="23"/>
      <c r="L3756" s="36" t="str">
        <f>IFERROR(VLOOKUP(放飛紀錄!$K3756,#REF!,2,FALSE),"")</f>
        <v/>
      </c>
      <c r="M3756" s="36"/>
      <c r="N3756" s="36"/>
      <c r="O3756" s="36"/>
      <c r="P3756" s="36"/>
      <c r="Q3756" s="36"/>
      <c r="R3756" s="36"/>
      <c r="S3756" s="36"/>
      <c r="T3756" s="36"/>
      <c r="U3756" s="23"/>
      <c r="V3756" s="23"/>
      <c r="W3756" s="23"/>
      <c r="X3756" s="23"/>
      <c r="Y3756" s="445"/>
      <c r="Z3756" s="446" t="str">
        <f>IF(放飛紀錄!$Y3756="","",放飛紀錄!$Y3756+公式對照表!B$2)</f>
        <v/>
      </c>
      <c r="AA3756" s="445"/>
      <c r="AB3756" s="445"/>
      <c r="AC3756" s="447" t="str">
        <f t="shared" si="144"/>
        <v/>
      </c>
      <c r="AD3756" s="448" t="str">
        <f t="shared" si="145"/>
        <v/>
      </c>
      <c r="AE3756" s="446" t="str">
        <f>IF(放飛紀錄表[[#This Row],[模組啟動時間]]="","",公式對照表!$A$2)</f>
        <v/>
      </c>
      <c r="AF3756" s="449" t="str">
        <f>IF(AC3756="","",IF(AND(AA3756&gt;Y3756,AA3756&lt;Z3756),[1]公式對照表!$C$2,IF(AC3756="-",[1]公式對照表!$C$3,IF(AC3756&lt;AE3756,[1]公式對照表!$C$4,IF(AC3756&gt;AE3756,[1]公式對照表!$C$5)))))</f>
        <v/>
      </c>
      <c r="AG3756" s="442"/>
      <c r="AH3756" s="442"/>
      <c r="AI3756" s="442"/>
      <c r="AJ3756" s="442"/>
      <c r="AK3756" s="2"/>
    </row>
    <row r="3757" spans="1:37" ht="17.25" customHeight="1">
      <c r="A3757" s="443"/>
      <c r="B3757" s="444"/>
      <c r="C3757" s="23"/>
      <c r="D3757" s="23"/>
      <c r="E3757" s="23"/>
      <c r="F3757" s="262"/>
      <c r="G3757" s="262"/>
      <c r="H3757" s="262"/>
      <c r="I3757" s="264"/>
      <c r="J3757" s="23"/>
      <c r="K3757" s="23"/>
      <c r="L3757" s="36" t="str">
        <f>IFERROR(VLOOKUP(放飛紀錄!$K3757,#REF!,2,FALSE),"")</f>
        <v/>
      </c>
      <c r="M3757" s="36"/>
      <c r="N3757" s="36"/>
      <c r="O3757" s="36"/>
      <c r="P3757" s="36"/>
      <c r="Q3757" s="36"/>
      <c r="R3757" s="36"/>
      <c r="S3757" s="36"/>
      <c r="T3757" s="36"/>
      <c r="U3757" s="23"/>
      <c r="V3757" s="23"/>
      <c r="W3757" s="23"/>
      <c r="X3757" s="23"/>
      <c r="Y3757" s="445"/>
      <c r="Z3757" s="446" t="str">
        <f>IF(放飛紀錄!$Y3757="","",放飛紀錄!$Y3757+公式對照表!B$2)</f>
        <v/>
      </c>
      <c r="AA3757" s="445"/>
      <c r="AB3757" s="445"/>
      <c r="AC3757" s="447" t="str">
        <f t="shared" si="144"/>
        <v/>
      </c>
      <c r="AD3757" s="448" t="str">
        <f t="shared" si="145"/>
        <v/>
      </c>
      <c r="AE3757" s="446" t="str">
        <f>IF(放飛紀錄表[[#This Row],[模組啟動時間]]="","",公式對照表!$A$2)</f>
        <v/>
      </c>
      <c r="AF3757" s="449" t="str">
        <f>IF(AC3757="","",IF(AND(AA3757&gt;Y3757,AA3757&lt;Z3757),[1]公式對照表!$C$2,IF(AC3757="-",[1]公式對照表!$C$3,IF(AC3757&lt;AE3757,[1]公式對照表!$C$4,IF(AC3757&gt;AE3757,[1]公式對照表!$C$5)))))</f>
        <v/>
      </c>
      <c r="AG3757" s="442"/>
      <c r="AH3757" s="442"/>
      <c r="AI3757" s="442"/>
      <c r="AJ3757" s="442"/>
      <c r="AK3757" s="2"/>
    </row>
    <row r="3758" spans="1:37" ht="17.25" customHeight="1">
      <c r="A3758" s="443"/>
      <c r="B3758" s="444"/>
      <c r="C3758" s="23"/>
      <c r="D3758" s="23"/>
      <c r="E3758" s="23"/>
      <c r="F3758" s="262"/>
      <c r="G3758" s="262"/>
      <c r="H3758" s="262"/>
      <c r="I3758" s="264"/>
      <c r="J3758" s="23"/>
      <c r="K3758" s="23"/>
      <c r="L3758" s="36" t="str">
        <f>IFERROR(VLOOKUP(放飛紀錄!$K3758,#REF!,2,FALSE),"")</f>
        <v/>
      </c>
      <c r="M3758" s="36"/>
      <c r="N3758" s="36"/>
      <c r="O3758" s="36"/>
      <c r="P3758" s="36"/>
      <c r="Q3758" s="36"/>
      <c r="R3758" s="36"/>
      <c r="S3758" s="36"/>
      <c r="T3758" s="36"/>
      <c r="U3758" s="23"/>
      <c r="V3758" s="23"/>
      <c r="W3758" s="23"/>
      <c r="X3758" s="23"/>
      <c r="Y3758" s="445"/>
      <c r="Z3758" s="446" t="str">
        <f>IF(放飛紀錄!$Y3758="","",放飛紀錄!$Y3758+公式對照表!B$2)</f>
        <v/>
      </c>
      <c r="AA3758" s="445"/>
      <c r="AB3758" s="445"/>
      <c r="AC3758" s="447" t="str">
        <f t="shared" si="144"/>
        <v/>
      </c>
      <c r="AD3758" s="448" t="str">
        <f t="shared" si="145"/>
        <v/>
      </c>
      <c r="AE3758" s="446" t="str">
        <f>IF(放飛紀錄表[[#This Row],[模組啟動時間]]="","",公式對照表!$A$2)</f>
        <v/>
      </c>
      <c r="AF3758" s="449" t="str">
        <f>IF(AC3758="","",IF(AND(AA3758&gt;Y3758,AA3758&lt;Z3758),[1]公式對照表!$C$2,IF(AC3758="-",[1]公式對照表!$C$3,IF(AC3758&lt;AE3758,[1]公式對照表!$C$4,IF(AC3758&gt;AE3758,[1]公式對照表!$C$5)))))</f>
        <v/>
      </c>
      <c r="AG3758" s="442"/>
      <c r="AH3758" s="442"/>
      <c r="AI3758" s="442"/>
      <c r="AJ3758" s="442"/>
      <c r="AK3758" s="2"/>
    </row>
    <row r="3759" spans="1:37" ht="17.25" customHeight="1">
      <c r="A3759" s="443"/>
      <c r="B3759" s="444"/>
      <c r="C3759" s="23"/>
      <c r="D3759" s="23"/>
      <c r="E3759" s="23"/>
      <c r="F3759" s="262"/>
      <c r="G3759" s="262"/>
      <c r="H3759" s="262"/>
      <c r="I3759" s="264"/>
      <c r="J3759" s="23"/>
      <c r="K3759" s="23"/>
      <c r="L3759" s="36" t="str">
        <f>IFERROR(VLOOKUP(放飛紀錄!$K3759,#REF!,2,FALSE),"")</f>
        <v/>
      </c>
      <c r="M3759" s="36"/>
      <c r="N3759" s="36"/>
      <c r="O3759" s="36"/>
      <c r="P3759" s="36"/>
      <c r="Q3759" s="36"/>
      <c r="R3759" s="36"/>
      <c r="S3759" s="36"/>
      <c r="T3759" s="36"/>
      <c r="U3759" s="23"/>
      <c r="V3759" s="23"/>
      <c r="W3759" s="23"/>
      <c r="X3759" s="23"/>
      <c r="Y3759" s="445"/>
      <c r="Z3759" s="446" t="str">
        <f>IF(放飛紀錄!$Y3759="","",放飛紀錄!$Y3759+公式對照表!B$2)</f>
        <v/>
      </c>
      <c r="AA3759" s="445"/>
      <c r="AB3759" s="445"/>
      <c r="AC3759" s="447" t="str">
        <f t="shared" si="144"/>
        <v/>
      </c>
      <c r="AD3759" s="448" t="str">
        <f t="shared" si="145"/>
        <v/>
      </c>
      <c r="AE3759" s="446" t="str">
        <f>IF(放飛紀錄表[[#This Row],[模組啟動時間]]="","",公式對照表!$A$2)</f>
        <v/>
      </c>
      <c r="AF3759" s="449" t="str">
        <f>IF(AC3759="","",IF(AND(AA3759&gt;Y3759,AA3759&lt;Z3759),[1]公式對照表!$C$2,IF(AC3759="-",[1]公式對照表!$C$3,IF(AC3759&lt;AE3759,[1]公式對照表!$C$4,IF(AC3759&gt;AE3759,[1]公式對照表!$C$5)))))</f>
        <v/>
      </c>
      <c r="AG3759" s="442"/>
      <c r="AH3759" s="442"/>
      <c r="AI3759" s="442"/>
      <c r="AJ3759" s="442"/>
      <c r="AK3759" s="2"/>
    </row>
    <row r="3760" spans="1:37" ht="17.25" customHeight="1">
      <c r="A3760" s="443"/>
      <c r="B3760" s="444"/>
      <c r="C3760" s="23"/>
      <c r="D3760" s="23"/>
      <c r="E3760" s="23"/>
      <c r="F3760" s="262"/>
      <c r="G3760" s="262"/>
      <c r="H3760" s="262"/>
      <c r="I3760" s="264"/>
      <c r="J3760" s="23"/>
      <c r="K3760" s="23"/>
      <c r="L3760" s="36" t="str">
        <f>IFERROR(VLOOKUP(放飛紀錄!$K3760,#REF!,2,FALSE),"")</f>
        <v/>
      </c>
      <c r="M3760" s="36"/>
      <c r="N3760" s="36"/>
      <c r="O3760" s="36"/>
      <c r="P3760" s="36"/>
      <c r="Q3760" s="36"/>
      <c r="R3760" s="36"/>
      <c r="S3760" s="36"/>
      <c r="T3760" s="36"/>
      <c r="U3760" s="23"/>
      <c r="V3760" s="23"/>
      <c r="W3760" s="23"/>
      <c r="X3760" s="23"/>
      <c r="Y3760" s="445"/>
      <c r="Z3760" s="446" t="str">
        <f>IF(放飛紀錄!$Y3760="","",放飛紀錄!$Y3760+公式對照表!B$2)</f>
        <v/>
      </c>
      <c r="AA3760" s="445"/>
      <c r="AB3760" s="445"/>
      <c r="AC3760" s="447" t="str">
        <f t="shared" si="144"/>
        <v/>
      </c>
      <c r="AD3760" s="448" t="str">
        <f t="shared" si="145"/>
        <v/>
      </c>
      <c r="AE3760" s="446" t="str">
        <f>IF(放飛紀錄表[[#This Row],[模組啟動時間]]="","",公式對照表!$A$2)</f>
        <v/>
      </c>
      <c r="AF3760" s="449" t="str">
        <f>IF(AC3760="","",IF(AND(AA3760&gt;Y3760,AA3760&lt;Z3760),[1]公式對照表!$C$2,IF(AC3760="-",[1]公式對照表!$C$3,IF(AC3760&lt;AE3760,[1]公式對照表!$C$4,IF(AC3760&gt;AE3760,[1]公式對照表!$C$5)))))</f>
        <v/>
      </c>
      <c r="AG3760" s="442"/>
      <c r="AH3760" s="442"/>
      <c r="AI3760" s="442"/>
      <c r="AJ3760" s="442"/>
      <c r="AK3760" s="2"/>
    </row>
    <row r="3761" spans="1:37" ht="17.25" customHeight="1">
      <c r="A3761" s="443"/>
      <c r="B3761" s="444"/>
      <c r="C3761" s="23"/>
      <c r="D3761" s="23"/>
      <c r="E3761" s="23"/>
      <c r="F3761" s="262"/>
      <c r="G3761" s="262"/>
      <c r="H3761" s="262"/>
      <c r="I3761" s="264"/>
      <c r="J3761" s="23"/>
      <c r="K3761" s="23"/>
      <c r="L3761" s="36" t="str">
        <f>IFERROR(VLOOKUP(放飛紀錄!$K3761,#REF!,2,FALSE),"")</f>
        <v/>
      </c>
      <c r="M3761" s="36"/>
      <c r="N3761" s="36"/>
      <c r="O3761" s="36"/>
      <c r="P3761" s="36"/>
      <c r="Q3761" s="36"/>
      <c r="R3761" s="36"/>
      <c r="S3761" s="36"/>
      <c r="T3761" s="36"/>
      <c r="U3761" s="23"/>
      <c r="V3761" s="23"/>
      <c r="W3761" s="23"/>
      <c r="X3761" s="23"/>
      <c r="Y3761" s="445"/>
      <c r="Z3761" s="446" t="str">
        <f>IF(放飛紀錄!$Y3761="","",放飛紀錄!$Y3761+公式對照表!B$2)</f>
        <v/>
      </c>
      <c r="AA3761" s="445"/>
      <c r="AB3761" s="445"/>
      <c r="AC3761" s="447" t="str">
        <f t="shared" si="144"/>
        <v/>
      </c>
      <c r="AD3761" s="448" t="str">
        <f t="shared" si="145"/>
        <v/>
      </c>
      <c r="AE3761" s="446" t="str">
        <f>IF(放飛紀錄表[[#This Row],[模組啟動時間]]="","",公式對照表!$A$2)</f>
        <v/>
      </c>
      <c r="AF3761" s="449" t="str">
        <f>IF(AC3761="","",IF(AND(AA3761&gt;Y3761,AA3761&lt;Z3761),[1]公式對照表!$C$2,IF(AC3761="-",[1]公式對照表!$C$3,IF(AC3761&lt;AE3761,[1]公式對照表!$C$4,IF(AC3761&gt;AE3761,[1]公式對照表!$C$5)))))</f>
        <v/>
      </c>
      <c r="AG3761" s="442"/>
      <c r="AH3761" s="442"/>
      <c r="AI3761" s="442"/>
      <c r="AJ3761" s="442"/>
      <c r="AK3761" s="2"/>
    </row>
    <row r="3762" spans="1:37" ht="17.25" customHeight="1">
      <c r="A3762" s="443"/>
      <c r="B3762" s="444"/>
      <c r="C3762" s="23"/>
      <c r="D3762" s="23"/>
      <c r="E3762" s="23"/>
      <c r="F3762" s="262"/>
      <c r="G3762" s="262"/>
      <c r="H3762" s="262"/>
      <c r="I3762" s="264"/>
      <c r="J3762" s="23"/>
      <c r="K3762" s="23"/>
      <c r="L3762" s="36" t="str">
        <f>IFERROR(VLOOKUP(放飛紀錄!$K3762,#REF!,2,FALSE),"")</f>
        <v/>
      </c>
      <c r="M3762" s="36"/>
      <c r="N3762" s="36"/>
      <c r="O3762" s="36"/>
      <c r="P3762" s="36"/>
      <c r="Q3762" s="36"/>
      <c r="R3762" s="36"/>
      <c r="S3762" s="36"/>
      <c r="T3762" s="36"/>
      <c r="U3762" s="23"/>
      <c r="V3762" s="23"/>
      <c r="W3762" s="23"/>
      <c r="X3762" s="23"/>
      <c r="Y3762" s="445"/>
      <c r="Z3762" s="446" t="str">
        <f>IF(放飛紀錄!$Y3762="","",放飛紀錄!$Y3762+公式對照表!B$2)</f>
        <v/>
      </c>
      <c r="AA3762" s="445"/>
      <c r="AB3762" s="445"/>
      <c r="AC3762" s="447" t="str">
        <f t="shared" si="144"/>
        <v/>
      </c>
      <c r="AD3762" s="448" t="str">
        <f t="shared" si="145"/>
        <v/>
      </c>
      <c r="AE3762" s="446" t="str">
        <f>IF(放飛紀錄表[[#This Row],[模組啟動時間]]="","",公式對照表!$A$2)</f>
        <v/>
      </c>
      <c r="AF3762" s="449" t="str">
        <f>IF(AC3762="","",IF(AND(AA3762&gt;Y3762,AA3762&lt;Z3762),[1]公式對照表!$C$2,IF(AC3762="-",[1]公式對照表!$C$3,IF(AC3762&lt;AE3762,[1]公式對照表!$C$4,IF(AC3762&gt;AE3762,[1]公式對照表!$C$5)))))</f>
        <v/>
      </c>
      <c r="AG3762" s="442"/>
      <c r="AH3762" s="442"/>
      <c r="AI3762" s="442"/>
      <c r="AJ3762" s="442"/>
      <c r="AK3762" s="2"/>
    </row>
    <row r="3763" spans="1:37" ht="17.25" customHeight="1">
      <c r="A3763" s="443"/>
      <c r="B3763" s="444"/>
      <c r="C3763" s="23"/>
      <c r="D3763" s="23"/>
      <c r="E3763" s="23"/>
      <c r="F3763" s="262"/>
      <c r="G3763" s="262"/>
      <c r="H3763" s="262"/>
      <c r="I3763" s="264"/>
      <c r="J3763" s="23"/>
      <c r="K3763" s="23"/>
      <c r="L3763" s="36" t="str">
        <f>IFERROR(VLOOKUP(放飛紀錄!$K3763,#REF!,2,FALSE),"")</f>
        <v/>
      </c>
      <c r="M3763" s="36"/>
      <c r="N3763" s="36"/>
      <c r="O3763" s="36"/>
      <c r="P3763" s="36"/>
      <c r="Q3763" s="36"/>
      <c r="R3763" s="36"/>
      <c r="S3763" s="36"/>
      <c r="T3763" s="36"/>
      <c r="U3763" s="23"/>
      <c r="V3763" s="23"/>
      <c r="W3763" s="23"/>
      <c r="X3763" s="23"/>
      <c r="Y3763" s="445"/>
      <c r="Z3763" s="446" t="str">
        <f>IF(放飛紀錄!$Y3763="","",放飛紀錄!$Y3763+公式對照表!B$2)</f>
        <v/>
      </c>
      <c r="AA3763" s="445"/>
      <c r="AB3763" s="445"/>
      <c r="AC3763" s="447" t="str">
        <f t="shared" si="144"/>
        <v/>
      </c>
      <c r="AD3763" s="448" t="str">
        <f t="shared" si="145"/>
        <v/>
      </c>
      <c r="AE3763" s="446" t="str">
        <f>IF(放飛紀錄表[[#This Row],[模組啟動時間]]="","",公式對照表!$A$2)</f>
        <v/>
      </c>
      <c r="AF3763" s="449" t="str">
        <f>IF(AC3763="","",IF(AND(AA3763&gt;Y3763,AA3763&lt;Z3763),[1]公式對照表!$C$2,IF(AC3763="-",[1]公式對照表!$C$3,IF(AC3763&lt;AE3763,[1]公式對照表!$C$4,IF(AC3763&gt;AE3763,[1]公式對照表!$C$5)))))</f>
        <v/>
      </c>
      <c r="AG3763" s="442"/>
      <c r="AH3763" s="442"/>
      <c r="AI3763" s="442"/>
      <c r="AJ3763" s="442"/>
      <c r="AK3763" s="2"/>
    </row>
    <row r="3764" spans="1:37" ht="17.25" customHeight="1">
      <c r="A3764" s="443"/>
      <c r="B3764" s="444"/>
      <c r="C3764" s="23"/>
      <c r="D3764" s="23"/>
      <c r="E3764" s="23"/>
      <c r="F3764" s="262"/>
      <c r="G3764" s="262"/>
      <c r="H3764" s="262"/>
      <c r="I3764" s="264"/>
      <c r="J3764" s="23"/>
      <c r="K3764" s="23"/>
      <c r="L3764" s="36" t="str">
        <f>IFERROR(VLOOKUP(放飛紀錄!$K3764,#REF!,2,FALSE),"")</f>
        <v/>
      </c>
      <c r="M3764" s="36"/>
      <c r="N3764" s="36"/>
      <c r="O3764" s="36"/>
      <c r="P3764" s="36"/>
      <c r="Q3764" s="36"/>
      <c r="R3764" s="36"/>
      <c r="S3764" s="36"/>
      <c r="T3764" s="36"/>
      <c r="U3764" s="23"/>
      <c r="V3764" s="23"/>
      <c r="W3764" s="23"/>
      <c r="X3764" s="23"/>
      <c r="Y3764" s="445"/>
      <c r="Z3764" s="446" t="str">
        <f>IF(放飛紀錄!$Y3764="","",放飛紀錄!$Y3764+公式對照表!B$2)</f>
        <v/>
      </c>
      <c r="AA3764" s="445"/>
      <c r="AB3764" s="445"/>
      <c r="AC3764" s="447" t="str">
        <f t="shared" si="144"/>
        <v/>
      </c>
      <c r="AD3764" s="448" t="str">
        <f t="shared" si="145"/>
        <v/>
      </c>
      <c r="AE3764" s="446" t="str">
        <f>IF(放飛紀錄表[[#This Row],[模組啟動時間]]="","",公式對照表!$A$2)</f>
        <v/>
      </c>
      <c r="AF3764" s="449" t="str">
        <f>IF(AC3764="","",IF(AND(AA3764&gt;Y3764,AA3764&lt;Z3764),[1]公式對照表!$C$2,IF(AC3764="-",[1]公式對照表!$C$3,IF(AC3764&lt;AE3764,[1]公式對照表!$C$4,IF(AC3764&gt;AE3764,[1]公式對照表!$C$5)))))</f>
        <v/>
      </c>
      <c r="AG3764" s="442"/>
      <c r="AH3764" s="442"/>
      <c r="AI3764" s="442"/>
      <c r="AJ3764" s="442"/>
      <c r="AK3764" s="2"/>
    </row>
    <row r="3765" spans="1:37" ht="17.25" customHeight="1">
      <c r="A3765" s="443"/>
      <c r="B3765" s="444"/>
      <c r="C3765" s="23"/>
      <c r="D3765" s="23"/>
      <c r="E3765" s="23"/>
      <c r="F3765" s="262"/>
      <c r="G3765" s="262"/>
      <c r="H3765" s="262"/>
      <c r="I3765" s="264"/>
      <c r="J3765" s="23"/>
      <c r="K3765" s="23"/>
      <c r="L3765" s="36" t="str">
        <f>IFERROR(VLOOKUP(放飛紀錄!$K3765,#REF!,2,FALSE),"")</f>
        <v/>
      </c>
      <c r="M3765" s="36"/>
      <c r="N3765" s="36"/>
      <c r="O3765" s="36"/>
      <c r="P3765" s="36"/>
      <c r="Q3765" s="36"/>
      <c r="R3765" s="36"/>
      <c r="S3765" s="36"/>
      <c r="T3765" s="36"/>
      <c r="U3765" s="23"/>
      <c r="V3765" s="23"/>
      <c r="W3765" s="23"/>
      <c r="X3765" s="23"/>
      <c r="Y3765" s="445"/>
      <c r="Z3765" s="446" t="str">
        <f>IF(放飛紀錄!$Y3765="","",放飛紀錄!$Y3765+公式對照表!B$2)</f>
        <v/>
      </c>
      <c r="AA3765" s="445"/>
      <c r="AB3765" s="445"/>
      <c r="AC3765" s="447" t="str">
        <f t="shared" ref="AC3765:AC3828" si="146">IF(AB3765="","",IF(AA3765="-","-",AB3765-Z3765))</f>
        <v/>
      </c>
      <c r="AD3765" s="448" t="str">
        <f t="shared" ref="AD3765:AD3828" si="147">IF(OR(AC3765="-",AC3765=""),"",((MINUTE(AC3765)*60)+SECOND(AC3765)))</f>
        <v/>
      </c>
      <c r="AE3765" s="446" t="str">
        <f>IF(放飛紀錄表[[#This Row],[模組啟動時間]]="","",公式對照表!$A$2)</f>
        <v/>
      </c>
      <c r="AF3765" s="449" t="str">
        <f>IF(AC3765="","",IF(AND(AA3765&gt;Y3765,AA3765&lt;Z3765),[1]公式對照表!$C$2,IF(AC3765="-",[1]公式對照表!$C$3,IF(AC3765&lt;AE3765,[1]公式對照表!$C$4,IF(AC3765&gt;AE3765,[1]公式對照表!$C$5)))))</f>
        <v/>
      </c>
      <c r="AG3765" s="442"/>
      <c r="AH3765" s="442"/>
      <c r="AI3765" s="442"/>
      <c r="AJ3765" s="442"/>
      <c r="AK3765" s="2"/>
    </row>
    <row r="3766" spans="1:37" ht="17.25" customHeight="1">
      <c r="A3766" s="443"/>
      <c r="B3766" s="444"/>
      <c r="C3766" s="23"/>
      <c r="D3766" s="23"/>
      <c r="E3766" s="23"/>
      <c r="F3766" s="262"/>
      <c r="G3766" s="262"/>
      <c r="H3766" s="262"/>
      <c r="I3766" s="264"/>
      <c r="J3766" s="23"/>
      <c r="K3766" s="23"/>
      <c r="L3766" s="36" t="str">
        <f>IFERROR(VLOOKUP(放飛紀錄!$K3766,#REF!,2,FALSE),"")</f>
        <v/>
      </c>
      <c r="M3766" s="36"/>
      <c r="N3766" s="36"/>
      <c r="O3766" s="36"/>
      <c r="P3766" s="36"/>
      <c r="Q3766" s="36"/>
      <c r="R3766" s="36"/>
      <c r="S3766" s="36"/>
      <c r="T3766" s="36"/>
      <c r="U3766" s="23"/>
      <c r="V3766" s="23"/>
      <c r="W3766" s="23"/>
      <c r="X3766" s="23"/>
      <c r="Y3766" s="445"/>
      <c r="Z3766" s="446" t="str">
        <f>IF(放飛紀錄!$Y3766="","",放飛紀錄!$Y3766+公式對照表!B$2)</f>
        <v/>
      </c>
      <c r="AA3766" s="445"/>
      <c r="AB3766" s="445"/>
      <c r="AC3766" s="447" t="str">
        <f t="shared" si="146"/>
        <v/>
      </c>
      <c r="AD3766" s="448" t="str">
        <f t="shared" si="147"/>
        <v/>
      </c>
      <c r="AE3766" s="446" t="str">
        <f>IF(放飛紀錄表[[#This Row],[模組啟動時間]]="","",公式對照表!$A$2)</f>
        <v/>
      </c>
      <c r="AF3766" s="449" t="str">
        <f>IF(AC3766="","",IF(AND(AA3766&gt;Y3766,AA3766&lt;Z3766),[1]公式對照表!$C$2,IF(AC3766="-",[1]公式對照表!$C$3,IF(AC3766&lt;AE3766,[1]公式對照表!$C$4,IF(AC3766&gt;AE3766,[1]公式對照表!$C$5)))))</f>
        <v/>
      </c>
      <c r="AG3766" s="442"/>
      <c r="AH3766" s="442"/>
      <c r="AI3766" s="442"/>
      <c r="AJ3766" s="442"/>
      <c r="AK3766" s="2"/>
    </row>
    <row r="3767" spans="1:37" ht="17.25" customHeight="1">
      <c r="A3767" s="443"/>
      <c r="B3767" s="444"/>
      <c r="C3767" s="23"/>
      <c r="D3767" s="23"/>
      <c r="E3767" s="23"/>
      <c r="F3767" s="262"/>
      <c r="G3767" s="262"/>
      <c r="H3767" s="262"/>
      <c r="I3767" s="264"/>
      <c r="J3767" s="23"/>
      <c r="K3767" s="23"/>
      <c r="L3767" s="36" t="str">
        <f>IFERROR(VLOOKUP(放飛紀錄!$K3767,#REF!,2,FALSE),"")</f>
        <v/>
      </c>
      <c r="M3767" s="36"/>
      <c r="N3767" s="36"/>
      <c r="O3767" s="36"/>
      <c r="P3767" s="36"/>
      <c r="Q3767" s="36"/>
      <c r="R3767" s="36"/>
      <c r="S3767" s="36"/>
      <c r="T3767" s="36"/>
      <c r="U3767" s="23"/>
      <c r="V3767" s="23"/>
      <c r="W3767" s="23"/>
      <c r="X3767" s="23"/>
      <c r="Y3767" s="445"/>
      <c r="Z3767" s="446" t="str">
        <f>IF(放飛紀錄!$Y3767="","",放飛紀錄!$Y3767+公式對照表!B$2)</f>
        <v/>
      </c>
      <c r="AA3767" s="445"/>
      <c r="AB3767" s="445"/>
      <c r="AC3767" s="447" t="str">
        <f t="shared" si="146"/>
        <v/>
      </c>
      <c r="AD3767" s="448" t="str">
        <f t="shared" si="147"/>
        <v/>
      </c>
      <c r="AE3767" s="446" t="str">
        <f>IF(放飛紀錄表[[#This Row],[模組啟動時間]]="","",公式對照表!$A$2)</f>
        <v/>
      </c>
      <c r="AF3767" s="449" t="str">
        <f>IF(AC3767="","",IF(AND(AA3767&gt;Y3767,AA3767&lt;Z3767),[1]公式對照表!$C$2,IF(AC3767="-",[1]公式對照表!$C$3,IF(AC3767&lt;AE3767,[1]公式對照表!$C$4,IF(AC3767&gt;AE3767,[1]公式對照表!$C$5)))))</f>
        <v/>
      </c>
      <c r="AG3767" s="442"/>
      <c r="AH3767" s="442"/>
      <c r="AI3767" s="442"/>
      <c r="AJ3767" s="442"/>
      <c r="AK3767" s="2"/>
    </row>
    <row r="3768" spans="1:37" ht="17.25" customHeight="1">
      <c r="A3768" s="443"/>
      <c r="B3768" s="444"/>
      <c r="C3768" s="23"/>
      <c r="D3768" s="23"/>
      <c r="E3768" s="23"/>
      <c r="F3768" s="262"/>
      <c r="G3768" s="262"/>
      <c r="H3768" s="262"/>
      <c r="I3768" s="264"/>
      <c r="J3768" s="23"/>
      <c r="K3768" s="23"/>
      <c r="L3768" s="36" t="str">
        <f>IFERROR(VLOOKUP(放飛紀錄!$K3768,#REF!,2,FALSE),"")</f>
        <v/>
      </c>
      <c r="M3768" s="36"/>
      <c r="N3768" s="36"/>
      <c r="O3768" s="36"/>
      <c r="P3768" s="36"/>
      <c r="Q3768" s="36"/>
      <c r="R3768" s="36"/>
      <c r="S3768" s="36"/>
      <c r="T3768" s="36"/>
      <c r="U3768" s="23"/>
      <c r="V3768" s="23"/>
      <c r="W3768" s="23"/>
      <c r="X3768" s="23"/>
      <c r="Y3768" s="445"/>
      <c r="Z3768" s="446" t="str">
        <f>IF(放飛紀錄!$Y3768="","",放飛紀錄!$Y3768+公式對照表!B$2)</f>
        <v/>
      </c>
      <c r="AA3768" s="445"/>
      <c r="AB3768" s="445"/>
      <c r="AC3768" s="447" t="str">
        <f t="shared" si="146"/>
        <v/>
      </c>
      <c r="AD3768" s="448" t="str">
        <f t="shared" si="147"/>
        <v/>
      </c>
      <c r="AE3768" s="446" t="str">
        <f>IF(放飛紀錄表[[#This Row],[模組啟動時間]]="","",公式對照表!$A$2)</f>
        <v/>
      </c>
      <c r="AF3768" s="449" t="str">
        <f>IF(AC3768="","",IF(AND(AA3768&gt;Y3768,AA3768&lt;Z3768),[1]公式對照表!$C$2,IF(AC3768="-",[1]公式對照表!$C$3,IF(AC3768&lt;AE3768,[1]公式對照表!$C$4,IF(AC3768&gt;AE3768,[1]公式對照表!$C$5)))))</f>
        <v/>
      </c>
      <c r="AG3768" s="442"/>
      <c r="AH3768" s="442"/>
      <c r="AI3768" s="442"/>
      <c r="AJ3768" s="442"/>
      <c r="AK3768" s="2"/>
    </row>
    <row r="3769" spans="1:37" ht="17.25" customHeight="1">
      <c r="A3769" s="443"/>
      <c r="B3769" s="444"/>
      <c r="C3769" s="23"/>
      <c r="D3769" s="23"/>
      <c r="E3769" s="23"/>
      <c r="F3769" s="262"/>
      <c r="G3769" s="262"/>
      <c r="H3769" s="262"/>
      <c r="I3769" s="264"/>
      <c r="J3769" s="23"/>
      <c r="K3769" s="23"/>
      <c r="L3769" s="36" t="str">
        <f>IFERROR(VLOOKUP(放飛紀錄!$K3769,#REF!,2,FALSE),"")</f>
        <v/>
      </c>
      <c r="M3769" s="36"/>
      <c r="N3769" s="36"/>
      <c r="O3769" s="36"/>
      <c r="P3769" s="36"/>
      <c r="Q3769" s="36"/>
      <c r="R3769" s="36"/>
      <c r="S3769" s="36"/>
      <c r="T3769" s="36"/>
      <c r="U3769" s="23"/>
      <c r="V3769" s="23"/>
      <c r="W3769" s="23"/>
      <c r="X3769" s="23"/>
      <c r="Y3769" s="445"/>
      <c r="Z3769" s="446" t="str">
        <f>IF(放飛紀錄!$Y3769="","",放飛紀錄!$Y3769+公式對照表!B$2)</f>
        <v/>
      </c>
      <c r="AA3769" s="445"/>
      <c r="AB3769" s="445"/>
      <c r="AC3769" s="447" t="str">
        <f t="shared" si="146"/>
        <v/>
      </c>
      <c r="AD3769" s="448" t="str">
        <f t="shared" si="147"/>
        <v/>
      </c>
      <c r="AE3769" s="446" t="str">
        <f>IF(放飛紀錄表[[#This Row],[模組啟動時間]]="","",公式對照表!$A$2)</f>
        <v/>
      </c>
      <c r="AF3769" s="449" t="str">
        <f>IF(AC3769="","",IF(AND(AA3769&gt;Y3769,AA3769&lt;Z3769),[1]公式對照表!$C$2,IF(AC3769="-",[1]公式對照表!$C$3,IF(AC3769&lt;AE3769,[1]公式對照表!$C$4,IF(AC3769&gt;AE3769,[1]公式對照表!$C$5)))))</f>
        <v/>
      </c>
      <c r="AG3769" s="442"/>
      <c r="AH3769" s="442"/>
      <c r="AI3769" s="442"/>
      <c r="AJ3769" s="442"/>
      <c r="AK3769" s="2"/>
    </row>
    <row r="3770" spans="1:37" ht="17.25" customHeight="1">
      <c r="A3770" s="443"/>
      <c r="B3770" s="444"/>
      <c r="C3770" s="23"/>
      <c r="D3770" s="23"/>
      <c r="E3770" s="23"/>
      <c r="F3770" s="262"/>
      <c r="G3770" s="262"/>
      <c r="H3770" s="262"/>
      <c r="I3770" s="264"/>
      <c r="J3770" s="23"/>
      <c r="K3770" s="23"/>
      <c r="L3770" s="36" t="str">
        <f>IFERROR(VLOOKUP(放飛紀錄!$K3770,#REF!,2,FALSE),"")</f>
        <v/>
      </c>
      <c r="M3770" s="36"/>
      <c r="N3770" s="36"/>
      <c r="O3770" s="36"/>
      <c r="P3770" s="36"/>
      <c r="Q3770" s="36"/>
      <c r="R3770" s="36"/>
      <c r="S3770" s="36"/>
      <c r="T3770" s="36"/>
      <c r="U3770" s="23"/>
      <c r="V3770" s="23"/>
      <c r="W3770" s="23"/>
      <c r="X3770" s="23"/>
      <c r="Y3770" s="445"/>
      <c r="Z3770" s="446" t="str">
        <f>IF(放飛紀錄!$Y3770="","",放飛紀錄!$Y3770+公式對照表!B$2)</f>
        <v/>
      </c>
      <c r="AA3770" s="445"/>
      <c r="AB3770" s="445"/>
      <c r="AC3770" s="447" t="str">
        <f t="shared" si="146"/>
        <v/>
      </c>
      <c r="AD3770" s="448" t="str">
        <f t="shared" si="147"/>
        <v/>
      </c>
      <c r="AE3770" s="446" t="str">
        <f>IF(放飛紀錄表[[#This Row],[模組啟動時間]]="","",公式對照表!$A$2)</f>
        <v/>
      </c>
      <c r="AF3770" s="449" t="str">
        <f>IF(AC3770="","",IF(AND(AA3770&gt;Y3770,AA3770&lt;Z3770),[1]公式對照表!$C$2,IF(AC3770="-",[1]公式對照表!$C$3,IF(AC3770&lt;AE3770,[1]公式對照表!$C$4,IF(AC3770&gt;AE3770,[1]公式對照表!$C$5)))))</f>
        <v/>
      </c>
      <c r="AG3770" s="442"/>
      <c r="AH3770" s="442"/>
      <c r="AI3770" s="442"/>
      <c r="AJ3770" s="442"/>
      <c r="AK3770" s="2"/>
    </row>
    <row r="3771" spans="1:37" ht="17.25" customHeight="1">
      <c r="A3771" s="443"/>
      <c r="B3771" s="444"/>
      <c r="C3771" s="23"/>
      <c r="D3771" s="23"/>
      <c r="E3771" s="23"/>
      <c r="F3771" s="262"/>
      <c r="G3771" s="262"/>
      <c r="H3771" s="262"/>
      <c r="I3771" s="264"/>
      <c r="J3771" s="23"/>
      <c r="K3771" s="23"/>
      <c r="L3771" s="36" t="str">
        <f>IFERROR(VLOOKUP(放飛紀錄!$K3771,#REF!,2,FALSE),"")</f>
        <v/>
      </c>
      <c r="M3771" s="36"/>
      <c r="N3771" s="36"/>
      <c r="O3771" s="36"/>
      <c r="P3771" s="36"/>
      <c r="Q3771" s="36"/>
      <c r="R3771" s="36"/>
      <c r="S3771" s="36"/>
      <c r="T3771" s="36"/>
      <c r="U3771" s="23"/>
      <c r="V3771" s="23"/>
      <c r="W3771" s="23"/>
      <c r="X3771" s="23"/>
      <c r="Y3771" s="445"/>
      <c r="Z3771" s="446" t="str">
        <f>IF(放飛紀錄!$Y3771="","",放飛紀錄!$Y3771+公式對照表!B$2)</f>
        <v/>
      </c>
      <c r="AA3771" s="445"/>
      <c r="AB3771" s="445"/>
      <c r="AC3771" s="447" t="str">
        <f t="shared" si="146"/>
        <v/>
      </c>
      <c r="AD3771" s="448" t="str">
        <f t="shared" si="147"/>
        <v/>
      </c>
      <c r="AE3771" s="446" t="str">
        <f>IF(放飛紀錄表[[#This Row],[模組啟動時間]]="","",公式對照表!$A$2)</f>
        <v/>
      </c>
      <c r="AF3771" s="449" t="str">
        <f>IF(AC3771="","",IF(AND(AA3771&gt;Y3771,AA3771&lt;Z3771),[1]公式對照表!$C$2,IF(AC3771="-",[1]公式對照表!$C$3,IF(AC3771&lt;AE3771,[1]公式對照表!$C$4,IF(AC3771&gt;AE3771,[1]公式對照表!$C$5)))))</f>
        <v/>
      </c>
      <c r="AG3771" s="442"/>
      <c r="AH3771" s="442"/>
      <c r="AI3771" s="442"/>
      <c r="AJ3771" s="442"/>
      <c r="AK3771" s="2"/>
    </row>
    <row r="3772" spans="1:37" ht="17.25" customHeight="1">
      <c r="A3772" s="443"/>
      <c r="B3772" s="444"/>
      <c r="C3772" s="23"/>
      <c r="D3772" s="23"/>
      <c r="E3772" s="23"/>
      <c r="F3772" s="262"/>
      <c r="G3772" s="262"/>
      <c r="H3772" s="262"/>
      <c r="I3772" s="264"/>
      <c r="J3772" s="23"/>
      <c r="K3772" s="23"/>
      <c r="L3772" s="36" t="str">
        <f>IFERROR(VLOOKUP(放飛紀錄!$K3772,#REF!,2,FALSE),"")</f>
        <v/>
      </c>
      <c r="M3772" s="36"/>
      <c r="N3772" s="36"/>
      <c r="O3772" s="36"/>
      <c r="P3772" s="36"/>
      <c r="Q3772" s="36"/>
      <c r="R3772" s="36"/>
      <c r="S3772" s="36"/>
      <c r="T3772" s="36"/>
      <c r="U3772" s="23"/>
      <c r="V3772" s="23"/>
      <c r="W3772" s="23"/>
      <c r="X3772" s="23"/>
      <c r="Y3772" s="445"/>
      <c r="Z3772" s="446" t="str">
        <f>IF(放飛紀錄!$Y3772="","",放飛紀錄!$Y3772+公式對照表!B$2)</f>
        <v/>
      </c>
      <c r="AA3772" s="445"/>
      <c r="AB3772" s="445"/>
      <c r="AC3772" s="447" t="str">
        <f t="shared" si="146"/>
        <v/>
      </c>
      <c r="AD3772" s="448" t="str">
        <f t="shared" si="147"/>
        <v/>
      </c>
      <c r="AE3772" s="446" t="str">
        <f>IF(放飛紀錄表[[#This Row],[模組啟動時間]]="","",公式對照表!$A$2)</f>
        <v/>
      </c>
      <c r="AF3772" s="449" t="str">
        <f>IF(AC3772="","",IF(AND(AA3772&gt;Y3772,AA3772&lt;Z3772),[1]公式對照表!$C$2,IF(AC3772="-",[1]公式對照表!$C$3,IF(AC3772&lt;AE3772,[1]公式對照表!$C$4,IF(AC3772&gt;AE3772,[1]公式對照表!$C$5)))))</f>
        <v/>
      </c>
      <c r="AG3772" s="442"/>
      <c r="AH3772" s="442"/>
      <c r="AI3772" s="442"/>
      <c r="AJ3772" s="442"/>
      <c r="AK3772" s="2"/>
    </row>
    <row r="3773" spans="1:37" ht="17.25" customHeight="1">
      <c r="A3773" s="443"/>
      <c r="B3773" s="444"/>
      <c r="C3773" s="23"/>
      <c r="D3773" s="23"/>
      <c r="E3773" s="23"/>
      <c r="F3773" s="262"/>
      <c r="G3773" s="262"/>
      <c r="H3773" s="262"/>
      <c r="I3773" s="264"/>
      <c r="J3773" s="23"/>
      <c r="K3773" s="23"/>
      <c r="L3773" s="36" t="str">
        <f>IFERROR(VLOOKUP(放飛紀錄!$K3773,#REF!,2,FALSE),"")</f>
        <v/>
      </c>
      <c r="M3773" s="36"/>
      <c r="N3773" s="36"/>
      <c r="O3773" s="36"/>
      <c r="P3773" s="36"/>
      <c r="Q3773" s="36"/>
      <c r="R3773" s="36"/>
      <c r="S3773" s="36"/>
      <c r="T3773" s="36"/>
      <c r="U3773" s="23"/>
      <c r="V3773" s="23"/>
      <c r="W3773" s="23"/>
      <c r="X3773" s="23"/>
      <c r="Y3773" s="445"/>
      <c r="Z3773" s="446" t="str">
        <f>IF(放飛紀錄!$Y3773="","",放飛紀錄!$Y3773+公式對照表!B$2)</f>
        <v/>
      </c>
      <c r="AA3773" s="445"/>
      <c r="AB3773" s="445"/>
      <c r="AC3773" s="447" t="str">
        <f t="shared" si="146"/>
        <v/>
      </c>
      <c r="AD3773" s="448" t="str">
        <f t="shared" si="147"/>
        <v/>
      </c>
      <c r="AE3773" s="446" t="str">
        <f>IF(放飛紀錄表[[#This Row],[模組啟動時間]]="","",公式對照表!$A$2)</f>
        <v/>
      </c>
      <c r="AF3773" s="449" t="str">
        <f>IF(AC3773="","",IF(AND(AA3773&gt;Y3773,AA3773&lt;Z3773),[1]公式對照表!$C$2,IF(AC3773="-",[1]公式對照表!$C$3,IF(AC3773&lt;AE3773,[1]公式對照表!$C$4,IF(AC3773&gt;AE3773,[1]公式對照表!$C$5)))))</f>
        <v/>
      </c>
      <c r="AG3773" s="442"/>
      <c r="AH3773" s="442"/>
      <c r="AI3773" s="442"/>
      <c r="AJ3773" s="442"/>
      <c r="AK3773" s="2"/>
    </row>
    <row r="3774" spans="1:37" ht="17.25" customHeight="1">
      <c r="A3774" s="443"/>
      <c r="B3774" s="444"/>
      <c r="C3774" s="23"/>
      <c r="D3774" s="23"/>
      <c r="E3774" s="23"/>
      <c r="F3774" s="262"/>
      <c r="G3774" s="262"/>
      <c r="H3774" s="262"/>
      <c r="I3774" s="264"/>
      <c r="J3774" s="23"/>
      <c r="K3774" s="23"/>
      <c r="L3774" s="36" t="str">
        <f>IFERROR(VLOOKUP(放飛紀錄!$K3774,#REF!,2,FALSE),"")</f>
        <v/>
      </c>
      <c r="M3774" s="36"/>
      <c r="N3774" s="36"/>
      <c r="O3774" s="36"/>
      <c r="P3774" s="36"/>
      <c r="Q3774" s="36"/>
      <c r="R3774" s="36"/>
      <c r="S3774" s="36"/>
      <c r="T3774" s="36"/>
      <c r="U3774" s="23"/>
      <c r="V3774" s="23"/>
      <c r="W3774" s="23"/>
      <c r="X3774" s="23"/>
      <c r="Y3774" s="445"/>
      <c r="Z3774" s="446" t="str">
        <f>IF(放飛紀錄!$Y3774="","",放飛紀錄!$Y3774+公式對照表!B$2)</f>
        <v/>
      </c>
      <c r="AA3774" s="445"/>
      <c r="AB3774" s="445"/>
      <c r="AC3774" s="447" t="str">
        <f t="shared" si="146"/>
        <v/>
      </c>
      <c r="AD3774" s="448" t="str">
        <f t="shared" si="147"/>
        <v/>
      </c>
      <c r="AE3774" s="446" t="str">
        <f>IF(放飛紀錄表[[#This Row],[模組啟動時間]]="","",公式對照表!$A$2)</f>
        <v/>
      </c>
      <c r="AF3774" s="449" t="str">
        <f>IF(AC3774="","",IF(AND(AA3774&gt;Y3774,AA3774&lt;Z3774),[1]公式對照表!$C$2,IF(AC3774="-",[1]公式對照表!$C$3,IF(AC3774&lt;AE3774,[1]公式對照表!$C$4,IF(AC3774&gt;AE3774,[1]公式對照表!$C$5)))))</f>
        <v/>
      </c>
      <c r="AG3774" s="442"/>
      <c r="AH3774" s="442"/>
      <c r="AI3774" s="442"/>
      <c r="AJ3774" s="442"/>
      <c r="AK3774" s="2"/>
    </row>
    <row r="3775" spans="1:37" ht="17.25" customHeight="1">
      <c r="A3775" s="443"/>
      <c r="B3775" s="444"/>
      <c r="C3775" s="23"/>
      <c r="D3775" s="23"/>
      <c r="E3775" s="23"/>
      <c r="F3775" s="262"/>
      <c r="G3775" s="262"/>
      <c r="H3775" s="262"/>
      <c r="I3775" s="264"/>
      <c r="J3775" s="23"/>
      <c r="K3775" s="23"/>
      <c r="L3775" s="36" t="str">
        <f>IFERROR(VLOOKUP(放飛紀錄!$K3775,#REF!,2,FALSE),"")</f>
        <v/>
      </c>
      <c r="M3775" s="36"/>
      <c r="N3775" s="36"/>
      <c r="O3775" s="36"/>
      <c r="P3775" s="36"/>
      <c r="Q3775" s="36"/>
      <c r="R3775" s="36"/>
      <c r="S3775" s="36"/>
      <c r="T3775" s="36"/>
      <c r="U3775" s="23"/>
      <c r="V3775" s="23"/>
      <c r="W3775" s="23"/>
      <c r="X3775" s="23"/>
      <c r="Y3775" s="445"/>
      <c r="Z3775" s="446" t="str">
        <f>IF(放飛紀錄!$Y3775="","",放飛紀錄!$Y3775+公式對照表!B$2)</f>
        <v/>
      </c>
      <c r="AA3775" s="445"/>
      <c r="AB3775" s="445"/>
      <c r="AC3775" s="447" t="str">
        <f t="shared" si="146"/>
        <v/>
      </c>
      <c r="AD3775" s="448" t="str">
        <f t="shared" si="147"/>
        <v/>
      </c>
      <c r="AE3775" s="446" t="str">
        <f>IF(放飛紀錄表[[#This Row],[模組啟動時間]]="","",公式對照表!$A$2)</f>
        <v/>
      </c>
      <c r="AF3775" s="449" t="str">
        <f>IF(AC3775="","",IF(AND(AA3775&gt;Y3775,AA3775&lt;Z3775),[1]公式對照表!$C$2,IF(AC3775="-",[1]公式對照表!$C$3,IF(AC3775&lt;AE3775,[1]公式對照表!$C$4,IF(AC3775&gt;AE3775,[1]公式對照表!$C$5)))))</f>
        <v/>
      </c>
      <c r="AG3775" s="442"/>
      <c r="AH3775" s="442"/>
      <c r="AI3775" s="442"/>
      <c r="AJ3775" s="442"/>
      <c r="AK3775" s="2"/>
    </row>
    <row r="3776" spans="1:37" ht="17.25" customHeight="1">
      <c r="A3776" s="443"/>
      <c r="B3776" s="444"/>
      <c r="C3776" s="23"/>
      <c r="D3776" s="23"/>
      <c r="E3776" s="23"/>
      <c r="F3776" s="262"/>
      <c r="G3776" s="262"/>
      <c r="H3776" s="262"/>
      <c r="I3776" s="264"/>
      <c r="J3776" s="23"/>
      <c r="K3776" s="23"/>
      <c r="L3776" s="36" t="str">
        <f>IFERROR(VLOOKUP(放飛紀錄!$K3776,#REF!,2,FALSE),"")</f>
        <v/>
      </c>
      <c r="M3776" s="36"/>
      <c r="N3776" s="36"/>
      <c r="O3776" s="36"/>
      <c r="P3776" s="36"/>
      <c r="Q3776" s="36"/>
      <c r="R3776" s="36"/>
      <c r="S3776" s="36"/>
      <c r="T3776" s="36"/>
      <c r="U3776" s="23"/>
      <c r="V3776" s="23"/>
      <c r="W3776" s="23"/>
      <c r="X3776" s="23"/>
      <c r="Y3776" s="445"/>
      <c r="Z3776" s="446" t="str">
        <f>IF(放飛紀錄!$Y3776="","",放飛紀錄!$Y3776+公式對照表!B$2)</f>
        <v/>
      </c>
      <c r="AA3776" s="445"/>
      <c r="AB3776" s="445"/>
      <c r="AC3776" s="447" t="str">
        <f t="shared" si="146"/>
        <v/>
      </c>
      <c r="AD3776" s="448" t="str">
        <f t="shared" si="147"/>
        <v/>
      </c>
      <c r="AE3776" s="446" t="str">
        <f>IF(放飛紀錄表[[#This Row],[模組啟動時間]]="","",公式對照表!$A$2)</f>
        <v/>
      </c>
      <c r="AF3776" s="449" t="str">
        <f>IF(AC3776="","",IF(AND(AA3776&gt;Y3776,AA3776&lt;Z3776),[1]公式對照表!$C$2,IF(AC3776="-",[1]公式對照表!$C$3,IF(AC3776&lt;AE3776,[1]公式對照表!$C$4,IF(AC3776&gt;AE3776,[1]公式對照表!$C$5)))))</f>
        <v/>
      </c>
      <c r="AG3776" s="442"/>
      <c r="AH3776" s="442"/>
      <c r="AI3776" s="442"/>
      <c r="AJ3776" s="442"/>
      <c r="AK3776" s="2"/>
    </row>
    <row r="3777" spans="1:37" ht="17.25" customHeight="1">
      <c r="A3777" s="443"/>
      <c r="B3777" s="444"/>
      <c r="C3777" s="23"/>
      <c r="D3777" s="23"/>
      <c r="E3777" s="23"/>
      <c r="F3777" s="262"/>
      <c r="G3777" s="262"/>
      <c r="H3777" s="262"/>
      <c r="I3777" s="264"/>
      <c r="J3777" s="23"/>
      <c r="K3777" s="23"/>
      <c r="L3777" s="36" t="str">
        <f>IFERROR(VLOOKUP(放飛紀錄!$K3777,#REF!,2,FALSE),"")</f>
        <v/>
      </c>
      <c r="M3777" s="36"/>
      <c r="N3777" s="36"/>
      <c r="O3777" s="36"/>
      <c r="P3777" s="36"/>
      <c r="Q3777" s="36"/>
      <c r="R3777" s="36"/>
      <c r="S3777" s="36"/>
      <c r="T3777" s="36"/>
      <c r="U3777" s="23"/>
      <c r="V3777" s="23"/>
      <c r="W3777" s="23"/>
      <c r="X3777" s="23"/>
      <c r="Y3777" s="445"/>
      <c r="Z3777" s="446" t="str">
        <f>IF(放飛紀錄!$Y3777="","",放飛紀錄!$Y3777+公式對照表!B$2)</f>
        <v/>
      </c>
      <c r="AA3777" s="445"/>
      <c r="AB3777" s="445"/>
      <c r="AC3777" s="447" t="str">
        <f t="shared" si="146"/>
        <v/>
      </c>
      <c r="AD3777" s="448" t="str">
        <f t="shared" si="147"/>
        <v/>
      </c>
      <c r="AE3777" s="446" t="str">
        <f>IF(放飛紀錄表[[#This Row],[模組啟動時間]]="","",公式對照表!$A$2)</f>
        <v/>
      </c>
      <c r="AF3777" s="449" t="str">
        <f>IF(AC3777="","",IF(AND(AA3777&gt;Y3777,AA3777&lt;Z3777),[1]公式對照表!$C$2,IF(AC3777="-",[1]公式對照表!$C$3,IF(AC3777&lt;AE3777,[1]公式對照表!$C$4,IF(AC3777&gt;AE3777,[1]公式對照表!$C$5)))))</f>
        <v/>
      </c>
      <c r="AG3777" s="442"/>
      <c r="AH3777" s="442"/>
      <c r="AI3777" s="442"/>
      <c r="AJ3777" s="442"/>
      <c r="AK3777" s="2"/>
    </row>
    <row r="3778" spans="1:37" ht="17.25" customHeight="1">
      <c r="A3778" s="443"/>
      <c r="B3778" s="444"/>
      <c r="C3778" s="23"/>
      <c r="D3778" s="23"/>
      <c r="E3778" s="23"/>
      <c r="F3778" s="262"/>
      <c r="G3778" s="262"/>
      <c r="H3778" s="262"/>
      <c r="I3778" s="264"/>
      <c r="J3778" s="23"/>
      <c r="K3778" s="23"/>
      <c r="L3778" s="36" t="str">
        <f>IFERROR(VLOOKUP(放飛紀錄!$K3778,#REF!,2,FALSE),"")</f>
        <v/>
      </c>
      <c r="M3778" s="36"/>
      <c r="N3778" s="36"/>
      <c r="O3778" s="36"/>
      <c r="P3778" s="36"/>
      <c r="Q3778" s="36"/>
      <c r="R3778" s="36"/>
      <c r="S3778" s="36"/>
      <c r="T3778" s="36"/>
      <c r="U3778" s="23"/>
      <c r="V3778" s="23"/>
      <c r="W3778" s="23"/>
      <c r="X3778" s="23"/>
      <c r="Y3778" s="445"/>
      <c r="Z3778" s="446" t="str">
        <f>IF(放飛紀錄!$Y3778="","",放飛紀錄!$Y3778+公式對照表!B$2)</f>
        <v/>
      </c>
      <c r="AA3778" s="445"/>
      <c r="AB3778" s="445"/>
      <c r="AC3778" s="447" t="str">
        <f t="shared" si="146"/>
        <v/>
      </c>
      <c r="AD3778" s="448" t="str">
        <f t="shared" si="147"/>
        <v/>
      </c>
      <c r="AE3778" s="446" t="str">
        <f>IF(放飛紀錄表[[#This Row],[模組啟動時間]]="","",公式對照表!$A$2)</f>
        <v/>
      </c>
      <c r="AF3778" s="449" t="str">
        <f>IF(AC3778="","",IF(AND(AA3778&gt;Y3778,AA3778&lt;Z3778),[1]公式對照表!$C$2,IF(AC3778="-",[1]公式對照表!$C$3,IF(AC3778&lt;AE3778,[1]公式對照表!$C$4,IF(AC3778&gt;AE3778,[1]公式對照表!$C$5)))))</f>
        <v/>
      </c>
      <c r="AG3778" s="442"/>
      <c r="AH3778" s="442"/>
      <c r="AI3778" s="442"/>
      <c r="AJ3778" s="442"/>
      <c r="AK3778" s="2"/>
    </row>
    <row r="3779" spans="1:37" ht="17.25" customHeight="1">
      <c r="A3779" s="443"/>
      <c r="B3779" s="444"/>
      <c r="C3779" s="23"/>
      <c r="D3779" s="23"/>
      <c r="E3779" s="23"/>
      <c r="F3779" s="262"/>
      <c r="G3779" s="262"/>
      <c r="H3779" s="262"/>
      <c r="I3779" s="264"/>
      <c r="J3779" s="23"/>
      <c r="K3779" s="23"/>
      <c r="L3779" s="36" t="str">
        <f>IFERROR(VLOOKUP(放飛紀錄!$K3779,#REF!,2,FALSE),"")</f>
        <v/>
      </c>
      <c r="M3779" s="36"/>
      <c r="N3779" s="36"/>
      <c r="O3779" s="36"/>
      <c r="P3779" s="36"/>
      <c r="Q3779" s="36"/>
      <c r="R3779" s="36"/>
      <c r="S3779" s="36"/>
      <c r="T3779" s="36"/>
      <c r="U3779" s="23"/>
      <c r="V3779" s="23"/>
      <c r="W3779" s="23"/>
      <c r="X3779" s="23"/>
      <c r="Y3779" s="445"/>
      <c r="Z3779" s="446" t="str">
        <f>IF(放飛紀錄!$Y3779="","",放飛紀錄!$Y3779+公式對照表!B$2)</f>
        <v/>
      </c>
      <c r="AA3779" s="445"/>
      <c r="AB3779" s="445"/>
      <c r="AC3779" s="447" t="str">
        <f t="shared" si="146"/>
        <v/>
      </c>
      <c r="AD3779" s="448" t="str">
        <f t="shared" si="147"/>
        <v/>
      </c>
      <c r="AE3779" s="446" t="str">
        <f>IF(放飛紀錄表[[#This Row],[模組啟動時間]]="","",公式對照表!$A$2)</f>
        <v/>
      </c>
      <c r="AF3779" s="449" t="str">
        <f>IF(AC3779="","",IF(AND(AA3779&gt;Y3779,AA3779&lt;Z3779),[1]公式對照表!$C$2,IF(AC3779="-",[1]公式對照表!$C$3,IF(AC3779&lt;AE3779,[1]公式對照表!$C$4,IF(AC3779&gt;AE3779,[1]公式對照表!$C$5)))))</f>
        <v/>
      </c>
      <c r="AG3779" s="442"/>
      <c r="AH3779" s="442"/>
      <c r="AI3779" s="442"/>
      <c r="AJ3779" s="442"/>
      <c r="AK3779" s="2"/>
    </row>
    <row r="3780" spans="1:37" ht="17.25" customHeight="1">
      <c r="A3780" s="443"/>
      <c r="B3780" s="444"/>
      <c r="C3780" s="23"/>
      <c r="D3780" s="23"/>
      <c r="E3780" s="23"/>
      <c r="F3780" s="262"/>
      <c r="G3780" s="262"/>
      <c r="H3780" s="262"/>
      <c r="I3780" s="264"/>
      <c r="J3780" s="23"/>
      <c r="K3780" s="23"/>
      <c r="L3780" s="36" t="str">
        <f>IFERROR(VLOOKUP(放飛紀錄!$K3780,#REF!,2,FALSE),"")</f>
        <v/>
      </c>
      <c r="M3780" s="36"/>
      <c r="N3780" s="36"/>
      <c r="O3780" s="36"/>
      <c r="P3780" s="36"/>
      <c r="Q3780" s="36"/>
      <c r="R3780" s="36"/>
      <c r="S3780" s="36"/>
      <c r="T3780" s="36"/>
      <c r="U3780" s="23"/>
      <c r="V3780" s="23"/>
      <c r="W3780" s="23"/>
      <c r="X3780" s="23"/>
      <c r="Y3780" s="445"/>
      <c r="Z3780" s="446" t="str">
        <f>IF(放飛紀錄!$Y3780="","",放飛紀錄!$Y3780+公式對照表!B$2)</f>
        <v/>
      </c>
      <c r="AA3780" s="445"/>
      <c r="AB3780" s="445"/>
      <c r="AC3780" s="447" t="str">
        <f t="shared" si="146"/>
        <v/>
      </c>
      <c r="AD3780" s="448" t="str">
        <f t="shared" si="147"/>
        <v/>
      </c>
      <c r="AE3780" s="446" t="str">
        <f>IF(放飛紀錄表[[#This Row],[模組啟動時間]]="","",公式對照表!$A$2)</f>
        <v/>
      </c>
      <c r="AF3780" s="449" t="str">
        <f>IF(AC3780="","",IF(AND(AA3780&gt;Y3780,AA3780&lt;Z3780),[1]公式對照表!$C$2,IF(AC3780="-",[1]公式對照表!$C$3,IF(AC3780&lt;AE3780,[1]公式對照表!$C$4,IF(AC3780&gt;AE3780,[1]公式對照表!$C$5)))))</f>
        <v/>
      </c>
      <c r="AG3780" s="442"/>
      <c r="AH3780" s="442"/>
      <c r="AI3780" s="442"/>
      <c r="AJ3780" s="442"/>
      <c r="AK3780" s="2"/>
    </row>
    <row r="3781" spans="1:37" ht="17.25" customHeight="1">
      <c r="A3781" s="443"/>
      <c r="B3781" s="444"/>
      <c r="C3781" s="23"/>
      <c r="D3781" s="23"/>
      <c r="E3781" s="23"/>
      <c r="F3781" s="262"/>
      <c r="G3781" s="262"/>
      <c r="H3781" s="262"/>
      <c r="I3781" s="264"/>
      <c r="J3781" s="23"/>
      <c r="K3781" s="23"/>
      <c r="L3781" s="36" t="str">
        <f>IFERROR(VLOOKUP(放飛紀錄!$K3781,#REF!,2,FALSE),"")</f>
        <v/>
      </c>
      <c r="M3781" s="36"/>
      <c r="N3781" s="36"/>
      <c r="O3781" s="36"/>
      <c r="P3781" s="36"/>
      <c r="Q3781" s="36"/>
      <c r="R3781" s="36"/>
      <c r="S3781" s="36"/>
      <c r="T3781" s="36"/>
      <c r="U3781" s="23"/>
      <c r="V3781" s="23"/>
      <c r="W3781" s="23"/>
      <c r="X3781" s="23"/>
      <c r="Y3781" s="445"/>
      <c r="Z3781" s="446" t="str">
        <f>IF(放飛紀錄!$Y3781="","",放飛紀錄!$Y3781+公式對照表!B$2)</f>
        <v/>
      </c>
      <c r="AA3781" s="445"/>
      <c r="AB3781" s="445"/>
      <c r="AC3781" s="447" t="str">
        <f t="shared" si="146"/>
        <v/>
      </c>
      <c r="AD3781" s="448" t="str">
        <f t="shared" si="147"/>
        <v/>
      </c>
      <c r="AE3781" s="446" t="str">
        <f>IF(放飛紀錄表[[#This Row],[模組啟動時間]]="","",公式對照表!$A$2)</f>
        <v/>
      </c>
      <c r="AF3781" s="449" t="str">
        <f>IF(AC3781="","",IF(AND(AA3781&gt;Y3781,AA3781&lt;Z3781),[1]公式對照表!$C$2,IF(AC3781="-",[1]公式對照表!$C$3,IF(AC3781&lt;AE3781,[1]公式對照表!$C$4,IF(AC3781&gt;AE3781,[1]公式對照表!$C$5)))))</f>
        <v/>
      </c>
      <c r="AG3781" s="442"/>
      <c r="AH3781" s="442"/>
      <c r="AI3781" s="442"/>
      <c r="AJ3781" s="442"/>
      <c r="AK3781" s="2"/>
    </row>
    <row r="3782" spans="1:37" ht="17.25" customHeight="1">
      <c r="A3782" s="443"/>
      <c r="B3782" s="444"/>
      <c r="C3782" s="23"/>
      <c r="D3782" s="23"/>
      <c r="E3782" s="23"/>
      <c r="F3782" s="262"/>
      <c r="G3782" s="262"/>
      <c r="H3782" s="262"/>
      <c r="I3782" s="264"/>
      <c r="J3782" s="23"/>
      <c r="K3782" s="23"/>
      <c r="L3782" s="36" t="str">
        <f>IFERROR(VLOOKUP(放飛紀錄!$K3782,#REF!,2,FALSE),"")</f>
        <v/>
      </c>
      <c r="M3782" s="36"/>
      <c r="N3782" s="36"/>
      <c r="O3782" s="36"/>
      <c r="P3782" s="36"/>
      <c r="Q3782" s="36"/>
      <c r="R3782" s="36"/>
      <c r="S3782" s="36"/>
      <c r="T3782" s="36"/>
      <c r="U3782" s="23"/>
      <c r="V3782" s="23"/>
      <c r="W3782" s="23"/>
      <c r="X3782" s="23"/>
      <c r="Y3782" s="445"/>
      <c r="Z3782" s="446" t="str">
        <f>IF(放飛紀錄!$Y3782="","",放飛紀錄!$Y3782+公式對照表!B$2)</f>
        <v/>
      </c>
      <c r="AA3782" s="445"/>
      <c r="AB3782" s="445"/>
      <c r="AC3782" s="447" t="str">
        <f t="shared" si="146"/>
        <v/>
      </c>
      <c r="AD3782" s="448" t="str">
        <f t="shared" si="147"/>
        <v/>
      </c>
      <c r="AE3782" s="446" t="str">
        <f>IF(放飛紀錄表[[#This Row],[模組啟動時間]]="","",公式對照表!$A$2)</f>
        <v/>
      </c>
      <c r="AF3782" s="449" t="str">
        <f>IF(AC3782="","",IF(AND(AA3782&gt;Y3782,AA3782&lt;Z3782),[1]公式對照表!$C$2,IF(AC3782="-",[1]公式對照表!$C$3,IF(AC3782&lt;AE3782,[1]公式對照表!$C$4,IF(AC3782&gt;AE3782,[1]公式對照表!$C$5)))))</f>
        <v/>
      </c>
      <c r="AG3782" s="442"/>
      <c r="AH3782" s="442"/>
      <c r="AI3782" s="442"/>
      <c r="AJ3782" s="442"/>
      <c r="AK3782" s="2"/>
    </row>
    <row r="3783" spans="1:37" ht="17.25" customHeight="1">
      <c r="A3783" s="443"/>
      <c r="B3783" s="444"/>
      <c r="C3783" s="23"/>
      <c r="D3783" s="23"/>
      <c r="E3783" s="23"/>
      <c r="F3783" s="262"/>
      <c r="G3783" s="262"/>
      <c r="H3783" s="262"/>
      <c r="I3783" s="264"/>
      <c r="J3783" s="23"/>
      <c r="K3783" s="23"/>
      <c r="L3783" s="36" t="str">
        <f>IFERROR(VLOOKUP(放飛紀錄!$K3783,#REF!,2,FALSE),"")</f>
        <v/>
      </c>
      <c r="M3783" s="36"/>
      <c r="N3783" s="36"/>
      <c r="O3783" s="36"/>
      <c r="P3783" s="36"/>
      <c r="Q3783" s="36"/>
      <c r="R3783" s="36"/>
      <c r="S3783" s="36"/>
      <c r="T3783" s="36"/>
      <c r="U3783" s="23"/>
      <c r="V3783" s="23"/>
      <c r="W3783" s="23"/>
      <c r="X3783" s="23"/>
      <c r="Y3783" s="445"/>
      <c r="Z3783" s="446" t="str">
        <f>IF(放飛紀錄!$Y3783="","",放飛紀錄!$Y3783+公式對照表!B$2)</f>
        <v/>
      </c>
      <c r="AA3783" s="445"/>
      <c r="AB3783" s="445"/>
      <c r="AC3783" s="447" t="str">
        <f t="shared" si="146"/>
        <v/>
      </c>
      <c r="AD3783" s="448" t="str">
        <f t="shared" si="147"/>
        <v/>
      </c>
      <c r="AE3783" s="446" t="str">
        <f>IF(放飛紀錄表[[#This Row],[模組啟動時間]]="","",公式對照表!$A$2)</f>
        <v/>
      </c>
      <c r="AF3783" s="449" t="str">
        <f>IF(AC3783="","",IF(AND(AA3783&gt;Y3783,AA3783&lt;Z3783),[1]公式對照表!$C$2,IF(AC3783="-",[1]公式對照表!$C$3,IF(AC3783&lt;AE3783,[1]公式對照表!$C$4,IF(AC3783&gt;AE3783,[1]公式對照表!$C$5)))))</f>
        <v/>
      </c>
      <c r="AG3783" s="442"/>
      <c r="AH3783" s="442"/>
      <c r="AI3783" s="442"/>
      <c r="AJ3783" s="442"/>
      <c r="AK3783" s="2"/>
    </row>
    <row r="3784" spans="1:37" ht="17.25" customHeight="1">
      <c r="A3784" s="443"/>
      <c r="B3784" s="444"/>
      <c r="C3784" s="23"/>
      <c r="D3784" s="23"/>
      <c r="E3784" s="23"/>
      <c r="F3784" s="262"/>
      <c r="G3784" s="262"/>
      <c r="H3784" s="262"/>
      <c r="I3784" s="264"/>
      <c r="J3784" s="23"/>
      <c r="K3784" s="23"/>
      <c r="L3784" s="36" t="str">
        <f>IFERROR(VLOOKUP(放飛紀錄!$K3784,#REF!,2,FALSE),"")</f>
        <v/>
      </c>
      <c r="M3784" s="36"/>
      <c r="N3784" s="36"/>
      <c r="O3784" s="36"/>
      <c r="P3784" s="36"/>
      <c r="Q3784" s="36"/>
      <c r="R3784" s="36"/>
      <c r="S3784" s="36"/>
      <c r="T3784" s="36"/>
      <c r="U3784" s="23"/>
      <c r="V3784" s="23"/>
      <c r="W3784" s="23"/>
      <c r="X3784" s="23"/>
      <c r="Y3784" s="445"/>
      <c r="Z3784" s="446" t="str">
        <f>IF(放飛紀錄!$Y3784="","",放飛紀錄!$Y3784+公式對照表!B$2)</f>
        <v/>
      </c>
      <c r="AA3784" s="445"/>
      <c r="AB3784" s="445"/>
      <c r="AC3784" s="447" t="str">
        <f t="shared" si="146"/>
        <v/>
      </c>
      <c r="AD3784" s="448" t="str">
        <f t="shared" si="147"/>
        <v/>
      </c>
      <c r="AE3784" s="446" t="str">
        <f>IF(放飛紀錄表[[#This Row],[模組啟動時間]]="","",公式對照表!$A$2)</f>
        <v/>
      </c>
      <c r="AF3784" s="449" t="str">
        <f>IF(AC3784="","",IF(AND(AA3784&gt;Y3784,AA3784&lt;Z3784),[1]公式對照表!$C$2,IF(AC3784="-",[1]公式對照表!$C$3,IF(AC3784&lt;AE3784,[1]公式對照表!$C$4,IF(AC3784&gt;AE3784,[1]公式對照表!$C$5)))))</f>
        <v/>
      </c>
      <c r="AG3784" s="442"/>
      <c r="AH3784" s="442"/>
      <c r="AI3784" s="442"/>
      <c r="AJ3784" s="442"/>
      <c r="AK3784" s="2"/>
    </row>
    <row r="3785" spans="1:37" ht="17.25" customHeight="1">
      <c r="A3785" s="443"/>
      <c r="B3785" s="444"/>
      <c r="C3785" s="23"/>
      <c r="D3785" s="23"/>
      <c r="E3785" s="23"/>
      <c r="F3785" s="262"/>
      <c r="G3785" s="262"/>
      <c r="H3785" s="262"/>
      <c r="I3785" s="264"/>
      <c r="J3785" s="23"/>
      <c r="K3785" s="23"/>
      <c r="L3785" s="36" t="str">
        <f>IFERROR(VLOOKUP(放飛紀錄!$K3785,#REF!,2,FALSE),"")</f>
        <v/>
      </c>
      <c r="M3785" s="36"/>
      <c r="N3785" s="36"/>
      <c r="O3785" s="36"/>
      <c r="P3785" s="36"/>
      <c r="Q3785" s="36"/>
      <c r="R3785" s="36"/>
      <c r="S3785" s="36"/>
      <c r="T3785" s="36"/>
      <c r="U3785" s="23"/>
      <c r="V3785" s="23"/>
      <c r="W3785" s="23"/>
      <c r="X3785" s="23"/>
      <c r="Y3785" s="445"/>
      <c r="Z3785" s="446" t="str">
        <f>IF(放飛紀錄!$Y3785="","",放飛紀錄!$Y3785+公式對照表!B$2)</f>
        <v/>
      </c>
      <c r="AA3785" s="445"/>
      <c r="AB3785" s="445"/>
      <c r="AC3785" s="447" t="str">
        <f t="shared" si="146"/>
        <v/>
      </c>
      <c r="AD3785" s="448" t="str">
        <f t="shared" si="147"/>
        <v/>
      </c>
      <c r="AE3785" s="446" t="str">
        <f>IF(放飛紀錄表[[#This Row],[模組啟動時間]]="","",公式對照表!$A$2)</f>
        <v/>
      </c>
      <c r="AF3785" s="449" t="str">
        <f>IF(AC3785="","",IF(AND(AA3785&gt;Y3785,AA3785&lt;Z3785),[1]公式對照表!$C$2,IF(AC3785="-",[1]公式對照表!$C$3,IF(AC3785&lt;AE3785,[1]公式對照表!$C$4,IF(AC3785&gt;AE3785,[1]公式對照表!$C$5)))))</f>
        <v/>
      </c>
      <c r="AG3785" s="442"/>
      <c r="AH3785" s="442"/>
      <c r="AI3785" s="442"/>
      <c r="AJ3785" s="442"/>
      <c r="AK3785" s="2"/>
    </row>
    <row r="3786" spans="1:37" ht="17.25" customHeight="1">
      <c r="A3786" s="443"/>
      <c r="B3786" s="444"/>
      <c r="C3786" s="23"/>
      <c r="D3786" s="23"/>
      <c r="E3786" s="23"/>
      <c r="F3786" s="262"/>
      <c r="G3786" s="262"/>
      <c r="H3786" s="262"/>
      <c r="I3786" s="264"/>
      <c r="J3786" s="23"/>
      <c r="K3786" s="23"/>
      <c r="L3786" s="36" t="str">
        <f>IFERROR(VLOOKUP(放飛紀錄!$K3786,#REF!,2,FALSE),"")</f>
        <v/>
      </c>
      <c r="M3786" s="36"/>
      <c r="N3786" s="36"/>
      <c r="O3786" s="36"/>
      <c r="P3786" s="36"/>
      <c r="Q3786" s="36"/>
      <c r="R3786" s="36"/>
      <c r="S3786" s="36"/>
      <c r="T3786" s="36"/>
      <c r="U3786" s="23"/>
      <c r="V3786" s="23"/>
      <c r="W3786" s="23"/>
      <c r="X3786" s="23"/>
      <c r="Y3786" s="445"/>
      <c r="Z3786" s="446" t="str">
        <f>IF(放飛紀錄!$Y3786="","",放飛紀錄!$Y3786+公式對照表!B$2)</f>
        <v/>
      </c>
      <c r="AA3786" s="445"/>
      <c r="AB3786" s="445"/>
      <c r="AC3786" s="447" t="str">
        <f t="shared" si="146"/>
        <v/>
      </c>
      <c r="AD3786" s="448" t="str">
        <f t="shared" si="147"/>
        <v/>
      </c>
      <c r="AE3786" s="446" t="str">
        <f>IF(放飛紀錄表[[#This Row],[模組啟動時間]]="","",公式對照表!$A$2)</f>
        <v/>
      </c>
      <c r="AF3786" s="449" t="str">
        <f>IF(AC3786="","",IF(AND(AA3786&gt;Y3786,AA3786&lt;Z3786),[1]公式對照表!$C$2,IF(AC3786="-",[1]公式對照表!$C$3,IF(AC3786&lt;AE3786,[1]公式對照表!$C$4,IF(AC3786&gt;AE3786,[1]公式對照表!$C$5)))))</f>
        <v/>
      </c>
      <c r="AG3786" s="442"/>
      <c r="AH3786" s="442"/>
      <c r="AI3786" s="442"/>
      <c r="AJ3786" s="442"/>
      <c r="AK3786" s="2"/>
    </row>
    <row r="3787" spans="1:37" ht="17.25" customHeight="1">
      <c r="A3787" s="443"/>
      <c r="B3787" s="444"/>
      <c r="C3787" s="23"/>
      <c r="D3787" s="23"/>
      <c r="E3787" s="23"/>
      <c r="F3787" s="262"/>
      <c r="G3787" s="262"/>
      <c r="H3787" s="262"/>
      <c r="I3787" s="264"/>
      <c r="J3787" s="23"/>
      <c r="K3787" s="23"/>
      <c r="L3787" s="36" t="str">
        <f>IFERROR(VLOOKUP(放飛紀錄!$K3787,#REF!,2,FALSE),"")</f>
        <v/>
      </c>
      <c r="M3787" s="36"/>
      <c r="N3787" s="36"/>
      <c r="O3787" s="36"/>
      <c r="P3787" s="36"/>
      <c r="Q3787" s="36"/>
      <c r="R3787" s="36"/>
      <c r="S3787" s="36"/>
      <c r="T3787" s="36"/>
      <c r="U3787" s="23"/>
      <c r="V3787" s="23"/>
      <c r="W3787" s="23"/>
      <c r="X3787" s="23"/>
      <c r="Y3787" s="445"/>
      <c r="Z3787" s="446" t="str">
        <f>IF(放飛紀錄!$Y3787="","",放飛紀錄!$Y3787+公式對照表!B$2)</f>
        <v/>
      </c>
      <c r="AA3787" s="445"/>
      <c r="AB3787" s="445"/>
      <c r="AC3787" s="447" t="str">
        <f t="shared" si="146"/>
        <v/>
      </c>
      <c r="AD3787" s="448" t="str">
        <f t="shared" si="147"/>
        <v/>
      </c>
      <c r="AE3787" s="446" t="str">
        <f>IF(放飛紀錄表[[#This Row],[模組啟動時間]]="","",公式對照表!$A$2)</f>
        <v/>
      </c>
      <c r="AF3787" s="449" t="str">
        <f>IF(AC3787="","",IF(AND(AA3787&gt;Y3787,AA3787&lt;Z3787),[1]公式對照表!$C$2,IF(AC3787="-",[1]公式對照表!$C$3,IF(AC3787&lt;AE3787,[1]公式對照表!$C$4,IF(AC3787&gt;AE3787,[1]公式對照表!$C$5)))))</f>
        <v/>
      </c>
      <c r="AG3787" s="442"/>
      <c r="AH3787" s="442"/>
      <c r="AI3787" s="442"/>
      <c r="AJ3787" s="442"/>
      <c r="AK3787" s="2"/>
    </row>
    <row r="3788" spans="1:37" ht="17.25" customHeight="1">
      <c r="A3788" s="443"/>
      <c r="B3788" s="444"/>
      <c r="C3788" s="23"/>
      <c r="D3788" s="23"/>
      <c r="E3788" s="23"/>
      <c r="F3788" s="262"/>
      <c r="G3788" s="262"/>
      <c r="H3788" s="262"/>
      <c r="I3788" s="264"/>
      <c r="J3788" s="23"/>
      <c r="K3788" s="23"/>
      <c r="L3788" s="36" t="str">
        <f>IFERROR(VLOOKUP(放飛紀錄!$K3788,#REF!,2,FALSE),"")</f>
        <v/>
      </c>
      <c r="M3788" s="36"/>
      <c r="N3788" s="36"/>
      <c r="O3788" s="36"/>
      <c r="P3788" s="36"/>
      <c r="Q3788" s="36"/>
      <c r="R3788" s="36"/>
      <c r="S3788" s="36"/>
      <c r="T3788" s="36"/>
      <c r="U3788" s="23"/>
      <c r="V3788" s="23"/>
      <c r="W3788" s="23"/>
      <c r="X3788" s="23"/>
      <c r="Y3788" s="445"/>
      <c r="Z3788" s="446" t="str">
        <f>IF(放飛紀錄!$Y3788="","",放飛紀錄!$Y3788+公式對照表!B$2)</f>
        <v/>
      </c>
      <c r="AA3788" s="445"/>
      <c r="AB3788" s="445"/>
      <c r="AC3788" s="447" t="str">
        <f t="shared" si="146"/>
        <v/>
      </c>
      <c r="AD3788" s="448" t="str">
        <f t="shared" si="147"/>
        <v/>
      </c>
      <c r="AE3788" s="446" t="str">
        <f>IF(放飛紀錄表[[#This Row],[模組啟動時間]]="","",公式對照表!$A$2)</f>
        <v/>
      </c>
      <c r="AF3788" s="449" t="str">
        <f>IF(AC3788="","",IF(AND(AA3788&gt;Y3788,AA3788&lt;Z3788),[1]公式對照表!$C$2,IF(AC3788="-",[1]公式對照表!$C$3,IF(AC3788&lt;AE3788,[1]公式對照表!$C$4,IF(AC3788&gt;AE3788,[1]公式對照表!$C$5)))))</f>
        <v/>
      </c>
      <c r="AG3788" s="442"/>
      <c r="AH3788" s="442"/>
      <c r="AI3788" s="442"/>
      <c r="AJ3788" s="442"/>
      <c r="AK3788" s="2"/>
    </row>
    <row r="3789" spans="1:37" ht="17.25" customHeight="1">
      <c r="A3789" s="443"/>
      <c r="B3789" s="444"/>
      <c r="C3789" s="23"/>
      <c r="D3789" s="23"/>
      <c r="E3789" s="23"/>
      <c r="F3789" s="262"/>
      <c r="G3789" s="262"/>
      <c r="H3789" s="262"/>
      <c r="I3789" s="264"/>
      <c r="J3789" s="23"/>
      <c r="K3789" s="23"/>
      <c r="L3789" s="36" t="str">
        <f>IFERROR(VLOOKUP(放飛紀錄!$K3789,#REF!,2,FALSE),"")</f>
        <v/>
      </c>
      <c r="M3789" s="36"/>
      <c r="N3789" s="36"/>
      <c r="O3789" s="36"/>
      <c r="P3789" s="36"/>
      <c r="Q3789" s="36"/>
      <c r="R3789" s="36"/>
      <c r="S3789" s="36"/>
      <c r="T3789" s="36"/>
      <c r="U3789" s="23"/>
      <c r="V3789" s="23"/>
      <c r="W3789" s="23"/>
      <c r="X3789" s="23"/>
      <c r="Y3789" s="445"/>
      <c r="Z3789" s="446" t="str">
        <f>IF(放飛紀錄!$Y3789="","",放飛紀錄!$Y3789+公式對照表!B$2)</f>
        <v/>
      </c>
      <c r="AA3789" s="445"/>
      <c r="AB3789" s="445"/>
      <c r="AC3789" s="447" t="str">
        <f t="shared" si="146"/>
        <v/>
      </c>
      <c r="AD3789" s="448" t="str">
        <f t="shared" si="147"/>
        <v/>
      </c>
      <c r="AE3789" s="446" t="str">
        <f>IF(放飛紀錄表[[#This Row],[模組啟動時間]]="","",公式對照表!$A$2)</f>
        <v/>
      </c>
      <c r="AF3789" s="449" t="str">
        <f>IF(AC3789="","",IF(AND(AA3789&gt;Y3789,AA3789&lt;Z3789),[1]公式對照表!$C$2,IF(AC3789="-",[1]公式對照表!$C$3,IF(AC3789&lt;AE3789,[1]公式對照表!$C$4,IF(AC3789&gt;AE3789,[1]公式對照表!$C$5)))))</f>
        <v/>
      </c>
      <c r="AG3789" s="442"/>
      <c r="AH3789" s="442"/>
      <c r="AI3789" s="442"/>
      <c r="AJ3789" s="442"/>
      <c r="AK3789" s="2"/>
    </row>
    <row r="3790" spans="1:37" ht="17.25" customHeight="1">
      <c r="A3790" s="443"/>
      <c r="B3790" s="444"/>
      <c r="C3790" s="23"/>
      <c r="D3790" s="23"/>
      <c r="E3790" s="23"/>
      <c r="F3790" s="262"/>
      <c r="G3790" s="262"/>
      <c r="H3790" s="262"/>
      <c r="I3790" s="264"/>
      <c r="J3790" s="23"/>
      <c r="K3790" s="23"/>
      <c r="L3790" s="36" t="str">
        <f>IFERROR(VLOOKUP(放飛紀錄!$K3790,#REF!,2,FALSE),"")</f>
        <v/>
      </c>
      <c r="M3790" s="36"/>
      <c r="N3790" s="36"/>
      <c r="O3790" s="36"/>
      <c r="P3790" s="36"/>
      <c r="Q3790" s="36"/>
      <c r="R3790" s="36"/>
      <c r="S3790" s="36"/>
      <c r="T3790" s="36"/>
      <c r="U3790" s="23"/>
      <c r="V3790" s="23"/>
      <c r="W3790" s="23"/>
      <c r="X3790" s="23"/>
      <c r="Y3790" s="445"/>
      <c r="Z3790" s="446" t="str">
        <f>IF(放飛紀錄!$Y3790="","",放飛紀錄!$Y3790+公式對照表!B$2)</f>
        <v/>
      </c>
      <c r="AA3790" s="445"/>
      <c r="AB3790" s="445"/>
      <c r="AC3790" s="447" t="str">
        <f t="shared" si="146"/>
        <v/>
      </c>
      <c r="AD3790" s="448" t="str">
        <f t="shared" si="147"/>
        <v/>
      </c>
      <c r="AE3790" s="446" t="str">
        <f>IF(放飛紀錄表[[#This Row],[模組啟動時間]]="","",公式對照表!$A$2)</f>
        <v/>
      </c>
      <c r="AF3790" s="449" t="str">
        <f>IF(AC3790="","",IF(AND(AA3790&gt;Y3790,AA3790&lt;Z3790),[1]公式對照表!$C$2,IF(AC3790="-",[1]公式對照表!$C$3,IF(AC3790&lt;AE3790,[1]公式對照表!$C$4,IF(AC3790&gt;AE3790,[1]公式對照表!$C$5)))))</f>
        <v/>
      </c>
      <c r="AG3790" s="442"/>
      <c r="AH3790" s="442"/>
      <c r="AI3790" s="442"/>
      <c r="AJ3790" s="442"/>
      <c r="AK3790" s="2"/>
    </row>
    <row r="3791" spans="1:37" ht="17.25" customHeight="1">
      <c r="A3791" s="443"/>
      <c r="B3791" s="444"/>
      <c r="C3791" s="23"/>
      <c r="D3791" s="23"/>
      <c r="E3791" s="23"/>
      <c r="F3791" s="262"/>
      <c r="G3791" s="262"/>
      <c r="H3791" s="262"/>
      <c r="I3791" s="264"/>
      <c r="J3791" s="23"/>
      <c r="K3791" s="23"/>
      <c r="L3791" s="36" t="str">
        <f>IFERROR(VLOOKUP(放飛紀錄!$K3791,#REF!,2,FALSE),"")</f>
        <v/>
      </c>
      <c r="M3791" s="36"/>
      <c r="N3791" s="36"/>
      <c r="O3791" s="36"/>
      <c r="P3791" s="36"/>
      <c r="Q3791" s="36"/>
      <c r="R3791" s="36"/>
      <c r="S3791" s="36"/>
      <c r="T3791" s="36"/>
      <c r="U3791" s="23"/>
      <c r="V3791" s="23"/>
      <c r="W3791" s="23"/>
      <c r="X3791" s="23"/>
      <c r="Y3791" s="445"/>
      <c r="Z3791" s="446" t="str">
        <f>IF(放飛紀錄!$Y3791="","",放飛紀錄!$Y3791+公式對照表!B$2)</f>
        <v/>
      </c>
      <c r="AA3791" s="445"/>
      <c r="AB3791" s="445"/>
      <c r="AC3791" s="447" t="str">
        <f t="shared" si="146"/>
        <v/>
      </c>
      <c r="AD3791" s="448" t="str">
        <f t="shared" si="147"/>
        <v/>
      </c>
      <c r="AE3791" s="446" t="str">
        <f>IF(放飛紀錄表[[#This Row],[模組啟動時間]]="","",公式對照表!$A$2)</f>
        <v/>
      </c>
      <c r="AF3791" s="449" t="str">
        <f>IF(AC3791="","",IF(AND(AA3791&gt;Y3791,AA3791&lt;Z3791),[1]公式對照表!$C$2,IF(AC3791="-",[1]公式對照表!$C$3,IF(AC3791&lt;AE3791,[1]公式對照表!$C$4,IF(AC3791&gt;AE3791,[1]公式對照表!$C$5)))))</f>
        <v/>
      </c>
      <c r="AG3791" s="442"/>
      <c r="AH3791" s="442"/>
      <c r="AI3791" s="442"/>
      <c r="AJ3791" s="442"/>
      <c r="AK3791" s="2"/>
    </row>
    <row r="3792" spans="1:37" ht="17.25" customHeight="1">
      <c r="A3792" s="443"/>
      <c r="B3792" s="444"/>
      <c r="C3792" s="23"/>
      <c r="D3792" s="23"/>
      <c r="E3792" s="23"/>
      <c r="F3792" s="262"/>
      <c r="G3792" s="262"/>
      <c r="H3792" s="262"/>
      <c r="I3792" s="264"/>
      <c r="J3792" s="23"/>
      <c r="K3792" s="23"/>
      <c r="L3792" s="36" t="str">
        <f>IFERROR(VLOOKUP(放飛紀錄!$K3792,#REF!,2,FALSE),"")</f>
        <v/>
      </c>
      <c r="M3792" s="36"/>
      <c r="N3792" s="36"/>
      <c r="O3792" s="36"/>
      <c r="P3792" s="36"/>
      <c r="Q3792" s="36"/>
      <c r="R3792" s="36"/>
      <c r="S3792" s="36"/>
      <c r="T3792" s="36"/>
      <c r="U3792" s="23"/>
      <c r="V3792" s="23"/>
      <c r="W3792" s="23"/>
      <c r="X3792" s="23"/>
      <c r="Y3792" s="445"/>
      <c r="Z3792" s="446" t="str">
        <f>IF(放飛紀錄!$Y3792="","",放飛紀錄!$Y3792+公式對照表!B$2)</f>
        <v/>
      </c>
      <c r="AA3792" s="445"/>
      <c r="AB3792" s="445"/>
      <c r="AC3792" s="447" t="str">
        <f t="shared" si="146"/>
        <v/>
      </c>
      <c r="AD3792" s="448" t="str">
        <f t="shared" si="147"/>
        <v/>
      </c>
      <c r="AE3792" s="446" t="str">
        <f>IF(放飛紀錄表[[#This Row],[模組啟動時間]]="","",公式對照表!$A$2)</f>
        <v/>
      </c>
      <c r="AF3792" s="449" t="str">
        <f>IF(AC3792="","",IF(AND(AA3792&gt;Y3792,AA3792&lt;Z3792),[1]公式對照表!$C$2,IF(AC3792="-",[1]公式對照表!$C$3,IF(AC3792&lt;AE3792,[1]公式對照表!$C$4,IF(AC3792&gt;AE3792,[1]公式對照表!$C$5)))))</f>
        <v/>
      </c>
      <c r="AG3792" s="442"/>
      <c r="AH3792" s="442"/>
      <c r="AI3792" s="442"/>
      <c r="AJ3792" s="442"/>
      <c r="AK3792" s="2"/>
    </row>
    <row r="3793" spans="1:37" ht="17.25" customHeight="1">
      <c r="A3793" s="443"/>
      <c r="B3793" s="444"/>
      <c r="C3793" s="23"/>
      <c r="D3793" s="23"/>
      <c r="E3793" s="23"/>
      <c r="F3793" s="262"/>
      <c r="G3793" s="262"/>
      <c r="H3793" s="262"/>
      <c r="I3793" s="264"/>
      <c r="J3793" s="23"/>
      <c r="K3793" s="23"/>
      <c r="L3793" s="36" t="str">
        <f>IFERROR(VLOOKUP(放飛紀錄!$K3793,#REF!,2,FALSE),"")</f>
        <v/>
      </c>
      <c r="M3793" s="36"/>
      <c r="N3793" s="36"/>
      <c r="O3793" s="36"/>
      <c r="P3793" s="36"/>
      <c r="Q3793" s="36"/>
      <c r="R3793" s="36"/>
      <c r="S3793" s="36"/>
      <c r="T3793" s="36"/>
      <c r="U3793" s="23"/>
      <c r="V3793" s="23"/>
      <c r="W3793" s="23"/>
      <c r="X3793" s="23"/>
      <c r="Y3793" s="445"/>
      <c r="Z3793" s="446" t="str">
        <f>IF(放飛紀錄!$Y3793="","",放飛紀錄!$Y3793+公式對照表!B$2)</f>
        <v/>
      </c>
      <c r="AA3793" s="445"/>
      <c r="AB3793" s="445"/>
      <c r="AC3793" s="447" t="str">
        <f t="shared" si="146"/>
        <v/>
      </c>
      <c r="AD3793" s="448" t="str">
        <f t="shared" si="147"/>
        <v/>
      </c>
      <c r="AE3793" s="446" t="str">
        <f>IF(放飛紀錄表[[#This Row],[模組啟動時間]]="","",公式對照表!$A$2)</f>
        <v/>
      </c>
      <c r="AF3793" s="449" t="str">
        <f>IF(AC3793="","",IF(AND(AA3793&gt;Y3793,AA3793&lt;Z3793),[1]公式對照表!$C$2,IF(AC3793="-",[1]公式對照表!$C$3,IF(AC3793&lt;AE3793,[1]公式對照表!$C$4,IF(AC3793&gt;AE3793,[1]公式對照表!$C$5)))))</f>
        <v/>
      </c>
      <c r="AG3793" s="442"/>
      <c r="AH3793" s="442"/>
      <c r="AI3793" s="442"/>
      <c r="AJ3793" s="442"/>
      <c r="AK3793" s="2"/>
    </row>
    <row r="3794" spans="1:37" ht="17.25" customHeight="1">
      <c r="A3794" s="443"/>
      <c r="B3794" s="444"/>
      <c r="C3794" s="23"/>
      <c r="D3794" s="23"/>
      <c r="E3794" s="23"/>
      <c r="F3794" s="262"/>
      <c r="G3794" s="262"/>
      <c r="H3794" s="262"/>
      <c r="I3794" s="264"/>
      <c r="J3794" s="23"/>
      <c r="K3794" s="23"/>
      <c r="L3794" s="36" t="str">
        <f>IFERROR(VLOOKUP(放飛紀錄!$K3794,#REF!,2,FALSE),"")</f>
        <v/>
      </c>
      <c r="M3794" s="36"/>
      <c r="N3794" s="36"/>
      <c r="O3794" s="36"/>
      <c r="P3794" s="36"/>
      <c r="Q3794" s="36"/>
      <c r="R3794" s="36"/>
      <c r="S3794" s="36"/>
      <c r="T3794" s="36"/>
      <c r="U3794" s="23"/>
      <c r="V3794" s="23"/>
      <c r="W3794" s="23"/>
      <c r="X3794" s="23"/>
      <c r="Y3794" s="445"/>
      <c r="Z3794" s="446" t="str">
        <f>IF(放飛紀錄!$Y3794="","",放飛紀錄!$Y3794+公式對照表!B$2)</f>
        <v/>
      </c>
      <c r="AA3794" s="445"/>
      <c r="AB3794" s="445"/>
      <c r="AC3794" s="447" t="str">
        <f t="shared" si="146"/>
        <v/>
      </c>
      <c r="AD3794" s="448" t="str">
        <f t="shared" si="147"/>
        <v/>
      </c>
      <c r="AE3794" s="446" t="str">
        <f>IF(放飛紀錄表[[#This Row],[模組啟動時間]]="","",公式對照表!$A$2)</f>
        <v/>
      </c>
      <c r="AF3794" s="449" t="str">
        <f>IF(AC3794="","",IF(AND(AA3794&gt;Y3794,AA3794&lt;Z3794),[1]公式對照表!$C$2,IF(AC3794="-",[1]公式對照表!$C$3,IF(AC3794&lt;AE3794,[1]公式對照表!$C$4,IF(AC3794&gt;AE3794,[1]公式對照表!$C$5)))))</f>
        <v/>
      </c>
      <c r="AG3794" s="442"/>
      <c r="AH3794" s="442"/>
      <c r="AI3794" s="442"/>
      <c r="AJ3794" s="442"/>
      <c r="AK3794" s="2"/>
    </row>
    <row r="3795" spans="1:37" ht="17.25" customHeight="1">
      <c r="A3795" s="443"/>
      <c r="B3795" s="444"/>
      <c r="C3795" s="23"/>
      <c r="D3795" s="23"/>
      <c r="E3795" s="23"/>
      <c r="F3795" s="262"/>
      <c r="G3795" s="262"/>
      <c r="H3795" s="262"/>
      <c r="I3795" s="264"/>
      <c r="J3795" s="23"/>
      <c r="K3795" s="23"/>
      <c r="L3795" s="36" t="str">
        <f>IFERROR(VLOOKUP(放飛紀錄!$K3795,#REF!,2,FALSE),"")</f>
        <v/>
      </c>
      <c r="M3795" s="36"/>
      <c r="N3795" s="36"/>
      <c r="O3795" s="36"/>
      <c r="P3795" s="36"/>
      <c r="Q3795" s="36"/>
      <c r="R3795" s="36"/>
      <c r="S3795" s="36"/>
      <c r="T3795" s="36"/>
      <c r="U3795" s="23"/>
      <c r="V3795" s="23"/>
      <c r="W3795" s="23"/>
      <c r="X3795" s="23"/>
      <c r="Y3795" s="445"/>
      <c r="Z3795" s="446" t="str">
        <f>IF(放飛紀錄!$Y3795="","",放飛紀錄!$Y3795+公式對照表!B$2)</f>
        <v/>
      </c>
      <c r="AA3795" s="445"/>
      <c r="AB3795" s="445"/>
      <c r="AC3795" s="447" t="str">
        <f t="shared" si="146"/>
        <v/>
      </c>
      <c r="AD3795" s="448" t="str">
        <f t="shared" si="147"/>
        <v/>
      </c>
      <c r="AE3795" s="446" t="str">
        <f>IF(放飛紀錄表[[#This Row],[模組啟動時間]]="","",公式對照表!$A$2)</f>
        <v/>
      </c>
      <c r="AF3795" s="449" t="str">
        <f>IF(AC3795="","",IF(AND(AA3795&gt;Y3795,AA3795&lt;Z3795),[1]公式對照表!$C$2,IF(AC3795="-",[1]公式對照表!$C$3,IF(AC3795&lt;AE3795,[1]公式對照表!$C$4,IF(AC3795&gt;AE3795,[1]公式對照表!$C$5)))))</f>
        <v/>
      </c>
      <c r="AG3795" s="442"/>
      <c r="AH3795" s="442"/>
      <c r="AI3795" s="442"/>
      <c r="AJ3795" s="442"/>
      <c r="AK3795" s="2"/>
    </row>
    <row r="3796" spans="1:37" ht="17.25" customHeight="1">
      <c r="A3796" s="443"/>
      <c r="B3796" s="444"/>
      <c r="C3796" s="23"/>
      <c r="D3796" s="23"/>
      <c r="E3796" s="23"/>
      <c r="F3796" s="262"/>
      <c r="G3796" s="262"/>
      <c r="H3796" s="262"/>
      <c r="I3796" s="264"/>
      <c r="J3796" s="23"/>
      <c r="K3796" s="23"/>
      <c r="L3796" s="36" t="str">
        <f>IFERROR(VLOOKUP(放飛紀錄!$K3796,#REF!,2,FALSE),"")</f>
        <v/>
      </c>
      <c r="M3796" s="36"/>
      <c r="N3796" s="36"/>
      <c r="O3796" s="36"/>
      <c r="P3796" s="36"/>
      <c r="Q3796" s="36"/>
      <c r="R3796" s="36"/>
      <c r="S3796" s="36"/>
      <c r="T3796" s="36"/>
      <c r="U3796" s="23"/>
      <c r="V3796" s="23"/>
      <c r="W3796" s="23"/>
      <c r="X3796" s="23"/>
      <c r="Y3796" s="445"/>
      <c r="Z3796" s="446" t="str">
        <f>IF(放飛紀錄!$Y3796="","",放飛紀錄!$Y3796+公式對照表!B$2)</f>
        <v/>
      </c>
      <c r="AA3796" s="445"/>
      <c r="AB3796" s="445"/>
      <c r="AC3796" s="447" t="str">
        <f t="shared" si="146"/>
        <v/>
      </c>
      <c r="AD3796" s="448" t="str">
        <f t="shared" si="147"/>
        <v/>
      </c>
      <c r="AE3796" s="446" t="str">
        <f>IF(放飛紀錄表[[#This Row],[模組啟動時間]]="","",公式對照表!$A$2)</f>
        <v/>
      </c>
      <c r="AF3796" s="449" t="str">
        <f>IF(AC3796="","",IF(AND(AA3796&gt;Y3796,AA3796&lt;Z3796),[1]公式對照表!$C$2,IF(AC3796="-",[1]公式對照表!$C$3,IF(AC3796&lt;AE3796,[1]公式對照表!$C$4,IF(AC3796&gt;AE3796,[1]公式對照表!$C$5)))))</f>
        <v/>
      </c>
      <c r="AG3796" s="442"/>
      <c r="AH3796" s="442"/>
      <c r="AI3796" s="442"/>
      <c r="AJ3796" s="442"/>
      <c r="AK3796" s="2"/>
    </row>
    <row r="3797" spans="1:37" ht="17.25" customHeight="1">
      <c r="A3797" s="443"/>
      <c r="B3797" s="444"/>
      <c r="C3797" s="23"/>
      <c r="D3797" s="23"/>
      <c r="E3797" s="23"/>
      <c r="F3797" s="262"/>
      <c r="G3797" s="262"/>
      <c r="H3797" s="262"/>
      <c r="I3797" s="264"/>
      <c r="J3797" s="23"/>
      <c r="K3797" s="23"/>
      <c r="L3797" s="36" t="str">
        <f>IFERROR(VLOOKUP(放飛紀錄!$K3797,#REF!,2,FALSE),"")</f>
        <v/>
      </c>
      <c r="M3797" s="36"/>
      <c r="N3797" s="36"/>
      <c r="O3797" s="36"/>
      <c r="P3797" s="36"/>
      <c r="Q3797" s="36"/>
      <c r="R3797" s="36"/>
      <c r="S3797" s="36"/>
      <c r="T3797" s="36"/>
      <c r="U3797" s="23"/>
      <c r="V3797" s="23"/>
      <c r="W3797" s="23"/>
      <c r="X3797" s="23"/>
      <c r="Y3797" s="445"/>
      <c r="Z3797" s="446" t="str">
        <f>IF(放飛紀錄!$Y3797="","",放飛紀錄!$Y3797+公式對照表!B$2)</f>
        <v/>
      </c>
      <c r="AA3797" s="445"/>
      <c r="AB3797" s="445"/>
      <c r="AC3797" s="447" t="str">
        <f t="shared" si="146"/>
        <v/>
      </c>
      <c r="AD3797" s="448" t="str">
        <f t="shared" si="147"/>
        <v/>
      </c>
      <c r="AE3797" s="446" t="str">
        <f>IF(放飛紀錄表[[#This Row],[模組啟動時間]]="","",公式對照表!$A$2)</f>
        <v/>
      </c>
      <c r="AF3797" s="449" t="str">
        <f>IF(AC3797="","",IF(AND(AA3797&gt;Y3797,AA3797&lt;Z3797),[1]公式對照表!$C$2,IF(AC3797="-",[1]公式對照表!$C$3,IF(AC3797&lt;AE3797,[1]公式對照表!$C$4,IF(AC3797&gt;AE3797,[1]公式對照表!$C$5)))))</f>
        <v/>
      </c>
      <c r="AG3797" s="442"/>
      <c r="AH3797" s="442"/>
      <c r="AI3797" s="442"/>
      <c r="AJ3797" s="442"/>
      <c r="AK3797" s="2"/>
    </row>
    <row r="3798" spans="1:37" ht="17.25" customHeight="1">
      <c r="A3798" s="443"/>
      <c r="B3798" s="444"/>
      <c r="C3798" s="23"/>
      <c r="D3798" s="23"/>
      <c r="E3798" s="23"/>
      <c r="F3798" s="262"/>
      <c r="G3798" s="262"/>
      <c r="H3798" s="262"/>
      <c r="I3798" s="264"/>
      <c r="J3798" s="23"/>
      <c r="K3798" s="23"/>
      <c r="L3798" s="36" t="str">
        <f>IFERROR(VLOOKUP(放飛紀錄!$K3798,#REF!,2,FALSE),"")</f>
        <v/>
      </c>
      <c r="M3798" s="36"/>
      <c r="N3798" s="36"/>
      <c r="O3798" s="36"/>
      <c r="P3798" s="36"/>
      <c r="Q3798" s="36"/>
      <c r="R3798" s="36"/>
      <c r="S3798" s="36"/>
      <c r="T3798" s="36"/>
      <c r="U3798" s="23"/>
      <c r="V3798" s="23"/>
      <c r="W3798" s="23"/>
      <c r="X3798" s="23"/>
      <c r="Y3798" s="445"/>
      <c r="Z3798" s="446" t="str">
        <f>IF(放飛紀錄!$Y3798="","",放飛紀錄!$Y3798+公式對照表!B$2)</f>
        <v/>
      </c>
      <c r="AA3798" s="445"/>
      <c r="AB3798" s="445"/>
      <c r="AC3798" s="447" t="str">
        <f t="shared" si="146"/>
        <v/>
      </c>
      <c r="AD3798" s="448" t="str">
        <f t="shared" si="147"/>
        <v/>
      </c>
      <c r="AE3798" s="446" t="str">
        <f>IF(放飛紀錄表[[#This Row],[模組啟動時間]]="","",公式對照表!$A$2)</f>
        <v/>
      </c>
      <c r="AF3798" s="449" t="str">
        <f>IF(AC3798="","",IF(AND(AA3798&gt;Y3798,AA3798&lt;Z3798),[1]公式對照表!$C$2,IF(AC3798="-",[1]公式對照表!$C$3,IF(AC3798&lt;AE3798,[1]公式對照表!$C$4,IF(AC3798&gt;AE3798,[1]公式對照表!$C$5)))))</f>
        <v/>
      </c>
      <c r="AG3798" s="442"/>
      <c r="AH3798" s="442"/>
      <c r="AI3798" s="442"/>
      <c r="AJ3798" s="442"/>
      <c r="AK3798" s="2"/>
    </row>
    <row r="3799" spans="1:37" ht="17.25" customHeight="1">
      <c r="A3799" s="443"/>
      <c r="B3799" s="444"/>
      <c r="C3799" s="23"/>
      <c r="D3799" s="23"/>
      <c r="E3799" s="23"/>
      <c r="F3799" s="262"/>
      <c r="G3799" s="262"/>
      <c r="H3799" s="262"/>
      <c r="I3799" s="264"/>
      <c r="J3799" s="23"/>
      <c r="K3799" s="23"/>
      <c r="L3799" s="36" t="str">
        <f>IFERROR(VLOOKUP(放飛紀錄!$K3799,#REF!,2,FALSE),"")</f>
        <v/>
      </c>
      <c r="M3799" s="36"/>
      <c r="N3799" s="36"/>
      <c r="O3799" s="36"/>
      <c r="P3799" s="36"/>
      <c r="Q3799" s="36"/>
      <c r="R3799" s="36"/>
      <c r="S3799" s="36"/>
      <c r="T3799" s="36"/>
      <c r="U3799" s="23"/>
      <c r="V3799" s="23"/>
      <c r="W3799" s="23"/>
      <c r="X3799" s="23"/>
      <c r="Y3799" s="445"/>
      <c r="Z3799" s="446" t="str">
        <f>IF(放飛紀錄!$Y3799="","",放飛紀錄!$Y3799+公式對照表!B$2)</f>
        <v/>
      </c>
      <c r="AA3799" s="445"/>
      <c r="AB3799" s="445"/>
      <c r="AC3799" s="447" t="str">
        <f t="shared" si="146"/>
        <v/>
      </c>
      <c r="AD3799" s="448" t="str">
        <f t="shared" si="147"/>
        <v/>
      </c>
      <c r="AE3799" s="446" t="str">
        <f>IF(放飛紀錄表[[#This Row],[模組啟動時間]]="","",公式對照表!$A$2)</f>
        <v/>
      </c>
      <c r="AF3799" s="449" t="str">
        <f>IF(AC3799="","",IF(AND(AA3799&gt;Y3799,AA3799&lt;Z3799),[1]公式對照表!$C$2,IF(AC3799="-",[1]公式對照表!$C$3,IF(AC3799&lt;AE3799,[1]公式對照表!$C$4,IF(AC3799&gt;AE3799,[1]公式對照表!$C$5)))))</f>
        <v/>
      </c>
      <c r="AG3799" s="442"/>
      <c r="AH3799" s="442"/>
      <c r="AI3799" s="442"/>
      <c r="AJ3799" s="442"/>
      <c r="AK3799" s="2"/>
    </row>
    <row r="3800" spans="1:37" ht="17.25" customHeight="1">
      <c r="A3800" s="443"/>
      <c r="B3800" s="444"/>
      <c r="C3800" s="23"/>
      <c r="D3800" s="23"/>
      <c r="E3800" s="23"/>
      <c r="F3800" s="262"/>
      <c r="G3800" s="262"/>
      <c r="H3800" s="262"/>
      <c r="I3800" s="264"/>
      <c r="J3800" s="23"/>
      <c r="K3800" s="23"/>
      <c r="L3800" s="36" t="str">
        <f>IFERROR(VLOOKUP(放飛紀錄!$K3800,#REF!,2,FALSE),"")</f>
        <v/>
      </c>
      <c r="M3800" s="36"/>
      <c r="N3800" s="36"/>
      <c r="O3800" s="36"/>
      <c r="P3800" s="36"/>
      <c r="Q3800" s="36"/>
      <c r="R3800" s="36"/>
      <c r="S3800" s="36"/>
      <c r="T3800" s="36"/>
      <c r="U3800" s="23"/>
      <c r="V3800" s="23"/>
      <c r="W3800" s="23"/>
      <c r="X3800" s="23"/>
      <c r="Y3800" s="445"/>
      <c r="Z3800" s="446" t="str">
        <f>IF(放飛紀錄!$Y3800="","",放飛紀錄!$Y3800+公式對照表!B$2)</f>
        <v/>
      </c>
      <c r="AA3800" s="445"/>
      <c r="AB3800" s="445"/>
      <c r="AC3800" s="447" t="str">
        <f t="shared" si="146"/>
        <v/>
      </c>
      <c r="AD3800" s="448" t="str">
        <f t="shared" si="147"/>
        <v/>
      </c>
      <c r="AE3800" s="446" t="str">
        <f>IF(放飛紀錄表[[#This Row],[模組啟動時間]]="","",公式對照表!$A$2)</f>
        <v/>
      </c>
      <c r="AF3800" s="449" t="str">
        <f>IF(AC3800="","",IF(AND(AA3800&gt;Y3800,AA3800&lt;Z3800),[1]公式對照表!$C$2,IF(AC3800="-",[1]公式對照表!$C$3,IF(AC3800&lt;AE3800,[1]公式對照表!$C$4,IF(AC3800&gt;AE3800,[1]公式對照表!$C$5)))))</f>
        <v/>
      </c>
      <c r="AG3800" s="442"/>
      <c r="AH3800" s="442"/>
      <c r="AI3800" s="442"/>
      <c r="AJ3800" s="442"/>
      <c r="AK3800" s="2"/>
    </row>
    <row r="3801" spans="1:37" ht="17.25" customHeight="1">
      <c r="A3801" s="443"/>
      <c r="B3801" s="444"/>
      <c r="C3801" s="23"/>
      <c r="D3801" s="23"/>
      <c r="E3801" s="23"/>
      <c r="F3801" s="262"/>
      <c r="G3801" s="262"/>
      <c r="H3801" s="262"/>
      <c r="I3801" s="264"/>
      <c r="J3801" s="23"/>
      <c r="K3801" s="23"/>
      <c r="L3801" s="36" t="str">
        <f>IFERROR(VLOOKUP(放飛紀錄!$K3801,#REF!,2,FALSE),"")</f>
        <v/>
      </c>
      <c r="M3801" s="36"/>
      <c r="N3801" s="36"/>
      <c r="O3801" s="36"/>
      <c r="P3801" s="36"/>
      <c r="Q3801" s="36"/>
      <c r="R3801" s="36"/>
      <c r="S3801" s="36"/>
      <c r="T3801" s="36"/>
      <c r="U3801" s="23"/>
      <c r="V3801" s="23"/>
      <c r="W3801" s="23"/>
      <c r="X3801" s="23"/>
      <c r="Y3801" s="445"/>
      <c r="Z3801" s="446" t="str">
        <f>IF(放飛紀錄!$Y3801="","",放飛紀錄!$Y3801+公式對照表!B$2)</f>
        <v/>
      </c>
      <c r="AA3801" s="445"/>
      <c r="AB3801" s="445"/>
      <c r="AC3801" s="447" t="str">
        <f t="shared" si="146"/>
        <v/>
      </c>
      <c r="AD3801" s="448" t="str">
        <f t="shared" si="147"/>
        <v/>
      </c>
      <c r="AE3801" s="446" t="str">
        <f>IF(放飛紀錄表[[#This Row],[模組啟動時間]]="","",公式對照表!$A$2)</f>
        <v/>
      </c>
      <c r="AF3801" s="449" t="str">
        <f>IF(AC3801="","",IF(AND(AA3801&gt;Y3801,AA3801&lt;Z3801),[1]公式對照表!$C$2,IF(AC3801="-",[1]公式對照表!$C$3,IF(AC3801&lt;AE3801,[1]公式對照表!$C$4,IF(AC3801&gt;AE3801,[1]公式對照表!$C$5)))))</f>
        <v/>
      </c>
      <c r="AG3801" s="442"/>
      <c r="AH3801" s="442"/>
      <c r="AI3801" s="442"/>
      <c r="AJ3801" s="442"/>
      <c r="AK3801" s="2"/>
    </row>
    <row r="3802" spans="1:37" ht="17.25" customHeight="1">
      <c r="A3802" s="443"/>
      <c r="B3802" s="444"/>
      <c r="C3802" s="23"/>
      <c r="D3802" s="23"/>
      <c r="E3802" s="23"/>
      <c r="F3802" s="262"/>
      <c r="G3802" s="262"/>
      <c r="H3802" s="262"/>
      <c r="I3802" s="264"/>
      <c r="J3802" s="23"/>
      <c r="K3802" s="23"/>
      <c r="L3802" s="36" t="str">
        <f>IFERROR(VLOOKUP(放飛紀錄!$K3802,#REF!,2,FALSE),"")</f>
        <v/>
      </c>
      <c r="M3802" s="36"/>
      <c r="N3802" s="36"/>
      <c r="O3802" s="36"/>
      <c r="P3802" s="36"/>
      <c r="Q3802" s="36"/>
      <c r="R3802" s="36"/>
      <c r="S3802" s="36"/>
      <c r="T3802" s="36"/>
      <c r="U3802" s="23"/>
      <c r="V3802" s="23"/>
      <c r="W3802" s="23"/>
      <c r="X3802" s="23"/>
      <c r="Y3802" s="445"/>
      <c r="Z3802" s="446" t="str">
        <f>IF(放飛紀錄!$Y3802="","",放飛紀錄!$Y3802+公式對照表!B$2)</f>
        <v/>
      </c>
      <c r="AA3802" s="445"/>
      <c r="AB3802" s="445"/>
      <c r="AC3802" s="447" t="str">
        <f t="shared" si="146"/>
        <v/>
      </c>
      <c r="AD3802" s="448" t="str">
        <f t="shared" si="147"/>
        <v/>
      </c>
      <c r="AE3802" s="446" t="str">
        <f>IF(放飛紀錄表[[#This Row],[模組啟動時間]]="","",公式對照表!$A$2)</f>
        <v/>
      </c>
      <c r="AF3802" s="449" t="str">
        <f>IF(AC3802="","",IF(AND(AA3802&gt;Y3802,AA3802&lt;Z3802),[1]公式對照表!$C$2,IF(AC3802="-",[1]公式對照表!$C$3,IF(AC3802&lt;AE3802,[1]公式對照表!$C$4,IF(AC3802&gt;AE3802,[1]公式對照表!$C$5)))))</f>
        <v/>
      </c>
      <c r="AG3802" s="442"/>
      <c r="AH3802" s="442"/>
      <c r="AI3802" s="442"/>
      <c r="AJ3802" s="442"/>
      <c r="AK3802" s="2"/>
    </row>
    <row r="3803" spans="1:37" ht="17.25" customHeight="1">
      <c r="A3803" s="443"/>
      <c r="B3803" s="444"/>
      <c r="C3803" s="23"/>
      <c r="D3803" s="23"/>
      <c r="E3803" s="23"/>
      <c r="F3803" s="262"/>
      <c r="G3803" s="262"/>
      <c r="H3803" s="262"/>
      <c r="I3803" s="264"/>
      <c r="J3803" s="23"/>
      <c r="K3803" s="23"/>
      <c r="L3803" s="36" t="str">
        <f>IFERROR(VLOOKUP(放飛紀錄!$K3803,#REF!,2,FALSE),"")</f>
        <v/>
      </c>
      <c r="M3803" s="36"/>
      <c r="N3803" s="36"/>
      <c r="O3803" s="36"/>
      <c r="P3803" s="36"/>
      <c r="Q3803" s="36"/>
      <c r="R3803" s="36"/>
      <c r="S3803" s="36"/>
      <c r="T3803" s="36"/>
      <c r="U3803" s="23"/>
      <c r="V3803" s="23"/>
      <c r="W3803" s="23"/>
      <c r="X3803" s="23"/>
      <c r="Y3803" s="445"/>
      <c r="Z3803" s="446" t="str">
        <f>IF(放飛紀錄!$Y3803="","",放飛紀錄!$Y3803+公式對照表!B$2)</f>
        <v/>
      </c>
      <c r="AA3803" s="445"/>
      <c r="AB3803" s="445"/>
      <c r="AC3803" s="447" t="str">
        <f t="shared" si="146"/>
        <v/>
      </c>
      <c r="AD3803" s="448" t="str">
        <f t="shared" si="147"/>
        <v/>
      </c>
      <c r="AE3803" s="446" t="str">
        <f>IF(放飛紀錄表[[#This Row],[模組啟動時間]]="","",公式對照表!$A$2)</f>
        <v/>
      </c>
      <c r="AF3803" s="449" t="str">
        <f>IF(AC3803="","",IF(AND(AA3803&gt;Y3803,AA3803&lt;Z3803),[1]公式對照表!$C$2,IF(AC3803="-",[1]公式對照表!$C$3,IF(AC3803&lt;AE3803,[1]公式對照表!$C$4,IF(AC3803&gt;AE3803,[1]公式對照表!$C$5)))))</f>
        <v/>
      </c>
      <c r="AG3803" s="442"/>
      <c r="AH3803" s="442"/>
      <c r="AI3803" s="442"/>
      <c r="AJ3803" s="442"/>
      <c r="AK3803" s="2"/>
    </row>
    <row r="3804" spans="1:37" ht="17.25" customHeight="1">
      <c r="A3804" s="443"/>
      <c r="B3804" s="444"/>
      <c r="C3804" s="23"/>
      <c r="D3804" s="23"/>
      <c r="E3804" s="23"/>
      <c r="F3804" s="262"/>
      <c r="G3804" s="262"/>
      <c r="H3804" s="262"/>
      <c r="I3804" s="264"/>
      <c r="J3804" s="23"/>
      <c r="K3804" s="23"/>
      <c r="L3804" s="36" t="str">
        <f>IFERROR(VLOOKUP(放飛紀錄!$K3804,#REF!,2,FALSE),"")</f>
        <v/>
      </c>
      <c r="M3804" s="36"/>
      <c r="N3804" s="36"/>
      <c r="O3804" s="36"/>
      <c r="P3804" s="36"/>
      <c r="Q3804" s="36"/>
      <c r="R3804" s="36"/>
      <c r="S3804" s="36"/>
      <c r="T3804" s="36"/>
      <c r="U3804" s="23"/>
      <c r="V3804" s="23"/>
      <c r="W3804" s="23"/>
      <c r="X3804" s="23"/>
      <c r="Y3804" s="445"/>
      <c r="Z3804" s="446" t="str">
        <f>IF(放飛紀錄!$Y3804="","",放飛紀錄!$Y3804+公式對照表!B$2)</f>
        <v/>
      </c>
      <c r="AA3804" s="445"/>
      <c r="AB3804" s="445"/>
      <c r="AC3804" s="447" t="str">
        <f t="shared" si="146"/>
        <v/>
      </c>
      <c r="AD3804" s="448" t="str">
        <f t="shared" si="147"/>
        <v/>
      </c>
      <c r="AE3804" s="446" t="str">
        <f>IF(放飛紀錄表[[#This Row],[模組啟動時間]]="","",公式對照表!$A$2)</f>
        <v/>
      </c>
      <c r="AF3804" s="449" t="str">
        <f>IF(AC3804="","",IF(AND(AA3804&gt;Y3804,AA3804&lt;Z3804),[1]公式對照表!$C$2,IF(AC3804="-",[1]公式對照表!$C$3,IF(AC3804&lt;AE3804,[1]公式對照表!$C$4,IF(AC3804&gt;AE3804,[1]公式對照表!$C$5)))))</f>
        <v/>
      </c>
      <c r="AG3804" s="442"/>
      <c r="AH3804" s="442"/>
      <c r="AI3804" s="442"/>
      <c r="AJ3804" s="442"/>
      <c r="AK3804" s="2"/>
    </row>
    <row r="3805" spans="1:37" ht="17.25" customHeight="1">
      <c r="A3805" s="443"/>
      <c r="B3805" s="444"/>
      <c r="C3805" s="23"/>
      <c r="D3805" s="23"/>
      <c r="E3805" s="23"/>
      <c r="F3805" s="262"/>
      <c r="G3805" s="262"/>
      <c r="H3805" s="262"/>
      <c r="I3805" s="264"/>
      <c r="J3805" s="23"/>
      <c r="K3805" s="23"/>
      <c r="L3805" s="36" t="str">
        <f>IFERROR(VLOOKUP(放飛紀錄!$K3805,#REF!,2,FALSE),"")</f>
        <v/>
      </c>
      <c r="M3805" s="36"/>
      <c r="N3805" s="36"/>
      <c r="O3805" s="36"/>
      <c r="P3805" s="36"/>
      <c r="Q3805" s="36"/>
      <c r="R3805" s="36"/>
      <c r="S3805" s="36"/>
      <c r="T3805" s="36"/>
      <c r="U3805" s="23"/>
      <c r="V3805" s="23"/>
      <c r="W3805" s="23"/>
      <c r="X3805" s="23"/>
      <c r="Y3805" s="445"/>
      <c r="Z3805" s="446" t="str">
        <f>IF(放飛紀錄!$Y3805="","",放飛紀錄!$Y3805+公式對照表!B$2)</f>
        <v/>
      </c>
      <c r="AA3805" s="445"/>
      <c r="AB3805" s="445"/>
      <c r="AC3805" s="447" t="str">
        <f t="shared" si="146"/>
        <v/>
      </c>
      <c r="AD3805" s="448" t="str">
        <f t="shared" si="147"/>
        <v/>
      </c>
      <c r="AE3805" s="446" t="str">
        <f>IF(放飛紀錄表[[#This Row],[模組啟動時間]]="","",公式對照表!$A$2)</f>
        <v/>
      </c>
      <c r="AF3805" s="449" t="str">
        <f>IF(AC3805="","",IF(AND(AA3805&gt;Y3805,AA3805&lt;Z3805),[1]公式對照表!$C$2,IF(AC3805="-",[1]公式對照表!$C$3,IF(AC3805&lt;AE3805,[1]公式對照表!$C$4,IF(AC3805&gt;AE3805,[1]公式對照表!$C$5)))))</f>
        <v/>
      </c>
      <c r="AG3805" s="442"/>
      <c r="AH3805" s="442"/>
      <c r="AI3805" s="442"/>
      <c r="AJ3805" s="442"/>
      <c r="AK3805" s="2"/>
    </row>
    <row r="3806" spans="1:37" ht="17.25" customHeight="1">
      <c r="A3806" s="443"/>
      <c r="B3806" s="444"/>
      <c r="C3806" s="23"/>
      <c r="D3806" s="23"/>
      <c r="E3806" s="23"/>
      <c r="F3806" s="262"/>
      <c r="G3806" s="262"/>
      <c r="H3806" s="262"/>
      <c r="I3806" s="264"/>
      <c r="J3806" s="23"/>
      <c r="K3806" s="23"/>
      <c r="L3806" s="36" t="str">
        <f>IFERROR(VLOOKUP(放飛紀錄!$K3806,#REF!,2,FALSE),"")</f>
        <v/>
      </c>
      <c r="M3806" s="36"/>
      <c r="N3806" s="36"/>
      <c r="O3806" s="36"/>
      <c r="P3806" s="36"/>
      <c r="Q3806" s="36"/>
      <c r="R3806" s="36"/>
      <c r="S3806" s="36"/>
      <c r="T3806" s="36"/>
      <c r="U3806" s="23"/>
      <c r="V3806" s="23"/>
      <c r="W3806" s="23"/>
      <c r="X3806" s="23"/>
      <c r="Y3806" s="445"/>
      <c r="Z3806" s="446" t="str">
        <f>IF(放飛紀錄!$Y3806="","",放飛紀錄!$Y3806+公式對照表!B$2)</f>
        <v/>
      </c>
      <c r="AA3806" s="445"/>
      <c r="AB3806" s="445"/>
      <c r="AC3806" s="447" t="str">
        <f t="shared" si="146"/>
        <v/>
      </c>
      <c r="AD3806" s="448" t="str">
        <f t="shared" si="147"/>
        <v/>
      </c>
      <c r="AE3806" s="446" t="str">
        <f>IF(放飛紀錄表[[#This Row],[模組啟動時間]]="","",公式對照表!$A$2)</f>
        <v/>
      </c>
      <c r="AF3806" s="449" t="str">
        <f>IF(AC3806="","",IF(AND(AA3806&gt;Y3806,AA3806&lt;Z3806),[1]公式對照表!$C$2,IF(AC3806="-",[1]公式對照表!$C$3,IF(AC3806&lt;AE3806,[1]公式對照表!$C$4,IF(AC3806&gt;AE3806,[1]公式對照表!$C$5)))))</f>
        <v/>
      </c>
      <c r="AG3806" s="442"/>
      <c r="AH3806" s="442"/>
      <c r="AI3806" s="442"/>
      <c r="AJ3806" s="442"/>
      <c r="AK3806" s="2"/>
    </row>
    <row r="3807" spans="1:37" ht="17.25" customHeight="1">
      <c r="A3807" s="443"/>
      <c r="B3807" s="444"/>
      <c r="C3807" s="23"/>
      <c r="D3807" s="23"/>
      <c r="E3807" s="23"/>
      <c r="F3807" s="262"/>
      <c r="G3807" s="262"/>
      <c r="H3807" s="262"/>
      <c r="I3807" s="264"/>
      <c r="J3807" s="23"/>
      <c r="K3807" s="23"/>
      <c r="L3807" s="36" t="str">
        <f>IFERROR(VLOOKUP(放飛紀錄!$K3807,#REF!,2,FALSE),"")</f>
        <v/>
      </c>
      <c r="M3807" s="36"/>
      <c r="N3807" s="36"/>
      <c r="O3807" s="36"/>
      <c r="P3807" s="36"/>
      <c r="Q3807" s="36"/>
      <c r="R3807" s="36"/>
      <c r="S3807" s="36"/>
      <c r="T3807" s="36"/>
      <c r="U3807" s="23"/>
      <c r="V3807" s="23"/>
      <c r="W3807" s="23"/>
      <c r="X3807" s="23"/>
      <c r="Y3807" s="445"/>
      <c r="Z3807" s="446" t="str">
        <f>IF(放飛紀錄!$Y3807="","",放飛紀錄!$Y3807+公式對照表!B$2)</f>
        <v/>
      </c>
      <c r="AA3807" s="445"/>
      <c r="AB3807" s="445"/>
      <c r="AC3807" s="447" t="str">
        <f t="shared" si="146"/>
        <v/>
      </c>
      <c r="AD3807" s="448" t="str">
        <f t="shared" si="147"/>
        <v/>
      </c>
      <c r="AE3807" s="446" t="str">
        <f>IF(放飛紀錄表[[#This Row],[模組啟動時間]]="","",公式對照表!$A$2)</f>
        <v/>
      </c>
      <c r="AF3807" s="449" t="str">
        <f>IF(AC3807="","",IF(AND(AA3807&gt;Y3807,AA3807&lt;Z3807),[1]公式對照表!$C$2,IF(AC3807="-",[1]公式對照表!$C$3,IF(AC3807&lt;AE3807,[1]公式對照表!$C$4,IF(AC3807&gt;AE3807,[1]公式對照表!$C$5)))))</f>
        <v/>
      </c>
      <c r="AG3807" s="442"/>
      <c r="AH3807" s="442"/>
      <c r="AI3807" s="442"/>
      <c r="AJ3807" s="442"/>
      <c r="AK3807" s="2"/>
    </row>
    <row r="3808" spans="1:37" ht="17.25" customHeight="1">
      <c r="A3808" s="443"/>
      <c r="B3808" s="444"/>
      <c r="C3808" s="23"/>
      <c r="D3808" s="23"/>
      <c r="E3808" s="23"/>
      <c r="F3808" s="262"/>
      <c r="G3808" s="262"/>
      <c r="H3808" s="262"/>
      <c r="I3808" s="264"/>
      <c r="J3808" s="23"/>
      <c r="K3808" s="23"/>
      <c r="L3808" s="36" t="str">
        <f>IFERROR(VLOOKUP(放飛紀錄!$K3808,#REF!,2,FALSE),"")</f>
        <v/>
      </c>
      <c r="M3808" s="36"/>
      <c r="N3808" s="36"/>
      <c r="O3808" s="36"/>
      <c r="P3808" s="36"/>
      <c r="Q3808" s="36"/>
      <c r="R3808" s="36"/>
      <c r="S3808" s="36"/>
      <c r="T3808" s="36"/>
      <c r="U3808" s="23"/>
      <c r="V3808" s="23"/>
      <c r="W3808" s="23"/>
      <c r="X3808" s="23"/>
      <c r="Y3808" s="445"/>
      <c r="Z3808" s="446" t="str">
        <f>IF(放飛紀錄!$Y3808="","",放飛紀錄!$Y3808+公式對照表!B$2)</f>
        <v/>
      </c>
      <c r="AA3808" s="445"/>
      <c r="AB3808" s="445"/>
      <c r="AC3808" s="447" t="str">
        <f t="shared" si="146"/>
        <v/>
      </c>
      <c r="AD3808" s="448" t="str">
        <f t="shared" si="147"/>
        <v/>
      </c>
      <c r="AE3808" s="446" t="str">
        <f>IF(放飛紀錄表[[#This Row],[模組啟動時間]]="","",公式對照表!$A$2)</f>
        <v/>
      </c>
      <c r="AF3808" s="449" t="str">
        <f>IF(AC3808="","",IF(AND(AA3808&gt;Y3808,AA3808&lt;Z3808),[1]公式對照表!$C$2,IF(AC3808="-",[1]公式對照表!$C$3,IF(AC3808&lt;AE3808,[1]公式對照表!$C$4,IF(AC3808&gt;AE3808,[1]公式對照表!$C$5)))))</f>
        <v/>
      </c>
      <c r="AG3808" s="442"/>
      <c r="AH3808" s="442"/>
      <c r="AI3808" s="442"/>
      <c r="AJ3808" s="442"/>
      <c r="AK3808" s="2"/>
    </row>
    <row r="3809" spans="1:37" ht="17.25" customHeight="1">
      <c r="A3809" s="443"/>
      <c r="B3809" s="444"/>
      <c r="C3809" s="23"/>
      <c r="D3809" s="23"/>
      <c r="E3809" s="23"/>
      <c r="F3809" s="262"/>
      <c r="G3809" s="262"/>
      <c r="H3809" s="262"/>
      <c r="I3809" s="264"/>
      <c r="J3809" s="23"/>
      <c r="K3809" s="23"/>
      <c r="L3809" s="36" t="str">
        <f>IFERROR(VLOOKUP(放飛紀錄!$K3809,#REF!,2,FALSE),"")</f>
        <v/>
      </c>
      <c r="M3809" s="36"/>
      <c r="N3809" s="36"/>
      <c r="O3809" s="36"/>
      <c r="P3809" s="36"/>
      <c r="Q3809" s="36"/>
      <c r="R3809" s="36"/>
      <c r="S3809" s="36"/>
      <c r="T3809" s="36"/>
      <c r="U3809" s="23"/>
      <c r="V3809" s="23"/>
      <c r="W3809" s="23"/>
      <c r="X3809" s="23"/>
      <c r="Y3809" s="445"/>
      <c r="Z3809" s="446" t="str">
        <f>IF(放飛紀錄!$Y3809="","",放飛紀錄!$Y3809+公式對照表!B$2)</f>
        <v/>
      </c>
      <c r="AA3809" s="445"/>
      <c r="AB3809" s="445"/>
      <c r="AC3809" s="447" t="str">
        <f t="shared" si="146"/>
        <v/>
      </c>
      <c r="AD3809" s="448" t="str">
        <f t="shared" si="147"/>
        <v/>
      </c>
      <c r="AE3809" s="446" t="str">
        <f>IF(放飛紀錄表[[#This Row],[模組啟動時間]]="","",公式對照表!$A$2)</f>
        <v/>
      </c>
      <c r="AF3809" s="449" t="str">
        <f>IF(AC3809="","",IF(AND(AA3809&gt;Y3809,AA3809&lt;Z3809),[1]公式對照表!$C$2,IF(AC3809="-",[1]公式對照表!$C$3,IF(AC3809&lt;AE3809,[1]公式對照表!$C$4,IF(AC3809&gt;AE3809,[1]公式對照表!$C$5)))))</f>
        <v/>
      </c>
      <c r="AG3809" s="442"/>
      <c r="AH3809" s="442"/>
      <c r="AI3809" s="442"/>
      <c r="AJ3809" s="442"/>
      <c r="AK3809" s="2"/>
    </row>
    <row r="3810" spans="1:37" ht="17.25" customHeight="1">
      <c r="A3810" s="443"/>
      <c r="B3810" s="444"/>
      <c r="C3810" s="23"/>
      <c r="D3810" s="23"/>
      <c r="E3810" s="23"/>
      <c r="F3810" s="262"/>
      <c r="G3810" s="262"/>
      <c r="H3810" s="262"/>
      <c r="I3810" s="264"/>
      <c r="J3810" s="23"/>
      <c r="K3810" s="23"/>
      <c r="L3810" s="36" t="str">
        <f>IFERROR(VLOOKUP(放飛紀錄!$K3810,#REF!,2,FALSE),"")</f>
        <v/>
      </c>
      <c r="M3810" s="36"/>
      <c r="N3810" s="36"/>
      <c r="O3810" s="36"/>
      <c r="P3810" s="36"/>
      <c r="Q3810" s="36"/>
      <c r="R3810" s="36"/>
      <c r="S3810" s="36"/>
      <c r="T3810" s="36"/>
      <c r="U3810" s="23"/>
      <c r="V3810" s="23"/>
      <c r="W3810" s="23"/>
      <c r="X3810" s="23"/>
      <c r="Y3810" s="445"/>
      <c r="Z3810" s="446" t="str">
        <f>IF(放飛紀錄!$Y3810="","",放飛紀錄!$Y3810+公式對照表!B$2)</f>
        <v/>
      </c>
      <c r="AA3810" s="445"/>
      <c r="AB3810" s="445"/>
      <c r="AC3810" s="447" t="str">
        <f t="shared" si="146"/>
        <v/>
      </c>
      <c r="AD3810" s="448" t="str">
        <f t="shared" si="147"/>
        <v/>
      </c>
      <c r="AE3810" s="446" t="str">
        <f>IF(放飛紀錄表[[#This Row],[模組啟動時間]]="","",公式對照表!$A$2)</f>
        <v/>
      </c>
      <c r="AF3810" s="449" t="str">
        <f>IF(AC3810="","",IF(AND(AA3810&gt;Y3810,AA3810&lt;Z3810),[1]公式對照表!$C$2,IF(AC3810="-",[1]公式對照表!$C$3,IF(AC3810&lt;AE3810,[1]公式對照表!$C$4,IF(AC3810&gt;AE3810,[1]公式對照表!$C$5)))))</f>
        <v/>
      </c>
      <c r="AG3810" s="442"/>
      <c r="AH3810" s="442"/>
      <c r="AI3810" s="442"/>
      <c r="AJ3810" s="442"/>
      <c r="AK3810" s="2"/>
    </row>
    <row r="3811" spans="1:37" ht="17.25" customHeight="1">
      <c r="A3811" s="443"/>
      <c r="B3811" s="444"/>
      <c r="C3811" s="23"/>
      <c r="D3811" s="23"/>
      <c r="E3811" s="23"/>
      <c r="F3811" s="262"/>
      <c r="G3811" s="262"/>
      <c r="H3811" s="262"/>
      <c r="I3811" s="264"/>
      <c r="J3811" s="23"/>
      <c r="K3811" s="23"/>
      <c r="L3811" s="36" t="str">
        <f>IFERROR(VLOOKUP(放飛紀錄!$K3811,#REF!,2,FALSE),"")</f>
        <v/>
      </c>
      <c r="M3811" s="36"/>
      <c r="N3811" s="36"/>
      <c r="O3811" s="36"/>
      <c r="P3811" s="36"/>
      <c r="Q3811" s="36"/>
      <c r="R3811" s="36"/>
      <c r="S3811" s="36"/>
      <c r="T3811" s="36"/>
      <c r="U3811" s="23"/>
      <c r="V3811" s="23"/>
      <c r="W3811" s="23"/>
      <c r="X3811" s="23"/>
      <c r="Y3811" s="445"/>
      <c r="Z3811" s="446" t="str">
        <f>IF(放飛紀錄!$Y3811="","",放飛紀錄!$Y3811+公式對照表!B$2)</f>
        <v/>
      </c>
      <c r="AA3811" s="445"/>
      <c r="AB3811" s="445"/>
      <c r="AC3811" s="447" t="str">
        <f t="shared" si="146"/>
        <v/>
      </c>
      <c r="AD3811" s="448" t="str">
        <f t="shared" si="147"/>
        <v/>
      </c>
      <c r="AE3811" s="446" t="str">
        <f>IF(放飛紀錄表[[#This Row],[模組啟動時間]]="","",公式對照表!$A$2)</f>
        <v/>
      </c>
      <c r="AF3811" s="449" t="str">
        <f>IF(AC3811="","",IF(AND(AA3811&gt;Y3811,AA3811&lt;Z3811),[1]公式對照表!$C$2,IF(AC3811="-",[1]公式對照表!$C$3,IF(AC3811&lt;AE3811,[1]公式對照表!$C$4,IF(AC3811&gt;AE3811,[1]公式對照表!$C$5)))))</f>
        <v/>
      </c>
      <c r="AG3811" s="442"/>
      <c r="AH3811" s="442"/>
      <c r="AI3811" s="442"/>
      <c r="AJ3811" s="442"/>
      <c r="AK3811" s="2"/>
    </row>
    <row r="3812" spans="1:37" ht="17.25" customHeight="1">
      <c r="A3812" s="443"/>
      <c r="B3812" s="444"/>
      <c r="C3812" s="23"/>
      <c r="D3812" s="23"/>
      <c r="E3812" s="23"/>
      <c r="F3812" s="262"/>
      <c r="G3812" s="262"/>
      <c r="H3812" s="262"/>
      <c r="I3812" s="264"/>
      <c r="J3812" s="23"/>
      <c r="K3812" s="23"/>
      <c r="L3812" s="36" t="str">
        <f>IFERROR(VLOOKUP(放飛紀錄!$K3812,#REF!,2,FALSE),"")</f>
        <v/>
      </c>
      <c r="M3812" s="36"/>
      <c r="N3812" s="36"/>
      <c r="O3812" s="36"/>
      <c r="P3812" s="36"/>
      <c r="Q3812" s="36"/>
      <c r="R3812" s="36"/>
      <c r="S3812" s="36"/>
      <c r="T3812" s="36"/>
      <c r="U3812" s="23"/>
      <c r="V3812" s="23"/>
      <c r="W3812" s="23"/>
      <c r="X3812" s="23"/>
      <c r="Y3812" s="445"/>
      <c r="Z3812" s="446" t="str">
        <f>IF(放飛紀錄!$Y3812="","",放飛紀錄!$Y3812+公式對照表!B$2)</f>
        <v/>
      </c>
      <c r="AA3812" s="445"/>
      <c r="AB3812" s="445"/>
      <c r="AC3812" s="447" t="str">
        <f t="shared" si="146"/>
        <v/>
      </c>
      <c r="AD3812" s="448" t="str">
        <f t="shared" si="147"/>
        <v/>
      </c>
      <c r="AE3812" s="446" t="str">
        <f>IF(放飛紀錄表[[#This Row],[模組啟動時間]]="","",公式對照表!$A$2)</f>
        <v/>
      </c>
      <c r="AF3812" s="449" t="str">
        <f>IF(AC3812="","",IF(AND(AA3812&gt;Y3812,AA3812&lt;Z3812),[1]公式對照表!$C$2,IF(AC3812="-",[1]公式對照表!$C$3,IF(AC3812&lt;AE3812,[1]公式對照表!$C$4,IF(AC3812&gt;AE3812,[1]公式對照表!$C$5)))))</f>
        <v/>
      </c>
      <c r="AG3812" s="442"/>
      <c r="AH3812" s="442"/>
      <c r="AI3812" s="442"/>
      <c r="AJ3812" s="442"/>
      <c r="AK3812" s="2"/>
    </row>
    <row r="3813" spans="1:37" ht="17.25" customHeight="1">
      <c r="A3813" s="443"/>
      <c r="B3813" s="444"/>
      <c r="C3813" s="23"/>
      <c r="D3813" s="23"/>
      <c r="E3813" s="23"/>
      <c r="F3813" s="262"/>
      <c r="G3813" s="262"/>
      <c r="H3813" s="262"/>
      <c r="I3813" s="264"/>
      <c r="J3813" s="23"/>
      <c r="K3813" s="23"/>
      <c r="L3813" s="36" t="str">
        <f>IFERROR(VLOOKUP(放飛紀錄!$K3813,#REF!,2,FALSE),"")</f>
        <v/>
      </c>
      <c r="M3813" s="36"/>
      <c r="N3813" s="36"/>
      <c r="O3813" s="36"/>
      <c r="P3813" s="36"/>
      <c r="Q3813" s="36"/>
      <c r="R3813" s="36"/>
      <c r="S3813" s="36"/>
      <c r="T3813" s="36"/>
      <c r="U3813" s="23"/>
      <c r="V3813" s="23"/>
      <c r="W3813" s="23"/>
      <c r="X3813" s="23"/>
      <c r="Y3813" s="445"/>
      <c r="Z3813" s="446" t="str">
        <f>IF(放飛紀錄!$Y3813="","",放飛紀錄!$Y3813+公式對照表!B$2)</f>
        <v/>
      </c>
      <c r="AA3813" s="445"/>
      <c r="AB3813" s="445"/>
      <c r="AC3813" s="447" t="str">
        <f t="shared" si="146"/>
        <v/>
      </c>
      <c r="AD3813" s="448" t="str">
        <f t="shared" si="147"/>
        <v/>
      </c>
      <c r="AE3813" s="446" t="str">
        <f>IF(放飛紀錄表[[#This Row],[模組啟動時間]]="","",公式對照表!$A$2)</f>
        <v/>
      </c>
      <c r="AF3813" s="449" t="str">
        <f>IF(AC3813="","",IF(AND(AA3813&gt;Y3813,AA3813&lt;Z3813),[1]公式對照表!$C$2,IF(AC3813="-",[1]公式對照表!$C$3,IF(AC3813&lt;AE3813,[1]公式對照表!$C$4,IF(AC3813&gt;AE3813,[1]公式對照表!$C$5)))))</f>
        <v/>
      </c>
      <c r="AG3813" s="442"/>
      <c r="AH3813" s="442"/>
      <c r="AI3813" s="442"/>
      <c r="AJ3813" s="442"/>
      <c r="AK3813" s="2"/>
    </row>
    <row r="3814" spans="1:37" ht="17.25" customHeight="1">
      <c r="A3814" s="443"/>
      <c r="B3814" s="444"/>
      <c r="C3814" s="23"/>
      <c r="D3814" s="23"/>
      <c r="E3814" s="23"/>
      <c r="F3814" s="262"/>
      <c r="G3814" s="262"/>
      <c r="H3814" s="262"/>
      <c r="I3814" s="264"/>
      <c r="J3814" s="23"/>
      <c r="K3814" s="23"/>
      <c r="L3814" s="36" t="str">
        <f>IFERROR(VLOOKUP(放飛紀錄!$K3814,#REF!,2,FALSE),"")</f>
        <v/>
      </c>
      <c r="M3814" s="36"/>
      <c r="N3814" s="36"/>
      <c r="O3814" s="36"/>
      <c r="P3814" s="36"/>
      <c r="Q3814" s="36"/>
      <c r="R3814" s="36"/>
      <c r="S3814" s="36"/>
      <c r="T3814" s="36"/>
      <c r="U3814" s="23"/>
      <c r="V3814" s="23"/>
      <c r="W3814" s="23"/>
      <c r="X3814" s="23"/>
      <c r="Y3814" s="445"/>
      <c r="Z3814" s="446" t="str">
        <f>IF(放飛紀錄!$Y3814="","",放飛紀錄!$Y3814+公式對照表!B$2)</f>
        <v/>
      </c>
      <c r="AA3814" s="445"/>
      <c r="AB3814" s="445"/>
      <c r="AC3814" s="447" t="str">
        <f t="shared" si="146"/>
        <v/>
      </c>
      <c r="AD3814" s="448" t="str">
        <f t="shared" si="147"/>
        <v/>
      </c>
      <c r="AE3814" s="446" t="str">
        <f>IF(放飛紀錄表[[#This Row],[模組啟動時間]]="","",公式對照表!$A$2)</f>
        <v/>
      </c>
      <c r="AF3814" s="449" t="str">
        <f>IF(AC3814="","",IF(AND(AA3814&gt;Y3814,AA3814&lt;Z3814),[1]公式對照表!$C$2,IF(AC3814="-",[1]公式對照表!$C$3,IF(AC3814&lt;AE3814,[1]公式對照表!$C$4,IF(AC3814&gt;AE3814,[1]公式對照表!$C$5)))))</f>
        <v/>
      </c>
      <c r="AG3814" s="442"/>
      <c r="AH3814" s="442"/>
      <c r="AI3814" s="442"/>
      <c r="AJ3814" s="442"/>
      <c r="AK3814" s="2"/>
    </row>
    <row r="3815" spans="1:37" ht="17.25" customHeight="1">
      <c r="A3815" s="443"/>
      <c r="B3815" s="444"/>
      <c r="C3815" s="23"/>
      <c r="D3815" s="23"/>
      <c r="E3815" s="23"/>
      <c r="F3815" s="262"/>
      <c r="G3815" s="262"/>
      <c r="H3815" s="262"/>
      <c r="I3815" s="264"/>
      <c r="J3815" s="23"/>
      <c r="K3815" s="23"/>
      <c r="L3815" s="36" t="str">
        <f>IFERROR(VLOOKUP(放飛紀錄!$K3815,#REF!,2,FALSE),"")</f>
        <v/>
      </c>
      <c r="M3815" s="36"/>
      <c r="N3815" s="36"/>
      <c r="O3815" s="36"/>
      <c r="P3815" s="36"/>
      <c r="Q3815" s="36"/>
      <c r="R3815" s="36"/>
      <c r="S3815" s="36"/>
      <c r="T3815" s="36"/>
      <c r="U3815" s="23"/>
      <c r="V3815" s="23"/>
      <c r="W3815" s="23"/>
      <c r="X3815" s="23"/>
      <c r="Y3815" s="445"/>
      <c r="Z3815" s="446" t="str">
        <f>IF(放飛紀錄!$Y3815="","",放飛紀錄!$Y3815+公式對照表!B$2)</f>
        <v/>
      </c>
      <c r="AA3815" s="445"/>
      <c r="AB3815" s="445"/>
      <c r="AC3815" s="447" t="str">
        <f t="shared" si="146"/>
        <v/>
      </c>
      <c r="AD3815" s="448" t="str">
        <f t="shared" si="147"/>
        <v/>
      </c>
      <c r="AE3815" s="446" t="str">
        <f>IF(放飛紀錄表[[#This Row],[模組啟動時間]]="","",公式對照表!$A$2)</f>
        <v/>
      </c>
      <c r="AF3815" s="449" t="str">
        <f>IF(AC3815="","",IF(AND(AA3815&gt;Y3815,AA3815&lt;Z3815),[1]公式對照表!$C$2,IF(AC3815="-",[1]公式對照表!$C$3,IF(AC3815&lt;AE3815,[1]公式對照表!$C$4,IF(AC3815&gt;AE3815,[1]公式對照表!$C$5)))))</f>
        <v/>
      </c>
      <c r="AG3815" s="442"/>
      <c r="AH3815" s="442"/>
      <c r="AI3815" s="442"/>
      <c r="AJ3815" s="442"/>
      <c r="AK3815" s="2"/>
    </row>
    <row r="3816" spans="1:37" ht="17.25" customHeight="1">
      <c r="A3816" s="443"/>
      <c r="B3816" s="444"/>
      <c r="C3816" s="23"/>
      <c r="D3816" s="23"/>
      <c r="E3816" s="23"/>
      <c r="F3816" s="262"/>
      <c r="G3816" s="262"/>
      <c r="H3816" s="262"/>
      <c r="I3816" s="264"/>
      <c r="J3816" s="23"/>
      <c r="K3816" s="23"/>
      <c r="L3816" s="36" t="str">
        <f>IFERROR(VLOOKUP(放飛紀錄!$K3816,#REF!,2,FALSE),"")</f>
        <v/>
      </c>
      <c r="M3816" s="36"/>
      <c r="N3816" s="36"/>
      <c r="O3816" s="36"/>
      <c r="P3816" s="36"/>
      <c r="Q3816" s="36"/>
      <c r="R3816" s="36"/>
      <c r="S3816" s="36"/>
      <c r="T3816" s="36"/>
      <c r="U3816" s="23"/>
      <c r="V3816" s="23"/>
      <c r="W3816" s="23"/>
      <c r="X3816" s="23"/>
      <c r="Y3816" s="445"/>
      <c r="Z3816" s="446" t="str">
        <f>IF(放飛紀錄!$Y3816="","",放飛紀錄!$Y3816+公式對照表!B$2)</f>
        <v/>
      </c>
      <c r="AA3816" s="445"/>
      <c r="AB3816" s="445"/>
      <c r="AC3816" s="447" t="str">
        <f t="shared" si="146"/>
        <v/>
      </c>
      <c r="AD3816" s="448" t="str">
        <f t="shared" si="147"/>
        <v/>
      </c>
      <c r="AE3816" s="446" t="str">
        <f>IF(放飛紀錄表[[#This Row],[模組啟動時間]]="","",公式對照表!$A$2)</f>
        <v/>
      </c>
      <c r="AF3816" s="449" t="str">
        <f>IF(AC3816="","",IF(AND(AA3816&gt;Y3816,AA3816&lt;Z3816),[1]公式對照表!$C$2,IF(AC3816="-",[1]公式對照表!$C$3,IF(AC3816&lt;AE3816,[1]公式對照表!$C$4,IF(AC3816&gt;AE3816,[1]公式對照表!$C$5)))))</f>
        <v/>
      </c>
      <c r="AG3816" s="442"/>
      <c r="AH3816" s="442"/>
      <c r="AI3816" s="442"/>
      <c r="AJ3816" s="442"/>
      <c r="AK3816" s="2"/>
    </row>
    <row r="3817" spans="1:37" ht="17.25" customHeight="1">
      <c r="A3817" s="443"/>
      <c r="B3817" s="444"/>
      <c r="C3817" s="23"/>
      <c r="D3817" s="23"/>
      <c r="E3817" s="23"/>
      <c r="F3817" s="262"/>
      <c r="G3817" s="262"/>
      <c r="H3817" s="262"/>
      <c r="I3817" s="264"/>
      <c r="J3817" s="23"/>
      <c r="K3817" s="23"/>
      <c r="L3817" s="36" t="str">
        <f>IFERROR(VLOOKUP(放飛紀錄!$K3817,#REF!,2,FALSE),"")</f>
        <v/>
      </c>
      <c r="M3817" s="36"/>
      <c r="N3817" s="36"/>
      <c r="O3817" s="36"/>
      <c r="P3817" s="36"/>
      <c r="Q3817" s="36"/>
      <c r="R3817" s="36"/>
      <c r="S3817" s="36"/>
      <c r="T3817" s="36"/>
      <c r="U3817" s="23"/>
      <c r="V3817" s="23"/>
      <c r="W3817" s="23"/>
      <c r="X3817" s="23"/>
      <c r="Y3817" s="445"/>
      <c r="Z3817" s="446" t="str">
        <f>IF(放飛紀錄!$Y3817="","",放飛紀錄!$Y3817+公式對照表!B$2)</f>
        <v/>
      </c>
      <c r="AA3817" s="445"/>
      <c r="AB3817" s="445"/>
      <c r="AC3817" s="447" t="str">
        <f t="shared" si="146"/>
        <v/>
      </c>
      <c r="AD3817" s="448" t="str">
        <f t="shared" si="147"/>
        <v/>
      </c>
      <c r="AE3817" s="446" t="str">
        <f>IF(放飛紀錄表[[#This Row],[模組啟動時間]]="","",公式對照表!$A$2)</f>
        <v/>
      </c>
      <c r="AF3817" s="449" t="str">
        <f>IF(AC3817="","",IF(AND(AA3817&gt;Y3817,AA3817&lt;Z3817),[1]公式對照表!$C$2,IF(AC3817="-",[1]公式對照表!$C$3,IF(AC3817&lt;AE3817,[1]公式對照表!$C$4,IF(AC3817&gt;AE3817,[1]公式對照表!$C$5)))))</f>
        <v/>
      </c>
      <c r="AG3817" s="442"/>
      <c r="AH3817" s="442"/>
      <c r="AI3817" s="442"/>
      <c r="AJ3817" s="442"/>
      <c r="AK3817" s="2"/>
    </row>
    <row r="3818" spans="1:37" ht="17.25" customHeight="1">
      <c r="A3818" s="443"/>
      <c r="B3818" s="444"/>
      <c r="C3818" s="23"/>
      <c r="D3818" s="23"/>
      <c r="E3818" s="23"/>
      <c r="F3818" s="262"/>
      <c r="G3818" s="262"/>
      <c r="H3818" s="262"/>
      <c r="I3818" s="264"/>
      <c r="J3818" s="23"/>
      <c r="K3818" s="23"/>
      <c r="L3818" s="36" t="str">
        <f>IFERROR(VLOOKUP(放飛紀錄!$K3818,#REF!,2,FALSE),"")</f>
        <v/>
      </c>
      <c r="M3818" s="36"/>
      <c r="N3818" s="36"/>
      <c r="O3818" s="36"/>
      <c r="P3818" s="36"/>
      <c r="Q3818" s="36"/>
      <c r="R3818" s="36"/>
      <c r="S3818" s="36"/>
      <c r="T3818" s="36"/>
      <c r="U3818" s="23"/>
      <c r="V3818" s="23"/>
      <c r="W3818" s="23"/>
      <c r="X3818" s="23"/>
      <c r="Y3818" s="445"/>
      <c r="Z3818" s="446" t="str">
        <f>IF(放飛紀錄!$Y3818="","",放飛紀錄!$Y3818+公式對照表!B$2)</f>
        <v/>
      </c>
      <c r="AA3818" s="445"/>
      <c r="AB3818" s="445"/>
      <c r="AC3818" s="447" t="str">
        <f t="shared" si="146"/>
        <v/>
      </c>
      <c r="AD3818" s="448" t="str">
        <f t="shared" si="147"/>
        <v/>
      </c>
      <c r="AE3818" s="446" t="str">
        <f>IF(放飛紀錄表[[#This Row],[模組啟動時間]]="","",公式對照表!$A$2)</f>
        <v/>
      </c>
      <c r="AF3818" s="449" t="str">
        <f>IF(AC3818="","",IF(AND(AA3818&gt;Y3818,AA3818&lt;Z3818),[1]公式對照表!$C$2,IF(AC3818="-",[1]公式對照表!$C$3,IF(AC3818&lt;AE3818,[1]公式對照表!$C$4,IF(AC3818&gt;AE3818,[1]公式對照表!$C$5)))))</f>
        <v/>
      </c>
      <c r="AG3818" s="442"/>
      <c r="AH3818" s="442"/>
      <c r="AI3818" s="442"/>
      <c r="AJ3818" s="442"/>
      <c r="AK3818" s="2"/>
    </row>
    <row r="3819" spans="1:37" ht="17.25" customHeight="1">
      <c r="A3819" s="443"/>
      <c r="B3819" s="444"/>
      <c r="C3819" s="23"/>
      <c r="D3819" s="23"/>
      <c r="E3819" s="23"/>
      <c r="F3819" s="262"/>
      <c r="G3819" s="262"/>
      <c r="H3819" s="262"/>
      <c r="I3819" s="264"/>
      <c r="J3819" s="23"/>
      <c r="K3819" s="23"/>
      <c r="L3819" s="36" t="str">
        <f>IFERROR(VLOOKUP(放飛紀錄!$K3819,#REF!,2,FALSE),"")</f>
        <v/>
      </c>
      <c r="M3819" s="36"/>
      <c r="N3819" s="36"/>
      <c r="O3819" s="36"/>
      <c r="P3819" s="36"/>
      <c r="Q3819" s="36"/>
      <c r="R3819" s="36"/>
      <c r="S3819" s="36"/>
      <c r="T3819" s="36"/>
      <c r="U3819" s="23"/>
      <c r="V3819" s="23"/>
      <c r="W3819" s="23"/>
      <c r="X3819" s="23"/>
      <c r="Y3819" s="445"/>
      <c r="Z3819" s="446" t="str">
        <f>IF(放飛紀錄!$Y3819="","",放飛紀錄!$Y3819+公式對照表!B$2)</f>
        <v/>
      </c>
      <c r="AA3819" s="445"/>
      <c r="AB3819" s="445"/>
      <c r="AC3819" s="447" t="str">
        <f t="shared" si="146"/>
        <v/>
      </c>
      <c r="AD3819" s="448" t="str">
        <f t="shared" si="147"/>
        <v/>
      </c>
      <c r="AE3819" s="446" t="str">
        <f>IF(放飛紀錄表[[#This Row],[模組啟動時間]]="","",公式對照表!$A$2)</f>
        <v/>
      </c>
      <c r="AF3819" s="449" t="str">
        <f>IF(AC3819="","",IF(AND(AA3819&gt;Y3819,AA3819&lt;Z3819),[1]公式對照表!$C$2,IF(AC3819="-",[1]公式對照表!$C$3,IF(AC3819&lt;AE3819,[1]公式對照表!$C$4,IF(AC3819&gt;AE3819,[1]公式對照表!$C$5)))))</f>
        <v/>
      </c>
      <c r="AG3819" s="442"/>
      <c r="AH3819" s="442"/>
      <c r="AI3819" s="442"/>
      <c r="AJ3819" s="442"/>
      <c r="AK3819" s="2"/>
    </row>
    <row r="3820" spans="1:37" ht="17.25" customHeight="1">
      <c r="A3820" s="443"/>
      <c r="B3820" s="444"/>
      <c r="C3820" s="23"/>
      <c r="D3820" s="23"/>
      <c r="E3820" s="23"/>
      <c r="F3820" s="262"/>
      <c r="G3820" s="262"/>
      <c r="H3820" s="262"/>
      <c r="I3820" s="264"/>
      <c r="J3820" s="23"/>
      <c r="K3820" s="23"/>
      <c r="L3820" s="36" t="str">
        <f>IFERROR(VLOOKUP(放飛紀錄!$K3820,#REF!,2,FALSE),"")</f>
        <v/>
      </c>
      <c r="M3820" s="36"/>
      <c r="N3820" s="36"/>
      <c r="O3820" s="36"/>
      <c r="P3820" s="36"/>
      <c r="Q3820" s="36"/>
      <c r="R3820" s="36"/>
      <c r="S3820" s="36"/>
      <c r="T3820" s="36"/>
      <c r="U3820" s="23"/>
      <c r="V3820" s="23"/>
      <c r="W3820" s="23"/>
      <c r="X3820" s="23"/>
      <c r="Y3820" s="445"/>
      <c r="Z3820" s="446" t="str">
        <f>IF(放飛紀錄!$Y3820="","",放飛紀錄!$Y3820+公式對照表!B$2)</f>
        <v/>
      </c>
      <c r="AA3820" s="445"/>
      <c r="AB3820" s="445"/>
      <c r="AC3820" s="447" t="str">
        <f t="shared" si="146"/>
        <v/>
      </c>
      <c r="AD3820" s="448" t="str">
        <f t="shared" si="147"/>
        <v/>
      </c>
      <c r="AE3820" s="446" t="str">
        <f>IF(放飛紀錄表[[#This Row],[模組啟動時間]]="","",公式對照表!$A$2)</f>
        <v/>
      </c>
      <c r="AF3820" s="449" t="str">
        <f>IF(AC3820="","",IF(AND(AA3820&gt;Y3820,AA3820&lt;Z3820),[1]公式對照表!$C$2,IF(AC3820="-",[1]公式對照表!$C$3,IF(AC3820&lt;AE3820,[1]公式對照表!$C$4,IF(AC3820&gt;AE3820,[1]公式對照表!$C$5)))))</f>
        <v/>
      </c>
      <c r="AG3820" s="442"/>
      <c r="AH3820" s="442"/>
      <c r="AI3820" s="442"/>
      <c r="AJ3820" s="442"/>
      <c r="AK3820" s="2"/>
    </row>
    <row r="3821" spans="1:37" ht="17.25" customHeight="1">
      <c r="A3821" s="443"/>
      <c r="B3821" s="444"/>
      <c r="C3821" s="23"/>
      <c r="D3821" s="23"/>
      <c r="E3821" s="23"/>
      <c r="F3821" s="262"/>
      <c r="G3821" s="262"/>
      <c r="H3821" s="262"/>
      <c r="I3821" s="264"/>
      <c r="J3821" s="23"/>
      <c r="K3821" s="23"/>
      <c r="L3821" s="36" t="str">
        <f>IFERROR(VLOOKUP(放飛紀錄!$K3821,#REF!,2,FALSE),"")</f>
        <v/>
      </c>
      <c r="M3821" s="36"/>
      <c r="N3821" s="36"/>
      <c r="O3821" s="36"/>
      <c r="P3821" s="36"/>
      <c r="Q3821" s="36"/>
      <c r="R3821" s="36"/>
      <c r="S3821" s="36"/>
      <c r="T3821" s="36"/>
      <c r="U3821" s="23"/>
      <c r="V3821" s="23"/>
      <c r="W3821" s="23"/>
      <c r="X3821" s="23"/>
      <c r="Y3821" s="445"/>
      <c r="Z3821" s="446" t="str">
        <f>IF(放飛紀錄!$Y3821="","",放飛紀錄!$Y3821+公式對照表!B$2)</f>
        <v/>
      </c>
      <c r="AA3821" s="445"/>
      <c r="AB3821" s="445"/>
      <c r="AC3821" s="447" t="str">
        <f t="shared" si="146"/>
        <v/>
      </c>
      <c r="AD3821" s="448" t="str">
        <f t="shared" si="147"/>
        <v/>
      </c>
      <c r="AE3821" s="446" t="str">
        <f>IF(放飛紀錄表[[#This Row],[模組啟動時間]]="","",公式對照表!$A$2)</f>
        <v/>
      </c>
      <c r="AF3821" s="449" t="str">
        <f>IF(AC3821="","",IF(AND(AA3821&gt;Y3821,AA3821&lt;Z3821),[1]公式對照表!$C$2,IF(AC3821="-",[1]公式對照表!$C$3,IF(AC3821&lt;AE3821,[1]公式對照表!$C$4,IF(AC3821&gt;AE3821,[1]公式對照表!$C$5)))))</f>
        <v/>
      </c>
      <c r="AG3821" s="442"/>
      <c r="AH3821" s="442"/>
      <c r="AI3821" s="442"/>
      <c r="AJ3821" s="442"/>
      <c r="AK3821" s="2"/>
    </row>
    <row r="3822" spans="1:37" ht="17.25" customHeight="1">
      <c r="A3822" s="443"/>
      <c r="B3822" s="444"/>
      <c r="C3822" s="23"/>
      <c r="D3822" s="23"/>
      <c r="E3822" s="23"/>
      <c r="F3822" s="262"/>
      <c r="G3822" s="262"/>
      <c r="H3822" s="262"/>
      <c r="I3822" s="264"/>
      <c r="J3822" s="23"/>
      <c r="K3822" s="23"/>
      <c r="L3822" s="36" t="str">
        <f>IFERROR(VLOOKUP(放飛紀錄!$K3822,#REF!,2,FALSE),"")</f>
        <v/>
      </c>
      <c r="M3822" s="36"/>
      <c r="N3822" s="36"/>
      <c r="O3822" s="36"/>
      <c r="P3822" s="36"/>
      <c r="Q3822" s="36"/>
      <c r="R3822" s="36"/>
      <c r="S3822" s="36"/>
      <c r="T3822" s="36"/>
      <c r="U3822" s="23"/>
      <c r="V3822" s="23"/>
      <c r="W3822" s="23"/>
      <c r="X3822" s="23"/>
      <c r="Y3822" s="445"/>
      <c r="Z3822" s="446" t="str">
        <f>IF(放飛紀錄!$Y3822="","",放飛紀錄!$Y3822+公式對照表!B$2)</f>
        <v/>
      </c>
      <c r="AA3822" s="445"/>
      <c r="AB3822" s="445"/>
      <c r="AC3822" s="447" t="str">
        <f t="shared" si="146"/>
        <v/>
      </c>
      <c r="AD3822" s="448" t="str">
        <f t="shared" si="147"/>
        <v/>
      </c>
      <c r="AE3822" s="446" t="str">
        <f>IF(放飛紀錄表[[#This Row],[模組啟動時間]]="","",公式對照表!$A$2)</f>
        <v/>
      </c>
      <c r="AF3822" s="449" t="str">
        <f>IF(AC3822="","",IF(AND(AA3822&gt;Y3822,AA3822&lt;Z3822),[1]公式對照表!$C$2,IF(AC3822="-",[1]公式對照表!$C$3,IF(AC3822&lt;AE3822,[1]公式對照表!$C$4,IF(AC3822&gt;AE3822,[1]公式對照表!$C$5)))))</f>
        <v/>
      </c>
      <c r="AG3822" s="442"/>
      <c r="AH3822" s="442"/>
      <c r="AI3822" s="442"/>
      <c r="AJ3822" s="442"/>
      <c r="AK3822" s="2"/>
    </row>
    <row r="3823" spans="1:37" ht="17.25" customHeight="1">
      <c r="A3823" s="443"/>
      <c r="B3823" s="444"/>
      <c r="C3823" s="23"/>
      <c r="D3823" s="23"/>
      <c r="E3823" s="23"/>
      <c r="F3823" s="262"/>
      <c r="G3823" s="262"/>
      <c r="H3823" s="262"/>
      <c r="I3823" s="264"/>
      <c r="J3823" s="23"/>
      <c r="K3823" s="23"/>
      <c r="L3823" s="36" t="str">
        <f>IFERROR(VLOOKUP(放飛紀錄!$K3823,#REF!,2,FALSE),"")</f>
        <v/>
      </c>
      <c r="M3823" s="36"/>
      <c r="N3823" s="36"/>
      <c r="O3823" s="36"/>
      <c r="P3823" s="36"/>
      <c r="Q3823" s="36"/>
      <c r="R3823" s="36"/>
      <c r="S3823" s="36"/>
      <c r="T3823" s="36"/>
      <c r="U3823" s="23"/>
      <c r="V3823" s="23"/>
      <c r="W3823" s="23"/>
      <c r="X3823" s="23"/>
      <c r="Y3823" s="445"/>
      <c r="Z3823" s="446" t="str">
        <f>IF(放飛紀錄!$Y3823="","",放飛紀錄!$Y3823+公式對照表!B$2)</f>
        <v/>
      </c>
      <c r="AA3823" s="445"/>
      <c r="AB3823" s="445"/>
      <c r="AC3823" s="447" t="str">
        <f t="shared" si="146"/>
        <v/>
      </c>
      <c r="AD3823" s="448" t="str">
        <f t="shared" si="147"/>
        <v/>
      </c>
      <c r="AE3823" s="446" t="str">
        <f>IF(放飛紀錄表[[#This Row],[模組啟動時間]]="","",公式對照表!$A$2)</f>
        <v/>
      </c>
      <c r="AF3823" s="449" t="str">
        <f>IF(AC3823="","",IF(AND(AA3823&gt;Y3823,AA3823&lt;Z3823),[1]公式對照表!$C$2,IF(AC3823="-",[1]公式對照表!$C$3,IF(AC3823&lt;AE3823,[1]公式對照表!$C$4,IF(AC3823&gt;AE3823,[1]公式對照表!$C$5)))))</f>
        <v/>
      </c>
      <c r="AG3823" s="442"/>
      <c r="AH3823" s="442"/>
      <c r="AI3823" s="442"/>
      <c r="AJ3823" s="442"/>
      <c r="AK3823" s="2"/>
    </row>
    <row r="3824" spans="1:37" ht="17.25" customHeight="1">
      <c r="A3824" s="443"/>
      <c r="B3824" s="444"/>
      <c r="C3824" s="23"/>
      <c r="D3824" s="23"/>
      <c r="E3824" s="23"/>
      <c r="F3824" s="262"/>
      <c r="G3824" s="262"/>
      <c r="H3824" s="262"/>
      <c r="I3824" s="264"/>
      <c r="J3824" s="23"/>
      <c r="K3824" s="23"/>
      <c r="L3824" s="36" t="str">
        <f>IFERROR(VLOOKUP(放飛紀錄!$K3824,#REF!,2,FALSE),"")</f>
        <v/>
      </c>
      <c r="M3824" s="36"/>
      <c r="N3824" s="36"/>
      <c r="O3824" s="36"/>
      <c r="P3824" s="36"/>
      <c r="Q3824" s="36"/>
      <c r="R3824" s="36"/>
      <c r="S3824" s="36"/>
      <c r="T3824" s="36"/>
      <c r="U3824" s="23"/>
      <c r="V3824" s="23"/>
      <c r="W3824" s="23"/>
      <c r="X3824" s="23"/>
      <c r="Y3824" s="445"/>
      <c r="Z3824" s="446" t="str">
        <f>IF(放飛紀錄!$Y3824="","",放飛紀錄!$Y3824+公式對照表!B$2)</f>
        <v/>
      </c>
      <c r="AA3824" s="445"/>
      <c r="AB3824" s="445"/>
      <c r="AC3824" s="447" t="str">
        <f t="shared" si="146"/>
        <v/>
      </c>
      <c r="AD3824" s="448" t="str">
        <f t="shared" si="147"/>
        <v/>
      </c>
      <c r="AE3824" s="446" t="str">
        <f>IF(放飛紀錄表[[#This Row],[模組啟動時間]]="","",公式對照表!$A$2)</f>
        <v/>
      </c>
      <c r="AF3824" s="449" t="str">
        <f>IF(AC3824="","",IF(AND(AA3824&gt;Y3824,AA3824&lt;Z3824),[1]公式對照表!$C$2,IF(AC3824="-",[1]公式對照表!$C$3,IF(AC3824&lt;AE3824,[1]公式對照表!$C$4,IF(AC3824&gt;AE3824,[1]公式對照表!$C$5)))))</f>
        <v/>
      </c>
      <c r="AG3824" s="442"/>
      <c r="AH3824" s="442"/>
      <c r="AI3824" s="442"/>
      <c r="AJ3824" s="442"/>
      <c r="AK3824" s="2"/>
    </row>
    <row r="3825" spans="1:37" ht="17.25" customHeight="1">
      <c r="A3825" s="443"/>
      <c r="B3825" s="444"/>
      <c r="C3825" s="23"/>
      <c r="D3825" s="23"/>
      <c r="E3825" s="23"/>
      <c r="F3825" s="262"/>
      <c r="G3825" s="262"/>
      <c r="H3825" s="262"/>
      <c r="I3825" s="264"/>
      <c r="J3825" s="23"/>
      <c r="K3825" s="23"/>
      <c r="L3825" s="36" t="str">
        <f>IFERROR(VLOOKUP(放飛紀錄!$K3825,#REF!,2,FALSE),"")</f>
        <v/>
      </c>
      <c r="M3825" s="36"/>
      <c r="N3825" s="36"/>
      <c r="O3825" s="36"/>
      <c r="P3825" s="36"/>
      <c r="Q3825" s="36"/>
      <c r="R3825" s="36"/>
      <c r="S3825" s="36"/>
      <c r="T3825" s="36"/>
      <c r="U3825" s="23"/>
      <c r="V3825" s="23"/>
      <c r="W3825" s="23"/>
      <c r="X3825" s="23"/>
      <c r="Y3825" s="445"/>
      <c r="Z3825" s="446" t="str">
        <f>IF(放飛紀錄!$Y3825="","",放飛紀錄!$Y3825+公式對照表!B$2)</f>
        <v/>
      </c>
      <c r="AA3825" s="445"/>
      <c r="AB3825" s="445"/>
      <c r="AC3825" s="447" t="str">
        <f t="shared" si="146"/>
        <v/>
      </c>
      <c r="AD3825" s="448" t="str">
        <f t="shared" si="147"/>
        <v/>
      </c>
      <c r="AE3825" s="446" t="str">
        <f>IF(放飛紀錄表[[#This Row],[模組啟動時間]]="","",公式對照表!$A$2)</f>
        <v/>
      </c>
      <c r="AF3825" s="449" t="str">
        <f>IF(AC3825="","",IF(AND(AA3825&gt;Y3825,AA3825&lt;Z3825),[1]公式對照表!$C$2,IF(AC3825="-",[1]公式對照表!$C$3,IF(AC3825&lt;AE3825,[1]公式對照表!$C$4,IF(AC3825&gt;AE3825,[1]公式對照表!$C$5)))))</f>
        <v/>
      </c>
      <c r="AG3825" s="442"/>
      <c r="AH3825" s="442"/>
      <c r="AI3825" s="442"/>
      <c r="AJ3825" s="442"/>
      <c r="AK3825" s="2"/>
    </row>
    <row r="3826" spans="1:37" ht="17.25" customHeight="1">
      <c r="A3826" s="443"/>
      <c r="B3826" s="444"/>
      <c r="C3826" s="23"/>
      <c r="D3826" s="23"/>
      <c r="E3826" s="23"/>
      <c r="F3826" s="262"/>
      <c r="G3826" s="262"/>
      <c r="H3826" s="262"/>
      <c r="I3826" s="264"/>
      <c r="J3826" s="23"/>
      <c r="K3826" s="23"/>
      <c r="L3826" s="36" t="str">
        <f>IFERROR(VLOOKUP(放飛紀錄!$K3826,#REF!,2,FALSE),"")</f>
        <v/>
      </c>
      <c r="M3826" s="36"/>
      <c r="N3826" s="36"/>
      <c r="O3826" s="36"/>
      <c r="P3826" s="36"/>
      <c r="Q3826" s="36"/>
      <c r="R3826" s="36"/>
      <c r="S3826" s="36"/>
      <c r="T3826" s="36"/>
      <c r="U3826" s="23"/>
      <c r="V3826" s="23"/>
      <c r="W3826" s="23"/>
      <c r="X3826" s="23"/>
      <c r="Y3826" s="445"/>
      <c r="Z3826" s="446" t="str">
        <f>IF(放飛紀錄!$Y3826="","",放飛紀錄!$Y3826+公式對照表!B$2)</f>
        <v/>
      </c>
      <c r="AA3826" s="445"/>
      <c r="AB3826" s="445"/>
      <c r="AC3826" s="447" t="str">
        <f t="shared" si="146"/>
        <v/>
      </c>
      <c r="AD3826" s="448" t="str">
        <f t="shared" si="147"/>
        <v/>
      </c>
      <c r="AE3826" s="446" t="str">
        <f>IF(放飛紀錄表[[#This Row],[模組啟動時間]]="","",公式對照表!$A$2)</f>
        <v/>
      </c>
      <c r="AF3826" s="449" t="str">
        <f>IF(AC3826="","",IF(AND(AA3826&gt;Y3826,AA3826&lt;Z3826),[1]公式對照表!$C$2,IF(AC3826="-",[1]公式對照表!$C$3,IF(AC3826&lt;AE3826,[1]公式對照表!$C$4,IF(AC3826&gt;AE3826,[1]公式對照表!$C$5)))))</f>
        <v/>
      </c>
      <c r="AG3826" s="442"/>
      <c r="AH3826" s="442"/>
      <c r="AI3826" s="442"/>
      <c r="AJ3826" s="442"/>
      <c r="AK3826" s="2"/>
    </row>
    <row r="3827" spans="1:37" ht="17.25" customHeight="1">
      <c r="A3827" s="443"/>
      <c r="B3827" s="444"/>
      <c r="C3827" s="23"/>
      <c r="D3827" s="23"/>
      <c r="E3827" s="23"/>
      <c r="F3827" s="262"/>
      <c r="G3827" s="262"/>
      <c r="H3827" s="262"/>
      <c r="I3827" s="264"/>
      <c r="J3827" s="23"/>
      <c r="K3827" s="23"/>
      <c r="L3827" s="36" t="str">
        <f>IFERROR(VLOOKUP(放飛紀錄!$K3827,#REF!,2,FALSE),"")</f>
        <v/>
      </c>
      <c r="M3827" s="36"/>
      <c r="N3827" s="36"/>
      <c r="O3827" s="36"/>
      <c r="P3827" s="36"/>
      <c r="Q3827" s="36"/>
      <c r="R3827" s="36"/>
      <c r="S3827" s="36"/>
      <c r="T3827" s="36"/>
      <c r="U3827" s="23"/>
      <c r="V3827" s="23"/>
      <c r="W3827" s="23"/>
      <c r="X3827" s="23"/>
      <c r="Y3827" s="445"/>
      <c r="Z3827" s="446" t="str">
        <f>IF(放飛紀錄!$Y3827="","",放飛紀錄!$Y3827+公式對照表!B$2)</f>
        <v/>
      </c>
      <c r="AA3827" s="445"/>
      <c r="AB3827" s="445"/>
      <c r="AC3827" s="447" t="str">
        <f t="shared" si="146"/>
        <v/>
      </c>
      <c r="AD3827" s="448" t="str">
        <f t="shared" si="147"/>
        <v/>
      </c>
      <c r="AE3827" s="446" t="str">
        <f>IF(放飛紀錄表[[#This Row],[模組啟動時間]]="","",公式對照表!$A$2)</f>
        <v/>
      </c>
      <c r="AF3827" s="449" t="str">
        <f>IF(AC3827="","",IF(AND(AA3827&gt;Y3827,AA3827&lt;Z3827),[1]公式對照表!$C$2,IF(AC3827="-",[1]公式對照表!$C$3,IF(AC3827&lt;AE3827,[1]公式對照表!$C$4,IF(AC3827&gt;AE3827,[1]公式對照表!$C$5)))))</f>
        <v/>
      </c>
      <c r="AG3827" s="442"/>
      <c r="AH3827" s="442"/>
      <c r="AI3827" s="442"/>
      <c r="AJ3827" s="442"/>
      <c r="AK3827" s="2"/>
    </row>
    <row r="3828" spans="1:37" ht="17.25" customHeight="1">
      <c r="A3828" s="443"/>
      <c r="B3828" s="444"/>
      <c r="C3828" s="23"/>
      <c r="D3828" s="23"/>
      <c r="E3828" s="23"/>
      <c r="F3828" s="262"/>
      <c r="G3828" s="262"/>
      <c r="H3828" s="262"/>
      <c r="I3828" s="264"/>
      <c r="J3828" s="23"/>
      <c r="K3828" s="23"/>
      <c r="L3828" s="36" t="str">
        <f>IFERROR(VLOOKUP(放飛紀錄!$K3828,#REF!,2,FALSE),"")</f>
        <v/>
      </c>
      <c r="M3828" s="36"/>
      <c r="N3828" s="36"/>
      <c r="O3828" s="36"/>
      <c r="P3828" s="36"/>
      <c r="Q3828" s="36"/>
      <c r="R3828" s="36"/>
      <c r="S3828" s="36"/>
      <c r="T3828" s="36"/>
      <c r="U3828" s="23"/>
      <c r="V3828" s="23"/>
      <c r="W3828" s="23"/>
      <c r="X3828" s="23"/>
      <c r="Y3828" s="445"/>
      <c r="Z3828" s="446" t="str">
        <f>IF(放飛紀錄!$Y3828="","",放飛紀錄!$Y3828+公式對照表!B$2)</f>
        <v/>
      </c>
      <c r="AA3828" s="445"/>
      <c r="AB3828" s="445"/>
      <c r="AC3828" s="447" t="str">
        <f t="shared" si="146"/>
        <v/>
      </c>
      <c r="AD3828" s="448" t="str">
        <f t="shared" si="147"/>
        <v/>
      </c>
      <c r="AE3828" s="446" t="str">
        <f>IF(放飛紀錄表[[#This Row],[模組啟動時間]]="","",公式對照表!$A$2)</f>
        <v/>
      </c>
      <c r="AF3828" s="449" t="str">
        <f>IF(AC3828="","",IF(AND(AA3828&gt;Y3828,AA3828&lt;Z3828),[1]公式對照表!$C$2,IF(AC3828="-",[1]公式對照表!$C$3,IF(AC3828&lt;AE3828,[1]公式對照表!$C$4,IF(AC3828&gt;AE3828,[1]公式對照表!$C$5)))))</f>
        <v/>
      </c>
      <c r="AG3828" s="442"/>
      <c r="AH3828" s="442"/>
      <c r="AI3828" s="442"/>
      <c r="AJ3828" s="442"/>
      <c r="AK3828" s="2"/>
    </row>
    <row r="3829" spans="1:37" ht="17.25" customHeight="1">
      <c r="A3829" s="443"/>
      <c r="B3829" s="444"/>
      <c r="C3829" s="23"/>
      <c r="D3829" s="23"/>
      <c r="E3829" s="23"/>
      <c r="F3829" s="262"/>
      <c r="G3829" s="262"/>
      <c r="H3829" s="262"/>
      <c r="I3829" s="264"/>
      <c r="J3829" s="23"/>
      <c r="K3829" s="23"/>
      <c r="L3829" s="36" t="str">
        <f>IFERROR(VLOOKUP(放飛紀錄!$K3829,#REF!,2,FALSE),"")</f>
        <v/>
      </c>
      <c r="M3829" s="36"/>
      <c r="N3829" s="36"/>
      <c r="O3829" s="36"/>
      <c r="P3829" s="36"/>
      <c r="Q3829" s="36"/>
      <c r="R3829" s="36"/>
      <c r="S3829" s="36"/>
      <c r="T3829" s="36"/>
      <c r="U3829" s="23"/>
      <c r="V3829" s="23"/>
      <c r="W3829" s="23"/>
      <c r="X3829" s="23"/>
      <c r="Y3829" s="445"/>
      <c r="Z3829" s="446" t="str">
        <f>IF(放飛紀錄!$Y3829="","",放飛紀錄!$Y3829+公式對照表!B$2)</f>
        <v/>
      </c>
      <c r="AA3829" s="445"/>
      <c r="AB3829" s="445"/>
      <c r="AC3829" s="447" t="str">
        <f t="shared" ref="AC3829:AC3892" si="148">IF(AB3829="","",IF(AA3829="-","-",AB3829-Z3829))</f>
        <v/>
      </c>
      <c r="AD3829" s="448" t="str">
        <f t="shared" ref="AD3829:AD3892" si="149">IF(OR(AC3829="-",AC3829=""),"",((MINUTE(AC3829)*60)+SECOND(AC3829)))</f>
        <v/>
      </c>
      <c r="AE3829" s="446" t="str">
        <f>IF(放飛紀錄表[[#This Row],[模組啟動時間]]="","",公式對照表!$A$2)</f>
        <v/>
      </c>
      <c r="AF3829" s="449" t="str">
        <f>IF(AC3829="","",IF(AND(AA3829&gt;Y3829,AA3829&lt;Z3829),[1]公式對照表!$C$2,IF(AC3829="-",[1]公式對照表!$C$3,IF(AC3829&lt;AE3829,[1]公式對照表!$C$4,IF(AC3829&gt;AE3829,[1]公式對照表!$C$5)))))</f>
        <v/>
      </c>
      <c r="AG3829" s="442"/>
      <c r="AH3829" s="442"/>
      <c r="AI3829" s="442"/>
      <c r="AJ3829" s="442"/>
      <c r="AK3829" s="2"/>
    </row>
    <row r="3830" spans="1:37" ht="17.25" customHeight="1">
      <c r="A3830" s="443"/>
      <c r="B3830" s="444"/>
      <c r="C3830" s="23"/>
      <c r="D3830" s="23"/>
      <c r="E3830" s="23"/>
      <c r="F3830" s="262"/>
      <c r="G3830" s="262"/>
      <c r="H3830" s="262"/>
      <c r="I3830" s="264"/>
      <c r="J3830" s="23"/>
      <c r="K3830" s="23"/>
      <c r="L3830" s="36" t="str">
        <f>IFERROR(VLOOKUP(放飛紀錄!$K3830,#REF!,2,FALSE),"")</f>
        <v/>
      </c>
      <c r="M3830" s="36"/>
      <c r="N3830" s="36"/>
      <c r="O3830" s="36"/>
      <c r="P3830" s="36"/>
      <c r="Q3830" s="36"/>
      <c r="R3830" s="36"/>
      <c r="S3830" s="36"/>
      <c r="T3830" s="36"/>
      <c r="U3830" s="23"/>
      <c r="V3830" s="23"/>
      <c r="W3830" s="23"/>
      <c r="X3830" s="23"/>
      <c r="Y3830" s="445"/>
      <c r="Z3830" s="446" t="str">
        <f>IF(放飛紀錄!$Y3830="","",放飛紀錄!$Y3830+公式對照表!B$2)</f>
        <v/>
      </c>
      <c r="AA3830" s="445"/>
      <c r="AB3830" s="445"/>
      <c r="AC3830" s="447" t="str">
        <f t="shared" si="148"/>
        <v/>
      </c>
      <c r="AD3830" s="448" t="str">
        <f t="shared" si="149"/>
        <v/>
      </c>
      <c r="AE3830" s="446" t="str">
        <f>IF(放飛紀錄表[[#This Row],[模組啟動時間]]="","",公式對照表!$A$2)</f>
        <v/>
      </c>
      <c r="AF3830" s="449" t="str">
        <f>IF(AC3830="","",IF(AND(AA3830&gt;Y3830,AA3830&lt;Z3830),[1]公式對照表!$C$2,IF(AC3830="-",[1]公式對照表!$C$3,IF(AC3830&lt;AE3830,[1]公式對照表!$C$4,IF(AC3830&gt;AE3830,[1]公式對照表!$C$5)))))</f>
        <v/>
      </c>
      <c r="AG3830" s="442"/>
      <c r="AH3830" s="442"/>
      <c r="AI3830" s="442"/>
      <c r="AJ3830" s="442"/>
      <c r="AK3830" s="2"/>
    </row>
    <row r="3831" spans="1:37" ht="17.25" customHeight="1">
      <c r="A3831" s="443"/>
      <c r="B3831" s="444"/>
      <c r="C3831" s="23"/>
      <c r="D3831" s="23"/>
      <c r="E3831" s="23"/>
      <c r="F3831" s="262"/>
      <c r="G3831" s="262"/>
      <c r="H3831" s="262"/>
      <c r="I3831" s="264"/>
      <c r="J3831" s="23"/>
      <c r="K3831" s="23"/>
      <c r="L3831" s="36" t="str">
        <f>IFERROR(VLOOKUP(放飛紀錄!$K3831,#REF!,2,FALSE),"")</f>
        <v/>
      </c>
      <c r="M3831" s="36"/>
      <c r="N3831" s="36"/>
      <c r="O3831" s="36"/>
      <c r="P3831" s="36"/>
      <c r="Q3831" s="36"/>
      <c r="R3831" s="36"/>
      <c r="S3831" s="36"/>
      <c r="T3831" s="36"/>
      <c r="U3831" s="23"/>
      <c r="V3831" s="23"/>
      <c r="W3831" s="23"/>
      <c r="X3831" s="23"/>
      <c r="Y3831" s="445"/>
      <c r="Z3831" s="446" t="str">
        <f>IF(放飛紀錄!$Y3831="","",放飛紀錄!$Y3831+公式對照表!B$2)</f>
        <v/>
      </c>
      <c r="AA3831" s="445"/>
      <c r="AB3831" s="445"/>
      <c r="AC3831" s="447" t="str">
        <f t="shared" si="148"/>
        <v/>
      </c>
      <c r="AD3831" s="448" t="str">
        <f t="shared" si="149"/>
        <v/>
      </c>
      <c r="AE3831" s="446" t="str">
        <f>IF(放飛紀錄表[[#This Row],[模組啟動時間]]="","",公式對照表!$A$2)</f>
        <v/>
      </c>
      <c r="AF3831" s="449" t="str">
        <f>IF(AC3831="","",IF(AND(AA3831&gt;Y3831,AA3831&lt;Z3831),[1]公式對照表!$C$2,IF(AC3831="-",[1]公式對照表!$C$3,IF(AC3831&lt;AE3831,[1]公式對照表!$C$4,IF(AC3831&gt;AE3831,[1]公式對照表!$C$5)))))</f>
        <v/>
      </c>
      <c r="AG3831" s="442"/>
      <c r="AH3831" s="442"/>
      <c r="AI3831" s="442"/>
      <c r="AJ3831" s="442"/>
      <c r="AK3831" s="2"/>
    </row>
    <row r="3832" spans="1:37" ht="17.25" customHeight="1">
      <c r="A3832" s="443"/>
      <c r="B3832" s="444"/>
      <c r="C3832" s="23"/>
      <c r="D3832" s="23"/>
      <c r="E3832" s="23"/>
      <c r="F3832" s="262"/>
      <c r="G3832" s="262"/>
      <c r="H3832" s="262"/>
      <c r="I3832" s="264"/>
      <c r="J3832" s="23"/>
      <c r="K3832" s="23"/>
      <c r="L3832" s="36" t="str">
        <f>IFERROR(VLOOKUP(放飛紀錄!$K3832,#REF!,2,FALSE),"")</f>
        <v/>
      </c>
      <c r="M3832" s="36"/>
      <c r="N3832" s="36"/>
      <c r="O3832" s="36"/>
      <c r="P3832" s="36"/>
      <c r="Q3832" s="36"/>
      <c r="R3832" s="36"/>
      <c r="S3832" s="36"/>
      <c r="T3832" s="36"/>
      <c r="U3832" s="23"/>
      <c r="V3832" s="23"/>
      <c r="W3832" s="23"/>
      <c r="X3832" s="23"/>
      <c r="Y3832" s="445"/>
      <c r="Z3832" s="446" t="str">
        <f>IF(放飛紀錄!$Y3832="","",放飛紀錄!$Y3832+公式對照表!B$2)</f>
        <v/>
      </c>
      <c r="AA3832" s="445"/>
      <c r="AB3832" s="445"/>
      <c r="AC3832" s="447" t="str">
        <f t="shared" si="148"/>
        <v/>
      </c>
      <c r="AD3832" s="448" t="str">
        <f t="shared" si="149"/>
        <v/>
      </c>
      <c r="AE3832" s="446" t="str">
        <f>IF(放飛紀錄表[[#This Row],[模組啟動時間]]="","",公式對照表!$A$2)</f>
        <v/>
      </c>
      <c r="AF3832" s="449" t="str">
        <f>IF(AC3832="","",IF(AND(AA3832&gt;Y3832,AA3832&lt;Z3832),[1]公式對照表!$C$2,IF(AC3832="-",[1]公式對照表!$C$3,IF(AC3832&lt;AE3832,[1]公式對照表!$C$4,IF(AC3832&gt;AE3832,[1]公式對照表!$C$5)))))</f>
        <v/>
      </c>
      <c r="AG3832" s="442"/>
      <c r="AH3832" s="442"/>
      <c r="AI3832" s="442"/>
      <c r="AJ3832" s="442"/>
      <c r="AK3832" s="2"/>
    </row>
    <row r="3833" spans="1:37" ht="17.25" customHeight="1">
      <c r="A3833" s="443"/>
      <c r="B3833" s="444"/>
      <c r="C3833" s="23"/>
      <c r="D3833" s="23"/>
      <c r="E3833" s="23"/>
      <c r="F3833" s="262"/>
      <c r="G3833" s="262"/>
      <c r="H3833" s="262"/>
      <c r="I3833" s="264"/>
      <c r="J3833" s="23"/>
      <c r="K3833" s="23"/>
      <c r="L3833" s="36" t="str">
        <f>IFERROR(VLOOKUP(放飛紀錄!$K3833,#REF!,2,FALSE),"")</f>
        <v/>
      </c>
      <c r="M3833" s="36"/>
      <c r="N3833" s="36"/>
      <c r="O3833" s="36"/>
      <c r="P3833" s="36"/>
      <c r="Q3833" s="36"/>
      <c r="R3833" s="36"/>
      <c r="S3833" s="36"/>
      <c r="T3833" s="36"/>
      <c r="U3833" s="23"/>
      <c r="V3833" s="23"/>
      <c r="W3833" s="23"/>
      <c r="X3833" s="23"/>
      <c r="Y3833" s="445"/>
      <c r="Z3833" s="446" t="str">
        <f>IF(放飛紀錄!$Y3833="","",放飛紀錄!$Y3833+公式對照表!B$2)</f>
        <v/>
      </c>
      <c r="AA3833" s="445"/>
      <c r="AB3833" s="445"/>
      <c r="AC3833" s="447" t="str">
        <f t="shared" si="148"/>
        <v/>
      </c>
      <c r="AD3833" s="448" t="str">
        <f t="shared" si="149"/>
        <v/>
      </c>
      <c r="AE3833" s="446" t="str">
        <f>IF(放飛紀錄表[[#This Row],[模組啟動時間]]="","",公式對照表!$A$2)</f>
        <v/>
      </c>
      <c r="AF3833" s="449" t="str">
        <f>IF(AC3833="","",IF(AND(AA3833&gt;Y3833,AA3833&lt;Z3833),[1]公式對照表!$C$2,IF(AC3833="-",[1]公式對照表!$C$3,IF(AC3833&lt;AE3833,[1]公式對照表!$C$4,IF(AC3833&gt;AE3833,[1]公式對照表!$C$5)))))</f>
        <v/>
      </c>
      <c r="AG3833" s="442"/>
      <c r="AH3833" s="442"/>
      <c r="AI3833" s="442"/>
      <c r="AJ3833" s="442"/>
      <c r="AK3833" s="2"/>
    </row>
    <row r="3834" spans="1:37" ht="17.25" customHeight="1">
      <c r="A3834" s="443"/>
      <c r="B3834" s="444"/>
      <c r="C3834" s="23"/>
      <c r="D3834" s="23"/>
      <c r="E3834" s="23"/>
      <c r="F3834" s="262"/>
      <c r="G3834" s="262"/>
      <c r="H3834" s="262"/>
      <c r="I3834" s="264"/>
      <c r="J3834" s="23"/>
      <c r="K3834" s="23"/>
      <c r="L3834" s="36" t="str">
        <f>IFERROR(VLOOKUP(放飛紀錄!$K3834,#REF!,2,FALSE),"")</f>
        <v/>
      </c>
      <c r="M3834" s="36"/>
      <c r="N3834" s="36"/>
      <c r="O3834" s="36"/>
      <c r="P3834" s="36"/>
      <c r="Q3834" s="36"/>
      <c r="R3834" s="36"/>
      <c r="S3834" s="36"/>
      <c r="T3834" s="36"/>
      <c r="U3834" s="23"/>
      <c r="V3834" s="23"/>
      <c r="W3834" s="23"/>
      <c r="X3834" s="23"/>
      <c r="Y3834" s="445"/>
      <c r="Z3834" s="446" t="str">
        <f>IF(放飛紀錄!$Y3834="","",放飛紀錄!$Y3834+公式對照表!B$2)</f>
        <v/>
      </c>
      <c r="AA3834" s="445"/>
      <c r="AB3834" s="445"/>
      <c r="AC3834" s="447" t="str">
        <f t="shared" si="148"/>
        <v/>
      </c>
      <c r="AD3834" s="448" t="str">
        <f t="shared" si="149"/>
        <v/>
      </c>
      <c r="AE3834" s="446" t="str">
        <f>IF(放飛紀錄表[[#This Row],[模組啟動時間]]="","",公式對照表!$A$2)</f>
        <v/>
      </c>
      <c r="AF3834" s="449" t="str">
        <f>IF(AC3834="","",IF(AND(AA3834&gt;Y3834,AA3834&lt;Z3834),[1]公式對照表!$C$2,IF(AC3834="-",[1]公式對照表!$C$3,IF(AC3834&lt;AE3834,[1]公式對照表!$C$4,IF(AC3834&gt;AE3834,[1]公式對照表!$C$5)))))</f>
        <v/>
      </c>
      <c r="AG3834" s="442"/>
      <c r="AH3834" s="442"/>
      <c r="AI3834" s="442"/>
      <c r="AJ3834" s="442"/>
      <c r="AK3834" s="2"/>
    </row>
    <row r="3835" spans="1:37" ht="17.25" customHeight="1">
      <c r="A3835" s="443"/>
      <c r="B3835" s="444"/>
      <c r="C3835" s="23"/>
      <c r="D3835" s="23"/>
      <c r="E3835" s="23"/>
      <c r="F3835" s="262"/>
      <c r="G3835" s="262"/>
      <c r="H3835" s="262"/>
      <c r="I3835" s="264"/>
      <c r="J3835" s="23"/>
      <c r="K3835" s="23"/>
      <c r="L3835" s="36" t="str">
        <f>IFERROR(VLOOKUP(放飛紀錄!$K3835,#REF!,2,FALSE),"")</f>
        <v/>
      </c>
      <c r="M3835" s="36"/>
      <c r="N3835" s="36"/>
      <c r="O3835" s="36"/>
      <c r="P3835" s="36"/>
      <c r="Q3835" s="36"/>
      <c r="R3835" s="36"/>
      <c r="S3835" s="36"/>
      <c r="T3835" s="36"/>
      <c r="U3835" s="23"/>
      <c r="V3835" s="23"/>
      <c r="W3835" s="23"/>
      <c r="X3835" s="23"/>
      <c r="Y3835" s="445"/>
      <c r="Z3835" s="446" t="str">
        <f>IF(放飛紀錄!$Y3835="","",放飛紀錄!$Y3835+公式對照表!B$2)</f>
        <v/>
      </c>
      <c r="AA3835" s="445"/>
      <c r="AB3835" s="445"/>
      <c r="AC3835" s="447" t="str">
        <f t="shared" si="148"/>
        <v/>
      </c>
      <c r="AD3835" s="448" t="str">
        <f t="shared" si="149"/>
        <v/>
      </c>
      <c r="AE3835" s="446" t="str">
        <f>IF(放飛紀錄表[[#This Row],[模組啟動時間]]="","",公式對照表!$A$2)</f>
        <v/>
      </c>
      <c r="AF3835" s="449" t="str">
        <f>IF(AC3835="","",IF(AND(AA3835&gt;Y3835,AA3835&lt;Z3835),[1]公式對照表!$C$2,IF(AC3835="-",[1]公式對照表!$C$3,IF(AC3835&lt;AE3835,[1]公式對照表!$C$4,IF(AC3835&gt;AE3835,[1]公式對照表!$C$5)))))</f>
        <v/>
      </c>
      <c r="AG3835" s="442"/>
      <c r="AH3835" s="442"/>
      <c r="AI3835" s="442"/>
      <c r="AJ3835" s="442"/>
      <c r="AK3835" s="2"/>
    </row>
    <row r="3836" spans="1:37" ht="17.25" customHeight="1">
      <c r="A3836" s="443"/>
      <c r="B3836" s="444"/>
      <c r="C3836" s="23"/>
      <c r="D3836" s="23"/>
      <c r="E3836" s="23"/>
      <c r="F3836" s="262"/>
      <c r="G3836" s="262"/>
      <c r="H3836" s="262"/>
      <c r="I3836" s="264"/>
      <c r="J3836" s="23"/>
      <c r="K3836" s="23"/>
      <c r="L3836" s="36" t="str">
        <f>IFERROR(VLOOKUP(放飛紀錄!$K3836,#REF!,2,FALSE),"")</f>
        <v/>
      </c>
      <c r="M3836" s="36"/>
      <c r="N3836" s="36"/>
      <c r="O3836" s="36"/>
      <c r="P3836" s="36"/>
      <c r="Q3836" s="36"/>
      <c r="R3836" s="36"/>
      <c r="S3836" s="36"/>
      <c r="T3836" s="36"/>
      <c r="U3836" s="23"/>
      <c r="V3836" s="23"/>
      <c r="W3836" s="23"/>
      <c r="X3836" s="23"/>
      <c r="Y3836" s="445"/>
      <c r="Z3836" s="446" t="str">
        <f>IF(放飛紀錄!$Y3836="","",放飛紀錄!$Y3836+公式對照表!B$2)</f>
        <v/>
      </c>
      <c r="AA3836" s="445"/>
      <c r="AB3836" s="445"/>
      <c r="AC3836" s="447" t="str">
        <f t="shared" si="148"/>
        <v/>
      </c>
      <c r="AD3836" s="448" t="str">
        <f t="shared" si="149"/>
        <v/>
      </c>
      <c r="AE3836" s="446" t="str">
        <f>IF(放飛紀錄表[[#This Row],[模組啟動時間]]="","",公式對照表!$A$2)</f>
        <v/>
      </c>
      <c r="AF3836" s="449" t="str">
        <f>IF(AC3836="","",IF(AND(AA3836&gt;Y3836,AA3836&lt;Z3836),[1]公式對照表!$C$2,IF(AC3836="-",[1]公式對照表!$C$3,IF(AC3836&lt;AE3836,[1]公式對照表!$C$4,IF(AC3836&gt;AE3836,[1]公式對照表!$C$5)))))</f>
        <v/>
      </c>
      <c r="AG3836" s="442"/>
      <c r="AH3836" s="442"/>
      <c r="AI3836" s="442"/>
      <c r="AJ3836" s="442"/>
      <c r="AK3836" s="2"/>
    </row>
    <row r="3837" spans="1:37" ht="17.25" customHeight="1">
      <c r="A3837" s="443"/>
      <c r="B3837" s="444"/>
      <c r="C3837" s="23"/>
      <c r="D3837" s="23"/>
      <c r="E3837" s="23"/>
      <c r="F3837" s="262"/>
      <c r="G3837" s="262"/>
      <c r="H3837" s="262"/>
      <c r="I3837" s="264"/>
      <c r="J3837" s="23"/>
      <c r="K3837" s="23"/>
      <c r="L3837" s="36" t="str">
        <f>IFERROR(VLOOKUP(放飛紀錄!$K3837,#REF!,2,FALSE),"")</f>
        <v/>
      </c>
      <c r="M3837" s="36"/>
      <c r="N3837" s="36"/>
      <c r="O3837" s="36"/>
      <c r="P3837" s="36"/>
      <c r="Q3837" s="36"/>
      <c r="R3837" s="36"/>
      <c r="S3837" s="36"/>
      <c r="T3837" s="36"/>
      <c r="U3837" s="23"/>
      <c r="V3837" s="23"/>
      <c r="W3837" s="23"/>
      <c r="X3837" s="23"/>
      <c r="Y3837" s="445"/>
      <c r="Z3837" s="446" t="str">
        <f>IF(放飛紀錄!$Y3837="","",放飛紀錄!$Y3837+公式對照表!B$2)</f>
        <v/>
      </c>
      <c r="AA3837" s="445"/>
      <c r="AB3837" s="445"/>
      <c r="AC3837" s="447" t="str">
        <f t="shared" si="148"/>
        <v/>
      </c>
      <c r="AD3837" s="448" t="str">
        <f t="shared" si="149"/>
        <v/>
      </c>
      <c r="AE3837" s="446" t="str">
        <f>IF(放飛紀錄表[[#This Row],[模組啟動時間]]="","",公式對照表!$A$2)</f>
        <v/>
      </c>
      <c r="AF3837" s="449" t="str">
        <f>IF(AC3837="","",IF(AND(AA3837&gt;Y3837,AA3837&lt;Z3837),[1]公式對照表!$C$2,IF(AC3837="-",[1]公式對照表!$C$3,IF(AC3837&lt;AE3837,[1]公式對照表!$C$4,IF(AC3837&gt;AE3837,[1]公式對照表!$C$5)))))</f>
        <v/>
      </c>
      <c r="AG3837" s="442"/>
      <c r="AH3837" s="442"/>
      <c r="AI3837" s="442"/>
      <c r="AJ3837" s="442"/>
      <c r="AK3837" s="2"/>
    </row>
    <row r="3838" spans="1:37" ht="17.25" customHeight="1">
      <c r="A3838" s="443"/>
      <c r="B3838" s="444"/>
      <c r="C3838" s="23"/>
      <c r="D3838" s="23"/>
      <c r="E3838" s="23"/>
      <c r="F3838" s="262"/>
      <c r="G3838" s="262"/>
      <c r="H3838" s="262"/>
      <c r="I3838" s="264"/>
      <c r="J3838" s="23"/>
      <c r="K3838" s="23"/>
      <c r="L3838" s="36" t="str">
        <f>IFERROR(VLOOKUP(放飛紀錄!$K3838,#REF!,2,FALSE),"")</f>
        <v/>
      </c>
      <c r="M3838" s="36"/>
      <c r="N3838" s="36"/>
      <c r="O3838" s="36"/>
      <c r="P3838" s="36"/>
      <c r="Q3838" s="36"/>
      <c r="R3838" s="36"/>
      <c r="S3838" s="36"/>
      <c r="T3838" s="36"/>
      <c r="U3838" s="23"/>
      <c r="V3838" s="23"/>
      <c r="W3838" s="23"/>
      <c r="X3838" s="23"/>
      <c r="Y3838" s="445"/>
      <c r="Z3838" s="446" t="str">
        <f>IF(放飛紀錄!$Y3838="","",放飛紀錄!$Y3838+公式對照表!B$2)</f>
        <v/>
      </c>
      <c r="AA3838" s="445"/>
      <c r="AB3838" s="445"/>
      <c r="AC3838" s="447" t="str">
        <f t="shared" si="148"/>
        <v/>
      </c>
      <c r="AD3838" s="448" t="str">
        <f t="shared" si="149"/>
        <v/>
      </c>
      <c r="AE3838" s="446" t="str">
        <f>IF(放飛紀錄表[[#This Row],[模組啟動時間]]="","",公式對照表!$A$2)</f>
        <v/>
      </c>
      <c r="AF3838" s="449" t="str">
        <f>IF(AC3838="","",IF(AND(AA3838&gt;Y3838,AA3838&lt;Z3838),[1]公式對照表!$C$2,IF(AC3838="-",[1]公式對照表!$C$3,IF(AC3838&lt;AE3838,[1]公式對照表!$C$4,IF(AC3838&gt;AE3838,[1]公式對照表!$C$5)))))</f>
        <v/>
      </c>
      <c r="AG3838" s="442"/>
      <c r="AH3838" s="442"/>
      <c r="AI3838" s="442"/>
      <c r="AJ3838" s="442"/>
      <c r="AK3838" s="2"/>
    </row>
    <row r="3839" spans="1:37" ht="17.25" customHeight="1">
      <c r="A3839" s="443"/>
      <c r="B3839" s="444"/>
      <c r="C3839" s="23"/>
      <c r="D3839" s="23"/>
      <c r="E3839" s="23"/>
      <c r="F3839" s="262"/>
      <c r="G3839" s="262"/>
      <c r="H3839" s="262"/>
      <c r="I3839" s="264"/>
      <c r="J3839" s="23"/>
      <c r="K3839" s="23"/>
      <c r="L3839" s="36" t="str">
        <f>IFERROR(VLOOKUP(放飛紀錄!$K3839,#REF!,2,FALSE),"")</f>
        <v/>
      </c>
      <c r="M3839" s="36"/>
      <c r="N3839" s="36"/>
      <c r="O3839" s="36"/>
      <c r="P3839" s="36"/>
      <c r="Q3839" s="36"/>
      <c r="R3839" s="36"/>
      <c r="S3839" s="36"/>
      <c r="T3839" s="36"/>
      <c r="U3839" s="23"/>
      <c r="V3839" s="23"/>
      <c r="W3839" s="23"/>
      <c r="X3839" s="23"/>
      <c r="Y3839" s="445"/>
      <c r="Z3839" s="446" t="str">
        <f>IF(放飛紀錄!$Y3839="","",放飛紀錄!$Y3839+公式對照表!B$2)</f>
        <v/>
      </c>
      <c r="AA3839" s="445"/>
      <c r="AB3839" s="445"/>
      <c r="AC3839" s="447" t="str">
        <f t="shared" si="148"/>
        <v/>
      </c>
      <c r="AD3839" s="448" t="str">
        <f t="shared" si="149"/>
        <v/>
      </c>
      <c r="AE3839" s="446" t="str">
        <f>IF(放飛紀錄表[[#This Row],[模組啟動時間]]="","",公式對照表!$A$2)</f>
        <v/>
      </c>
      <c r="AF3839" s="449" t="str">
        <f>IF(AC3839="","",IF(AND(AA3839&gt;Y3839,AA3839&lt;Z3839),[1]公式對照表!$C$2,IF(AC3839="-",[1]公式對照表!$C$3,IF(AC3839&lt;AE3839,[1]公式對照表!$C$4,IF(AC3839&gt;AE3839,[1]公式對照表!$C$5)))))</f>
        <v/>
      </c>
      <c r="AG3839" s="442"/>
      <c r="AH3839" s="442"/>
      <c r="AI3839" s="442"/>
      <c r="AJ3839" s="442"/>
      <c r="AK3839" s="2"/>
    </row>
    <row r="3840" spans="1:37" ht="17.25" customHeight="1">
      <c r="A3840" s="443"/>
      <c r="B3840" s="444"/>
      <c r="C3840" s="23"/>
      <c r="D3840" s="23"/>
      <c r="E3840" s="23"/>
      <c r="F3840" s="262"/>
      <c r="G3840" s="262"/>
      <c r="H3840" s="262"/>
      <c r="I3840" s="264"/>
      <c r="J3840" s="23"/>
      <c r="K3840" s="23"/>
      <c r="L3840" s="36" t="str">
        <f>IFERROR(VLOOKUP(放飛紀錄!$K3840,#REF!,2,FALSE),"")</f>
        <v/>
      </c>
      <c r="M3840" s="36"/>
      <c r="N3840" s="36"/>
      <c r="O3840" s="36"/>
      <c r="P3840" s="36"/>
      <c r="Q3840" s="36"/>
      <c r="R3840" s="36"/>
      <c r="S3840" s="36"/>
      <c r="T3840" s="36"/>
      <c r="U3840" s="23"/>
      <c r="V3840" s="23"/>
      <c r="W3840" s="23"/>
      <c r="X3840" s="23"/>
      <c r="Y3840" s="445"/>
      <c r="Z3840" s="446" t="str">
        <f>IF(放飛紀錄!$Y3840="","",放飛紀錄!$Y3840+公式對照表!B$2)</f>
        <v/>
      </c>
      <c r="AA3840" s="445"/>
      <c r="AB3840" s="445"/>
      <c r="AC3840" s="447" t="str">
        <f t="shared" si="148"/>
        <v/>
      </c>
      <c r="AD3840" s="448" t="str">
        <f t="shared" si="149"/>
        <v/>
      </c>
      <c r="AE3840" s="446" t="str">
        <f>IF(放飛紀錄表[[#This Row],[模組啟動時間]]="","",公式對照表!$A$2)</f>
        <v/>
      </c>
      <c r="AF3840" s="449" t="str">
        <f>IF(AC3840="","",IF(AND(AA3840&gt;Y3840,AA3840&lt;Z3840),[1]公式對照表!$C$2,IF(AC3840="-",[1]公式對照表!$C$3,IF(AC3840&lt;AE3840,[1]公式對照表!$C$4,IF(AC3840&gt;AE3840,[1]公式對照表!$C$5)))))</f>
        <v/>
      </c>
      <c r="AG3840" s="442"/>
      <c r="AH3840" s="442"/>
      <c r="AI3840" s="442"/>
      <c r="AJ3840" s="442"/>
      <c r="AK3840" s="2"/>
    </row>
    <row r="3841" spans="1:37" ht="17.25" customHeight="1">
      <c r="A3841" s="443"/>
      <c r="B3841" s="444"/>
      <c r="C3841" s="23"/>
      <c r="D3841" s="23"/>
      <c r="E3841" s="23"/>
      <c r="F3841" s="262"/>
      <c r="G3841" s="262"/>
      <c r="H3841" s="262"/>
      <c r="I3841" s="264"/>
      <c r="J3841" s="23"/>
      <c r="K3841" s="23"/>
      <c r="L3841" s="36" t="str">
        <f>IFERROR(VLOOKUP(放飛紀錄!$K3841,#REF!,2,FALSE),"")</f>
        <v/>
      </c>
      <c r="M3841" s="36"/>
      <c r="N3841" s="36"/>
      <c r="O3841" s="36"/>
      <c r="P3841" s="36"/>
      <c r="Q3841" s="36"/>
      <c r="R3841" s="36"/>
      <c r="S3841" s="36"/>
      <c r="T3841" s="36"/>
      <c r="U3841" s="23"/>
      <c r="V3841" s="23"/>
      <c r="W3841" s="23"/>
      <c r="X3841" s="23"/>
      <c r="Y3841" s="445"/>
      <c r="Z3841" s="446" t="str">
        <f>IF(放飛紀錄!$Y3841="","",放飛紀錄!$Y3841+公式對照表!B$2)</f>
        <v/>
      </c>
      <c r="AA3841" s="445"/>
      <c r="AB3841" s="445"/>
      <c r="AC3841" s="447" t="str">
        <f t="shared" si="148"/>
        <v/>
      </c>
      <c r="AD3841" s="448" t="str">
        <f t="shared" si="149"/>
        <v/>
      </c>
      <c r="AE3841" s="446" t="str">
        <f>IF(放飛紀錄表[[#This Row],[模組啟動時間]]="","",公式對照表!$A$2)</f>
        <v/>
      </c>
      <c r="AF3841" s="449" t="str">
        <f>IF(AC3841="","",IF(AND(AA3841&gt;Y3841,AA3841&lt;Z3841),[1]公式對照表!$C$2,IF(AC3841="-",[1]公式對照表!$C$3,IF(AC3841&lt;AE3841,[1]公式對照表!$C$4,IF(AC3841&gt;AE3841,[1]公式對照表!$C$5)))))</f>
        <v/>
      </c>
      <c r="AG3841" s="442"/>
      <c r="AH3841" s="442"/>
      <c r="AI3841" s="442"/>
      <c r="AJ3841" s="442"/>
      <c r="AK3841" s="2"/>
    </row>
    <row r="3842" spans="1:37" ht="17.25" customHeight="1">
      <c r="A3842" s="443"/>
      <c r="B3842" s="444"/>
      <c r="C3842" s="23"/>
      <c r="D3842" s="23"/>
      <c r="E3842" s="23"/>
      <c r="F3842" s="262"/>
      <c r="G3842" s="262"/>
      <c r="H3842" s="262"/>
      <c r="I3842" s="264"/>
      <c r="J3842" s="23"/>
      <c r="K3842" s="23"/>
      <c r="L3842" s="36" t="str">
        <f>IFERROR(VLOOKUP(放飛紀錄!$K3842,#REF!,2,FALSE),"")</f>
        <v/>
      </c>
      <c r="M3842" s="36"/>
      <c r="N3842" s="36"/>
      <c r="O3842" s="36"/>
      <c r="P3842" s="36"/>
      <c r="Q3842" s="36"/>
      <c r="R3842" s="36"/>
      <c r="S3842" s="36"/>
      <c r="T3842" s="36"/>
      <c r="U3842" s="23"/>
      <c r="V3842" s="23"/>
      <c r="W3842" s="23"/>
      <c r="X3842" s="23"/>
      <c r="Y3842" s="445"/>
      <c r="Z3842" s="446" t="str">
        <f>IF(放飛紀錄!$Y3842="","",放飛紀錄!$Y3842+公式對照表!B$2)</f>
        <v/>
      </c>
      <c r="AA3842" s="445"/>
      <c r="AB3842" s="445"/>
      <c r="AC3842" s="447" t="str">
        <f t="shared" si="148"/>
        <v/>
      </c>
      <c r="AD3842" s="448" t="str">
        <f t="shared" si="149"/>
        <v/>
      </c>
      <c r="AE3842" s="446" t="str">
        <f>IF(放飛紀錄表[[#This Row],[模組啟動時間]]="","",公式對照表!$A$2)</f>
        <v/>
      </c>
      <c r="AF3842" s="449" t="str">
        <f>IF(AC3842="","",IF(AND(AA3842&gt;Y3842,AA3842&lt;Z3842),[1]公式對照表!$C$2,IF(AC3842="-",[1]公式對照表!$C$3,IF(AC3842&lt;AE3842,[1]公式對照表!$C$4,IF(AC3842&gt;AE3842,[1]公式對照表!$C$5)))))</f>
        <v/>
      </c>
      <c r="AG3842" s="442"/>
      <c r="AH3842" s="442"/>
      <c r="AI3842" s="442"/>
      <c r="AJ3842" s="442"/>
      <c r="AK3842" s="2"/>
    </row>
    <row r="3843" spans="1:37" ht="17.25" customHeight="1">
      <c r="A3843" s="443"/>
      <c r="B3843" s="444"/>
      <c r="C3843" s="23"/>
      <c r="D3843" s="23"/>
      <c r="E3843" s="23"/>
      <c r="F3843" s="262"/>
      <c r="G3843" s="262"/>
      <c r="H3843" s="262"/>
      <c r="I3843" s="264"/>
      <c r="J3843" s="23"/>
      <c r="K3843" s="23"/>
      <c r="L3843" s="36" t="str">
        <f>IFERROR(VLOOKUP(放飛紀錄!$K3843,#REF!,2,FALSE),"")</f>
        <v/>
      </c>
      <c r="M3843" s="36"/>
      <c r="N3843" s="36"/>
      <c r="O3843" s="36"/>
      <c r="P3843" s="36"/>
      <c r="Q3843" s="36"/>
      <c r="R3843" s="36"/>
      <c r="S3843" s="36"/>
      <c r="T3843" s="36"/>
      <c r="U3843" s="23"/>
      <c r="V3843" s="23"/>
      <c r="W3843" s="23"/>
      <c r="X3843" s="23"/>
      <c r="Y3843" s="445"/>
      <c r="Z3843" s="446" t="str">
        <f>IF(放飛紀錄!$Y3843="","",放飛紀錄!$Y3843+公式對照表!B$2)</f>
        <v/>
      </c>
      <c r="AA3843" s="445"/>
      <c r="AB3843" s="445"/>
      <c r="AC3843" s="447" t="str">
        <f t="shared" si="148"/>
        <v/>
      </c>
      <c r="AD3843" s="448" t="str">
        <f t="shared" si="149"/>
        <v/>
      </c>
      <c r="AE3843" s="446" t="str">
        <f>IF(放飛紀錄表[[#This Row],[模組啟動時間]]="","",公式對照表!$A$2)</f>
        <v/>
      </c>
      <c r="AF3843" s="449" t="str">
        <f>IF(AC3843="","",IF(AND(AA3843&gt;Y3843,AA3843&lt;Z3843),[1]公式對照表!$C$2,IF(AC3843="-",[1]公式對照表!$C$3,IF(AC3843&lt;AE3843,[1]公式對照表!$C$4,IF(AC3843&gt;AE3843,[1]公式對照表!$C$5)))))</f>
        <v/>
      </c>
      <c r="AG3843" s="442"/>
      <c r="AH3843" s="442"/>
      <c r="AI3843" s="442"/>
      <c r="AJ3843" s="442"/>
      <c r="AK3843" s="2"/>
    </row>
    <row r="3844" spans="1:37" ht="17.25" customHeight="1">
      <c r="A3844" s="443"/>
      <c r="B3844" s="444"/>
      <c r="C3844" s="23"/>
      <c r="D3844" s="23"/>
      <c r="E3844" s="23"/>
      <c r="F3844" s="262"/>
      <c r="G3844" s="262"/>
      <c r="H3844" s="262"/>
      <c r="I3844" s="264"/>
      <c r="J3844" s="23"/>
      <c r="K3844" s="23"/>
      <c r="L3844" s="36" t="str">
        <f>IFERROR(VLOOKUP(放飛紀錄!$K3844,#REF!,2,FALSE),"")</f>
        <v/>
      </c>
      <c r="M3844" s="36"/>
      <c r="N3844" s="36"/>
      <c r="O3844" s="36"/>
      <c r="P3844" s="36"/>
      <c r="Q3844" s="36"/>
      <c r="R3844" s="36"/>
      <c r="S3844" s="36"/>
      <c r="T3844" s="36"/>
      <c r="U3844" s="23"/>
      <c r="V3844" s="23"/>
      <c r="W3844" s="23"/>
      <c r="X3844" s="23"/>
      <c r="Y3844" s="445"/>
      <c r="Z3844" s="446" t="str">
        <f>IF(放飛紀錄!$Y3844="","",放飛紀錄!$Y3844+公式對照表!B$2)</f>
        <v/>
      </c>
      <c r="AA3844" s="445"/>
      <c r="AB3844" s="445"/>
      <c r="AC3844" s="447" t="str">
        <f t="shared" si="148"/>
        <v/>
      </c>
      <c r="AD3844" s="448" t="str">
        <f t="shared" si="149"/>
        <v/>
      </c>
      <c r="AE3844" s="446" t="str">
        <f>IF(放飛紀錄表[[#This Row],[模組啟動時間]]="","",公式對照表!$A$2)</f>
        <v/>
      </c>
      <c r="AF3844" s="449" t="str">
        <f>IF(AC3844="","",IF(AND(AA3844&gt;Y3844,AA3844&lt;Z3844),[1]公式對照表!$C$2,IF(AC3844="-",[1]公式對照表!$C$3,IF(AC3844&lt;AE3844,[1]公式對照表!$C$4,IF(AC3844&gt;AE3844,[1]公式對照表!$C$5)))))</f>
        <v/>
      </c>
      <c r="AG3844" s="442"/>
      <c r="AH3844" s="442"/>
      <c r="AI3844" s="442"/>
      <c r="AJ3844" s="442"/>
      <c r="AK3844" s="2"/>
    </row>
    <row r="3845" spans="1:37" ht="17.25" customHeight="1">
      <c r="A3845" s="443"/>
      <c r="B3845" s="444"/>
      <c r="C3845" s="23"/>
      <c r="D3845" s="23"/>
      <c r="E3845" s="23"/>
      <c r="F3845" s="262"/>
      <c r="G3845" s="262"/>
      <c r="H3845" s="262"/>
      <c r="I3845" s="264"/>
      <c r="J3845" s="23"/>
      <c r="K3845" s="23"/>
      <c r="L3845" s="36" t="str">
        <f>IFERROR(VLOOKUP(放飛紀錄!$K3845,#REF!,2,FALSE),"")</f>
        <v/>
      </c>
      <c r="M3845" s="36"/>
      <c r="N3845" s="36"/>
      <c r="O3845" s="36"/>
      <c r="P3845" s="36"/>
      <c r="Q3845" s="36"/>
      <c r="R3845" s="36"/>
      <c r="S3845" s="36"/>
      <c r="T3845" s="36"/>
      <c r="U3845" s="23"/>
      <c r="V3845" s="23"/>
      <c r="W3845" s="23"/>
      <c r="X3845" s="23"/>
      <c r="Y3845" s="445"/>
      <c r="Z3845" s="446" t="str">
        <f>IF(放飛紀錄!$Y3845="","",放飛紀錄!$Y3845+公式對照表!B$2)</f>
        <v/>
      </c>
      <c r="AA3845" s="445"/>
      <c r="AB3845" s="445"/>
      <c r="AC3845" s="447" t="str">
        <f t="shared" si="148"/>
        <v/>
      </c>
      <c r="AD3845" s="448" t="str">
        <f t="shared" si="149"/>
        <v/>
      </c>
      <c r="AE3845" s="446" t="str">
        <f>IF(放飛紀錄表[[#This Row],[模組啟動時間]]="","",公式對照表!$A$2)</f>
        <v/>
      </c>
      <c r="AF3845" s="449" t="str">
        <f>IF(AC3845="","",IF(AND(AA3845&gt;Y3845,AA3845&lt;Z3845),[1]公式對照表!$C$2,IF(AC3845="-",[1]公式對照表!$C$3,IF(AC3845&lt;AE3845,[1]公式對照表!$C$4,IF(AC3845&gt;AE3845,[1]公式對照表!$C$5)))))</f>
        <v/>
      </c>
      <c r="AG3845" s="442"/>
      <c r="AH3845" s="442"/>
      <c r="AI3845" s="442"/>
      <c r="AJ3845" s="442"/>
      <c r="AK3845" s="2"/>
    </row>
    <row r="3846" spans="1:37" ht="17.25" customHeight="1">
      <c r="A3846" s="443"/>
      <c r="B3846" s="444"/>
      <c r="C3846" s="23"/>
      <c r="D3846" s="23"/>
      <c r="E3846" s="23"/>
      <c r="F3846" s="262"/>
      <c r="G3846" s="262"/>
      <c r="H3846" s="262"/>
      <c r="I3846" s="264"/>
      <c r="J3846" s="23"/>
      <c r="K3846" s="23"/>
      <c r="L3846" s="36" t="str">
        <f>IFERROR(VLOOKUP(放飛紀錄!$K3846,#REF!,2,FALSE),"")</f>
        <v/>
      </c>
      <c r="M3846" s="36"/>
      <c r="N3846" s="36"/>
      <c r="O3846" s="36"/>
      <c r="P3846" s="36"/>
      <c r="Q3846" s="36"/>
      <c r="R3846" s="36"/>
      <c r="S3846" s="36"/>
      <c r="T3846" s="36"/>
      <c r="U3846" s="23"/>
      <c r="V3846" s="23"/>
      <c r="W3846" s="23"/>
      <c r="X3846" s="23"/>
      <c r="Y3846" s="445"/>
      <c r="Z3846" s="446" t="str">
        <f>IF(放飛紀錄!$Y3846="","",放飛紀錄!$Y3846+公式對照表!B$2)</f>
        <v/>
      </c>
      <c r="AA3846" s="445"/>
      <c r="AB3846" s="445"/>
      <c r="AC3846" s="447" t="str">
        <f t="shared" si="148"/>
        <v/>
      </c>
      <c r="AD3846" s="448" t="str">
        <f t="shared" si="149"/>
        <v/>
      </c>
      <c r="AE3846" s="446" t="str">
        <f>IF(放飛紀錄表[[#This Row],[模組啟動時間]]="","",公式對照表!$A$2)</f>
        <v/>
      </c>
      <c r="AF3846" s="449" t="str">
        <f>IF(AC3846="","",IF(AND(AA3846&gt;Y3846,AA3846&lt;Z3846),[1]公式對照表!$C$2,IF(AC3846="-",[1]公式對照表!$C$3,IF(AC3846&lt;AE3846,[1]公式對照表!$C$4,IF(AC3846&gt;AE3846,[1]公式對照表!$C$5)))))</f>
        <v/>
      </c>
      <c r="AG3846" s="442"/>
      <c r="AH3846" s="442"/>
      <c r="AI3846" s="442"/>
      <c r="AJ3846" s="442"/>
      <c r="AK3846" s="2"/>
    </row>
    <row r="3847" spans="1:37" ht="17.25" customHeight="1">
      <c r="A3847" s="443"/>
      <c r="B3847" s="444"/>
      <c r="C3847" s="23"/>
      <c r="D3847" s="23"/>
      <c r="E3847" s="23"/>
      <c r="F3847" s="262"/>
      <c r="G3847" s="262"/>
      <c r="H3847" s="262"/>
      <c r="I3847" s="264"/>
      <c r="J3847" s="23"/>
      <c r="K3847" s="23"/>
      <c r="L3847" s="36" t="str">
        <f>IFERROR(VLOOKUP(放飛紀錄!$K3847,#REF!,2,FALSE),"")</f>
        <v/>
      </c>
      <c r="M3847" s="36"/>
      <c r="N3847" s="36"/>
      <c r="O3847" s="36"/>
      <c r="P3847" s="36"/>
      <c r="Q3847" s="36"/>
      <c r="R3847" s="36"/>
      <c r="S3847" s="36"/>
      <c r="T3847" s="36"/>
      <c r="U3847" s="23"/>
      <c r="V3847" s="23"/>
      <c r="W3847" s="23"/>
      <c r="X3847" s="23"/>
      <c r="Y3847" s="445"/>
      <c r="Z3847" s="446" t="str">
        <f>IF(放飛紀錄!$Y3847="","",放飛紀錄!$Y3847+公式對照表!B$2)</f>
        <v/>
      </c>
      <c r="AA3847" s="445"/>
      <c r="AB3847" s="445"/>
      <c r="AC3847" s="447" t="str">
        <f t="shared" si="148"/>
        <v/>
      </c>
      <c r="AD3847" s="448" t="str">
        <f t="shared" si="149"/>
        <v/>
      </c>
      <c r="AE3847" s="446" t="str">
        <f>IF(放飛紀錄表[[#This Row],[模組啟動時間]]="","",公式對照表!$A$2)</f>
        <v/>
      </c>
      <c r="AF3847" s="449" t="str">
        <f>IF(AC3847="","",IF(AND(AA3847&gt;Y3847,AA3847&lt;Z3847),[1]公式對照表!$C$2,IF(AC3847="-",[1]公式對照表!$C$3,IF(AC3847&lt;AE3847,[1]公式對照表!$C$4,IF(AC3847&gt;AE3847,[1]公式對照表!$C$5)))))</f>
        <v/>
      </c>
      <c r="AG3847" s="442"/>
      <c r="AH3847" s="442"/>
      <c r="AI3847" s="442"/>
      <c r="AJ3847" s="442"/>
      <c r="AK3847" s="2"/>
    </row>
    <row r="3848" spans="1:37" ht="17.25" customHeight="1">
      <c r="A3848" s="443"/>
      <c r="B3848" s="444"/>
      <c r="C3848" s="23"/>
      <c r="D3848" s="23"/>
      <c r="E3848" s="23"/>
      <c r="F3848" s="262"/>
      <c r="G3848" s="262"/>
      <c r="H3848" s="262"/>
      <c r="I3848" s="264"/>
      <c r="J3848" s="23"/>
      <c r="K3848" s="23"/>
      <c r="L3848" s="36" t="str">
        <f>IFERROR(VLOOKUP(放飛紀錄!$K3848,#REF!,2,FALSE),"")</f>
        <v/>
      </c>
      <c r="M3848" s="36"/>
      <c r="N3848" s="36"/>
      <c r="O3848" s="36"/>
      <c r="P3848" s="36"/>
      <c r="Q3848" s="36"/>
      <c r="R3848" s="36"/>
      <c r="S3848" s="36"/>
      <c r="T3848" s="36"/>
      <c r="U3848" s="23"/>
      <c r="V3848" s="23"/>
      <c r="W3848" s="23"/>
      <c r="X3848" s="23"/>
      <c r="Y3848" s="445"/>
      <c r="Z3848" s="446" t="str">
        <f>IF(放飛紀錄!$Y3848="","",放飛紀錄!$Y3848+公式對照表!B$2)</f>
        <v/>
      </c>
      <c r="AA3848" s="445"/>
      <c r="AB3848" s="445"/>
      <c r="AC3848" s="447" t="str">
        <f t="shared" si="148"/>
        <v/>
      </c>
      <c r="AD3848" s="448" t="str">
        <f t="shared" si="149"/>
        <v/>
      </c>
      <c r="AE3848" s="446" t="str">
        <f>IF(放飛紀錄表[[#This Row],[模組啟動時間]]="","",公式對照表!$A$2)</f>
        <v/>
      </c>
      <c r="AF3848" s="449" t="str">
        <f>IF(AC3848="","",IF(AND(AA3848&gt;Y3848,AA3848&lt;Z3848),[1]公式對照表!$C$2,IF(AC3848="-",[1]公式對照表!$C$3,IF(AC3848&lt;AE3848,[1]公式對照表!$C$4,IF(AC3848&gt;AE3848,[1]公式對照表!$C$5)))))</f>
        <v/>
      </c>
      <c r="AG3848" s="442"/>
      <c r="AH3848" s="442"/>
      <c r="AI3848" s="442"/>
      <c r="AJ3848" s="442"/>
      <c r="AK3848" s="2"/>
    </row>
    <row r="3849" spans="1:37" ht="17.25" customHeight="1">
      <c r="A3849" s="443"/>
      <c r="B3849" s="444"/>
      <c r="C3849" s="23"/>
      <c r="D3849" s="23"/>
      <c r="E3849" s="23"/>
      <c r="F3849" s="262"/>
      <c r="G3849" s="262"/>
      <c r="H3849" s="262"/>
      <c r="I3849" s="264"/>
      <c r="J3849" s="23"/>
      <c r="K3849" s="23"/>
      <c r="L3849" s="36" t="str">
        <f>IFERROR(VLOOKUP(放飛紀錄!$K3849,#REF!,2,FALSE),"")</f>
        <v/>
      </c>
      <c r="M3849" s="36"/>
      <c r="N3849" s="36"/>
      <c r="O3849" s="36"/>
      <c r="P3849" s="36"/>
      <c r="Q3849" s="36"/>
      <c r="R3849" s="36"/>
      <c r="S3849" s="36"/>
      <c r="T3849" s="36"/>
      <c r="U3849" s="23"/>
      <c r="V3849" s="23"/>
      <c r="W3849" s="23"/>
      <c r="X3849" s="23"/>
      <c r="Y3849" s="445"/>
      <c r="Z3849" s="446" t="str">
        <f>IF(放飛紀錄!$Y3849="","",放飛紀錄!$Y3849+公式對照表!B$2)</f>
        <v/>
      </c>
      <c r="AA3849" s="445"/>
      <c r="AB3849" s="445"/>
      <c r="AC3849" s="447" t="str">
        <f t="shared" si="148"/>
        <v/>
      </c>
      <c r="AD3849" s="448" t="str">
        <f t="shared" si="149"/>
        <v/>
      </c>
      <c r="AE3849" s="446" t="str">
        <f>IF(放飛紀錄表[[#This Row],[模組啟動時間]]="","",公式對照表!$A$2)</f>
        <v/>
      </c>
      <c r="AF3849" s="449" t="str">
        <f>IF(AC3849="","",IF(AND(AA3849&gt;Y3849,AA3849&lt;Z3849),[1]公式對照表!$C$2,IF(AC3849="-",[1]公式對照表!$C$3,IF(AC3849&lt;AE3849,[1]公式對照表!$C$4,IF(AC3849&gt;AE3849,[1]公式對照表!$C$5)))))</f>
        <v/>
      </c>
      <c r="AG3849" s="442"/>
      <c r="AH3849" s="442"/>
      <c r="AI3849" s="442"/>
      <c r="AJ3849" s="442"/>
      <c r="AK3849" s="2"/>
    </row>
    <row r="3850" spans="1:37" ht="17.25" customHeight="1">
      <c r="A3850" s="443"/>
      <c r="B3850" s="444"/>
      <c r="C3850" s="23"/>
      <c r="D3850" s="23"/>
      <c r="E3850" s="23"/>
      <c r="F3850" s="262"/>
      <c r="G3850" s="262"/>
      <c r="H3850" s="262"/>
      <c r="I3850" s="264"/>
      <c r="J3850" s="23"/>
      <c r="K3850" s="23"/>
      <c r="L3850" s="36" t="str">
        <f>IFERROR(VLOOKUP(放飛紀錄!$K3850,#REF!,2,FALSE),"")</f>
        <v/>
      </c>
      <c r="M3850" s="36"/>
      <c r="N3850" s="36"/>
      <c r="O3850" s="36"/>
      <c r="P3850" s="36"/>
      <c r="Q3850" s="36"/>
      <c r="R3850" s="36"/>
      <c r="S3850" s="36"/>
      <c r="T3850" s="36"/>
      <c r="U3850" s="23"/>
      <c r="V3850" s="23"/>
      <c r="W3850" s="23"/>
      <c r="X3850" s="23"/>
      <c r="Y3850" s="445"/>
      <c r="Z3850" s="446" t="str">
        <f>IF(放飛紀錄!$Y3850="","",放飛紀錄!$Y3850+公式對照表!B$2)</f>
        <v/>
      </c>
      <c r="AA3850" s="445"/>
      <c r="AB3850" s="445"/>
      <c r="AC3850" s="447" t="str">
        <f t="shared" si="148"/>
        <v/>
      </c>
      <c r="AD3850" s="448" t="str">
        <f t="shared" si="149"/>
        <v/>
      </c>
      <c r="AE3850" s="446" t="str">
        <f>IF(放飛紀錄表[[#This Row],[模組啟動時間]]="","",公式對照表!$A$2)</f>
        <v/>
      </c>
      <c r="AF3850" s="449" t="str">
        <f>IF(AC3850="","",IF(AND(AA3850&gt;Y3850,AA3850&lt;Z3850),[1]公式對照表!$C$2,IF(AC3850="-",[1]公式對照表!$C$3,IF(AC3850&lt;AE3850,[1]公式對照表!$C$4,IF(AC3850&gt;AE3850,[1]公式對照表!$C$5)))))</f>
        <v/>
      </c>
      <c r="AG3850" s="442"/>
      <c r="AH3850" s="442"/>
      <c r="AI3850" s="442"/>
      <c r="AJ3850" s="442"/>
      <c r="AK3850" s="2"/>
    </row>
    <row r="3851" spans="1:37" ht="17.25" customHeight="1">
      <c r="A3851" s="443"/>
      <c r="B3851" s="444"/>
      <c r="C3851" s="23"/>
      <c r="D3851" s="23"/>
      <c r="E3851" s="23"/>
      <c r="F3851" s="262"/>
      <c r="G3851" s="262"/>
      <c r="H3851" s="262"/>
      <c r="I3851" s="264"/>
      <c r="J3851" s="23"/>
      <c r="K3851" s="23"/>
      <c r="L3851" s="36" t="str">
        <f>IFERROR(VLOOKUP(放飛紀錄!$K3851,#REF!,2,FALSE),"")</f>
        <v/>
      </c>
      <c r="M3851" s="36"/>
      <c r="N3851" s="36"/>
      <c r="O3851" s="36"/>
      <c r="P3851" s="36"/>
      <c r="Q3851" s="36"/>
      <c r="R3851" s="36"/>
      <c r="S3851" s="36"/>
      <c r="T3851" s="36"/>
      <c r="U3851" s="23"/>
      <c r="V3851" s="23"/>
      <c r="W3851" s="23"/>
      <c r="X3851" s="23"/>
      <c r="Y3851" s="445"/>
      <c r="Z3851" s="446" t="str">
        <f>IF(放飛紀錄!$Y3851="","",放飛紀錄!$Y3851+公式對照表!B$2)</f>
        <v/>
      </c>
      <c r="AA3851" s="445"/>
      <c r="AB3851" s="445"/>
      <c r="AC3851" s="447" t="str">
        <f t="shared" si="148"/>
        <v/>
      </c>
      <c r="AD3851" s="448" t="str">
        <f t="shared" si="149"/>
        <v/>
      </c>
      <c r="AE3851" s="446" t="str">
        <f>IF(放飛紀錄表[[#This Row],[模組啟動時間]]="","",公式對照表!$A$2)</f>
        <v/>
      </c>
      <c r="AF3851" s="449" t="str">
        <f>IF(AC3851="","",IF(AND(AA3851&gt;Y3851,AA3851&lt;Z3851),[1]公式對照表!$C$2,IF(AC3851="-",[1]公式對照表!$C$3,IF(AC3851&lt;AE3851,[1]公式對照表!$C$4,IF(AC3851&gt;AE3851,[1]公式對照表!$C$5)))))</f>
        <v/>
      </c>
      <c r="AG3851" s="442"/>
      <c r="AH3851" s="442"/>
      <c r="AI3851" s="442"/>
      <c r="AJ3851" s="442"/>
      <c r="AK3851" s="2"/>
    </row>
    <row r="3852" spans="1:37" ht="17.25" customHeight="1">
      <c r="A3852" s="443"/>
      <c r="B3852" s="444"/>
      <c r="C3852" s="23"/>
      <c r="D3852" s="23"/>
      <c r="E3852" s="23"/>
      <c r="F3852" s="262"/>
      <c r="G3852" s="262"/>
      <c r="H3852" s="262"/>
      <c r="I3852" s="264"/>
      <c r="J3852" s="23"/>
      <c r="K3852" s="23"/>
      <c r="L3852" s="36" t="str">
        <f>IFERROR(VLOOKUP(放飛紀錄!$K3852,#REF!,2,FALSE),"")</f>
        <v/>
      </c>
      <c r="M3852" s="36"/>
      <c r="N3852" s="36"/>
      <c r="O3852" s="36"/>
      <c r="P3852" s="36"/>
      <c r="Q3852" s="36"/>
      <c r="R3852" s="36"/>
      <c r="S3852" s="36"/>
      <c r="T3852" s="36"/>
      <c r="U3852" s="23"/>
      <c r="V3852" s="23"/>
      <c r="W3852" s="23"/>
      <c r="X3852" s="23"/>
      <c r="Y3852" s="445"/>
      <c r="Z3852" s="446" t="str">
        <f>IF(放飛紀錄!$Y3852="","",放飛紀錄!$Y3852+公式對照表!B$2)</f>
        <v/>
      </c>
      <c r="AA3852" s="445"/>
      <c r="AB3852" s="445"/>
      <c r="AC3852" s="447" t="str">
        <f t="shared" si="148"/>
        <v/>
      </c>
      <c r="AD3852" s="448" t="str">
        <f t="shared" si="149"/>
        <v/>
      </c>
      <c r="AE3852" s="446" t="str">
        <f>IF(放飛紀錄表[[#This Row],[模組啟動時間]]="","",公式對照表!$A$2)</f>
        <v/>
      </c>
      <c r="AF3852" s="449" t="str">
        <f>IF(AC3852="","",IF(AND(AA3852&gt;Y3852,AA3852&lt;Z3852),[1]公式對照表!$C$2,IF(AC3852="-",[1]公式對照表!$C$3,IF(AC3852&lt;AE3852,[1]公式對照表!$C$4,IF(AC3852&gt;AE3852,[1]公式對照表!$C$5)))))</f>
        <v/>
      </c>
      <c r="AG3852" s="442"/>
      <c r="AH3852" s="442"/>
      <c r="AI3852" s="442"/>
      <c r="AJ3852" s="442"/>
      <c r="AK3852" s="2"/>
    </row>
    <row r="3853" spans="1:37" ht="17.25" customHeight="1">
      <c r="A3853" s="443"/>
      <c r="B3853" s="444"/>
      <c r="C3853" s="23"/>
      <c r="D3853" s="23"/>
      <c r="E3853" s="23"/>
      <c r="F3853" s="262"/>
      <c r="G3853" s="262"/>
      <c r="H3853" s="262"/>
      <c r="I3853" s="264"/>
      <c r="J3853" s="23"/>
      <c r="K3853" s="23"/>
      <c r="L3853" s="36" t="str">
        <f>IFERROR(VLOOKUP(放飛紀錄!$K3853,#REF!,2,FALSE),"")</f>
        <v/>
      </c>
      <c r="M3853" s="36"/>
      <c r="N3853" s="36"/>
      <c r="O3853" s="36"/>
      <c r="P3853" s="36"/>
      <c r="Q3853" s="36"/>
      <c r="R3853" s="36"/>
      <c r="S3853" s="36"/>
      <c r="T3853" s="36"/>
      <c r="U3853" s="23"/>
      <c r="V3853" s="23"/>
      <c r="W3853" s="23"/>
      <c r="X3853" s="23"/>
      <c r="Y3853" s="445"/>
      <c r="Z3853" s="446" t="str">
        <f>IF(放飛紀錄!$Y3853="","",放飛紀錄!$Y3853+公式對照表!B$2)</f>
        <v/>
      </c>
      <c r="AA3853" s="445"/>
      <c r="AB3853" s="445"/>
      <c r="AC3853" s="447" t="str">
        <f t="shared" si="148"/>
        <v/>
      </c>
      <c r="AD3853" s="448" t="str">
        <f t="shared" si="149"/>
        <v/>
      </c>
      <c r="AE3853" s="446" t="str">
        <f>IF(放飛紀錄表[[#This Row],[模組啟動時間]]="","",公式對照表!$A$2)</f>
        <v/>
      </c>
      <c r="AF3853" s="449" t="str">
        <f>IF(AC3853="","",IF(AND(AA3853&gt;Y3853,AA3853&lt;Z3853),[1]公式對照表!$C$2,IF(AC3853="-",[1]公式對照表!$C$3,IF(AC3853&lt;AE3853,[1]公式對照表!$C$4,IF(AC3853&gt;AE3853,[1]公式對照表!$C$5)))))</f>
        <v/>
      </c>
      <c r="AG3853" s="442"/>
      <c r="AH3853" s="442"/>
      <c r="AI3853" s="442"/>
      <c r="AJ3853" s="442"/>
      <c r="AK3853" s="2"/>
    </row>
    <row r="3854" spans="1:37" ht="17.25" customHeight="1">
      <c r="A3854" s="443"/>
      <c r="B3854" s="444"/>
      <c r="C3854" s="23"/>
      <c r="D3854" s="23"/>
      <c r="E3854" s="23"/>
      <c r="F3854" s="262"/>
      <c r="G3854" s="262"/>
      <c r="H3854" s="262"/>
      <c r="I3854" s="264"/>
      <c r="J3854" s="23"/>
      <c r="K3854" s="23"/>
      <c r="L3854" s="36" t="str">
        <f>IFERROR(VLOOKUP(放飛紀錄!$K3854,#REF!,2,FALSE),"")</f>
        <v/>
      </c>
      <c r="M3854" s="36"/>
      <c r="N3854" s="36"/>
      <c r="O3854" s="36"/>
      <c r="P3854" s="36"/>
      <c r="Q3854" s="36"/>
      <c r="R3854" s="36"/>
      <c r="S3854" s="36"/>
      <c r="T3854" s="36"/>
      <c r="U3854" s="23"/>
      <c r="V3854" s="23"/>
      <c r="W3854" s="23"/>
      <c r="X3854" s="23"/>
      <c r="Y3854" s="445"/>
      <c r="Z3854" s="446" t="str">
        <f>IF(放飛紀錄!$Y3854="","",放飛紀錄!$Y3854+公式對照表!B$2)</f>
        <v/>
      </c>
      <c r="AA3854" s="445"/>
      <c r="AB3854" s="445"/>
      <c r="AC3854" s="447" t="str">
        <f t="shared" si="148"/>
        <v/>
      </c>
      <c r="AD3854" s="448" t="str">
        <f t="shared" si="149"/>
        <v/>
      </c>
      <c r="AE3854" s="446" t="str">
        <f>IF(放飛紀錄表[[#This Row],[模組啟動時間]]="","",公式對照表!$A$2)</f>
        <v/>
      </c>
      <c r="AF3854" s="449" t="str">
        <f>IF(AC3854="","",IF(AND(AA3854&gt;Y3854,AA3854&lt;Z3854),[1]公式對照表!$C$2,IF(AC3854="-",[1]公式對照表!$C$3,IF(AC3854&lt;AE3854,[1]公式對照表!$C$4,IF(AC3854&gt;AE3854,[1]公式對照表!$C$5)))))</f>
        <v/>
      </c>
      <c r="AG3854" s="442"/>
      <c r="AH3854" s="442"/>
      <c r="AI3854" s="442"/>
      <c r="AJ3854" s="442"/>
      <c r="AK3854" s="2"/>
    </row>
    <row r="3855" spans="1:37" ht="17.25" customHeight="1">
      <c r="A3855" s="443"/>
      <c r="B3855" s="444"/>
      <c r="C3855" s="23"/>
      <c r="D3855" s="23"/>
      <c r="E3855" s="23"/>
      <c r="F3855" s="262"/>
      <c r="G3855" s="262"/>
      <c r="H3855" s="262"/>
      <c r="I3855" s="264"/>
      <c r="J3855" s="23"/>
      <c r="K3855" s="23"/>
      <c r="L3855" s="36" t="str">
        <f>IFERROR(VLOOKUP(放飛紀錄!$K3855,#REF!,2,FALSE),"")</f>
        <v/>
      </c>
      <c r="M3855" s="36"/>
      <c r="N3855" s="36"/>
      <c r="O3855" s="36"/>
      <c r="P3855" s="36"/>
      <c r="Q3855" s="36"/>
      <c r="R3855" s="36"/>
      <c r="S3855" s="36"/>
      <c r="T3855" s="36"/>
      <c r="U3855" s="23"/>
      <c r="V3855" s="23"/>
      <c r="W3855" s="23"/>
      <c r="X3855" s="23"/>
      <c r="Y3855" s="445"/>
      <c r="Z3855" s="446" t="str">
        <f>IF(放飛紀錄!$Y3855="","",放飛紀錄!$Y3855+公式對照表!B$2)</f>
        <v/>
      </c>
      <c r="AA3855" s="445"/>
      <c r="AB3855" s="445"/>
      <c r="AC3855" s="447" t="str">
        <f t="shared" si="148"/>
        <v/>
      </c>
      <c r="AD3855" s="448" t="str">
        <f t="shared" si="149"/>
        <v/>
      </c>
      <c r="AE3855" s="446" t="str">
        <f>IF(放飛紀錄表[[#This Row],[模組啟動時間]]="","",公式對照表!$A$2)</f>
        <v/>
      </c>
      <c r="AF3855" s="449" t="str">
        <f>IF(AC3855="","",IF(AND(AA3855&gt;Y3855,AA3855&lt;Z3855),[1]公式對照表!$C$2,IF(AC3855="-",[1]公式對照表!$C$3,IF(AC3855&lt;AE3855,[1]公式對照表!$C$4,IF(AC3855&gt;AE3855,[1]公式對照表!$C$5)))))</f>
        <v/>
      </c>
      <c r="AG3855" s="442"/>
      <c r="AH3855" s="442"/>
      <c r="AI3855" s="442"/>
      <c r="AJ3855" s="442"/>
      <c r="AK3855" s="2"/>
    </row>
    <row r="3856" spans="1:37" ht="17.25" customHeight="1">
      <c r="A3856" s="443"/>
      <c r="B3856" s="444"/>
      <c r="C3856" s="23"/>
      <c r="D3856" s="23"/>
      <c r="E3856" s="23"/>
      <c r="F3856" s="262"/>
      <c r="G3856" s="262"/>
      <c r="H3856" s="262"/>
      <c r="I3856" s="264"/>
      <c r="J3856" s="23"/>
      <c r="K3856" s="23"/>
      <c r="L3856" s="36" t="str">
        <f>IFERROR(VLOOKUP(放飛紀錄!$K3856,#REF!,2,FALSE),"")</f>
        <v/>
      </c>
      <c r="M3856" s="36"/>
      <c r="N3856" s="36"/>
      <c r="O3856" s="36"/>
      <c r="P3856" s="36"/>
      <c r="Q3856" s="36"/>
      <c r="R3856" s="36"/>
      <c r="S3856" s="36"/>
      <c r="T3856" s="36"/>
      <c r="U3856" s="23"/>
      <c r="V3856" s="23"/>
      <c r="W3856" s="23"/>
      <c r="X3856" s="23"/>
      <c r="Y3856" s="445"/>
      <c r="Z3856" s="446" t="str">
        <f>IF(放飛紀錄!$Y3856="","",放飛紀錄!$Y3856+公式對照表!B$2)</f>
        <v/>
      </c>
      <c r="AA3856" s="445"/>
      <c r="AB3856" s="445"/>
      <c r="AC3856" s="447" t="str">
        <f t="shared" si="148"/>
        <v/>
      </c>
      <c r="AD3856" s="448" t="str">
        <f t="shared" si="149"/>
        <v/>
      </c>
      <c r="AE3856" s="446" t="str">
        <f>IF(放飛紀錄表[[#This Row],[模組啟動時間]]="","",公式對照表!$A$2)</f>
        <v/>
      </c>
      <c r="AF3856" s="449" t="str">
        <f>IF(AC3856="","",IF(AND(AA3856&gt;Y3856,AA3856&lt;Z3856),[1]公式對照表!$C$2,IF(AC3856="-",[1]公式對照表!$C$3,IF(AC3856&lt;AE3856,[1]公式對照表!$C$4,IF(AC3856&gt;AE3856,[1]公式對照表!$C$5)))))</f>
        <v/>
      </c>
      <c r="AG3856" s="442"/>
      <c r="AH3856" s="442"/>
      <c r="AI3856" s="442"/>
      <c r="AJ3856" s="442"/>
      <c r="AK3856" s="2"/>
    </row>
    <row r="3857" spans="1:37" ht="17.25" customHeight="1">
      <c r="A3857" s="443"/>
      <c r="B3857" s="444"/>
      <c r="C3857" s="23"/>
      <c r="D3857" s="23"/>
      <c r="E3857" s="23"/>
      <c r="F3857" s="262"/>
      <c r="G3857" s="262"/>
      <c r="H3857" s="262"/>
      <c r="I3857" s="264"/>
      <c r="J3857" s="23"/>
      <c r="K3857" s="23"/>
      <c r="L3857" s="36" t="str">
        <f>IFERROR(VLOOKUP(放飛紀錄!$K3857,#REF!,2,FALSE),"")</f>
        <v/>
      </c>
      <c r="M3857" s="36"/>
      <c r="N3857" s="36"/>
      <c r="O3857" s="36"/>
      <c r="P3857" s="36"/>
      <c r="Q3857" s="36"/>
      <c r="R3857" s="36"/>
      <c r="S3857" s="36"/>
      <c r="T3857" s="36"/>
      <c r="U3857" s="23"/>
      <c r="V3857" s="23"/>
      <c r="W3857" s="23"/>
      <c r="X3857" s="23"/>
      <c r="Y3857" s="445"/>
      <c r="Z3857" s="446" t="str">
        <f>IF(放飛紀錄!$Y3857="","",放飛紀錄!$Y3857+公式對照表!B$2)</f>
        <v/>
      </c>
      <c r="AA3857" s="445"/>
      <c r="AB3857" s="445"/>
      <c r="AC3857" s="447" t="str">
        <f t="shared" si="148"/>
        <v/>
      </c>
      <c r="AD3857" s="448" t="str">
        <f t="shared" si="149"/>
        <v/>
      </c>
      <c r="AE3857" s="446" t="str">
        <f>IF(放飛紀錄表[[#This Row],[模組啟動時間]]="","",公式對照表!$A$2)</f>
        <v/>
      </c>
      <c r="AF3857" s="449" t="str">
        <f>IF(AC3857="","",IF(AND(AA3857&gt;Y3857,AA3857&lt;Z3857),[1]公式對照表!$C$2,IF(AC3857="-",[1]公式對照表!$C$3,IF(AC3857&lt;AE3857,[1]公式對照表!$C$4,IF(AC3857&gt;AE3857,[1]公式對照表!$C$5)))))</f>
        <v/>
      </c>
      <c r="AG3857" s="442"/>
      <c r="AH3857" s="442"/>
      <c r="AI3857" s="442"/>
      <c r="AJ3857" s="442"/>
      <c r="AK3857" s="2"/>
    </row>
    <row r="3858" spans="1:37" ht="17.25" customHeight="1">
      <c r="A3858" s="443"/>
      <c r="B3858" s="444"/>
      <c r="C3858" s="23"/>
      <c r="D3858" s="23"/>
      <c r="E3858" s="23"/>
      <c r="F3858" s="262"/>
      <c r="G3858" s="262"/>
      <c r="H3858" s="262"/>
      <c r="I3858" s="264"/>
      <c r="J3858" s="23"/>
      <c r="K3858" s="23"/>
      <c r="L3858" s="36" t="str">
        <f>IFERROR(VLOOKUP(放飛紀錄!$K3858,#REF!,2,FALSE),"")</f>
        <v/>
      </c>
      <c r="M3858" s="36"/>
      <c r="N3858" s="36"/>
      <c r="O3858" s="36"/>
      <c r="P3858" s="36"/>
      <c r="Q3858" s="36"/>
      <c r="R3858" s="36"/>
      <c r="S3858" s="36"/>
      <c r="T3858" s="36"/>
      <c r="U3858" s="23"/>
      <c r="V3858" s="23"/>
      <c r="W3858" s="23"/>
      <c r="X3858" s="23"/>
      <c r="Y3858" s="445"/>
      <c r="Z3858" s="446" t="str">
        <f>IF(放飛紀錄!$Y3858="","",放飛紀錄!$Y3858+公式對照表!B$2)</f>
        <v/>
      </c>
      <c r="AA3858" s="445"/>
      <c r="AB3858" s="445"/>
      <c r="AC3858" s="447" t="str">
        <f t="shared" si="148"/>
        <v/>
      </c>
      <c r="AD3858" s="448" t="str">
        <f t="shared" si="149"/>
        <v/>
      </c>
      <c r="AE3858" s="446" t="str">
        <f>IF(放飛紀錄表[[#This Row],[模組啟動時間]]="","",公式對照表!$A$2)</f>
        <v/>
      </c>
      <c r="AF3858" s="449" t="str">
        <f>IF(AC3858="","",IF(AND(AA3858&gt;Y3858,AA3858&lt;Z3858),[1]公式對照表!$C$2,IF(AC3858="-",[1]公式對照表!$C$3,IF(AC3858&lt;AE3858,[1]公式對照表!$C$4,IF(AC3858&gt;AE3858,[1]公式對照表!$C$5)))))</f>
        <v/>
      </c>
      <c r="AG3858" s="442"/>
      <c r="AH3858" s="442"/>
      <c r="AI3858" s="442"/>
      <c r="AJ3858" s="442"/>
      <c r="AK3858" s="2"/>
    </row>
    <row r="3859" spans="1:37" ht="17.25" customHeight="1">
      <c r="A3859" s="443"/>
      <c r="B3859" s="444"/>
      <c r="C3859" s="23"/>
      <c r="D3859" s="23"/>
      <c r="E3859" s="23"/>
      <c r="F3859" s="262"/>
      <c r="G3859" s="262"/>
      <c r="H3859" s="262"/>
      <c r="I3859" s="264"/>
      <c r="J3859" s="23"/>
      <c r="K3859" s="23"/>
      <c r="L3859" s="36" t="str">
        <f>IFERROR(VLOOKUP(放飛紀錄!$K3859,#REF!,2,FALSE),"")</f>
        <v/>
      </c>
      <c r="M3859" s="36"/>
      <c r="N3859" s="36"/>
      <c r="O3859" s="36"/>
      <c r="P3859" s="36"/>
      <c r="Q3859" s="36"/>
      <c r="R3859" s="36"/>
      <c r="S3859" s="36"/>
      <c r="T3859" s="36"/>
      <c r="U3859" s="23"/>
      <c r="V3859" s="23"/>
      <c r="W3859" s="23"/>
      <c r="X3859" s="23"/>
      <c r="Y3859" s="445"/>
      <c r="Z3859" s="446" t="str">
        <f>IF(放飛紀錄!$Y3859="","",放飛紀錄!$Y3859+公式對照表!B$2)</f>
        <v/>
      </c>
      <c r="AA3859" s="445"/>
      <c r="AB3859" s="445"/>
      <c r="AC3859" s="447" t="str">
        <f t="shared" si="148"/>
        <v/>
      </c>
      <c r="AD3859" s="448" t="str">
        <f t="shared" si="149"/>
        <v/>
      </c>
      <c r="AE3859" s="446" t="str">
        <f>IF(放飛紀錄表[[#This Row],[模組啟動時間]]="","",公式對照表!$A$2)</f>
        <v/>
      </c>
      <c r="AF3859" s="449" t="str">
        <f>IF(AC3859="","",IF(AND(AA3859&gt;Y3859,AA3859&lt;Z3859),[1]公式對照表!$C$2,IF(AC3859="-",[1]公式對照表!$C$3,IF(AC3859&lt;AE3859,[1]公式對照表!$C$4,IF(AC3859&gt;AE3859,[1]公式對照表!$C$5)))))</f>
        <v/>
      </c>
      <c r="AG3859" s="442"/>
      <c r="AH3859" s="442"/>
      <c r="AI3859" s="442"/>
      <c r="AJ3859" s="442"/>
      <c r="AK3859" s="2"/>
    </row>
    <row r="3860" spans="1:37" ht="17.25" customHeight="1">
      <c r="A3860" s="443"/>
      <c r="B3860" s="444"/>
      <c r="C3860" s="23"/>
      <c r="D3860" s="23"/>
      <c r="E3860" s="23"/>
      <c r="F3860" s="262"/>
      <c r="G3860" s="262"/>
      <c r="H3860" s="262"/>
      <c r="I3860" s="264"/>
      <c r="J3860" s="23"/>
      <c r="K3860" s="23"/>
      <c r="L3860" s="36" t="str">
        <f>IFERROR(VLOOKUP(放飛紀錄!$K3860,#REF!,2,FALSE),"")</f>
        <v/>
      </c>
      <c r="M3860" s="36"/>
      <c r="N3860" s="36"/>
      <c r="O3860" s="36"/>
      <c r="P3860" s="36"/>
      <c r="Q3860" s="36"/>
      <c r="R3860" s="36"/>
      <c r="S3860" s="36"/>
      <c r="T3860" s="36"/>
      <c r="U3860" s="23"/>
      <c r="V3860" s="23"/>
      <c r="W3860" s="23"/>
      <c r="X3860" s="23"/>
      <c r="Y3860" s="445"/>
      <c r="Z3860" s="446" t="str">
        <f>IF(放飛紀錄!$Y3860="","",放飛紀錄!$Y3860+公式對照表!B$2)</f>
        <v/>
      </c>
      <c r="AA3860" s="445"/>
      <c r="AB3860" s="445"/>
      <c r="AC3860" s="447" t="str">
        <f t="shared" si="148"/>
        <v/>
      </c>
      <c r="AD3860" s="448" t="str">
        <f t="shared" si="149"/>
        <v/>
      </c>
      <c r="AE3860" s="446" t="str">
        <f>IF(放飛紀錄表[[#This Row],[模組啟動時間]]="","",公式對照表!$A$2)</f>
        <v/>
      </c>
      <c r="AF3860" s="449" t="str">
        <f>IF(AC3860="","",IF(AND(AA3860&gt;Y3860,AA3860&lt;Z3860),[1]公式對照表!$C$2,IF(AC3860="-",[1]公式對照表!$C$3,IF(AC3860&lt;AE3860,[1]公式對照表!$C$4,IF(AC3860&gt;AE3860,[1]公式對照表!$C$5)))))</f>
        <v/>
      </c>
      <c r="AG3860" s="442"/>
      <c r="AH3860" s="442"/>
      <c r="AI3860" s="442"/>
      <c r="AJ3860" s="442"/>
      <c r="AK3860" s="2"/>
    </row>
    <row r="3861" spans="1:37" ht="17.25" customHeight="1">
      <c r="A3861" s="443"/>
      <c r="B3861" s="444"/>
      <c r="C3861" s="23"/>
      <c r="D3861" s="23"/>
      <c r="E3861" s="23"/>
      <c r="F3861" s="262"/>
      <c r="G3861" s="262"/>
      <c r="H3861" s="262"/>
      <c r="I3861" s="264"/>
      <c r="J3861" s="23"/>
      <c r="K3861" s="23"/>
      <c r="L3861" s="36" t="str">
        <f>IFERROR(VLOOKUP(放飛紀錄!$K3861,#REF!,2,FALSE),"")</f>
        <v/>
      </c>
      <c r="M3861" s="36"/>
      <c r="N3861" s="36"/>
      <c r="O3861" s="36"/>
      <c r="P3861" s="36"/>
      <c r="Q3861" s="36"/>
      <c r="R3861" s="36"/>
      <c r="S3861" s="36"/>
      <c r="T3861" s="36"/>
      <c r="U3861" s="23"/>
      <c r="V3861" s="23"/>
      <c r="W3861" s="23"/>
      <c r="X3861" s="23"/>
      <c r="Y3861" s="445"/>
      <c r="Z3861" s="446" t="str">
        <f>IF(放飛紀錄!$Y3861="","",放飛紀錄!$Y3861+公式對照表!B$2)</f>
        <v/>
      </c>
      <c r="AA3861" s="445"/>
      <c r="AB3861" s="445"/>
      <c r="AC3861" s="447" t="str">
        <f t="shared" si="148"/>
        <v/>
      </c>
      <c r="AD3861" s="448" t="str">
        <f t="shared" si="149"/>
        <v/>
      </c>
      <c r="AE3861" s="446" t="str">
        <f>IF(放飛紀錄表[[#This Row],[模組啟動時間]]="","",公式對照表!$A$2)</f>
        <v/>
      </c>
      <c r="AF3861" s="449" t="str">
        <f>IF(AC3861="","",IF(AND(AA3861&gt;Y3861,AA3861&lt;Z3861),[1]公式對照表!$C$2,IF(AC3861="-",[1]公式對照表!$C$3,IF(AC3861&lt;AE3861,[1]公式對照表!$C$4,IF(AC3861&gt;AE3861,[1]公式對照表!$C$5)))))</f>
        <v/>
      </c>
      <c r="AG3861" s="442"/>
      <c r="AH3861" s="442"/>
      <c r="AI3861" s="442"/>
      <c r="AJ3861" s="442"/>
      <c r="AK3861" s="2"/>
    </row>
    <row r="3862" spans="1:37" ht="17.25" customHeight="1">
      <c r="A3862" s="443"/>
      <c r="B3862" s="444"/>
      <c r="C3862" s="23"/>
      <c r="D3862" s="23"/>
      <c r="E3862" s="23"/>
      <c r="F3862" s="262"/>
      <c r="G3862" s="262"/>
      <c r="H3862" s="262"/>
      <c r="I3862" s="264"/>
      <c r="J3862" s="23"/>
      <c r="K3862" s="23"/>
      <c r="L3862" s="36" t="str">
        <f>IFERROR(VLOOKUP(放飛紀錄!$K3862,#REF!,2,FALSE),"")</f>
        <v/>
      </c>
      <c r="M3862" s="36"/>
      <c r="N3862" s="36"/>
      <c r="O3862" s="36"/>
      <c r="P3862" s="36"/>
      <c r="Q3862" s="36"/>
      <c r="R3862" s="36"/>
      <c r="S3862" s="36"/>
      <c r="T3862" s="36"/>
      <c r="U3862" s="23"/>
      <c r="V3862" s="23"/>
      <c r="W3862" s="23"/>
      <c r="X3862" s="23"/>
      <c r="Y3862" s="445"/>
      <c r="Z3862" s="446" t="str">
        <f>IF(放飛紀錄!$Y3862="","",放飛紀錄!$Y3862+公式對照表!B$2)</f>
        <v/>
      </c>
      <c r="AA3862" s="445"/>
      <c r="AB3862" s="445"/>
      <c r="AC3862" s="447" t="str">
        <f t="shared" si="148"/>
        <v/>
      </c>
      <c r="AD3862" s="448" t="str">
        <f t="shared" si="149"/>
        <v/>
      </c>
      <c r="AE3862" s="446" t="str">
        <f>IF(放飛紀錄表[[#This Row],[模組啟動時間]]="","",公式對照表!$A$2)</f>
        <v/>
      </c>
      <c r="AF3862" s="449" t="str">
        <f>IF(AC3862="","",IF(AND(AA3862&gt;Y3862,AA3862&lt;Z3862),[1]公式對照表!$C$2,IF(AC3862="-",[1]公式對照表!$C$3,IF(AC3862&lt;AE3862,[1]公式對照表!$C$4,IF(AC3862&gt;AE3862,[1]公式對照表!$C$5)))))</f>
        <v/>
      </c>
      <c r="AG3862" s="442"/>
      <c r="AH3862" s="442"/>
      <c r="AI3862" s="442"/>
      <c r="AJ3862" s="442"/>
      <c r="AK3862" s="2"/>
    </row>
    <row r="3863" spans="1:37" ht="17.25" customHeight="1">
      <c r="A3863" s="443"/>
      <c r="B3863" s="444"/>
      <c r="C3863" s="23"/>
      <c r="D3863" s="23"/>
      <c r="E3863" s="23"/>
      <c r="F3863" s="262"/>
      <c r="G3863" s="262"/>
      <c r="H3863" s="262"/>
      <c r="I3863" s="264"/>
      <c r="J3863" s="23"/>
      <c r="K3863" s="23"/>
      <c r="L3863" s="36" t="str">
        <f>IFERROR(VLOOKUP(放飛紀錄!$K3863,#REF!,2,FALSE),"")</f>
        <v/>
      </c>
      <c r="M3863" s="36"/>
      <c r="N3863" s="36"/>
      <c r="O3863" s="36"/>
      <c r="P3863" s="36"/>
      <c r="Q3863" s="36"/>
      <c r="R3863" s="36"/>
      <c r="S3863" s="36"/>
      <c r="T3863" s="36"/>
      <c r="U3863" s="23"/>
      <c r="V3863" s="23"/>
      <c r="W3863" s="23"/>
      <c r="X3863" s="23"/>
      <c r="Y3863" s="445"/>
      <c r="Z3863" s="446" t="str">
        <f>IF(放飛紀錄!$Y3863="","",放飛紀錄!$Y3863+公式對照表!B$2)</f>
        <v/>
      </c>
      <c r="AA3863" s="445"/>
      <c r="AB3863" s="445"/>
      <c r="AC3863" s="447" t="str">
        <f t="shared" si="148"/>
        <v/>
      </c>
      <c r="AD3863" s="448" t="str">
        <f t="shared" si="149"/>
        <v/>
      </c>
      <c r="AE3863" s="446" t="str">
        <f>IF(放飛紀錄表[[#This Row],[模組啟動時間]]="","",公式對照表!$A$2)</f>
        <v/>
      </c>
      <c r="AF3863" s="449" t="str">
        <f>IF(AC3863="","",IF(AND(AA3863&gt;Y3863,AA3863&lt;Z3863),[1]公式對照表!$C$2,IF(AC3863="-",[1]公式對照表!$C$3,IF(AC3863&lt;AE3863,[1]公式對照表!$C$4,IF(AC3863&gt;AE3863,[1]公式對照表!$C$5)))))</f>
        <v/>
      </c>
      <c r="AG3863" s="442"/>
      <c r="AH3863" s="442"/>
      <c r="AI3863" s="442"/>
      <c r="AJ3863" s="442"/>
      <c r="AK3863" s="2"/>
    </row>
    <row r="3864" spans="1:37" ht="17.25" customHeight="1">
      <c r="A3864" s="443"/>
      <c r="B3864" s="444"/>
      <c r="C3864" s="23"/>
      <c r="D3864" s="23"/>
      <c r="E3864" s="23"/>
      <c r="F3864" s="262"/>
      <c r="G3864" s="262"/>
      <c r="H3864" s="262"/>
      <c r="I3864" s="264"/>
      <c r="J3864" s="23"/>
      <c r="K3864" s="23"/>
      <c r="L3864" s="36" t="str">
        <f>IFERROR(VLOOKUP(放飛紀錄!$K3864,#REF!,2,FALSE),"")</f>
        <v/>
      </c>
      <c r="M3864" s="36"/>
      <c r="N3864" s="36"/>
      <c r="O3864" s="36"/>
      <c r="P3864" s="36"/>
      <c r="Q3864" s="36"/>
      <c r="R3864" s="36"/>
      <c r="S3864" s="36"/>
      <c r="T3864" s="36"/>
      <c r="U3864" s="23"/>
      <c r="V3864" s="23"/>
      <c r="W3864" s="23"/>
      <c r="X3864" s="23"/>
      <c r="Y3864" s="445"/>
      <c r="Z3864" s="446" t="str">
        <f>IF(放飛紀錄!$Y3864="","",放飛紀錄!$Y3864+公式對照表!B$2)</f>
        <v/>
      </c>
      <c r="AA3864" s="445"/>
      <c r="AB3864" s="445"/>
      <c r="AC3864" s="447" t="str">
        <f t="shared" si="148"/>
        <v/>
      </c>
      <c r="AD3864" s="448" t="str">
        <f t="shared" si="149"/>
        <v/>
      </c>
      <c r="AE3864" s="446" t="str">
        <f>IF(放飛紀錄表[[#This Row],[模組啟動時間]]="","",公式對照表!$A$2)</f>
        <v/>
      </c>
      <c r="AF3864" s="449" t="str">
        <f>IF(AC3864="","",IF(AND(AA3864&gt;Y3864,AA3864&lt;Z3864),[1]公式對照表!$C$2,IF(AC3864="-",[1]公式對照表!$C$3,IF(AC3864&lt;AE3864,[1]公式對照表!$C$4,IF(AC3864&gt;AE3864,[1]公式對照表!$C$5)))))</f>
        <v/>
      </c>
      <c r="AG3864" s="442"/>
      <c r="AH3864" s="442"/>
      <c r="AI3864" s="442"/>
      <c r="AJ3864" s="442"/>
      <c r="AK3864" s="2"/>
    </row>
    <row r="3865" spans="1:37" ht="17.25" customHeight="1">
      <c r="A3865" s="443"/>
      <c r="B3865" s="444"/>
      <c r="C3865" s="23"/>
      <c r="D3865" s="23"/>
      <c r="E3865" s="23"/>
      <c r="F3865" s="262"/>
      <c r="G3865" s="262"/>
      <c r="H3865" s="262"/>
      <c r="I3865" s="264"/>
      <c r="J3865" s="23"/>
      <c r="K3865" s="23"/>
      <c r="L3865" s="36" t="str">
        <f>IFERROR(VLOOKUP(放飛紀錄!$K3865,#REF!,2,FALSE),"")</f>
        <v/>
      </c>
      <c r="M3865" s="36"/>
      <c r="N3865" s="36"/>
      <c r="O3865" s="36"/>
      <c r="P3865" s="36"/>
      <c r="Q3865" s="36"/>
      <c r="R3865" s="36"/>
      <c r="S3865" s="36"/>
      <c r="T3865" s="36"/>
      <c r="U3865" s="23"/>
      <c r="V3865" s="23"/>
      <c r="W3865" s="23"/>
      <c r="X3865" s="23"/>
      <c r="Y3865" s="445"/>
      <c r="Z3865" s="446" t="str">
        <f>IF(放飛紀錄!$Y3865="","",放飛紀錄!$Y3865+公式對照表!B$2)</f>
        <v/>
      </c>
      <c r="AA3865" s="445"/>
      <c r="AB3865" s="445"/>
      <c r="AC3865" s="447" t="str">
        <f t="shared" si="148"/>
        <v/>
      </c>
      <c r="AD3865" s="448" t="str">
        <f t="shared" si="149"/>
        <v/>
      </c>
      <c r="AE3865" s="446" t="str">
        <f>IF(放飛紀錄表[[#This Row],[模組啟動時間]]="","",公式對照表!$A$2)</f>
        <v/>
      </c>
      <c r="AF3865" s="449" t="str">
        <f>IF(AC3865="","",IF(AND(AA3865&gt;Y3865,AA3865&lt;Z3865),[1]公式對照表!$C$2,IF(AC3865="-",[1]公式對照表!$C$3,IF(AC3865&lt;AE3865,[1]公式對照表!$C$4,IF(AC3865&gt;AE3865,[1]公式對照表!$C$5)))))</f>
        <v/>
      </c>
      <c r="AG3865" s="442"/>
      <c r="AH3865" s="442"/>
      <c r="AI3865" s="442"/>
      <c r="AJ3865" s="442"/>
      <c r="AK3865" s="2"/>
    </row>
    <row r="3866" spans="1:37" ht="17.25" customHeight="1">
      <c r="A3866" s="443"/>
      <c r="B3866" s="444"/>
      <c r="C3866" s="23"/>
      <c r="D3866" s="23"/>
      <c r="E3866" s="23"/>
      <c r="F3866" s="262"/>
      <c r="G3866" s="262"/>
      <c r="H3866" s="262"/>
      <c r="I3866" s="264"/>
      <c r="J3866" s="23"/>
      <c r="K3866" s="23"/>
      <c r="L3866" s="36" t="str">
        <f>IFERROR(VLOOKUP(放飛紀錄!$K3866,#REF!,2,FALSE),"")</f>
        <v/>
      </c>
      <c r="M3866" s="36"/>
      <c r="N3866" s="36"/>
      <c r="O3866" s="36"/>
      <c r="P3866" s="36"/>
      <c r="Q3866" s="36"/>
      <c r="R3866" s="36"/>
      <c r="S3866" s="36"/>
      <c r="T3866" s="36"/>
      <c r="U3866" s="23"/>
      <c r="V3866" s="23"/>
      <c r="W3866" s="23"/>
      <c r="X3866" s="23"/>
      <c r="Y3866" s="445"/>
      <c r="Z3866" s="446" t="str">
        <f>IF(放飛紀錄!$Y3866="","",放飛紀錄!$Y3866+公式對照表!B$2)</f>
        <v/>
      </c>
      <c r="AA3866" s="445"/>
      <c r="AB3866" s="445"/>
      <c r="AC3866" s="447" t="str">
        <f t="shared" si="148"/>
        <v/>
      </c>
      <c r="AD3866" s="448" t="str">
        <f t="shared" si="149"/>
        <v/>
      </c>
      <c r="AE3866" s="446" t="str">
        <f>IF(放飛紀錄表[[#This Row],[模組啟動時間]]="","",公式對照表!$A$2)</f>
        <v/>
      </c>
      <c r="AF3866" s="449" t="str">
        <f>IF(AC3866="","",IF(AND(AA3866&gt;Y3866,AA3866&lt;Z3866),[1]公式對照表!$C$2,IF(AC3866="-",[1]公式對照表!$C$3,IF(AC3866&lt;AE3866,[1]公式對照表!$C$4,IF(AC3866&gt;AE3866,[1]公式對照表!$C$5)))))</f>
        <v/>
      </c>
      <c r="AG3866" s="442"/>
      <c r="AH3866" s="442"/>
      <c r="AI3866" s="442"/>
      <c r="AJ3866" s="442"/>
      <c r="AK3866" s="2"/>
    </row>
    <row r="3867" spans="1:37" ht="17.25" customHeight="1">
      <c r="A3867" s="443"/>
      <c r="B3867" s="444"/>
      <c r="C3867" s="23"/>
      <c r="D3867" s="23"/>
      <c r="E3867" s="23"/>
      <c r="F3867" s="262"/>
      <c r="G3867" s="262"/>
      <c r="H3867" s="262"/>
      <c r="I3867" s="264"/>
      <c r="J3867" s="23"/>
      <c r="K3867" s="23"/>
      <c r="L3867" s="36" t="str">
        <f>IFERROR(VLOOKUP(放飛紀錄!$K3867,#REF!,2,FALSE),"")</f>
        <v/>
      </c>
      <c r="M3867" s="36"/>
      <c r="N3867" s="36"/>
      <c r="O3867" s="36"/>
      <c r="P3867" s="36"/>
      <c r="Q3867" s="36"/>
      <c r="R3867" s="36"/>
      <c r="S3867" s="36"/>
      <c r="T3867" s="36"/>
      <c r="U3867" s="23"/>
      <c r="V3867" s="23"/>
      <c r="W3867" s="23"/>
      <c r="X3867" s="23"/>
      <c r="Y3867" s="445"/>
      <c r="Z3867" s="446" t="str">
        <f>IF(放飛紀錄!$Y3867="","",放飛紀錄!$Y3867+公式對照表!B$2)</f>
        <v/>
      </c>
      <c r="AA3867" s="445"/>
      <c r="AB3867" s="445"/>
      <c r="AC3867" s="447" t="str">
        <f t="shared" si="148"/>
        <v/>
      </c>
      <c r="AD3867" s="448" t="str">
        <f t="shared" si="149"/>
        <v/>
      </c>
      <c r="AE3867" s="446" t="str">
        <f>IF(放飛紀錄表[[#This Row],[模組啟動時間]]="","",公式對照表!$A$2)</f>
        <v/>
      </c>
      <c r="AF3867" s="449" t="str">
        <f>IF(AC3867="","",IF(AND(AA3867&gt;Y3867,AA3867&lt;Z3867),[1]公式對照表!$C$2,IF(AC3867="-",[1]公式對照表!$C$3,IF(AC3867&lt;AE3867,[1]公式對照表!$C$4,IF(AC3867&gt;AE3867,[1]公式對照表!$C$5)))))</f>
        <v/>
      </c>
      <c r="AG3867" s="442"/>
      <c r="AH3867" s="442"/>
      <c r="AI3867" s="442"/>
      <c r="AJ3867" s="442"/>
      <c r="AK3867" s="2"/>
    </row>
    <row r="3868" spans="1:37" ht="17.25" customHeight="1">
      <c r="A3868" s="443"/>
      <c r="B3868" s="444"/>
      <c r="C3868" s="23"/>
      <c r="D3868" s="23"/>
      <c r="E3868" s="23"/>
      <c r="F3868" s="262"/>
      <c r="G3868" s="262"/>
      <c r="H3868" s="262"/>
      <c r="I3868" s="264"/>
      <c r="J3868" s="23"/>
      <c r="K3868" s="23"/>
      <c r="L3868" s="36" t="str">
        <f>IFERROR(VLOOKUP(放飛紀錄!$K3868,#REF!,2,FALSE),"")</f>
        <v/>
      </c>
      <c r="M3868" s="36"/>
      <c r="N3868" s="36"/>
      <c r="O3868" s="36"/>
      <c r="P3868" s="36"/>
      <c r="Q3868" s="36"/>
      <c r="R3868" s="36"/>
      <c r="S3868" s="36"/>
      <c r="T3868" s="36"/>
      <c r="U3868" s="23"/>
      <c r="V3868" s="23"/>
      <c r="W3868" s="23"/>
      <c r="X3868" s="23"/>
      <c r="Y3868" s="445"/>
      <c r="Z3868" s="446" t="str">
        <f>IF(放飛紀錄!$Y3868="","",放飛紀錄!$Y3868+公式對照表!B$2)</f>
        <v/>
      </c>
      <c r="AA3868" s="445"/>
      <c r="AB3868" s="445"/>
      <c r="AC3868" s="447" t="str">
        <f t="shared" si="148"/>
        <v/>
      </c>
      <c r="AD3868" s="448" t="str">
        <f t="shared" si="149"/>
        <v/>
      </c>
      <c r="AE3868" s="446" t="str">
        <f>IF(放飛紀錄表[[#This Row],[模組啟動時間]]="","",公式對照表!$A$2)</f>
        <v/>
      </c>
      <c r="AF3868" s="449" t="str">
        <f>IF(AC3868="","",IF(AND(AA3868&gt;Y3868,AA3868&lt;Z3868),[1]公式對照表!$C$2,IF(AC3868="-",[1]公式對照表!$C$3,IF(AC3868&lt;AE3868,[1]公式對照表!$C$4,IF(AC3868&gt;AE3868,[1]公式對照表!$C$5)))))</f>
        <v/>
      </c>
      <c r="AG3868" s="442"/>
      <c r="AH3868" s="442"/>
      <c r="AI3868" s="442"/>
      <c r="AJ3868" s="442"/>
      <c r="AK3868" s="2"/>
    </row>
    <row r="3869" spans="1:37" ht="17.25" customHeight="1">
      <c r="A3869" s="443"/>
      <c r="B3869" s="444"/>
      <c r="C3869" s="23"/>
      <c r="D3869" s="23"/>
      <c r="E3869" s="23"/>
      <c r="F3869" s="262"/>
      <c r="G3869" s="262"/>
      <c r="H3869" s="262"/>
      <c r="I3869" s="264"/>
      <c r="J3869" s="23"/>
      <c r="K3869" s="23"/>
      <c r="L3869" s="36" t="str">
        <f>IFERROR(VLOOKUP(放飛紀錄!$K3869,#REF!,2,FALSE),"")</f>
        <v/>
      </c>
      <c r="M3869" s="36"/>
      <c r="N3869" s="36"/>
      <c r="O3869" s="36"/>
      <c r="P3869" s="36"/>
      <c r="Q3869" s="36"/>
      <c r="R3869" s="36"/>
      <c r="S3869" s="36"/>
      <c r="T3869" s="36"/>
      <c r="U3869" s="23"/>
      <c r="V3869" s="23"/>
      <c r="W3869" s="23"/>
      <c r="X3869" s="23"/>
      <c r="Y3869" s="445"/>
      <c r="Z3869" s="446" t="str">
        <f>IF(放飛紀錄!$Y3869="","",放飛紀錄!$Y3869+公式對照表!B$2)</f>
        <v/>
      </c>
      <c r="AA3869" s="445"/>
      <c r="AB3869" s="445"/>
      <c r="AC3869" s="447" t="str">
        <f t="shared" si="148"/>
        <v/>
      </c>
      <c r="AD3869" s="448" t="str">
        <f t="shared" si="149"/>
        <v/>
      </c>
      <c r="AE3869" s="446" t="str">
        <f>IF(放飛紀錄表[[#This Row],[模組啟動時間]]="","",公式對照表!$A$2)</f>
        <v/>
      </c>
      <c r="AF3869" s="449" t="str">
        <f>IF(AC3869="","",IF(AND(AA3869&gt;Y3869,AA3869&lt;Z3869),[1]公式對照表!$C$2,IF(AC3869="-",[1]公式對照表!$C$3,IF(AC3869&lt;AE3869,[1]公式對照表!$C$4,IF(AC3869&gt;AE3869,[1]公式對照表!$C$5)))))</f>
        <v/>
      </c>
      <c r="AG3869" s="442"/>
      <c r="AH3869" s="442"/>
      <c r="AI3869" s="442"/>
      <c r="AJ3869" s="442"/>
      <c r="AK3869" s="2"/>
    </row>
    <row r="3870" spans="1:37" ht="17.25" customHeight="1">
      <c r="A3870" s="443"/>
      <c r="B3870" s="444"/>
      <c r="C3870" s="23"/>
      <c r="D3870" s="23"/>
      <c r="E3870" s="23"/>
      <c r="F3870" s="262"/>
      <c r="G3870" s="262"/>
      <c r="H3870" s="262"/>
      <c r="I3870" s="264"/>
      <c r="J3870" s="23"/>
      <c r="K3870" s="23"/>
      <c r="L3870" s="36" t="str">
        <f>IFERROR(VLOOKUP(放飛紀錄!$K3870,#REF!,2,FALSE),"")</f>
        <v/>
      </c>
      <c r="M3870" s="36"/>
      <c r="N3870" s="36"/>
      <c r="O3870" s="36"/>
      <c r="P3870" s="36"/>
      <c r="Q3870" s="36"/>
      <c r="R3870" s="36"/>
      <c r="S3870" s="36"/>
      <c r="T3870" s="36"/>
      <c r="U3870" s="23"/>
      <c r="V3870" s="23"/>
      <c r="W3870" s="23"/>
      <c r="X3870" s="23"/>
      <c r="Y3870" s="445"/>
      <c r="Z3870" s="446" t="str">
        <f>IF(放飛紀錄!$Y3870="","",放飛紀錄!$Y3870+公式對照表!B$2)</f>
        <v/>
      </c>
      <c r="AA3870" s="445"/>
      <c r="AB3870" s="445"/>
      <c r="AC3870" s="447" t="str">
        <f t="shared" si="148"/>
        <v/>
      </c>
      <c r="AD3870" s="448" t="str">
        <f t="shared" si="149"/>
        <v/>
      </c>
      <c r="AE3870" s="446" t="str">
        <f>IF(放飛紀錄表[[#This Row],[模組啟動時間]]="","",公式對照表!$A$2)</f>
        <v/>
      </c>
      <c r="AF3870" s="449" t="str">
        <f>IF(AC3870="","",IF(AND(AA3870&gt;Y3870,AA3870&lt;Z3870),[1]公式對照表!$C$2,IF(AC3870="-",[1]公式對照表!$C$3,IF(AC3870&lt;AE3870,[1]公式對照表!$C$4,IF(AC3870&gt;AE3870,[1]公式對照表!$C$5)))))</f>
        <v/>
      </c>
      <c r="AG3870" s="442"/>
      <c r="AH3870" s="442"/>
      <c r="AI3870" s="442"/>
      <c r="AJ3870" s="442"/>
      <c r="AK3870" s="2"/>
    </row>
    <row r="3871" spans="1:37" ht="17.25" customHeight="1">
      <c r="A3871" s="443"/>
      <c r="B3871" s="444"/>
      <c r="C3871" s="23"/>
      <c r="D3871" s="23"/>
      <c r="E3871" s="23"/>
      <c r="F3871" s="262"/>
      <c r="G3871" s="262"/>
      <c r="H3871" s="262"/>
      <c r="I3871" s="264"/>
      <c r="J3871" s="23"/>
      <c r="K3871" s="23"/>
      <c r="L3871" s="36" t="str">
        <f>IFERROR(VLOOKUP(放飛紀錄!$K3871,#REF!,2,FALSE),"")</f>
        <v/>
      </c>
      <c r="M3871" s="36"/>
      <c r="N3871" s="36"/>
      <c r="O3871" s="36"/>
      <c r="P3871" s="36"/>
      <c r="Q3871" s="36"/>
      <c r="R3871" s="36"/>
      <c r="S3871" s="36"/>
      <c r="T3871" s="36"/>
      <c r="U3871" s="23"/>
      <c r="V3871" s="23"/>
      <c r="W3871" s="23"/>
      <c r="X3871" s="23"/>
      <c r="Y3871" s="445"/>
      <c r="Z3871" s="446" t="str">
        <f>IF(放飛紀錄!$Y3871="","",放飛紀錄!$Y3871+公式對照表!B$2)</f>
        <v/>
      </c>
      <c r="AA3871" s="445"/>
      <c r="AB3871" s="445"/>
      <c r="AC3871" s="447" t="str">
        <f t="shared" si="148"/>
        <v/>
      </c>
      <c r="AD3871" s="448" t="str">
        <f t="shared" si="149"/>
        <v/>
      </c>
      <c r="AE3871" s="446" t="str">
        <f>IF(放飛紀錄表[[#This Row],[模組啟動時間]]="","",公式對照表!$A$2)</f>
        <v/>
      </c>
      <c r="AF3871" s="449" t="str">
        <f>IF(AC3871="","",IF(AND(AA3871&gt;Y3871,AA3871&lt;Z3871),[1]公式對照表!$C$2,IF(AC3871="-",[1]公式對照表!$C$3,IF(AC3871&lt;AE3871,[1]公式對照表!$C$4,IF(AC3871&gt;AE3871,[1]公式對照表!$C$5)))))</f>
        <v/>
      </c>
      <c r="AG3871" s="442"/>
      <c r="AH3871" s="442"/>
      <c r="AI3871" s="442"/>
      <c r="AJ3871" s="442"/>
      <c r="AK3871" s="2"/>
    </row>
    <row r="3872" spans="1:37" ht="17.25" customHeight="1">
      <c r="A3872" s="443"/>
      <c r="B3872" s="444"/>
      <c r="C3872" s="23"/>
      <c r="D3872" s="23"/>
      <c r="E3872" s="23"/>
      <c r="F3872" s="262"/>
      <c r="G3872" s="262"/>
      <c r="H3872" s="262"/>
      <c r="I3872" s="264"/>
      <c r="J3872" s="23"/>
      <c r="K3872" s="23"/>
      <c r="L3872" s="36" t="str">
        <f>IFERROR(VLOOKUP(放飛紀錄!$K3872,#REF!,2,FALSE),"")</f>
        <v/>
      </c>
      <c r="M3872" s="36"/>
      <c r="N3872" s="36"/>
      <c r="O3872" s="36"/>
      <c r="P3872" s="36"/>
      <c r="Q3872" s="36"/>
      <c r="R3872" s="36"/>
      <c r="S3872" s="36"/>
      <c r="T3872" s="36"/>
      <c r="U3872" s="23"/>
      <c r="V3872" s="23"/>
      <c r="W3872" s="23"/>
      <c r="X3872" s="23"/>
      <c r="Y3872" s="445"/>
      <c r="Z3872" s="446" t="str">
        <f>IF(放飛紀錄!$Y3872="","",放飛紀錄!$Y3872+公式對照表!B$2)</f>
        <v/>
      </c>
      <c r="AA3872" s="445"/>
      <c r="AB3872" s="445"/>
      <c r="AC3872" s="447" t="str">
        <f t="shared" si="148"/>
        <v/>
      </c>
      <c r="AD3872" s="448" t="str">
        <f t="shared" si="149"/>
        <v/>
      </c>
      <c r="AE3872" s="446" t="str">
        <f>IF(放飛紀錄表[[#This Row],[模組啟動時間]]="","",公式對照表!$A$2)</f>
        <v/>
      </c>
      <c r="AF3872" s="449" t="str">
        <f>IF(AC3872="","",IF(AND(AA3872&gt;Y3872,AA3872&lt;Z3872),[1]公式對照表!$C$2,IF(AC3872="-",[1]公式對照表!$C$3,IF(AC3872&lt;AE3872,[1]公式對照表!$C$4,IF(AC3872&gt;AE3872,[1]公式對照表!$C$5)))))</f>
        <v/>
      </c>
      <c r="AG3872" s="442"/>
      <c r="AH3872" s="442"/>
      <c r="AI3872" s="442"/>
      <c r="AJ3872" s="442"/>
      <c r="AK3872" s="2"/>
    </row>
    <row r="3873" spans="1:37" ht="17.25" customHeight="1">
      <c r="A3873" s="443"/>
      <c r="B3873" s="444"/>
      <c r="C3873" s="23"/>
      <c r="D3873" s="23"/>
      <c r="E3873" s="23"/>
      <c r="F3873" s="262"/>
      <c r="G3873" s="262"/>
      <c r="H3873" s="262"/>
      <c r="I3873" s="264"/>
      <c r="J3873" s="23"/>
      <c r="K3873" s="23"/>
      <c r="L3873" s="36" t="str">
        <f>IFERROR(VLOOKUP(放飛紀錄!$K3873,#REF!,2,FALSE),"")</f>
        <v/>
      </c>
      <c r="M3873" s="36"/>
      <c r="N3873" s="36"/>
      <c r="O3873" s="36"/>
      <c r="P3873" s="36"/>
      <c r="Q3873" s="36"/>
      <c r="R3873" s="36"/>
      <c r="S3873" s="36"/>
      <c r="T3873" s="36"/>
      <c r="U3873" s="23"/>
      <c r="V3873" s="23"/>
      <c r="W3873" s="23"/>
      <c r="X3873" s="23"/>
      <c r="Y3873" s="445"/>
      <c r="Z3873" s="446" t="str">
        <f>IF(放飛紀錄!$Y3873="","",放飛紀錄!$Y3873+公式對照表!B$2)</f>
        <v/>
      </c>
      <c r="AA3873" s="445"/>
      <c r="AB3873" s="445"/>
      <c r="AC3873" s="447" t="str">
        <f t="shared" si="148"/>
        <v/>
      </c>
      <c r="AD3873" s="448" t="str">
        <f t="shared" si="149"/>
        <v/>
      </c>
      <c r="AE3873" s="446" t="str">
        <f>IF(放飛紀錄表[[#This Row],[模組啟動時間]]="","",公式對照表!$A$2)</f>
        <v/>
      </c>
      <c r="AF3873" s="449" t="str">
        <f>IF(AC3873="","",IF(AND(AA3873&gt;Y3873,AA3873&lt;Z3873),[1]公式對照表!$C$2,IF(AC3873="-",[1]公式對照表!$C$3,IF(AC3873&lt;AE3873,[1]公式對照表!$C$4,IF(AC3873&gt;AE3873,[1]公式對照表!$C$5)))))</f>
        <v/>
      </c>
      <c r="AG3873" s="442"/>
      <c r="AH3873" s="442"/>
      <c r="AI3873" s="442"/>
      <c r="AJ3873" s="442"/>
      <c r="AK3873" s="2"/>
    </row>
    <row r="3874" spans="1:37" ht="17.25" customHeight="1">
      <c r="A3874" s="443"/>
      <c r="B3874" s="444"/>
      <c r="C3874" s="23"/>
      <c r="D3874" s="23"/>
      <c r="E3874" s="23"/>
      <c r="F3874" s="262"/>
      <c r="G3874" s="262"/>
      <c r="H3874" s="262"/>
      <c r="I3874" s="264"/>
      <c r="J3874" s="23"/>
      <c r="K3874" s="23"/>
      <c r="L3874" s="36" t="str">
        <f>IFERROR(VLOOKUP(放飛紀錄!$K3874,#REF!,2,FALSE),"")</f>
        <v/>
      </c>
      <c r="M3874" s="36"/>
      <c r="N3874" s="36"/>
      <c r="O3874" s="36"/>
      <c r="P3874" s="36"/>
      <c r="Q3874" s="36"/>
      <c r="R3874" s="36"/>
      <c r="S3874" s="36"/>
      <c r="T3874" s="36"/>
      <c r="U3874" s="23"/>
      <c r="V3874" s="23"/>
      <c r="W3874" s="23"/>
      <c r="X3874" s="23"/>
      <c r="Y3874" s="445"/>
      <c r="Z3874" s="446" t="str">
        <f>IF(放飛紀錄!$Y3874="","",放飛紀錄!$Y3874+公式對照表!B$2)</f>
        <v/>
      </c>
      <c r="AA3874" s="445"/>
      <c r="AB3874" s="445"/>
      <c r="AC3874" s="447" t="str">
        <f t="shared" si="148"/>
        <v/>
      </c>
      <c r="AD3874" s="448" t="str">
        <f t="shared" si="149"/>
        <v/>
      </c>
      <c r="AE3874" s="446" t="str">
        <f>IF(放飛紀錄表[[#This Row],[模組啟動時間]]="","",公式對照表!$A$2)</f>
        <v/>
      </c>
      <c r="AF3874" s="449" t="str">
        <f>IF(AC3874="","",IF(AND(AA3874&gt;Y3874,AA3874&lt;Z3874),[1]公式對照表!$C$2,IF(AC3874="-",[1]公式對照表!$C$3,IF(AC3874&lt;AE3874,[1]公式對照表!$C$4,IF(AC3874&gt;AE3874,[1]公式對照表!$C$5)))))</f>
        <v/>
      </c>
      <c r="AG3874" s="442"/>
      <c r="AH3874" s="442"/>
      <c r="AI3874" s="442"/>
      <c r="AJ3874" s="442"/>
      <c r="AK3874" s="2"/>
    </row>
    <row r="3875" spans="1:37" ht="17.25" customHeight="1">
      <c r="A3875" s="443"/>
      <c r="B3875" s="444"/>
      <c r="C3875" s="23"/>
      <c r="D3875" s="23"/>
      <c r="E3875" s="23"/>
      <c r="F3875" s="262"/>
      <c r="G3875" s="262"/>
      <c r="H3875" s="262"/>
      <c r="I3875" s="264"/>
      <c r="J3875" s="23"/>
      <c r="K3875" s="23"/>
      <c r="L3875" s="36" t="str">
        <f>IFERROR(VLOOKUP(放飛紀錄!$K3875,#REF!,2,FALSE),"")</f>
        <v/>
      </c>
      <c r="M3875" s="36"/>
      <c r="N3875" s="36"/>
      <c r="O3875" s="36"/>
      <c r="P3875" s="36"/>
      <c r="Q3875" s="36"/>
      <c r="R3875" s="36"/>
      <c r="S3875" s="36"/>
      <c r="T3875" s="36"/>
      <c r="U3875" s="23"/>
      <c r="V3875" s="23"/>
      <c r="W3875" s="23"/>
      <c r="X3875" s="23"/>
      <c r="Y3875" s="445"/>
      <c r="Z3875" s="446" t="str">
        <f>IF(放飛紀錄!$Y3875="","",放飛紀錄!$Y3875+公式對照表!B$2)</f>
        <v/>
      </c>
      <c r="AA3875" s="445"/>
      <c r="AB3875" s="445"/>
      <c r="AC3875" s="447" t="str">
        <f t="shared" si="148"/>
        <v/>
      </c>
      <c r="AD3875" s="448" t="str">
        <f t="shared" si="149"/>
        <v/>
      </c>
      <c r="AE3875" s="446" t="str">
        <f>IF(放飛紀錄表[[#This Row],[模組啟動時間]]="","",公式對照表!$A$2)</f>
        <v/>
      </c>
      <c r="AF3875" s="449" t="str">
        <f>IF(AC3875="","",IF(AND(AA3875&gt;Y3875,AA3875&lt;Z3875),[1]公式對照表!$C$2,IF(AC3875="-",[1]公式對照表!$C$3,IF(AC3875&lt;AE3875,[1]公式對照表!$C$4,IF(AC3875&gt;AE3875,[1]公式對照表!$C$5)))))</f>
        <v/>
      </c>
      <c r="AG3875" s="442"/>
      <c r="AH3875" s="442"/>
      <c r="AI3875" s="442"/>
      <c r="AJ3875" s="442"/>
      <c r="AK3875" s="2"/>
    </row>
    <row r="3876" spans="1:37" ht="17.25" customHeight="1">
      <c r="A3876" s="443"/>
      <c r="B3876" s="444"/>
      <c r="C3876" s="23"/>
      <c r="D3876" s="23"/>
      <c r="E3876" s="23"/>
      <c r="F3876" s="262"/>
      <c r="G3876" s="262"/>
      <c r="H3876" s="262"/>
      <c r="I3876" s="264"/>
      <c r="J3876" s="23"/>
      <c r="K3876" s="23"/>
      <c r="L3876" s="36" t="str">
        <f>IFERROR(VLOOKUP(放飛紀錄!$K3876,#REF!,2,FALSE),"")</f>
        <v/>
      </c>
      <c r="M3876" s="36"/>
      <c r="N3876" s="36"/>
      <c r="O3876" s="36"/>
      <c r="P3876" s="36"/>
      <c r="Q3876" s="36"/>
      <c r="R3876" s="36"/>
      <c r="S3876" s="36"/>
      <c r="T3876" s="36"/>
      <c r="U3876" s="23"/>
      <c r="V3876" s="23"/>
      <c r="W3876" s="23"/>
      <c r="X3876" s="23"/>
      <c r="Y3876" s="445"/>
      <c r="Z3876" s="446" t="str">
        <f>IF(放飛紀錄!$Y3876="","",放飛紀錄!$Y3876+公式對照表!B$2)</f>
        <v/>
      </c>
      <c r="AA3876" s="445"/>
      <c r="AB3876" s="445"/>
      <c r="AC3876" s="447" t="str">
        <f t="shared" si="148"/>
        <v/>
      </c>
      <c r="AD3876" s="448" t="str">
        <f t="shared" si="149"/>
        <v/>
      </c>
      <c r="AE3876" s="446" t="str">
        <f>IF(放飛紀錄表[[#This Row],[模組啟動時間]]="","",公式對照表!$A$2)</f>
        <v/>
      </c>
      <c r="AF3876" s="449" t="str">
        <f>IF(AC3876="","",IF(AND(AA3876&gt;Y3876,AA3876&lt;Z3876),[1]公式對照表!$C$2,IF(AC3876="-",[1]公式對照表!$C$3,IF(AC3876&lt;AE3876,[1]公式對照表!$C$4,IF(AC3876&gt;AE3876,[1]公式對照表!$C$5)))))</f>
        <v/>
      </c>
      <c r="AG3876" s="442"/>
      <c r="AH3876" s="442"/>
      <c r="AI3876" s="442"/>
      <c r="AJ3876" s="442"/>
      <c r="AK3876" s="2"/>
    </row>
    <row r="3877" spans="1:37" ht="17.25" customHeight="1">
      <c r="A3877" s="443"/>
      <c r="B3877" s="444"/>
      <c r="C3877" s="23"/>
      <c r="D3877" s="23"/>
      <c r="E3877" s="23"/>
      <c r="F3877" s="262"/>
      <c r="G3877" s="262"/>
      <c r="H3877" s="262"/>
      <c r="I3877" s="264"/>
      <c r="J3877" s="23"/>
      <c r="K3877" s="23"/>
      <c r="L3877" s="36" t="str">
        <f>IFERROR(VLOOKUP(放飛紀錄!$K3877,#REF!,2,FALSE),"")</f>
        <v/>
      </c>
      <c r="M3877" s="36"/>
      <c r="N3877" s="36"/>
      <c r="O3877" s="36"/>
      <c r="P3877" s="36"/>
      <c r="Q3877" s="36"/>
      <c r="R3877" s="36"/>
      <c r="S3877" s="36"/>
      <c r="T3877" s="36"/>
      <c r="U3877" s="23"/>
      <c r="V3877" s="23"/>
      <c r="W3877" s="23"/>
      <c r="X3877" s="23"/>
      <c r="Y3877" s="445"/>
      <c r="Z3877" s="446" t="str">
        <f>IF(放飛紀錄!$Y3877="","",放飛紀錄!$Y3877+公式對照表!B$2)</f>
        <v/>
      </c>
      <c r="AA3877" s="445"/>
      <c r="AB3877" s="445"/>
      <c r="AC3877" s="447" t="str">
        <f t="shared" si="148"/>
        <v/>
      </c>
      <c r="AD3877" s="448" t="str">
        <f t="shared" si="149"/>
        <v/>
      </c>
      <c r="AE3877" s="446" t="str">
        <f>IF(放飛紀錄表[[#This Row],[模組啟動時間]]="","",公式對照表!$A$2)</f>
        <v/>
      </c>
      <c r="AF3877" s="449" t="str">
        <f>IF(AC3877="","",IF(AND(AA3877&gt;Y3877,AA3877&lt;Z3877),[1]公式對照表!$C$2,IF(AC3877="-",[1]公式對照表!$C$3,IF(AC3877&lt;AE3877,[1]公式對照表!$C$4,IF(AC3877&gt;AE3877,[1]公式對照表!$C$5)))))</f>
        <v/>
      </c>
      <c r="AG3877" s="442"/>
      <c r="AH3877" s="442"/>
      <c r="AI3877" s="442"/>
      <c r="AJ3877" s="442"/>
      <c r="AK3877" s="2"/>
    </row>
    <row r="3878" spans="1:37" ht="17.25" customHeight="1">
      <c r="A3878" s="443"/>
      <c r="B3878" s="444"/>
      <c r="C3878" s="23"/>
      <c r="D3878" s="23"/>
      <c r="E3878" s="23"/>
      <c r="F3878" s="262"/>
      <c r="G3878" s="262"/>
      <c r="H3878" s="262"/>
      <c r="I3878" s="264"/>
      <c r="J3878" s="23"/>
      <c r="K3878" s="23"/>
      <c r="L3878" s="36" t="str">
        <f>IFERROR(VLOOKUP(放飛紀錄!$K3878,#REF!,2,FALSE),"")</f>
        <v/>
      </c>
      <c r="M3878" s="36"/>
      <c r="N3878" s="36"/>
      <c r="O3878" s="36"/>
      <c r="P3878" s="36"/>
      <c r="Q3878" s="36"/>
      <c r="R3878" s="36"/>
      <c r="S3878" s="36"/>
      <c r="T3878" s="36"/>
      <c r="U3878" s="23"/>
      <c r="V3878" s="23"/>
      <c r="W3878" s="23"/>
      <c r="X3878" s="23"/>
      <c r="Y3878" s="445"/>
      <c r="Z3878" s="446" t="str">
        <f>IF(放飛紀錄!$Y3878="","",放飛紀錄!$Y3878+公式對照表!B$2)</f>
        <v/>
      </c>
      <c r="AA3878" s="445"/>
      <c r="AB3878" s="445"/>
      <c r="AC3878" s="447" t="str">
        <f t="shared" si="148"/>
        <v/>
      </c>
      <c r="AD3878" s="448" t="str">
        <f t="shared" si="149"/>
        <v/>
      </c>
      <c r="AE3878" s="446" t="str">
        <f>IF(放飛紀錄表[[#This Row],[模組啟動時間]]="","",公式對照表!$A$2)</f>
        <v/>
      </c>
      <c r="AF3878" s="449" t="str">
        <f>IF(AC3878="","",IF(AND(AA3878&gt;Y3878,AA3878&lt;Z3878),[1]公式對照表!$C$2,IF(AC3878="-",[1]公式對照表!$C$3,IF(AC3878&lt;AE3878,[1]公式對照表!$C$4,IF(AC3878&gt;AE3878,[1]公式對照表!$C$5)))))</f>
        <v/>
      </c>
      <c r="AG3878" s="442"/>
      <c r="AH3878" s="442"/>
      <c r="AI3878" s="442"/>
      <c r="AJ3878" s="442"/>
      <c r="AK3878" s="2"/>
    </row>
    <row r="3879" spans="1:37" ht="17.25" customHeight="1">
      <c r="A3879" s="443"/>
      <c r="B3879" s="444"/>
      <c r="C3879" s="23"/>
      <c r="D3879" s="23"/>
      <c r="E3879" s="23"/>
      <c r="F3879" s="262"/>
      <c r="G3879" s="262"/>
      <c r="H3879" s="262"/>
      <c r="I3879" s="264"/>
      <c r="J3879" s="23"/>
      <c r="K3879" s="23"/>
      <c r="L3879" s="36" t="str">
        <f>IFERROR(VLOOKUP(放飛紀錄!$K3879,#REF!,2,FALSE),"")</f>
        <v/>
      </c>
      <c r="M3879" s="36"/>
      <c r="N3879" s="36"/>
      <c r="O3879" s="36"/>
      <c r="P3879" s="36"/>
      <c r="Q3879" s="36"/>
      <c r="R3879" s="36"/>
      <c r="S3879" s="36"/>
      <c r="T3879" s="36"/>
      <c r="U3879" s="23"/>
      <c r="V3879" s="23"/>
      <c r="W3879" s="23"/>
      <c r="X3879" s="23"/>
      <c r="Y3879" s="445"/>
      <c r="Z3879" s="446" t="str">
        <f>IF(放飛紀錄!$Y3879="","",放飛紀錄!$Y3879+公式對照表!B$2)</f>
        <v/>
      </c>
      <c r="AA3879" s="445"/>
      <c r="AB3879" s="445"/>
      <c r="AC3879" s="447" t="str">
        <f t="shared" si="148"/>
        <v/>
      </c>
      <c r="AD3879" s="448" t="str">
        <f t="shared" si="149"/>
        <v/>
      </c>
      <c r="AE3879" s="446" t="str">
        <f>IF(放飛紀錄表[[#This Row],[模組啟動時間]]="","",公式對照表!$A$2)</f>
        <v/>
      </c>
      <c r="AF3879" s="449" t="str">
        <f>IF(AC3879="","",IF(AND(AA3879&gt;Y3879,AA3879&lt;Z3879),[1]公式對照表!$C$2,IF(AC3879="-",[1]公式對照表!$C$3,IF(AC3879&lt;AE3879,[1]公式對照表!$C$4,IF(AC3879&gt;AE3879,[1]公式對照表!$C$5)))))</f>
        <v/>
      </c>
      <c r="AG3879" s="442"/>
      <c r="AH3879" s="442"/>
      <c r="AI3879" s="442"/>
      <c r="AJ3879" s="442"/>
      <c r="AK3879" s="2"/>
    </row>
    <row r="3880" spans="1:37" ht="17.25" customHeight="1">
      <c r="A3880" s="443"/>
      <c r="B3880" s="444"/>
      <c r="C3880" s="23"/>
      <c r="D3880" s="23"/>
      <c r="E3880" s="23"/>
      <c r="F3880" s="262"/>
      <c r="G3880" s="262"/>
      <c r="H3880" s="262"/>
      <c r="I3880" s="264"/>
      <c r="J3880" s="23"/>
      <c r="K3880" s="23"/>
      <c r="L3880" s="36" t="str">
        <f>IFERROR(VLOOKUP(放飛紀錄!$K3880,#REF!,2,FALSE),"")</f>
        <v/>
      </c>
      <c r="M3880" s="36"/>
      <c r="N3880" s="36"/>
      <c r="O3880" s="36"/>
      <c r="P3880" s="36"/>
      <c r="Q3880" s="36"/>
      <c r="R3880" s="36"/>
      <c r="S3880" s="36"/>
      <c r="T3880" s="36"/>
      <c r="U3880" s="23"/>
      <c r="V3880" s="23"/>
      <c r="W3880" s="23"/>
      <c r="X3880" s="23"/>
      <c r="Y3880" s="445"/>
      <c r="Z3880" s="446" t="str">
        <f>IF(放飛紀錄!$Y3880="","",放飛紀錄!$Y3880+公式對照表!B$2)</f>
        <v/>
      </c>
      <c r="AA3880" s="445"/>
      <c r="AB3880" s="445"/>
      <c r="AC3880" s="447" t="str">
        <f t="shared" si="148"/>
        <v/>
      </c>
      <c r="AD3880" s="448" t="str">
        <f t="shared" si="149"/>
        <v/>
      </c>
      <c r="AE3880" s="446" t="str">
        <f>IF(放飛紀錄表[[#This Row],[模組啟動時間]]="","",公式對照表!$A$2)</f>
        <v/>
      </c>
      <c r="AF3880" s="449" t="str">
        <f>IF(AC3880="","",IF(AND(AA3880&gt;Y3880,AA3880&lt;Z3880),[1]公式對照表!$C$2,IF(AC3880="-",[1]公式對照表!$C$3,IF(AC3880&lt;AE3880,[1]公式對照表!$C$4,IF(AC3880&gt;AE3880,[1]公式對照表!$C$5)))))</f>
        <v/>
      </c>
      <c r="AG3880" s="442"/>
      <c r="AH3880" s="442"/>
      <c r="AI3880" s="442"/>
      <c r="AJ3880" s="442"/>
      <c r="AK3880" s="2"/>
    </row>
    <row r="3881" spans="1:37" ht="17.25" customHeight="1">
      <c r="A3881" s="443"/>
      <c r="B3881" s="444"/>
      <c r="C3881" s="23"/>
      <c r="D3881" s="23"/>
      <c r="E3881" s="23"/>
      <c r="F3881" s="262"/>
      <c r="G3881" s="262"/>
      <c r="H3881" s="262"/>
      <c r="I3881" s="264"/>
      <c r="J3881" s="23"/>
      <c r="K3881" s="23"/>
      <c r="L3881" s="36" t="str">
        <f>IFERROR(VLOOKUP(放飛紀錄!$K3881,#REF!,2,FALSE),"")</f>
        <v/>
      </c>
      <c r="M3881" s="36"/>
      <c r="N3881" s="36"/>
      <c r="O3881" s="36"/>
      <c r="P3881" s="36"/>
      <c r="Q3881" s="36"/>
      <c r="R3881" s="36"/>
      <c r="S3881" s="36"/>
      <c r="T3881" s="36"/>
      <c r="U3881" s="23"/>
      <c r="V3881" s="23"/>
      <c r="W3881" s="23"/>
      <c r="X3881" s="23"/>
      <c r="Y3881" s="445"/>
      <c r="Z3881" s="446" t="str">
        <f>IF(放飛紀錄!$Y3881="","",放飛紀錄!$Y3881+公式對照表!B$2)</f>
        <v/>
      </c>
      <c r="AA3881" s="445"/>
      <c r="AB3881" s="445"/>
      <c r="AC3881" s="447" t="str">
        <f t="shared" si="148"/>
        <v/>
      </c>
      <c r="AD3881" s="448" t="str">
        <f t="shared" si="149"/>
        <v/>
      </c>
      <c r="AE3881" s="446" t="str">
        <f>IF(放飛紀錄表[[#This Row],[模組啟動時間]]="","",公式對照表!$A$2)</f>
        <v/>
      </c>
      <c r="AF3881" s="449" t="str">
        <f>IF(AC3881="","",IF(AND(AA3881&gt;Y3881,AA3881&lt;Z3881),[1]公式對照表!$C$2,IF(AC3881="-",[1]公式對照表!$C$3,IF(AC3881&lt;AE3881,[1]公式對照表!$C$4,IF(AC3881&gt;AE3881,[1]公式對照表!$C$5)))))</f>
        <v/>
      </c>
      <c r="AG3881" s="442"/>
      <c r="AH3881" s="442"/>
      <c r="AI3881" s="442"/>
      <c r="AJ3881" s="442"/>
      <c r="AK3881" s="2"/>
    </row>
    <row r="3882" spans="1:37" ht="17.25" customHeight="1">
      <c r="A3882" s="443"/>
      <c r="B3882" s="444"/>
      <c r="C3882" s="23"/>
      <c r="D3882" s="23"/>
      <c r="E3882" s="23"/>
      <c r="F3882" s="262"/>
      <c r="G3882" s="262"/>
      <c r="H3882" s="262"/>
      <c r="I3882" s="264"/>
      <c r="J3882" s="23"/>
      <c r="K3882" s="23"/>
      <c r="L3882" s="36" t="str">
        <f>IFERROR(VLOOKUP(放飛紀錄!$K3882,#REF!,2,FALSE),"")</f>
        <v/>
      </c>
      <c r="M3882" s="36"/>
      <c r="N3882" s="36"/>
      <c r="O3882" s="36"/>
      <c r="P3882" s="36"/>
      <c r="Q3882" s="36"/>
      <c r="R3882" s="36"/>
      <c r="S3882" s="36"/>
      <c r="T3882" s="36"/>
      <c r="U3882" s="23"/>
      <c r="V3882" s="23"/>
      <c r="W3882" s="23"/>
      <c r="X3882" s="23"/>
      <c r="Y3882" s="445"/>
      <c r="Z3882" s="446" t="str">
        <f>IF(放飛紀錄!$Y3882="","",放飛紀錄!$Y3882+公式對照表!B$2)</f>
        <v/>
      </c>
      <c r="AA3882" s="445"/>
      <c r="AB3882" s="445"/>
      <c r="AC3882" s="447" t="str">
        <f t="shared" si="148"/>
        <v/>
      </c>
      <c r="AD3882" s="448" t="str">
        <f t="shared" si="149"/>
        <v/>
      </c>
      <c r="AE3882" s="446" t="str">
        <f>IF(放飛紀錄表[[#This Row],[模組啟動時間]]="","",公式對照表!$A$2)</f>
        <v/>
      </c>
      <c r="AF3882" s="449" t="str">
        <f>IF(AC3882="","",IF(AND(AA3882&gt;Y3882,AA3882&lt;Z3882),[1]公式對照表!$C$2,IF(AC3882="-",[1]公式對照表!$C$3,IF(AC3882&lt;AE3882,[1]公式對照表!$C$4,IF(AC3882&gt;AE3882,[1]公式對照表!$C$5)))))</f>
        <v/>
      </c>
      <c r="AG3882" s="442"/>
      <c r="AH3882" s="442"/>
      <c r="AI3882" s="442"/>
      <c r="AJ3882" s="442"/>
      <c r="AK3882" s="2"/>
    </row>
    <row r="3883" spans="1:37" ht="17.25" customHeight="1">
      <c r="A3883" s="443"/>
      <c r="B3883" s="444"/>
      <c r="C3883" s="23"/>
      <c r="D3883" s="23"/>
      <c r="E3883" s="23"/>
      <c r="F3883" s="262"/>
      <c r="G3883" s="262"/>
      <c r="H3883" s="262"/>
      <c r="I3883" s="264"/>
      <c r="J3883" s="23"/>
      <c r="K3883" s="23"/>
      <c r="L3883" s="36" t="str">
        <f>IFERROR(VLOOKUP(放飛紀錄!$K3883,#REF!,2,FALSE),"")</f>
        <v/>
      </c>
      <c r="M3883" s="36"/>
      <c r="N3883" s="36"/>
      <c r="O3883" s="36"/>
      <c r="P3883" s="36"/>
      <c r="Q3883" s="36"/>
      <c r="R3883" s="36"/>
      <c r="S3883" s="36"/>
      <c r="T3883" s="36"/>
      <c r="U3883" s="23"/>
      <c r="V3883" s="23"/>
      <c r="W3883" s="23"/>
      <c r="X3883" s="23"/>
      <c r="Y3883" s="445"/>
      <c r="Z3883" s="446" t="str">
        <f>IF(放飛紀錄!$Y3883="","",放飛紀錄!$Y3883+公式對照表!B$2)</f>
        <v/>
      </c>
      <c r="AA3883" s="445"/>
      <c r="AB3883" s="445"/>
      <c r="AC3883" s="447" t="str">
        <f t="shared" si="148"/>
        <v/>
      </c>
      <c r="AD3883" s="448" t="str">
        <f t="shared" si="149"/>
        <v/>
      </c>
      <c r="AE3883" s="446" t="str">
        <f>IF(放飛紀錄表[[#This Row],[模組啟動時間]]="","",公式對照表!$A$2)</f>
        <v/>
      </c>
      <c r="AF3883" s="449" t="str">
        <f>IF(AC3883="","",IF(AND(AA3883&gt;Y3883,AA3883&lt;Z3883),[1]公式對照表!$C$2,IF(AC3883="-",[1]公式對照表!$C$3,IF(AC3883&lt;AE3883,[1]公式對照表!$C$4,IF(AC3883&gt;AE3883,[1]公式對照表!$C$5)))))</f>
        <v/>
      </c>
      <c r="AG3883" s="442"/>
      <c r="AH3883" s="442"/>
      <c r="AI3883" s="442"/>
      <c r="AJ3883" s="442"/>
      <c r="AK3883" s="2"/>
    </row>
    <row r="3884" spans="1:37" ht="17.25" customHeight="1">
      <c r="A3884" s="443"/>
      <c r="B3884" s="444"/>
      <c r="C3884" s="23"/>
      <c r="D3884" s="23"/>
      <c r="E3884" s="23"/>
      <c r="F3884" s="262"/>
      <c r="G3884" s="262"/>
      <c r="H3884" s="262"/>
      <c r="I3884" s="264"/>
      <c r="J3884" s="23"/>
      <c r="K3884" s="23"/>
      <c r="L3884" s="36" t="str">
        <f>IFERROR(VLOOKUP(放飛紀錄!$K3884,#REF!,2,FALSE),"")</f>
        <v/>
      </c>
      <c r="M3884" s="36"/>
      <c r="N3884" s="36"/>
      <c r="O3884" s="36"/>
      <c r="P3884" s="36"/>
      <c r="Q3884" s="36"/>
      <c r="R3884" s="36"/>
      <c r="S3884" s="36"/>
      <c r="T3884" s="36"/>
      <c r="U3884" s="23"/>
      <c r="V3884" s="23"/>
      <c r="W3884" s="23"/>
      <c r="X3884" s="23"/>
      <c r="Y3884" s="445"/>
      <c r="Z3884" s="446" t="str">
        <f>IF(放飛紀錄!$Y3884="","",放飛紀錄!$Y3884+公式對照表!B$2)</f>
        <v/>
      </c>
      <c r="AA3884" s="445"/>
      <c r="AB3884" s="445"/>
      <c r="AC3884" s="447" t="str">
        <f t="shared" si="148"/>
        <v/>
      </c>
      <c r="AD3884" s="448" t="str">
        <f t="shared" si="149"/>
        <v/>
      </c>
      <c r="AE3884" s="446" t="str">
        <f>IF(放飛紀錄表[[#This Row],[模組啟動時間]]="","",公式對照表!$A$2)</f>
        <v/>
      </c>
      <c r="AF3884" s="449" t="str">
        <f>IF(AC3884="","",IF(AND(AA3884&gt;Y3884,AA3884&lt;Z3884),[1]公式對照表!$C$2,IF(AC3884="-",[1]公式對照表!$C$3,IF(AC3884&lt;AE3884,[1]公式對照表!$C$4,IF(AC3884&gt;AE3884,[1]公式對照表!$C$5)))))</f>
        <v/>
      </c>
      <c r="AG3884" s="442"/>
      <c r="AH3884" s="442"/>
      <c r="AI3884" s="442"/>
      <c r="AJ3884" s="442"/>
      <c r="AK3884" s="2"/>
    </row>
    <row r="3885" spans="1:37" ht="17.25" customHeight="1">
      <c r="A3885" s="443"/>
      <c r="B3885" s="444"/>
      <c r="C3885" s="23"/>
      <c r="D3885" s="23"/>
      <c r="E3885" s="23"/>
      <c r="F3885" s="262"/>
      <c r="G3885" s="262"/>
      <c r="H3885" s="262"/>
      <c r="I3885" s="264"/>
      <c r="J3885" s="23"/>
      <c r="K3885" s="23"/>
      <c r="L3885" s="36" t="str">
        <f>IFERROR(VLOOKUP(放飛紀錄!$K3885,#REF!,2,FALSE),"")</f>
        <v/>
      </c>
      <c r="M3885" s="36"/>
      <c r="N3885" s="36"/>
      <c r="O3885" s="36"/>
      <c r="P3885" s="36"/>
      <c r="Q3885" s="36"/>
      <c r="R3885" s="36"/>
      <c r="S3885" s="36"/>
      <c r="T3885" s="36"/>
      <c r="U3885" s="23"/>
      <c r="V3885" s="23"/>
      <c r="W3885" s="23"/>
      <c r="X3885" s="23"/>
      <c r="Y3885" s="445"/>
      <c r="Z3885" s="446" t="str">
        <f>IF(放飛紀錄!$Y3885="","",放飛紀錄!$Y3885+公式對照表!B$2)</f>
        <v/>
      </c>
      <c r="AA3885" s="445"/>
      <c r="AB3885" s="445"/>
      <c r="AC3885" s="447" t="str">
        <f t="shared" si="148"/>
        <v/>
      </c>
      <c r="AD3885" s="448" t="str">
        <f t="shared" si="149"/>
        <v/>
      </c>
      <c r="AE3885" s="446" t="str">
        <f>IF(放飛紀錄表[[#This Row],[模組啟動時間]]="","",公式對照表!$A$2)</f>
        <v/>
      </c>
      <c r="AF3885" s="449" t="str">
        <f>IF(AC3885="","",IF(AND(AA3885&gt;Y3885,AA3885&lt;Z3885),[1]公式對照表!$C$2,IF(AC3885="-",[1]公式對照表!$C$3,IF(AC3885&lt;AE3885,[1]公式對照表!$C$4,IF(AC3885&gt;AE3885,[1]公式對照表!$C$5)))))</f>
        <v/>
      </c>
      <c r="AG3885" s="442"/>
      <c r="AH3885" s="442"/>
      <c r="AI3885" s="442"/>
      <c r="AJ3885" s="442"/>
      <c r="AK3885" s="2"/>
    </row>
    <row r="3886" spans="1:37" ht="17.25" customHeight="1">
      <c r="A3886" s="443"/>
      <c r="B3886" s="444"/>
      <c r="C3886" s="23"/>
      <c r="D3886" s="23"/>
      <c r="E3886" s="23"/>
      <c r="F3886" s="262"/>
      <c r="G3886" s="262"/>
      <c r="H3886" s="262"/>
      <c r="I3886" s="264"/>
      <c r="J3886" s="23"/>
      <c r="K3886" s="23"/>
      <c r="L3886" s="36" t="str">
        <f>IFERROR(VLOOKUP(放飛紀錄!$K3886,#REF!,2,FALSE),"")</f>
        <v/>
      </c>
      <c r="M3886" s="36"/>
      <c r="N3886" s="36"/>
      <c r="O3886" s="36"/>
      <c r="P3886" s="36"/>
      <c r="Q3886" s="36"/>
      <c r="R3886" s="36"/>
      <c r="S3886" s="36"/>
      <c r="T3886" s="36"/>
      <c r="U3886" s="23"/>
      <c r="V3886" s="23"/>
      <c r="W3886" s="23"/>
      <c r="X3886" s="23"/>
      <c r="Y3886" s="445"/>
      <c r="Z3886" s="446" t="str">
        <f>IF(放飛紀錄!$Y3886="","",放飛紀錄!$Y3886+公式對照表!B$2)</f>
        <v/>
      </c>
      <c r="AA3886" s="445"/>
      <c r="AB3886" s="445"/>
      <c r="AC3886" s="447" t="str">
        <f t="shared" si="148"/>
        <v/>
      </c>
      <c r="AD3886" s="448" t="str">
        <f t="shared" si="149"/>
        <v/>
      </c>
      <c r="AE3886" s="446" t="str">
        <f>IF(放飛紀錄表[[#This Row],[模組啟動時間]]="","",公式對照表!$A$2)</f>
        <v/>
      </c>
      <c r="AF3886" s="449" t="str">
        <f>IF(AC3886="","",IF(AND(AA3886&gt;Y3886,AA3886&lt;Z3886),[1]公式對照表!$C$2,IF(AC3886="-",[1]公式對照表!$C$3,IF(AC3886&lt;AE3886,[1]公式對照表!$C$4,IF(AC3886&gt;AE3886,[1]公式對照表!$C$5)))))</f>
        <v/>
      </c>
      <c r="AG3886" s="442"/>
      <c r="AH3886" s="442"/>
      <c r="AI3886" s="442"/>
      <c r="AJ3886" s="442"/>
      <c r="AK3886" s="2"/>
    </row>
    <row r="3887" spans="1:37" ht="17.25" customHeight="1">
      <c r="A3887" s="443"/>
      <c r="B3887" s="444"/>
      <c r="C3887" s="23"/>
      <c r="D3887" s="23"/>
      <c r="E3887" s="23"/>
      <c r="F3887" s="262"/>
      <c r="G3887" s="262"/>
      <c r="H3887" s="262"/>
      <c r="I3887" s="264"/>
      <c r="J3887" s="23"/>
      <c r="K3887" s="23"/>
      <c r="L3887" s="36" t="str">
        <f>IFERROR(VLOOKUP(放飛紀錄!$K3887,#REF!,2,FALSE),"")</f>
        <v/>
      </c>
      <c r="M3887" s="36"/>
      <c r="N3887" s="36"/>
      <c r="O3887" s="36"/>
      <c r="P3887" s="36"/>
      <c r="Q3887" s="36"/>
      <c r="R3887" s="36"/>
      <c r="S3887" s="36"/>
      <c r="T3887" s="36"/>
      <c r="U3887" s="23"/>
      <c r="V3887" s="23"/>
      <c r="W3887" s="23"/>
      <c r="X3887" s="23"/>
      <c r="Y3887" s="445"/>
      <c r="Z3887" s="446" t="str">
        <f>IF(放飛紀錄!$Y3887="","",放飛紀錄!$Y3887+公式對照表!B$2)</f>
        <v/>
      </c>
      <c r="AA3887" s="445"/>
      <c r="AB3887" s="445"/>
      <c r="AC3887" s="447" t="str">
        <f t="shared" si="148"/>
        <v/>
      </c>
      <c r="AD3887" s="448" t="str">
        <f t="shared" si="149"/>
        <v/>
      </c>
      <c r="AE3887" s="446" t="str">
        <f>IF(放飛紀錄表[[#This Row],[模組啟動時間]]="","",公式對照表!$A$2)</f>
        <v/>
      </c>
      <c r="AF3887" s="449" t="str">
        <f>IF(AC3887="","",IF(AND(AA3887&gt;Y3887,AA3887&lt;Z3887),[1]公式對照表!$C$2,IF(AC3887="-",[1]公式對照表!$C$3,IF(AC3887&lt;AE3887,[1]公式對照表!$C$4,IF(AC3887&gt;AE3887,[1]公式對照表!$C$5)))))</f>
        <v/>
      </c>
      <c r="AG3887" s="442"/>
      <c r="AH3887" s="442"/>
      <c r="AI3887" s="442"/>
      <c r="AJ3887" s="442"/>
      <c r="AK3887" s="2"/>
    </row>
    <row r="3888" spans="1:37" ht="17.25" customHeight="1">
      <c r="A3888" s="443"/>
      <c r="B3888" s="444"/>
      <c r="C3888" s="23"/>
      <c r="D3888" s="23"/>
      <c r="E3888" s="23"/>
      <c r="F3888" s="262"/>
      <c r="G3888" s="262"/>
      <c r="H3888" s="262"/>
      <c r="I3888" s="264"/>
      <c r="J3888" s="23"/>
      <c r="K3888" s="23"/>
      <c r="L3888" s="36" t="str">
        <f>IFERROR(VLOOKUP(放飛紀錄!$K3888,#REF!,2,FALSE),"")</f>
        <v/>
      </c>
      <c r="M3888" s="36"/>
      <c r="N3888" s="36"/>
      <c r="O3888" s="36"/>
      <c r="P3888" s="36"/>
      <c r="Q3888" s="36"/>
      <c r="R3888" s="36"/>
      <c r="S3888" s="36"/>
      <c r="T3888" s="36"/>
      <c r="U3888" s="23"/>
      <c r="V3888" s="23"/>
      <c r="W3888" s="23"/>
      <c r="X3888" s="23"/>
      <c r="Y3888" s="445"/>
      <c r="Z3888" s="446" t="str">
        <f>IF(放飛紀錄!$Y3888="","",放飛紀錄!$Y3888+公式對照表!B$2)</f>
        <v/>
      </c>
      <c r="AA3888" s="445"/>
      <c r="AB3888" s="445"/>
      <c r="AC3888" s="447" t="str">
        <f t="shared" si="148"/>
        <v/>
      </c>
      <c r="AD3888" s="448" t="str">
        <f t="shared" si="149"/>
        <v/>
      </c>
      <c r="AE3888" s="446" t="str">
        <f>IF(放飛紀錄表[[#This Row],[模組啟動時間]]="","",公式對照表!$A$2)</f>
        <v/>
      </c>
      <c r="AF3888" s="449" t="str">
        <f>IF(AC3888="","",IF(AND(AA3888&gt;Y3888,AA3888&lt;Z3888),[1]公式對照表!$C$2,IF(AC3888="-",[1]公式對照表!$C$3,IF(AC3888&lt;AE3888,[1]公式對照表!$C$4,IF(AC3888&gt;AE3888,[1]公式對照表!$C$5)))))</f>
        <v/>
      </c>
      <c r="AG3888" s="442"/>
      <c r="AH3888" s="442"/>
      <c r="AI3888" s="442"/>
      <c r="AJ3888" s="442"/>
      <c r="AK3888" s="2"/>
    </row>
    <row r="3889" spans="1:37" ht="17.25" customHeight="1">
      <c r="A3889" s="443"/>
      <c r="B3889" s="444"/>
      <c r="C3889" s="23"/>
      <c r="D3889" s="23"/>
      <c r="E3889" s="23"/>
      <c r="F3889" s="262"/>
      <c r="G3889" s="262"/>
      <c r="H3889" s="262"/>
      <c r="I3889" s="264"/>
      <c r="J3889" s="23"/>
      <c r="K3889" s="23"/>
      <c r="L3889" s="36" t="str">
        <f>IFERROR(VLOOKUP(放飛紀錄!$K3889,#REF!,2,FALSE),"")</f>
        <v/>
      </c>
      <c r="M3889" s="36"/>
      <c r="N3889" s="36"/>
      <c r="O3889" s="36"/>
      <c r="P3889" s="36"/>
      <c r="Q3889" s="36"/>
      <c r="R3889" s="36"/>
      <c r="S3889" s="36"/>
      <c r="T3889" s="36"/>
      <c r="U3889" s="23"/>
      <c r="V3889" s="23"/>
      <c r="W3889" s="23"/>
      <c r="X3889" s="23"/>
      <c r="Y3889" s="445"/>
      <c r="Z3889" s="446" t="str">
        <f>IF(放飛紀錄!$Y3889="","",放飛紀錄!$Y3889+公式對照表!B$2)</f>
        <v/>
      </c>
      <c r="AA3889" s="445"/>
      <c r="AB3889" s="445"/>
      <c r="AC3889" s="447" t="str">
        <f t="shared" si="148"/>
        <v/>
      </c>
      <c r="AD3889" s="448" t="str">
        <f t="shared" si="149"/>
        <v/>
      </c>
      <c r="AE3889" s="446" t="str">
        <f>IF(放飛紀錄表[[#This Row],[模組啟動時間]]="","",公式對照表!$A$2)</f>
        <v/>
      </c>
      <c r="AF3889" s="449" t="str">
        <f>IF(AC3889="","",IF(AND(AA3889&gt;Y3889,AA3889&lt;Z3889),[1]公式對照表!$C$2,IF(AC3889="-",[1]公式對照表!$C$3,IF(AC3889&lt;AE3889,[1]公式對照表!$C$4,IF(AC3889&gt;AE3889,[1]公式對照表!$C$5)))))</f>
        <v/>
      </c>
      <c r="AG3889" s="442"/>
      <c r="AH3889" s="442"/>
      <c r="AI3889" s="442"/>
      <c r="AJ3889" s="442"/>
      <c r="AK3889" s="2"/>
    </row>
    <row r="3890" spans="1:37" ht="17.25" customHeight="1">
      <c r="A3890" s="443"/>
      <c r="B3890" s="444"/>
      <c r="C3890" s="23"/>
      <c r="D3890" s="23"/>
      <c r="E3890" s="23"/>
      <c r="F3890" s="262"/>
      <c r="G3890" s="262"/>
      <c r="H3890" s="262"/>
      <c r="I3890" s="264"/>
      <c r="J3890" s="23"/>
      <c r="K3890" s="23"/>
      <c r="L3890" s="36" t="str">
        <f>IFERROR(VLOOKUP(放飛紀錄!$K3890,#REF!,2,FALSE),"")</f>
        <v/>
      </c>
      <c r="M3890" s="36"/>
      <c r="N3890" s="36"/>
      <c r="O3890" s="36"/>
      <c r="P3890" s="36"/>
      <c r="Q3890" s="36"/>
      <c r="R3890" s="36"/>
      <c r="S3890" s="36"/>
      <c r="T3890" s="36"/>
      <c r="U3890" s="23"/>
      <c r="V3890" s="23"/>
      <c r="W3890" s="23"/>
      <c r="X3890" s="23"/>
      <c r="Y3890" s="445"/>
      <c r="Z3890" s="446" t="str">
        <f>IF(放飛紀錄!$Y3890="","",放飛紀錄!$Y3890+公式對照表!B$2)</f>
        <v/>
      </c>
      <c r="AA3890" s="445"/>
      <c r="AB3890" s="445"/>
      <c r="AC3890" s="447" t="str">
        <f t="shared" si="148"/>
        <v/>
      </c>
      <c r="AD3890" s="448" t="str">
        <f t="shared" si="149"/>
        <v/>
      </c>
      <c r="AE3890" s="446" t="str">
        <f>IF(放飛紀錄表[[#This Row],[模組啟動時間]]="","",公式對照表!$A$2)</f>
        <v/>
      </c>
      <c r="AF3890" s="449" t="str">
        <f>IF(AC3890="","",IF(AND(AA3890&gt;Y3890,AA3890&lt;Z3890),[1]公式對照表!$C$2,IF(AC3890="-",[1]公式對照表!$C$3,IF(AC3890&lt;AE3890,[1]公式對照表!$C$4,IF(AC3890&gt;AE3890,[1]公式對照表!$C$5)))))</f>
        <v/>
      </c>
      <c r="AG3890" s="442"/>
      <c r="AH3890" s="442"/>
      <c r="AI3890" s="442"/>
      <c r="AJ3890" s="442"/>
      <c r="AK3890" s="2"/>
    </row>
    <row r="3891" spans="1:37" ht="17.25" customHeight="1">
      <c r="A3891" s="443"/>
      <c r="B3891" s="444"/>
      <c r="C3891" s="23"/>
      <c r="D3891" s="23"/>
      <c r="E3891" s="23"/>
      <c r="F3891" s="262"/>
      <c r="G3891" s="262"/>
      <c r="H3891" s="262"/>
      <c r="I3891" s="264"/>
      <c r="J3891" s="23"/>
      <c r="K3891" s="23"/>
      <c r="L3891" s="36" t="str">
        <f>IFERROR(VLOOKUP(放飛紀錄!$K3891,#REF!,2,FALSE),"")</f>
        <v/>
      </c>
      <c r="M3891" s="36"/>
      <c r="N3891" s="36"/>
      <c r="O3891" s="36"/>
      <c r="P3891" s="36"/>
      <c r="Q3891" s="36"/>
      <c r="R3891" s="36"/>
      <c r="S3891" s="36"/>
      <c r="T3891" s="36"/>
      <c r="U3891" s="23"/>
      <c r="V3891" s="23"/>
      <c r="W3891" s="23"/>
      <c r="X3891" s="23"/>
      <c r="Y3891" s="445"/>
      <c r="Z3891" s="446" t="str">
        <f>IF(放飛紀錄!$Y3891="","",放飛紀錄!$Y3891+公式對照表!B$2)</f>
        <v/>
      </c>
      <c r="AA3891" s="445"/>
      <c r="AB3891" s="445"/>
      <c r="AC3891" s="447" t="str">
        <f t="shared" si="148"/>
        <v/>
      </c>
      <c r="AD3891" s="448" t="str">
        <f t="shared" si="149"/>
        <v/>
      </c>
      <c r="AE3891" s="446" t="str">
        <f>IF(放飛紀錄表[[#This Row],[模組啟動時間]]="","",公式對照表!$A$2)</f>
        <v/>
      </c>
      <c r="AF3891" s="449" t="str">
        <f>IF(AC3891="","",IF(AND(AA3891&gt;Y3891,AA3891&lt;Z3891),[1]公式對照表!$C$2,IF(AC3891="-",[1]公式對照表!$C$3,IF(AC3891&lt;AE3891,[1]公式對照表!$C$4,IF(AC3891&gt;AE3891,[1]公式對照表!$C$5)))))</f>
        <v/>
      </c>
      <c r="AG3891" s="442"/>
      <c r="AH3891" s="442"/>
      <c r="AI3891" s="442"/>
      <c r="AJ3891" s="442"/>
      <c r="AK3891" s="2"/>
    </row>
    <row r="3892" spans="1:37" ht="17.25" customHeight="1">
      <c r="A3892" s="443"/>
      <c r="B3892" s="444"/>
      <c r="C3892" s="23"/>
      <c r="D3892" s="23"/>
      <c r="E3892" s="23"/>
      <c r="F3892" s="262"/>
      <c r="G3892" s="262"/>
      <c r="H3892" s="262"/>
      <c r="I3892" s="264"/>
      <c r="J3892" s="23"/>
      <c r="K3892" s="23"/>
      <c r="L3892" s="36" t="str">
        <f>IFERROR(VLOOKUP(放飛紀錄!$K3892,#REF!,2,FALSE),"")</f>
        <v/>
      </c>
      <c r="M3892" s="36"/>
      <c r="N3892" s="36"/>
      <c r="O3892" s="36"/>
      <c r="P3892" s="36"/>
      <c r="Q3892" s="36"/>
      <c r="R3892" s="36"/>
      <c r="S3892" s="36"/>
      <c r="T3892" s="36"/>
      <c r="U3892" s="23"/>
      <c r="V3892" s="23"/>
      <c r="W3892" s="23"/>
      <c r="X3892" s="23"/>
      <c r="Y3892" s="445"/>
      <c r="Z3892" s="446" t="str">
        <f>IF(放飛紀錄!$Y3892="","",放飛紀錄!$Y3892+公式對照表!B$2)</f>
        <v/>
      </c>
      <c r="AA3892" s="445"/>
      <c r="AB3892" s="445"/>
      <c r="AC3892" s="447" t="str">
        <f t="shared" si="148"/>
        <v/>
      </c>
      <c r="AD3892" s="448" t="str">
        <f t="shared" si="149"/>
        <v/>
      </c>
      <c r="AE3892" s="446" t="str">
        <f>IF(放飛紀錄表[[#This Row],[模組啟動時間]]="","",公式對照表!$A$2)</f>
        <v/>
      </c>
      <c r="AF3892" s="449" t="str">
        <f>IF(AC3892="","",IF(AND(AA3892&gt;Y3892,AA3892&lt;Z3892),[1]公式對照表!$C$2,IF(AC3892="-",[1]公式對照表!$C$3,IF(AC3892&lt;AE3892,[1]公式對照表!$C$4,IF(AC3892&gt;AE3892,[1]公式對照表!$C$5)))))</f>
        <v/>
      </c>
      <c r="AG3892" s="442"/>
      <c r="AH3892" s="442"/>
      <c r="AI3892" s="442"/>
      <c r="AJ3892" s="442"/>
      <c r="AK3892" s="2"/>
    </row>
    <row r="3893" spans="1:37" ht="17.25" customHeight="1">
      <c r="A3893" s="443"/>
      <c r="B3893" s="444"/>
      <c r="C3893" s="23"/>
      <c r="D3893" s="23"/>
      <c r="E3893" s="23"/>
      <c r="F3893" s="262"/>
      <c r="G3893" s="262"/>
      <c r="H3893" s="262"/>
      <c r="I3893" s="264"/>
      <c r="J3893" s="23"/>
      <c r="K3893" s="23"/>
      <c r="L3893" s="36" t="str">
        <f>IFERROR(VLOOKUP(放飛紀錄!$K3893,#REF!,2,FALSE),"")</f>
        <v/>
      </c>
      <c r="M3893" s="36"/>
      <c r="N3893" s="36"/>
      <c r="O3893" s="36"/>
      <c r="P3893" s="36"/>
      <c r="Q3893" s="36"/>
      <c r="R3893" s="36"/>
      <c r="S3893" s="36"/>
      <c r="T3893" s="36"/>
      <c r="U3893" s="23"/>
      <c r="V3893" s="23"/>
      <c r="W3893" s="23"/>
      <c r="X3893" s="23"/>
      <c r="Y3893" s="445"/>
      <c r="Z3893" s="446" t="str">
        <f>IF(放飛紀錄!$Y3893="","",放飛紀錄!$Y3893+公式對照表!B$2)</f>
        <v/>
      </c>
      <c r="AA3893" s="445"/>
      <c r="AB3893" s="445"/>
      <c r="AC3893" s="447" t="str">
        <f t="shared" ref="AC3893:AC3956" si="150">IF(AB3893="","",IF(AA3893="-","-",AB3893-Z3893))</f>
        <v/>
      </c>
      <c r="AD3893" s="448" t="str">
        <f t="shared" ref="AD3893:AD3956" si="151">IF(OR(AC3893="-",AC3893=""),"",((MINUTE(AC3893)*60)+SECOND(AC3893)))</f>
        <v/>
      </c>
      <c r="AE3893" s="446" t="str">
        <f>IF(放飛紀錄表[[#This Row],[模組啟動時間]]="","",公式對照表!$A$2)</f>
        <v/>
      </c>
      <c r="AF3893" s="449" t="str">
        <f>IF(AC3893="","",IF(AND(AA3893&gt;Y3893,AA3893&lt;Z3893),[1]公式對照表!$C$2,IF(AC3893="-",[1]公式對照表!$C$3,IF(AC3893&lt;AE3893,[1]公式對照表!$C$4,IF(AC3893&gt;AE3893,[1]公式對照表!$C$5)))))</f>
        <v/>
      </c>
      <c r="AG3893" s="442"/>
      <c r="AH3893" s="442"/>
      <c r="AI3893" s="442"/>
      <c r="AJ3893" s="442"/>
      <c r="AK3893" s="2"/>
    </row>
    <row r="3894" spans="1:37" ht="17.25" customHeight="1">
      <c r="A3894" s="443"/>
      <c r="B3894" s="444"/>
      <c r="C3894" s="23"/>
      <c r="D3894" s="23"/>
      <c r="E3894" s="23"/>
      <c r="F3894" s="262"/>
      <c r="G3894" s="262"/>
      <c r="H3894" s="262"/>
      <c r="I3894" s="264"/>
      <c r="J3894" s="23"/>
      <c r="K3894" s="23"/>
      <c r="L3894" s="36" t="str">
        <f>IFERROR(VLOOKUP(放飛紀錄!$K3894,#REF!,2,FALSE),"")</f>
        <v/>
      </c>
      <c r="M3894" s="36"/>
      <c r="N3894" s="36"/>
      <c r="O3894" s="36"/>
      <c r="P3894" s="36"/>
      <c r="Q3894" s="36"/>
      <c r="R3894" s="36"/>
      <c r="S3894" s="36"/>
      <c r="T3894" s="36"/>
      <c r="U3894" s="23"/>
      <c r="V3894" s="23"/>
      <c r="W3894" s="23"/>
      <c r="X3894" s="23"/>
      <c r="Y3894" s="445"/>
      <c r="Z3894" s="446" t="str">
        <f>IF(放飛紀錄!$Y3894="","",放飛紀錄!$Y3894+公式對照表!B$2)</f>
        <v/>
      </c>
      <c r="AA3894" s="445"/>
      <c r="AB3894" s="445"/>
      <c r="AC3894" s="447" t="str">
        <f t="shared" si="150"/>
        <v/>
      </c>
      <c r="AD3894" s="448" t="str">
        <f t="shared" si="151"/>
        <v/>
      </c>
      <c r="AE3894" s="446" t="str">
        <f>IF(放飛紀錄表[[#This Row],[模組啟動時間]]="","",公式對照表!$A$2)</f>
        <v/>
      </c>
      <c r="AF3894" s="449" t="str">
        <f>IF(AC3894="","",IF(AND(AA3894&gt;Y3894,AA3894&lt;Z3894),[1]公式對照表!$C$2,IF(AC3894="-",[1]公式對照表!$C$3,IF(AC3894&lt;AE3894,[1]公式對照表!$C$4,IF(AC3894&gt;AE3894,[1]公式對照表!$C$5)))))</f>
        <v/>
      </c>
      <c r="AG3894" s="442"/>
      <c r="AH3894" s="442"/>
      <c r="AI3894" s="442"/>
      <c r="AJ3894" s="442"/>
      <c r="AK3894" s="2"/>
    </row>
    <row r="3895" spans="1:37" ht="17.25" customHeight="1">
      <c r="A3895" s="443"/>
      <c r="B3895" s="444"/>
      <c r="C3895" s="23"/>
      <c r="D3895" s="23"/>
      <c r="E3895" s="23"/>
      <c r="F3895" s="262"/>
      <c r="G3895" s="262"/>
      <c r="H3895" s="262"/>
      <c r="I3895" s="264"/>
      <c r="J3895" s="23"/>
      <c r="K3895" s="23"/>
      <c r="L3895" s="36" t="str">
        <f>IFERROR(VLOOKUP(放飛紀錄!$K3895,#REF!,2,FALSE),"")</f>
        <v/>
      </c>
      <c r="M3895" s="36"/>
      <c r="N3895" s="36"/>
      <c r="O3895" s="36"/>
      <c r="P3895" s="36"/>
      <c r="Q3895" s="36"/>
      <c r="R3895" s="36"/>
      <c r="S3895" s="36"/>
      <c r="T3895" s="36"/>
      <c r="U3895" s="23"/>
      <c r="V3895" s="23"/>
      <c r="W3895" s="23"/>
      <c r="X3895" s="23"/>
      <c r="Y3895" s="445"/>
      <c r="Z3895" s="446" t="str">
        <f>IF(放飛紀錄!$Y3895="","",放飛紀錄!$Y3895+公式對照表!B$2)</f>
        <v/>
      </c>
      <c r="AA3895" s="445"/>
      <c r="AB3895" s="445"/>
      <c r="AC3895" s="447" t="str">
        <f t="shared" si="150"/>
        <v/>
      </c>
      <c r="AD3895" s="448" t="str">
        <f t="shared" si="151"/>
        <v/>
      </c>
      <c r="AE3895" s="446" t="str">
        <f>IF(放飛紀錄表[[#This Row],[模組啟動時間]]="","",公式對照表!$A$2)</f>
        <v/>
      </c>
      <c r="AF3895" s="449" t="str">
        <f>IF(AC3895="","",IF(AND(AA3895&gt;Y3895,AA3895&lt;Z3895),[1]公式對照表!$C$2,IF(AC3895="-",[1]公式對照表!$C$3,IF(AC3895&lt;AE3895,[1]公式對照表!$C$4,IF(AC3895&gt;AE3895,[1]公式對照表!$C$5)))))</f>
        <v/>
      </c>
      <c r="AG3895" s="442"/>
      <c r="AH3895" s="442"/>
      <c r="AI3895" s="442"/>
      <c r="AJ3895" s="442"/>
      <c r="AK3895" s="2"/>
    </row>
    <row r="3896" spans="1:37" ht="17.25" customHeight="1">
      <c r="A3896" s="443"/>
      <c r="B3896" s="444"/>
      <c r="C3896" s="23"/>
      <c r="D3896" s="23"/>
      <c r="E3896" s="23"/>
      <c r="F3896" s="262"/>
      <c r="G3896" s="262"/>
      <c r="H3896" s="262"/>
      <c r="I3896" s="264"/>
      <c r="J3896" s="23"/>
      <c r="K3896" s="23"/>
      <c r="L3896" s="36" t="str">
        <f>IFERROR(VLOOKUP(放飛紀錄!$K3896,#REF!,2,FALSE),"")</f>
        <v/>
      </c>
      <c r="M3896" s="36"/>
      <c r="N3896" s="36"/>
      <c r="O3896" s="36"/>
      <c r="P3896" s="36"/>
      <c r="Q3896" s="36"/>
      <c r="R3896" s="36"/>
      <c r="S3896" s="36"/>
      <c r="T3896" s="36"/>
      <c r="U3896" s="23"/>
      <c r="V3896" s="23"/>
      <c r="W3896" s="23"/>
      <c r="X3896" s="23"/>
      <c r="Y3896" s="445"/>
      <c r="Z3896" s="446" t="str">
        <f>IF(放飛紀錄!$Y3896="","",放飛紀錄!$Y3896+公式對照表!B$2)</f>
        <v/>
      </c>
      <c r="AA3896" s="445"/>
      <c r="AB3896" s="445"/>
      <c r="AC3896" s="447" t="str">
        <f t="shared" si="150"/>
        <v/>
      </c>
      <c r="AD3896" s="448" t="str">
        <f t="shared" si="151"/>
        <v/>
      </c>
      <c r="AE3896" s="446" t="str">
        <f>IF(放飛紀錄表[[#This Row],[模組啟動時間]]="","",公式對照表!$A$2)</f>
        <v/>
      </c>
      <c r="AF3896" s="449" t="str">
        <f>IF(AC3896="","",IF(AND(AA3896&gt;Y3896,AA3896&lt;Z3896),[1]公式對照表!$C$2,IF(AC3896="-",[1]公式對照表!$C$3,IF(AC3896&lt;AE3896,[1]公式對照表!$C$4,IF(AC3896&gt;AE3896,[1]公式對照表!$C$5)))))</f>
        <v/>
      </c>
      <c r="AG3896" s="442"/>
      <c r="AH3896" s="442"/>
      <c r="AI3896" s="442"/>
      <c r="AJ3896" s="442"/>
      <c r="AK3896" s="2"/>
    </row>
    <row r="3897" spans="1:37" ht="17.25" customHeight="1">
      <c r="A3897" s="443"/>
      <c r="B3897" s="444"/>
      <c r="C3897" s="23"/>
      <c r="D3897" s="23"/>
      <c r="E3897" s="23"/>
      <c r="F3897" s="262"/>
      <c r="G3897" s="262"/>
      <c r="H3897" s="262"/>
      <c r="I3897" s="264"/>
      <c r="J3897" s="23"/>
      <c r="K3897" s="23"/>
      <c r="L3897" s="36" t="str">
        <f>IFERROR(VLOOKUP(放飛紀錄!$K3897,#REF!,2,FALSE),"")</f>
        <v/>
      </c>
      <c r="M3897" s="36"/>
      <c r="N3897" s="36"/>
      <c r="O3897" s="36"/>
      <c r="P3897" s="36"/>
      <c r="Q3897" s="36"/>
      <c r="R3897" s="36"/>
      <c r="S3897" s="36"/>
      <c r="T3897" s="36"/>
      <c r="U3897" s="23"/>
      <c r="V3897" s="23"/>
      <c r="W3897" s="23"/>
      <c r="X3897" s="23"/>
      <c r="Y3897" s="445"/>
      <c r="Z3897" s="446" t="str">
        <f>IF(放飛紀錄!$Y3897="","",放飛紀錄!$Y3897+公式對照表!B$2)</f>
        <v/>
      </c>
      <c r="AA3897" s="445"/>
      <c r="AB3897" s="445"/>
      <c r="AC3897" s="447" t="str">
        <f t="shared" si="150"/>
        <v/>
      </c>
      <c r="AD3897" s="448" t="str">
        <f t="shared" si="151"/>
        <v/>
      </c>
      <c r="AE3897" s="446" t="str">
        <f>IF(放飛紀錄表[[#This Row],[模組啟動時間]]="","",公式對照表!$A$2)</f>
        <v/>
      </c>
      <c r="AF3897" s="449" t="str">
        <f>IF(AC3897="","",IF(AND(AA3897&gt;Y3897,AA3897&lt;Z3897),[1]公式對照表!$C$2,IF(AC3897="-",[1]公式對照表!$C$3,IF(AC3897&lt;AE3897,[1]公式對照表!$C$4,IF(AC3897&gt;AE3897,[1]公式對照表!$C$5)))))</f>
        <v/>
      </c>
      <c r="AG3897" s="442"/>
      <c r="AH3897" s="442"/>
      <c r="AI3897" s="442"/>
      <c r="AJ3897" s="442"/>
      <c r="AK3897" s="2"/>
    </row>
    <row r="3898" spans="1:37" ht="17.25" customHeight="1">
      <c r="A3898" s="443"/>
      <c r="B3898" s="444"/>
      <c r="C3898" s="23"/>
      <c r="D3898" s="23"/>
      <c r="E3898" s="23"/>
      <c r="F3898" s="262"/>
      <c r="G3898" s="262"/>
      <c r="H3898" s="262"/>
      <c r="I3898" s="264"/>
      <c r="J3898" s="23"/>
      <c r="K3898" s="23"/>
      <c r="L3898" s="36" t="str">
        <f>IFERROR(VLOOKUP(放飛紀錄!$K3898,#REF!,2,FALSE),"")</f>
        <v/>
      </c>
      <c r="M3898" s="36"/>
      <c r="N3898" s="36"/>
      <c r="O3898" s="36"/>
      <c r="P3898" s="36"/>
      <c r="Q3898" s="36"/>
      <c r="R3898" s="36"/>
      <c r="S3898" s="36"/>
      <c r="T3898" s="36"/>
      <c r="U3898" s="23"/>
      <c r="V3898" s="23"/>
      <c r="W3898" s="23"/>
      <c r="X3898" s="23"/>
      <c r="Y3898" s="445"/>
      <c r="Z3898" s="446" t="str">
        <f>IF(放飛紀錄!$Y3898="","",放飛紀錄!$Y3898+公式對照表!B$2)</f>
        <v/>
      </c>
      <c r="AA3898" s="445"/>
      <c r="AB3898" s="445"/>
      <c r="AC3898" s="447" t="str">
        <f t="shared" si="150"/>
        <v/>
      </c>
      <c r="AD3898" s="448" t="str">
        <f t="shared" si="151"/>
        <v/>
      </c>
      <c r="AE3898" s="446" t="str">
        <f>IF(放飛紀錄表[[#This Row],[模組啟動時間]]="","",公式對照表!$A$2)</f>
        <v/>
      </c>
      <c r="AF3898" s="449" t="str">
        <f>IF(AC3898="","",IF(AND(AA3898&gt;Y3898,AA3898&lt;Z3898),[1]公式對照表!$C$2,IF(AC3898="-",[1]公式對照表!$C$3,IF(AC3898&lt;AE3898,[1]公式對照表!$C$4,IF(AC3898&gt;AE3898,[1]公式對照表!$C$5)))))</f>
        <v/>
      </c>
      <c r="AG3898" s="442"/>
      <c r="AH3898" s="442"/>
      <c r="AI3898" s="442"/>
      <c r="AJ3898" s="442"/>
      <c r="AK3898" s="2"/>
    </row>
    <row r="3899" spans="1:37" ht="17.25" customHeight="1">
      <c r="A3899" s="443"/>
      <c r="B3899" s="444"/>
      <c r="C3899" s="23"/>
      <c r="D3899" s="23"/>
      <c r="E3899" s="23"/>
      <c r="F3899" s="262"/>
      <c r="G3899" s="262"/>
      <c r="H3899" s="262"/>
      <c r="I3899" s="264"/>
      <c r="J3899" s="23"/>
      <c r="K3899" s="23"/>
      <c r="L3899" s="36" t="str">
        <f>IFERROR(VLOOKUP(放飛紀錄!$K3899,#REF!,2,FALSE),"")</f>
        <v/>
      </c>
      <c r="M3899" s="36"/>
      <c r="N3899" s="36"/>
      <c r="O3899" s="36"/>
      <c r="P3899" s="36"/>
      <c r="Q3899" s="36"/>
      <c r="R3899" s="36"/>
      <c r="S3899" s="36"/>
      <c r="T3899" s="36"/>
      <c r="U3899" s="23"/>
      <c r="V3899" s="23"/>
      <c r="W3899" s="23"/>
      <c r="X3899" s="23"/>
      <c r="Y3899" s="445"/>
      <c r="Z3899" s="446" t="str">
        <f>IF(放飛紀錄!$Y3899="","",放飛紀錄!$Y3899+公式對照表!B$2)</f>
        <v/>
      </c>
      <c r="AA3899" s="445"/>
      <c r="AB3899" s="445"/>
      <c r="AC3899" s="447" t="str">
        <f t="shared" si="150"/>
        <v/>
      </c>
      <c r="AD3899" s="448" t="str">
        <f t="shared" si="151"/>
        <v/>
      </c>
      <c r="AE3899" s="446" t="str">
        <f>IF(放飛紀錄表[[#This Row],[模組啟動時間]]="","",公式對照表!$A$2)</f>
        <v/>
      </c>
      <c r="AF3899" s="449" t="str">
        <f>IF(AC3899="","",IF(AND(AA3899&gt;Y3899,AA3899&lt;Z3899),[1]公式對照表!$C$2,IF(AC3899="-",[1]公式對照表!$C$3,IF(AC3899&lt;AE3899,[1]公式對照表!$C$4,IF(AC3899&gt;AE3899,[1]公式對照表!$C$5)))))</f>
        <v/>
      </c>
      <c r="AG3899" s="442"/>
      <c r="AH3899" s="442"/>
      <c r="AI3899" s="442"/>
      <c r="AJ3899" s="442"/>
      <c r="AK3899" s="2"/>
    </row>
    <row r="3900" spans="1:37" ht="17.25" customHeight="1">
      <c r="A3900" s="443"/>
      <c r="B3900" s="444"/>
      <c r="C3900" s="23"/>
      <c r="D3900" s="23"/>
      <c r="E3900" s="23"/>
      <c r="F3900" s="262"/>
      <c r="G3900" s="262"/>
      <c r="H3900" s="262"/>
      <c r="I3900" s="264"/>
      <c r="J3900" s="23"/>
      <c r="K3900" s="23"/>
      <c r="L3900" s="36" t="str">
        <f>IFERROR(VLOOKUP(放飛紀錄!$K3900,#REF!,2,FALSE),"")</f>
        <v/>
      </c>
      <c r="M3900" s="36"/>
      <c r="N3900" s="36"/>
      <c r="O3900" s="36"/>
      <c r="P3900" s="36"/>
      <c r="Q3900" s="36"/>
      <c r="R3900" s="36"/>
      <c r="S3900" s="36"/>
      <c r="T3900" s="36"/>
      <c r="U3900" s="23"/>
      <c r="V3900" s="23"/>
      <c r="W3900" s="23"/>
      <c r="X3900" s="23"/>
      <c r="Y3900" s="445"/>
      <c r="Z3900" s="446" t="str">
        <f>IF(放飛紀錄!$Y3900="","",放飛紀錄!$Y3900+公式對照表!B$2)</f>
        <v/>
      </c>
      <c r="AA3900" s="445"/>
      <c r="AB3900" s="445"/>
      <c r="AC3900" s="447" t="str">
        <f t="shared" si="150"/>
        <v/>
      </c>
      <c r="AD3900" s="448" t="str">
        <f t="shared" si="151"/>
        <v/>
      </c>
      <c r="AE3900" s="446" t="str">
        <f>IF(放飛紀錄表[[#This Row],[模組啟動時間]]="","",公式對照表!$A$2)</f>
        <v/>
      </c>
      <c r="AF3900" s="449" t="str">
        <f>IF(AC3900="","",IF(AND(AA3900&gt;Y3900,AA3900&lt;Z3900),[1]公式對照表!$C$2,IF(AC3900="-",[1]公式對照表!$C$3,IF(AC3900&lt;AE3900,[1]公式對照表!$C$4,IF(AC3900&gt;AE3900,[1]公式對照表!$C$5)))))</f>
        <v/>
      </c>
      <c r="AG3900" s="442"/>
      <c r="AH3900" s="442"/>
      <c r="AI3900" s="442"/>
      <c r="AJ3900" s="442"/>
      <c r="AK3900" s="2"/>
    </row>
    <row r="3901" spans="1:37" ht="17.25" customHeight="1">
      <c r="A3901" s="443"/>
      <c r="B3901" s="444"/>
      <c r="C3901" s="23"/>
      <c r="D3901" s="23"/>
      <c r="E3901" s="23"/>
      <c r="F3901" s="262"/>
      <c r="G3901" s="262"/>
      <c r="H3901" s="262"/>
      <c r="I3901" s="264"/>
      <c r="J3901" s="23"/>
      <c r="K3901" s="23"/>
      <c r="L3901" s="36" t="str">
        <f>IFERROR(VLOOKUP(放飛紀錄!$K3901,#REF!,2,FALSE),"")</f>
        <v/>
      </c>
      <c r="M3901" s="36"/>
      <c r="N3901" s="36"/>
      <c r="O3901" s="36"/>
      <c r="P3901" s="36"/>
      <c r="Q3901" s="36"/>
      <c r="R3901" s="36"/>
      <c r="S3901" s="36"/>
      <c r="T3901" s="36"/>
      <c r="U3901" s="23"/>
      <c r="V3901" s="23"/>
      <c r="W3901" s="23"/>
      <c r="X3901" s="23"/>
      <c r="Y3901" s="445"/>
      <c r="Z3901" s="446" t="str">
        <f>IF(放飛紀錄!$Y3901="","",放飛紀錄!$Y3901+公式對照表!B$2)</f>
        <v/>
      </c>
      <c r="AA3901" s="445"/>
      <c r="AB3901" s="445"/>
      <c r="AC3901" s="447" t="str">
        <f t="shared" si="150"/>
        <v/>
      </c>
      <c r="AD3901" s="448" t="str">
        <f t="shared" si="151"/>
        <v/>
      </c>
      <c r="AE3901" s="446" t="str">
        <f>IF(放飛紀錄表[[#This Row],[模組啟動時間]]="","",公式對照表!$A$2)</f>
        <v/>
      </c>
      <c r="AF3901" s="449" t="str">
        <f>IF(AC3901="","",IF(AND(AA3901&gt;Y3901,AA3901&lt;Z3901),[1]公式對照表!$C$2,IF(AC3901="-",[1]公式對照表!$C$3,IF(AC3901&lt;AE3901,[1]公式對照表!$C$4,IF(AC3901&gt;AE3901,[1]公式對照表!$C$5)))))</f>
        <v/>
      </c>
      <c r="AG3901" s="442"/>
      <c r="AH3901" s="442"/>
      <c r="AI3901" s="442"/>
      <c r="AJ3901" s="442"/>
      <c r="AK3901" s="2"/>
    </row>
    <row r="3902" spans="1:37" ht="17.25" customHeight="1">
      <c r="A3902" s="443"/>
      <c r="B3902" s="444"/>
      <c r="C3902" s="23"/>
      <c r="D3902" s="23"/>
      <c r="E3902" s="23"/>
      <c r="F3902" s="262"/>
      <c r="G3902" s="262"/>
      <c r="H3902" s="262"/>
      <c r="I3902" s="264"/>
      <c r="J3902" s="23"/>
      <c r="K3902" s="23"/>
      <c r="L3902" s="36" t="str">
        <f>IFERROR(VLOOKUP(放飛紀錄!$K3902,#REF!,2,FALSE),"")</f>
        <v/>
      </c>
      <c r="M3902" s="36"/>
      <c r="N3902" s="36"/>
      <c r="O3902" s="36"/>
      <c r="P3902" s="36"/>
      <c r="Q3902" s="36"/>
      <c r="R3902" s="36"/>
      <c r="S3902" s="36"/>
      <c r="T3902" s="36"/>
      <c r="U3902" s="23"/>
      <c r="V3902" s="23"/>
      <c r="W3902" s="23"/>
      <c r="X3902" s="23"/>
      <c r="Y3902" s="445"/>
      <c r="Z3902" s="446" t="str">
        <f>IF(放飛紀錄!$Y3902="","",放飛紀錄!$Y3902+公式對照表!B$2)</f>
        <v/>
      </c>
      <c r="AA3902" s="445"/>
      <c r="AB3902" s="445"/>
      <c r="AC3902" s="447" t="str">
        <f t="shared" si="150"/>
        <v/>
      </c>
      <c r="AD3902" s="448" t="str">
        <f t="shared" si="151"/>
        <v/>
      </c>
      <c r="AE3902" s="446" t="str">
        <f>IF(放飛紀錄表[[#This Row],[模組啟動時間]]="","",公式對照表!$A$2)</f>
        <v/>
      </c>
      <c r="AF3902" s="449" t="str">
        <f>IF(AC3902="","",IF(AND(AA3902&gt;Y3902,AA3902&lt;Z3902),[1]公式對照表!$C$2,IF(AC3902="-",[1]公式對照表!$C$3,IF(AC3902&lt;AE3902,[1]公式對照表!$C$4,IF(AC3902&gt;AE3902,[1]公式對照表!$C$5)))))</f>
        <v/>
      </c>
      <c r="AG3902" s="442"/>
      <c r="AH3902" s="442"/>
      <c r="AI3902" s="442"/>
      <c r="AJ3902" s="442"/>
      <c r="AK3902" s="2"/>
    </row>
    <row r="3903" spans="1:37" ht="17.25" customHeight="1">
      <c r="A3903" s="443"/>
      <c r="B3903" s="444"/>
      <c r="C3903" s="23"/>
      <c r="D3903" s="23"/>
      <c r="E3903" s="23"/>
      <c r="F3903" s="262"/>
      <c r="G3903" s="262"/>
      <c r="H3903" s="262"/>
      <c r="I3903" s="264"/>
      <c r="J3903" s="23"/>
      <c r="K3903" s="23"/>
      <c r="L3903" s="36" t="str">
        <f>IFERROR(VLOOKUP(放飛紀錄!$K3903,#REF!,2,FALSE),"")</f>
        <v/>
      </c>
      <c r="M3903" s="36"/>
      <c r="N3903" s="36"/>
      <c r="O3903" s="36"/>
      <c r="P3903" s="36"/>
      <c r="Q3903" s="36"/>
      <c r="R3903" s="36"/>
      <c r="S3903" s="36"/>
      <c r="T3903" s="36"/>
      <c r="U3903" s="23"/>
      <c r="V3903" s="23"/>
      <c r="W3903" s="23"/>
      <c r="X3903" s="23"/>
      <c r="Y3903" s="445"/>
      <c r="Z3903" s="446" t="str">
        <f>IF(放飛紀錄!$Y3903="","",放飛紀錄!$Y3903+公式對照表!B$2)</f>
        <v/>
      </c>
      <c r="AA3903" s="445"/>
      <c r="AB3903" s="445"/>
      <c r="AC3903" s="447" t="str">
        <f t="shared" si="150"/>
        <v/>
      </c>
      <c r="AD3903" s="448" t="str">
        <f t="shared" si="151"/>
        <v/>
      </c>
      <c r="AE3903" s="446" t="str">
        <f>IF(放飛紀錄表[[#This Row],[模組啟動時間]]="","",公式對照表!$A$2)</f>
        <v/>
      </c>
      <c r="AF3903" s="449" t="str">
        <f>IF(AC3903="","",IF(AND(AA3903&gt;Y3903,AA3903&lt;Z3903),[1]公式對照表!$C$2,IF(AC3903="-",[1]公式對照表!$C$3,IF(AC3903&lt;AE3903,[1]公式對照表!$C$4,IF(AC3903&gt;AE3903,[1]公式對照表!$C$5)))))</f>
        <v/>
      </c>
      <c r="AG3903" s="442"/>
      <c r="AH3903" s="442"/>
      <c r="AI3903" s="442"/>
      <c r="AJ3903" s="442"/>
      <c r="AK3903" s="2"/>
    </row>
    <row r="3904" spans="1:37" ht="17.25" customHeight="1">
      <c r="A3904" s="443"/>
      <c r="B3904" s="444"/>
      <c r="C3904" s="23"/>
      <c r="D3904" s="23"/>
      <c r="E3904" s="23"/>
      <c r="F3904" s="262"/>
      <c r="G3904" s="262"/>
      <c r="H3904" s="262"/>
      <c r="I3904" s="264"/>
      <c r="J3904" s="23"/>
      <c r="K3904" s="23"/>
      <c r="L3904" s="36" t="str">
        <f>IFERROR(VLOOKUP(放飛紀錄!$K3904,#REF!,2,FALSE),"")</f>
        <v/>
      </c>
      <c r="M3904" s="36"/>
      <c r="N3904" s="36"/>
      <c r="O3904" s="36"/>
      <c r="P3904" s="36"/>
      <c r="Q3904" s="36"/>
      <c r="R3904" s="36"/>
      <c r="S3904" s="36"/>
      <c r="T3904" s="36"/>
      <c r="U3904" s="23"/>
      <c r="V3904" s="23"/>
      <c r="W3904" s="23"/>
      <c r="X3904" s="23"/>
      <c r="Y3904" s="445"/>
      <c r="Z3904" s="446" t="str">
        <f>IF(放飛紀錄!$Y3904="","",放飛紀錄!$Y3904+公式對照表!B$2)</f>
        <v/>
      </c>
      <c r="AA3904" s="445"/>
      <c r="AB3904" s="445"/>
      <c r="AC3904" s="447" t="str">
        <f t="shared" si="150"/>
        <v/>
      </c>
      <c r="AD3904" s="448" t="str">
        <f t="shared" si="151"/>
        <v/>
      </c>
      <c r="AE3904" s="446" t="str">
        <f>IF(放飛紀錄表[[#This Row],[模組啟動時間]]="","",公式對照表!$A$2)</f>
        <v/>
      </c>
      <c r="AF3904" s="449" t="str">
        <f>IF(AC3904="","",IF(AND(AA3904&gt;Y3904,AA3904&lt;Z3904),[1]公式對照表!$C$2,IF(AC3904="-",[1]公式對照表!$C$3,IF(AC3904&lt;AE3904,[1]公式對照表!$C$4,IF(AC3904&gt;AE3904,[1]公式對照表!$C$5)))))</f>
        <v/>
      </c>
      <c r="AG3904" s="442"/>
      <c r="AH3904" s="442"/>
      <c r="AI3904" s="442"/>
      <c r="AJ3904" s="442"/>
      <c r="AK3904" s="2"/>
    </row>
    <row r="3905" spans="1:37" ht="17.25" customHeight="1">
      <c r="A3905" s="443"/>
      <c r="B3905" s="444"/>
      <c r="C3905" s="23"/>
      <c r="D3905" s="23"/>
      <c r="E3905" s="23"/>
      <c r="F3905" s="262"/>
      <c r="G3905" s="262"/>
      <c r="H3905" s="262"/>
      <c r="I3905" s="264"/>
      <c r="J3905" s="23"/>
      <c r="K3905" s="23"/>
      <c r="L3905" s="36" t="str">
        <f>IFERROR(VLOOKUP(放飛紀錄!$K3905,#REF!,2,FALSE),"")</f>
        <v/>
      </c>
      <c r="M3905" s="36"/>
      <c r="N3905" s="36"/>
      <c r="O3905" s="36"/>
      <c r="P3905" s="36"/>
      <c r="Q3905" s="36"/>
      <c r="R3905" s="36"/>
      <c r="S3905" s="36"/>
      <c r="T3905" s="36"/>
      <c r="U3905" s="23"/>
      <c r="V3905" s="23"/>
      <c r="W3905" s="23"/>
      <c r="X3905" s="23"/>
      <c r="Y3905" s="445"/>
      <c r="Z3905" s="446" t="str">
        <f>IF(放飛紀錄!$Y3905="","",放飛紀錄!$Y3905+公式對照表!B$2)</f>
        <v/>
      </c>
      <c r="AA3905" s="445"/>
      <c r="AB3905" s="445"/>
      <c r="AC3905" s="447" t="str">
        <f t="shared" si="150"/>
        <v/>
      </c>
      <c r="AD3905" s="448" t="str">
        <f t="shared" si="151"/>
        <v/>
      </c>
      <c r="AE3905" s="446" t="str">
        <f>IF(放飛紀錄表[[#This Row],[模組啟動時間]]="","",公式對照表!$A$2)</f>
        <v/>
      </c>
      <c r="AF3905" s="449" t="str">
        <f>IF(AC3905="","",IF(AND(AA3905&gt;Y3905,AA3905&lt;Z3905),[1]公式對照表!$C$2,IF(AC3905="-",[1]公式對照表!$C$3,IF(AC3905&lt;AE3905,[1]公式對照表!$C$4,IF(AC3905&gt;AE3905,[1]公式對照表!$C$5)))))</f>
        <v/>
      </c>
      <c r="AG3905" s="442"/>
      <c r="AH3905" s="442"/>
      <c r="AI3905" s="442"/>
      <c r="AJ3905" s="442"/>
      <c r="AK3905" s="2"/>
    </row>
    <row r="3906" spans="1:37" ht="17.25" customHeight="1">
      <c r="A3906" s="443"/>
      <c r="B3906" s="444"/>
      <c r="C3906" s="23"/>
      <c r="D3906" s="23"/>
      <c r="E3906" s="23"/>
      <c r="F3906" s="262"/>
      <c r="G3906" s="262"/>
      <c r="H3906" s="262"/>
      <c r="I3906" s="264"/>
      <c r="J3906" s="23"/>
      <c r="K3906" s="23"/>
      <c r="L3906" s="36" t="str">
        <f>IFERROR(VLOOKUP(放飛紀錄!$K3906,#REF!,2,FALSE),"")</f>
        <v/>
      </c>
      <c r="M3906" s="36"/>
      <c r="N3906" s="36"/>
      <c r="O3906" s="36"/>
      <c r="P3906" s="36"/>
      <c r="Q3906" s="36"/>
      <c r="R3906" s="36"/>
      <c r="S3906" s="36"/>
      <c r="T3906" s="36"/>
      <c r="U3906" s="23"/>
      <c r="V3906" s="23"/>
      <c r="W3906" s="23"/>
      <c r="X3906" s="23"/>
      <c r="Y3906" s="445"/>
      <c r="Z3906" s="446" t="str">
        <f>IF(放飛紀錄!$Y3906="","",放飛紀錄!$Y3906+公式對照表!B$2)</f>
        <v/>
      </c>
      <c r="AA3906" s="445"/>
      <c r="AB3906" s="445"/>
      <c r="AC3906" s="447" t="str">
        <f t="shared" si="150"/>
        <v/>
      </c>
      <c r="AD3906" s="448" t="str">
        <f t="shared" si="151"/>
        <v/>
      </c>
      <c r="AE3906" s="446" t="str">
        <f>IF(放飛紀錄表[[#This Row],[模組啟動時間]]="","",公式對照表!$A$2)</f>
        <v/>
      </c>
      <c r="AF3906" s="449" t="str">
        <f>IF(AC3906="","",IF(AND(AA3906&gt;Y3906,AA3906&lt;Z3906),[1]公式對照表!$C$2,IF(AC3906="-",[1]公式對照表!$C$3,IF(AC3906&lt;AE3906,[1]公式對照表!$C$4,IF(AC3906&gt;AE3906,[1]公式對照表!$C$5)))))</f>
        <v/>
      </c>
      <c r="AG3906" s="442"/>
      <c r="AH3906" s="442"/>
      <c r="AI3906" s="442"/>
      <c r="AJ3906" s="442"/>
      <c r="AK3906" s="2"/>
    </row>
    <row r="3907" spans="1:37" ht="17.25" customHeight="1">
      <c r="A3907" s="443"/>
      <c r="B3907" s="444"/>
      <c r="C3907" s="23"/>
      <c r="D3907" s="23"/>
      <c r="E3907" s="23"/>
      <c r="F3907" s="262"/>
      <c r="G3907" s="262"/>
      <c r="H3907" s="262"/>
      <c r="I3907" s="264"/>
      <c r="J3907" s="23"/>
      <c r="K3907" s="23"/>
      <c r="L3907" s="36" t="str">
        <f>IFERROR(VLOOKUP(放飛紀錄!$K3907,#REF!,2,FALSE),"")</f>
        <v/>
      </c>
      <c r="M3907" s="36"/>
      <c r="N3907" s="36"/>
      <c r="O3907" s="36"/>
      <c r="P3907" s="36"/>
      <c r="Q3907" s="36"/>
      <c r="R3907" s="36"/>
      <c r="S3907" s="36"/>
      <c r="T3907" s="36"/>
      <c r="U3907" s="23"/>
      <c r="V3907" s="23"/>
      <c r="W3907" s="23"/>
      <c r="X3907" s="23"/>
      <c r="Y3907" s="445"/>
      <c r="Z3907" s="446" t="str">
        <f>IF(放飛紀錄!$Y3907="","",放飛紀錄!$Y3907+公式對照表!B$2)</f>
        <v/>
      </c>
      <c r="AA3907" s="445"/>
      <c r="AB3907" s="445"/>
      <c r="AC3907" s="447" t="str">
        <f t="shared" si="150"/>
        <v/>
      </c>
      <c r="AD3907" s="448" t="str">
        <f t="shared" si="151"/>
        <v/>
      </c>
      <c r="AE3907" s="446" t="str">
        <f>IF(放飛紀錄表[[#This Row],[模組啟動時間]]="","",公式對照表!$A$2)</f>
        <v/>
      </c>
      <c r="AF3907" s="449" t="str">
        <f>IF(AC3907="","",IF(AND(AA3907&gt;Y3907,AA3907&lt;Z3907),[1]公式對照表!$C$2,IF(AC3907="-",[1]公式對照表!$C$3,IF(AC3907&lt;AE3907,[1]公式對照表!$C$4,IF(AC3907&gt;AE3907,[1]公式對照表!$C$5)))))</f>
        <v/>
      </c>
      <c r="AG3907" s="442"/>
      <c r="AH3907" s="442"/>
      <c r="AI3907" s="442"/>
      <c r="AJ3907" s="442"/>
      <c r="AK3907" s="2"/>
    </row>
    <row r="3908" spans="1:37" ht="17.25" customHeight="1">
      <c r="A3908" s="443"/>
      <c r="B3908" s="444"/>
      <c r="C3908" s="23"/>
      <c r="D3908" s="23"/>
      <c r="E3908" s="23"/>
      <c r="F3908" s="262"/>
      <c r="G3908" s="262"/>
      <c r="H3908" s="262"/>
      <c r="I3908" s="264"/>
      <c r="J3908" s="23"/>
      <c r="K3908" s="23"/>
      <c r="L3908" s="36" t="str">
        <f>IFERROR(VLOOKUP(放飛紀錄!$K3908,#REF!,2,FALSE),"")</f>
        <v/>
      </c>
      <c r="M3908" s="36"/>
      <c r="N3908" s="36"/>
      <c r="O3908" s="36"/>
      <c r="P3908" s="36"/>
      <c r="Q3908" s="36"/>
      <c r="R3908" s="36"/>
      <c r="S3908" s="36"/>
      <c r="T3908" s="36"/>
      <c r="U3908" s="23"/>
      <c r="V3908" s="23"/>
      <c r="W3908" s="23"/>
      <c r="X3908" s="23"/>
      <c r="Y3908" s="445"/>
      <c r="Z3908" s="446" t="str">
        <f>IF(放飛紀錄!$Y3908="","",放飛紀錄!$Y3908+公式對照表!B$2)</f>
        <v/>
      </c>
      <c r="AA3908" s="445"/>
      <c r="AB3908" s="445"/>
      <c r="AC3908" s="447" t="str">
        <f t="shared" si="150"/>
        <v/>
      </c>
      <c r="AD3908" s="448" t="str">
        <f t="shared" si="151"/>
        <v/>
      </c>
      <c r="AE3908" s="446" t="str">
        <f>IF(放飛紀錄表[[#This Row],[模組啟動時間]]="","",公式對照表!$A$2)</f>
        <v/>
      </c>
      <c r="AF3908" s="449" t="str">
        <f>IF(AC3908="","",IF(AND(AA3908&gt;Y3908,AA3908&lt;Z3908),[1]公式對照表!$C$2,IF(AC3908="-",[1]公式對照表!$C$3,IF(AC3908&lt;AE3908,[1]公式對照表!$C$4,IF(AC3908&gt;AE3908,[1]公式對照表!$C$5)))))</f>
        <v/>
      </c>
      <c r="AG3908" s="442"/>
      <c r="AH3908" s="442"/>
      <c r="AI3908" s="442"/>
      <c r="AJ3908" s="442"/>
      <c r="AK3908" s="2"/>
    </row>
    <row r="3909" spans="1:37" ht="17.25" customHeight="1">
      <c r="A3909" s="443"/>
      <c r="B3909" s="444"/>
      <c r="C3909" s="23"/>
      <c r="D3909" s="23"/>
      <c r="E3909" s="23"/>
      <c r="F3909" s="262"/>
      <c r="G3909" s="262"/>
      <c r="H3909" s="262"/>
      <c r="I3909" s="264"/>
      <c r="J3909" s="23"/>
      <c r="K3909" s="23"/>
      <c r="L3909" s="36" t="str">
        <f>IFERROR(VLOOKUP(放飛紀錄!$K3909,#REF!,2,FALSE),"")</f>
        <v/>
      </c>
      <c r="M3909" s="36"/>
      <c r="N3909" s="36"/>
      <c r="O3909" s="36"/>
      <c r="P3909" s="36"/>
      <c r="Q3909" s="36"/>
      <c r="R3909" s="36"/>
      <c r="S3909" s="36"/>
      <c r="T3909" s="36"/>
      <c r="U3909" s="23"/>
      <c r="V3909" s="23"/>
      <c r="W3909" s="23"/>
      <c r="X3909" s="23"/>
      <c r="Y3909" s="445"/>
      <c r="Z3909" s="446" t="str">
        <f>IF(放飛紀錄!$Y3909="","",放飛紀錄!$Y3909+公式對照表!B$2)</f>
        <v/>
      </c>
      <c r="AA3909" s="445"/>
      <c r="AB3909" s="445"/>
      <c r="AC3909" s="447" t="str">
        <f t="shared" si="150"/>
        <v/>
      </c>
      <c r="AD3909" s="448" t="str">
        <f t="shared" si="151"/>
        <v/>
      </c>
      <c r="AE3909" s="446" t="str">
        <f>IF(放飛紀錄表[[#This Row],[模組啟動時間]]="","",公式對照表!$A$2)</f>
        <v/>
      </c>
      <c r="AF3909" s="449" t="str">
        <f>IF(AC3909="","",IF(AND(AA3909&gt;Y3909,AA3909&lt;Z3909),[1]公式對照表!$C$2,IF(AC3909="-",[1]公式對照表!$C$3,IF(AC3909&lt;AE3909,[1]公式對照表!$C$4,IF(AC3909&gt;AE3909,[1]公式對照表!$C$5)))))</f>
        <v/>
      </c>
      <c r="AG3909" s="442"/>
      <c r="AH3909" s="442"/>
      <c r="AI3909" s="442"/>
      <c r="AJ3909" s="442"/>
      <c r="AK3909" s="2"/>
    </row>
    <row r="3910" spans="1:37" ht="17.25" customHeight="1">
      <c r="A3910" s="443"/>
      <c r="B3910" s="444"/>
      <c r="C3910" s="23"/>
      <c r="D3910" s="23"/>
      <c r="E3910" s="23"/>
      <c r="F3910" s="262"/>
      <c r="G3910" s="262"/>
      <c r="H3910" s="262"/>
      <c r="I3910" s="264"/>
      <c r="J3910" s="23"/>
      <c r="K3910" s="23"/>
      <c r="L3910" s="36" t="str">
        <f>IFERROR(VLOOKUP(放飛紀錄!$K3910,#REF!,2,FALSE),"")</f>
        <v/>
      </c>
      <c r="M3910" s="36"/>
      <c r="N3910" s="36"/>
      <c r="O3910" s="36"/>
      <c r="P3910" s="36"/>
      <c r="Q3910" s="36"/>
      <c r="R3910" s="36"/>
      <c r="S3910" s="36"/>
      <c r="T3910" s="36"/>
      <c r="U3910" s="23"/>
      <c r="V3910" s="23"/>
      <c r="W3910" s="23"/>
      <c r="X3910" s="23"/>
      <c r="Y3910" s="445"/>
      <c r="Z3910" s="446" t="str">
        <f>IF(放飛紀錄!$Y3910="","",放飛紀錄!$Y3910+公式對照表!B$2)</f>
        <v/>
      </c>
      <c r="AA3910" s="445"/>
      <c r="AB3910" s="445"/>
      <c r="AC3910" s="447" t="str">
        <f t="shared" si="150"/>
        <v/>
      </c>
      <c r="AD3910" s="448" t="str">
        <f t="shared" si="151"/>
        <v/>
      </c>
      <c r="AE3910" s="446" t="str">
        <f>IF(放飛紀錄表[[#This Row],[模組啟動時間]]="","",公式對照表!$A$2)</f>
        <v/>
      </c>
      <c r="AF3910" s="449" t="str">
        <f>IF(AC3910="","",IF(AND(AA3910&gt;Y3910,AA3910&lt;Z3910),[1]公式對照表!$C$2,IF(AC3910="-",[1]公式對照表!$C$3,IF(AC3910&lt;AE3910,[1]公式對照表!$C$4,IF(AC3910&gt;AE3910,[1]公式對照表!$C$5)))))</f>
        <v/>
      </c>
      <c r="AG3910" s="442"/>
      <c r="AH3910" s="442"/>
      <c r="AI3910" s="442"/>
      <c r="AJ3910" s="442"/>
      <c r="AK3910" s="2"/>
    </row>
    <row r="3911" spans="1:37" ht="17.25" customHeight="1">
      <c r="A3911" s="443"/>
      <c r="B3911" s="444"/>
      <c r="C3911" s="23"/>
      <c r="D3911" s="23"/>
      <c r="E3911" s="23"/>
      <c r="F3911" s="262"/>
      <c r="G3911" s="262"/>
      <c r="H3911" s="262"/>
      <c r="I3911" s="264"/>
      <c r="J3911" s="23"/>
      <c r="K3911" s="23"/>
      <c r="L3911" s="36" t="str">
        <f>IFERROR(VLOOKUP(放飛紀錄!$K3911,#REF!,2,FALSE),"")</f>
        <v/>
      </c>
      <c r="M3911" s="36"/>
      <c r="N3911" s="36"/>
      <c r="O3911" s="36"/>
      <c r="P3911" s="36"/>
      <c r="Q3911" s="36"/>
      <c r="R3911" s="36"/>
      <c r="S3911" s="36"/>
      <c r="T3911" s="36"/>
      <c r="U3911" s="23"/>
      <c r="V3911" s="23"/>
      <c r="W3911" s="23"/>
      <c r="X3911" s="23"/>
      <c r="Y3911" s="445"/>
      <c r="Z3911" s="446" t="str">
        <f>IF(放飛紀錄!$Y3911="","",放飛紀錄!$Y3911+公式對照表!B$2)</f>
        <v/>
      </c>
      <c r="AA3911" s="445"/>
      <c r="AB3911" s="445"/>
      <c r="AC3911" s="447" t="str">
        <f t="shared" si="150"/>
        <v/>
      </c>
      <c r="AD3911" s="448" t="str">
        <f t="shared" si="151"/>
        <v/>
      </c>
      <c r="AE3911" s="446" t="str">
        <f>IF(放飛紀錄表[[#This Row],[模組啟動時間]]="","",公式對照表!$A$2)</f>
        <v/>
      </c>
      <c r="AF3911" s="449" t="str">
        <f>IF(AC3911="","",IF(AND(AA3911&gt;Y3911,AA3911&lt;Z3911),[1]公式對照表!$C$2,IF(AC3911="-",[1]公式對照表!$C$3,IF(AC3911&lt;AE3911,[1]公式對照表!$C$4,IF(AC3911&gt;AE3911,[1]公式對照表!$C$5)))))</f>
        <v/>
      </c>
      <c r="AG3911" s="442"/>
      <c r="AH3911" s="442"/>
      <c r="AI3911" s="442"/>
      <c r="AJ3911" s="442"/>
      <c r="AK3911" s="2"/>
    </row>
    <row r="3912" spans="1:37" ht="17.25" customHeight="1">
      <c r="A3912" s="443"/>
      <c r="B3912" s="444"/>
      <c r="C3912" s="23"/>
      <c r="D3912" s="23"/>
      <c r="E3912" s="23"/>
      <c r="F3912" s="262"/>
      <c r="G3912" s="262"/>
      <c r="H3912" s="262"/>
      <c r="I3912" s="264"/>
      <c r="J3912" s="23"/>
      <c r="K3912" s="23"/>
      <c r="L3912" s="36" t="str">
        <f>IFERROR(VLOOKUP(放飛紀錄!$K3912,#REF!,2,FALSE),"")</f>
        <v/>
      </c>
      <c r="M3912" s="36"/>
      <c r="N3912" s="36"/>
      <c r="O3912" s="36"/>
      <c r="P3912" s="36"/>
      <c r="Q3912" s="36"/>
      <c r="R3912" s="36"/>
      <c r="S3912" s="36"/>
      <c r="T3912" s="36"/>
      <c r="U3912" s="23"/>
      <c r="V3912" s="23"/>
      <c r="W3912" s="23"/>
      <c r="X3912" s="23"/>
      <c r="Y3912" s="445"/>
      <c r="Z3912" s="446" t="str">
        <f>IF(放飛紀錄!$Y3912="","",放飛紀錄!$Y3912+公式對照表!B$2)</f>
        <v/>
      </c>
      <c r="AA3912" s="445"/>
      <c r="AB3912" s="445"/>
      <c r="AC3912" s="447" t="str">
        <f t="shared" si="150"/>
        <v/>
      </c>
      <c r="AD3912" s="448" t="str">
        <f t="shared" si="151"/>
        <v/>
      </c>
      <c r="AE3912" s="446" t="str">
        <f>IF(放飛紀錄表[[#This Row],[模組啟動時間]]="","",公式對照表!$A$2)</f>
        <v/>
      </c>
      <c r="AF3912" s="449" t="str">
        <f>IF(AC3912="","",IF(AND(AA3912&gt;Y3912,AA3912&lt;Z3912),[1]公式對照表!$C$2,IF(AC3912="-",[1]公式對照表!$C$3,IF(AC3912&lt;AE3912,[1]公式對照表!$C$4,IF(AC3912&gt;AE3912,[1]公式對照表!$C$5)))))</f>
        <v/>
      </c>
      <c r="AG3912" s="442"/>
      <c r="AH3912" s="442"/>
      <c r="AI3912" s="442"/>
      <c r="AJ3912" s="442"/>
      <c r="AK3912" s="2"/>
    </row>
    <row r="3913" spans="1:37" ht="17.25" customHeight="1">
      <c r="A3913" s="443"/>
      <c r="B3913" s="444"/>
      <c r="C3913" s="23"/>
      <c r="D3913" s="23"/>
      <c r="E3913" s="23"/>
      <c r="F3913" s="262"/>
      <c r="G3913" s="262"/>
      <c r="H3913" s="262"/>
      <c r="I3913" s="264"/>
      <c r="J3913" s="23"/>
      <c r="K3913" s="23"/>
      <c r="L3913" s="36" t="str">
        <f>IFERROR(VLOOKUP(放飛紀錄!$K3913,#REF!,2,FALSE),"")</f>
        <v/>
      </c>
      <c r="M3913" s="36"/>
      <c r="N3913" s="36"/>
      <c r="O3913" s="36"/>
      <c r="P3913" s="36"/>
      <c r="Q3913" s="36"/>
      <c r="R3913" s="36"/>
      <c r="S3913" s="36"/>
      <c r="T3913" s="36"/>
      <c r="U3913" s="23"/>
      <c r="V3913" s="23"/>
      <c r="W3913" s="23"/>
      <c r="X3913" s="23"/>
      <c r="Y3913" s="445"/>
      <c r="Z3913" s="446" t="str">
        <f>IF(放飛紀錄!$Y3913="","",放飛紀錄!$Y3913+公式對照表!B$2)</f>
        <v/>
      </c>
      <c r="AA3913" s="445"/>
      <c r="AB3913" s="445"/>
      <c r="AC3913" s="447" t="str">
        <f t="shared" si="150"/>
        <v/>
      </c>
      <c r="AD3913" s="448" t="str">
        <f t="shared" si="151"/>
        <v/>
      </c>
      <c r="AE3913" s="446" t="str">
        <f>IF(放飛紀錄表[[#This Row],[模組啟動時間]]="","",公式對照表!$A$2)</f>
        <v/>
      </c>
      <c r="AF3913" s="449" t="str">
        <f>IF(AC3913="","",IF(AND(AA3913&gt;Y3913,AA3913&lt;Z3913),[1]公式對照表!$C$2,IF(AC3913="-",[1]公式對照表!$C$3,IF(AC3913&lt;AE3913,[1]公式對照表!$C$4,IF(AC3913&gt;AE3913,[1]公式對照表!$C$5)))))</f>
        <v/>
      </c>
      <c r="AG3913" s="442"/>
      <c r="AH3913" s="442"/>
      <c r="AI3913" s="442"/>
      <c r="AJ3913" s="442"/>
      <c r="AK3913" s="2"/>
    </row>
    <row r="3914" spans="1:37" ht="17.25" customHeight="1">
      <c r="A3914" s="443"/>
      <c r="B3914" s="444"/>
      <c r="C3914" s="23"/>
      <c r="D3914" s="23"/>
      <c r="E3914" s="23"/>
      <c r="F3914" s="262"/>
      <c r="G3914" s="262"/>
      <c r="H3914" s="262"/>
      <c r="I3914" s="264"/>
      <c r="J3914" s="23"/>
      <c r="K3914" s="23"/>
      <c r="L3914" s="36" t="str">
        <f>IFERROR(VLOOKUP(放飛紀錄!$K3914,#REF!,2,FALSE),"")</f>
        <v/>
      </c>
      <c r="M3914" s="36"/>
      <c r="N3914" s="36"/>
      <c r="O3914" s="36"/>
      <c r="P3914" s="36"/>
      <c r="Q3914" s="36"/>
      <c r="R3914" s="36"/>
      <c r="S3914" s="36"/>
      <c r="T3914" s="36"/>
      <c r="U3914" s="23"/>
      <c r="V3914" s="23"/>
      <c r="W3914" s="23"/>
      <c r="X3914" s="23"/>
      <c r="Y3914" s="445"/>
      <c r="Z3914" s="446" t="str">
        <f>IF(放飛紀錄!$Y3914="","",放飛紀錄!$Y3914+公式對照表!B$2)</f>
        <v/>
      </c>
      <c r="AA3914" s="445"/>
      <c r="AB3914" s="445"/>
      <c r="AC3914" s="447" t="str">
        <f t="shared" si="150"/>
        <v/>
      </c>
      <c r="AD3914" s="448" t="str">
        <f t="shared" si="151"/>
        <v/>
      </c>
      <c r="AE3914" s="446" t="str">
        <f>IF(放飛紀錄表[[#This Row],[模組啟動時間]]="","",公式對照表!$A$2)</f>
        <v/>
      </c>
      <c r="AF3914" s="449" t="str">
        <f>IF(AC3914="","",IF(AND(AA3914&gt;Y3914,AA3914&lt;Z3914),[1]公式對照表!$C$2,IF(AC3914="-",[1]公式對照表!$C$3,IF(AC3914&lt;AE3914,[1]公式對照表!$C$4,IF(AC3914&gt;AE3914,[1]公式對照表!$C$5)))))</f>
        <v/>
      </c>
      <c r="AG3914" s="442"/>
      <c r="AH3914" s="442"/>
      <c r="AI3914" s="442"/>
      <c r="AJ3914" s="442"/>
      <c r="AK3914" s="2"/>
    </row>
    <row r="3915" spans="1:37" ht="17.25" customHeight="1">
      <c r="A3915" s="443"/>
      <c r="B3915" s="444"/>
      <c r="C3915" s="23"/>
      <c r="D3915" s="23"/>
      <c r="E3915" s="23"/>
      <c r="F3915" s="262"/>
      <c r="G3915" s="262"/>
      <c r="H3915" s="262"/>
      <c r="I3915" s="264"/>
      <c r="J3915" s="23"/>
      <c r="K3915" s="23"/>
      <c r="L3915" s="36" t="str">
        <f>IFERROR(VLOOKUP(放飛紀錄!$K3915,#REF!,2,FALSE),"")</f>
        <v/>
      </c>
      <c r="M3915" s="36"/>
      <c r="N3915" s="36"/>
      <c r="O3915" s="36"/>
      <c r="P3915" s="36"/>
      <c r="Q3915" s="36"/>
      <c r="R3915" s="36"/>
      <c r="S3915" s="36"/>
      <c r="T3915" s="36"/>
      <c r="U3915" s="23"/>
      <c r="V3915" s="23"/>
      <c r="W3915" s="23"/>
      <c r="X3915" s="23"/>
      <c r="Y3915" s="445"/>
      <c r="Z3915" s="446" t="str">
        <f>IF(放飛紀錄!$Y3915="","",放飛紀錄!$Y3915+公式對照表!B$2)</f>
        <v/>
      </c>
      <c r="AA3915" s="445"/>
      <c r="AB3915" s="445"/>
      <c r="AC3915" s="447" t="str">
        <f t="shared" si="150"/>
        <v/>
      </c>
      <c r="AD3915" s="448" t="str">
        <f t="shared" si="151"/>
        <v/>
      </c>
      <c r="AE3915" s="446" t="str">
        <f>IF(放飛紀錄表[[#This Row],[模組啟動時間]]="","",公式對照表!$A$2)</f>
        <v/>
      </c>
      <c r="AF3915" s="449" t="str">
        <f>IF(AC3915="","",IF(AND(AA3915&gt;Y3915,AA3915&lt;Z3915),[1]公式對照表!$C$2,IF(AC3915="-",[1]公式對照表!$C$3,IF(AC3915&lt;AE3915,[1]公式對照表!$C$4,IF(AC3915&gt;AE3915,[1]公式對照表!$C$5)))))</f>
        <v/>
      </c>
      <c r="AG3915" s="442"/>
      <c r="AH3915" s="442"/>
      <c r="AI3915" s="442"/>
      <c r="AJ3915" s="442"/>
      <c r="AK3915" s="2"/>
    </row>
    <row r="3916" spans="1:37" ht="17.25" customHeight="1">
      <c r="A3916" s="443"/>
      <c r="B3916" s="444"/>
      <c r="C3916" s="23"/>
      <c r="D3916" s="23"/>
      <c r="E3916" s="23"/>
      <c r="F3916" s="262"/>
      <c r="G3916" s="262"/>
      <c r="H3916" s="262"/>
      <c r="I3916" s="264"/>
      <c r="J3916" s="23"/>
      <c r="K3916" s="23"/>
      <c r="L3916" s="36" t="str">
        <f>IFERROR(VLOOKUP(放飛紀錄!$K3916,#REF!,2,FALSE),"")</f>
        <v/>
      </c>
      <c r="M3916" s="36"/>
      <c r="N3916" s="36"/>
      <c r="O3916" s="36"/>
      <c r="P3916" s="36"/>
      <c r="Q3916" s="36"/>
      <c r="R3916" s="36"/>
      <c r="S3916" s="36"/>
      <c r="T3916" s="36"/>
      <c r="U3916" s="23"/>
      <c r="V3916" s="23"/>
      <c r="W3916" s="23"/>
      <c r="X3916" s="23"/>
      <c r="Y3916" s="445"/>
      <c r="Z3916" s="446" t="str">
        <f>IF(放飛紀錄!$Y3916="","",放飛紀錄!$Y3916+公式對照表!B$2)</f>
        <v/>
      </c>
      <c r="AA3916" s="445"/>
      <c r="AB3916" s="445"/>
      <c r="AC3916" s="447" t="str">
        <f t="shared" si="150"/>
        <v/>
      </c>
      <c r="AD3916" s="448" t="str">
        <f t="shared" si="151"/>
        <v/>
      </c>
      <c r="AE3916" s="446" t="str">
        <f>IF(放飛紀錄表[[#This Row],[模組啟動時間]]="","",公式對照表!$A$2)</f>
        <v/>
      </c>
      <c r="AF3916" s="449" t="str">
        <f>IF(AC3916="","",IF(AND(AA3916&gt;Y3916,AA3916&lt;Z3916),[1]公式對照表!$C$2,IF(AC3916="-",[1]公式對照表!$C$3,IF(AC3916&lt;AE3916,[1]公式對照表!$C$4,IF(AC3916&gt;AE3916,[1]公式對照表!$C$5)))))</f>
        <v/>
      </c>
      <c r="AG3916" s="442"/>
      <c r="AH3916" s="442"/>
      <c r="AI3916" s="442"/>
      <c r="AJ3916" s="442"/>
      <c r="AK3916" s="2"/>
    </row>
    <row r="3917" spans="1:37" ht="17.25" customHeight="1">
      <c r="A3917" s="443"/>
      <c r="B3917" s="444"/>
      <c r="C3917" s="23"/>
      <c r="D3917" s="23"/>
      <c r="E3917" s="23"/>
      <c r="F3917" s="262"/>
      <c r="G3917" s="262"/>
      <c r="H3917" s="262"/>
      <c r="I3917" s="264"/>
      <c r="J3917" s="23"/>
      <c r="K3917" s="23"/>
      <c r="L3917" s="36" t="str">
        <f>IFERROR(VLOOKUP(放飛紀錄!$K3917,#REF!,2,FALSE),"")</f>
        <v/>
      </c>
      <c r="M3917" s="36"/>
      <c r="N3917" s="36"/>
      <c r="O3917" s="36"/>
      <c r="P3917" s="36"/>
      <c r="Q3917" s="36"/>
      <c r="R3917" s="36"/>
      <c r="S3917" s="36"/>
      <c r="T3917" s="36"/>
      <c r="U3917" s="23"/>
      <c r="V3917" s="23"/>
      <c r="W3917" s="23"/>
      <c r="X3917" s="23"/>
      <c r="Y3917" s="445"/>
      <c r="Z3917" s="446" t="str">
        <f>IF(放飛紀錄!$Y3917="","",放飛紀錄!$Y3917+公式對照表!B$2)</f>
        <v/>
      </c>
      <c r="AA3917" s="445"/>
      <c r="AB3917" s="445"/>
      <c r="AC3917" s="447" t="str">
        <f t="shared" si="150"/>
        <v/>
      </c>
      <c r="AD3917" s="448" t="str">
        <f t="shared" si="151"/>
        <v/>
      </c>
      <c r="AE3917" s="446" t="str">
        <f>IF(放飛紀錄表[[#This Row],[模組啟動時間]]="","",公式對照表!$A$2)</f>
        <v/>
      </c>
      <c r="AF3917" s="449" t="str">
        <f>IF(AC3917="","",IF(AND(AA3917&gt;Y3917,AA3917&lt;Z3917),[1]公式對照表!$C$2,IF(AC3917="-",[1]公式對照表!$C$3,IF(AC3917&lt;AE3917,[1]公式對照表!$C$4,IF(AC3917&gt;AE3917,[1]公式對照表!$C$5)))))</f>
        <v/>
      </c>
      <c r="AG3917" s="442"/>
      <c r="AH3917" s="442"/>
      <c r="AI3917" s="442"/>
      <c r="AJ3917" s="442"/>
      <c r="AK3917" s="2"/>
    </row>
    <row r="3918" spans="1:37" ht="17.25" customHeight="1">
      <c r="A3918" s="443"/>
      <c r="B3918" s="444"/>
      <c r="C3918" s="23"/>
      <c r="D3918" s="23"/>
      <c r="E3918" s="23"/>
      <c r="F3918" s="262"/>
      <c r="G3918" s="262"/>
      <c r="H3918" s="262"/>
      <c r="I3918" s="264"/>
      <c r="J3918" s="23"/>
      <c r="K3918" s="23"/>
      <c r="L3918" s="36" t="str">
        <f>IFERROR(VLOOKUP(放飛紀錄!$K3918,#REF!,2,FALSE),"")</f>
        <v/>
      </c>
      <c r="M3918" s="36"/>
      <c r="N3918" s="36"/>
      <c r="O3918" s="36"/>
      <c r="P3918" s="36"/>
      <c r="Q3918" s="36"/>
      <c r="R3918" s="36"/>
      <c r="S3918" s="36"/>
      <c r="T3918" s="36"/>
      <c r="U3918" s="23"/>
      <c r="V3918" s="23"/>
      <c r="W3918" s="23"/>
      <c r="X3918" s="23"/>
      <c r="Y3918" s="445"/>
      <c r="Z3918" s="446" t="str">
        <f>IF(放飛紀錄!$Y3918="","",放飛紀錄!$Y3918+公式對照表!B$2)</f>
        <v/>
      </c>
      <c r="AA3918" s="445"/>
      <c r="AB3918" s="445"/>
      <c r="AC3918" s="447" t="str">
        <f t="shared" si="150"/>
        <v/>
      </c>
      <c r="AD3918" s="448" t="str">
        <f t="shared" si="151"/>
        <v/>
      </c>
      <c r="AE3918" s="446" t="str">
        <f>IF(放飛紀錄表[[#This Row],[模組啟動時間]]="","",公式對照表!$A$2)</f>
        <v/>
      </c>
      <c r="AF3918" s="449" t="str">
        <f>IF(AC3918="","",IF(AND(AA3918&gt;Y3918,AA3918&lt;Z3918),[1]公式對照表!$C$2,IF(AC3918="-",[1]公式對照表!$C$3,IF(AC3918&lt;AE3918,[1]公式對照表!$C$4,IF(AC3918&gt;AE3918,[1]公式對照表!$C$5)))))</f>
        <v/>
      </c>
      <c r="AG3918" s="442"/>
      <c r="AH3918" s="442"/>
      <c r="AI3918" s="442"/>
      <c r="AJ3918" s="442"/>
      <c r="AK3918" s="2"/>
    </row>
    <row r="3919" spans="1:37" ht="17.25" customHeight="1">
      <c r="A3919" s="443"/>
      <c r="B3919" s="444"/>
      <c r="C3919" s="23"/>
      <c r="D3919" s="23"/>
      <c r="E3919" s="23"/>
      <c r="F3919" s="262"/>
      <c r="G3919" s="262"/>
      <c r="H3919" s="262"/>
      <c r="I3919" s="264"/>
      <c r="J3919" s="23"/>
      <c r="K3919" s="23"/>
      <c r="L3919" s="36" t="str">
        <f>IFERROR(VLOOKUP(放飛紀錄!$K3919,#REF!,2,FALSE),"")</f>
        <v/>
      </c>
      <c r="M3919" s="36"/>
      <c r="N3919" s="36"/>
      <c r="O3919" s="36"/>
      <c r="P3919" s="36"/>
      <c r="Q3919" s="36"/>
      <c r="R3919" s="36"/>
      <c r="S3919" s="36"/>
      <c r="T3919" s="36"/>
      <c r="U3919" s="23"/>
      <c r="V3919" s="23"/>
      <c r="W3919" s="23"/>
      <c r="X3919" s="23"/>
      <c r="Y3919" s="445"/>
      <c r="Z3919" s="446" t="str">
        <f>IF(放飛紀錄!$Y3919="","",放飛紀錄!$Y3919+公式對照表!B$2)</f>
        <v/>
      </c>
      <c r="AA3919" s="445"/>
      <c r="AB3919" s="445"/>
      <c r="AC3919" s="447" t="str">
        <f t="shared" si="150"/>
        <v/>
      </c>
      <c r="AD3919" s="448" t="str">
        <f t="shared" si="151"/>
        <v/>
      </c>
      <c r="AE3919" s="446" t="str">
        <f>IF(放飛紀錄表[[#This Row],[模組啟動時間]]="","",公式對照表!$A$2)</f>
        <v/>
      </c>
      <c r="AF3919" s="449" t="str">
        <f>IF(AC3919="","",IF(AND(AA3919&gt;Y3919,AA3919&lt;Z3919),[1]公式對照表!$C$2,IF(AC3919="-",[1]公式對照表!$C$3,IF(AC3919&lt;AE3919,[1]公式對照表!$C$4,IF(AC3919&gt;AE3919,[1]公式對照表!$C$5)))))</f>
        <v/>
      </c>
      <c r="AG3919" s="442"/>
      <c r="AH3919" s="442"/>
      <c r="AI3919" s="442"/>
      <c r="AJ3919" s="442"/>
      <c r="AK3919" s="2"/>
    </row>
    <row r="3920" spans="1:37" ht="17.25" customHeight="1">
      <c r="A3920" s="443"/>
      <c r="B3920" s="444"/>
      <c r="C3920" s="23"/>
      <c r="D3920" s="23"/>
      <c r="E3920" s="23"/>
      <c r="F3920" s="262"/>
      <c r="G3920" s="262"/>
      <c r="H3920" s="262"/>
      <c r="I3920" s="264"/>
      <c r="J3920" s="23"/>
      <c r="K3920" s="23"/>
      <c r="L3920" s="36" t="str">
        <f>IFERROR(VLOOKUP(放飛紀錄!$K3920,#REF!,2,FALSE),"")</f>
        <v/>
      </c>
      <c r="M3920" s="36"/>
      <c r="N3920" s="36"/>
      <c r="O3920" s="36"/>
      <c r="P3920" s="36"/>
      <c r="Q3920" s="36"/>
      <c r="R3920" s="36"/>
      <c r="S3920" s="36"/>
      <c r="T3920" s="36"/>
      <c r="U3920" s="23"/>
      <c r="V3920" s="23"/>
      <c r="W3920" s="23"/>
      <c r="X3920" s="23"/>
      <c r="Y3920" s="445"/>
      <c r="Z3920" s="446" t="str">
        <f>IF(放飛紀錄!$Y3920="","",放飛紀錄!$Y3920+公式對照表!B$2)</f>
        <v/>
      </c>
      <c r="AA3920" s="445"/>
      <c r="AB3920" s="445"/>
      <c r="AC3920" s="447" t="str">
        <f t="shared" si="150"/>
        <v/>
      </c>
      <c r="AD3920" s="448" t="str">
        <f t="shared" si="151"/>
        <v/>
      </c>
      <c r="AE3920" s="446" t="str">
        <f>IF(放飛紀錄表[[#This Row],[模組啟動時間]]="","",公式對照表!$A$2)</f>
        <v/>
      </c>
      <c r="AF3920" s="449" t="str">
        <f>IF(AC3920="","",IF(AND(AA3920&gt;Y3920,AA3920&lt;Z3920),[1]公式對照表!$C$2,IF(AC3920="-",[1]公式對照表!$C$3,IF(AC3920&lt;AE3920,[1]公式對照表!$C$4,IF(AC3920&gt;AE3920,[1]公式對照表!$C$5)))))</f>
        <v/>
      </c>
      <c r="AG3920" s="442"/>
      <c r="AH3920" s="442"/>
      <c r="AI3920" s="442"/>
      <c r="AJ3920" s="442"/>
      <c r="AK3920" s="2"/>
    </row>
    <row r="3921" spans="1:37" ht="17.25" customHeight="1">
      <c r="A3921" s="443"/>
      <c r="B3921" s="444"/>
      <c r="C3921" s="23"/>
      <c r="D3921" s="23"/>
      <c r="E3921" s="23"/>
      <c r="F3921" s="262"/>
      <c r="G3921" s="262"/>
      <c r="H3921" s="262"/>
      <c r="I3921" s="264"/>
      <c r="J3921" s="23"/>
      <c r="K3921" s="23"/>
      <c r="L3921" s="36" t="str">
        <f>IFERROR(VLOOKUP(放飛紀錄!$K3921,#REF!,2,FALSE),"")</f>
        <v/>
      </c>
      <c r="M3921" s="36"/>
      <c r="N3921" s="36"/>
      <c r="O3921" s="36"/>
      <c r="P3921" s="36"/>
      <c r="Q3921" s="36"/>
      <c r="R3921" s="36"/>
      <c r="S3921" s="36"/>
      <c r="T3921" s="36"/>
      <c r="U3921" s="23"/>
      <c r="V3921" s="23"/>
      <c r="W3921" s="23"/>
      <c r="X3921" s="23"/>
      <c r="Y3921" s="445"/>
      <c r="Z3921" s="446" t="str">
        <f>IF(放飛紀錄!$Y3921="","",放飛紀錄!$Y3921+公式對照表!B$2)</f>
        <v/>
      </c>
      <c r="AA3921" s="445"/>
      <c r="AB3921" s="445"/>
      <c r="AC3921" s="447" t="str">
        <f t="shared" si="150"/>
        <v/>
      </c>
      <c r="AD3921" s="448" t="str">
        <f t="shared" si="151"/>
        <v/>
      </c>
      <c r="AE3921" s="446" t="str">
        <f>IF(放飛紀錄表[[#This Row],[模組啟動時間]]="","",公式對照表!$A$2)</f>
        <v/>
      </c>
      <c r="AF3921" s="449" t="str">
        <f>IF(AC3921="","",IF(AND(AA3921&gt;Y3921,AA3921&lt;Z3921),[1]公式對照表!$C$2,IF(AC3921="-",[1]公式對照表!$C$3,IF(AC3921&lt;AE3921,[1]公式對照表!$C$4,IF(AC3921&gt;AE3921,[1]公式對照表!$C$5)))))</f>
        <v/>
      </c>
      <c r="AG3921" s="442"/>
      <c r="AH3921" s="442"/>
      <c r="AI3921" s="442"/>
      <c r="AJ3921" s="442"/>
      <c r="AK3921" s="2"/>
    </row>
    <row r="3922" spans="1:37" ht="17.25" customHeight="1">
      <c r="A3922" s="443"/>
      <c r="B3922" s="444"/>
      <c r="C3922" s="23"/>
      <c r="D3922" s="23"/>
      <c r="E3922" s="23"/>
      <c r="F3922" s="262"/>
      <c r="G3922" s="262"/>
      <c r="H3922" s="262"/>
      <c r="I3922" s="264"/>
      <c r="J3922" s="23"/>
      <c r="K3922" s="23"/>
      <c r="L3922" s="36" t="str">
        <f>IFERROR(VLOOKUP(放飛紀錄!$K3922,#REF!,2,FALSE),"")</f>
        <v/>
      </c>
      <c r="M3922" s="36"/>
      <c r="N3922" s="36"/>
      <c r="O3922" s="36"/>
      <c r="P3922" s="36"/>
      <c r="Q3922" s="36"/>
      <c r="R3922" s="36"/>
      <c r="S3922" s="36"/>
      <c r="T3922" s="36"/>
      <c r="U3922" s="23"/>
      <c r="V3922" s="23"/>
      <c r="W3922" s="23"/>
      <c r="X3922" s="23"/>
      <c r="Y3922" s="445"/>
      <c r="Z3922" s="446" t="str">
        <f>IF(放飛紀錄!$Y3922="","",放飛紀錄!$Y3922+公式對照表!B$2)</f>
        <v/>
      </c>
      <c r="AA3922" s="445"/>
      <c r="AB3922" s="445"/>
      <c r="AC3922" s="447" t="str">
        <f t="shared" si="150"/>
        <v/>
      </c>
      <c r="AD3922" s="448" t="str">
        <f t="shared" si="151"/>
        <v/>
      </c>
      <c r="AE3922" s="446" t="str">
        <f>IF(放飛紀錄表[[#This Row],[模組啟動時間]]="","",公式對照表!$A$2)</f>
        <v/>
      </c>
      <c r="AF3922" s="449" t="str">
        <f>IF(AC3922="","",IF(AND(AA3922&gt;Y3922,AA3922&lt;Z3922),[1]公式對照表!$C$2,IF(AC3922="-",[1]公式對照表!$C$3,IF(AC3922&lt;AE3922,[1]公式對照表!$C$4,IF(AC3922&gt;AE3922,[1]公式對照表!$C$5)))))</f>
        <v/>
      </c>
      <c r="AG3922" s="442"/>
      <c r="AH3922" s="442"/>
      <c r="AI3922" s="442"/>
      <c r="AJ3922" s="442"/>
      <c r="AK3922" s="2"/>
    </row>
    <row r="3923" spans="1:37" ht="17.25" customHeight="1">
      <c r="A3923" s="443"/>
      <c r="B3923" s="444"/>
      <c r="C3923" s="23"/>
      <c r="D3923" s="23"/>
      <c r="E3923" s="23"/>
      <c r="F3923" s="262"/>
      <c r="G3923" s="262"/>
      <c r="H3923" s="262"/>
      <c r="I3923" s="264"/>
      <c r="J3923" s="23"/>
      <c r="K3923" s="23"/>
      <c r="L3923" s="36" t="str">
        <f>IFERROR(VLOOKUP(放飛紀錄!$K3923,#REF!,2,FALSE),"")</f>
        <v/>
      </c>
      <c r="M3923" s="36"/>
      <c r="N3923" s="36"/>
      <c r="O3923" s="36"/>
      <c r="P3923" s="36"/>
      <c r="Q3923" s="36"/>
      <c r="R3923" s="36"/>
      <c r="S3923" s="36"/>
      <c r="T3923" s="36"/>
      <c r="U3923" s="23"/>
      <c r="V3923" s="23"/>
      <c r="W3923" s="23"/>
      <c r="X3923" s="23"/>
      <c r="Y3923" s="445"/>
      <c r="Z3923" s="446" t="str">
        <f>IF(放飛紀錄!$Y3923="","",放飛紀錄!$Y3923+公式對照表!B$2)</f>
        <v/>
      </c>
      <c r="AA3923" s="445"/>
      <c r="AB3923" s="445"/>
      <c r="AC3923" s="447" t="str">
        <f t="shared" si="150"/>
        <v/>
      </c>
      <c r="AD3923" s="448" t="str">
        <f t="shared" si="151"/>
        <v/>
      </c>
      <c r="AE3923" s="446" t="str">
        <f>IF(放飛紀錄表[[#This Row],[模組啟動時間]]="","",公式對照表!$A$2)</f>
        <v/>
      </c>
      <c r="AF3923" s="449" t="str">
        <f>IF(AC3923="","",IF(AND(AA3923&gt;Y3923,AA3923&lt;Z3923),[1]公式對照表!$C$2,IF(AC3923="-",[1]公式對照表!$C$3,IF(AC3923&lt;AE3923,[1]公式對照表!$C$4,IF(AC3923&gt;AE3923,[1]公式對照表!$C$5)))))</f>
        <v/>
      </c>
      <c r="AG3923" s="442"/>
      <c r="AH3923" s="442"/>
      <c r="AI3923" s="442"/>
      <c r="AJ3923" s="442"/>
      <c r="AK3923" s="2"/>
    </row>
    <row r="3924" spans="1:37" ht="17.25" customHeight="1">
      <c r="A3924" s="443"/>
      <c r="B3924" s="444"/>
      <c r="C3924" s="23"/>
      <c r="D3924" s="23"/>
      <c r="E3924" s="23"/>
      <c r="F3924" s="262"/>
      <c r="G3924" s="262"/>
      <c r="H3924" s="262"/>
      <c r="I3924" s="264"/>
      <c r="J3924" s="23"/>
      <c r="K3924" s="23"/>
      <c r="L3924" s="36" t="str">
        <f>IFERROR(VLOOKUP(放飛紀錄!$K3924,#REF!,2,FALSE),"")</f>
        <v/>
      </c>
      <c r="M3924" s="36"/>
      <c r="N3924" s="36"/>
      <c r="O3924" s="36"/>
      <c r="P3924" s="36"/>
      <c r="Q3924" s="36"/>
      <c r="R3924" s="36"/>
      <c r="S3924" s="36"/>
      <c r="T3924" s="36"/>
      <c r="U3924" s="23"/>
      <c r="V3924" s="23"/>
      <c r="W3924" s="23"/>
      <c r="X3924" s="23"/>
      <c r="Y3924" s="445"/>
      <c r="Z3924" s="446" t="str">
        <f>IF(放飛紀錄!$Y3924="","",放飛紀錄!$Y3924+公式對照表!B$2)</f>
        <v/>
      </c>
      <c r="AA3924" s="445"/>
      <c r="AB3924" s="445"/>
      <c r="AC3924" s="447" t="str">
        <f t="shared" si="150"/>
        <v/>
      </c>
      <c r="AD3924" s="448" t="str">
        <f t="shared" si="151"/>
        <v/>
      </c>
      <c r="AE3924" s="446" t="str">
        <f>IF(放飛紀錄表[[#This Row],[模組啟動時間]]="","",公式對照表!$A$2)</f>
        <v/>
      </c>
      <c r="AF3924" s="449" t="str">
        <f>IF(AC3924="","",IF(AND(AA3924&gt;Y3924,AA3924&lt;Z3924),[1]公式對照表!$C$2,IF(AC3924="-",[1]公式對照表!$C$3,IF(AC3924&lt;AE3924,[1]公式對照表!$C$4,IF(AC3924&gt;AE3924,[1]公式對照表!$C$5)))))</f>
        <v/>
      </c>
      <c r="AG3924" s="442"/>
      <c r="AH3924" s="442"/>
      <c r="AI3924" s="442"/>
      <c r="AJ3924" s="442"/>
      <c r="AK3924" s="2"/>
    </row>
    <row r="3925" spans="1:37" ht="17.25" customHeight="1">
      <c r="A3925" s="443"/>
      <c r="B3925" s="444"/>
      <c r="C3925" s="23"/>
      <c r="D3925" s="23"/>
      <c r="E3925" s="23"/>
      <c r="F3925" s="262"/>
      <c r="G3925" s="262"/>
      <c r="H3925" s="262"/>
      <c r="I3925" s="264"/>
      <c r="J3925" s="23"/>
      <c r="K3925" s="23"/>
      <c r="L3925" s="36" t="str">
        <f>IFERROR(VLOOKUP(放飛紀錄!$K3925,#REF!,2,FALSE),"")</f>
        <v/>
      </c>
      <c r="M3925" s="36"/>
      <c r="N3925" s="36"/>
      <c r="O3925" s="36"/>
      <c r="P3925" s="36"/>
      <c r="Q3925" s="36"/>
      <c r="R3925" s="36"/>
      <c r="S3925" s="36"/>
      <c r="T3925" s="36"/>
      <c r="U3925" s="23"/>
      <c r="V3925" s="23"/>
      <c r="W3925" s="23"/>
      <c r="X3925" s="23"/>
      <c r="Y3925" s="445"/>
      <c r="Z3925" s="446" t="str">
        <f>IF(放飛紀錄!$Y3925="","",放飛紀錄!$Y3925+公式對照表!B$2)</f>
        <v/>
      </c>
      <c r="AA3925" s="445"/>
      <c r="AB3925" s="445"/>
      <c r="AC3925" s="447" t="str">
        <f t="shared" si="150"/>
        <v/>
      </c>
      <c r="AD3925" s="448" t="str">
        <f t="shared" si="151"/>
        <v/>
      </c>
      <c r="AE3925" s="446" t="str">
        <f>IF(放飛紀錄表[[#This Row],[模組啟動時間]]="","",公式對照表!$A$2)</f>
        <v/>
      </c>
      <c r="AF3925" s="449" t="str">
        <f>IF(AC3925="","",IF(AND(AA3925&gt;Y3925,AA3925&lt;Z3925),[1]公式對照表!$C$2,IF(AC3925="-",[1]公式對照表!$C$3,IF(AC3925&lt;AE3925,[1]公式對照表!$C$4,IF(AC3925&gt;AE3925,[1]公式對照表!$C$5)))))</f>
        <v/>
      </c>
      <c r="AG3925" s="442"/>
      <c r="AH3925" s="442"/>
      <c r="AI3925" s="442"/>
      <c r="AJ3925" s="442"/>
      <c r="AK3925" s="2"/>
    </row>
    <row r="3926" spans="1:37" ht="17.25" customHeight="1">
      <c r="A3926" s="443"/>
      <c r="B3926" s="444"/>
      <c r="C3926" s="23"/>
      <c r="D3926" s="23"/>
      <c r="E3926" s="23"/>
      <c r="F3926" s="262"/>
      <c r="G3926" s="262"/>
      <c r="H3926" s="262"/>
      <c r="I3926" s="264"/>
      <c r="J3926" s="23"/>
      <c r="K3926" s="23"/>
      <c r="L3926" s="36" t="str">
        <f>IFERROR(VLOOKUP(放飛紀錄!$K3926,#REF!,2,FALSE),"")</f>
        <v/>
      </c>
      <c r="M3926" s="36"/>
      <c r="N3926" s="36"/>
      <c r="O3926" s="36"/>
      <c r="P3926" s="36"/>
      <c r="Q3926" s="36"/>
      <c r="R3926" s="36"/>
      <c r="S3926" s="36"/>
      <c r="T3926" s="36"/>
      <c r="U3926" s="23"/>
      <c r="V3926" s="23"/>
      <c r="W3926" s="23"/>
      <c r="X3926" s="23"/>
      <c r="Y3926" s="445"/>
      <c r="Z3926" s="446" t="str">
        <f>IF(放飛紀錄!$Y3926="","",放飛紀錄!$Y3926+公式對照表!B$2)</f>
        <v/>
      </c>
      <c r="AA3926" s="445"/>
      <c r="AB3926" s="445"/>
      <c r="AC3926" s="447" t="str">
        <f t="shared" si="150"/>
        <v/>
      </c>
      <c r="AD3926" s="448" t="str">
        <f t="shared" si="151"/>
        <v/>
      </c>
      <c r="AE3926" s="446" t="str">
        <f>IF(放飛紀錄表[[#This Row],[模組啟動時間]]="","",公式對照表!$A$2)</f>
        <v/>
      </c>
      <c r="AF3926" s="449" t="str">
        <f>IF(AC3926="","",IF(AND(AA3926&gt;Y3926,AA3926&lt;Z3926),[1]公式對照表!$C$2,IF(AC3926="-",[1]公式對照表!$C$3,IF(AC3926&lt;AE3926,[1]公式對照表!$C$4,IF(AC3926&gt;AE3926,[1]公式對照表!$C$5)))))</f>
        <v/>
      </c>
      <c r="AG3926" s="442"/>
      <c r="AH3926" s="442"/>
      <c r="AI3926" s="442"/>
      <c r="AJ3926" s="442"/>
      <c r="AK3926" s="2"/>
    </row>
    <row r="3927" spans="1:37" ht="17.25" customHeight="1">
      <c r="A3927" s="443"/>
      <c r="B3927" s="444"/>
      <c r="C3927" s="23"/>
      <c r="D3927" s="23"/>
      <c r="E3927" s="23"/>
      <c r="F3927" s="262"/>
      <c r="G3927" s="262"/>
      <c r="H3927" s="262"/>
      <c r="I3927" s="264"/>
      <c r="J3927" s="23"/>
      <c r="K3927" s="23"/>
      <c r="L3927" s="36" t="str">
        <f>IFERROR(VLOOKUP(放飛紀錄!$K3927,#REF!,2,FALSE),"")</f>
        <v/>
      </c>
      <c r="M3927" s="36"/>
      <c r="N3927" s="36"/>
      <c r="O3927" s="36"/>
      <c r="P3927" s="36"/>
      <c r="Q3927" s="36"/>
      <c r="R3927" s="36"/>
      <c r="S3927" s="36"/>
      <c r="T3927" s="36"/>
      <c r="U3927" s="23"/>
      <c r="V3927" s="23"/>
      <c r="W3927" s="23"/>
      <c r="X3927" s="23"/>
      <c r="Y3927" s="445"/>
      <c r="Z3927" s="446" t="str">
        <f>IF(放飛紀錄!$Y3927="","",放飛紀錄!$Y3927+公式對照表!B$2)</f>
        <v/>
      </c>
      <c r="AA3927" s="445"/>
      <c r="AB3927" s="445"/>
      <c r="AC3927" s="447" t="str">
        <f t="shared" si="150"/>
        <v/>
      </c>
      <c r="AD3927" s="448" t="str">
        <f t="shared" si="151"/>
        <v/>
      </c>
      <c r="AE3927" s="446" t="str">
        <f>IF(放飛紀錄表[[#This Row],[模組啟動時間]]="","",公式對照表!$A$2)</f>
        <v/>
      </c>
      <c r="AF3927" s="449" t="str">
        <f>IF(AC3927="","",IF(AND(AA3927&gt;Y3927,AA3927&lt;Z3927),[1]公式對照表!$C$2,IF(AC3927="-",[1]公式對照表!$C$3,IF(AC3927&lt;AE3927,[1]公式對照表!$C$4,IF(AC3927&gt;AE3927,[1]公式對照表!$C$5)))))</f>
        <v/>
      </c>
      <c r="AG3927" s="442"/>
      <c r="AH3927" s="442"/>
      <c r="AI3927" s="442"/>
      <c r="AJ3927" s="442"/>
      <c r="AK3927" s="2"/>
    </row>
    <row r="3928" spans="1:37" ht="17.25" customHeight="1">
      <c r="A3928" s="443"/>
      <c r="B3928" s="444"/>
      <c r="C3928" s="23"/>
      <c r="D3928" s="23"/>
      <c r="E3928" s="23"/>
      <c r="F3928" s="262"/>
      <c r="G3928" s="262"/>
      <c r="H3928" s="262"/>
      <c r="I3928" s="264"/>
      <c r="J3928" s="23"/>
      <c r="K3928" s="23"/>
      <c r="L3928" s="36" t="str">
        <f>IFERROR(VLOOKUP(放飛紀錄!$K3928,#REF!,2,FALSE),"")</f>
        <v/>
      </c>
      <c r="M3928" s="36"/>
      <c r="N3928" s="36"/>
      <c r="O3928" s="36"/>
      <c r="P3928" s="36"/>
      <c r="Q3928" s="36"/>
      <c r="R3928" s="36"/>
      <c r="S3928" s="36"/>
      <c r="T3928" s="36"/>
      <c r="U3928" s="23"/>
      <c r="V3928" s="23"/>
      <c r="W3928" s="23"/>
      <c r="X3928" s="23"/>
      <c r="Y3928" s="445"/>
      <c r="Z3928" s="446" t="str">
        <f>IF(放飛紀錄!$Y3928="","",放飛紀錄!$Y3928+公式對照表!B$2)</f>
        <v/>
      </c>
      <c r="AA3928" s="445"/>
      <c r="AB3928" s="445"/>
      <c r="AC3928" s="447" t="str">
        <f t="shared" si="150"/>
        <v/>
      </c>
      <c r="AD3928" s="448" t="str">
        <f t="shared" si="151"/>
        <v/>
      </c>
      <c r="AE3928" s="446" t="str">
        <f>IF(放飛紀錄表[[#This Row],[模組啟動時間]]="","",公式對照表!$A$2)</f>
        <v/>
      </c>
      <c r="AF3928" s="449" t="str">
        <f>IF(AC3928="","",IF(AND(AA3928&gt;Y3928,AA3928&lt;Z3928),[1]公式對照表!$C$2,IF(AC3928="-",[1]公式對照表!$C$3,IF(AC3928&lt;AE3928,[1]公式對照表!$C$4,IF(AC3928&gt;AE3928,[1]公式對照表!$C$5)))))</f>
        <v/>
      </c>
      <c r="AG3928" s="442"/>
      <c r="AH3928" s="442"/>
      <c r="AI3928" s="442"/>
      <c r="AJ3928" s="442"/>
      <c r="AK3928" s="2"/>
    </row>
    <row r="3929" spans="1:37" ht="17.25" customHeight="1">
      <c r="A3929" s="443"/>
      <c r="B3929" s="444"/>
      <c r="C3929" s="23"/>
      <c r="D3929" s="23"/>
      <c r="E3929" s="23"/>
      <c r="F3929" s="262"/>
      <c r="G3929" s="262"/>
      <c r="H3929" s="262"/>
      <c r="I3929" s="264"/>
      <c r="J3929" s="23"/>
      <c r="K3929" s="23"/>
      <c r="L3929" s="36" t="str">
        <f>IFERROR(VLOOKUP(放飛紀錄!$K3929,#REF!,2,FALSE),"")</f>
        <v/>
      </c>
      <c r="M3929" s="36"/>
      <c r="N3929" s="36"/>
      <c r="O3929" s="36"/>
      <c r="P3929" s="36"/>
      <c r="Q3929" s="36"/>
      <c r="R3929" s="36"/>
      <c r="S3929" s="36"/>
      <c r="T3929" s="36"/>
      <c r="U3929" s="23"/>
      <c r="V3929" s="23"/>
      <c r="W3929" s="23"/>
      <c r="X3929" s="23"/>
      <c r="Y3929" s="445"/>
      <c r="Z3929" s="446" t="str">
        <f>IF(放飛紀錄!$Y3929="","",放飛紀錄!$Y3929+公式對照表!B$2)</f>
        <v/>
      </c>
      <c r="AA3929" s="445"/>
      <c r="AB3929" s="445"/>
      <c r="AC3929" s="447" t="str">
        <f t="shared" si="150"/>
        <v/>
      </c>
      <c r="AD3929" s="448" t="str">
        <f t="shared" si="151"/>
        <v/>
      </c>
      <c r="AE3929" s="446" t="str">
        <f>IF(放飛紀錄表[[#This Row],[模組啟動時間]]="","",公式對照表!$A$2)</f>
        <v/>
      </c>
      <c r="AF3929" s="449" t="str">
        <f>IF(AC3929="","",IF(AND(AA3929&gt;Y3929,AA3929&lt;Z3929),[1]公式對照表!$C$2,IF(AC3929="-",[1]公式對照表!$C$3,IF(AC3929&lt;AE3929,[1]公式對照表!$C$4,IF(AC3929&gt;AE3929,[1]公式對照表!$C$5)))))</f>
        <v/>
      </c>
      <c r="AG3929" s="442"/>
      <c r="AH3929" s="442"/>
      <c r="AI3929" s="442"/>
      <c r="AJ3929" s="442"/>
      <c r="AK3929" s="2"/>
    </row>
    <row r="3930" spans="1:37" ht="17.25" customHeight="1">
      <c r="A3930" s="443"/>
      <c r="B3930" s="444"/>
      <c r="C3930" s="23"/>
      <c r="D3930" s="23"/>
      <c r="E3930" s="23"/>
      <c r="F3930" s="262"/>
      <c r="G3930" s="262"/>
      <c r="H3930" s="262"/>
      <c r="I3930" s="264"/>
      <c r="J3930" s="23"/>
      <c r="K3930" s="23"/>
      <c r="L3930" s="36" t="str">
        <f>IFERROR(VLOOKUP(放飛紀錄!$K3930,#REF!,2,FALSE),"")</f>
        <v/>
      </c>
      <c r="M3930" s="36"/>
      <c r="N3930" s="36"/>
      <c r="O3930" s="36"/>
      <c r="P3930" s="36"/>
      <c r="Q3930" s="36"/>
      <c r="R3930" s="36"/>
      <c r="S3930" s="36"/>
      <c r="T3930" s="36"/>
      <c r="U3930" s="23"/>
      <c r="V3930" s="23"/>
      <c r="W3930" s="23"/>
      <c r="X3930" s="23"/>
      <c r="Y3930" s="445"/>
      <c r="Z3930" s="446" t="str">
        <f>IF(放飛紀錄!$Y3930="","",放飛紀錄!$Y3930+公式對照表!B$2)</f>
        <v/>
      </c>
      <c r="AA3930" s="445"/>
      <c r="AB3930" s="445"/>
      <c r="AC3930" s="447" t="str">
        <f t="shared" si="150"/>
        <v/>
      </c>
      <c r="AD3930" s="448" t="str">
        <f t="shared" si="151"/>
        <v/>
      </c>
      <c r="AE3930" s="446" t="str">
        <f>IF(放飛紀錄表[[#This Row],[模組啟動時間]]="","",公式對照表!$A$2)</f>
        <v/>
      </c>
      <c r="AF3930" s="449" t="str">
        <f>IF(AC3930="","",IF(AND(AA3930&gt;Y3930,AA3930&lt;Z3930),[1]公式對照表!$C$2,IF(AC3930="-",[1]公式對照表!$C$3,IF(AC3930&lt;AE3930,[1]公式對照表!$C$4,IF(AC3930&gt;AE3930,[1]公式對照表!$C$5)))))</f>
        <v/>
      </c>
      <c r="AG3930" s="442"/>
      <c r="AH3930" s="442"/>
      <c r="AI3930" s="442"/>
      <c r="AJ3930" s="442"/>
      <c r="AK3930" s="2"/>
    </row>
    <row r="3931" spans="1:37" ht="17.25" customHeight="1">
      <c r="A3931" s="443"/>
      <c r="B3931" s="444"/>
      <c r="C3931" s="23"/>
      <c r="D3931" s="23"/>
      <c r="E3931" s="23"/>
      <c r="F3931" s="262"/>
      <c r="G3931" s="262"/>
      <c r="H3931" s="262"/>
      <c r="I3931" s="264"/>
      <c r="J3931" s="23"/>
      <c r="K3931" s="23"/>
      <c r="L3931" s="36" t="str">
        <f>IFERROR(VLOOKUP(放飛紀錄!$K3931,#REF!,2,FALSE),"")</f>
        <v/>
      </c>
      <c r="M3931" s="36"/>
      <c r="N3931" s="36"/>
      <c r="O3931" s="36"/>
      <c r="P3931" s="36"/>
      <c r="Q3931" s="36"/>
      <c r="R3931" s="36"/>
      <c r="S3931" s="36"/>
      <c r="T3931" s="36"/>
      <c r="U3931" s="23"/>
      <c r="V3931" s="23"/>
      <c r="W3931" s="23"/>
      <c r="X3931" s="23"/>
      <c r="Y3931" s="445"/>
      <c r="Z3931" s="446" t="str">
        <f>IF(放飛紀錄!$Y3931="","",放飛紀錄!$Y3931+公式對照表!B$2)</f>
        <v/>
      </c>
      <c r="AA3931" s="445"/>
      <c r="AB3931" s="445"/>
      <c r="AC3931" s="447" t="str">
        <f t="shared" si="150"/>
        <v/>
      </c>
      <c r="AD3931" s="448" t="str">
        <f t="shared" si="151"/>
        <v/>
      </c>
      <c r="AE3931" s="446" t="str">
        <f>IF(放飛紀錄表[[#This Row],[模組啟動時間]]="","",公式對照表!$A$2)</f>
        <v/>
      </c>
      <c r="AF3931" s="449" t="str">
        <f>IF(AC3931="","",IF(AND(AA3931&gt;Y3931,AA3931&lt;Z3931),[1]公式對照表!$C$2,IF(AC3931="-",[1]公式對照表!$C$3,IF(AC3931&lt;AE3931,[1]公式對照表!$C$4,IF(AC3931&gt;AE3931,[1]公式對照表!$C$5)))))</f>
        <v/>
      </c>
      <c r="AG3931" s="442"/>
      <c r="AH3931" s="442"/>
      <c r="AI3931" s="442"/>
      <c r="AJ3931" s="442"/>
      <c r="AK3931" s="2"/>
    </row>
    <row r="3932" spans="1:37" ht="17.25" customHeight="1">
      <c r="A3932" s="443"/>
      <c r="B3932" s="444"/>
      <c r="C3932" s="23"/>
      <c r="D3932" s="23"/>
      <c r="E3932" s="23"/>
      <c r="F3932" s="262"/>
      <c r="G3932" s="262"/>
      <c r="H3932" s="262"/>
      <c r="I3932" s="264"/>
      <c r="J3932" s="23"/>
      <c r="K3932" s="23"/>
      <c r="L3932" s="36" t="str">
        <f>IFERROR(VLOOKUP(放飛紀錄!$K3932,#REF!,2,FALSE),"")</f>
        <v/>
      </c>
      <c r="M3932" s="36"/>
      <c r="N3932" s="36"/>
      <c r="O3932" s="36"/>
      <c r="P3932" s="36"/>
      <c r="Q3932" s="36"/>
      <c r="R3932" s="36"/>
      <c r="S3932" s="36"/>
      <c r="T3932" s="36"/>
      <c r="U3932" s="23"/>
      <c r="V3932" s="23"/>
      <c r="W3932" s="23"/>
      <c r="X3932" s="23"/>
      <c r="Y3932" s="445"/>
      <c r="Z3932" s="446" t="str">
        <f>IF(放飛紀錄!$Y3932="","",放飛紀錄!$Y3932+公式對照表!B$2)</f>
        <v/>
      </c>
      <c r="AA3932" s="445"/>
      <c r="AB3932" s="445"/>
      <c r="AC3932" s="447" t="str">
        <f t="shared" si="150"/>
        <v/>
      </c>
      <c r="AD3932" s="448" t="str">
        <f t="shared" si="151"/>
        <v/>
      </c>
      <c r="AE3932" s="446" t="str">
        <f>IF(放飛紀錄表[[#This Row],[模組啟動時間]]="","",公式對照表!$A$2)</f>
        <v/>
      </c>
      <c r="AF3932" s="449" t="str">
        <f>IF(AC3932="","",IF(AND(AA3932&gt;Y3932,AA3932&lt;Z3932),[1]公式對照表!$C$2,IF(AC3932="-",[1]公式對照表!$C$3,IF(AC3932&lt;AE3932,[1]公式對照表!$C$4,IF(AC3932&gt;AE3932,[1]公式對照表!$C$5)))))</f>
        <v/>
      </c>
      <c r="AG3932" s="442"/>
      <c r="AH3932" s="442"/>
      <c r="AI3932" s="442"/>
      <c r="AJ3932" s="442"/>
      <c r="AK3932" s="2"/>
    </row>
    <row r="3933" spans="1:37" ht="17.25" customHeight="1">
      <c r="A3933" s="443"/>
      <c r="B3933" s="444"/>
      <c r="C3933" s="23"/>
      <c r="D3933" s="23"/>
      <c r="E3933" s="23"/>
      <c r="F3933" s="262"/>
      <c r="G3933" s="262"/>
      <c r="H3933" s="262"/>
      <c r="I3933" s="264"/>
      <c r="J3933" s="23"/>
      <c r="K3933" s="23"/>
      <c r="L3933" s="36" t="str">
        <f>IFERROR(VLOOKUP(放飛紀錄!$K3933,#REF!,2,FALSE),"")</f>
        <v/>
      </c>
      <c r="M3933" s="36"/>
      <c r="N3933" s="36"/>
      <c r="O3933" s="36"/>
      <c r="P3933" s="36"/>
      <c r="Q3933" s="36"/>
      <c r="R3933" s="36"/>
      <c r="S3933" s="36"/>
      <c r="T3933" s="36"/>
      <c r="U3933" s="23"/>
      <c r="V3933" s="23"/>
      <c r="W3933" s="23"/>
      <c r="X3933" s="23"/>
      <c r="Y3933" s="445"/>
      <c r="Z3933" s="446" t="str">
        <f>IF(放飛紀錄!$Y3933="","",放飛紀錄!$Y3933+公式對照表!B$2)</f>
        <v/>
      </c>
      <c r="AA3933" s="445"/>
      <c r="AB3933" s="445"/>
      <c r="AC3933" s="447" t="str">
        <f t="shared" si="150"/>
        <v/>
      </c>
      <c r="AD3933" s="448" t="str">
        <f t="shared" si="151"/>
        <v/>
      </c>
      <c r="AE3933" s="446" t="str">
        <f>IF(放飛紀錄表[[#This Row],[模組啟動時間]]="","",公式對照表!$A$2)</f>
        <v/>
      </c>
      <c r="AF3933" s="449" t="str">
        <f>IF(AC3933="","",IF(AND(AA3933&gt;Y3933,AA3933&lt;Z3933),[1]公式對照表!$C$2,IF(AC3933="-",[1]公式對照表!$C$3,IF(AC3933&lt;AE3933,[1]公式對照表!$C$4,IF(AC3933&gt;AE3933,[1]公式對照表!$C$5)))))</f>
        <v/>
      </c>
      <c r="AG3933" s="442"/>
      <c r="AH3933" s="442"/>
      <c r="AI3933" s="442"/>
      <c r="AJ3933" s="442"/>
      <c r="AK3933" s="2"/>
    </row>
    <row r="3934" spans="1:37" ht="17.25" customHeight="1">
      <c r="A3934" s="443"/>
      <c r="B3934" s="444"/>
      <c r="C3934" s="23"/>
      <c r="D3934" s="23"/>
      <c r="E3934" s="23"/>
      <c r="F3934" s="262"/>
      <c r="G3934" s="262"/>
      <c r="H3934" s="262"/>
      <c r="I3934" s="264"/>
      <c r="J3934" s="23"/>
      <c r="K3934" s="23"/>
      <c r="L3934" s="36" t="str">
        <f>IFERROR(VLOOKUP(放飛紀錄!$K3934,#REF!,2,FALSE),"")</f>
        <v/>
      </c>
      <c r="M3934" s="36"/>
      <c r="N3934" s="36"/>
      <c r="O3934" s="36"/>
      <c r="P3934" s="36"/>
      <c r="Q3934" s="36"/>
      <c r="R3934" s="36"/>
      <c r="S3934" s="36"/>
      <c r="T3934" s="36"/>
      <c r="U3934" s="23"/>
      <c r="V3934" s="23"/>
      <c r="W3934" s="23"/>
      <c r="X3934" s="23"/>
      <c r="Y3934" s="445"/>
      <c r="Z3934" s="446" t="str">
        <f>IF(放飛紀錄!$Y3934="","",放飛紀錄!$Y3934+公式對照表!B$2)</f>
        <v/>
      </c>
      <c r="AA3934" s="445"/>
      <c r="AB3934" s="445"/>
      <c r="AC3934" s="447" t="str">
        <f t="shared" si="150"/>
        <v/>
      </c>
      <c r="AD3934" s="448" t="str">
        <f t="shared" si="151"/>
        <v/>
      </c>
      <c r="AE3934" s="446" t="str">
        <f>IF(放飛紀錄表[[#This Row],[模組啟動時間]]="","",公式對照表!$A$2)</f>
        <v/>
      </c>
      <c r="AF3934" s="449" t="str">
        <f>IF(AC3934="","",IF(AND(AA3934&gt;Y3934,AA3934&lt;Z3934),[1]公式對照表!$C$2,IF(AC3934="-",[1]公式對照表!$C$3,IF(AC3934&lt;AE3934,[1]公式對照表!$C$4,IF(AC3934&gt;AE3934,[1]公式對照表!$C$5)))))</f>
        <v/>
      </c>
      <c r="AG3934" s="442"/>
      <c r="AH3934" s="442"/>
      <c r="AI3934" s="442"/>
      <c r="AJ3934" s="442"/>
      <c r="AK3934" s="2"/>
    </row>
    <row r="3935" spans="1:37" ht="17.25" customHeight="1">
      <c r="A3935" s="443"/>
      <c r="B3935" s="444"/>
      <c r="C3935" s="23"/>
      <c r="D3935" s="23"/>
      <c r="E3935" s="23"/>
      <c r="F3935" s="262"/>
      <c r="G3935" s="262"/>
      <c r="H3935" s="262"/>
      <c r="I3935" s="264"/>
      <c r="J3935" s="23"/>
      <c r="K3935" s="23"/>
      <c r="L3935" s="36" t="str">
        <f>IFERROR(VLOOKUP(放飛紀錄!$K3935,#REF!,2,FALSE),"")</f>
        <v/>
      </c>
      <c r="M3935" s="36"/>
      <c r="N3935" s="36"/>
      <c r="O3935" s="36"/>
      <c r="P3935" s="36"/>
      <c r="Q3935" s="36"/>
      <c r="R3935" s="36"/>
      <c r="S3935" s="36"/>
      <c r="T3935" s="36"/>
      <c r="U3935" s="23"/>
      <c r="V3935" s="23"/>
      <c r="W3935" s="23"/>
      <c r="X3935" s="23"/>
      <c r="Y3935" s="445"/>
      <c r="Z3935" s="446" t="str">
        <f>IF(放飛紀錄!$Y3935="","",放飛紀錄!$Y3935+公式對照表!B$2)</f>
        <v/>
      </c>
      <c r="AA3935" s="445"/>
      <c r="AB3935" s="445"/>
      <c r="AC3935" s="447" t="str">
        <f t="shared" si="150"/>
        <v/>
      </c>
      <c r="AD3935" s="448" t="str">
        <f t="shared" si="151"/>
        <v/>
      </c>
      <c r="AE3935" s="446" t="str">
        <f>IF(放飛紀錄表[[#This Row],[模組啟動時間]]="","",公式對照表!$A$2)</f>
        <v/>
      </c>
      <c r="AF3935" s="449" t="str">
        <f>IF(AC3935="","",IF(AND(AA3935&gt;Y3935,AA3935&lt;Z3935),[1]公式對照表!$C$2,IF(AC3935="-",[1]公式對照表!$C$3,IF(AC3935&lt;AE3935,[1]公式對照表!$C$4,IF(AC3935&gt;AE3935,[1]公式對照表!$C$5)))))</f>
        <v/>
      </c>
      <c r="AG3935" s="442"/>
      <c r="AH3935" s="442"/>
      <c r="AI3935" s="442"/>
      <c r="AJ3935" s="442"/>
      <c r="AK3935" s="2"/>
    </row>
    <row r="3936" spans="1:37" ht="17.25" customHeight="1">
      <c r="A3936" s="443"/>
      <c r="B3936" s="444"/>
      <c r="C3936" s="23"/>
      <c r="D3936" s="23"/>
      <c r="E3936" s="23"/>
      <c r="F3936" s="262"/>
      <c r="G3936" s="262"/>
      <c r="H3936" s="262"/>
      <c r="I3936" s="264"/>
      <c r="J3936" s="23"/>
      <c r="K3936" s="23"/>
      <c r="L3936" s="36" t="str">
        <f>IFERROR(VLOOKUP(放飛紀錄!$K3936,#REF!,2,FALSE),"")</f>
        <v/>
      </c>
      <c r="M3936" s="36"/>
      <c r="N3936" s="36"/>
      <c r="O3936" s="36"/>
      <c r="P3936" s="36"/>
      <c r="Q3936" s="36"/>
      <c r="R3936" s="36"/>
      <c r="S3936" s="36"/>
      <c r="T3936" s="36"/>
      <c r="U3936" s="23"/>
      <c r="V3936" s="23"/>
      <c r="W3936" s="23"/>
      <c r="X3936" s="23"/>
      <c r="Y3936" s="445"/>
      <c r="Z3936" s="446" t="str">
        <f>IF(放飛紀錄!$Y3936="","",放飛紀錄!$Y3936+公式對照表!B$2)</f>
        <v/>
      </c>
      <c r="AA3936" s="445"/>
      <c r="AB3936" s="445"/>
      <c r="AC3936" s="447" t="str">
        <f t="shared" si="150"/>
        <v/>
      </c>
      <c r="AD3936" s="448" t="str">
        <f t="shared" si="151"/>
        <v/>
      </c>
      <c r="AE3936" s="446" t="str">
        <f>IF(放飛紀錄表[[#This Row],[模組啟動時間]]="","",公式對照表!$A$2)</f>
        <v/>
      </c>
      <c r="AF3936" s="449" t="str">
        <f>IF(AC3936="","",IF(AND(AA3936&gt;Y3936,AA3936&lt;Z3936),[1]公式對照表!$C$2,IF(AC3936="-",[1]公式對照表!$C$3,IF(AC3936&lt;AE3936,[1]公式對照表!$C$4,IF(AC3936&gt;AE3936,[1]公式對照表!$C$5)))))</f>
        <v/>
      </c>
      <c r="AG3936" s="442"/>
      <c r="AH3936" s="442"/>
      <c r="AI3936" s="442"/>
      <c r="AJ3936" s="442"/>
      <c r="AK3936" s="2"/>
    </row>
    <row r="3937" spans="1:37" ht="17.25" customHeight="1">
      <c r="A3937" s="443"/>
      <c r="B3937" s="444"/>
      <c r="C3937" s="23"/>
      <c r="D3937" s="23"/>
      <c r="E3937" s="23"/>
      <c r="F3937" s="262"/>
      <c r="G3937" s="262"/>
      <c r="H3937" s="262"/>
      <c r="I3937" s="264"/>
      <c r="J3937" s="23"/>
      <c r="K3937" s="23"/>
      <c r="L3937" s="36" t="str">
        <f>IFERROR(VLOOKUP(放飛紀錄!$K3937,#REF!,2,FALSE),"")</f>
        <v/>
      </c>
      <c r="M3937" s="36"/>
      <c r="N3937" s="36"/>
      <c r="O3937" s="36"/>
      <c r="P3937" s="36"/>
      <c r="Q3937" s="36"/>
      <c r="R3937" s="36"/>
      <c r="S3937" s="36"/>
      <c r="T3937" s="36"/>
      <c r="U3937" s="23"/>
      <c r="V3937" s="23"/>
      <c r="W3937" s="23"/>
      <c r="X3937" s="23"/>
      <c r="Y3937" s="445"/>
      <c r="Z3937" s="446" t="str">
        <f>IF(放飛紀錄!$Y3937="","",放飛紀錄!$Y3937+公式對照表!B$2)</f>
        <v/>
      </c>
      <c r="AA3937" s="445"/>
      <c r="AB3937" s="445"/>
      <c r="AC3937" s="447" t="str">
        <f t="shared" si="150"/>
        <v/>
      </c>
      <c r="AD3937" s="448" t="str">
        <f t="shared" si="151"/>
        <v/>
      </c>
      <c r="AE3937" s="446" t="str">
        <f>IF(放飛紀錄表[[#This Row],[模組啟動時間]]="","",公式對照表!$A$2)</f>
        <v/>
      </c>
      <c r="AF3937" s="449" t="str">
        <f>IF(AC3937="","",IF(AND(AA3937&gt;Y3937,AA3937&lt;Z3937),[1]公式對照表!$C$2,IF(AC3937="-",[1]公式對照表!$C$3,IF(AC3937&lt;AE3937,[1]公式對照表!$C$4,IF(AC3937&gt;AE3937,[1]公式對照表!$C$5)))))</f>
        <v/>
      </c>
      <c r="AG3937" s="442"/>
      <c r="AH3937" s="442"/>
      <c r="AI3937" s="442"/>
      <c r="AJ3937" s="442"/>
      <c r="AK3937" s="2"/>
    </row>
    <row r="3938" spans="1:37" ht="17.25" customHeight="1">
      <c r="A3938" s="443"/>
      <c r="B3938" s="444"/>
      <c r="C3938" s="23"/>
      <c r="D3938" s="23"/>
      <c r="E3938" s="23"/>
      <c r="F3938" s="262"/>
      <c r="G3938" s="262"/>
      <c r="H3938" s="262"/>
      <c r="I3938" s="264"/>
      <c r="J3938" s="23"/>
      <c r="K3938" s="23"/>
      <c r="L3938" s="36" t="str">
        <f>IFERROR(VLOOKUP(放飛紀錄!$K3938,#REF!,2,FALSE),"")</f>
        <v/>
      </c>
      <c r="M3938" s="36"/>
      <c r="N3938" s="36"/>
      <c r="O3938" s="36"/>
      <c r="P3938" s="36"/>
      <c r="Q3938" s="36"/>
      <c r="R3938" s="36"/>
      <c r="S3938" s="36"/>
      <c r="T3938" s="36"/>
      <c r="U3938" s="23"/>
      <c r="V3938" s="23"/>
      <c r="W3938" s="23"/>
      <c r="X3938" s="23"/>
      <c r="Y3938" s="445"/>
      <c r="Z3938" s="446" t="str">
        <f>IF(放飛紀錄!$Y3938="","",放飛紀錄!$Y3938+公式對照表!B$2)</f>
        <v/>
      </c>
      <c r="AA3938" s="445"/>
      <c r="AB3938" s="445"/>
      <c r="AC3938" s="447" t="str">
        <f t="shared" si="150"/>
        <v/>
      </c>
      <c r="AD3938" s="448" t="str">
        <f t="shared" si="151"/>
        <v/>
      </c>
      <c r="AE3938" s="446" t="str">
        <f>IF(放飛紀錄表[[#This Row],[模組啟動時間]]="","",公式對照表!$A$2)</f>
        <v/>
      </c>
      <c r="AF3938" s="449" t="str">
        <f>IF(AC3938="","",IF(AND(AA3938&gt;Y3938,AA3938&lt;Z3938),[1]公式對照表!$C$2,IF(AC3938="-",[1]公式對照表!$C$3,IF(AC3938&lt;AE3938,[1]公式對照表!$C$4,IF(AC3938&gt;AE3938,[1]公式對照表!$C$5)))))</f>
        <v/>
      </c>
      <c r="AG3938" s="442"/>
      <c r="AH3938" s="442"/>
      <c r="AI3938" s="442"/>
      <c r="AJ3938" s="442"/>
      <c r="AK3938" s="2"/>
    </row>
    <row r="3939" spans="1:37" ht="17.25" customHeight="1">
      <c r="A3939" s="443"/>
      <c r="B3939" s="444"/>
      <c r="C3939" s="23"/>
      <c r="D3939" s="23"/>
      <c r="E3939" s="23"/>
      <c r="F3939" s="262"/>
      <c r="G3939" s="262"/>
      <c r="H3939" s="262"/>
      <c r="I3939" s="264"/>
      <c r="J3939" s="23"/>
      <c r="K3939" s="23"/>
      <c r="L3939" s="36" t="str">
        <f>IFERROR(VLOOKUP(放飛紀錄!$K3939,#REF!,2,FALSE),"")</f>
        <v/>
      </c>
      <c r="M3939" s="36"/>
      <c r="N3939" s="36"/>
      <c r="O3939" s="36"/>
      <c r="P3939" s="36"/>
      <c r="Q3939" s="36"/>
      <c r="R3939" s="36"/>
      <c r="S3939" s="36"/>
      <c r="T3939" s="36"/>
      <c r="U3939" s="23"/>
      <c r="V3939" s="23"/>
      <c r="W3939" s="23"/>
      <c r="X3939" s="23"/>
      <c r="Y3939" s="445"/>
      <c r="Z3939" s="446" t="str">
        <f>IF(放飛紀錄!$Y3939="","",放飛紀錄!$Y3939+公式對照表!B$2)</f>
        <v/>
      </c>
      <c r="AA3939" s="445"/>
      <c r="AB3939" s="445"/>
      <c r="AC3939" s="447" t="str">
        <f t="shared" si="150"/>
        <v/>
      </c>
      <c r="AD3939" s="448" t="str">
        <f t="shared" si="151"/>
        <v/>
      </c>
      <c r="AE3939" s="446" t="str">
        <f>IF(放飛紀錄表[[#This Row],[模組啟動時間]]="","",公式對照表!$A$2)</f>
        <v/>
      </c>
      <c r="AF3939" s="449" t="str">
        <f>IF(AC3939="","",IF(AND(AA3939&gt;Y3939,AA3939&lt;Z3939),[1]公式對照表!$C$2,IF(AC3939="-",[1]公式對照表!$C$3,IF(AC3939&lt;AE3939,[1]公式對照表!$C$4,IF(AC3939&gt;AE3939,[1]公式對照表!$C$5)))))</f>
        <v/>
      </c>
      <c r="AG3939" s="442"/>
      <c r="AH3939" s="442"/>
      <c r="AI3939" s="442"/>
      <c r="AJ3939" s="442"/>
      <c r="AK3939" s="2"/>
    </row>
    <row r="3940" spans="1:37" ht="17.25" customHeight="1">
      <c r="A3940" s="443"/>
      <c r="B3940" s="444"/>
      <c r="C3940" s="23"/>
      <c r="D3940" s="23"/>
      <c r="E3940" s="23"/>
      <c r="F3940" s="262"/>
      <c r="G3940" s="262"/>
      <c r="H3940" s="262"/>
      <c r="I3940" s="264"/>
      <c r="J3940" s="23"/>
      <c r="K3940" s="23"/>
      <c r="L3940" s="36" t="str">
        <f>IFERROR(VLOOKUP(放飛紀錄!$K3940,#REF!,2,FALSE),"")</f>
        <v/>
      </c>
      <c r="M3940" s="36"/>
      <c r="N3940" s="36"/>
      <c r="O3940" s="36"/>
      <c r="P3940" s="36"/>
      <c r="Q3940" s="36"/>
      <c r="R3940" s="36"/>
      <c r="S3940" s="36"/>
      <c r="T3940" s="36"/>
      <c r="U3940" s="23"/>
      <c r="V3940" s="23"/>
      <c r="W3940" s="23"/>
      <c r="X3940" s="23"/>
      <c r="Y3940" s="445"/>
      <c r="Z3940" s="446" t="str">
        <f>IF(放飛紀錄!$Y3940="","",放飛紀錄!$Y3940+公式對照表!B$2)</f>
        <v/>
      </c>
      <c r="AA3940" s="445"/>
      <c r="AB3940" s="445"/>
      <c r="AC3940" s="447" t="str">
        <f t="shared" si="150"/>
        <v/>
      </c>
      <c r="AD3940" s="448" t="str">
        <f t="shared" si="151"/>
        <v/>
      </c>
      <c r="AE3940" s="446" t="str">
        <f>IF(放飛紀錄表[[#This Row],[模組啟動時間]]="","",公式對照表!$A$2)</f>
        <v/>
      </c>
      <c r="AF3940" s="449" t="str">
        <f>IF(AC3940="","",IF(AND(AA3940&gt;Y3940,AA3940&lt;Z3940),[1]公式對照表!$C$2,IF(AC3940="-",[1]公式對照表!$C$3,IF(AC3940&lt;AE3940,[1]公式對照表!$C$4,IF(AC3940&gt;AE3940,[1]公式對照表!$C$5)))))</f>
        <v/>
      </c>
      <c r="AG3940" s="442"/>
      <c r="AH3940" s="442"/>
      <c r="AI3940" s="442"/>
      <c r="AJ3940" s="442"/>
      <c r="AK3940" s="2"/>
    </row>
    <row r="3941" spans="1:37" ht="17.25" customHeight="1">
      <c r="A3941" s="443"/>
      <c r="B3941" s="444"/>
      <c r="C3941" s="23"/>
      <c r="D3941" s="23"/>
      <c r="E3941" s="23"/>
      <c r="F3941" s="262"/>
      <c r="G3941" s="262"/>
      <c r="H3941" s="262"/>
      <c r="I3941" s="264"/>
      <c r="J3941" s="23"/>
      <c r="K3941" s="23"/>
      <c r="L3941" s="36" t="str">
        <f>IFERROR(VLOOKUP(放飛紀錄!$K3941,#REF!,2,FALSE),"")</f>
        <v/>
      </c>
      <c r="M3941" s="36"/>
      <c r="N3941" s="36"/>
      <c r="O3941" s="36"/>
      <c r="P3941" s="36"/>
      <c r="Q3941" s="36"/>
      <c r="R3941" s="36"/>
      <c r="S3941" s="36"/>
      <c r="T3941" s="36"/>
      <c r="U3941" s="23"/>
      <c r="V3941" s="23"/>
      <c r="W3941" s="23"/>
      <c r="X3941" s="23"/>
      <c r="Y3941" s="445"/>
      <c r="Z3941" s="446" t="str">
        <f>IF(放飛紀錄!$Y3941="","",放飛紀錄!$Y3941+公式對照表!B$2)</f>
        <v/>
      </c>
      <c r="AA3941" s="445"/>
      <c r="AB3941" s="445"/>
      <c r="AC3941" s="447" t="str">
        <f t="shared" si="150"/>
        <v/>
      </c>
      <c r="AD3941" s="448" t="str">
        <f t="shared" si="151"/>
        <v/>
      </c>
      <c r="AE3941" s="446" t="str">
        <f>IF(放飛紀錄表[[#This Row],[模組啟動時間]]="","",公式對照表!$A$2)</f>
        <v/>
      </c>
      <c r="AF3941" s="449" t="str">
        <f>IF(AC3941="","",IF(AND(AA3941&gt;Y3941,AA3941&lt;Z3941),[1]公式對照表!$C$2,IF(AC3941="-",[1]公式對照表!$C$3,IF(AC3941&lt;AE3941,[1]公式對照表!$C$4,IF(AC3941&gt;AE3941,[1]公式對照表!$C$5)))))</f>
        <v/>
      </c>
      <c r="AG3941" s="442"/>
      <c r="AH3941" s="442"/>
      <c r="AI3941" s="442"/>
      <c r="AJ3941" s="442"/>
      <c r="AK3941" s="2"/>
    </row>
    <row r="3942" spans="1:37" ht="17.25" customHeight="1">
      <c r="A3942" s="443"/>
      <c r="B3942" s="444"/>
      <c r="C3942" s="23"/>
      <c r="D3942" s="23"/>
      <c r="E3942" s="23"/>
      <c r="F3942" s="262"/>
      <c r="G3942" s="262"/>
      <c r="H3942" s="262"/>
      <c r="I3942" s="264"/>
      <c r="J3942" s="23"/>
      <c r="K3942" s="23"/>
      <c r="L3942" s="36" t="str">
        <f>IFERROR(VLOOKUP(放飛紀錄!$K3942,#REF!,2,FALSE),"")</f>
        <v/>
      </c>
      <c r="M3942" s="36"/>
      <c r="N3942" s="36"/>
      <c r="O3942" s="36"/>
      <c r="P3942" s="36"/>
      <c r="Q3942" s="36"/>
      <c r="R3942" s="36"/>
      <c r="S3942" s="36"/>
      <c r="T3942" s="36"/>
      <c r="U3942" s="23"/>
      <c r="V3942" s="23"/>
      <c r="W3942" s="23"/>
      <c r="X3942" s="23"/>
      <c r="Y3942" s="445"/>
      <c r="Z3942" s="446" t="str">
        <f>IF(放飛紀錄!$Y3942="","",放飛紀錄!$Y3942+公式對照表!B$2)</f>
        <v/>
      </c>
      <c r="AA3942" s="445"/>
      <c r="AB3942" s="445"/>
      <c r="AC3942" s="447" t="str">
        <f t="shared" si="150"/>
        <v/>
      </c>
      <c r="AD3942" s="448" t="str">
        <f t="shared" si="151"/>
        <v/>
      </c>
      <c r="AE3942" s="446" t="str">
        <f>IF(放飛紀錄表[[#This Row],[模組啟動時間]]="","",公式對照表!$A$2)</f>
        <v/>
      </c>
      <c r="AF3942" s="449" t="str">
        <f>IF(AC3942="","",IF(AND(AA3942&gt;Y3942,AA3942&lt;Z3942),[1]公式對照表!$C$2,IF(AC3942="-",[1]公式對照表!$C$3,IF(AC3942&lt;AE3942,[1]公式對照表!$C$4,IF(AC3942&gt;AE3942,[1]公式對照表!$C$5)))))</f>
        <v/>
      </c>
      <c r="AG3942" s="442"/>
      <c r="AH3942" s="442"/>
      <c r="AI3942" s="442"/>
      <c r="AJ3942" s="442"/>
      <c r="AK3942" s="2"/>
    </row>
    <row r="3943" spans="1:37" ht="17.25" customHeight="1">
      <c r="A3943" s="443"/>
      <c r="B3943" s="444"/>
      <c r="C3943" s="23"/>
      <c r="D3943" s="23"/>
      <c r="E3943" s="23"/>
      <c r="F3943" s="262"/>
      <c r="G3943" s="262"/>
      <c r="H3943" s="262"/>
      <c r="I3943" s="264"/>
      <c r="J3943" s="23"/>
      <c r="K3943" s="23"/>
      <c r="L3943" s="36" t="str">
        <f>IFERROR(VLOOKUP(放飛紀錄!$K3943,#REF!,2,FALSE),"")</f>
        <v/>
      </c>
      <c r="M3943" s="36"/>
      <c r="N3943" s="36"/>
      <c r="O3943" s="36"/>
      <c r="P3943" s="36"/>
      <c r="Q3943" s="36"/>
      <c r="R3943" s="36"/>
      <c r="S3943" s="36"/>
      <c r="T3943" s="36"/>
      <c r="U3943" s="23"/>
      <c r="V3943" s="23"/>
      <c r="W3943" s="23"/>
      <c r="X3943" s="23"/>
      <c r="Y3943" s="445"/>
      <c r="Z3943" s="446" t="str">
        <f>IF(放飛紀錄!$Y3943="","",放飛紀錄!$Y3943+公式對照表!B$2)</f>
        <v/>
      </c>
      <c r="AA3943" s="445"/>
      <c r="AB3943" s="445"/>
      <c r="AC3943" s="447" t="str">
        <f t="shared" si="150"/>
        <v/>
      </c>
      <c r="AD3943" s="448" t="str">
        <f t="shared" si="151"/>
        <v/>
      </c>
      <c r="AE3943" s="446" t="str">
        <f>IF(放飛紀錄表[[#This Row],[模組啟動時間]]="","",公式對照表!$A$2)</f>
        <v/>
      </c>
      <c r="AF3943" s="449" t="str">
        <f>IF(AC3943="","",IF(AND(AA3943&gt;Y3943,AA3943&lt;Z3943),[1]公式對照表!$C$2,IF(AC3943="-",[1]公式對照表!$C$3,IF(AC3943&lt;AE3943,[1]公式對照表!$C$4,IF(AC3943&gt;AE3943,[1]公式對照表!$C$5)))))</f>
        <v/>
      </c>
      <c r="AG3943" s="442"/>
      <c r="AH3943" s="442"/>
      <c r="AI3943" s="442"/>
      <c r="AJ3943" s="442"/>
      <c r="AK3943" s="2"/>
    </row>
    <row r="3944" spans="1:37" ht="17.25" customHeight="1">
      <c r="A3944" s="443"/>
      <c r="B3944" s="444"/>
      <c r="C3944" s="23"/>
      <c r="D3944" s="23"/>
      <c r="E3944" s="23"/>
      <c r="F3944" s="262"/>
      <c r="G3944" s="262"/>
      <c r="H3944" s="262"/>
      <c r="I3944" s="264"/>
      <c r="J3944" s="23"/>
      <c r="K3944" s="23"/>
      <c r="L3944" s="36" t="str">
        <f>IFERROR(VLOOKUP(放飛紀錄!$K3944,#REF!,2,FALSE),"")</f>
        <v/>
      </c>
      <c r="M3944" s="36"/>
      <c r="N3944" s="36"/>
      <c r="O3944" s="36"/>
      <c r="P3944" s="36"/>
      <c r="Q3944" s="36"/>
      <c r="R3944" s="36"/>
      <c r="S3944" s="36"/>
      <c r="T3944" s="36"/>
      <c r="U3944" s="23"/>
      <c r="V3944" s="23"/>
      <c r="W3944" s="23"/>
      <c r="X3944" s="23"/>
      <c r="Y3944" s="445"/>
      <c r="Z3944" s="446" t="str">
        <f>IF(放飛紀錄!$Y3944="","",放飛紀錄!$Y3944+公式對照表!B$2)</f>
        <v/>
      </c>
      <c r="AA3944" s="445"/>
      <c r="AB3944" s="445"/>
      <c r="AC3944" s="447" t="str">
        <f t="shared" si="150"/>
        <v/>
      </c>
      <c r="AD3944" s="448" t="str">
        <f t="shared" si="151"/>
        <v/>
      </c>
      <c r="AE3944" s="446" t="str">
        <f>IF(放飛紀錄表[[#This Row],[模組啟動時間]]="","",公式對照表!$A$2)</f>
        <v/>
      </c>
      <c r="AF3944" s="449" t="str">
        <f>IF(AC3944="","",IF(AND(AA3944&gt;Y3944,AA3944&lt;Z3944),[1]公式對照表!$C$2,IF(AC3944="-",[1]公式對照表!$C$3,IF(AC3944&lt;AE3944,[1]公式對照表!$C$4,IF(AC3944&gt;AE3944,[1]公式對照表!$C$5)))))</f>
        <v/>
      </c>
      <c r="AG3944" s="442"/>
      <c r="AH3944" s="442"/>
      <c r="AI3944" s="442"/>
      <c r="AJ3944" s="442"/>
      <c r="AK3944" s="2"/>
    </row>
    <row r="3945" spans="1:37" ht="17.25" customHeight="1">
      <c r="A3945" s="443"/>
      <c r="B3945" s="444"/>
      <c r="C3945" s="23"/>
      <c r="D3945" s="23"/>
      <c r="E3945" s="23"/>
      <c r="F3945" s="262"/>
      <c r="G3945" s="262"/>
      <c r="H3945" s="262"/>
      <c r="I3945" s="264"/>
      <c r="J3945" s="23"/>
      <c r="K3945" s="23"/>
      <c r="L3945" s="36" t="str">
        <f>IFERROR(VLOOKUP(放飛紀錄!$K3945,#REF!,2,FALSE),"")</f>
        <v/>
      </c>
      <c r="M3945" s="36"/>
      <c r="N3945" s="36"/>
      <c r="O3945" s="36"/>
      <c r="P3945" s="36"/>
      <c r="Q3945" s="36"/>
      <c r="R3945" s="36"/>
      <c r="S3945" s="36"/>
      <c r="T3945" s="36"/>
      <c r="U3945" s="23"/>
      <c r="V3945" s="23"/>
      <c r="W3945" s="23"/>
      <c r="X3945" s="23"/>
      <c r="Y3945" s="445"/>
      <c r="Z3945" s="446" t="str">
        <f>IF(放飛紀錄!$Y3945="","",放飛紀錄!$Y3945+公式對照表!B$2)</f>
        <v/>
      </c>
      <c r="AA3945" s="445"/>
      <c r="AB3945" s="445"/>
      <c r="AC3945" s="447" t="str">
        <f t="shared" si="150"/>
        <v/>
      </c>
      <c r="AD3945" s="448" t="str">
        <f t="shared" si="151"/>
        <v/>
      </c>
      <c r="AE3945" s="446" t="str">
        <f>IF(放飛紀錄表[[#This Row],[模組啟動時間]]="","",公式對照表!$A$2)</f>
        <v/>
      </c>
      <c r="AF3945" s="449" t="str">
        <f>IF(AC3945="","",IF(AND(AA3945&gt;Y3945,AA3945&lt;Z3945),[1]公式對照表!$C$2,IF(AC3945="-",[1]公式對照表!$C$3,IF(AC3945&lt;AE3945,[1]公式對照表!$C$4,IF(AC3945&gt;AE3945,[1]公式對照表!$C$5)))))</f>
        <v/>
      </c>
      <c r="AG3945" s="442"/>
      <c r="AH3945" s="442"/>
      <c r="AI3945" s="442"/>
      <c r="AJ3945" s="442"/>
      <c r="AK3945" s="2"/>
    </row>
    <row r="3946" spans="1:37" ht="17.25" customHeight="1">
      <c r="A3946" s="443"/>
      <c r="B3946" s="444"/>
      <c r="C3946" s="23"/>
      <c r="D3946" s="23"/>
      <c r="E3946" s="23"/>
      <c r="F3946" s="262"/>
      <c r="G3946" s="262"/>
      <c r="H3946" s="262"/>
      <c r="I3946" s="264"/>
      <c r="J3946" s="23"/>
      <c r="K3946" s="23"/>
      <c r="L3946" s="36" t="str">
        <f>IFERROR(VLOOKUP(放飛紀錄!$K3946,#REF!,2,FALSE),"")</f>
        <v/>
      </c>
      <c r="M3946" s="36"/>
      <c r="N3946" s="36"/>
      <c r="O3946" s="36"/>
      <c r="P3946" s="36"/>
      <c r="Q3946" s="36"/>
      <c r="R3946" s="36"/>
      <c r="S3946" s="36"/>
      <c r="T3946" s="36"/>
      <c r="U3946" s="23"/>
      <c r="V3946" s="23"/>
      <c r="W3946" s="23"/>
      <c r="X3946" s="23"/>
      <c r="Y3946" s="445"/>
      <c r="Z3946" s="446" t="str">
        <f>IF(放飛紀錄!$Y3946="","",放飛紀錄!$Y3946+公式對照表!B$2)</f>
        <v/>
      </c>
      <c r="AA3946" s="445"/>
      <c r="AB3946" s="445"/>
      <c r="AC3946" s="447" t="str">
        <f t="shared" si="150"/>
        <v/>
      </c>
      <c r="AD3946" s="448" t="str">
        <f t="shared" si="151"/>
        <v/>
      </c>
      <c r="AE3946" s="446" t="str">
        <f>IF(放飛紀錄表[[#This Row],[模組啟動時間]]="","",公式對照表!$A$2)</f>
        <v/>
      </c>
      <c r="AF3946" s="449" t="str">
        <f>IF(AC3946="","",IF(AND(AA3946&gt;Y3946,AA3946&lt;Z3946),[1]公式對照表!$C$2,IF(AC3946="-",[1]公式對照表!$C$3,IF(AC3946&lt;AE3946,[1]公式對照表!$C$4,IF(AC3946&gt;AE3946,[1]公式對照表!$C$5)))))</f>
        <v/>
      </c>
      <c r="AG3946" s="442"/>
      <c r="AH3946" s="442"/>
      <c r="AI3946" s="442"/>
      <c r="AJ3946" s="442"/>
      <c r="AK3946" s="2"/>
    </row>
    <row r="3947" spans="1:37" ht="17.25" customHeight="1">
      <c r="A3947" s="443"/>
      <c r="B3947" s="444"/>
      <c r="C3947" s="23"/>
      <c r="D3947" s="23"/>
      <c r="E3947" s="23"/>
      <c r="F3947" s="262"/>
      <c r="G3947" s="262"/>
      <c r="H3947" s="262"/>
      <c r="I3947" s="264"/>
      <c r="J3947" s="23"/>
      <c r="K3947" s="23"/>
      <c r="L3947" s="36" t="str">
        <f>IFERROR(VLOOKUP(放飛紀錄!$K3947,#REF!,2,FALSE),"")</f>
        <v/>
      </c>
      <c r="M3947" s="36"/>
      <c r="N3947" s="36"/>
      <c r="O3947" s="36"/>
      <c r="P3947" s="36"/>
      <c r="Q3947" s="36"/>
      <c r="R3947" s="36"/>
      <c r="S3947" s="36"/>
      <c r="T3947" s="36"/>
      <c r="U3947" s="23"/>
      <c r="V3947" s="23"/>
      <c r="W3947" s="23"/>
      <c r="X3947" s="23"/>
      <c r="Y3947" s="445"/>
      <c r="Z3947" s="446" t="str">
        <f>IF(放飛紀錄!$Y3947="","",放飛紀錄!$Y3947+公式對照表!B$2)</f>
        <v/>
      </c>
      <c r="AA3947" s="445"/>
      <c r="AB3947" s="445"/>
      <c r="AC3947" s="447" t="str">
        <f t="shared" si="150"/>
        <v/>
      </c>
      <c r="AD3947" s="448" t="str">
        <f t="shared" si="151"/>
        <v/>
      </c>
      <c r="AE3947" s="446" t="str">
        <f>IF(放飛紀錄表[[#This Row],[模組啟動時間]]="","",公式對照表!$A$2)</f>
        <v/>
      </c>
      <c r="AF3947" s="449" t="str">
        <f>IF(AC3947="","",IF(AND(AA3947&gt;Y3947,AA3947&lt;Z3947),[1]公式對照表!$C$2,IF(AC3947="-",[1]公式對照表!$C$3,IF(AC3947&lt;AE3947,[1]公式對照表!$C$4,IF(AC3947&gt;AE3947,[1]公式對照表!$C$5)))))</f>
        <v/>
      </c>
      <c r="AG3947" s="442"/>
      <c r="AH3947" s="442"/>
      <c r="AI3947" s="442"/>
      <c r="AJ3947" s="442"/>
      <c r="AK3947" s="2"/>
    </row>
    <row r="3948" spans="1:37" ht="17.25" customHeight="1">
      <c r="A3948" s="443"/>
      <c r="B3948" s="444"/>
      <c r="C3948" s="23"/>
      <c r="D3948" s="23"/>
      <c r="E3948" s="23"/>
      <c r="F3948" s="262"/>
      <c r="G3948" s="262"/>
      <c r="H3948" s="262"/>
      <c r="I3948" s="264"/>
      <c r="J3948" s="23"/>
      <c r="K3948" s="23"/>
      <c r="L3948" s="36" t="str">
        <f>IFERROR(VLOOKUP(放飛紀錄!$K3948,#REF!,2,FALSE),"")</f>
        <v/>
      </c>
      <c r="M3948" s="36"/>
      <c r="N3948" s="36"/>
      <c r="O3948" s="36"/>
      <c r="P3948" s="36"/>
      <c r="Q3948" s="36"/>
      <c r="R3948" s="36"/>
      <c r="S3948" s="36"/>
      <c r="T3948" s="36"/>
      <c r="U3948" s="23"/>
      <c r="V3948" s="23"/>
      <c r="W3948" s="23"/>
      <c r="X3948" s="23"/>
      <c r="Y3948" s="445"/>
      <c r="Z3948" s="446" t="str">
        <f>IF(放飛紀錄!$Y3948="","",放飛紀錄!$Y3948+公式對照表!B$2)</f>
        <v/>
      </c>
      <c r="AA3948" s="445"/>
      <c r="AB3948" s="445"/>
      <c r="AC3948" s="447" t="str">
        <f t="shared" si="150"/>
        <v/>
      </c>
      <c r="AD3948" s="448" t="str">
        <f t="shared" si="151"/>
        <v/>
      </c>
      <c r="AE3948" s="446" t="str">
        <f>IF(放飛紀錄表[[#This Row],[模組啟動時間]]="","",公式對照表!$A$2)</f>
        <v/>
      </c>
      <c r="AF3948" s="449" t="str">
        <f>IF(AC3948="","",IF(AND(AA3948&gt;Y3948,AA3948&lt;Z3948),[1]公式對照表!$C$2,IF(AC3948="-",[1]公式對照表!$C$3,IF(AC3948&lt;AE3948,[1]公式對照表!$C$4,IF(AC3948&gt;AE3948,[1]公式對照表!$C$5)))))</f>
        <v/>
      </c>
      <c r="AG3948" s="442"/>
      <c r="AH3948" s="442"/>
      <c r="AI3948" s="442"/>
      <c r="AJ3948" s="442"/>
      <c r="AK3948" s="2"/>
    </row>
    <row r="3949" spans="1:37" ht="17.25" customHeight="1">
      <c r="A3949" s="443"/>
      <c r="B3949" s="444"/>
      <c r="C3949" s="23"/>
      <c r="D3949" s="23"/>
      <c r="E3949" s="23"/>
      <c r="F3949" s="262"/>
      <c r="G3949" s="262"/>
      <c r="H3949" s="262"/>
      <c r="I3949" s="264"/>
      <c r="J3949" s="23"/>
      <c r="K3949" s="23"/>
      <c r="L3949" s="36" t="str">
        <f>IFERROR(VLOOKUP(放飛紀錄!$K3949,#REF!,2,FALSE),"")</f>
        <v/>
      </c>
      <c r="M3949" s="36"/>
      <c r="N3949" s="36"/>
      <c r="O3949" s="36"/>
      <c r="P3949" s="36"/>
      <c r="Q3949" s="36"/>
      <c r="R3949" s="36"/>
      <c r="S3949" s="36"/>
      <c r="T3949" s="36"/>
      <c r="U3949" s="23"/>
      <c r="V3949" s="23"/>
      <c r="W3949" s="23"/>
      <c r="X3949" s="23"/>
      <c r="Y3949" s="445"/>
      <c r="Z3949" s="446" t="str">
        <f>IF(放飛紀錄!$Y3949="","",放飛紀錄!$Y3949+公式對照表!B$2)</f>
        <v/>
      </c>
      <c r="AA3949" s="445"/>
      <c r="AB3949" s="445"/>
      <c r="AC3949" s="447" t="str">
        <f t="shared" si="150"/>
        <v/>
      </c>
      <c r="AD3949" s="448" t="str">
        <f t="shared" si="151"/>
        <v/>
      </c>
      <c r="AE3949" s="446" t="str">
        <f>IF(放飛紀錄表[[#This Row],[模組啟動時間]]="","",公式對照表!$A$2)</f>
        <v/>
      </c>
      <c r="AF3949" s="449" t="str">
        <f>IF(AC3949="","",IF(AND(AA3949&gt;Y3949,AA3949&lt;Z3949),[1]公式對照表!$C$2,IF(AC3949="-",[1]公式對照表!$C$3,IF(AC3949&lt;AE3949,[1]公式對照表!$C$4,IF(AC3949&gt;AE3949,[1]公式對照表!$C$5)))))</f>
        <v/>
      </c>
      <c r="AG3949" s="442"/>
      <c r="AH3949" s="442"/>
      <c r="AI3949" s="442"/>
      <c r="AJ3949" s="442"/>
      <c r="AK3949" s="2"/>
    </row>
    <row r="3950" spans="1:37" ht="17.25" customHeight="1">
      <c r="A3950" s="443"/>
      <c r="B3950" s="444"/>
      <c r="C3950" s="23"/>
      <c r="D3950" s="23"/>
      <c r="E3950" s="23"/>
      <c r="F3950" s="262"/>
      <c r="G3950" s="262"/>
      <c r="H3950" s="262"/>
      <c r="I3950" s="264"/>
      <c r="J3950" s="23"/>
      <c r="K3950" s="23"/>
      <c r="L3950" s="36" t="str">
        <f>IFERROR(VLOOKUP(放飛紀錄!$K3950,#REF!,2,FALSE),"")</f>
        <v/>
      </c>
      <c r="M3950" s="36"/>
      <c r="N3950" s="36"/>
      <c r="O3950" s="36"/>
      <c r="P3950" s="36"/>
      <c r="Q3950" s="36"/>
      <c r="R3950" s="36"/>
      <c r="S3950" s="36"/>
      <c r="T3950" s="36"/>
      <c r="U3950" s="23"/>
      <c r="V3950" s="23"/>
      <c r="W3950" s="23"/>
      <c r="X3950" s="23"/>
      <c r="Y3950" s="445"/>
      <c r="Z3950" s="446" t="str">
        <f>IF(放飛紀錄!$Y3950="","",放飛紀錄!$Y3950+公式對照表!B$2)</f>
        <v/>
      </c>
      <c r="AA3950" s="445"/>
      <c r="AB3950" s="445"/>
      <c r="AC3950" s="447" t="str">
        <f t="shared" si="150"/>
        <v/>
      </c>
      <c r="AD3950" s="448" t="str">
        <f t="shared" si="151"/>
        <v/>
      </c>
      <c r="AE3950" s="446" t="str">
        <f>IF(放飛紀錄表[[#This Row],[模組啟動時間]]="","",公式對照表!$A$2)</f>
        <v/>
      </c>
      <c r="AF3950" s="449" t="str">
        <f>IF(AC3950="","",IF(AND(AA3950&gt;Y3950,AA3950&lt;Z3950),[1]公式對照表!$C$2,IF(AC3950="-",[1]公式對照表!$C$3,IF(AC3950&lt;AE3950,[1]公式對照表!$C$4,IF(AC3950&gt;AE3950,[1]公式對照表!$C$5)))))</f>
        <v/>
      </c>
      <c r="AG3950" s="442"/>
      <c r="AH3950" s="442"/>
      <c r="AI3950" s="442"/>
      <c r="AJ3950" s="442"/>
      <c r="AK3950" s="2"/>
    </row>
    <row r="3951" spans="1:37" ht="17.25" customHeight="1">
      <c r="A3951" s="443"/>
      <c r="B3951" s="444"/>
      <c r="C3951" s="23"/>
      <c r="D3951" s="23"/>
      <c r="E3951" s="23"/>
      <c r="F3951" s="262"/>
      <c r="G3951" s="262"/>
      <c r="H3951" s="262"/>
      <c r="I3951" s="264"/>
      <c r="J3951" s="23"/>
      <c r="K3951" s="23"/>
      <c r="L3951" s="36" t="str">
        <f>IFERROR(VLOOKUP(放飛紀錄!$K3951,#REF!,2,FALSE),"")</f>
        <v/>
      </c>
      <c r="M3951" s="36"/>
      <c r="N3951" s="36"/>
      <c r="O3951" s="36"/>
      <c r="P3951" s="36"/>
      <c r="Q3951" s="36"/>
      <c r="R3951" s="36"/>
      <c r="S3951" s="36"/>
      <c r="T3951" s="36"/>
      <c r="U3951" s="23"/>
      <c r="V3951" s="23"/>
      <c r="W3951" s="23"/>
      <c r="X3951" s="23"/>
      <c r="Y3951" s="445"/>
      <c r="Z3951" s="446" t="str">
        <f>IF(放飛紀錄!$Y3951="","",放飛紀錄!$Y3951+公式對照表!B$2)</f>
        <v/>
      </c>
      <c r="AA3951" s="445"/>
      <c r="AB3951" s="445"/>
      <c r="AC3951" s="447" t="str">
        <f t="shared" si="150"/>
        <v/>
      </c>
      <c r="AD3951" s="448" t="str">
        <f t="shared" si="151"/>
        <v/>
      </c>
      <c r="AE3951" s="446" t="str">
        <f>IF(放飛紀錄表[[#This Row],[模組啟動時間]]="","",公式對照表!$A$2)</f>
        <v/>
      </c>
      <c r="AF3951" s="449" t="str">
        <f>IF(AC3951="","",IF(AND(AA3951&gt;Y3951,AA3951&lt;Z3951),[1]公式對照表!$C$2,IF(AC3951="-",[1]公式對照表!$C$3,IF(AC3951&lt;AE3951,[1]公式對照表!$C$4,IF(AC3951&gt;AE3951,[1]公式對照表!$C$5)))))</f>
        <v/>
      </c>
      <c r="AG3951" s="442"/>
      <c r="AH3951" s="442"/>
      <c r="AI3951" s="442"/>
      <c r="AJ3951" s="442"/>
      <c r="AK3951" s="2"/>
    </row>
    <row r="3952" spans="1:37" ht="17.25" customHeight="1">
      <c r="A3952" s="443"/>
      <c r="B3952" s="444"/>
      <c r="C3952" s="23"/>
      <c r="D3952" s="23"/>
      <c r="E3952" s="23"/>
      <c r="F3952" s="262"/>
      <c r="G3952" s="262"/>
      <c r="H3952" s="262"/>
      <c r="I3952" s="264"/>
      <c r="J3952" s="23"/>
      <c r="K3952" s="23"/>
      <c r="L3952" s="36" t="str">
        <f>IFERROR(VLOOKUP(放飛紀錄!$K3952,#REF!,2,FALSE),"")</f>
        <v/>
      </c>
      <c r="M3952" s="36"/>
      <c r="N3952" s="36"/>
      <c r="O3952" s="36"/>
      <c r="P3952" s="36"/>
      <c r="Q3952" s="36"/>
      <c r="R3952" s="36"/>
      <c r="S3952" s="36"/>
      <c r="T3952" s="36"/>
      <c r="U3952" s="23"/>
      <c r="V3952" s="23"/>
      <c r="W3952" s="23"/>
      <c r="X3952" s="23"/>
      <c r="Y3952" s="445"/>
      <c r="Z3952" s="446" t="str">
        <f>IF(放飛紀錄!$Y3952="","",放飛紀錄!$Y3952+公式對照表!B$2)</f>
        <v/>
      </c>
      <c r="AA3952" s="445"/>
      <c r="AB3952" s="445"/>
      <c r="AC3952" s="447" t="str">
        <f t="shared" si="150"/>
        <v/>
      </c>
      <c r="AD3952" s="448" t="str">
        <f t="shared" si="151"/>
        <v/>
      </c>
      <c r="AE3952" s="446" t="str">
        <f>IF(放飛紀錄表[[#This Row],[模組啟動時間]]="","",公式對照表!$A$2)</f>
        <v/>
      </c>
      <c r="AF3952" s="449" t="str">
        <f>IF(AC3952="","",IF(AND(AA3952&gt;Y3952,AA3952&lt;Z3952),[1]公式對照表!$C$2,IF(AC3952="-",[1]公式對照表!$C$3,IF(AC3952&lt;AE3952,[1]公式對照表!$C$4,IF(AC3952&gt;AE3952,[1]公式對照表!$C$5)))))</f>
        <v/>
      </c>
      <c r="AG3952" s="442"/>
      <c r="AH3952" s="442"/>
      <c r="AI3952" s="442"/>
      <c r="AJ3952" s="442"/>
      <c r="AK3952" s="2"/>
    </row>
    <row r="3953" spans="1:37" ht="17.25" customHeight="1">
      <c r="A3953" s="443"/>
      <c r="B3953" s="444"/>
      <c r="C3953" s="23"/>
      <c r="D3953" s="23"/>
      <c r="E3953" s="23"/>
      <c r="F3953" s="262"/>
      <c r="G3953" s="262"/>
      <c r="H3953" s="262"/>
      <c r="I3953" s="264"/>
      <c r="J3953" s="23"/>
      <c r="K3953" s="23"/>
      <c r="L3953" s="36" t="str">
        <f>IFERROR(VLOOKUP(放飛紀錄!$K3953,#REF!,2,FALSE),"")</f>
        <v/>
      </c>
      <c r="M3953" s="36"/>
      <c r="N3953" s="36"/>
      <c r="O3953" s="36"/>
      <c r="P3953" s="36"/>
      <c r="Q3953" s="36"/>
      <c r="R3953" s="36"/>
      <c r="S3953" s="36"/>
      <c r="T3953" s="36"/>
      <c r="U3953" s="23"/>
      <c r="V3953" s="23"/>
      <c r="W3953" s="23"/>
      <c r="X3953" s="23"/>
      <c r="Y3953" s="445"/>
      <c r="Z3953" s="446" t="str">
        <f>IF(放飛紀錄!$Y3953="","",放飛紀錄!$Y3953+公式對照表!B$2)</f>
        <v/>
      </c>
      <c r="AA3953" s="445"/>
      <c r="AB3953" s="445"/>
      <c r="AC3953" s="447" t="str">
        <f t="shared" si="150"/>
        <v/>
      </c>
      <c r="AD3953" s="448" t="str">
        <f t="shared" si="151"/>
        <v/>
      </c>
      <c r="AE3953" s="446" t="str">
        <f>IF(放飛紀錄表[[#This Row],[模組啟動時間]]="","",公式對照表!$A$2)</f>
        <v/>
      </c>
      <c r="AF3953" s="449" t="str">
        <f>IF(AC3953="","",IF(AND(AA3953&gt;Y3953,AA3953&lt;Z3953),[1]公式對照表!$C$2,IF(AC3953="-",[1]公式對照表!$C$3,IF(AC3953&lt;AE3953,[1]公式對照表!$C$4,IF(AC3953&gt;AE3953,[1]公式對照表!$C$5)))))</f>
        <v/>
      </c>
      <c r="AG3953" s="442"/>
      <c r="AH3953" s="442"/>
      <c r="AI3953" s="442"/>
      <c r="AJ3953" s="442"/>
      <c r="AK3953" s="2"/>
    </row>
    <row r="3954" spans="1:37" ht="17.25" customHeight="1">
      <c r="A3954" s="443"/>
      <c r="B3954" s="444"/>
      <c r="C3954" s="23"/>
      <c r="D3954" s="23"/>
      <c r="E3954" s="23"/>
      <c r="F3954" s="262"/>
      <c r="G3954" s="262"/>
      <c r="H3954" s="262"/>
      <c r="I3954" s="264"/>
      <c r="J3954" s="23"/>
      <c r="K3954" s="23"/>
      <c r="L3954" s="36" t="str">
        <f>IFERROR(VLOOKUP(放飛紀錄!$K3954,#REF!,2,FALSE),"")</f>
        <v/>
      </c>
      <c r="M3954" s="36"/>
      <c r="N3954" s="36"/>
      <c r="O3954" s="36"/>
      <c r="P3954" s="36"/>
      <c r="Q3954" s="36"/>
      <c r="R3954" s="36"/>
      <c r="S3954" s="36"/>
      <c r="T3954" s="36"/>
      <c r="U3954" s="23"/>
      <c r="V3954" s="23"/>
      <c r="W3954" s="23"/>
      <c r="X3954" s="23"/>
      <c r="Y3954" s="445"/>
      <c r="Z3954" s="446" t="str">
        <f>IF(放飛紀錄!$Y3954="","",放飛紀錄!$Y3954+公式對照表!B$2)</f>
        <v/>
      </c>
      <c r="AA3954" s="445"/>
      <c r="AB3954" s="445"/>
      <c r="AC3954" s="447" t="str">
        <f t="shared" si="150"/>
        <v/>
      </c>
      <c r="AD3954" s="448" t="str">
        <f t="shared" si="151"/>
        <v/>
      </c>
      <c r="AE3954" s="446" t="str">
        <f>IF(放飛紀錄表[[#This Row],[模組啟動時間]]="","",公式對照表!$A$2)</f>
        <v/>
      </c>
      <c r="AF3954" s="449" t="str">
        <f>IF(AC3954="","",IF(AND(AA3954&gt;Y3954,AA3954&lt;Z3954),[1]公式對照表!$C$2,IF(AC3954="-",[1]公式對照表!$C$3,IF(AC3954&lt;AE3954,[1]公式對照表!$C$4,IF(AC3954&gt;AE3954,[1]公式對照表!$C$5)))))</f>
        <v/>
      </c>
      <c r="AG3954" s="442"/>
      <c r="AH3954" s="442"/>
      <c r="AI3954" s="442"/>
      <c r="AJ3954" s="442"/>
      <c r="AK3954" s="2"/>
    </row>
    <row r="3955" spans="1:37" ht="17.25" customHeight="1">
      <c r="A3955" s="443"/>
      <c r="B3955" s="444"/>
      <c r="C3955" s="23"/>
      <c r="D3955" s="23"/>
      <c r="E3955" s="23"/>
      <c r="F3955" s="262"/>
      <c r="G3955" s="262"/>
      <c r="H3955" s="262"/>
      <c r="I3955" s="264"/>
      <c r="J3955" s="23"/>
      <c r="K3955" s="23"/>
      <c r="L3955" s="36" t="str">
        <f>IFERROR(VLOOKUP(放飛紀錄!$K3955,#REF!,2,FALSE),"")</f>
        <v/>
      </c>
      <c r="M3955" s="36"/>
      <c r="N3955" s="36"/>
      <c r="O3955" s="36"/>
      <c r="P3955" s="36"/>
      <c r="Q3955" s="36"/>
      <c r="R3955" s="36"/>
      <c r="S3955" s="36"/>
      <c r="T3955" s="36"/>
      <c r="U3955" s="23"/>
      <c r="V3955" s="23"/>
      <c r="W3955" s="23"/>
      <c r="X3955" s="23"/>
      <c r="Y3955" s="445"/>
      <c r="Z3955" s="446" t="str">
        <f>IF(放飛紀錄!$Y3955="","",放飛紀錄!$Y3955+公式對照表!B$2)</f>
        <v/>
      </c>
      <c r="AA3955" s="445"/>
      <c r="AB3955" s="445"/>
      <c r="AC3955" s="447" t="str">
        <f t="shared" si="150"/>
        <v/>
      </c>
      <c r="AD3955" s="448" t="str">
        <f t="shared" si="151"/>
        <v/>
      </c>
      <c r="AE3955" s="446" t="str">
        <f>IF(放飛紀錄表[[#This Row],[模組啟動時間]]="","",公式對照表!$A$2)</f>
        <v/>
      </c>
      <c r="AF3955" s="449" t="str">
        <f>IF(AC3955="","",IF(AND(AA3955&gt;Y3955,AA3955&lt;Z3955),[1]公式對照表!$C$2,IF(AC3955="-",[1]公式對照表!$C$3,IF(AC3955&lt;AE3955,[1]公式對照表!$C$4,IF(AC3955&gt;AE3955,[1]公式對照表!$C$5)))))</f>
        <v/>
      </c>
      <c r="AG3955" s="442"/>
      <c r="AH3955" s="442"/>
      <c r="AI3955" s="442"/>
      <c r="AJ3955" s="442"/>
      <c r="AK3955" s="2"/>
    </row>
    <row r="3956" spans="1:37" ht="17.25" customHeight="1">
      <c r="A3956" s="443"/>
      <c r="B3956" s="444"/>
      <c r="C3956" s="23"/>
      <c r="D3956" s="23"/>
      <c r="E3956" s="23"/>
      <c r="F3956" s="262"/>
      <c r="G3956" s="262"/>
      <c r="H3956" s="262"/>
      <c r="I3956" s="264"/>
      <c r="J3956" s="23"/>
      <c r="K3956" s="23"/>
      <c r="L3956" s="36" t="str">
        <f>IFERROR(VLOOKUP(放飛紀錄!$K3956,#REF!,2,FALSE),"")</f>
        <v/>
      </c>
      <c r="M3956" s="36"/>
      <c r="N3956" s="36"/>
      <c r="O3956" s="36"/>
      <c r="P3956" s="36"/>
      <c r="Q3956" s="36"/>
      <c r="R3956" s="36"/>
      <c r="S3956" s="36"/>
      <c r="T3956" s="36"/>
      <c r="U3956" s="23"/>
      <c r="V3956" s="23"/>
      <c r="W3956" s="23"/>
      <c r="X3956" s="23"/>
      <c r="Y3956" s="445"/>
      <c r="Z3956" s="446" t="str">
        <f>IF(放飛紀錄!$Y3956="","",放飛紀錄!$Y3956+公式對照表!B$2)</f>
        <v/>
      </c>
      <c r="AA3956" s="445"/>
      <c r="AB3956" s="445"/>
      <c r="AC3956" s="447" t="str">
        <f t="shared" si="150"/>
        <v/>
      </c>
      <c r="AD3956" s="448" t="str">
        <f t="shared" si="151"/>
        <v/>
      </c>
      <c r="AE3956" s="446" t="str">
        <f>IF(放飛紀錄表[[#This Row],[模組啟動時間]]="","",公式對照表!$A$2)</f>
        <v/>
      </c>
      <c r="AF3956" s="449" t="str">
        <f>IF(AC3956="","",IF(AND(AA3956&gt;Y3956,AA3956&lt;Z3956),[1]公式對照表!$C$2,IF(AC3956="-",[1]公式對照表!$C$3,IF(AC3956&lt;AE3956,[1]公式對照表!$C$4,IF(AC3956&gt;AE3956,[1]公式對照表!$C$5)))))</f>
        <v/>
      </c>
      <c r="AG3956" s="442"/>
      <c r="AH3956" s="442"/>
      <c r="AI3956" s="442"/>
      <c r="AJ3956" s="442"/>
      <c r="AK3956" s="2"/>
    </row>
    <row r="3957" spans="1:37" ht="17.25" customHeight="1">
      <c r="A3957" s="443"/>
      <c r="B3957" s="444"/>
      <c r="C3957" s="23"/>
      <c r="D3957" s="23"/>
      <c r="E3957" s="23"/>
      <c r="F3957" s="262"/>
      <c r="G3957" s="262"/>
      <c r="H3957" s="262"/>
      <c r="I3957" s="264"/>
      <c r="J3957" s="23"/>
      <c r="K3957" s="23"/>
      <c r="L3957" s="36" t="str">
        <f>IFERROR(VLOOKUP(放飛紀錄!$K3957,#REF!,2,FALSE),"")</f>
        <v/>
      </c>
      <c r="M3957" s="36"/>
      <c r="N3957" s="36"/>
      <c r="O3957" s="36"/>
      <c r="P3957" s="36"/>
      <c r="Q3957" s="36"/>
      <c r="R3957" s="36"/>
      <c r="S3957" s="36"/>
      <c r="T3957" s="36"/>
      <c r="U3957" s="23"/>
      <c r="V3957" s="23"/>
      <c r="W3957" s="23"/>
      <c r="X3957" s="23"/>
      <c r="Y3957" s="445"/>
      <c r="Z3957" s="446" t="str">
        <f>IF(放飛紀錄!$Y3957="","",放飛紀錄!$Y3957+公式對照表!B$2)</f>
        <v/>
      </c>
      <c r="AA3957" s="445"/>
      <c r="AB3957" s="445"/>
      <c r="AC3957" s="447" t="str">
        <f t="shared" ref="AC3957:AC4020" si="152">IF(AB3957="","",IF(AA3957="-","-",AB3957-Z3957))</f>
        <v/>
      </c>
      <c r="AD3957" s="448" t="str">
        <f t="shared" ref="AD3957:AD4020" si="153">IF(OR(AC3957="-",AC3957=""),"",((MINUTE(AC3957)*60)+SECOND(AC3957)))</f>
        <v/>
      </c>
      <c r="AE3957" s="446" t="str">
        <f>IF(放飛紀錄表[[#This Row],[模組啟動時間]]="","",公式對照表!$A$2)</f>
        <v/>
      </c>
      <c r="AF3957" s="449" t="str">
        <f>IF(AC3957="","",IF(AND(AA3957&gt;Y3957,AA3957&lt;Z3957),[1]公式對照表!$C$2,IF(AC3957="-",[1]公式對照表!$C$3,IF(AC3957&lt;AE3957,[1]公式對照表!$C$4,IF(AC3957&gt;AE3957,[1]公式對照表!$C$5)))))</f>
        <v/>
      </c>
      <c r="AG3957" s="442"/>
      <c r="AH3957" s="442"/>
      <c r="AI3957" s="442"/>
      <c r="AJ3957" s="442"/>
      <c r="AK3957" s="2"/>
    </row>
    <row r="3958" spans="1:37" ht="17.25" customHeight="1">
      <c r="A3958" s="443"/>
      <c r="B3958" s="444"/>
      <c r="C3958" s="23"/>
      <c r="D3958" s="23"/>
      <c r="E3958" s="23"/>
      <c r="F3958" s="262"/>
      <c r="G3958" s="262"/>
      <c r="H3958" s="262"/>
      <c r="I3958" s="264"/>
      <c r="J3958" s="23"/>
      <c r="K3958" s="23"/>
      <c r="L3958" s="36" t="str">
        <f>IFERROR(VLOOKUP(放飛紀錄!$K3958,#REF!,2,FALSE),"")</f>
        <v/>
      </c>
      <c r="M3958" s="36"/>
      <c r="N3958" s="36"/>
      <c r="O3958" s="36"/>
      <c r="P3958" s="36"/>
      <c r="Q3958" s="36"/>
      <c r="R3958" s="36"/>
      <c r="S3958" s="36"/>
      <c r="T3958" s="36"/>
      <c r="U3958" s="23"/>
      <c r="V3958" s="23"/>
      <c r="W3958" s="23"/>
      <c r="X3958" s="23"/>
      <c r="Y3958" s="445"/>
      <c r="Z3958" s="446" t="str">
        <f>IF(放飛紀錄!$Y3958="","",放飛紀錄!$Y3958+公式對照表!B$2)</f>
        <v/>
      </c>
      <c r="AA3958" s="445"/>
      <c r="AB3958" s="445"/>
      <c r="AC3958" s="447" t="str">
        <f t="shared" si="152"/>
        <v/>
      </c>
      <c r="AD3958" s="448" t="str">
        <f t="shared" si="153"/>
        <v/>
      </c>
      <c r="AE3958" s="446" t="str">
        <f>IF(放飛紀錄表[[#This Row],[模組啟動時間]]="","",公式對照表!$A$2)</f>
        <v/>
      </c>
      <c r="AF3958" s="449" t="str">
        <f>IF(AC3958="","",IF(AND(AA3958&gt;Y3958,AA3958&lt;Z3958),[1]公式對照表!$C$2,IF(AC3958="-",[1]公式對照表!$C$3,IF(AC3958&lt;AE3958,[1]公式對照表!$C$4,IF(AC3958&gt;AE3958,[1]公式對照表!$C$5)))))</f>
        <v/>
      </c>
      <c r="AG3958" s="442"/>
      <c r="AH3958" s="442"/>
      <c r="AI3958" s="442"/>
      <c r="AJ3958" s="442"/>
      <c r="AK3958" s="2"/>
    </row>
    <row r="3959" spans="1:37" ht="17.25" customHeight="1">
      <c r="A3959" s="443"/>
      <c r="B3959" s="444"/>
      <c r="C3959" s="23"/>
      <c r="D3959" s="23"/>
      <c r="E3959" s="23"/>
      <c r="F3959" s="262"/>
      <c r="G3959" s="262"/>
      <c r="H3959" s="262"/>
      <c r="I3959" s="264"/>
      <c r="J3959" s="23"/>
      <c r="K3959" s="23"/>
      <c r="L3959" s="36" t="str">
        <f>IFERROR(VLOOKUP(放飛紀錄!$K3959,#REF!,2,FALSE),"")</f>
        <v/>
      </c>
      <c r="M3959" s="36"/>
      <c r="N3959" s="36"/>
      <c r="O3959" s="36"/>
      <c r="P3959" s="36"/>
      <c r="Q3959" s="36"/>
      <c r="R3959" s="36"/>
      <c r="S3959" s="36"/>
      <c r="T3959" s="36"/>
      <c r="U3959" s="23"/>
      <c r="V3959" s="23"/>
      <c r="W3959" s="23"/>
      <c r="X3959" s="23"/>
      <c r="Y3959" s="445"/>
      <c r="Z3959" s="446" t="str">
        <f>IF(放飛紀錄!$Y3959="","",放飛紀錄!$Y3959+公式對照表!B$2)</f>
        <v/>
      </c>
      <c r="AA3959" s="445"/>
      <c r="AB3959" s="445"/>
      <c r="AC3959" s="447" t="str">
        <f t="shared" si="152"/>
        <v/>
      </c>
      <c r="AD3959" s="448" t="str">
        <f t="shared" si="153"/>
        <v/>
      </c>
      <c r="AE3959" s="446" t="str">
        <f>IF(放飛紀錄表[[#This Row],[模組啟動時間]]="","",公式對照表!$A$2)</f>
        <v/>
      </c>
      <c r="AF3959" s="449" t="str">
        <f>IF(AC3959="","",IF(AND(AA3959&gt;Y3959,AA3959&lt;Z3959),[1]公式對照表!$C$2,IF(AC3959="-",[1]公式對照表!$C$3,IF(AC3959&lt;AE3959,[1]公式對照表!$C$4,IF(AC3959&gt;AE3959,[1]公式對照表!$C$5)))))</f>
        <v/>
      </c>
      <c r="AG3959" s="442"/>
      <c r="AH3959" s="442"/>
      <c r="AI3959" s="442"/>
      <c r="AJ3959" s="442"/>
      <c r="AK3959" s="2"/>
    </row>
    <row r="3960" spans="1:37" ht="17.25" customHeight="1">
      <c r="A3960" s="443"/>
      <c r="B3960" s="444"/>
      <c r="C3960" s="23"/>
      <c r="D3960" s="23"/>
      <c r="E3960" s="23"/>
      <c r="F3960" s="262"/>
      <c r="G3960" s="262"/>
      <c r="H3960" s="262"/>
      <c r="I3960" s="264"/>
      <c r="J3960" s="23"/>
      <c r="K3960" s="23"/>
      <c r="L3960" s="36" t="str">
        <f>IFERROR(VLOOKUP(放飛紀錄!$K3960,#REF!,2,FALSE),"")</f>
        <v/>
      </c>
      <c r="M3960" s="36"/>
      <c r="N3960" s="36"/>
      <c r="O3960" s="36"/>
      <c r="P3960" s="36"/>
      <c r="Q3960" s="36"/>
      <c r="R3960" s="36"/>
      <c r="S3960" s="36"/>
      <c r="T3960" s="36"/>
      <c r="U3960" s="23"/>
      <c r="V3960" s="23"/>
      <c r="W3960" s="23"/>
      <c r="X3960" s="23"/>
      <c r="Y3960" s="445"/>
      <c r="Z3960" s="446" t="str">
        <f>IF(放飛紀錄!$Y3960="","",放飛紀錄!$Y3960+公式對照表!B$2)</f>
        <v/>
      </c>
      <c r="AA3960" s="445"/>
      <c r="AB3960" s="445"/>
      <c r="AC3960" s="447" t="str">
        <f t="shared" si="152"/>
        <v/>
      </c>
      <c r="AD3960" s="448" t="str">
        <f t="shared" si="153"/>
        <v/>
      </c>
      <c r="AE3960" s="446" t="str">
        <f>IF(放飛紀錄表[[#This Row],[模組啟動時間]]="","",公式對照表!$A$2)</f>
        <v/>
      </c>
      <c r="AF3960" s="449" t="str">
        <f>IF(AC3960="","",IF(AND(AA3960&gt;Y3960,AA3960&lt;Z3960),[1]公式對照表!$C$2,IF(AC3960="-",[1]公式對照表!$C$3,IF(AC3960&lt;AE3960,[1]公式對照表!$C$4,IF(AC3960&gt;AE3960,[1]公式對照表!$C$5)))))</f>
        <v/>
      </c>
      <c r="AG3960" s="442"/>
      <c r="AH3960" s="442"/>
      <c r="AI3960" s="442"/>
      <c r="AJ3960" s="442"/>
      <c r="AK3960" s="2"/>
    </row>
    <row r="3961" spans="1:37" ht="17.25" customHeight="1">
      <c r="A3961" s="443"/>
      <c r="B3961" s="444"/>
      <c r="C3961" s="23"/>
      <c r="D3961" s="23"/>
      <c r="E3961" s="23"/>
      <c r="F3961" s="262"/>
      <c r="G3961" s="262"/>
      <c r="H3961" s="262"/>
      <c r="I3961" s="264"/>
      <c r="J3961" s="23"/>
      <c r="K3961" s="23"/>
      <c r="L3961" s="36" t="str">
        <f>IFERROR(VLOOKUP(放飛紀錄!$K3961,#REF!,2,FALSE),"")</f>
        <v/>
      </c>
      <c r="M3961" s="36"/>
      <c r="N3961" s="36"/>
      <c r="O3961" s="36"/>
      <c r="P3961" s="36"/>
      <c r="Q3961" s="36"/>
      <c r="R3961" s="36"/>
      <c r="S3961" s="36"/>
      <c r="T3961" s="36"/>
      <c r="U3961" s="23"/>
      <c r="V3961" s="23"/>
      <c r="W3961" s="23"/>
      <c r="X3961" s="23"/>
      <c r="Y3961" s="445"/>
      <c r="Z3961" s="446" t="str">
        <f>IF(放飛紀錄!$Y3961="","",放飛紀錄!$Y3961+公式對照表!B$2)</f>
        <v/>
      </c>
      <c r="AA3961" s="445"/>
      <c r="AB3961" s="445"/>
      <c r="AC3961" s="447" t="str">
        <f t="shared" si="152"/>
        <v/>
      </c>
      <c r="AD3961" s="448" t="str">
        <f t="shared" si="153"/>
        <v/>
      </c>
      <c r="AE3961" s="446" t="str">
        <f>IF(放飛紀錄表[[#This Row],[模組啟動時間]]="","",公式對照表!$A$2)</f>
        <v/>
      </c>
      <c r="AF3961" s="449" t="str">
        <f>IF(AC3961="","",IF(AND(AA3961&gt;Y3961,AA3961&lt;Z3961),[1]公式對照表!$C$2,IF(AC3961="-",[1]公式對照表!$C$3,IF(AC3961&lt;AE3961,[1]公式對照表!$C$4,IF(AC3961&gt;AE3961,[1]公式對照表!$C$5)))))</f>
        <v/>
      </c>
      <c r="AG3961" s="442"/>
      <c r="AH3961" s="442"/>
      <c r="AI3961" s="442"/>
      <c r="AJ3961" s="442"/>
      <c r="AK3961" s="2"/>
    </row>
    <row r="3962" spans="1:37" ht="17.25" customHeight="1">
      <c r="A3962" s="443"/>
      <c r="B3962" s="444"/>
      <c r="C3962" s="23"/>
      <c r="D3962" s="23"/>
      <c r="E3962" s="23"/>
      <c r="F3962" s="262"/>
      <c r="G3962" s="262"/>
      <c r="H3962" s="262"/>
      <c r="I3962" s="264"/>
      <c r="J3962" s="23"/>
      <c r="K3962" s="23"/>
      <c r="L3962" s="36" t="str">
        <f>IFERROR(VLOOKUP(放飛紀錄!$K3962,#REF!,2,FALSE),"")</f>
        <v/>
      </c>
      <c r="M3962" s="36"/>
      <c r="N3962" s="36"/>
      <c r="O3962" s="36"/>
      <c r="P3962" s="36"/>
      <c r="Q3962" s="36"/>
      <c r="R3962" s="36"/>
      <c r="S3962" s="36"/>
      <c r="T3962" s="36"/>
      <c r="U3962" s="23"/>
      <c r="V3962" s="23"/>
      <c r="W3962" s="23"/>
      <c r="X3962" s="23"/>
      <c r="Y3962" s="445"/>
      <c r="Z3962" s="446" t="str">
        <f>IF(放飛紀錄!$Y3962="","",放飛紀錄!$Y3962+公式對照表!B$2)</f>
        <v/>
      </c>
      <c r="AA3962" s="445"/>
      <c r="AB3962" s="445"/>
      <c r="AC3962" s="447" t="str">
        <f t="shared" si="152"/>
        <v/>
      </c>
      <c r="AD3962" s="448" t="str">
        <f t="shared" si="153"/>
        <v/>
      </c>
      <c r="AE3962" s="446" t="str">
        <f>IF(放飛紀錄表[[#This Row],[模組啟動時間]]="","",公式對照表!$A$2)</f>
        <v/>
      </c>
      <c r="AF3962" s="449" t="str">
        <f>IF(AC3962="","",IF(AND(AA3962&gt;Y3962,AA3962&lt;Z3962),[1]公式對照表!$C$2,IF(AC3962="-",[1]公式對照表!$C$3,IF(AC3962&lt;AE3962,[1]公式對照表!$C$4,IF(AC3962&gt;AE3962,[1]公式對照表!$C$5)))))</f>
        <v/>
      </c>
      <c r="AG3962" s="442"/>
      <c r="AH3962" s="442"/>
      <c r="AI3962" s="442"/>
      <c r="AJ3962" s="442"/>
      <c r="AK3962" s="2"/>
    </row>
    <row r="3963" spans="1:37" ht="17.25" customHeight="1">
      <c r="A3963" s="443"/>
      <c r="B3963" s="444"/>
      <c r="C3963" s="23"/>
      <c r="D3963" s="23"/>
      <c r="E3963" s="23"/>
      <c r="F3963" s="262"/>
      <c r="G3963" s="262"/>
      <c r="H3963" s="262"/>
      <c r="I3963" s="264"/>
      <c r="J3963" s="23"/>
      <c r="K3963" s="23"/>
      <c r="L3963" s="36" t="str">
        <f>IFERROR(VLOOKUP(放飛紀錄!$K3963,#REF!,2,FALSE),"")</f>
        <v/>
      </c>
      <c r="M3963" s="36"/>
      <c r="N3963" s="36"/>
      <c r="O3963" s="36"/>
      <c r="P3963" s="36"/>
      <c r="Q3963" s="36"/>
      <c r="R3963" s="36"/>
      <c r="S3963" s="36"/>
      <c r="T3963" s="36"/>
      <c r="U3963" s="23"/>
      <c r="V3963" s="23"/>
      <c r="W3963" s="23"/>
      <c r="X3963" s="23"/>
      <c r="Y3963" s="445"/>
      <c r="Z3963" s="446" t="str">
        <f>IF(放飛紀錄!$Y3963="","",放飛紀錄!$Y3963+公式對照表!B$2)</f>
        <v/>
      </c>
      <c r="AA3963" s="445"/>
      <c r="AB3963" s="445"/>
      <c r="AC3963" s="447" t="str">
        <f t="shared" si="152"/>
        <v/>
      </c>
      <c r="AD3963" s="448" t="str">
        <f t="shared" si="153"/>
        <v/>
      </c>
      <c r="AE3963" s="446" t="str">
        <f>IF(放飛紀錄表[[#This Row],[模組啟動時間]]="","",公式對照表!$A$2)</f>
        <v/>
      </c>
      <c r="AF3963" s="449" t="str">
        <f>IF(AC3963="","",IF(AND(AA3963&gt;Y3963,AA3963&lt;Z3963),[1]公式對照表!$C$2,IF(AC3963="-",[1]公式對照表!$C$3,IF(AC3963&lt;AE3963,[1]公式對照表!$C$4,IF(AC3963&gt;AE3963,[1]公式對照表!$C$5)))))</f>
        <v/>
      </c>
      <c r="AG3963" s="442"/>
      <c r="AH3963" s="442"/>
      <c r="AI3963" s="442"/>
      <c r="AJ3963" s="442"/>
      <c r="AK3963" s="2"/>
    </row>
    <row r="3964" spans="1:37" ht="17.25" customHeight="1">
      <c r="A3964" s="443"/>
      <c r="B3964" s="444"/>
      <c r="C3964" s="23"/>
      <c r="D3964" s="23"/>
      <c r="E3964" s="23"/>
      <c r="F3964" s="262"/>
      <c r="G3964" s="262"/>
      <c r="H3964" s="262"/>
      <c r="I3964" s="264"/>
      <c r="J3964" s="23"/>
      <c r="K3964" s="23"/>
      <c r="L3964" s="36" t="str">
        <f>IFERROR(VLOOKUP(放飛紀錄!$K3964,#REF!,2,FALSE),"")</f>
        <v/>
      </c>
      <c r="M3964" s="36"/>
      <c r="N3964" s="36"/>
      <c r="O3964" s="36"/>
      <c r="P3964" s="36"/>
      <c r="Q3964" s="36"/>
      <c r="R3964" s="36"/>
      <c r="S3964" s="36"/>
      <c r="T3964" s="36"/>
      <c r="U3964" s="23"/>
      <c r="V3964" s="23"/>
      <c r="W3964" s="23"/>
      <c r="X3964" s="23"/>
      <c r="Y3964" s="445"/>
      <c r="Z3964" s="446" t="str">
        <f>IF(放飛紀錄!$Y3964="","",放飛紀錄!$Y3964+公式對照表!B$2)</f>
        <v/>
      </c>
      <c r="AA3964" s="445"/>
      <c r="AB3964" s="445"/>
      <c r="AC3964" s="447" t="str">
        <f t="shared" si="152"/>
        <v/>
      </c>
      <c r="AD3964" s="448" t="str">
        <f t="shared" si="153"/>
        <v/>
      </c>
      <c r="AE3964" s="446" t="str">
        <f>IF(放飛紀錄表[[#This Row],[模組啟動時間]]="","",公式對照表!$A$2)</f>
        <v/>
      </c>
      <c r="AF3964" s="449" t="str">
        <f>IF(AC3964="","",IF(AND(AA3964&gt;Y3964,AA3964&lt;Z3964),[1]公式對照表!$C$2,IF(AC3964="-",[1]公式對照表!$C$3,IF(AC3964&lt;AE3964,[1]公式對照表!$C$4,IF(AC3964&gt;AE3964,[1]公式對照表!$C$5)))))</f>
        <v/>
      </c>
      <c r="AG3964" s="442"/>
      <c r="AH3964" s="442"/>
      <c r="AI3964" s="442"/>
      <c r="AJ3964" s="442"/>
      <c r="AK3964" s="2"/>
    </row>
    <row r="3965" spans="1:37" ht="17.25" customHeight="1">
      <c r="A3965" s="443"/>
      <c r="B3965" s="444"/>
      <c r="C3965" s="23"/>
      <c r="D3965" s="23"/>
      <c r="E3965" s="23"/>
      <c r="F3965" s="262"/>
      <c r="G3965" s="262"/>
      <c r="H3965" s="262"/>
      <c r="I3965" s="264"/>
      <c r="J3965" s="23"/>
      <c r="K3965" s="23"/>
      <c r="L3965" s="36" t="str">
        <f>IFERROR(VLOOKUP(放飛紀錄!$K3965,#REF!,2,FALSE),"")</f>
        <v/>
      </c>
      <c r="M3965" s="36"/>
      <c r="N3965" s="36"/>
      <c r="O3965" s="36"/>
      <c r="P3965" s="36"/>
      <c r="Q3965" s="36"/>
      <c r="R3965" s="36"/>
      <c r="S3965" s="36"/>
      <c r="T3965" s="36"/>
      <c r="U3965" s="23"/>
      <c r="V3965" s="23"/>
      <c r="W3965" s="23"/>
      <c r="X3965" s="23"/>
      <c r="Y3965" s="445"/>
      <c r="Z3965" s="446" t="str">
        <f>IF(放飛紀錄!$Y3965="","",放飛紀錄!$Y3965+公式對照表!B$2)</f>
        <v/>
      </c>
      <c r="AA3965" s="445"/>
      <c r="AB3965" s="445"/>
      <c r="AC3965" s="447" t="str">
        <f t="shared" si="152"/>
        <v/>
      </c>
      <c r="AD3965" s="448" t="str">
        <f t="shared" si="153"/>
        <v/>
      </c>
      <c r="AE3965" s="446" t="str">
        <f>IF(放飛紀錄表[[#This Row],[模組啟動時間]]="","",公式對照表!$A$2)</f>
        <v/>
      </c>
      <c r="AF3965" s="449" t="str">
        <f>IF(AC3965="","",IF(AND(AA3965&gt;Y3965,AA3965&lt;Z3965),[1]公式對照表!$C$2,IF(AC3965="-",[1]公式對照表!$C$3,IF(AC3965&lt;AE3965,[1]公式對照表!$C$4,IF(AC3965&gt;AE3965,[1]公式對照表!$C$5)))))</f>
        <v/>
      </c>
      <c r="AG3965" s="442"/>
      <c r="AH3965" s="442"/>
      <c r="AI3965" s="442"/>
      <c r="AJ3965" s="442"/>
      <c r="AK3965" s="2"/>
    </row>
    <row r="3966" spans="1:37" ht="17.25" customHeight="1">
      <c r="A3966" s="443"/>
      <c r="B3966" s="444"/>
      <c r="C3966" s="23"/>
      <c r="D3966" s="23"/>
      <c r="E3966" s="23"/>
      <c r="F3966" s="262"/>
      <c r="G3966" s="262"/>
      <c r="H3966" s="262"/>
      <c r="I3966" s="264"/>
      <c r="J3966" s="23"/>
      <c r="K3966" s="23"/>
      <c r="L3966" s="36" t="str">
        <f>IFERROR(VLOOKUP(放飛紀錄!$K3966,#REF!,2,FALSE),"")</f>
        <v/>
      </c>
      <c r="M3966" s="36"/>
      <c r="N3966" s="36"/>
      <c r="O3966" s="36"/>
      <c r="P3966" s="36"/>
      <c r="Q3966" s="36"/>
      <c r="R3966" s="36"/>
      <c r="S3966" s="36"/>
      <c r="T3966" s="36"/>
      <c r="U3966" s="23"/>
      <c r="V3966" s="23"/>
      <c r="W3966" s="23"/>
      <c r="X3966" s="23"/>
      <c r="Y3966" s="445"/>
      <c r="Z3966" s="446" t="str">
        <f>IF(放飛紀錄!$Y3966="","",放飛紀錄!$Y3966+公式對照表!B$2)</f>
        <v/>
      </c>
      <c r="AA3966" s="445"/>
      <c r="AB3966" s="445"/>
      <c r="AC3966" s="447" t="str">
        <f t="shared" si="152"/>
        <v/>
      </c>
      <c r="AD3966" s="448" t="str">
        <f t="shared" si="153"/>
        <v/>
      </c>
      <c r="AE3966" s="446" t="str">
        <f>IF(放飛紀錄表[[#This Row],[模組啟動時間]]="","",公式對照表!$A$2)</f>
        <v/>
      </c>
      <c r="AF3966" s="449" t="str">
        <f>IF(AC3966="","",IF(AND(AA3966&gt;Y3966,AA3966&lt;Z3966),[1]公式對照表!$C$2,IF(AC3966="-",[1]公式對照表!$C$3,IF(AC3966&lt;AE3966,[1]公式對照表!$C$4,IF(AC3966&gt;AE3966,[1]公式對照表!$C$5)))))</f>
        <v/>
      </c>
      <c r="AG3966" s="442"/>
      <c r="AH3966" s="442"/>
      <c r="AI3966" s="442"/>
      <c r="AJ3966" s="442"/>
      <c r="AK3966" s="2"/>
    </row>
    <row r="3967" spans="1:37" ht="17.25" customHeight="1">
      <c r="A3967" s="443"/>
      <c r="B3967" s="444"/>
      <c r="C3967" s="23"/>
      <c r="D3967" s="23"/>
      <c r="E3967" s="23"/>
      <c r="F3967" s="262"/>
      <c r="G3967" s="262"/>
      <c r="H3967" s="262"/>
      <c r="I3967" s="264"/>
      <c r="J3967" s="23"/>
      <c r="K3967" s="23"/>
      <c r="L3967" s="36" t="str">
        <f>IFERROR(VLOOKUP(放飛紀錄!$K3967,#REF!,2,FALSE),"")</f>
        <v/>
      </c>
      <c r="M3967" s="36"/>
      <c r="N3967" s="36"/>
      <c r="O3967" s="36"/>
      <c r="P3967" s="36"/>
      <c r="Q3967" s="36"/>
      <c r="R3967" s="36"/>
      <c r="S3967" s="36"/>
      <c r="T3967" s="36"/>
      <c r="U3967" s="23"/>
      <c r="V3967" s="23"/>
      <c r="W3967" s="23"/>
      <c r="X3967" s="23"/>
      <c r="Y3967" s="445"/>
      <c r="Z3967" s="446" t="str">
        <f>IF(放飛紀錄!$Y3967="","",放飛紀錄!$Y3967+公式對照表!B$2)</f>
        <v/>
      </c>
      <c r="AA3967" s="445"/>
      <c r="AB3967" s="445"/>
      <c r="AC3967" s="447" t="str">
        <f t="shared" si="152"/>
        <v/>
      </c>
      <c r="AD3967" s="448" t="str">
        <f t="shared" si="153"/>
        <v/>
      </c>
      <c r="AE3967" s="446" t="str">
        <f>IF(放飛紀錄表[[#This Row],[模組啟動時間]]="","",公式對照表!$A$2)</f>
        <v/>
      </c>
      <c r="AF3967" s="449" t="str">
        <f>IF(AC3967="","",IF(AND(AA3967&gt;Y3967,AA3967&lt;Z3967),[1]公式對照表!$C$2,IF(AC3967="-",[1]公式對照表!$C$3,IF(AC3967&lt;AE3967,[1]公式對照表!$C$4,IF(AC3967&gt;AE3967,[1]公式對照表!$C$5)))))</f>
        <v/>
      </c>
      <c r="AG3967" s="442"/>
      <c r="AH3967" s="442"/>
      <c r="AI3967" s="442"/>
      <c r="AJ3967" s="442"/>
      <c r="AK3967" s="2"/>
    </row>
    <row r="3968" spans="1:37" ht="17.25" customHeight="1">
      <c r="A3968" s="443"/>
      <c r="B3968" s="444"/>
      <c r="C3968" s="23"/>
      <c r="D3968" s="23"/>
      <c r="E3968" s="23"/>
      <c r="F3968" s="262"/>
      <c r="G3968" s="262"/>
      <c r="H3968" s="262"/>
      <c r="I3968" s="264"/>
      <c r="J3968" s="23"/>
      <c r="K3968" s="23"/>
      <c r="L3968" s="36" t="str">
        <f>IFERROR(VLOOKUP(放飛紀錄!$K3968,#REF!,2,FALSE),"")</f>
        <v/>
      </c>
      <c r="M3968" s="36"/>
      <c r="N3968" s="36"/>
      <c r="O3968" s="36"/>
      <c r="P3968" s="36"/>
      <c r="Q3968" s="36"/>
      <c r="R3968" s="36"/>
      <c r="S3968" s="36"/>
      <c r="T3968" s="36"/>
      <c r="U3968" s="23"/>
      <c r="V3968" s="23"/>
      <c r="W3968" s="23"/>
      <c r="X3968" s="23"/>
      <c r="Y3968" s="445"/>
      <c r="Z3968" s="446" t="str">
        <f>IF(放飛紀錄!$Y3968="","",放飛紀錄!$Y3968+公式對照表!B$2)</f>
        <v/>
      </c>
      <c r="AA3968" s="445"/>
      <c r="AB3968" s="445"/>
      <c r="AC3968" s="447" t="str">
        <f t="shared" si="152"/>
        <v/>
      </c>
      <c r="AD3968" s="448" t="str">
        <f t="shared" si="153"/>
        <v/>
      </c>
      <c r="AE3968" s="446" t="str">
        <f>IF(放飛紀錄表[[#This Row],[模組啟動時間]]="","",公式對照表!$A$2)</f>
        <v/>
      </c>
      <c r="AF3968" s="449" t="str">
        <f>IF(AC3968="","",IF(AND(AA3968&gt;Y3968,AA3968&lt;Z3968),[1]公式對照表!$C$2,IF(AC3968="-",[1]公式對照表!$C$3,IF(AC3968&lt;AE3968,[1]公式對照表!$C$4,IF(AC3968&gt;AE3968,[1]公式對照表!$C$5)))))</f>
        <v/>
      </c>
      <c r="AG3968" s="442"/>
      <c r="AH3968" s="442"/>
      <c r="AI3968" s="442"/>
      <c r="AJ3968" s="442"/>
      <c r="AK3968" s="2"/>
    </row>
    <row r="3969" spans="1:37" ht="17.25" customHeight="1">
      <c r="A3969" s="443"/>
      <c r="B3969" s="444"/>
      <c r="C3969" s="23"/>
      <c r="D3969" s="23"/>
      <c r="E3969" s="23"/>
      <c r="F3969" s="262"/>
      <c r="G3969" s="262"/>
      <c r="H3969" s="262"/>
      <c r="I3969" s="264"/>
      <c r="J3969" s="23"/>
      <c r="K3969" s="23"/>
      <c r="L3969" s="36" t="str">
        <f>IFERROR(VLOOKUP(放飛紀錄!$K3969,#REF!,2,FALSE),"")</f>
        <v/>
      </c>
      <c r="M3969" s="36"/>
      <c r="N3969" s="36"/>
      <c r="O3969" s="36"/>
      <c r="P3969" s="36"/>
      <c r="Q3969" s="36"/>
      <c r="R3969" s="36"/>
      <c r="S3969" s="36"/>
      <c r="T3969" s="36"/>
      <c r="U3969" s="23"/>
      <c r="V3969" s="23"/>
      <c r="W3969" s="23"/>
      <c r="X3969" s="23"/>
      <c r="Y3969" s="445"/>
      <c r="Z3969" s="446" t="str">
        <f>IF(放飛紀錄!$Y3969="","",放飛紀錄!$Y3969+公式對照表!B$2)</f>
        <v/>
      </c>
      <c r="AA3969" s="445"/>
      <c r="AB3969" s="445"/>
      <c r="AC3969" s="447" t="str">
        <f t="shared" si="152"/>
        <v/>
      </c>
      <c r="AD3969" s="448" t="str">
        <f t="shared" si="153"/>
        <v/>
      </c>
      <c r="AE3969" s="446" t="str">
        <f>IF(放飛紀錄表[[#This Row],[模組啟動時間]]="","",公式對照表!$A$2)</f>
        <v/>
      </c>
      <c r="AF3969" s="449" t="str">
        <f>IF(AC3969="","",IF(AND(AA3969&gt;Y3969,AA3969&lt;Z3969),[1]公式對照表!$C$2,IF(AC3969="-",[1]公式對照表!$C$3,IF(AC3969&lt;AE3969,[1]公式對照表!$C$4,IF(AC3969&gt;AE3969,[1]公式對照表!$C$5)))))</f>
        <v/>
      </c>
      <c r="AG3969" s="442"/>
      <c r="AH3969" s="442"/>
      <c r="AI3969" s="442"/>
      <c r="AJ3969" s="442"/>
      <c r="AK3969" s="2"/>
    </row>
    <row r="3970" spans="1:37" ht="17.25" customHeight="1">
      <c r="A3970" s="443"/>
      <c r="B3970" s="444"/>
      <c r="C3970" s="23"/>
      <c r="D3970" s="23"/>
      <c r="E3970" s="23"/>
      <c r="F3970" s="262"/>
      <c r="G3970" s="262"/>
      <c r="H3970" s="262"/>
      <c r="I3970" s="264"/>
      <c r="J3970" s="23"/>
      <c r="K3970" s="23"/>
      <c r="L3970" s="36" t="str">
        <f>IFERROR(VLOOKUP(放飛紀錄!$K3970,#REF!,2,FALSE),"")</f>
        <v/>
      </c>
      <c r="M3970" s="36"/>
      <c r="N3970" s="36"/>
      <c r="O3970" s="36"/>
      <c r="P3970" s="36"/>
      <c r="Q3970" s="36"/>
      <c r="R3970" s="36"/>
      <c r="S3970" s="36"/>
      <c r="T3970" s="36"/>
      <c r="U3970" s="23"/>
      <c r="V3970" s="23"/>
      <c r="W3970" s="23"/>
      <c r="X3970" s="23"/>
      <c r="Y3970" s="445"/>
      <c r="Z3970" s="446" t="str">
        <f>IF(放飛紀錄!$Y3970="","",放飛紀錄!$Y3970+公式對照表!B$2)</f>
        <v/>
      </c>
      <c r="AA3970" s="445"/>
      <c r="AB3970" s="445"/>
      <c r="AC3970" s="447" t="str">
        <f t="shared" si="152"/>
        <v/>
      </c>
      <c r="AD3970" s="448" t="str">
        <f t="shared" si="153"/>
        <v/>
      </c>
      <c r="AE3970" s="446" t="str">
        <f>IF(放飛紀錄表[[#This Row],[模組啟動時間]]="","",公式對照表!$A$2)</f>
        <v/>
      </c>
      <c r="AF3970" s="449" t="str">
        <f>IF(AC3970="","",IF(AND(AA3970&gt;Y3970,AA3970&lt;Z3970),[1]公式對照表!$C$2,IF(AC3970="-",[1]公式對照表!$C$3,IF(AC3970&lt;AE3970,[1]公式對照表!$C$4,IF(AC3970&gt;AE3970,[1]公式對照表!$C$5)))))</f>
        <v/>
      </c>
      <c r="AG3970" s="442"/>
      <c r="AH3970" s="442"/>
      <c r="AI3970" s="442"/>
      <c r="AJ3970" s="442"/>
      <c r="AK3970" s="2"/>
    </row>
    <row r="3971" spans="1:37" ht="17.25" customHeight="1">
      <c r="A3971" s="443"/>
      <c r="B3971" s="444"/>
      <c r="C3971" s="23"/>
      <c r="D3971" s="23"/>
      <c r="E3971" s="23"/>
      <c r="F3971" s="262"/>
      <c r="G3971" s="262"/>
      <c r="H3971" s="262"/>
      <c r="I3971" s="264"/>
      <c r="J3971" s="23"/>
      <c r="K3971" s="23"/>
      <c r="L3971" s="36" t="str">
        <f>IFERROR(VLOOKUP(放飛紀錄!$K3971,#REF!,2,FALSE),"")</f>
        <v/>
      </c>
      <c r="M3971" s="36"/>
      <c r="N3971" s="36"/>
      <c r="O3971" s="36"/>
      <c r="P3971" s="36"/>
      <c r="Q3971" s="36"/>
      <c r="R3971" s="36"/>
      <c r="S3971" s="36"/>
      <c r="T3971" s="36"/>
      <c r="U3971" s="23"/>
      <c r="V3971" s="23"/>
      <c r="W3971" s="23"/>
      <c r="X3971" s="23"/>
      <c r="Y3971" s="445"/>
      <c r="Z3971" s="446" t="str">
        <f>IF(放飛紀錄!$Y3971="","",放飛紀錄!$Y3971+公式對照表!B$2)</f>
        <v/>
      </c>
      <c r="AA3971" s="445"/>
      <c r="AB3971" s="445"/>
      <c r="AC3971" s="447" t="str">
        <f t="shared" si="152"/>
        <v/>
      </c>
      <c r="AD3971" s="448" t="str">
        <f t="shared" si="153"/>
        <v/>
      </c>
      <c r="AE3971" s="446" t="str">
        <f>IF(放飛紀錄表[[#This Row],[模組啟動時間]]="","",公式對照表!$A$2)</f>
        <v/>
      </c>
      <c r="AF3971" s="449" t="str">
        <f>IF(AC3971="","",IF(AND(AA3971&gt;Y3971,AA3971&lt;Z3971),[1]公式對照表!$C$2,IF(AC3971="-",[1]公式對照表!$C$3,IF(AC3971&lt;AE3971,[1]公式對照表!$C$4,IF(AC3971&gt;AE3971,[1]公式對照表!$C$5)))))</f>
        <v/>
      </c>
      <c r="AG3971" s="442"/>
      <c r="AH3971" s="442"/>
      <c r="AI3971" s="442"/>
      <c r="AJ3971" s="442"/>
      <c r="AK3971" s="2"/>
    </row>
    <row r="3972" spans="1:37" ht="17.25" customHeight="1">
      <c r="A3972" s="443"/>
      <c r="B3972" s="444"/>
      <c r="C3972" s="23"/>
      <c r="D3972" s="23"/>
      <c r="E3972" s="23"/>
      <c r="F3972" s="262"/>
      <c r="G3972" s="262"/>
      <c r="H3972" s="262"/>
      <c r="I3972" s="264"/>
      <c r="J3972" s="23"/>
      <c r="K3972" s="23"/>
      <c r="L3972" s="36" t="str">
        <f>IFERROR(VLOOKUP(放飛紀錄!$K3972,#REF!,2,FALSE),"")</f>
        <v/>
      </c>
      <c r="M3972" s="36"/>
      <c r="N3972" s="36"/>
      <c r="O3972" s="36"/>
      <c r="P3972" s="36"/>
      <c r="Q3972" s="36"/>
      <c r="R3972" s="36"/>
      <c r="S3972" s="36"/>
      <c r="T3972" s="36"/>
      <c r="U3972" s="23"/>
      <c r="V3972" s="23"/>
      <c r="W3972" s="23"/>
      <c r="X3972" s="23"/>
      <c r="Y3972" s="445"/>
      <c r="Z3972" s="446" t="str">
        <f>IF(放飛紀錄!$Y3972="","",放飛紀錄!$Y3972+公式對照表!B$2)</f>
        <v/>
      </c>
      <c r="AA3972" s="445"/>
      <c r="AB3972" s="445"/>
      <c r="AC3972" s="447" t="str">
        <f t="shared" si="152"/>
        <v/>
      </c>
      <c r="AD3972" s="448" t="str">
        <f t="shared" si="153"/>
        <v/>
      </c>
      <c r="AE3972" s="446" t="str">
        <f>IF(放飛紀錄表[[#This Row],[模組啟動時間]]="","",公式對照表!$A$2)</f>
        <v/>
      </c>
      <c r="AF3972" s="449" t="str">
        <f>IF(AC3972="","",IF(AND(AA3972&gt;Y3972,AA3972&lt;Z3972),[1]公式對照表!$C$2,IF(AC3972="-",[1]公式對照表!$C$3,IF(AC3972&lt;AE3972,[1]公式對照表!$C$4,IF(AC3972&gt;AE3972,[1]公式對照表!$C$5)))))</f>
        <v/>
      </c>
      <c r="AG3972" s="442"/>
      <c r="AH3972" s="442"/>
      <c r="AI3972" s="442"/>
      <c r="AJ3972" s="442"/>
      <c r="AK3972" s="2"/>
    </row>
    <row r="3973" spans="1:37" ht="17.25" customHeight="1">
      <c r="A3973" s="443"/>
      <c r="B3973" s="444"/>
      <c r="C3973" s="23"/>
      <c r="D3973" s="23"/>
      <c r="E3973" s="23"/>
      <c r="F3973" s="262"/>
      <c r="G3973" s="262"/>
      <c r="H3973" s="262"/>
      <c r="I3973" s="264"/>
      <c r="J3973" s="23"/>
      <c r="K3973" s="23"/>
      <c r="L3973" s="36" t="str">
        <f>IFERROR(VLOOKUP(放飛紀錄!$K3973,#REF!,2,FALSE),"")</f>
        <v/>
      </c>
      <c r="M3973" s="36"/>
      <c r="N3973" s="36"/>
      <c r="O3973" s="36"/>
      <c r="P3973" s="36"/>
      <c r="Q3973" s="36"/>
      <c r="R3973" s="36"/>
      <c r="S3973" s="36"/>
      <c r="T3973" s="36"/>
      <c r="U3973" s="23"/>
      <c r="V3973" s="23"/>
      <c r="W3973" s="23"/>
      <c r="X3973" s="23"/>
      <c r="Y3973" s="445"/>
      <c r="Z3973" s="446" t="str">
        <f>IF(放飛紀錄!$Y3973="","",放飛紀錄!$Y3973+公式對照表!B$2)</f>
        <v/>
      </c>
      <c r="AA3973" s="445"/>
      <c r="AB3973" s="445"/>
      <c r="AC3973" s="447" t="str">
        <f t="shared" si="152"/>
        <v/>
      </c>
      <c r="AD3973" s="448" t="str">
        <f t="shared" si="153"/>
        <v/>
      </c>
      <c r="AE3973" s="446" t="str">
        <f>IF(放飛紀錄表[[#This Row],[模組啟動時間]]="","",公式對照表!$A$2)</f>
        <v/>
      </c>
      <c r="AF3973" s="449" t="str">
        <f>IF(AC3973="","",IF(AND(AA3973&gt;Y3973,AA3973&lt;Z3973),[1]公式對照表!$C$2,IF(AC3973="-",[1]公式對照表!$C$3,IF(AC3973&lt;AE3973,[1]公式對照表!$C$4,IF(AC3973&gt;AE3973,[1]公式對照表!$C$5)))))</f>
        <v/>
      </c>
      <c r="AG3973" s="442"/>
      <c r="AH3973" s="442"/>
      <c r="AI3973" s="442"/>
      <c r="AJ3973" s="442"/>
      <c r="AK3973" s="2"/>
    </row>
    <row r="3974" spans="1:37" ht="17.25" customHeight="1">
      <c r="A3974" s="443"/>
      <c r="B3974" s="444"/>
      <c r="C3974" s="23"/>
      <c r="D3974" s="23"/>
      <c r="E3974" s="23"/>
      <c r="F3974" s="262"/>
      <c r="G3974" s="262"/>
      <c r="H3974" s="262"/>
      <c r="I3974" s="264"/>
      <c r="J3974" s="23"/>
      <c r="K3974" s="23"/>
      <c r="L3974" s="36" t="str">
        <f>IFERROR(VLOOKUP(放飛紀錄!$K3974,#REF!,2,FALSE),"")</f>
        <v/>
      </c>
      <c r="M3974" s="36"/>
      <c r="N3974" s="36"/>
      <c r="O3974" s="36"/>
      <c r="P3974" s="36"/>
      <c r="Q3974" s="36"/>
      <c r="R3974" s="36"/>
      <c r="S3974" s="36"/>
      <c r="T3974" s="36"/>
      <c r="U3974" s="23"/>
      <c r="V3974" s="23"/>
      <c r="W3974" s="23"/>
      <c r="X3974" s="23"/>
      <c r="Y3974" s="445"/>
      <c r="Z3974" s="446" t="str">
        <f>IF(放飛紀錄!$Y3974="","",放飛紀錄!$Y3974+公式對照表!B$2)</f>
        <v/>
      </c>
      <c r="AA3974" s="445"/>
      <c r="AB3974" s="445"/>
      <c r="AC3974" s="447" t="str">
        <f t="shared" si="152"/>
        <v/>
      </c>
      <c r="AD3974" s="448" t="str">
        <f t="shared" si="153"/>
        <v/>
      </c>
      <c r="AE3974" s="446" t="str">
        <f>IF(放飛紀錄表[[#This Row],[模組啟動時間]]="","",公式對照表!$A$2)</f>
        <v/>
      </c>
      <c r="AF3974" s="449" t="str">
        <f>IF(AC3974="","",IF(AND(AA3974&gt;Y3974,AA3974&lt;Z3974),[1]公式對照表!$C$2,IF(AC3974="-",[1]公式對照表!$C$3,IF(AC3974&lt;AE3974,[1]公式對照表!$C$4,IF(AC3974&gt;AE3974,[1]公式對照表!$C$5)))))</f>
        <v/>
      </c>
      <c r="AG3974" s="442"/>
      <c r="AH3974" s="442"/>
      <c r="AI3974" s="442"/>
      <c r="AJ3974" s="442"/>
      <c r="AK3974" s="2"/>
    </row>
    <row r="3975" spans="1:37" ht="17.25" customHeight="1">
      <c r="A3975" s="443"/>
      <c r="B3975" s="444"/>
      <c r="C3975" s="23"/>
      <c r="D3975" s="23"/>
      <c r="E3975" s="23"/>
      <c r="F3975" s="262"/>
      <c r="G3975" s="262"/>
      <c r="H3975" s="262"/>
      <c r="I3975" s="264"/>
      <c r="J3975" s="23"/>
      <c r="K3975" s="23"/>
      <c r="L3975" s="36" t="str">
        <f>IFERROR(VLOOKUP(放飛紀錄!$K3975,#REF!,2,FALSE),"")</f>
        <v/>
      </c>
      <c r="M3975" s="36"/>
      <c r="N3975" s="36"/>
      <c r="O3975" s="36"/>
      <c r="P3975" s="36"/>
      <c r="Q3975" s="36"/>
      <c r="R3975" s="36"/>
      <c r="S3975" s="36"/>
      <c r="T3975" s="36"/>
      <c r="U3975" s="23"/>
      <c r="V3975" s="23"/>
      <c r="W3975" s="23"/>
      <c r="X3975" s="23"/>
      <c r="Y3975" s="445"/>
      <c r="Z3975" s="446" t="str">
        <f>IF(放飛紀錄!$Y3975="","",放飛紀錄!$Y3975+公式對照表!B$2)</f>
        <v/>
      </c>
      <c r="AA3975" s="445"/>
      <c r="AB3975" s="445"/>
      <c r="AC3975" s="447" t="str">
        <f t="shared" si="152"/>
        <v/>
      </c>
      <c r="AD3975" s="448" t="str">
        <f t="shared" si="153"/>
        <v/>
      </c>
      <c r="AE3975" s="446" t="str">
        <f>IF(放飛紀錄表[[#This Row],[模組啟動時間]]="","",公式對照表!$A$2)</f>
        <v/>
      </c>
      <c r="AF3975" s="449" t="str">
        <f>IF(AC3975="","",IF(AND(AA3975&gt;Y3975,AA3975&lt;Z3975),[1]公式對照表!$C$2,IF(AC3975="-",[1]公式對照表!$C$3,IF(AC3975&lt;AE3975,[1]公式對照表!$C$4,IF(AC3975&gt;AE3975,[1]公式對照表!$C$5)))))</f>
        <v/>
      </c>
      <c r="AG3975" s="442"/>
      <c r="AH3975" s="442"/>
      <c r="AI3975" s="442"/>
      <c r="AJ3975" s="442"/>
      <c r="AK3975" s="2"/>
    </row>
    <row r="3976" spans="1:37" ht="17.25" customHeight="1">
      <c r="A3976" s="443"/>
      <c r="B3976" s="444"/>
      <c r="C3976" s="23"/>
      <c r="D3976" s="23"/>
      <c r="E3976" s="23"/>
      <c r="F3976" s="262"/>
      <c r="G3976" s="262"/>
      <c r="H3976" s="262"/>
      <c r="I3976" s="264"/>
      <c r="J3976" s="23"/>
      <c r="K3976" s="23"/>
      <c r="L3976" s="36" t="str">
        <f>IFERROR(VLOOKUP(放飛紀錄!$K3976,#REF!,2,FALSE),"")</f>
        <v/>
      </c>
      <c r="M3976" s="36"/>
      <c r="N3976" s="36"/>
      <c r="O3976" s="36"/>
      <c r="P3976" s="36"/>
      <c r="Q3976" s="36"/>
      <c r="R3976" s="36"/>
      <c r="S3976" s="36"/>
      <c r="T3976" s="36"/>
      <c r="U3976" s="23"/>
      <c r="V3976" s="23"/>
      <c r="W3976" s="23"/>
      <c r="X3976" s="23"/>
      <c r="Y3976" s="445"/>
      <c r="Z3976" s="446" t="str">
        <f>IF(放飛紀錄!$Y3976="","",放飛紀錄!$Y3976+公式對照表!B$2)</f>
        <v/>
      </c>
      <c r="AA3976" s="445"/>
      <c r="AB3976" s="445"/>
      <c r="AC3976" s="447" t="str">
        <f t="shared" si="152"/>
        <v/>
      </c>
      <c r="AD3976" s="448" t="str">
        <f t="shared" si="153"/>
        <v/>
      </c>
      <c r="AE3976" s="446" t="str">
        <f>IF(放飛紀錄表[[#This Row],[模組啟動時間]]="","",公式對照表!$A$2)</f>
        <v/>
      </c>
      <c r="AF3976" s="449" t="str">
        <f>IF(AC3976="","",IF(AND(AA3976&gt;Y3976,AA3976&lt;Z3976),[1]公式對照表!$C$2,IF(AC3976="-",[1]公式對照表!$C$3,IF(AC3976&lt;AE3976,[1]公式對照表!$C$4,IF(AC3976&gt;AE3976,[1]公式對照表!$C$5)))))</f>
        <v/>
      </c>
      <c r="AG3976" s="442"/>
      <c r="AH3976" s="442"/>
      <c r="AI3976" s="442"/>
      <c r="AJ3976" s="442"/>
      <c r="AK3976" s="2"/>
    </row>
    <row r="3977" spans="1:37" ht="17.25" customHeight="1">
      <c r="A3977" s="443"/>
      <c r="B3977" s="444"/>
      <c r="C3977" s="23"/>
      <c r="D3977" s="23"/>
      <c r="E3977" s="23"/>
      <c r="F3977" s="262"/>
      <c r="G3977" s="262"/>
      <c r="H3977" s="262"/>
      <c r="I3977" s="264"/>
      <c r="J3977" s="23"/>
      <c r="K3977" s="23"/>
      <c r="L3977" s="36" t="str">
        <f>IFERROR(VLOOKUP(放飛紀錄!$K3977,#REF!,2,FALSE),"")</f>
        <v/>
      </c>
      <c r="M3977" s="36"/>
      <c r="N3977" s="36"/>
      <c r="O3977" s="36"/>
      <c r="P3977" s="36"/>
      <c r="Q3977" s="36"/>
      <c r="R3977" s="36"/>
      <c r="S3977" s="36"/>
      <c r="T3977" s="36"/>
      <c r="U3977" s="23"/>
      <c r="V3977" s="23"/>
      <c r="W3977" s="23"/>
      <c r="X3977" s="23"/>
      <c r="Y3977" s="445"/>
      <c r="Z3977" s="446" t="str">
        <f>IF(放飛紀錄!$Y3977="","",放飛紀錄!$Y3977+公式對照表!B$2)</f>
        <v/>
      </c>
      <c r="AA3977" s="445"/>
      <c r="AB3977" s="445"/>
      <c r="AC3977" s="447" t="str">
        <f t="shared" si="152"/>
        <v/>
      </c>
      <c r="AD3977" s="448" t="str">
        <f t="shared" si="153"/>
        <v/>
      </c>
      <c r="AE3977" s="446" t="str">
        <f>IF(放飛紀錄表[[#This Row],[模組啟動時間]]="","",公式對照表!$A$2)</f>
        <v/>
      </c>
      <c r="AF3977" s="449" t="str">
        <f>IF(AC3977="","",IF(AND(AA3977&gt;Y3977,AA3977&lt;Z3977),[1]公式對照表!$C$2,IF(AC3977="-",[1]公式對照表!$C$3,IF(AC3977&lt;AE3977,[1]公式對照表!$C$4,IF(AC3977&gt;AE3977,[1]公式對照表!$C$5)))))</f>
        <v/>
      </c>
      <c r="AG3977" s="442"/>
      <c r="AH3977" s="442"/>
      <c r="AI3977" s="442"/>
      <c r="AJ3977" s="442"/>
      <c r="AK3977" s="2"/>
    </row>
    <row r="3978" spans="1:37" ht="17.25" customHeight="1">
      <c r="A3978" s="443"/>
      <c r="B3978" s="444"/>
      <c r="C3978" s="23"/>
      <c r="D3978" s="23"/>
      <c r="E3978" s="23"/>
      <c r="F3978" s="262"/>
      <c r="G3978" s="262"/>
      <c r="H3978" s="262"/>
      <c r="I3978" s="264"/>
      <c r="J3978" s="23"/>
      <c r="K3978" s="23"/>
      <c r="L3978" s="36" t="str">
        <f>IFERROR(VLOOKUP(放飛紀錄!$K3978,#REF!,2,FALSE),"")</f>
        <v/>
      </c>
      <c r="M3978" s="36"/>
      <c r="N3978" s="36"/>
      <c r="O3978" s="36"/>
      <c r="P3978" s="36"/>
      <c r="Q3978" s="36"/>
      <c r="R3978" s="36"/>
      <c r="S3978" s="36"/>
      <c r="T3978" s="36"/>
      <c r="U3978" s="23"/>
      <c r="V3978" s="23"/>
      <c r="W3978" s="23"/>
      <c r="X3978" s="23"/>
      <c r="Y3978" s="445"/>
      <c r="Z3978" s="446" t="str">
        <f>IF(放飛紀錄!$Y3978="","",放飛紀錄!$Y3978+公式對照表!B$2)</f>
        <v/>
      </c>
      <c r="AA3978" s="445"/>
      <c r="AB3978" s="445"/>
      <c r="AC3978" s="447" t="str">
        <f t="shared" si="152"/>
        <v/>
      </c>
      <c r="AD3978" s="448" t="str">
        <f t="shared" si="153"/>
        <v/>
      </c>
      <c r="AE3978" s="446" t="str">
        <f>IF(放飛紀錄表[[#This Row],[模組啟動時間]]="","",公式對照表!$A$2)</f>
        <v/>
      </c>
      <c r="AF3978" s="449" t="str">
        <f>IF(AC3978="","",IF(AND(AA3978&gt;Y3978,AA3978&lt;Z3978),[1]公式對照表!$C$2,IF(AC3978="-",[1]公式對照表!$C$3,IF(AC3978&lt;AE3978,[1]公式對照表!$C$4,IF(AC3978&gt;AE3978,[1]公式對照表!$C$5)))))</f>
        <v/>
      </c>
      <c r="AG3978" s="442"/>
      <c r="AH3978" s="442"/>
      <c r="AI3978" s="442"/>
      <c r="AJ3978" s="442"/>
      <c r="AK3978" s="2"/>
    </row>
    <row r="3979" spans="1:37" ht="17.25" customHeight="1">
      <c r="A3979" s="443"/>
      <c r="B3979" s="444"/>
      <c r="C3979" s="23"/>
      <c r="D3979" s="23"/>
      <c r="E3979" s="23"/>
      <c r="F3979" s="262"/>
      <c r="G3979" s="262"/>
      <c r="H3979" s="262"/>
      <c r="I3979" s="264"/>
      <c r="J3979" s="23"/>
      <c r="K3979" s="23"/>
      <c r="L3979" s="36" t="str">
        <f>IFERROR(VLOOKUP(放飛紀錄!$K3979,#REF!,2,FALSE),"")</f>
        <v/>
      </c>
      <c r="M3979" s="36"/>
      <c r="N3979" s="36"/>
      <c r="O3979" s="36"/>
      <c r="P3979" s="36"/>
      <c r="Q3979" s="36"/>
      <c r="R3979" s="36"/>
      <c r="S3979" s="36"/>
      <c r="T3979" s="36"/>
      <c r="U3979" s="23"/>
      <c r="V3979" s="23"/>
      <c r="W3979" s="23"/>
      <c r="X3979" s="23"/>
      <c r="Y3979" s="445"/>
      <c r="Z3979" s="446" t="str">
        <f>IF(放飛紀錄!$Y3979="","",放飛紀錄!$Y3979+公式對照表!B$2)</f>
        <v/>
      </c>
      <c r="AA3979" s="445"/>
      <c r="AB3979" s="445"/>
      <c r="AC3979" s="447" t="str">
        <f t="shared" si="152"/>
        <v/>
      </c>
      <c r="AD3979" s="448" t="str">
        <f t="shared" si="153"/>
        <v/>
      </c>
      <c r="AE3979" s="446" t="str">
        <f>IF(放飛紀錄表[[#This Row],[模組啟動時間]]="","",公式對照表!$A$2)</f>
        <v/>
      </c>
      <c r="AF3979" s="449" t="str">
        <f>IF(AC3979="","",IF(AND(AA3979&gt;Y3979,AA3979&lt;Z3979),[1]公式對照表!$C$2,IF(AC3979="-",[1]公式對照表!$C$3,IF(AC3979&lt;AE3979,[1]公式對照表!$C$4,IF(AC3979&gt;AE3979,[1]公式對照表!$C$5)))))</f>
        <v/>
      </c>
      <c r="AG3979" s="442"/>
      <c r="AH3979" s="442"/>
      <c r="AI3979" s="442"/>
      <c r="AJ3979" s="442"/>
      <c r="AK3979" s="2"/>
    </row>
    <row r="3980" spans="1:37" ht="17.25" customHeight="1">
      <c r="A3980" s="443"/>
      <c r="B3980" s="444"/>
      <c r="C3980" s="23"/>
      <c r="D3980" s="23"/>
      <c r="E3980" s="23"/>
      <c r="F3980" s="262"/>
      <c r="G3980" s="262"/>
      <c r="H3980" s="262"/>
      <c r="I3980" s="264"/>
      <c r="J3980" s="23"/>
      <c r="K3980" s="23"/>
      <c r="L3980" s="36" t="str">
        <f>IFERROR(VLOOKUP(放飛紀錄!$K3980,#REF!,2,FALSE),"")</f>
        <v/>
      </c>
      <c r="M3980" s="36"/>
      <c r="N3980" s="36"/>
      <c r="O3980" s="36"/>
      <c r="P3980" s="36"/>
      <c r="Q3980" s="36"/>
      <c r="R3980" s="36"/>
      <c r="S3980" s="36"/>
      <c r="T3980" s="36"/>
      <c r="U3980" s="23"/>
      <c r="V3980" s="23"/>
      <c r="W3980" s="23"/>
      <c r="X3980" s="23"/>
      <c r="Y3980" s="445"/>
      <c r="Z3980" s="446" t="str">
        <f>IF(放飛紀錄!$Y3980="","",放飛紀錄!$Y3980+公式對照表!B$2)</f>
        <v/>
      </c>
      <c r="AA3980" s="445"/>
      <c r="AB3980" s="445"/>
      <c r="AC3980" s="447" t="str">
        <f t="shared" si="152"/>
        <v/>
      </c>
      <c r="AD3980" s="448" t="str">
        <f t="shared" si="153"/>
        <v/>
      </c>
      <c r="AE3980" s="446" t="str">
        <f>IF(放飛紀錄表[[#This Row],[模組啟動時間]]="","",公式對照表!$A$2)</f>
        <v/>
      </c>
      <c r="AF3980" s="449" t="str">
        <f>IF(AC3980="","",IF(AND(AA3980&gt;Y3980,AA3980&lt;Z3980),[1]公式對照表!$C$2,IF(AC3980="-",[1]公式對照表!$C$3,IF(AC3980&lt;AE3980,[1]公式對照表!$C$4,IF(AC3980&gt;AE3980,[1]公式對照表!$C$5)))))</f>
        <v/>
      </c>
      <c r="AG3980" s="442"/>
      <c r="AH3980" s="442"/>
      <c r="AI3980" s="442"/>
      <c r="AJ3980" s="442"/>
      <c r="AK3980" s="2"/>
    </row>
    <row r="3981" spans="1:37" ht="17.25" customHeight="1">
      <c r="A3981" s="443"/>
      <c r="B3981" s="444"/>
      <c r="C3981" s="23"/>
      <c r="D3981" s="23"/>
      <c r="E3981" s="23"/>
      <c r="F3981" s="262"/>
      <c r="G3981" s="262"/>
      <c r="H3981" s="262"/>
      <c r="I3981" s="264"/>
      <c r="J3981" s="23"/>
      <c r="K3981" s="23"/>
      <c r="L3981" s="36" t="str">
        <f>IFERROR(VLOOKUP(放飛紀錄!$K3981,#REF!,2,FALSE),"")</f>
        <v/>
      </c>
      <c r="M3981" s="36"/>
      <c r="N3981" s="36"/>
      <c r="O3981" s="36"/>
      <c r="P3981" s="36"/>
      <c r="Q3981" s="36"/>
      <c r="R3981" s="36"/>
      <c r="S3981" s="36"/>
      <c r="T3981" s="36"/>
      <c r="U3981" s="23"/>
      <c r="V3981" s="23"/>
      <c r="W3981" s="23"/>
      <c r="X3981" s="23"/>
      <c r="Y3981" s="445"/>
      <c r="Z3981" s="446" t="str">
        <f>IF(放飛紀錄!$Y3981="","",放飛紀錄!$Y3981+公式對照表!B$2)</f>
        <v/>
      </c>
      <c r="AA3981" s="445"/>
      <c r="AB3981" s="445"/>
      <c r="AC3981" s="447" t="str">
        <f t="shared" si="152"/>
        <v/>
      </c>
      <c r="AD3981" s="448" t="str">
        <f t="shared" si="153"/>
        <v/>
      </c>
      <c r="AE3981" s="446" t="str">
        <f>IF(放飛紀錄表[[#This Row],[模組啟動時間]]="","",公式對照表!$A$2)</f>
        <v/>
      </c>
      <c r="AF3981" s="449" t="str">
        <f>IF(AC3981="","",IF(AND(AA3981&gt;Y3981,AA3981&lt;Z3981),[1]公式對照表!$C$2,IF(AC3981="-",[1]公式對照表!$C$3,IF(AC3981&lt;AE3981,[1]公式對照表!$C$4,IF(AC3981&gt;AE3981,[1]公式對照表!$C$5)))))</f>
        <v/>
      </c>
      <c r="AG3981" s="442"/>
      <c r="AH3981" s="442"/>
      <c r="AI3981" s="442"/>
      <c r="AJ3981" s="442"/>
      <c r="AK3981" s="2"/>
    </row>
    <row r="3982" spans="1:37" ht="17.25" customHeight="1">
      <c r="A3982" s="443"/>
      <c r="B3982" s="444"/>
      <c r="C3982" s="23"/>
      <c r="D3982" s="23"/>
      <c r="E3982" s="23"/>
      <c r="F3982" s="262"/>
      <c r="G3982" s="262"/>
      <c r="H3982" s="262"/>
      <c r="I3982" s="264"/>
      <c r="J3982" s="23"/>
      <c r="K3982" s="23"/>
      <c r="L3982" s="36" t="str">
        <f>IFERROR(VLOOKUP(放飛紀錄!$K3982,#REF!,2,FALSE),"")</f>
        <v/>
      </c>
      <c r="M3982" s="36"/>
      <c r="N3982" s="36"/>
      <c r="O3982" s="36"/>
      <c r="P3982" s="36"/>
      <c r="Q3982" s="36"/>
      <c r="R3982" s="36"/>
      <c r="S3982" s="36"/>
      <c r="T3982" s="36"/>
      <c r="U3982" s="23"/>
      <c r="V3982" s="23"/>
      <c r="W3982" s="23"/>
      <c r="X3982" s="23"/>
      <c r="Y3982" s="445"/>
      <c r="Z3982" s="446" t="str">
        <f>IF(放飛紀錄!$Y3982="","",放飛紀錄!$Y3982+公式對照表!B$2)</f>
        <v/>
      </c>
      <c r="AA3982" s="445"/>
      <c r="AB3982" s="445"/>
      <c r="AC3982" s="447" t="str">
        <f t="shared" si="152"/>
        <v/>
      </c>
      <c r="AD3982" s="448" t="str">
        <f t="shared" si="153"/>
        <v/>
      </c>
      <c r="AE3982" s="446" t="str">
        <f>IF(放飛紀錄表[[#This Row],[模組啟動時間]]="","",公式對照表!$A$2)</f>
        <v/>
      </c>
      <c r="AF3982" s="449" t="str">
        <f>IF(AC3982="","",IF(AND(AA3982&gt;Y3982,AA3982&lt;Z3982),[1]公式對照表!$C$2,IF(AC3982="-",[1]公式對照表!$C$3,IF(AC3982&lt;AE3982,[1]公式對照表!$C$4,IF(AC3982&gt;AE3982,[1]公式對照表!$C$5)))))</f>
        <v/>
      </c>
      <c r="AG3982" s="442"/>
      <c r="AH3982" s="442"/>
      <c r="AI3982" s="442"/>
      <c r="AJ3982" s="442"/>
      <c r="AK3982" s="2"/>
    </row>
    <row r="3983" spans="1:37" ht="17.25" customHeight="1">
      <c r="A3983" s="443"/>
      <c r="B3983" s="444"/>
      <c r="C3983" s="23"/>
      <c r="D3983" s="23"/>
      <c r="E3983" s="23"/>
      <c r="F3983" s="262"/>
      <c r="G3983" s="262"/>
      <c r="H3983" s="262"/>
      <c r="I3983" s="264"/>
      <c r="J3983" s="23"/>
      <c r="K3983" s="23"/>
      <c r="L3983" s="36" t="str">
        <f>IFERROR(VLOOKUP(放飛紀錄!$K3983,#REF!,2,FALSE),"")</f>
        <v/>
      </c>
      <c r="M3983" s="36"/>
      <c r="N3983" s="36"/>
      <c r="O3983" s="36"/>
      <c r="P3983" s="36"/>
      <c r="Q3983" s="36"/>
      <c r="R3983" s="36"/>
      <c r="S3983" s="36"/>
      <c r="T3983" s="36"/>
      <c r="U3983" s="23"/>
      <c r="V3983" s="23"/>
      <c r="W3983" s="23"/>
      <c r="X3983" s="23"/>
      <c r="Y3983" s="445"/>
      <c r="Z3983" s="446" t="str">
        <f>IF(放飛紀錄!$Y3983="","",放飛紀錄!$Y3983+公式對照表!B$2)</f>
        <v/>
      </c>
      <c r="AA3983" s="445"/>
      <c r="AB3983" s="445"/>
      <c r="AC3983" s="447" t="str">
        <f t="shared" si="152"/>
        <v/>
      </c>
      <c r="AD3983" s="448" t="str">
        <f t="shared" si="153"/>
        <v/>
      </c>
      <c r="AE3983" s="446" t="str">
        <f>IF(放飛紀錄表[[#This Row],[模組啟動時間]]="","",公式對照表!$A$2)</f>
        <v/>
      </c>
      <c r="AF3983" s="449" t="str">
        <f>IF(AC3983="","",IF(AND(AA3983&gt;Y3983,AA3983&lt;Z3983),[1]公式對照表!$C$2,IF(AC3983="-",[1]公式對照表!$C$3,IF(AC3983&lt;AE3983,[1]公式對照表!$C$4,IF(AC3983&gt;AE3983,[1]公式對照表!$C$5)))))</f>
        <v/>
      </c>
      <c r="AG3983" s="442"/>
      <c r="AH3983" s="442"/>
      <c r="AI3983" s="442"/>
      <c r="AJ3983" s="442"/>
      <c r="AK3983" s="2"/>
    </row>
    <row r="3984" spans="1:37" ht="17.25" customHeight="1">
      <c r="A3984" s="443"/>
      <c r="B3984" s="444"/>
      <c r="C3984" s="23"/>
      <c r="D3984" s="23"/>
      <c r="E3984" s="23"/>
      <c r="F3984" s="262"/>
      <c r="G3984" s="262"/>
      <c r="H3984" s="262"/>
      <c r="I3984" s="264"/>
      <c r="J3984" s="23"/>
      <c r="K3984" s="23"/>
      <c r="L3984" s="36" t="str">
        <f>IFERROR(VLOOKUP(放飛紀錄!$K3984,#REF!,2,FALSE),"")</f>
        <v/>
      </c>
      <c r="M3984" s="36"/>
      <c r="N3984" s="36"/>
      <c r="O3984" s="36"/>
      <c r="P3984" s="36"/>
      <c r="Q3984" s="36"/>
      <c r="R3984" s="36"/>
      <c r="S3984" s="36"/>
      <c r="T3984" s="36"/>
      <c r="U3984" s="23"/>
      <c r="V3984" s="23"/>
      <c r="W3984" s="23"/>
      <c r="X3984" s="23"/>
      <c r="Y3984" s="445"/>
      <c r="Z3984" s="446" t="str">
        <f>IF(放飛紀錄!$Y3984="","",放飛紀錄!$Y3984+公式對照表!B$2)</f>
        <v/>
      </c>
      <c r="AA3984" s="445"/>
      <c r="AB3984" s="445"/>
      <c r="AC3984" s="447" t="str">
        <f t="shared" si="152"/>
        <v/>
      </c>
      <c r="AD3984" s="448" t="str">
        <f t="shared" si="153"/>
        <v/>
      </c>
      <c r="AE3984" s="446" t="str">
        <f>IF(放飛紀錄表[[#This Row],[模組啟動時間]]="","",公式對照表!$A$2)</f>
        <v/>
      </c>
      <c r="AF3984" s="449" t="str">
        <f>IF(AC3984="","",IF(AND(AA3984&gt;Y3984,AA3984&lt;Z3984),[1]公式對照表!$C$2,IF(AC3984="-",[1]公式對照表!$C$3,IF(AC3984&lt;AE3984,[1]公式對照表!$C$4,IF(AC3984&gt;AE3984,[1]公式對照表!$C$5)))))</f>
        <v/>
      </c>
      <c r="AG3984" s="442"/>
      <c r="AH3984" s="442"/>
      <c r="AI3984" s="442"/>
      <c r="AJ3984" s="442"/>
      <c r="AK3984" s="2"/>
    </row>
    <row r="3985" spans="1:37" ht="17.25" customHeight="1">
      <c r="A3985" s="443"/>
      <c r="B3985" s="444"/>
      <c r="C3985" s="23"/>
      <c r="D3985" s="23"/>
      <c r="E3985" s="23"/>
      <c r="F3985" s="262"/>
      <c r="G3985" s="262"/>
      <c r="H3985" s="262"/>
      <c r="I3985" s="264"/>
      <c r="J3985" s="23"/>
      <c r="K3985" s="23"/>
      <c r="L3985" s="36" t="str">
        <f>IFERROR(VLOOKUP(放飛紀錄!$K3985,#REF!,2,FALSE),"")</f>
        <v/>
      </c>
      <c r="M3985" s="36"/>
      <c r="N3985" s="36"/>
      <c r="O3985" s="36"/>
      <c r="P3985" s="36"/>
      <c r="Q3985" s="36"/>
      <c r="R3985" s="36"/>
      <c r="S3985" s="36"/>
      <c r="T3985" s="36"/>
      <c r="U3985" s="23"/>
      <c r="V3985" s="23"/>
      <c r="W3985" s="23"/>
      <c r="X3985" s="23"/>
      <c r="Y3985" s="445"/>
      <c r="Z3985" s="446" t="str">
        <f>IF(放飛紀錄!$Y3985="","",放飛紀錄!$Y3985+公式對照表!B$2)</f>
        <v/>
      </c>
      <c r="AA3985" s="445"/>
      <c r="AB3985" s="445"/>
      <c r="AC3985" s="447" t="str">
        <f t="shared" si="152"/>
        <v/>
      </c>
      <c r="AD3985" s="448" t="str">
        <f t="shared" si="153"/>
        <v/>
      </c>
      <c r="AE3985" s="446" t="str">
        <f>IF(放飛紀錄表[[#This Row],[模組啟動時間]]="","",公式對照表!$A$2)</f>
        <v/>
      </c>
      <c r="AF3985" s="449" t="str">
        <f>IF(AC3985="","",IF(AND(AA3985&gt;Y3985,AA3985&lt;Z3985),[1]公式對照表!$C$2,IF(AC3985="-",[1]公式對照表!$C$3,IF(AC3985&lt;AE3985,[1]公式對照表!$C$4,IF(AC3985&gt;AE3985,[1]公式對照表!$C$5)))))</f>
        <v/>
      </c>
      <c r="AG3985" s="442"/>
      <c r="AH3985" s="442"/>
      <c r="AI3985" s="442"/>
      <c r="AJ3985" s="442"/>
      <c r="AK3985" s="2"/>
    </row>
    <row r="3986" spans="1:37" ht="17.25" customHeight="1">
      <c r="A3986" s="443"/>
      <c r="B3986" s="444"/>
      <c r="C3986" s="23"/>
      <c r="D3986" s="23"/>
      <c r="E3986" s="23"/>
      <c r="F3986" s="262"/>
      <c r="G3986" s="262"/>
      <c r="H3986" s="262"/>
      <c r="I3986" s="264"/>
      <c r="J3986" s="23"/>
      <c r="K3986" s="23"/>
      <c r="L3986" s="36" t="str">
        <f>IFERROR(VLOOKUP(放飛紀錄!$K3986,#REF!,2,FALSE),"")</f>
        <v/>
      </c>
      <c r="M3986" s="36"/>
      <c r="N3986" s="36"/>
      <c r="O3986" s="36"/>
      <c r="P3986" s="36"/>
      <c r="Q3986" s="36"/>
      <c r="R3986" s="36"/>
      <c r="S3986" s="36"/>
      <c r="T3986" s="36"/>
      <c r="U3986" s="23"/>
      <c r="V3986" s="23"/>
      <c r="W3986" s="23"/>
      <c r="X3986" s="23"/>
      <c r="Y3986" s="445"/>
      <c r="Z3986" s="446" t="str">
        <f>IF(放飛紀錄!$Y3986="","",放飛紀錄!$Y3986+公式對照表!B$2)</f>
        <v/>
      </c>
      <c r="AA3986" s="445"/>
      <c r="AB3986" s="445"/>
      <c r="AC3986" s="447" t="str">
        <f t="shared" si="152"/>
        <v/>
      </c>
      <c r="AD3986" s="448" t="str">
        <f t="shared" si="153"/>
        <v/>
      </c>
      <c r="AE3986" s="446" t="str">
        <f>IF(放飛紀錄表[[#This Row],[模組啟動時間]]="","",公式對照表!$A$2)</f>
        <v/>
      </c>
      <c r="AF3986" s="449" t="str">
        <f>IF(AC3986="","",IF(AND(AA3986&gt;Y3986,AA3986&lt;Z3986),[1]公式對照表!$C$2,IF(AC3986="-",[1]公式對照表!$C$3,IF(AC3986&lt;AE3986,[1]公式對照表!$C$4,IF(AC3986&gt;AE3986,[1]公式對照表!$C$5)))))</f>
        <v/>
      </c>
      <c r="AG3986" s="442"/>
      <c r="AH3986" s="442"/>
      <c r="AI3986" s="442"/>
      <c r="AJ3986" s="442"/>
      <c r="AK3986" s="2"/>
    </row>
    <row r="3987" spans="1:37" ht="17.25" customHeight="1">
      <c r="A3987" s="443"/>
      <c r="B3987" s="444"/>
      <c r="C3987" s="23"/>
      <c r="D3987" s="23"/>
      <c r="E3987" s="23"/>
      <c r="F3987" s="262"/>
      <c r="G3987" s="262"/>
      <c r="H3987" s="262"/>
      <c r="I3987" s="264"/>
      <c r="J3987" s="23"/>
      <c r="K3987" s="23"/>
      <c r="L3987" s="36" t="str">
        <f>IFERROR(VLOOKUP(放飛紀錄!$K3987,#REF!,2,FALSE),"")</f>
        <v/>
      </c>
      <c r="M3987" s="36"/>
      <c r="N3987" s="36"/>
      <c r="O3987" s="36"/>
      <c r="P3987" s="36"/>
      <c r="Q3987" s="36"/>
      <c r="R3987" s="36"/>
      <c r="S3987" s="36"/>
      <c r="T3987" s="36"/>
      <c r="U3987" s="23"/>
      <c r="V3987" s="23"/>
      <c r="W3987" s="23"/>
      <c r="X3987" s="23"/>
      <c r="Y3987" s="445"/>
      <c r="Z3987" s="446" t="str">
        <f>IF(放飛紀錄!$Y3987="","",放飛紀錄!$Y3987+公式對照表!B$2)</f>
        <v/>
      </c>
      <c r="AA3987" s="445"/>
      <c r="AB3987" s="445"/>
      <c r="AC3987" s="447" t="str">
        <f t="shared" si="152"/>
        <v/>
      </c>
      <c r="AD3987" s="448" t="str">
        <f t="shared" si="153"/>
        <v/>
      </c>
      <c r="AE3987" s="446" t="str">
        <f>IF(放飛紀錄表[[#This Row],[模組啟動時間]]="","",公式對照表!$A$2)</f>
        <v/>
      </c>
      <c r="AF3987" s="449" t="str">
        <f>IF(AC3987="","",IF(AND(AA3987&gt;Y3987,AA3987&lt;Z3987),[1]公式對照表!$C$2,IF(AC3987="-",[1]公式對照表!$C$3,IF(AC3987&lt;AE3987,[1]公式對照表!$C$4,IF(AC3987&gt;AE3987,[1]公式對照表!$C$5)))))</f>
        <v/>
      </c>
      <c r="AG3987" s="442"/>
      <c r="AH3987" s="442"/>
      <c r="AI3987" s="442"/>
      <c r="AJ3987" s="442"/>
      <c r="AK3987" s="2"/>
    </row>
    <row r="3988" spans="1:37" ht="17.25" customHeight="1">
      <c r="A3988" s="443"/>
      <c r="B3988" s="444"/>
      <c r="C3988" s="23"/>
      <c r="D3988" s="23"/>
      <c r="E3988" s="23"/>
      <c r="F3988" s="262"/>
      <c r="G3988" s="262"/>
      <c r="H3988" s="262"/>
      <c r="I3988" s="264"/>
      <c r="J3988" s="23"/>
      <c r="K3988" s="23"/>
      <c r="L3988" s="36" t="str">
        <f>IFERROR(VLOOKUP(放飛紀錄!$K3988,#REF!,2,FALSE),"")</f>
        <v/>
      </c>
      <c r="M3988" s="36"/>
      <c r="N3988" s="36"/>
      <c r="O3988" s="36"/>
      <c r="P3988" s="36"/>
      <c r="Q3988" s="36"/>
      <c r="R3988" s="36"/>
      <c r="S3988" s="36"/>
      <c r="T3988" s="36"/>
      <c r="U3988" s="23"/>
      <c r="V3988" s="23"/>
      <c r="W3988" s="23"/>
      <c r="X3988" s="23"/>
      <c r="Y3988" s="445"/>
      <c r="Z3988" s="446" t="str">
        <f>IF(放飛紀錄!$Y3988="","",放飛紀錄!$Y3988+公式對照表!B$2)</f>
        <v/>
      </c>
      <c r="AA3988" s="445"/>
      <c r="AB3988" s="445"/>
      <c r="AC3988" s="447" t="str">
        <f t="shared" si="152"/>
        <v/>
      </c>
      <c r="AD3988" s="448" t="str">
        <f t="shared" si="153"/>
        <v/>
      </c>
      <c r="AE3988" s="446" t="str">
        <f>IF(放飛紀錄表[[#This Row],[模組啟動時間]]="","",公式對照表!$A$2)</f>
        <v/>
      </c>
      <c r="AF3988" s="449" t="str">
        <f>IF(AC3988="","",IF(AND(AA3988&gt;Y3988,AA3988&lt;Z3988),[1]公式對照表!$C$2,IF(AC3988="-",[1]公式對照表!$C$3,IF(AC3988&lt;AE3988,[1]公式對照表!$C$4,IF(AC3988&gt;AE3988,[1]公式對照表!$C$5)))))</f>
        <v/>
      </c>
      <c r="AG3988" s="442"/>
      <c r="AH3988" s="442"/>
      <c r="AI3988" s="442"/>
      <c r="AJ3988" s="442"/>
      <c r="AK3988" s="2"/>
    </row>
    <row r="3989" spans="1:37" ht="17.25" customHeight="1">
      <c r="A3989" s="443"/>
      <c r="B3989" s="444"/>
      <c r="C3989" s="23"/>
      <c r="D3989" s="23"/>
      <c r="E3989" s="23"/>
      <c r="F3989" s="262"/>
      <c r="G3989" s="262"/>
      <c r="H3989" s="262"/>
      <c r="I3989" s="264"/>
      <c r="J3989" s="23"/>
      <c r="K3989" s="23"/>
      <c r="L3989" s="36" t="str">
        <f>IFERROR(VLOOKUP(放飛紀錄!$K3989,#REF!,2,FALSE),"")</f>
        <v/>
      </c>
      <c r="M3989" s="36"/>
      <c r="N3989" s="36"/>
      <c r="O3989" s="36"/>
      <c r="P3989" s="36"/>
      <c r="Q3989" s="36"/>
      <c r="R3989" s="36"/>
      <c r="S3989" s="36"/>
      <c r="T3989" s="36"/>
      <c r="U3989" s="23"/>
      <c r="V3989" s="23"/>
      <c r="W3989" s="23"/>
      <c r="X3989" s="23"/>
      <c r="Y3989" s="445"/>
      <c r="Z3989" s="446" t="str">
        <f>IF(放飛紀錄!$Y3989="","",放飛紀錄!$Y3989+公式對照表!B$2)</f>
        <v/>
      </c>
      <c r="AA3989" s="445"/>
      <c r="AB3989" s="445"/>
      <c r="AC3989" s="447" t="str">
        <f t="shared" si="152"/>
        <v/>
      </c>
      <c r="AD3989" s="448" t="str">
        <f t="shared" si="153"/>
        <v/>
      </c>
      <c r="AE3989" s="446" t="str">
        <f>IF(放飛紀錄表[[#This Row],[模組啟動時間]]="","",公式對照表!$A$2)</f>
        <v/>
      </c>
      <c r="AF3989" s="449" t="str">
        <f>IF(AC3989="","",IF(AND(AA3989&gt;Y3989,AA3989&lt;Z3989),[1]公式對照表!$C$2,IF(AC3989="-",[1]公式對照表!$C$3,IF(AC3989&lt;AE3989,[1]公式對照表!$C$4,IF(AC3989&gt;AE3989,[1]公式對照表!$C$5)))))</f>
        <v/>
      </c>
      <c r="AG3989" s="442"/>
      <c r="AH3989" s="442"/>
      <c r="AI3989" s="442"/>
      <c r="AJ3989" s="442"/>
      <c r="AK3989" s="2"/>
    </row>
    <row r="3990" spans="1:37" ht="17.25" customHeight="1">
      <c r="A3990" s="443"/>
      <c r="B3990" s="444"/>
      <c r="C3990" s="23"/>
      <c r="D3990" s="23"/>
      <c r="E3990" s="23"/>
      <c r="F3990" s="262"/>
      <c r="G3990" s="262"/>
      <c r="H3990" s="262"/>
      <c r="I3990" s="264"/>
      <c r="J3990" s="23"/>
      <c r="K3990" s="23"/>
      <c r="L3990" s="36" t="str">
        <f>IFERROR(VLOOKUP(放飛紀錄!$K3990,#REF!,2,FALSE),"")</f>
        <v/>
      </c>
      <c r="M3990" s="36"/>
      <c r="N3990" s="36"/>
      <c r="O3990" s="36"/>
      <c r="P3990" s="36"/>
      <c r="Q3990" s="36"/>
      <c r="R3990" s="36"/>
      <c r="S3990" s="36"/>
      <c r="T3990" s="36"/>
      <c r="U3990" s="23"/>
      <c r="V3990" s="23"/>
      <c r="W3990" s="23"/>
      <c r="X3990" s="23"/>
      <c r="Y3990" s="445"/>
      <c r="Z3990" s="446" t="str">
        <f>IF(放飛紀錄!$Y3990="","",放飛紀錄!$Y3990+公式對照表!B$2)</f>
        <v/>
      </c>
      <c r="AA3990" s="445"/>
      <c r="AB3990" s="445"/>
      <c r="AC3990" s="447" t="str">
        <f t="shared" si="152"/>
        <v/>
      </c>
      <c r="AD3990" s="448" t="str">
        <f t="shared" si="153"/>
        <v/>
      </c>
      <c r="AE3990" s="446" t="str">
        <f>IF(放飛紀錄表[[#This Row],[模組啟動時間]]="","",公式對照表!$A$2)</f>
        <v/>
      </c>
      <c r="AF3990" s="449" t="str">
        <f>IF(AC3990="","",IF(AND(AA3990&gt;Y3990,AA3990&lt;Z3990),[1]公式對照表!$C$2,IF(AC3990="-",[1]公式對照表!$C$3,IF(AC3990&lt;AE3990,[1]公式對照表!$C$4,IF(AC3990&gt;AE3990,[1]公式對照表!$C$5)))))</f>
        <v/>
      </c>
      <c r="AG3990" s="442"/>
      <c r="AH3990" s="442"/>
      <c r="AI3990" s="442"/>
      <c r="AJ3990" s="442"/>
      <c r="AK3990" s="2"/>
    </row>
    <row r="3991" spans="1:37" ht="17.25" customHeight="1">
      <c r="A3991" s="443"/>
      <c r="B3991" s="444"/>
      <c r="C3991" s="23"/>
      <c r="D3991" s="23"/>
      <c r="E3991" s="23"/>
      <c r="F3991" s="262"/>
      <c r="G3991" s="262"/>
      <c r="H3991" s="262"/>
      <c r="I3991" s="264"/>
      <c r="J3991" s="23"/>
      <c r="K3991" s="23"/>
      <c r="L3991" s="36" t="str">
        <f>IFERROR(VLOOKUP(放飛紀錄!$K3991,#REF!,2,FALSE),"")</f>
        <v/>
      </c>
      <c r="M3991" s="36"/>
      <c r="N3991" s="36"/>
      <c r="O3991" s="36"/>
      <c r="P3991" s="36"/>
      <c r="Q3991" s="36"/>
      <c r="R3991" s="36"/>
      <c r="S3991" s="36"/>
      <c r="T3991" s="36"/>
      <c r="U3991" s="23"/>
      <c r="V3991" s="23"/>
      <c r="W3991" s="23"/>
      <c r="X3991" s="23"/>
      <c r="Y3991" s="445"/>
      <c r="Z3991" s="446" t="str">
        <f>IF(放飛紀錄!$Y3991="","",放飛紀錄!$Y3991+公式對照表!B$2)</f>
        <v/>
      </c>
      <c r="AA3991" s="445"/>
      <c r="AB3991" s="445"/>
      <c r="AC3991" s="447" t="str">
        <f t="shared" si="152"/>
        <v/>
      </c>
      <c r="AD3991" s="448" t="str">
        <f t="shared" si="153"/>
        <v/>
      </c>
      <c r="AE3991" s="446" t="str">
        <f>IF(放飛紀錄表[[#This Row],[模組啟動時間]]="","",公式對照表!$A$2)</f>
        <v/>
      </c>
      <c r="AF3991" s="449" t="str">
        <f>IF(AC3991="","",IF(AND(AA3991&gt;Y3991,AA3991&lt;Z3991),[1]公式對照表!$C$2,IF(AC3991="-",[1]公式對照表!$C$3,IF(AC3991&lt;AE3991,[1]公式對照表!$C$4,IF(AC3991&gt;AE3991,[1]公式對照表!$C$5)))))</f>
        <v/>
      </c>
      <c r="AG3991" s="442"/>
      <c r="AH3991" s="442"/>
      <c r="AI3991" s="442"/>
      <c r="AJ3991" s="442"/>
      <c r="AK3991" s="2"/>
    </row>
    <row r="3992" spans="1:37" ht="17.25" customHeight="1">
      <c r="A3992" s="443"/>
      <c r="B3992" s="444"/>
      <c r="C3992" s="23"/>
      <c r="D3992" s="23"/>
      <c r="E3992" s="23"/>
      <c r="F3992" s="262"/>
      <c r="G3992" s="262"/>
      <c r="H3992" s="262"/>
      <c r="I3992" s="264"/>
      <c r="J3992" s="23"/>
      <c r="K3992" s="23"/>
      <c r="L3992" s="36" t="str">
        <f>IFERROR(VLOOKUP(放飛紀錄!$K3992,#REF!,2,FALSE),"")</f>
        <v/>
      </c>
      <c r="M3992" s="36"/>
      <c r="N3992" s="36"/>
      <c r="O3992" s="36"/>
      <c r="P3992" s="36"/>
      <c r="Q3992" s="36"/>
      <c r="R3992" s="36"/>
      <c r="S3992" s="36"/>
      <c r="T3992" s="36"/>
      <c r="U3992" s="23"/>
      <c r="V3992" s="23"/>
      <c r="W3992" s="23"/>
      <c r="X3992" s="23"/>
      <c r="Y3992" s="445"/>
      <c r="Z3992" s="446" t="str">
        <f>IF(放飛紀錄!$Y3992="","",放飛紀錄!$Y3992+公式對照表!B$2)</f>
        <v/>
      </c>
      <c r="AA3992" s="445"/>
      <c r="AB3992" s="445"/>
      <c r="AC3992" s="447" t="str">
        <f t="shared" si="152"/>
        <v/>
      </c>
      <c r="AD3992" s="448" t="str">
        <f t="shared" si="153"/>
        <v/>
      </c>
      <c r="AE3992" s="446" t="str">
        <f>IF(放飛紀錄表[[#This Row],[模組啟動時間]]="","",公式對照表!$A$2)</f>
        <v/>
      </c>
      <c r="AF3992" s="449" t="str">
        <f>IF(AC3992="","",IF(AND(AA3992&gt;Y3992,AA3992&lt;Z3992),[1]公式對照表!$C$2,IF(AC3992="-",[1]公式對照表!$C$3,IF(AC3992&lt;AE3992,[1]公式對照表!$C$4,IF(AC3992&gt;AE3992,[1]公式對照表!$C$5)))))</f>
        <v/>
      </c>
      <c r="AG3992" s="442"/>
      <c r="AH3992" s="442"/>
      <c r="AI3992" s="442"/>
      <c r="AJ3992" s="442"/>
      <c r="AK3992" s="2"/>
    </row>
    <row r="3993" spans="1:37" ht="17.25" customHeight="1">
      <c r="A3993" s="443"/>
      <c r="B3993" s="444"/>
      <c r="C3993" s="23"/>
      <c r="D3993" s="23"/>
      <c r="E3993" s="23"/>
      <c r="F3993" s="262"/>
      <c r="G3993" s="262"/>
      <c r="H3993" s="262"/>
      <c r="I3993" s="264"/>
      <c r="J3993" s="23"/>
      <c r="K3993" s="23"/>
      <c r="L3993" s="36" t="str">
        <f>IFERROR(VLOOKUP(放飛紀錄!$K3993,#REF!,2,FALSE),"")</f>
        <v/>
      </c>
      <c r="M3993" s="36"/>
      <c r="N3993" s="36"/>
      <c r="O3993" s="36"/>
      <c r="P3993" s="36"/>
      <c r="Q3993" s="36"/>
      <c r="R3993" s="36"/>
      <c r="S3993" s="36"/>
      <c r="T3993" s="36"/>
      <c r="U3993" s="23"/>
      <c r="V3993" s="23"/>
      <c r="W3993" s="23"/>
      <c r="X3993" s="23"/>
      <c r="Y3993" s="445"/>
      <c r="Z3993" s="446" t="str">
        <f>IF(放飛紀錄!$Y3993="","",放飛紀錄!$Y3993+公式對照表!B$2)</f>
        <v/>
      </c>
      <c r="AA3993" s="445"/>
      <c r="AB3993" s="445"/>
      <c r="AC3993" s="447" t="str">
        <f t="shared" si="152"/>
        <v/>
      </c>
      <c r="AD3993" s="448" t="str">
        <f t="shared" si="153"/>
        <v/>
      </c>
      <c r="AE3993" s="446" t="str">
        <f>IF(放飛紀錄表[[#This Row],[模組啟動時間]]="","",公式對照表!$A$2)</f>
        <v/>
      </c>
      <c r="AF3993" s="449" t="str">
        <f>IF(AC3993="","",IF(AND(AA3993&gt;Y3993,AA3993&lt;Z3993),[1]公式對照表!$C$2,IF(AC3993="-",[1]公式對照表!$C$3,IF(AC3993&lt;AE3993,[1]公式對照表!$C$4,IF(AC3993&gt;AE3993,[1]公式對照表!$C$5)))))</f>
        <v/>
      </c>
      <c r="AG3993" s="442"/>
      <c r="AH3993" s="442"/>
      <c r="AI3993" s="442"/>
      <c r="AJ3993" s="442"/>
      <c r="AK3993" s="2"/>
    </row>
    <row r="3994" spans="1:37" ht="17.25" customHeight="1">
      <c r="A3994" s="443"/>
      <c r="B3994" s="444"/>
      <c r="C3994" s="23"/>
      <c r="D3994" s="23"/>
      <c r="E3994" s="23"/>
      <c r="F3994" s="262"/>
      <c r="G3994" s="262"/>
      <c r="H3994" s="262"/>
      <c r="I3994" s="264"/>
      <c r="J3994" s="23"/>
      <c r="K3994" s="23"/>
      <c r="L3994" s="36" t="str">
        <f>IFERROR(VLOOKUP(放飛紀錄!$K3994,#REF!,2,FALSE),"")</f>
        <v/>
      </c>
      <c r="M3994" s="36"/>
      <c r="N3994" s="36"/>
      <c r="O3994" s="36"/>
      <c r="P3994" s="36"/>
      <c r="Q3994" s="36"/>
      <c r="R3994" s="36"/>
      <c r="S3994" s="36"/>
      <c r="T3994" s="36"/>
      <c r="U3994" s="23"/>
      <c r="V3994" s="23"/>
      <c r="W3994" s="23"/>
      <c r="X3994" s="23"/>
      <c r="Y3994" s="445"/>
      <c r="Z3994" s="446" t="str">
        <f>IF(放飛紀錄!$Y3994="","",放飛紀錄!$Y3994+公式對照表!B$2)</f>
        <v/>
      </c>
      <c r="AA3994" s="445"/>
      <c r="AB3994" s="445"/>
      <c r="AC3994" s="447" t="str">
        <f t="shared" si="152"/>
        <v/>
      </c>
      <c r="AD3994" s="448" t="str">
        <f t="shared" si="153"/>
        <v/>
      </c>
      <c r="AE3994" s="446" t="str">
        <f>IF(放飛紀錄表[[#This Row],[模組啟動時間]]="","",公式對照表!$A$2)</f>
        <v/>
      </c>
      <c r="AF3994" s="449" t="str">
        <f>IF(AC3994="","",IF(AND(AA3994&gt;Y3994,AA3994&lt;Z3994),[1]公式對照表!$C$2,IF(AC3994="-",[1]公式對照表!$C$3,IF(AC3994&lt;AE3994,[1]公式對照表!$C$4,IF(AC3994&gt;AE3994,[1]公式對照表!$C$5)))))</f>
        <v/>
      </c>
      <c r="AG3994" s="442"/>
      <c r="AH3994" s="442"/>
      <c r="AI3994" s="442"/>
      <c r="AJ3994" s="442"/>
      <c r="AK3994" s="2"/>
    </row>
    <row r="3995" spans="1:37" ht="17.25" customHeight="1">
      <c r="A3995" s="443"/>
      <c r="B3995" s="444"/>
      <c r="C3995" s="23"/>
      <c r="D3995" s="23"/>
      <c r="E3995" s="23"/>
      <c r="F3995" s="262"/>
      <c r="G3995" s="262"/>
      <c r="H3995" s="262"/>
      <c r="I3995" s="264"/>
      <c r="J3995" s="23"/>
      <c r="K3995" s="23"/>
      <c r="L3995" s="36" t="str">
        <f>IFERROR(VLOOKUP(放飛紀錄!$K3995,#REF!,2,FALSE),"")</f>
        <v/>
      </c>
      <c r="M3995" s="36"/>
      <c r="N3995" s="36"/>
      <c r="O3995" s="36"/>
      <c r="P3995" s="36"/>
      <c r="Q3995" s="36"/>
      <c r="R3995" s="36"/>
      <c r="S3995" s="36"/>
      <c r="T3995" s="36"/>
      <c r="U3995" s="23"/>
      <c r="V3995" s="23"/>
      <c r="W3995" s="23"/>
      <c r="X3995" s="23"/>
      <c r="Y3995" s="445"/>
      <c r="Z3995" s="446" t="str">
        <f>IF(放飛紀錄!$Y3995="","",放飛紀錄!$Y3995+公式對照表!B$2)</f>
        <v/>
      </c>
      <c r="AA3995" s="445"/>
      <c r="AB3995" s="445"/>
      <c r="AC3995" s="447" t="str">
        <f t="shared" si="152"/>
        <v/>
      </c>
      <c r="AD3995" s="448" t="str">
        <f t="shared" si="153"/>
        <v/>
      </c>
      <c r="AE3995" s="446" t="str">
        <f>IF(放飛紀錄表[[#This Row],[模組啟動時間]]="","",公式對照表!$A$2)</f>
        <v/>
      </c>
      <c r="AF3995" s="449" t="str">
        <f>IF(AC3995="","",IF(AND(AA3995&gt;Y3995,AA3995&lt;Z3995),[1]公式對照表!$C$2,IF(AC3995="-",[1]公式對照表!$C$3,IF(AC3995&lt;AE3995,[1]公式對照表!$C$4,IF(AC3995&gt;AE3995,[1]公式對照表!$C$5)))))</f>
        <v/>
      </c>
      <c r="AG3995" s="442"/>
      <c r="AH3995" s="442"/>
      <c r="AI3995" s="442"/>
      <c r="AJ3995" s="442"/>
      <c r="AK3995" s="2"/>
    </row>
    <row r="3996" spans="1:37" ht="17.25" customHeight="1">
      <c r="A3996" s="443"/>
      <c r="B3996" s="444"/>
      <c r="C3996" s="23"/>
      <c r="D3996" s="23"/>
      <c r="E3996" s="23"/>
      <c r="F3996" s="262"/>
      <c r="G3996" s="262"/>
      <c r="H3996" s="262"/>
      <c r="I3996" s="264"/>
      <c r="J3996" s="23"/>
      <c r="K3996" s="23"/>
      <c r="L3996" s="36" t="str">
        <f>IFERROR(VLOOKUP(放飛紀錄!$K3996,#REF!,2,FALSE),"")</f>
        <v/>
      </c>
      <c r="M3996" s="36"/>
      <c r="N3996" s="36"/>
      <c r="O3996" s="36"/>
      <c r="P3996" s="36"/>
      <c r="Q3996" s="36"/>
      <c r="R3996" s="36"/>
      <c r="S3996" s="36"/>
      <c r="T3996" s="36"/>
      <c r="U3996" s="23"/>
      <c r="V3996" s="23"/>
      <c r="W3996" s="23"/>
      <c r="X3996" s="23"/>
      <c r="Y3996" s="445"/>
      <c r="Z3996" s="446" t="str">
        <f>IF(放飛紀錄!$Y3996="","",放飛紀錄!$Y3996+公式對照表!B$2)</f>
        <v/>
      </c>
      <c r="AA3996" s="445"/>
      <c r="AB3996" s="445"/>
      <c r="AC3996" s="447" t="str">
        <f t="shared" si="152"/>
        <v/>
      </c>
      <c r="AD3996" s="448" t="str">
        <f t="shared" si="153"/>
        <v/>
      </c>
      <c r="AE3996" s="446" t="str">
        <f>IF(放飛紀錄表[[#This Row],[模組啟動時間]]="","",公式對照表!$A$2)</f>
        <v/>
      </c>
      <c r="AF3996" s="449" t="str">
        <f>IF(AC3996="","",IF(AND(AA3996&gt;Y3996,AA3996&lt;Z3996),[1]公式對照表!$C$2,IF(AC3996="-",[1]公式對照表!$C$3,IF(AC3996&lt;AE3996,[1]公式對照表!$C$4,IF(AC3996&gt;AE3996,[1]公式對照表!$C$5)))))</f>
        <v/>
      </c>
      <c r="AG3996" s="442"/>
      <c r="AH3996" s="442"/>
      <c r="AI3996" s="442"/>
      <c r="AJ3996" s="442"/>
      <c r="AK3996" s="2"/>
    </row>
    <row r="3997" spans="1:37" ht="17.25" customHeight="1">
      <c r="A3997" s="443"/>
      <c r="B3997" s="444"/>
      <c r="C3997" s="23"/>
      <c r="D3997" s="23"/>
      <c r="E3997" s="23"/>
      <c r="F3997" s="262"/>
      <c r="G3997" s="262"/>
      <c r="H3997" s="262"/>
      <c r="I3997" s="264"/>
      <c r="J3997" s="23"/>
      <c r="K3997" s="23"/>
      <c r="L3997" s="36" t="str">
        <f>IFERROR(VLOOKUP(放飛紀錄!$K3997,#REF!,2,FALSE),"")</f>
        <v/>
      </c>
      <c r="M3997" s="36"/>
      <c r="N3997" s="36"/>
      <c r="O3997" s="36"/>
      <c r="P3997" s="36"/>
      <c r="Q3997" s="36"/>
      <c r="R3997" s="36"/>
      <c r="S3997" s="36"/>
      <c r="T3997" s="36"/>
      <c r="U3997" s="23"/>
      <c r="V3997" s="23"/>
      <c r="W3997" s="23"/>
      <c r="X3997" s="23"/>
      <c r="Y3997" s="445"/>
      <c r="Z3997" s="446" t="str">
        <f>IF(放飛紀錄!$Y3997="","",放飛紀錄!$Y3997+公式對照表!B$2)</f>
        <v/>
      </c>
      <c r="AA3997" s="445"/>
      <c r="AB3997" s="445"/>
      <c r="AC3997" s="447" t="str">
        <f t="shared" si="152"/>
        <v/>
      </c>
      <c r="AD3997" s="448" t="str">
        <f t="shared" si="153"/>
        <v/>
      </c>
      <c r="AE3997" s="446" t="str">
        <f>IF(放飛紀錄表[[#This Row],[模組啟動時間]]="","",公式對照表!$A$2)</f>
        <v/>
      </c>
      <c r="AF3997" s="449" t="str">
        <f>IF(AC3997="","",IF(AND(AA3997&gt;Y3997,AA3997&lt;Z3997),[1]公式對照表!$C$2,IF(AC3997="-",[1]公式對照表!$C$3,IF(AC3997&lt;AE3997,[1]公式對照表!$C$4,IF(AC3997&gt;AE3997,[1]公式對照表!$C$5)))))</f>
        <v/>
      </c>
      <c r="AG3997" s="442"/>
      <c r="AH3997" s="442"/>
      <c r="AI3997" s="442"/>
      <c r="AJ3997" s="442"/>
      <c r="AK3997" s="2"/>
    </row>
    <row r="3998" spans="1:37" ht="17.25" customHeight="1">
      <c r="A3998" s="443"/>
      <c r="B3998" s="444"/>
      <c r="C3998" s="23"/>
      <c r="D3998" s="23"/>
      <c r="E3998" s="23"/>
      <c r="F3998" s="262"/>
      <c r="G3998" s="262"/>
      <c r="H3998" s="262"/>
      <c r="I3998" s="264"/>
      <c r="J3998" s="23"/>
      <c r="K3998" s="23"/>
      <c r="L3998" s="36" t="str">
        <f>IFERROR(VLOOKUP(放飛紀錄!$K3998,#REF!,2,FALSE),"")</f>
        <v/>
      </c>
      <c r="M3998" s="36"/>
      <c r="N3998" s="36"/>
      <c r="O3998" s="36"/>
      <c r="P3998" s="36"/>
      <c r="Q3998" s="36"/>
      <c r="R3998" s="36"/>
      <c r="S3998" s="36"/>
      <c r="T3998" s="36"/>
      <c r="U3998" s="23"/>
      <c r="V3998" s="23"/>
      <c r="W3998" s="23"/>
      <c r="X3998" s="23"/>
      <c r="Y3998" s="445"/>
      <c r="Z3998" s="446" t="str">
        <f>IF(放飛紀錄!$Y3998="","",放飛紀錄!$Y3998+公式對照表!B$2)</f>
        <v/>
      </c>
      <c r="AA3998" s="445"/>
      <c r="AB3998" s="445"/>
      <c r="AC3998" s="447" t="str">
        <f t="shared" si="152"/>
        <v/>
      </c>
      <c r="AD3998" s="448" t="str">
        <f t="shared" si="153"/>
        <v/>
      </c>
      <c r="AE3998" s="446" t="str">
        <f>IF(放飛紀錄表[[#This Row],[模組啟動時間]]="","",公式對照表!$A$2)</f>
        <v/>
      </c>
      <c r="AF3998" s="449" t="str">
        <f>IF(AC3998="","",IF(AND(AA3998&gt;Y3998,AA3998&lt;Z3998),[1]公式對照表!$C$2,IF(AC3998="-",[1]公式對照表!$C$3,IF(AC3998&lt;AE3998,[1]公式對照表!$C$4,IF(AC3998&gt;AE3998,[1]公式對照表!$C$5)))))</f>
        <v/>
      </c>
      <c r="AG3998" s="442"/>
      <c r="AH3998" s="442"/>
      <c r="AI3998" s="442"/>
      <c r="AJ3998" s="442"/>
      <c r="AK3998" s="2"/>
    </row>
    <row r="3999" spans="1:37" ht="17.25" customHeight="1">
      <c r="A3999" s="443"/>
      <c r="B3999" s="444"/>
      <c r="C3999" s="23"/>
      <c r="D3999" s="23"/>
      <c r="E3999" s="23"/>
      <c r="F3999" s="262"/>
      <c r="G3999" s="262"/>
      <c r="H3999" s="262"/>
      <c r="I3999" s="264"/>
      <c r="J3999" s="23"/>
      <c r="K3999" s="23"/>
      <c r="L3999" s="36" t="str">
        <f>IFERROR(VLOOKUP(放飛紀錄!$K3999,#REF!,2,FALSE),"")</f>
        <v/>
      </c>
      <c r="M3999" s="36"/>
      <c r="N3999" s="36"/>
      <c r="O3999" s="36"/>
      <c r="P3999" s="36"/>
      <c r="Q3999" s="36"/>
      <c r="R3999" s="36"/>
      <c r="S3999" s="36"/>
      <c r="T3999" s="36"/>
      <c r="U3999" s="23"/>
      <c r="V3999" s="23"/>
      <c r="W3999" s="23"/>
      <c r="X3999" s="23"/>
      <c r="Y3999" s="445"/>
      <c r="Z3999" s="446" t="str">
        <f>IF(放飛紀錄!$Y3999="","",放飛紀錄!$Y3999+公式對照表!B$2)</f>
        <v/>
      </c>
      <c r="AA3999" s="445"/>
      <c r="AB3999" s="445"/>
      <c r="AC3999" s="447" t="str">
        <f t="shared" si="152"/>
        <v/>
      </c>
      <c r="AD3999" s="448" t="str">
        <f t="shared" si="153"/>
        <v/>
      </c>
      <c r="AE3999" s="446" t="str">
        <f>IF(放飛紀錄表[[#This Row],[模組啟動時間]]="","",公式對照表!$A$2)</f>
        <v/>
      </c>
      <c r="AF3999" s="449" t="str">
        <f>IF(AC3999="","",IF(AND(AA3999&gt;Y3999,AA3999&lt;Z3999),[1]公式對照表!$C$2,IF(AC3999="-",[1]公式對照表!$C$3,IF(AC3999&lt;AE3999,[1]公式對照表!$C$4,IF(AC3999&gt;AE3999,[1]公式對照表!$C$5)))))</f>
        <v/>
      </c>
      <c r="AG3999" s="442"/>
      <c r="AH3999" s="442"/>
      <c r="AI3999" s="442"/>
      <c r="AJ3999" s="442"/>
      <c r="AK3999" s="2"/>
    </row>
    <row r="4000" spans="1:37" ht="17.25" customHeight="1">
      <c r="A4000" s="443"/>
      <c r="B4000" s="444"/>
      <c r="C4000" s="23"/>
      <c r="D4000" s="23"/>
      <c r="E4000" s="23"/>
      <c r="F4000" s="262"/>
      <c r="G4000" s="262"/>
      <c r="H4000" s="262"/>
      <c r="I4000" s="264"/>
      <c r="J4000" s="23"/>
      <c r="K4000" s="23"/>
      <c r="L4000" s="36" t="str">
        <f>IFERROR(VLOOKUP(放飛紀錄!$K4000,#REF!,2,FALSE),"")</f>
        <v/>
      </c>
      <c r="M4000" s="36"/>
      <c r="N4000" s="36"/>
      <c r="O4000" s="36"/>
      <c r="P4000" s="36"/>
      <c r="Q4000" s="36"/>
      <c r="R4000" s="36"/>
      <c r="S4000" s="36"/>
      <c r="T4000" s="36"/>
      <c r="U4000" s="23"/>
      <c r="V4000" s="23"/>
      <c r="W4000" s="23"/>
      <c r="X4000" s="23"/>
      <c r="Y4000" s="445"/>
      <c r="Z4000" s="446" t="str">
        <f>IF(放飛紀錄!$Y4000="","",放飛紀錄!$Y4000+公式對照表!B$2)</f>
        <v/>
      </c>
      <c r="AA4000" s="445"/>
      <c r="AB4000" s="445"/>
      <c r="AC4000" s="447" t="str">
        <f t="shared" si="152"/>
        <v/>
      </c>
      <c r="AD4000" s="448" t="str">
        <f t="shared" si="153"/>
        <v/>
      </c>
      <c r="AE4000" s="446" t="str">
        <f>IF(放飛紀錄表[[#This Row],[模組啟動時間]]="","",公式對照表!$A$2)</f>
        <v/>
      </c>
      <c r="AF4000" s="449" t="str">
        <f>IF(AC4000="","",IF(AND(AA4000&gt;Y4000,AA4000&lt;Z4000),[1]公式對照表!$C$2,IF(AC4000="-",[1]公式對照表!$C$3,IF(AC4000&lt;AE4000,[1]公式對照表!$C$4,IF(AC4000&gt;AE4000,[1]公式對照表!$C$5)))))</f>
        <v/>
      </c>
      <c r="AG4000" s="442"/>
      <c r="AH4000" s="442"/>
      <c r="AI4000" s="442"/>
      <c r="AJ4000" s="442"/>
      <c r="AK4000" s="2"/>
    </row>
    <row r="4001" spans="1:37" ht="17.25" customHeight="1">
      <c r="A4001" s="443"/>
      <c r="B4001" s="444"/>
      <c r="C4001" s="23"/>
      <c r="D4001" s="23"/>
      <c r="E4001" s="23"/>
      <c r="F4001" s="262"/>
      <c r="G4001" s="262"/>
      <c r="H4001" s="262"/>
      <c r="I4001" s="264"/>
      <c r="J4001" s="23"/>
      <c r="K4001" s="23"/>
      <c r="L4001" s="36" t="str">
        <f>IFERROR(VLOOKUP(放飛紀錄!$K4001,#REF!,2,FALSE),"")</f>
        <v/>
      </c>
      <c r="M4001" s="36"/>
      <c r="N4001" s="36"/>
      <c r="O4001" s="36"/>
      <c r="P4001" s="36"/>
      <c r="Q4001" s="36"/>
      <c r="R4001" s="36"/>
      <c r="S4001" s="36"/>
      <c r="T4001" s="36"/>
      <c r="U4001" s="23"/>
      <c r="V4001" s="23"/>
      <c r="W4001" s="23"/>
      <c r="X4001" s="23"/>
      <c r="Y4001" s="445"/>
      <c r="Z4001" s="446" t="str">
        <f>IF(放飛紀錄!$Y4001="","",放飛紀錄!$Y4001+公式對照表!B$2)</f>
        <v/>
      </c>
      <c r="AA4001" s="445"/>
      <c r="AB4001" s="445"/>
      <c r="AC4001" s="447" t="str">
        <f t="shared" si="152"/>
        <v/>
      </c>
      <c r="AD4001" s="448" t="str">
        <f t="shared" si="153"/>
        <v/>
      </c>
      <c r="AE4001" s="446" t="str">
        <f>IF(放飛紀錄表[[#This Row],[模組啟動時間]]="","",公式對照表!$A$2)</f>
        <v/>
      </c>
      <c r="AF4001" s="449" t="str">
        <f>IF(AC4001="","",IF(AND(AA4001&gt;Y4001,AA4001&lt;Z4001),[1]公式對照表!$C$2,IF(AC4001="-",[1]公式對照表!$C$3,IF(AC4001&lt;AE4001,[1]公式對照表!$C$4,IF(AC4001&gt;AE4001,[1]公式對照表!$C$5)))))</f>
        <v/>
      </c>
      <c r="AG4001" s="442"/>
      <c r="AH4001" s="442"/>
      <c r="AI4001" s="442"/>
      <c r="AJ4001" s="442"/>
      <c r="AK4001" s="2"/>
    </row>
    <row r="4002" spans="1:37" ht="17.25" customHeight="1">
      <c r="A4002" s="443"/>
      <c r="B4002" s="444"/>
      <c r="C4002" s="23"/>
      <c r="D4002" s="23"/>
      <c r="E4002" s="23"/>
      <c r="F4002" s="262"/>
      <c r="G4002" s="262"/>
      <c r="H4002" s="262"/>
      <c r="I4002" s="264"/>
      <c r="J4002" s="23"/>
      <c r="K4002" s="23"/>
      <c r="L4002" s="36" t="str">
        <f>IFERROR(VLOOKUP(放飛紀錄!$K4002,#REF!,2,FALSE),"")</f>
        <v/>
      </c>
      <c r="M4002" s="36"/>
      <c r="N4002" s="36"/>
      <c r="O4002" s="36"/>
      <c r="P4002" s="36"/>
      <c r="Q4002" s="36"/>
      <c r="R4002" s="36"/>
      <c r="S4002" s="36"/>
      <c r="T4002" s="36"/>
      <c r="U4002" s="23"/>
      <c r="V4002" s="23"/>
      <c r="W4002" s="23"/>
      <c r="X4002" s="23"/>
      <c r="Y4002" s="445"/>
      <c r="Z4002" s="446" t="str">
        <f>IF(放飛紀錄!$Y4002="","",放飛紀錄!$Y4002+公式對照表!B$2)</f>
        <v/>
      </c>
      <c r="AA4002" s="445"/>
      <c r="AB4002" s="445"/>
      <c r="AC4002" s="447" t="str">
        <f t="shared" si="152"/>
        <v/>
      </c>
      <c r="AD4002" s="448" t="str">
        <f t="shared" si="153"/>
        <v/>
      </c>
      <c r="AE4002" s="446" t="str">
        <f>IF(放飛紀錄表[[#This Row],[模組啟動時間]]="","",公式對照表!$A$2)</f>
        <v/>
      </c>
      <c r="AF4002" s="449" t="str">
        <f>IF(AC4002="","",IF(AND(AA4002&gt;Y4002,AA4002&lt;Z4002),[1]公式對照表!$C$2,IF(AC4002="-",[1]公式對照表!$C$3,IF(AC4002&lt;AE4002,[1]公式對照表!$C$4,IF(AC4002&gt;AE4002,[1]公式對照表!$C$5)))))</f>
        <v/>
      </c>
      <c r="AG4002" s="442"/>
      <c r="AH4002" s="442"/>
      <c r="AI4002" s="442"/>
      <c r="AJ4002" s="442"/>
      <c r="AK4002" s="2"/>
    </row>
    <row r="4003" spans="1:37" ht="17.25" customHeight="1">
      <c r="A4003" s="443"/>
      <c r="B4003" s="444"/>
      <c r="C4003" s="23"/>
      <c r="D4003" s="23"/>
      <c r="E4003" s="23"/>
      <c r="F4003" s="262"/>
      <c r="G4003" s="262"/>
      <c r="H4003" s="262"/>
      <c r="I4003" s="264"/>
      <c r="J4003" s="23"/>
      <c r="K4003" s="23"/>
      <c r="L4003" s="36" t="str">
        <f>IFERROR(VLOOKUP(放飛紀錄!$K4003,#REF!,2,FALSE),"")</f>
        <v/>
      </c>
      <c r="M4003" s="36"/>
      <c r="N4003" s="36"/>
      <c r="O4003" s="36"/>
      <c r="P4003" s="36"/>
      <c r="Q4003" s="36"/>
      <c r="R4003" s="36"/>
      <c r="S4003" s="36"/>
      <c r="T4003" s="36"/>
      <c r="U4003" s="23"/>
      <c r="V4003" s="23"/>
      <c r="W4003" s="23"/>
      <c r="X4003" s="23"/>
      <c r="Y4003" s="445"/>
      <c r="Z4003" s="446" t="str">
        <f>IF(放飛紀錄!$Y4003="","",放飛紀錄!$Y4003+公式對照表!B$2)</f>
        <v/>
      </c>
      <c r="AA4003" s="445"/>
      <c r="AB4003" s="445"/>
      <c r="AC4003" s="447" t="str">
        <f t="shared" si="152"/>
        <v/>
      </c>
      <c r="AD4003" s="448" t="str">
        <f t="shared" si="153"/>
        <v/>
      </c>
      <c r="AE4003" s="446" t="str">
        <f>IF(放飛紀錄表[[#This Row],[模組啟動時間]]="","",公式對照表!$A$2)</f>
        <v/>
      </c>
      <c r="AF4003" s="449" t="str">
        <f>IF(AC4003="","",IF(AND(AA4003&gt;Y4003,AA4003&lt;Z4003),[1]公式對照表!$C$2,IF(AC4003="-",[1]公式對照表!$C$3,IF(AC4003&lt;AE4003,[1]公式對照表!$C$4,IF(AC4003&gt;AE4003,[1]公式對照表!$C$5)))))</f>
        <v/>
      </c>
      <c r="AG4003" s="442"/>
      <c r="AH4003" s="442"/>
      <c r="AI4003" s="442"/>
      <c r="AJ4003" s="442"/>
      <c r="AK4003" s="2"/>
    </row>
    <row r="4004" spans="1:37" ht="17.25" customHeight="1">
      <c r="A4004" s="443"/>
      <c r="B4004" s="444"/>
      <c r="C4004" s="23"/>
      <c r="D4004" s="23"/>
      <c r="E4004" s="23"/>
      <c r="F4004" s="262"/>
      <c r="G4004" s="262"/>
      <c r="H4004" s="262"/>
      <c r="I4004" s="264"/>
      <c r="J4004" s="23"/>
      <c r="K4004" s="23"/>
      <c r="L4004" s="36" t="str">
        <f>IFERROR(VLOOKUP(放飛紀錄!$K4004,#REF!,2,FALSE),"")</f>
        <v/>
      </c>
      <c r="M4004" s="36"/>
      <c r="N4004" s="36"/>
      <c r="O4004" s="36"/>
      <c r="P4004" s="36"/>
      <c r="Q4004" s="36"/>
      <c r="R4004" s="36"/>
      <c r="S4004" s="36"/>
      <c r="T4004" s="36"/>
      <c r="U4004" s="23"/>
      <c r="V4004" s="23"/>
      <c r="W4004" s="23"/>
      <c r="X4004" s="23"/>
      <c r="Y4004" s="445"/>
      <c r="Z4004" s="446" t="str">
        <f>IF(放飛紀錄!$Y4004="","",放飛紀錄!$Y4004+公式對照表!B$2)</f>
        <v/>
      </c>
      <c r="AA4004" s="445"/>
      <c r="AB4004" s="445"/>
      <c r="AC4004" s="447" t="str">
        <f t="shared" si="152"/>
        <v/>
      </c>
      <c r="AD4004" s="448" t="str">
        <f t="shared" si="153"/>
        <v/>
      </c>
      <c r="AE4004" s="446" t="str">
        <f>IF(放飛紀錄表[[#This Row],[模組啟動時間]]="","",公式對照表!$A$2)</f>
        <v/>
      </c>
      <c r="AF4004" s="449" t="str">
        <f>IF(AC4004="","",IF(AND(AA4004&gt;Y4004,AA4004&lt;Z4004),[1]公式對照表!$C$2,IF(AC4004="-",[1]公式對照表!$C$3,IF(AC4004&lt;AE4004,[1]公式對照表!$C$4,IF(AC4004&gt;AE4004,[1]公式對照表!$C$5)))))</f>
        <v/>
      </c>
      <c r="AG4004" s="442"/>
      <c r="AH4004" s="442"/>
      <c r="AI4004" s="442"/>
      <c r="AJ4004" s="442"/>
      <c r="AK4004" s="2"/>
    </row>
    <row r="4005" spans="1:37" ht="17.25" customHeight="1">
      <c r="A4005" s="443"/>
      <c r="B4005" s="444"/>
      <c r="C4005" s="23"/>
      <c r="D4005" s="23"/>
      <c r="E4005" s="23"/>
      <c r="F4005" s="262"/>
      <c r="G4005" s="262"/>
      <c r="H4005" s="262"/>
      <c r="I4005" s="264"/>
      <c r="J4005" s="23"/>
      <c r="K4005" s="23"/>
      <c r="L4005" s="36" t="str">
        <f>IFERROR(VLOOKUP(放飛紀錄!$K4005,#REF!,2,FALSE),"")</f>
        <v/>
      </c>
      <c r="M4005" s="36"/>
      <c r="N4005" s="36"/>
      <c r="O4005" s="36"/>
      <c r="P4005" s="36"/>
      <c r="Q4005" s="36"/>
      <c r="R4005" s="36"/>
      <c r="S4005" s="36"/>
      <c r="T4005" s="36"/>
      <c r="U4005" s="23"/>
      <c r="V4005" s="23"/>
      <c r="W4005" s="23"/>
      <c r="X4005" s="23"/>
      <c r="Y4005" s="445"/>
      <c r="Z4005" s="446" t="str">
        <f>IF(放飛紀錄!$Y4005="","",放飛紀錄!$Y4005+公式對照表!B$2)</f>
        <v/>
      </c>
      <c r="AA4005" s="445"/>
      <c r="AB4005" s="445"/>
      <c r="AC4005" s="447" t="str">
        <f t="shared" si="152"/>
        <v/>
      </c>
      <c r="AD4005" s="448" t="str">
        <f t="shared" si="153"/>
        <v/>
      </c>
      <c r="AE4005" s="446" t="str">
        <f>IF(放飛紀錄表[[#This Row],[模組啟動時間]]="","",公式對照表!$A$2)</f>
        <v/>
      </c>
      <c r="AF4005" s="449" t="str">
        <f>IF(AC4005="","",IF(AND(AA4005&gt;Y4005,AA4005&lt;Z4005),[1]公式對照表!$C$2,IF(AC4005="-",[1]公式對照表!$C$3,IF(AC4005&lt;AE4005,[1]公式對照表!$C$4,IF(AC4005&gt;AE4005,[1]公式對照表!$C$5)))))</f>
        <v/>
      </c>
      <c r="AG4005" s="442"/>
      <c r="AH4005" s="442"/>
      <c r="AI4005" s="442"/>
      <c r="AJ4005" s="442"/>
      <c r="AK4005" s="2"/>
    </row>
    <row r="4006" spans="1:37" ht="17.25" customHeight="1">
      <c r="A4006" s="443"/>
      <c r="B4006" s="444"/>
      <c r="C4006" s="23"/>
      <c r="D4006" s="23"/>
      <c r="E4006" s="23"/>
      <c r="F4006" s="262"/>
      <c r="G4006" s="262"/>
      <c r="H4006" s="262"/>
      <c r="I4006" s="264"/>
      <c r="J4006" s="23"/>
      <c r="K4006" s="23"/>
      <c r="L4006" s="36" t="str">
        <f>IFERROR(VLOOKUP(放飛紀錄!$K4006,#REF!,2,FALSE),"")</f>
        <v/>
      </c>
      <c r="M4006" s="36"/>
      <c r="N4006" s="36"/>
      <c r="O4006" s="36"/>
      <c r="P4006" s="36"/>
      <c r="Q4006" s="36"/>
      <c r="R4006" s="36"/>
      <c r="S4006" s="36"/>
      <c r="T4006" s="36"/>
      <c r="U4006" s="23"/>
      <c r="V4006" s="23"/>
      <c r="W4006" s="23"/>
      <c r="X4006" s="23"/>
      <c r="Y4006" s="445"/>
      <c r="Z4006" s="446" t="str">
        <f>IF(放飛紀錄!$Y4006="","",放飛紀錄!$Y4006+公式對照表!B$2)</f>
        <v/>
      </c>
      <c r="AA4006" s="445"/>
      <c r="AB4006" s="445"/>
      <c r="AC4006" s="447" t="str">
        <f t="shared" si="152"/>
        <v/>
      </c>
      <c r="AD4006" s="448" t="str">
        <f t="shared" si="153"/>
        <v/>
      </c>
      <c r="AE4006" s="446" t="str">
        <f>IF(放飛紀錄表[[#This Row],[模組啟動時間]]="","",公式對照表!$A$2)</f>
        <v/>
      </c>
      <c r="AF4006" s="449" t="str">
        <f>IF(AC4006="","",IF(AND(AA4006&gt;Y4006,AA4006&lt;Z4006),[1]公式對照表!$C$2,IF(AC4006="-",[1]公式對照表!$C$3,IF(AC4006&lt;AE4006,[1]公式對照表!$C$4,IF(AC4006&gt;AE4006,[1]公式對照表!$C$5)))))</f>
        <v/>
      </c>
      <c r="AG4006" s="442"/>
      <c r="AH4006" s="442"/>
      <c r="AI4006" s="442"/>
      <c r="AJ4006" s="442"/>
      <c r="AK4006" s="2"/>
    </row>
    <row r="4007" spans="1:37" ht="17.25" customHeight="1">
      <c r="A4007" s="443"/>
      <c r="B4007" s="444"/>
      <c r="C4007" s="23"/>
      <c r="D4007" s="23"/>
      <c r="E4007" s="23"/>
      <c r="F4007" s="262"/>
      <c r="G4007" s="262"/>
      <c r="H4007" s="262"/>
      <c r="I4007" s="264"/>
      <c r="J4007" s="23"/>
      <c r="K4007" s="23"/>
      <c r="L4007" s="36" t="str">
        <f>IFERROR(VLOOKUP(放飛紀錄!$K4007,#REF!,2,FALSE),"")</f>
        <v/>
      </c>
      <c r="M4007" s="36"/>
      <c r="N4007" s="36"/>
      <c r="O4007" s="36"/>
      <c r="P4007" s="36"/>
      <c r="Q4007" s="36"/>
      <c r="R4007" s="36"/>
      <c r="S4007" s="36"/>
      <c r="T4007" s="36"/>
      <c r="U4007" s="23"/>
      <c r="V4007" s="23"/>
      <c r="W4007" s="23"/>
      <c r="X4007" s="23"/>
      <c r="Y4007" s="445"/>
      <c r="Z4007" s="446" t="str">
        <f>IF(放飛紀錄!$Y4007="","",放飛紀錄!$Y4007+公式對照表!B$2)</f>
        <v/>
      </c>
      <c r="AA4007" s="445"/>
      <c r="AB4007" s="445"/>
      <c r="AC4007" s="447" t="str">
        <f t="shared" si="152"/>
        <v/>
      </c>
      <c r="AD4007" s="448" t="str">
        <f t="shared" si="153"/>
        <v/>
      </c>
      <c r="AE4007" s="446" t="str">
        <f>IF(放飛紀錄表[[#This Row],[模組啟動時間]]="","",公式對照表!$A$2)</f>
        <v/>
      </c>
      <c r="AF4007" s="449" t="str">
        <f>IF(AC4007="","",IF(AND(AA4007&gt;Y4007,AA4007&lt;Z4007),[1]公式對照表!$C$2,IF(AC4007="-",[1]公式對照表!$C$3,IF(AC4007&lt;AE4007,[1]公式對照表!$C$4,IF(AC4007&gt;AE4007,[1]公式對照表!$C$5)))))</f>
        <v/>
      </c>
      <c r="AG4007" s="442"/>
      <c r="AH4007" s="442"/>
      <c r="AI4007" s="442"/>
      <c r="AJ4007" s="442"/>
      <c r="AK4007" s="2"/>
    </row>
    <row r="4008" spans="1:37" ht="17.25" customHeight="1">
      <c r="A4008" s="443"/>
      <c r="B4008" s="444"/>
      <c r="C4008" s="23"/>
      <c r="D4008" s="23"/>
      <c r="E4008" s="23"/>
      <c r="F4008" s="262"/>
      <c r="G4008" s="262"/>
      <c r="H4008" s="262"/>
      <c r="I4008" s="264"/>
      <c r="J4008" s="23"/>
      <c r="K4008" s="23"/>
      <c r="L4008" s="36" t="str">
        <f>IFERROR(VLOOKUP(放飛紀錄!$K4008,#REF!,2,FALSE),"")</f>
        <v/>
      </c>
      <c r="M4008" s="36"/>
      <c r="N4008" s="36"/>
      <c r="O4008" s="36"/>
      <c r="P4008" s="36"/>
      <c r="Q4008" s="36"/>
      <c r="R4008" s="36"/>
      <c r="S4008" s="36"/>
      <c r="T4008" s="36"/>
      <c r="U4008" s="23"/>
      <c r="V4008" s="23"/>
      <c r="W4008" s="23"/>
      <c r="X4008" s="23"/>
      <c r="Y4008" s="445"/>
      <c r="Z4008" s="446" t="str">
        <f>IF(放飛紀錄!$Y4008="","",放飛紀錄!$Y4008+公式對照表!B$2)</f>
        <v/>
      </c>
      <c r="AA4008" s="445"/>
      <c r="AB4008" s="445"/>
      <c r="AC4008" s="447" t="str">
        <f t="shared" si="152"/>
        <v/>
      </c>
      <c r="AD4008" s="448" t="str">
        <f t="shared" si="153"/>
        <v/>
      </c>
      <c r="AE4008" s="446" t="str">
        <f>IF(放飛紀錄表[[#This Row],[模組啟動時間]]="","",公式對照表!$A$2)</f>
        <v/>
      </c>
      <c r="AF4008" s="449" t="str">
        <f>IF(AC4008="","",IF(AND(AA4008&gt;Y4008,AA4008&lt;Z4008),[1]公式對照表!$C$2,IF(AC4008="-",[1]公式對照表!$C$3,IF(AC4008&lt;AE4008,[1]公式對照表!$C$4,IF(AC4008&gt;AE4008,[1]公式對照表!$C$5)))))</f>
        <v/>
      </c>
      <c r="AG4008" s="442"/>
      <c r="AH4008" s="442"/>
      <c r="AI4008" s="442"/>
      <c r="AJ4008" s="442"/>
      <c r="AK4008" s="2"/>
    </row>
    <row r="4009" spans="1:37" ht="17.25" customHeight="1">
      <c r="A4009" s="443"/>
      <c r="B4009" s="444"/>
      <c r="C4009" s="23"/>
      <c r="D4009" s="23"/>
      <c r="E4009" s="23"/>
      <c r="F4009" s="262"/>
      <c r="G4009" s="262"/>
      <c r="H4009" s="262"/>
      <c r="I4009" s="264"/>
      <c r="J4009" s="23"/>
      <c r="K4009" s="23"/>
      <c r="L4009" s="36" t="str">
        <f>IFERROR(VLOOKUP(放飛紀錄!$K4009,#REF!,2,FALSE),"")</f>
        <v/>
      </c>
      <c r="M4009" s="36"/>
      <c r="N4009" s="36"/>
      <c r="O4009" s="36"/>
      <c r="P4009" s="36"/>
      <c r="Q4009" s="36"/>
      <c r="R4009" s="36"/>
      <c r="S4009" s="36"/>
      <c r="T4009" s="36"/>
      <c r="U4009" s="23"/>
      <c r="V4009" s="23"/>
      <c r="W4009" s="23"/>
      <c r="X4009" s="23"/>
      <c r="Y4009" s="445"/>
      <c r="Z4009" s="446" t="str">
        <f>IF(放飛紀錄!$Y4009="","",放飛紀錄!$Y4009+公式對照表!B$2)</f>
        <v/>
      </c>
      <c r="AA4009" s="445"/>
      <c r="AB4009" s="445"/>
      <c r="AC4009" s="447" t="str">
        <f t="shared" si="152"/>
        <v/>
      </c>
      <c r="AD4009" s="448" t="str">
        <f t="shared" si="153"/>
        <v/>
      </c>
      <c r="AE4009" s="446" t="str">
        <f>IF(放飛紀錄表[[#This Row],[模組啟動時間]]="","",公式對照表!$A$2)</f>
        <v/>
      </c>
      <c r="AF4009" s="449" t="str">
        <f>IF(AC4009="","",IF(AND(AA4009&gt;Y4009,AA4009&lt;Z4009),[1]公式對照表!$C$2,IF(AC4009="-",[1]公式對照表!$C$3,IF(AC4009&lt;AE4009,[1]公式對照表!$C$4,IF(AC4009&gt;AE4009,[1]公式對照表!$C$5)))))</f>
        <v/>
      </c>
      <c r="AG4009" s="442"/>
      <c r="AH4009" s="442"/>
      <c r="AI4009" s="442"/>
      <c r="AJ4009" s="442"/>
      <c r="AK4009" s="2"/>
    </row>
    <row r="4010" spans="1:37" ht="17.25" customHeight="1">
      <c r="A4010" s="443"/>
      <c r="B4010" s="444"/>
      <c r="C4010" s="23"/>
      <c r="D4010" s="23"/>
      <c r="E4010" s="23"/>
      <c r="F4010" s="262"/>
      <c r="G4010" s="262"/>
      <c r="H4010" s="262"/>
      <c r="I4010" s="264"/>
      <c r="J4010" s="23"/>
      <c r="K4010" s="23"/>
      <c r="L4010" s="36" t="str">
        <f>IFERROR(VLOOKUP(放飛紀錄!$K4010,#REF!,2,FALSE),"")</f>
        <v/>
      </c>
      <c r="M4010" s="36"/>
      <c r="N4010" s="36"/>
      <c r="O4010" s="36"/>
      <c r="P4010" s="36"/>
      <c r="Q4010" s="36"/>
      <c r="R4010" s="36"/>
      <c r="S4010" s="36"/>
      <c r="T4010" s="36"/>
      <c r="U4010" s="23"/>
      <c r="V4010" s="23"/>
      <c r="W4010" s="23"/>
      <c r="X4010" s="23"/>
      <c r="Y4010" s="445"/>
      <c r="Z4010" s="446" t="str">
        <f>IF(放飛紀錄!$Y4010="","",放飛紀錄!$Y4010+公式對照表!B$2)</f>
        <v/>
      </c>
      <c r="AA4010" s="445"/>
      <c r="AB4010" s="445"/>
      <c r="AC4010" s="447" t="str">
        <f t="shared" si="152"/>
        <v/>
      </c>
      <c r="AD4010" s="448" t="str">
        <f t="shared" si="153"/>
        <v/>
      </c>
      <c r="AE4010" s="446" t="str">
        <f>IF(放飛紀錄表[[#This Row],[模組啟動時間]]="","",公式對照表!$A$2)</f>
        <v/>
      </c>
      <c r="AF4010" s="449" t="str">
        <f>IF(AC4010="","",IF(AND(AA4010&gt;Y4010,AA4010&lt;Z4010),[1]公式對照表!$C$2,IF(AC4010="-",[1]公式對照表!$C$3,IF(AC4010&lt;AE4010,[1]公式對照表!$C$4,IF(AC4010&gt;AE4010,[1]公式對照表!$C$5)))))</f>
        <v/>
      </c>
      <c r="AG4010" s="442"/>
      <c r="AH4010" s="442"/>
      <c r="AI4010" s="442"/>
      <c r="AJ4010" s="442"/>
      <c r="AK4010" s="2"/>
    </row>
    <row r="4011" spans="1:37" ht="17.25" customHeight="1">
      <c r="A4011" s="443"/>
      <c r="B4011" s="444"/>
      <c r="C4011" s="23"/>
      <c r="D4011" s="23"/>
      <c r="E4011" s="23"/>
      <c r="F4011" s="262"/>
      <c r="G4011" s="262"/>
      <c r="H4011" s="262"/>
      <c r="I4011" s="264"/>
      <c r="J4011" s="23"/>
      <c r="K4011" s="23"/>
      <c r="L4011" s="36" t="str">
        <f>IFERROR(VLOOKUP(放飛紀錄!$K4011,#REF!,2,FALSE),"")</f>
        <v/>
      </c>
      <c r="M4011" s="36"/>
      <c r="N4011" s="36"/>
      <c r="O4011" s="36"/>
      <c r="P4011" s="36"/>
      <c r="Q4011" s="36"/>
      <c r="R4011" s="36"/>
      <c r="S4011" s="36"/>
      <c r="T4011" s="36"/>
      <c r="U4011" s="23"/>
      <c r="V4011" s="23"/>
      <c r="W4011" s="23"/>
      <c r="X4011" s="23"/>
      <c r="Y4011" s="445"/>
      <c r="Z4011" s="446" t="str">
        <f>IF(放飛紀錄!$Y4011="","",放飛紀錄!$Y4011+公式對照表!B$2)</f>
        <v/>
      </c>
      <c r="AA4011" s="445"/>
      <c r="AB4011" s="445"/>
      <c r="AC4011" s="447" t="str">
        <f t="shared" si="152"/>
        <v/>
      </c>
      <c r="AD4011" s="448" t="str">
        <f t="shared" si="153"/>
        <v/>
      </c>
      <c r="AE4011" s="446" t="str">
        <f>IF(放飛紀錄表[[#This Row],[模組啟動時間]]="","",公式對照表!$A$2)</f>
        <v/>
      </c>
      <c r="AF4011" s="449" t="str">
        <f>IF(AC4011="","",IF(AND(AA4011&gt;Y4011,AA4011&lt;Z4011),[1]公式對照表!$C$2,IF(AC4011="-",[1]公式對照表!$C$3,IF(AC4011&lt;AE4011,[1]公式對照表!$C$4,IF(AC4011&gt;AE4011,[1]公式對照表!$C$5)))))</f>
        <v/>
      </c>
      <c r="AG4011" s="442"/>
      <c r="AH4011" s="442"/>
      <c r="AI4011" s="442"/>
      <c r="AJ4011" s="442"/>
      <c r="AK4011" s="2"/>
    </row>
    <row r="4012" spans="1:37" ht="17.25" customHeight="1">
      <c r="A4012" s="443"/>
      <c r="B4012" s="444"/>
      <c r="C4012" s="23"/>
      <c r="D4012" s="23"/>
      <c r="E4012" s="23"/>
      <c r="F4012" s="262"/>
      <c r="G4012" s="262"/>
      <c r="H4012" s="262"/>
      <c r="I4012" s="264"/>
      <c r="J4012" s="23"/>
      <c r="K4012" s="23"/>
      <c r="L4012" s="36" t="str">
        <f>IFERROR(VLOOKUP(放飛紀錄!$K4012,#REF!,2,FALSE),"")</f>
        <v/>
      </c>
      <c r="M4012" s="36"/>
      <c r="N4012" s="36"/>
      <c r="O4012" s="36"/>
      <c r="P4012" s="36"/>
      <c r="Q4012" s="36"/>
      <c r="R4012" s="36"/>
      <c r="S4012" s="36"/>
      <c r="T4012" s="36"/>
      <c r="U4012" s="23"/>
      <c r="V4012" s="23"/>
      <c r="W4012" s="23"/>
      <c r="X4012" s="23"/>
      <c r="Y4012" s="445"/>
      <c r="Z4012" s="446" t="str">
        <f>IF(放飛紀錄!$Y4012="","",放飛紀錄!$Y4012+公式對照表!B$2)</f>
        <v/>
      </c>
      <c r="AA4012" s="445"/>
      <c r="AB4012" s="445"/>
      <c r="AC4012" s="447" t="str">
        <f t="shared" si="152"/>
        <v/>
      </c>
      <c r="AD4012" s="448" t="str">
        <f t="shared" si="153"/>
        <v/>
      </c>
      <c r="AE4012" s="446" t="str">
        <f>IF(放飛紀錄表[[#This Row],[模組啟動時間]]="","",公式對照表!$A$2)</f>
        <v/>
      </c>
      <c r="AF4012" s="449" t="str">
        <f>IF(AC4012="","",IF(AND(AA4012&gt;Y4012,AA4012&lt;Z4012),[1]公式對照表!$C$2,IF(AC4012="-",[1]公式對照表!$C$3,IF(AC4012&lt;AE4012,[1]公式對照表!$C$4,IF(AC4012&gt;AE4012,[1]公式對照表!$C$5)))))</f>
        <v/>
      </c>
      <c r="AG4012" s="442"/>
      <c r="AH4012" s="442"/>
      <c r="AI4012" s="442"/>
      <c r="AJ4012" s="442"/>
      <c r="AK4012" s="2"/>
    </row>
    <row r="4013" spans="1:37" ht="17.25" customHeight="1">
      <c r="A4013" s="443"/>
      <c r="B4013" s="444"/>
      <c r="C4013" s="23"/>
      <c r="D4013" s="23"/>
      <c r="E4013" s="23"/>
      <c r="F4013" s="262"/>
      <c r="G4013" s="262"/>
      <c r="H4013" s="262"/>
      <c r="I4013" s="264"/>
      <c r="J4013" s="23"/>
      <c r="K4013" s="23"/>
      <c r="L4013" s="36" t="str">
        <f>IFERROR(VLOOKUP(放飛紀錄!$K4013,#REF!,2,FALSE),"")</f>
        <v/>
      </c>
      <c r="M4013" s="36"/>
      <c r="N4013" s="36"/>
      <c r="O4013" s="36"/>
      <c r="P4013" s="36"/>
      <c r="Q4013" s="36"/>
      <c r="R4013" s="36"/>
      <c r="S4013" s="36"/>
      <c r="T4013" s="36"/>
      <c r="U4013" s="23"/>
      <c r="V4013" s="23"/>
      <c r="W4013" s="23"/>
      <c r="X4013" s="23"/>
      <c r="Y4013" s="445"/>
      <c r="Z4013" s="446" t="str">
        <f>IF(放飛紀錄!$Y4013="","",放飛紀錄!$Y4013+公式對照表!B$2)</f>
        <v/>
      </c>
      <c r="AA4013" s="445"/>
      <c r="AB4013" s="445"/>
      <c r="AC4013" s="447" t="str">
        <f t="shared" si="152"/>
        <v/>
      </c>
      <c r="AD4013" s="448" t="str">
        <f t="shared" si="153"/>
        <v/>
      </c>
      <c r="AE4013" s="446" t="str">
        <f>IF(放飛紀錄表[[#This Row],[模組啟動時間]]="","",公式對照表!$A$2)</f>
        <v/>
      </c>
      <c r="AF4013" s="449" t="str">
        <f>IF(AC4013="","",IF(AND(AA4013&gt;Y4013,AA4013&lt;Z4013),[1]公式對照表!$C$2,IF(AC4013="-",[1]公式對照表!$C$3,IF(AC4013&lt;AE4013,[1]公式對照表!$C$4,IF(AC4013&gt;AE4013,[1]公式對照表!$C$5)))))</f>
        <v/>
      </c>
      <c r="AG4013" s="442"/>
      <c r="AH4013" s="442"/>
      <c r="AI4013" s="442"/>
      <c r="AJ4013" s="442"/>
      <c r="AK4013" s="2"/>
    </row>
    <row r="4014" spans="1:37" ht="17.25" customHeight="1">
      <c r="A4014" s="443"/>
      <c r="B4014" s="444"/>
      <c r="C4014" s="23"/>
      <c r="D4014" s="23"/>
      <c r="E4014" s="23"/>
      <c r="F4014" s="262"/>
      <c r="G4014" s="262"/>
      <c r="H4014" s="262"/>
      <c r="I4014" s="264"/>
      <c r="J4014" s="23"/>
      <c r="K4014" s="23"/>
      <c r="L4014" s="36" t="str">
        <f>IFERROR(VLOOKUP(放飛紀錄!$K4014,#REF!,2,FALSE),"")</f>
        <v/>
      </c>
      <c r="M4014" s="36"/>
      <c r="N4014" s="36"/>
      <c r="O4014" s="36"/>
      <c r="P4014" s="36"/>
      <c r="Q4014" s="36"/>
      <c r="R4014" s="36"/>
      <c r="S4014" s="36"/>
      <c r="T4014" s="36"/>
      <c r="U4014" s="23"/>
      <c r="V4014" s="23"/>
      <c r="W4014" s="23"/>
      <c r="X4014" s="23"/>
      <c r="Y4014" s="445"/>
      <c r="Z4014" s="446" t="str">
        <f>IF(放飛紀錄!$Y4014="","",放飛紀錄!$Y4014+公式對照表!B$2)</f>
        <v/>
      </c>
      <c r="AA4014" s="445"/>
      <c r="AB4014" s="445"/>
      <c r="AC4014" s="447" t="str">
        <f t="shared" si="152"/>
        <v/>
      </c>
      <c r="AD4014" s="448" t="str">
        <f t="shared" si="153"/>
        <v/>
      </c>
      <c r="AE4014" s="446" t="str">
        <f>IF(放飛紀錄表[[#This Row],[模組啟動時間]]="","",公式對照表!$A$2)</f>
        <v/>
      </c>
      <c r="AF4014" s="449" t="str">
        <f>IF(AC4014="","",IF(AND(AA4014&gt;Y4014,AA4014&lt;Z4014),[1]公式對照表!$C$2,IF(AC4014="-",[1]公式對照表!$C$3,IF(AC4014&lt;AE4014,[1]公式對照表!$C$4,IF(AC4014&gt;AE4014,[1]公式對照表!$C$5)))))</f>
        <v/>
      </c>
      <c r="AG4014" s="442"/>
      <c r="AH4014" s="442"/>
      <c r="AI4014" s="442"/>
      <c r="AJ4014" s="442"/>
      <c r="AK4014" s="2"/>
    </row>
    <row r="4015" spans="1:37" ht="17.25" customHeight="1">
      <c r="A4015" s="443"/>
      <c r="B4015" s="444"/>
      <c r="C4015" s="23"/>
      <c r="D4015" s="23"/>
      <c r="E4015" s="23"/>
      <c r="F4015" s="262"/>
      <c r="G4015" s="262"/>
      <c r="H4015" s="262"/>
      <c r="I4015" s="264"/>
      <c r="J4015" s="23"/>
      <c r="K4015" s="23"/>
      <c r="L4015" s="36" t="str">
        <f>IFERROR(VLOOKUP(放飛紀錄!$K4015,#REF!,2,FALSE),"")</f>
        <v/>
      </c>
      <c r="M4015" s="36"/>
      <c r="N4015" s="36"/>
      <c r="O4015" s="36"/>
      <c r="P4015" s="36"/>
      <c r="Q4015" s="36"/>
      <c r="R4015" s="36"/>
      <c r="S4015" s="36"/>
      <c r="T4015" s="36"/>
      <c r="U4015" s="23"/>
      <c r="V4015" s="23"/>
      <c r="W4015" s="23"/>
      <c r="X4015" s="23"/>
      <c r="Y4015" s="445"/>
      <c r="Z4015" s="446" t="str">
        <f>IF(放飛紀錄!$Y4015="","",放飛紀錄!$Y4015+公式對照表!B$2)</f>
        <v/>
      </c>
      <c r="AA4015" s="445"/>
      <c r="AB4015" s="445"/>
      <c r="AC4015" s="447" t="str">
        <f t="shared" si="152"/>
        <v/>
      </c>
      <c r="AD4015" s="448" t="str">
        <f t="shared" si="153"/>
        <v/>
      </c>
      <c r="AE4015" s="446" t="str">
        <f>IF(放飛紀錄表[[#This Row],[模組啟動時間]]="","",公式對照表!$A$2)</f>
        <v/>
      </c>
      <c r="AF4015" s="449" t="str">
        <f>IF(AC4015="","",IF(AND(AA4015&gt;Y4015,AA4015&lt;Z4015),[1]公式對照表!$C$2,IF(AC4015="-",[1]公式對照表!$C$3,IF(AC4015&lt;AE4015,[1]公式對照表!$C$4,IF(AC4015&gt;AE4015,[1]公式對照表!$C$5)))))</f>
        <v/>
      </c>
      <c r="AG4015" s="442"/>
      <c r="AH4015" s="442"/>
      <c r="AI4015" s="442"/>
      <c r="AJ4015" s="442"/>
      <c r="AK4015" s="2"/>
    </row>
    <row r="4016" spans="1:37" ht="17.25" customHeight="1">
      <c r="A4016" s="443"/>
      <c r="B4016" s="444"/>
      <c r="C4016" s="23"/>
      <c r="D4016" s="23"/>
      <c r="E4016" s="23"/>
      <c r="F4016" s="262"/>
      <c r="G4016" s="262"/>
      <c r="H4016" s="262"/>
      <c r="I4016" s="264"/>
      <c r="J4016" s="23"/>
      <c r="K4016" s="23"/>
      <c r="L4016" s="36" t="str">
        <f>IFERROR(VLOOKUP(放飛紀錄!$K4016,#REF!,2,FALSE),"")</f>
        <v/>
      </c>
      <c r="M4016" s="36"/>
      <c r="N4016" s="36"/>
      <c r="O4016" s="36"/>
      <c r="P4016" s="36"/>
      <c r="Q4016" s="36"/>
      <c r="R4016" s="36"/>
      <c r="S4016" s="36"/>
      <c r="T4016" s="36"/>
      <c r="U4016" s="23"/>
      <c r="V4016" s="23"/>
      <c r="W4016" s="23"/>
      <c r="X4016" s="23"/>
      <c r="Y4016" s="445"/>
      <c r="Z4016" s="446" t="str">
        <f>IF(放飛紀錄!$Y4016="","",放飛紀錄!$Y4016+公式對照表!B$2)</f>
        <v/>
      </c>
      <c r="AA4016" s="445"/>
      <c r="AB4016" s="445"/>
      <c r="AC4016" s="447" t="str">
        <f t="shared" si="152"/>
        <v/>
      </c>
      <c r="AD4016" s="448" t="str">
        <f t="shared" si="153"/>
        <v/>
      </c>
      <c r="AE4016" s="446" t="str">
        <f>IF(放飛紀錄表[[#This Row],[模組啟動時間]]="","",公式對照表!$A$2)</f>
        <v/>
      </c>
      <c r="AF4016" s="449" t="str">
        <f>IF(AC4016="","",IF(AND(AA4016&gt;Y4016,AA4016&lt;Z4016),[1]公式對照表!$C$2,IF(AC4016="-",[1]公式對照表!$C$3,IF(AC4016&lt;AE4016,[1]公式對照表!$C$4,IF(AC4016&gt;AE4016,[1]公式對照表!$C$5)))))</f>
        <v/>
      </c>
      <c r="AG4016" s="442"/>
      <c r="AH4016" s="442"/>
      <c r="AI4016" s="442"/>
      <c r="AJ4016" s="442"/>
      <c r="AK4016" s="2"/>
    </row>
    <row r="4017" spans="1:37" ht="17.25" customHeight="1">
      <c r="A4017" s="443"/>
      <c r="B4017" s="444"/>
      <c r="C4017" s="23"/>
      <c r="D4017" s="23"/>
      <c r="E4017" s="23"/>
      <c r="F4017" s="262"/>
      <c r="G4017" s="262"/>
      <c r="H4017" s="262"/>
      <c r="I4017" s="264"/>
      <c r="J4017" s="23"/>
      <c r="K4017" s="23"/>
      <c r="L4017" s="36" t="str">
        <f>IFERROR(VLOOKUP(放飛紀錄!$K4017,#REF!,2,FALSE),"")</f>
        <v/>
      </c>
      <c r="M4017" s="36"/>
      <c r="N4017" s="36"/>
      <c r="O4017" s="36"/>
      <c r="P4017" s="36"/>
      <c r="Q4017" s="36"/>
      <c r="R4017" s="36"/>
      <c r="S4017" s="36"/>
      <c r="T4017" s="36"/>
      <c r="U4017" s="23"/>
      <c r="V4017" s="23"/>
      <c r="W4017" s="23"/>
      <c r="X4017" s="23"/>
      <c r="Y4017" s="445"/>
      <c r="Z4017" s="446" t="str">
        <f>IF(放飛紀錄!$Y4017="","",放飛紀錄!$Y4017+公式對照表!B$2)</f>
        <v/>
      </c>
      <c r="AA4017" s="445"/>
      <c r="AB4017" s="445"/>
      <c r="AC4017" s="447" t="str">
        <f t="shared" si="152"/>
        <v/>
      </c>
      <c r="AD4017" s="448" t="str">
        <f t="shared" si="153"/>
        <v/>
      </c>
      <c r="AE4017" s="446" t="str">
        <f>IF(放飛紀錄表[[#This Row],[模組啟動時間]]="","",公式對照表!$A$2)</f>
        <v/>
      </c>
      <c r="AF4017" s="449" t="str">
        <f>IF(AC4017="","",IF(AND(AA4017&gt;Y4017,AA4017&lt;Z4017),[1]公式對照表!$C$2,IF(AC4017="-",[1]公式對照表!$C$3,IF(AC4017&lt;AE4017,[1]公式對照表!$C$4,IF(AC4017&gt;AE4017,[1]公式對照表!$C$5)))))</f>
        <v/>
      </c>
      <c r="AG4017" s="442"/>
      <c r="AH4017" s="442"/>
      <c r="AI4017" s="442"/>
      <c r="AJ4017" s="442"/>
      <c r="AK4017" s="2"/>
    </row>
    <row r="4018" spans="1:37" ht="17.25" customHeight="1">
      <c r="A4018" s="443"/>
      <c r="B4018" s="444"/>
      <c r="C4018" s="23"/>
      <c r="D4018" s="23"/>
      <c r="E4018" s="23"/>
      <c r="F4018" s="262"/>
      <c r="G4018" s="262"/>
      <c r="H4018" s="262"/>
      <c r="I4018" s="264"/>
      <c r="J4018" s="23"/>
      <c r="K4018" s="23"/>
      <c r="L4018" s="36" t="str">
        <f>IFERROR(VLOOKUP(放飛紀錄!$K4018,#REF!,2,FALSE),"")</f>
        <v/>
      </c>
      <c r="M4018" s="36"/>
      <c r="N4018" s="36"/>
      <c r="O4018" s="36"/>
      <c r="P4018" s="36"/>
      <c r="Q4018" s="36"/>
      <c r="R4018" s="36"/>
      <c r="S4018" s="36"/>
      <c r="T4018" s="36"/>
      <c r="U4018" s="23"/>
      <c r="V4018" s="23"/>
      <c r="W4018" s="23"/>
      <c r="X4018" s="23"/>
      <c r="Y4018" s="445"/>
      <c r="Z4018" s="446" t="str">
        <f>IF(放飛紀錄!$Y4018="","",放飛紀錄!$Y4018+公式對照表!B$2)</f>
        <v/>
      </c>
      <c r="AA4018" s="445"/>
      <c r="AB4018" s="445"/>
      <c r="AC4018" s="447" t="str">
        <f t="shared" si="152"/>
        <v/>
      </c>
      <c r="AD4018" s="448" t="str">
        <f t="shared" si="153"/>
        <v/>
      </c>
      <c r="AE4018" s="446" t="str">
        <f>IF(放飛紀錄表[[#This Row],[模組啟動時間]]="","",公式對照表!$A$2)</f>
        <v/>
      </c>
      <c r="AF4018" s="449" t="str">
        <f>IF(AC4018="","",IF(AND(AA4018&gt;Y4018,AA4018&lt;Z4018),[1]公式對照表!$C$2,IF(AC4018="-",[1]公式對照表!$C$3,IF(AC4018&lt;AE4018,[1]公式對照表!$C$4,IF(AC4018&gt;AE4018,[1]公式對照表!$C$5)))))</f>
        <v/>
      </c>
      <c r="AG4018" s="442"/>
      <c r="AH4018" s="442"/>
      <c r="AI4018" s="442"/>
      <c r="AJ4018" s="442"/>
      <c r="AK4018" s="2"/>
    </row>
    <row r="4019" spans="1:37" ht="17.25" customHeight="1">
      <c r="A4019" s="443"/>
      <c r="B4019" s="444"/>
      <c r="C4019" s="23"/>
      <c r="D4019" s="23"/>
      <c r="E4019" s="23"/>
      <c r="F4019" s="262"/>
      <c r="G4019" s="262"/>
      <c r="H4019" s="262"/>
      <c r="I4019" s="264"/>
      <c r="J4019" s="23"/>
      <c r="K4019" s="23"/>
      <c r="L4019" s="36" t="str">
        <f>IFERROR(VLOOKUP(放飛紀錄!$K4019,#REF!,2,FALSE),"")</f>
        <v/>
      </c>
      <c r="M4019" s="36"/>
      <c r="N4019" s="36"/>
      <c r="O4019" s="36"/>
      <c r="P4019" s="36"/>
      <c r="Q4019" s="36"/>
      <c r="R4019" s="36"/>
      <c r="S4019" s="36"/>
      <c r="T4019" s="36"/>
      <c r="U4019" s="23"/>
      <c r="V4019" s="23"/>
      <c r="W4019" s="23"/>
      <c r="X4019" s="23"/>
      <c r="Y4019" s="445"/>
      <c r="Z4019" s="446" t="str">
        <f>IF(放飛紀錄!$Y4019="","",放飛紀錄!$Y4019+公式對照表!B$2)</f>
        <v/>
      </c>
      <c r="AA4019" s="445"/>
      <c r="AB4019" s="445"/>
      <c r="AC4019" s="447" t="str">
        <f t="shared" si="152"/>
        <v/>
      </c>
      <c r="AD4019" s="448" t="str">
        <f t="shared" si="153"/>
        <v/>
      </c>
      <c r="AE4019" s="446" t="str">
        <f>IF(放飛紀錄表[[#This Row],[模組啟動時間]]="","",公式對照表!$A$2)</f>
        <v/>
      </c>
      <c r="AF4019" s="449" t="str">
        <f>IF(AC4019="","",IF(AND(AA4019&gt;Y4019,AA4019&lt;Z4019),[1]公式對照表!$C$2,IF(AC4019="-",[1]公式對照表!$C$3,IF(AC4019&lt;AE4019,[1]公式對照表!$C$4,IF(AC4019&gt;AE4019,[1]公式對照表!$C$5)))))</f>
        <v/>
      </c>
      <c r="AG4019" s="442"/>
      <c r="AH4019" s="442"/>
      <c r="AI4019" s="442"/>
      <c r="AJ4019" s="442"/>
      <c r="AK4019" s="2"/>
    </row>
    <row r="4020" spans="1:37" ht="17.25" customHeight="1">
      <c r="A4020" s="443"/>
      <c r="B4020" s="444"/>
      <c r="C4020" s="23"/>
      <c r="D4020" s="23"/>
      <c r="E4020" s="23"/>
      <c r="F4020" s="262"/>
      <c r="G4020" s="262"/>
      <c r="H4020" s="262"/>
      <c r="I4020" s="264"/>
      <c r="J4020" s="23"/>
      <c r="K4020" s="23"/>
      <c r="L4020" s="36" t="str">
        <f>IFERROR(VLOOKUP(放飛紀錄!$K4020,#REF!,2,FALSE),"")</f>
        <v/>
      </c>
      <c r="M4020" s="36"/>
      <c r="N4020" s="36"/>
      <c r="O4020" s="36"/>
      <c r="P4020" s="36"/>
      <c r="Q4020" s="36"/>
      <c r="R4020" s="36"/>
      <c r="S4020" s="36"/>
      <c r="T4020" s="36"/>
      <c r="U4020" s="23"/>
      <c r="V4020" s="23"/>
      <c r="W4020" s="23"/>
      <c r="X4020" s="23"/>
      <c r="Y4020" s="445"/>
      <c r="Z4020" s="446" t="str">
        <f>IF(放飛紀錄!$Y4020="","",放飛紀錄!$Y4020+公式對照表!B$2)</f>
        <v/>
      </c>
      <c r="AA4020" s="445"/>
      <c r="AB4020" s="445"/>
      <c r="AC4020" s="447" t="str">
        <f t="shared" si="152"/>
        <v/>
      </c>
      <c r="AD4020" s="448" t="str">
        <f t="shared" si="153"/>
        <v/>
      </c>
      <c r="AE4020" s="446" t="str">
        <f>IF(放飛紀錄表[[#This Row],[模組啟動時間]]="","",公式對照表!$A$2)</f>
        <v/>
      </c>
      <c r="AF4020" s="449" t="str">
        <f>IF(AC4020="","",IF(AND(AA4020&gt;Y4020,AA4020&lt;Z4020),[1]公式對照表!$C$2,IF(AC4020="-",[1]公式對照表!$C$3,IF(AC4020&lt;AE4020,[1]公式對照表!$C$4,IF(AC4020&gt;AE4020,[1]公式對照表!$C$5)))))</f>
        <v/>
      </c>
      <c r="AG4020" s="442"/>
      <c r="AH4020" s="442"/>
      <c r="AI4020" s="442"/>
      <c r="AJ4020" s="442"/>
      <c r="AK4020" s="2"/>
    </row>
    <row r="4021" spans="1:37" ht="17.25" customHeight="1">
      <c r="A4021" s="443"/>
      <c r="B4021" s="444"/>
      <c r="C4021" s="23"/>
      <c r="D4021" s="23"/>
      <c r="E4021" s="23"/>
      <c r="F4021" s="262"/>
      <c r="G4021" s="262"/>
      <c r="H4021" s="262"/>
      <c r="I4021" s="264"/>
      <c r="J4021" s="23"/>
      <c r="K4021" s="23"/>
      <c r="L4021" s="36" t="str">
        <f>IFERROR(VLOOKUP(放飛紀錄!$K4021,#REF!,2,FALSE),"")</f>
        <v/>
      </c>
      <c r="M4021" s="36"/>
      <c r="N4021" s="36"/>
      <c r="O4021" s="36"/>
      <c r="P4021" s="36"/>
      <c r="Q4021" s="36"/>
      <c r="R4021" s="36"/>
      <c r="S4021" s="36"/>
      <c r="T4021" s="36"/>
      <c r="U4021" s="23"/>
      <c r="V4021" s="23"/>
      <c r="W4021" s="23"/>
      <c r="X4021" s="23"/>
      <c r="Y4021" s="445"/>
      <c r="Z4021" s="446" t="str">
        <f>IF(放飛紀錄!$Y4021="","",放飛紀錄!$Y4021+公式對照表!B$2)</f>
        <v/>
      </c>
      <c r="AA4021" s="445"/>
      <c r="AB4021" s="445"/>
      <c r="AC4021" s="447" t="str">
        <f t="shared" ref="AC4021:AC4084" si="154">IF(AB4021="","",IF(AA4021="-","-",AB4021-Z4021))</f>
        <v/>
      </c>
      <c r="AD4021" s="448" t="str">
        <f t="shared" ref="AD4021:AD4084" si="155">IF(OR(AC4021="-",AC4021=""),"",((MINUTE(AC4021)*60)+SECOND(AC4021)))</f>
        <v/>
      </c>
      <c r="AE4021" s="446" t="str">
        <f>IF(放飛紀錄表[[#This Row],[模組啟動時間]]="","",公式對照表!$A$2)</f>
        <v/>
      </c>
      <c r="AF4021" s="449" t="str">
        <f>IF(AC4021="","",IF(AND(AA4021&gt;Y4021,AA4021&lt;Z4021),[1]公式對照表!$C$2,IF(AC4021="-",[1]公式對照表!$C$3,IF(AC4021&lt;AE4021,[1]公式對照表!$C$4,IF(AC4021&gt;AE4021,[1]公式對照表!$C$5)))))</f>
        <v/>
      </c>
      <c r="AG4021" s="442"/>
      <c r="AH4021" s="442"/>
      <c r="AI4021" s="442"/>
      <c r="AJ4021" s="442"/>
      <c r="AK4021" s="2"/>
    </row>
    <row r="4022" spans="1:37" ht="17.25" customHeight="1">
      <c r="A4022" s="443"/>
      <c r="B4022" s="444"/>
      <c r="C4022" s="23"/>
      <c r="D4022" s="23"/>
      <c r="E4022" s="23"/>
      <c r="F4022" s="262"/>
      <c r="G4022" s="262"/>
      <c r="H4022" s="262"/>
      <c r="I4022" s="264"/>
      <c r="J4022" s="23"/>
      <c r="K4022" s="23"/>
      <c r="L4022" s="36" t="str">
        <f>IFERROR(VLOOKUP(放飛紀錄!$K4022,#REF!,2,FALSE),"")</f>
        <v/>
      </c>
      <c r="M4022" s="36"/>
      <c r="N4022" s="36"/>
      <c r="O4022" s="36"/>
      <c r="P4022" s="36"/>
      <c r="Q4022" s="36"/>
      <c r="R4022" s="36"/>
      <c r="S4022" s="36"/>
      <c r="T4022" s="36"/>
      <c r="U4022" s="23"/>
      <c r="V4022" s="23"/>
      <c r="W4022" s="23"/>
      <c r="X4022" s="23"/>
      <c r="Y4022" s="445"/>
      <c r="Z4022" s="446" t="str">
        <f>IF(放飛紀錄!$Y4022="","",放飛紀錄!$Y4022+公式對照表!B$2)</f>
        <v/>
      </c>
      <c r="AA4022" s="445"/>
      <c r="AB4022" s="445"/>
      <c r="AC4022" s="447" t="str">
        <f t="shared" si="154"/>
        <v/>
      </c>
      <c r="AD4022" s="448" t="str">
        <f t="shared" si="155"/>
        <v/>
      </c>
      <c r="AE4022" s="446" t="str">
        <f>IF(放飛紀錄表[[#This Row],[模組啟動時間]]="","",公式對照表!$A$2)</f>
        <v/>
      </c>
      <c r="AF4022" s="449" t="str">
        <f>IF(AC4022="","",IF(AND(AA4022&gt;Y4022,AA4022&lt;Z4022),[1]公式對照表!$C$2,IF(AC4022="-",[1]公式對照表!$C$3,IF(AC4022&lt;AE4022,[1]公式對照表!$C$4,IF(AC4022&gt;AE4022,[1]公式對照表!$C$5)))))</f>
        <v/>
      </c>
      <c r="AG4022" s="442"/>
      <c r="AH4022" s="442"/>
      <c r="AI4022" s="442"/>
      <c r="AJ4022" s="442"/>
      <c r="AK4022" s="2"/>
    </row>
    <row r="4023" spans="1:37" ht="17.25" customHeight="1">
      <c r="A4023" s="443"/>
      <c r="B4023" s="444"/>
      <c r="C4023" s="23"/>
      <c r="D4023" s="23"/>
      <c r="E4023" s="23"/>
      <c r="F4023" s="262"/>
      <c r="G4023" s="262"/>
      <c r="H4023" s="262"/>
      <c r="I4023" s="264"/>
      <c r="J4023" s="23"/>
      <c r="K4023" s="23"/>
      <c r="L4023" s="36" t="str">
        <f>IFERROR(VLOOKUP(放飛紀錄!$K4023,#REF!,2,FALSE),"")</f>
        <v/>
      </c>
      <c r="M4023" s="36"/>
      <c r="N4023" s="36"/>
      <c r="O4023" s="36"/>
      <c r="P4023" s="36"/>
      <c r="Q4023" s="36"/>
      <c r="R4023" s="36"/>
      <c r="S4023" s="36"/>
      <c r="T4023" s="36"/>
      <c r="U4023" s="23"/>
      <c r="V4023" s="23"/>
      <c r="W4023" s="23"/>
      <c r="X4023" s="23"/>
      <c r="Y4023" s="445"/>
      <c r="Z4023" s="446" t="str">
        <f>IF(放飛紀錄!$Y4023="","",放飛紀錄!$Y4023+公式對照表!B$2)</f>
        <v/>
      </c>
      <c r="AA4023" s="445"/>
      <c r="AB4023" s="445"/>
      <c r="AC4023" s="447" t="str">
        <f t="shared" si="154"/>
        <v/>
      </c>
      <c r="AD4023" s="448" t="str">
        <f t="shared" si="155"/>
        <v/>
      </c>
      <c r="AE4023" s="446" t="str">
        <f>IF(放飛紀錄表[[#This Row],[模組啟動時間]]="","",公式對照表!$A$2)</f>
        <v/>
      </c>
      <c r="AF4023" s="449" t="str">
        <f>IF(AC4023="","",IF(AND(AA4023&gt;Y4023,AA4023&lt;Z4023),[1]公式對照表!$C$2,IF(AC4023="-",[1]公式對照表!$C$3,IF(AC4023&lt;AE4023,[1]公式對照表!$C$4,IF(AC4023&gt;AE4023,[1]公式對照表!$C$5)))))</f>
        <v/>
      </c>
      <c r="AG4023" s="442"/>
      <c r="AH4023" s="442"/>
      <c r="AI4023" s="442"/>
      <c r="AJ4023" s="442"/>
      <c r="AK4023" s="2"/>
    </row>
    <row r="4024" spans="1:37" ht="17.25" customHeight="1">
      <c r="A4024" s="443"/>
      <c r="B4024" s="444"/>
      <c r="C4024" s="23"/>
      <c r="D4024" s="23"/>
      <c r="E4024" s="23"/>
      <c r="F4024" s="262"/>
      <c r="G4024" s="262"/>
      <c r="H4024" s="262"/>
      <c r="I4024" s="264"/>
      <c r="J4024" s="23"/>
      <c r="K4024" s="23"/>
      <c r="L4024" s="36" t="str">
        <f>IFERROR(VLOOKUP(放飛紀錄!$K4024,#REF!,2,FALSE),"")</f>
        <v/>
      </c>
      <c r="M4024" s="36"/>
      <c r="N4024" s="36"/>
      <c r="O4024" s="36"/>
      <c r="P4024" s="36"/>
      <c r="Q4024" s="36"/>
      <c r="R4024" s="36"/>
      <c r="S4024" s="36"/>
      <c r="T4024" s="36"/>
      <c r="U4024" s="23"/>
      <c r="V4024" s="23"/>
      <c r="W4024" s="23"/>
      <c r="X4024" s="23"/>
      <c r="Y4024" s="445"/>
      <c r="Z4024" s="446" t="str">
        <f>IF(放飛紀錄!$Y4024="","",放飛紀錄!$Y4024+公式對照表!B$2)</f>
        <v/>
      </c>
      <c r="AA4024" s="445"/>
      <c r="AB4024" s="445"/>
      <c r="AC4024" s="447" t="str">
        <f t="shared" si="154"/>
        <v/>
      </c>
      <c r="AD4024" s="448" t="str">
        <f t="shared" si="155"/>
        <v/>
      </c>
      <c r="AE4024" s="446" t="str">
        <f>IF(放飛紀錄表[[#This Row],[模組啟動時間]]="","",公式對照表!$A$2)</f>
        <v/>
      </c>
      <c r="AF4024" s="449" t="str">
        <f>IF(AC4024="","",IF(AND(AA4024&gt;Y4024,AA4024&lt;Z4024),[1]公式對照表!$C$2,IF(AC4024="-",[1]公式對照表!$C$3,IF(AC4024&lt;AE4024,[1]公式對照表!$C$4,IF(AC4024&gt;AE4024,[1]公式對照表!$C$5)))))</f>
        <v/>
      </c>
      <c r="AG4024" s="442"/>
      <c r="AH4024" s="442"/>
      <c r="AI4024" s="442"/>
      <c r="AJ4024" s="442"/>
      <c r="AK4024" s="2"/>
    </row>
    <row r="4025" spans="1:37" ht="17.25" customHeight="1">
      <c r="A4025" s="443"/>
      <c r="B4025" s="444"/>
      <c r="C4025" s="23"/>
      <c r="D4025" s="23"/>
      <c r="E4025" s="23"/>
      <c r="F4025" s="262"/>
      <c r="G4025" s="262"/>
      <c r="H4025" s="262"/>
      <c r="I4025" s="264"/>
      <c r="J4025" s="23"/>
      <c r="K4025" s="23"/>
      <c r="L4025" s="36" t="str">
        <f>IFERROR(VLOOKUP(放飛紀錄!$K4025,#REF!,2,FALSE),"")</f>
        <v/>
      </c>
      <c r="M4025" s="36"/>
      <c r="N4025" s="36"/>
      <c r="O4025" s="36"/>
      <c r="P4025" s="36"/>
      <c r="Q4025" s="36"/>
      <c r="R4025" s="36"/>
      <c r="S4025" s="36"/>
      <c r="T4025" s="36"/>
      <c r="U4025" s="23"/>
      <c r="V4025" s="23"/>
      <c r="W4025" s="23"/>
      <c r="X4025" s="23"/>
      <c r="Y4025" s="445"/>
      <c r="Z4025" s="446" t="str">
        <f>IF(放飛紀錄!$Y4025="","",放飛紀錄!$Y4025+公式對照表!B$2)</f>
        <v/>
      </c>
      <c r="AA4025" s="445"/>
      <c r="AB4025" s="445"/>
      <c r="AC4025" s="447" t="str">
        <f t="shared" si="154"/>
        <v/>
      </c>
      <c r="AD4025" s="448" t="str">
        <f t="shared" si="155"/>
        <v/>
      </c>
      <c r="AE4025" s="446" t="str">
        <f>IF(放飛紀錄表[[#This Row],[模組啟動時間]]="","",公式對照表!$A$2)</f>
        <v/>
      </c>
      <c r="AF4025" s="449" t="str">
        <f>IF(AC4025="","",IF(AND(AA4025&gt;Y4025,AA4025&lt;Z4025),[1]公式對照表!$C$2,IF(AC4025="-",[1]公式對照表!$C$3,IF(AC4025&lt;AE4025,[1]公式對照表!$C$4,IF(AC4025&gt;AE4025,[1]公式對照表!$C$5)))))</f>
        <v/>
      </c>
      <c r="AG4025" s="442"/>
      <c r="AH4025" s="442"/>
      <c r="AI4025" s="442"/>
      <c r="AJ4025" s="442"/>
      <c r="AK4025" s="2"/>
    </row>
    <row r="4026" spans="1:37" ht="17.25" customHeight="1">
      <c r="A4026" s="443"/>
      <c r="B4026" s="444"/>
      <c r="C4026" s="23"/>
      <c r="D4026" s="23"/>
      <c r="E4026" s="23"/>
      <c r="F4026" s="262"/>
      <c r="G4026" s="262"/>
      <c r="H4026" s="262"/>
      <c r="I4026" s="264"/>
      <c r="J4026" s="23"/>
      <c r="K4026" s="23"/>
      <c r="L4026" s="36" t="str">
        <f>IFERROR(VLOOKUP(放飛紀錄!$K4026,#REF!,2,FALSE),"")</f>
        <v/>
      </c>
      <c r="M4026" s="36"/>
      <c r="N4026" s="36"/>
      <c r="O4026" s="36"/>
      <c r="P4026" s="36"/>
      <c r="Q4026" s="36"/>
      <c r="R4026" s="36"/>
      <c r="S4026" s="36"/>
      <c r="T4026" s="36"/>
      <c r="U4026" s="23"/>
      <c r="V4026" s="23"/>
      <c r="W4026" s="23"/>
      <c r="X4026" s="23"/>
      <c r="Y4026" s="445"/>
      <c r="Z4026" s="446" t="str">
        <f>IF(放飛紀錄!$Y4026="","",放飛紀錄!$Y4026+公式對照表!B$2)</f>
        <v/>
      </c>
      <c r="AA4026" s="445"/>
      <c r="AB4026" s="445"/>
      <c r="AC4026" s="447" t="str">
        <f t="shared" si="154"/>
        <v/>
      </c>
      <c r="AD4026" s="448" t="str">
        <f t="shared" si="155"/>
        <v/>
      </c>
      <c r="AE4026" s="446" t="str">
        <f>IF(放飛紀錄表[[#This Row],[模組啟動時間]]="","",公式對照表!$A$2)</f>
        <v/>
      </c>
      <c r="AF4026" s="449" t="str">
        <f>IF(AC4026="","",IF(AND(AA4026&gt;Y4026,AA4026&lt;Z4026),[1]公式對照表!$C$2,IF(AC4026="-",[1]公式對照表!$C$3,IF(AC4026&lt;AE4026,[1]公式對照表!$C$4,IF(AC4026&gt;AE4026,[1]公式對照表!$C$5)))))</f>
        <v/>
      </c>
      <c r="AG4026" s="442"/>
      <c r="AH4026" s="442"/>
      <c r="AI4026" s="442"/>
      <c r="AJ4026" s="442"/>
      <c r="AK4026" s="2"/>
    </row>
    <row r="4027" spans="1:37" ht="17.25" customHeight="1">
      <c r="A4027" s="443"/>
      <c r="B4027" s="444"/>
      <c r="C4027" s="23"/>
      <c r="D4027" s="23"/>
      <c r="E4027" s="23"/>
      <c r="F4027" s="262"/>
      <c r="G4027" s="262"/>
      <c r="H4027" s="262"/>
      <c r="I4027" s="264"/>
      <c r="J4027" s="23"/>
      <c r="K4027" s="23"/>
      <c r="L4027" s="36" t="str">
        <f>IFERROR(VLOOKUP(放飛紀錄!$K4027,#REF!,2,FALSE),"")</f>
        <v/>
      </c>
      <c r="M4027" s="36"/>
      <c r="N4027" s="36"/>
      <c r="O4027" s="36"/>
      <c r="P4027" s="36"/>
      <c r="Q4027" s="36"/>
      <c r="R4027" s="36"/>
      <c r="S4027" s="36"/>
      <c r="T4027" s="36"/>
      <c r="U4027" s="23"/>
      <c r="V4027" s="23"/>
      <c r="W4027" s="23"/>
      <c r="X4027" s="23"/>
      <c r="Y4027" s="445"/>
      <c r="Z4027" s="446" t="str">
        <f>IF(放飛紀錄!$Y4027="","",放飛紀錄!$Y4027+公式對照表!B$2)</f>
        <v/>
      </c>
      <c r="AA4027" s="445"/>
      <c r="AB4027" s="445"/>
      <c r="AC4027" s="447" t="str">
        <f t="shared" si="154"/>
        <v/>
      </c>
      <c r="AD4027" s="448" t="str">
        <f t="shared" si="155"/>
        <v/>
      </c>
      <c r="AE4027" s="446" t="str">
        <f>IF(放飛紀錄表[[#This Row],[模組啟動時間]]="","",公式對照表!$A$2)</f>
        <v/>
      </c>
      <c r="AF4027" s="449" t="str">
        <f>IF(AC4027="","",IF(AND(AA4027&gt;Y4027,AA4027&lt;Z4027),[1]公式對照表!$C$2,IF(AC4027="-",[1]公式對照表!$C$3,IF(AC4027&lt;AE4027,[1]公式對照表!$C$4,IF(AC4027&gt;AE4027,[1]公式對照表!$C$5)))))</f>
        <v/>
      </c>
      <c r="AG4027" s="442"/>
      <c r="AH4027" s="442"/>
      <c r="AI4027" s="442"/>
      <c r="AJ4027" s="442"/>
      <c r="AK4027" s="2"/>
    </row>
    <row r="4028" spans="1:37" ht="17.25" customHeight="1">
      <c r="A4028" s="443"/>
      <c r="B4028" s="444"/>
      <c r="C4028" s="23"/>
      <c r="D4028" s="23"/>
      <c r="E4028" s="23"/>
      <c r="F4028" s="262"/>
      <c r="G4028" s="262"/>
      <c r="H4028" s="262"/>
      <c r="I4028" s="264"/>
      <c r="J4028" s="23"/>
      <c r="K4028" s="23"/>
      <c r="L4028" s="36" t="str">
        <f>IFERROR(VLOOKUP(放飛紀錄!$K4028,#REF!,2,FALSE),"")</f>
        <v/>
      </c>
      <c r="M4028" s="36"/>
      <c r="N4028" s="36"/>
      <c r="O4028" s="36"/>
      <c r="P4028" s="36"/>
      <c r="Q4028" s="36"/>
      <c r="R4028" s="36"/>
      <c r="S4028" s="36"/>
      <c r="T4028" s="36"/>
      <c r="U4028" s="23"/>
      <c r="V4028" s="23"/>
      <c r="W4028" s="23"/>
      <c r="X4028" s="23"/>
      <c r="Y4028" s="445"/>
      <c r="Z4028" s="446" t="str">
        <f>IF(放飛紀錄!$Y4028="","",放飛紀錄!$Y4028+公式對照表!B$2)</f>
        <v/>
      </c>
      <c r="AA4028" s="445"/>
      <c r="AB4028" s="445"/>
      <c r="AC4028" s="447" t="str">
        <f t="shared" si="154"/>
        <v/>
      </c>
      <c r="AD4028" s="448" t="str">
        <f t="shared" si="155"/>
        <v/>
      </c>
      <c r="AE4028" s="446" t="str">
        <f>IF(放飛紀錄表[[#This Row],[模組啟動時間]]="","",公式對照表!$A$2)</f>
        <v/>
      </c>
      <c r="AF4028" s="449" t="str">
        <f>IF(AC4028="","",IF(AND(AA4028&gt;Y4028,AA4028&lt;Z4028),[1]公式對照表!$C$2,IF(AC4028="-",[1]公式對照表!$C$3,IF(AC4028&lt;AE4028,[1]公式對照表!$C$4,IF(AC4028&gt;AE4028,[1]公式對照表!$C$5)))))</f>
        <v/>
      </c>
      <c r="AG4028" s="442"/>
      <c r="AH4028" s="442"/>
      <c r="AI4028" s="442"/>
      <c r="AJ4028" s="442"/>
      <c r="AK4028" s="2"/>
    </row>
    <row r="4029" spans="1:37" ht="17.25" customHeight="1">
      <c r="A4029" s="443"/>
      <c r="B4029" s="444"/>
      <c r="C4029" s="23"/>
      <c r="D4029" s="23"/>
      <c r="E4029" s="23"/>
      <c r="F4029" s="262"/>
      <c r="G4029" s="262"/>
      <c r="H4029" s="262"/>
      <c r="I4029" s="264"/>
      <c r="J4029" s="23"/>
      <c r="K4029" s="23"/>
      <c r="L4029" s="36" t="str">
        <f>IFERROR(VLOOKUP(放飛紀錄!$K4029,#REF!,2,FALSE),"")</f>
        <v/>
      </c>
      <c r="M4029" s="36"/>
      <c r="N4029" s="36"/>
      <c r="O4029" s="36"/>
      <c r="P4029" s="36"/>
      <c r="Q4029" s="36"/>
      <c r="R4029" s="36"/>
      <c r="S4029" s="36"/>
      <c r="T4029" s="36"/>
      <c r="U4029" s="23"/>
      <c r="V4029" s="23"/>
      <c r="W4029" s="23"/>
      <c r="X4029" s="23"/>
      <c r="Y4029" s="445"/>
      <c r="Z4029" s="446" t="str">
        <f>IF(放飛紀錄!$Y4029="","",放飛紀錄!$Y4029+公式對照表!B$2)</f>
        <v/>
      </c>
      <c r="AA4029" s="445"/>
      <c r="AB4029" s="445"/>
      <c r="AC4029" s="447" t="str">
        <f t="shared" si="154"/>
        <v/>
      </c>
      <c r="AD4029" s="448" t="str">
        <f t="shared" si="155"/>
        <v/>
      </c>
      <c r="AE4029" s="446" t="str">
        <f>IF(放飛紀錄表[[#This Row],[模組啟動時間]]="","",公式對照表!$A$2)</f>
        <v/>
      </c>
      <c r="AF4029" s="449" t="str">
        <f>IF(AC4029="","",IF(AND(AA4029&gt;Y4029,AA4029&lt;Z4029),[1]公式對照表!$C$2,IF(AC4029="-",[1]公式對照表!$C$3,IF(AC4029&lt;AE4029,[1]公式對照表!$C$4,IF(AC4029&gt;AE4029,[1]公式對照表!$C$5)))))</f>
        <v/>
      </c>
      <c r="AG4029" s="442"/>
      <c r="AH4029" s="442"/>
      <c r="AI4029" s="442"/>
      <c r="AJ4029" s="442"/>
      <c r="AK4029" s="2"/>
    </row>
    <row r="4030" spans="1:37" ht="17.25" customHeight="1">
      <c r="A4030" s="443"/>
      <c r="B4030" s="444"/>
      <c r="C4030" s="23"/>
      <c r="D4030" s="23"/>
      <c r="E4030" s="23"/>
      <c r="F4030" s="262"/>
      <c r="G4030" s="262"/>
      <c r="H4030" s="262"/>
      <c r="I4030" s="264"/>
      <c r="J4030" s="23"/>
      <c r="K4030" s="23"/>
      <c r="L4030" s="36" t="str">
        <f>IFERROR(VLOOKUP(放飛紀錄!$K4030,#REF!,2,FALSE),"")</f>
        <v/>
      </c>
      <c r="M4030" s="36"/>
      <c r="N4030" s="36"/>
      <c r="O4030" s="36"/>
      <c r="P4030" s="36"/>
      <c r="Q4030" s="36"/>
      <c r="R4030" s="36"/>
      <c r="S4030" s="36"/>
      <c r="T4030" s="36"/>
      <c r="U4030" s="23"/>
      <c r="V4030" s="23"/>
      <c r="W4030" s="23"/>
      <c r="X4030" s="23"/>
      <c r="Y4030" s="445"/>
      <c r="Z4030" s="446" t="str">
        <f>IF(放飛紀錄!$Y4030="","",放飛紀錄!$Y4030+公式對照表!B$2)</f>
        <v/>
      </c>
      <c r="AA4030" s="445"/>
      <c r="AB4030" s="445"/>
      <c r="AC4030" s="447" t="str">
        <f t="shared" si="154"/>
        <v/>
      </c>
      <c r="AD4030" s="448" t="str">
        <f t="shared" si="155"/>
        <v/>
      </c>
      <c r="AE4030" s="446" t="str">
        <f>IF(放飛紀錄表[[#This Row],[模組啟動時間]]="","",公式對照表!$A$2)</f>
        <v/>
      </c>
      <c r="AF4030" s="449" t="str">
        <f>IF(AC4030="","",IF(AND(AA4030&gt;Y4030,AA4030&lt;Z4030),[1]公式對照表!$C$2,IF(AC4030="-",[1]公式對照表!$C$3,IF(AC4030&lt;AE4030,[1]公式對照表!$C$4,IF(AC4030&gt;AE4030,[1]公式對照表!$C$5)))))</f>
        <v/>
      </c>
      <c r="AG4030" s="442"/>
      <c r="AH4030" s="442"/>
      <c r="AI4030" s="442"/>
      <c r="AJ4030" s="442"/>
      <c r="AK4030" s="2"/>
    </row>
    <row r="4031" spans="1:37" ht="17.25" customHeight="1">
      <c r="A4031" s="443"/>
      <c r="B4031" s="444"/>
      <c r="C4031" s="23"/>
      <c r="D4031" s="23"/>
      <c r="E4031" s="23"/>
      <c r="F4031" s="262"/>
      <c r="G4031" s="262"/>
      <c r="H4031" s="262"/>
      <c r="I4031" s="264"/>
      <c r="J4031" s="23"/>
      <c r="K4031" s="23"/>
      <c r="L4031" s="36" t="str">
        <f>IFERROR(VLOOKUP(放飛紀錄!$K4031,#REF!,2,FALSE),"")</f>
        <v/>
      </c>
      <c r="M4031" s="36"/>
      <c r="N4031" s="36"/>
      <c r="O4031" s="36"/>
      <c r="P4031" s="36"/>
      <c r="Q4031" s="36"/>
      <c r="R4031" s="36"/>
      <c r="S4031" s="36"/>
      <c r="T4031" s="36"/>
      <c r="U4031" s="23"/>
      <c r="V4031" s="23"/>
      <c r="W4031" s="23"/>
      <c r="X4031" s="23"/>
      <c r="Y4031" s="445"/>
      <c r="Z4031" s="446" t="str">
        <f>IF(放飛紀錄!$Y4031="","",放飛紀錄!$Y4031+公式對照表!B$2)</f>
        <v/>
      </c>
      <c r="AA4031" s="445"/>
      <c r="AB4031" s="445"/>
      <c r="AC4031" s="447" t="str">
        <f t="shared" si="154"/>
        <v/>
      </c>
      <c r="AD4031" s="448" t="str">
        <f t="shared" si="155"/>
        <v/>
      </c>
      <c r="AE4031" s="446" t="str">
        <f>IF(放飛紀錄表[[#This Row],[模組啟動時間]]="","",公式對照表!$A$2)</f>
        <v/>
      </c>
      <c r="AF4031" s="449" t="str">
        <f>IF(AC4031="","",IF(AND(AA4031&gt;Y4031,AA4031&lt;Z4031),[1]公式對照表!$C$2,IF(AC4031="-",[1]公式對照表!$C$3,IF(AC4031&lt;AE4031,[1]公式對照表!$C$4,IF(AC4031&gt;AE4031,[1]公式對照表!$C$5)))))</f>
        <v/>
      </c>
      <c r="AG4031" s="442"/>
      <c r="AH4031" s="442"/>
      <c r="AI4031" s="442"/>
      <c r="AJ4031" s="442"/>
      <c r="AK4031" s="2"/>
    </row>
    <row r="4032" spans="1:37" ht="17.25" customHeight="1">
      <c r="A4032" s="443"/>
      <c r="B4032" s="444"/>
      <c r="C4032" s="23"/>
      <c r="D4032" s="23"/>
      <c r="E4032" s="23"/>
      <c r="F4032" s="262"/>
      <c r="G4032" s="262"/>
      <c r="H4032" s="262"/>
      <c r="I4032" s="264"/>
      <c r="J4032" s="23"/>
      <c r="K4032" s="23"/>
      <c r="L4032" s="36" t="str">
        <f>IFERROR(VLOOKUP(放飛紀錄!$K4032,#REF!,2,FALSE),"")</f>
        <v/>
      </c>
      <c r="M4032" s="36"/>
      <c r="N4032" s="36"/>
      <c r="O4032" s="36"/>
      <c r="P4032" s="36"/>
      <c r="Q4032" s="36"/>
      <c r="R4032" s="36"/>
      <c r="S4032" s="36"/>
      <c r="T4032" s="36"/>
      <c r="U4032" s="23"/>
      <c r="V4032" s="23"/>
      <c r="W4032" s="23"/>
      <c r="X4032" s="23"/>
      <c r="Y4032" s="445"/>
      <c r="Z4032" s="446" t="str">
        <f>IF(放飛紀錄!$Y4032="","",放飛紀錄!$Y4032+公式對照表!B$2)</f>
        <v/>
      </c>
      <c r="AA4032" s="445"/>
      <c r="AB4032" s="445"/>
      <c r="AC4032" s="447" t="str">
        <f t="shared" si="154"/>
        <v/>
      </c>
      <c r="AD4032" s="448" t="str">
        <f t="shared" si="155"/>
        <v/>
      </c>
      <c r="AE4032" s="446" t="str">
        <f>IF(放飛紀錄表[[#This Row],[模組啟動時間]]="","",公式對照表!$A$2)</f>
        <v/>
      </c>
      <c r="AF4032" s="449" t="str">
        <f>IF(AC4032="","",IF(AND(AA4032&gt;Y4032,AA4032&lt;Z4032),[1]公式對照表!$C$2,IF(AC4032="-",[1]公式對照表!$C$3,IF(AC4032&lt;AE4032,[1]公式對照表!$C$4,IF(AC4032&gt;AE4032,[1]公式對照表!$C$5)))))</f>
        <v/>
      </c>
      <c r="AG4032" s="442"/>
      <c r="AH4032" s="442"/>
      <c r="AI4032" s="442"/>
      <c r="AJ4032" s="442"/>
      <c r="AK4032" s="2"/>
    </row>
    <row r="4033" spans="1:37" ht="17.25" customHeight="1">
      <c r="A4033" s="443"/>
      <c r="B4033" s="444"/>
      <c r="C4033" s="23"/>
      <c r="D4033" s="23"/>
      <c r="E4033" s="23"/>
      <c r="F4033" s="262"/>
      <c r="G4033" s="262"/>
      <c r="H4033" s="262"/>
      <c r="I4033" s="264"/>
      <c r="J4033" s="23"/>
      <c r="K4033" s="23"/>
      <c r="L4033" s="36" t="str">
        <f>IFERROR(VLOOKUP(放飛紀錄!$K4033,#REF!,2,FALSE),"")</f>
        <v/>
      </c>
      <c r="M4033" s="36"/>
      <c r="N4033" s="36"/>
      <c r="O4033" s="36"/>
      <c r="P4033" s="36"/>
      <c r="Q4033" s="36"/>
      <c r="R4033" s="36"/>
      <c r="S4033" s="36"/>
      <c r="T4033" s="36"/>
      <c r="U4033" s="23"/>
      <c r="V4033" s="23"/>
      <c r="W4033" s="23"/>
      <c r="X4033" s="23"/>
      <c r="Y4033" s="445"/>
      <c r="Z4033" s="446" t="str">
        <f>IF(放飛紀錄!$Y4033="","",放飛紀錄!$Y4033+公式對照表!B$2)</f>
        <v/>
      </c>
      <c r="AA4033" s="445"/>
      <c r="AB4033" s="445"/>
      <c r="AC4033" s="447" t="str">
        <f t="shared" si="154"/>
        <v/>
      </c>
      <c r="AD4033" s="448" t="str">
        <f t="shared" si="155"/>
        <v/>
      </c>
      <c r="AE4033" s="446" t="str">
        <f>IF(放飛紀錄表[[#This Row],[模組啟動時間]]="","",公式對照表!$A$2)</f>
        <v/>
      </c>
      <c r="AF4033" s="449" t="str">
        <f>IF(AC4033="","",IF(AND(AA4033&gt;Y4033,AA4033&lt;Z4033),[1]公式對照表!$C$2,IF(AC4033="-",[1]公式對照表!$C$3,IF(AC4033&lt;AE4033,[1]公式對照表!$C$4,IF(AC4033&gt;AE4033,[1]公式對照表!$C$5)))))</f>
        <v/>
      </c>
      <c r="AG4033" s="442"/>
      <c r="AH4033" s="442"/>
      <c r="AI4033" s="442"/>
      <c r="AJ4033" s="442"/>
      <c r="AK4033" s="2"/>
    </row>
    <row r="4034" spans="1:37" ht="17.25" customHeight="1">
      <c r="A4034" s="443"/>
      <c r="B4034" s="444"/>
      <c r="C4034" s="23"/>
      <c r="D4034" s="23"/>
      <c r="E4034" s="23"/>
      <c r="F4034" s="262"/>
      <c r="G4034" s="262"/>
      <c r="H4034" s="262"/>
      <c r="I4034" s="264"/>
      <c r="J4034" s="23"/>
      <c r="K4034" s="23"/>
      <c r="L4034" s="36" t="str">
        <f>IFERROR(VLOOKUP(放飛紀錄!$K4034,#REF!,2,FALSE),"")</f>
        <v/>
      </c>
      <c r="M4034" s="36"/>
      <c r="N4034" s="36"/>
      <c r="O4034" s="36"/>
      <c r="P4034" s="36"/>
      <c r="Q4034" s="36"/>
      <c r="R4034" s="36"/>
      <c r="S4034" s="36"/>
      <c r="T4034" s="36"/>
      <c r="U4034" s="23"/>
      <c r="V4034" s="23"/>
      <c r="W4034" s="23"/>
      <c r="X4034" s="23"/>
      <c r="Y4034" s="445"/>
      <c r="Z4034" s="446" t="str">
        <f>IF(放飛紀錄!$Y4034="","",放飛紀錄!$Y4034+公式對照表!B$2)</f>
        <v/>
      </c>
      <c r="AA4034" s="445"/>
      <c r="AB4034" s="445"/>
      <c r="AC4034" s="447" t="str">
        <f t="shared" si="154"/>
        <v/>
      </c>
      <c r="AD4034" s="448" t="str">
        <f t="shared" si="155"/>
        <v/>
      </c>
      <c r="AE4034" s="446" t="str">
        <f>IF(放飛紀錄表[[#This Row],[模組啟動時間]]="","",公式對照表!$A$2)</f>
        <v/>
      </c>
      <c r="AF4034" s="449" t="str">
        <f>IF(AC4034="","",IF(AND(AA4034&gt;Y4034,AA4034&lt;Z4034),[1]公式對照表!$C$2,IF(AC4034="-",[1]公式對照表!$C$3,IF(AC4034&lt;AE4034,[1]公式對照表!$C$4,IF(AC4034&gt;AE4034,[1]公式對照表!$C$5)))))</f>
        <v/>
      </c>
      <c r="AG4034" s="442"/>
      <c r="AH4034" s="442"/>
      <c r="AI4034" s="442"/>
      <c r="AJ4034" s="442"/>
      <c r="AK4034" s="2"/>
    </row>
    <row r="4035" spans="1:37" ht="17.25" customHeight="1">
      <c r="A4035" s="443"/>
      <c r="B4035" s="444"/>
      <c r="C4035" s="23"/>
      <c r="D4035" s="23"/>
      <c r="E4035" s="23"/>
      <c r="F4035" s="262"/>
      <c r="G4035" s="262"/>
      <c r="H4035" s="262"/>
      <c r="I4035" s="264"/>
      <c r="J4035" s="23"/>
      <c r="K4035" s="23"/>
      <c r="L4035" s="36" t="str">
        <f>IFERROR(VLOOKUP(放飛紀錄!$K4035,#REF!,2,FALSE),"")</f>
        <v/>
      </c>
      <c r="M4035" s="36"/>
      <c r="N4035" s="36"/>
      <c r="O4035" s="36"/>
      <c r="P4035" s="36"/>
      <c r="Q4035" s="36"/>
      <c r="R4035" s="36"/>
      <c r="S4035" s="36"/>
      <c r="T4035" s="36"/>
      <c r="U4035" s="23"/>
      <c r="V4035" s="23"/>
      <c r="W4035" s="23"/>
      <c r="X4035" s="23"/>
      <c r="Y4035" s="445"/>
      <c r="Z4035" s="446" t="str">
        <f>IF(放飛紀錄!$Y4035="","",放飛紀錄!$Y4035+公式對照表!B$2)</f>
        <v/>
      </c>
      <c r="AA4035" s="445"/>
      <c r="AB4035" s="445"/>
      <c r="AC4035" s="447" t="str">
        <f t="shared" si="154"/>
        <v/>
      </c>
      <c r="AD4035" s="448" t="str">
        <f t="shared" si="155"/>
        <v/>
      </c>
      <c r="AE4035" s="446" t="str">
        <f>IF(放飛紀錄表[[#This Row],[模組啟動時間]]="","",公式對照表!$A$2)</f>
        <v/>
      </c>
      <c r="AF4035" s="449" t="str">
        <f>IF(AC4035="","",IF(AND(AA4035&gt;Y4035,AA4035&lt;Z4035),[1]公式對照表!$C$2,IF(AC4035="-",[1]公式對照表!$C$3,IF(AC4035&lt;AE4035,[1]公式對照表!$C$4,IF(AC4035&gt;AE4035,[1]公式對照表!$C$5)))))</f>
        <v/>
      </c>
      <c r="AG4035" s="442"/>
      <c r="AH4035" s="442"/>
      <c r="AI4035" s="442"/>
      <c r="AJ4035" s="442"/>
      <c r="AK4035" s="2"/>
    </row>
    <row r="4036" spans="1:37" ht="17.25" customHeight="1">
      <c r="A4036" s="443"/>
      <c r="B4036" s="444"/>
      <c r="C4036" s="23"/>
      <c r="D4036" s="23"/>
      <c r="E4036" s="23"/>
      <c r="F4036" s="262"/>
      <c r="G4036" s="262"/>
      <c r="H4036" s="262"/>
      <c r="I4036" s="264"/>
      <c r="J4036" s="23"/>
      <c r="K4036" s="23"/>
      <c r="L4036" s="36" t="str">
        <f>IFERROR(VLOOKUP(放飛紀錄!$K4036,#REF!,2,FALSE),"")</f>
        <v/>
      </c>
      <c r="M4036" s="36"/>
      <c r="N4036" s="36"/>
      <c r="O4036" s="36"/>
      <c r="P4036" s="36"/>
      <c r="Q4036" s="36"/>
      <c r="R4036" s="36"/>
      <c r="S4036" s="36"/>
      <c r="T4036" s="36"/>
      <c r="U4036" s="23"/>
      <c r="V4036" s="23"/>
      <c r="W4036" s="23"/>
      <c r="X4036" s="23"/>
      <c r="Y4036" s="445"/>
      <c r="Z4036" s="446" t="str">
        <f>IF(放飛紀錄!$Y4036="","",放飛紀錄!$Y4036+公式對照表!B$2)</f>
        <v/>
      </c>
      <c r="AA4036" s="445"/>
      <c r="AB4036" s="445"/>
      <c r="AC4036" s="447" t="str">
        <f t="shared" si="154"/>
        <v/>
      </c>
      <c r="AD4036" s="448" t="str">
        <f t="shared" si="155"/>
        <v/>
      </c>
      <c r="AE4036" s="446" t="str">
        <f>IF(放飛紀錄表[[#This Row],[模組啟動時間]]="","",公式對照表!$A$2)</f>
        <v/>
      </c>
      <c r="AF4036" s="449" t="str">
        <f>IF(AC4036="","",IF(AND(AA4036&gt;Y4036,AA4036&lt;Z4036),[1]公式對照表!$C$2,IF(AC4036="-",[1]公式對照表!$C$3,IF(AC4036&lt;AE4036,[1]公式對照表!$C$4,IF(AC4036&gt;AE4036,[1]公式對照表!$C$5)))))</f>
        <v/>
      </c>
      <c r="AG4036" s="442"/>
      <c r="AH4036" s="442"/>
      <c r="AI4036" s="442"/>
      <c r="AJ4036" s="442"/>
      <c r="AK4036" s="2"/>
    </row>
    <row r="4037" spans="1:37" ht="17.25" customHeight="1">
      <c r="A4037" s="443"/>
      <c r="B4037" s="444"/>
      <c r="C4037" s="23"/>
      <c r="D4037" s="23"/>
      <c r="E4037" s="23"/>
      <c r="F4037" s="262"/>
      <c r="G4037" s="262"/>
      <c r="H4037" s="262"/>
      <c r="I4037" s="264"/>
      <c r="J4037" s="23"/>
      <c r="K4037" s="23"/>
      <c r="L4037" s="36" t="str">
        <f>IFERROR(VLOOKUP(放飛紀錄!$K4037,#REF!,2,FALSE),"")</f>
        <v/>
      </c>
      <c r="M4037" s="36"/>
      <c r="N4037" s="36"/>
      <c r="O4037" s="36"/>
      <c r="P4037" s="36"/>
      <c r="Q4037" s="36"/>
      <c r="R4037" s="36"/>
      <c r="S4037" s="36"/>
      <c r="T4037" s="36"/>
      <c r="U4037" s="23"/>
      <c r="V4037" s="23"/>
      <c r="W4037" s="23"/>
      <c r="X4037" s="23"/>
      <c r="Y4037" s="445"/>
      <c r="Z4037" s="446" t="str">
        <f>IF(放飛紀錄!$Y4037="","",放飛紀錄!$Y4037+公式對照表!B$2)</f>
        <v/>
      </c>
      <c r="AA4037" s="445"/>
      <c r="AB4037" s="445"/>
      <c r="AC4037" s="447" t="str">
        <f t="shared" si="154"/>
        <v/>
      </c>
      <c r="AD4037" s="448" t="str">
        <f t="shared" si="155"/>
        <v/>
      </c>
      <c r="AE4037" s="446" t="str">
        <f>IF(放飛紀錄表[[#This Row],[模組啟動時間]]="","",公式對照表!$A$2)</f>
        <v/>
      </c>
      <c r="AF4037" s="449" t="str">
        <f>IF(AC4037="","",IF(AND(AA4037&gt;Y4037,AA4037&lt;Z4037),[1]公式對照表!$C$2,IF(AC4037="-",[1]公式對照表!$C$3,IF(AC4037&lt;AE4037,[1]公式對照表!$C$4,IF(AC4037&gt;AE4037,[1]公式對照表!$C$5)))))</f>
        <v/>
      </c>
      <c r="AG4037" s="442"/>
      <c r="AH4037" s="442"/>
      <c r="AI4037" s="442"/>
      <c r="AJ4037" s="442"/>
      <c r="AK4037" s="2"/>
    </row>
    <row r="4038" spans="1:37" ht="17.25" customHeight="1">
      <c r="A4038" s="443"/>
      <c r="B4038" s="444"/>
      <c r="C4038" s="23"/>
      <c r="D4038" s="23"/>
      <c r="E4038" s="23"/>
      <c r="F4038" s="262"/>
      <c r="G4038" s="262"/>
      <c r="H4038" s="262"/>
      <c r="I4038" s="264"/>
      <c r="J4038" s="23"/>
      <c r="K4038" s="23"/>
      <c r="L4038" s="36" t="str">
        <f>IFERROR(VLOOKUP(放飛紀錄!$K4038,#REF!,2,FALSE),"")</f>
        <v/>
      </c>
      <c r="M4038" s="36"/>
      <c r="N4038" s="36"/>
      <c r="O4038" s="36"/>
      <c r="P4038" s="36"/>
      <c r="Q4038" s="36"/>
      <c r="R4038" s="36"/>
      <c r="S4038" s="36"/>
      <c r="T4038" s="36"/>
      <c r="U4038" s="23"/>
      <c r="V4038" s="23"/>
      <c r="W4038" s="23"/>
      <c r="X4038" s="23"/>
      <c r="Y4038" s="445"/>
      <c r="Z4038" s="446" t="str">
        <f>IF(放飛紀錄!$Y4038="","",放飛紀錄!$Y4038+公式對照表!B$2)</f>
        <v/>
      </c>
      <c r="AA4038" s="445"/>
      <c r="AB4038" s="445"/>
      <c r="AC4038" s="447" t="str">
        <f t="shared" si="154"/>
        <v/>
      </c>
      <c r="AD4038" s="448" t="str">
        <f t="shared" si="155"/>
        <v/>
      </c>
      <c r="AE4038" s="446" t="str">
        <f>IF(放飛紀錄表[[#This Row],[模組啟動時間]]="","",公式對照表!$A$2)</f>
        <v/>
      </c>
      <c r="AF4038" s="449" t="str">
        <f>IF(AC4038="","",IF(AND(AA4038&gt;Y4038,AA4038&lt;Z4038),[1]公式對照表!$C$2,IF(AC4038="-",[1]公式對照表!$C$3,IF(AC4038&lt;AE4038,[1]公式對照表!$C$4,IF(AC4038&gt;AE4038,[1]公式對照表!$C$5)))))</f>
        <v/>
      </c>
      <c r="AG4038" s="442"/>
      <c r="AH4038" s="442"/>
      <c r="AI4038" s="442"/>
      <c r="AJ4038" s="442"/>
      <c r="AK4038" s="2"/>
    </row>
    <row r="4039" spans="1:37" ht="17.25" customHeight="1">
      <c r="A4039" s="443"/>
      <c r="B4039" s="444"/>
      <c r="C4039" s="23"/>
      <c r="D4039" s="23"/>
      <c r="E4039" s="23"/>
      <c r="F4039" s="262"/>
      <c r="G4039" s="262"/>
      <c r="H4039" s="262"/>
      <c r="I4039" s="264"/>
      <c r="J4039" s="23"/>
      <c r="K4039" s="23"/>
      <c r="L4039" s="36" t="str">
        <f>IFERROR(VLOOKUP(放飛紀錄!$K4039,#REF!,2,FALSE),"")</f>
        <v/>
      </c>
      <c r="M4039" s="36"/>
      <c r="N4039" s="36"/>
      <c r="O4039" s="36"/>
      <c r="P4039" s="36"/>
      <c r="Q4039" s="36"/>
      <c r="R4039" s="36"/>
      <c r="S4039" s="36"/>
      <c r="T4039" s="36"/>
      <c r="U4039" s="23"/>
      <c r="V4039" s="23"/>
      <c r="W4039" s="23"/>
      <c r="X4039" s="23"/>
      <c r="Y4039" s="445"/>
      <c r="Z4039" s="446" t="str">
        <f>IF(放飛紀錄!$Y4039="","",放飛紀錄!$Y4039+公式對照表!B$2)</f>
        <v/>
      </c>
      <c r="AA4039" s="445"/>
      <c r="AB4039" s="445"/>
      <c r="AC4039" s="447" t="str">
        <f t="shared" si="154"/>
        <v/>
      </c>
      <c r="AD4039" s="448" t="str">
        <f t="shared" si="155"/>
        <v/>
      </c>
      <c r="AE4039" s="446" t="str">
        <f>IF(放飛紀錄表[[#This Row],[模組啟動時間]]="","",公式對照表!$A$2)</f>
        <v/>
      </c>
      <c r="AF4039" s="449" t="str">
        <f>IF(AC4039="","",IF(AND(AA4039&gt;Y4039,AA4039&lt;Z4039),[1]公式對照表!$C$2,IF(AC4039="-",[1]公式對照表!$C$3,IF(AC4039&lt;AE4039,[1]公式對照表!$C$4,IF(AC4039&gt;AE4039,[1]公式對照表!$C$5)))))</f>
        <v/>
      </c>
      <c r="AG4039" s="442"/>
      <c r="AH4039" s="442"/>
      <c r="AI4039" s="442"/>
      <c r="AJ4039" s="442"/>
      <c r="AK4039" s="2"/>
    </row>
    <row r="4040" spans="1:37" ht="17.25" customHeight="1">
      <c r="A4040" s="443"/>
      <c r="B4040" s="444"/>
      <c r="C4040" s="23"/>
      <c r="D4040" s="23"/>
      <c r="E4040" s="23"/>
      <c r="F4040" s="262"/>
      <c r="G4040" s="262"/>
      <c r="H4040" s="262"/>
      <c r="I4040" s="264"/>
      <c r="J4040" s="23"/>
      <c r="K4040" s="23"/>
      <c r="L4040" s="36" t="str">
        <f>IFERROR(VLOOKUP(放飛紀錄!$K4040,#REF!,2,FALSE),"")</f>
        <v/>
      </c>
      <c r="M4040" s="36"/>
      <c r="N4040" s="36"/>
      <c r="O4040" s="36"/>
      <c r="P4040" s="36"/>
      <c r="Q4040" s="36"/>
      <c r="R4040" s="36"/>
      <c r="S4040" s="36"/>
      <c r="T4040" s="36"/>
      <c r="U4040" s="23"/>
      <c r="V4040" s="23"/>
      <c r="W4040" s="23"/>
      <c r="X4040" s="23"/>
      <c r="Y4040" s="445"/>
      <c r="Z4040" s="446" t="str">
        <f>IF(放飛紀錄!$Y4040="","",放飛紀錄!$Y4040+公式對照表!B$2)</f>
        <v/>
      </c>
      <c r="AA4040" s="445"/>
      <c r="AB4040" s="445"/>
      <c r="AC4040" s="447" t="str">
        <f t="shared" si="154"/>
        <v/>
      </c>
      <c r="AD4040" s="448" t="str">
        <f t="shared" si="155"/>
        <v/>
      </c>
      <c r="AE4040" s="446" t="str">
        <f>IF(放飛紀錄表[[#This Row],[模組啟動時間]]="","",公式對照表!$A$2)</f>
        <v/>
      </c>
      <c r="AF4040" s="449" t="str">
        <f>IF(AC4040="","",IF(AND(AA4040&gt;Y4040,AA4040&lt;Z4040),[1]公式對照表!$C$2,IF(AC4040="-",[1]公式對照表!$C$3,IF(AC4040&lt;AE4040,[1]公式對照表!$C$4,IF(AC4040&gt;AE4040,[1]公式對照表!$C$5)))))</f>
        <v/>
      </c>
      <c r="AG4040" s="442"/>
      <c r="AH4040" s="442"/>
      <c r="AI4040" s="442"/>
      <c r="AJ4040" s="442"/>
      <c r="AK4040" s="2"/>
    </row>
    <row r="4041" spans="1:37" ht="17.25" customHeight="1">
      <c r="A4041" s="443"/>
      <c r="B4041" s="444"/>
      <c r="C4041" s="23"/>
      <c r="D4041" s="23"/>
      <c r="E4041" s="23"/>
      <c r="F4041" s="262"/>
      <c r="G4041" s="262"/>
      <c r="H4041" s="262"/>
      <c r="I4041" s="264"/>
      <c r="J4041" s="23"/>
      <c r="K4041" s="23"/>
      <c r="L4041" s="36" t="str">
        <f>IFERROR(VLOOKUP(放飛紀錄!$K4041,#REF!,2,FALSE),"")</f>
        <v/>
      </c>
      <c r="M4041" s="36"/>
      <c r="N4041" s="36"/>
      <c r="O4041" s="36"/>
      <c r="P4041" s="36"/>
      <c r="Q4041" s="36"/>
      <c r="R4041" s="36"/>
      <c r="S4041" s="36"/>
      <c r="T4041" s="36"/>
      <c r="U4041" s="23"/>
      <c r="V4041" s="23"/>
      <c r="W4041" s="23"/>
      <c r="X4041" s="23"/>
      <c r="Y4041" s="445"/>
      <c r="Z4041" s="446" t="str">
        <f>IF(放飛紀錄!$Y4041="","",放飛紀錄!$Y4041+公式對照表!B$2)</f>
        <v/>
      </c>
      <c r="AA4041" s="445"/>
      <c r="AB4041" s="445"/>
      <c r="AC4041" s="447" t="str">
        <f t="shared" si="154"/>
        <v/>
      </c>
      <c r="AD4041" s="448" t="str">
        <f t="shared" si="155"/>
        <v/>
      </c>
      <c r="AE4041" s="446" t="str">
        <f>IF(放飛紀錄表[[#This Row],[模組啟動時間]]="","",公式對照表!$A$2)</f>
        <v/>
      </c>
      <c r="AF4041" s="449" t="str">
        <f>IF(AC4041="","",IF(AND(AA4041&gt;Y4041,AA4041&lt;Z4041),[1]公式對照表!$C$2,IF(AC4041="-",[1]公式對照表!$C$3,IF(AC4041&lt;AE4041,[1]公式對照表!$C$4,IF(AC4041&gt;AE4041,[1]公式對照表!$C$5)))))</f>
        <v/>
      </c>
      <c r="AG4041" s="442"/>
      <c r="AH4041" s="442"/>
      <c r="AI4041" s="442"/>
      <c r="AJ4041" s="442"/>
      <c r="AK4041" s="2"/>
    </row>
    <row r="4042" spans="1:37" ht="17.25" customHeight="1">
      <c r="A4042" s="443"/>
      <c r="B4042" s="444"/>
      <c r="C4042" s="23"/>
      <c r="D4042" s="23"/>
      <c r="E4042" s="23"/>
      <c r="F4042" s="262"/>
      <c r="G4042" s="262"/>
      <c r="H4042" s="262"/>
      <c r="I4042" s="264"/>
      <c r="J4042" s="23"/>
      <c r="K4042" s="23"/>
      <c r="L4042" s="36" t="str">
        <f>IFERROR(VLOOKUP(放飛紀錄!$K4042,#REF!,2,FALSE),"")</f>
        <v/>
      </c>
      <c r="M4042" s="36"/>
      <c r="N4042" s="36"/>
      <c r="O4042" s="36"/>
      <c r="P4042" s="36"/>
      <c r="Q4042" s="36"/>
      <c r="R4042" s="36"/>
      <c r="S4042" s="36"/>
      <c r="T4042" s="36"/>
      <c r="U4042" s="23"/>
      <c r="V4042" s="23"/>
      <c r="W4042" s="23"/>
      <c r="X4042" s="23"/>
      <c r="Y4042" s="445"/>
      <c r="Z4042" s="446" t="str">
        <f>IF(放飛紀錄!$Y4042="","",放飛紀錄!$Y4042+公式對照表!B$2)</f>
        <v/>
      </c>
      <c r="AA4042" s="445"/>
      <c r="AB4042" s="445"/>
      <c r="AC4042" s="447" t="str">
        <f t="shared" si="154"/>
        <v/>
      </c>
      <c r="AD4042" s="448" t="str">
        <f t="shared" si="155"/>
        <v/>
      </c>
      <c r="AE4042" s="446" t="str">
        <f>IF(放飛紀錄表[[#This Row],[模組啟動時間]]="","",公式對照表!$A$2)</f>
        <v/>
      </c>
      <c r="AF4042" s="449" t="str">
        <f>IF(AC4042="","",IF(AND(AA4042&gt;Y4042,AA4042&lt;Z4042),[1]公式對照表!$C$2,IF(AC4042="-",[1]公式對照表!$C$3,IF(AC4042&lt;AE4042,[1]公式對照表!$C$4,IF(AC4042&gt;AE4042,[1]公式對照表!$C$5)))))</f>
        <v/>
      </c>
      <c r="AG4042" s="442"/>
      <c r="AH4042" s="442"/>
      <c r="AI4042" s="442"/>
      <c r="AJ4042" s="442"/>
      <c r="AK4042" s="2"/>
    </row>
    <row r="4043" spans="1:37" ht="17.25" customHeight="1">
      <c r="A4043" s="443"/>
      <c r="B4043" s="444"/>
      <c r="C4043" s="23"/>
      <c r="D4043" s="23"/>
      <c r="E4043" s="23"/>
      <c r="F4043" s="262"/>
      <c r="G4043" s="262"/>
      <c r="H4043" s="262"/>
      <c r="I4043" s="264"/>
      <c r="J4043" s="23"/>
      <c r="K4043" s="23"/>
      <c r="L4043" s="36" t="str">
        <f>IFERROR(VLOOKUP(放飛紀錄!$K4043,#REF!,2,FALSE),"")</f>
        <v/>
      </c>
      <c r="M4043" s="36"/>
      <c r="N4043" s="36"/>
      <c r="O4043" s="36"/>
      <c r="P4043" s="36"/>
      <c r="Q4043" s="36"/>
      <c r="R4043" s="36"/>
      <c r="S4043" s="36"/>
      <c r="T4043" s="36"/>
      <c r="U4043" s="23"/>
      <c r="V4043" s="23"/>
      <c r="W4043" s="23"/>
      <c r="X4043" s="23"/>
      <c r="Y4043" s="445"/>
      <c r="Z4043" s="446" t="str">
        <f>IF(放飛紀錄!$Y4043="","",放飛紀錄!$Y4043+公式對照表!B$2)</f>
        <v/>
      </c>
      <c r="AA4043" s="445"/>
      <c r="AB4043" s="445"/>
      <c r="AC4043" s="447" t="str">
        <f t="shared" si="154"/>
        <v/>
      </c>
      <c r="AD4043" s="448" t="str">
        <f t="shared" si="155"/>
        <v/>
      </c>
      <c r="AE4043" s="446" t="str">
        <f>IF(放飛紀錄表[[#This Row],[模組啟動時間]]="","",公式對照表!$A$2)</f>
        <v/>
      </c>
      <c r="AF4043" s="449" t="str">
        <f>IF(AC4043="","",IF(AND(AA4043&gt;Y4043,AA4043&lt;Z4043),[1]公式對照表!$C$2,IF(AC4043="-",[1]公式對照表!$C$3,IF(AC4043&lt;AE4043,[1]公式對照表!$C$4,IF(AC4043&gt;AE4043,[1]公式對照表!$C$5)))))</f>
        <v/>
      </c>
      <c r="AG4043" s="442"/>
      <c r="AH4043" s="442"/>
      <c r="AI4043" s="442"/>
      <c r="AJ4043" s="442"/>
      <c r="AK4043" s="2"/>
    </row>
    <row r="4044" spans="1:37" ht="17.25" customHeight="1">
      <c r="A4044" s="443"/>
      <c r="B4044" s="444"/>
      <c r="C4044" s="23"/>
      <c r="D4044" s="23"/>
      <c r="E4044" s="23"/>
      <c r="F4044" s="262"/>
      <c r="G4044" s="262"/>
      <c r="H4044" s="262"/>
      <c r="I4044" s="264"/>
      <c r="J4044" s="23"/>
      <c r="K4044" s="23"/>
      <c r="L4044" s="36" t="str">
        <f>IFERROR(VLOOKUP(放飛紀錄!$K4044,#REF!,2,FALSE),"")</f>
        <v/>
      </c>
      <c r="M4044" s="36"/>
      <c r="N4044" s="36"/>
      <c r="O4044" s="36"/>
      <c r="P4044" s="36"/>
      <c r="Q4044" s="36"/>
      <c r="R4044" s="36"/>
      <c r="S4044" s="36"/>
      <c r="T4044" s="36"/>
      <c r="U4044" s="23"/>
      <c r="V4044" s="23"/>
      <c r="W4044" s="23"/>
      <c r="X4044" s="23"/>
      <c r="Y4044" s="445"/>
      <c r="Z4044" s="446" t="str">
        <f>IF(放飛紀錄!$Y4044="","",放飛紀錄!$Y4044+公式對照表!B$2)</f>
        <v/>
      </c>
      <c r="AA4044" s="445"/>
      <c r="AB4044" s="445"/>
      <c r="AC4044" s="447" t="str">
        <f t="shared" si="154"/>
        <v/>
      </c>
      <c r="AD4044" s="448" t="str">
        <f t="shared" si="155"/>
        <v/>
      </c>
      <c r="AE4044" s="446" t="str">
        <f>IF(放飛紀錄表[[#This Row],[模組啟動時間]]="","",公式對照表!$A$2)</f>
        <v/>
      </c>
      <c r="AF4044" s="449" t="str">
        <f>IF(AC4044="","",IF(AND(AA4044&gt;Y4044,AA4044&lt;Z4044),[1]公式對照表!$C$2,IF(AC4044="-",[1]公式對照表!$C$3,IF(AC4044&lt;AE4044,[1]公式對照表!$C$4,IF(AC4044&gt;AE4044,[1]公式對照表!$C$5)))))</f>
        <v/>
      </c>
      <c r="AG4044" s="442"/>
      <c r="AH4044" s="442"/>
      <c r="AI4044" s="442"/>
      <c r="AJ4044" s="442"/>
      <c r="AK4044" s="2"/>
    </row>
    <row r="4045" spans="1:37" ht="17.25" customHeight="1">
      <c r="A4045" s="443"/>
      <c r="B4045" s="444"/>
      <c r="C4045" s="23"/>
      <c r="D4045" s="23"/>
      <c r="E4045" s="23"/>
      <c r="F4045" s="262"/>
      <c r="G4045" s="262"/>
      <c r="H4045" s="262"/>
      <c r="I4045" s="264"/>
      <c r="J4045" s="23"/>
      <c r="K4045" s="23"/>
      <c r="L4045" s="36" t="str">
        <f>IFERROR(VLOOKUP(放飛紀錄!$K4045,#REF!,2,FALSE),"")</f>
        <v/>
      </c>
      <c r="M4045" s="36"/>
      <c r="N4045" s="36"/>
      <c r="O4045" s="36"/>
      <c r="P4045" s="36"/>
      <c r="Q4045" s="36"/>
      <c r="R4045" s="36"/>
      <c r="S4045" s="36"/>
      <c r="T4045" s="36"/>
      <c r="U4045" s="23"/>
      <c r="V4045" s="23"/>
      <c r="W4045" s="23"/>
      <c r="X4045" s="23"/>
      <c r="Y4045" s="445"/>
      <c r="Z4045" s="446" t="str">
        <f>IF(放飛紀錄!$Y4045="","",放飛紀錄!$Y4045+公式對照表!B$2)</f>
        <v/>
      </c>
      <c r="AA4045" s="445"/>
      <c r="AB4045" s="445"/>
      <c r="AC4045" s="447" t="str">
        <f t="shared" si="154"/>
        <v/>
      </c>
      <c r="AD4045" s="448" t="str">
        <f t="shared" si="155"/>
        <v/>
      </c>
      <c r="AE4045" s="446" t="str">
        <f>IF(放飛紀錄表[[#This Row],[模組啟動時間]]="","",公式對照表!$A$2)</f>
        <v/>
      </c>
      <c r="AF4045" s="449" t="str">
        <f>IF(AC4045="","",IF(AND(AA4045&gt;Y4045,AA4045&lt;Z4045),[1]公式對照表!$C$2,IF(AC4045="-",[1]公式對照表!$C$3,IF(AC4045&lt;AE4045,[1]公式對照表!$C$4,IF(AC4045&gt;AE4045,[1]公式對照表!$C$5)))))</f>
        <v/>
      </c>
      <c r="AG4045" s="442"/>
      <c r="AH4045" s="442"/>
      <c r="AI4045" s="442"/>
      <c r="AJ4045" s="442"/>
      <c r="AK4045" s="2"/>
    </row>
    <row r="4046" spans="1:37" ht="17.25" customHeight="1">
      <c r="A4046" s="443"/>
      <c r="B4046" s="444"/>
      <c r="C4046" s="23"/>
      <c r="D4046" s="23"/>
      <c r="E4046" s="23"/>
      <c r="F4046" s="262"/>
      <c r="G4046" s="262"/>
      <c r="H4046" s="262"/>
      <c r="I4046" s="264"/>
      <c r="J4046" s="23"/>
      <c r="K4046" s="23"/>
      <c r="L4046" s="36" t="str">
        <f>IFERROR(VLOOKUP(放飛紀錄!$K4046,#REF!,2,FALSE),"")</f>
        <v/>
      </c>
      <c r="M4046" s="36"/>
      <c r="N4046" s="36"/>
      <c r="O4046" s="36"/>
      <c r="P4046" s="36"/>
      <c r="Q4046" s="36"/>
      <c r="R4046" s="36"/>
      <c r="S4046" s="36"/>
      <c r="T4046" s="36"/>
      <c r="U4046" s="23"/>
      <c r="V4046" s="23"/>
      <c r="W4046" s="23"/>
      <c r="X4046" s="23"/>
      <c r="Y4046" s="445"/>
      <c r="Z4046" s="446" t="str">
        <f>IF(放飛紀錄!$Y4046="","",放飛紀錄!$Y4046+公式對照表!B$2)</f>
        <v/>
      </c>
      <c r="AA4046" s="445"/>
      <c r="AB4046" s="445"/>
      <c r="AC4046" s="447" t="str">
        <f t="shared" si="154"/>
        <v/>
      </c>
      <c r="AD4046" s="448" t="str">
        <f t="shared" si="155"/>
        <v/>
      </c>
      <c r="AE4046" s="446" t="str">
        <f>IF(放飛紀錄表[[#This Row],[模組啟動時間]]="","",公式對照表!$A$2)</f>
        <v/>
      </c>
      <c r="AF4046" s="449" t="str">
        <f>IF(AC4046="","",IF(AND(AA4046&gt;Y4046,AA4046&lt;Z4046),[1]公式對照表!$C$2,IF(AC4046="-",[1]公式對照表!$C$3,IF(AC4046&lt;AE4046,[1]公式對照表!$C$4,IF(AC4046&gt;AE4046,[1]公式對照表!$C$5)))))</f>
        <v/>
      </c>
      <c r="AG4046" s="442"/>
      <c r="AH4046" s="442"/>
      <c r="AI4046" s="442"/>
      <c r="AJ4046" s="442"/>
      <c r="AK4046" s="2"/>
    </row>
    <row r="4047" spans="1:37" ht="17.25" customHeight="1">
      <c r="A4047" s="443"/>
      <c r="B4047" s="444"/>
      <c r="C4047" s="23"/>
      <c r="D4047" s="23"/>
      <c r="E4047" s="23"/>
      <c r="F4047" s="262"/>
      <c r="G4047" s="262"/>
      <c r="H4047" s="262"/>
      <c r="I4047" s="264"/>
      <c r="J4047" s="23"/>
      <c r="K4047" s="23"/>
      <c r="L4047" s="36" t="str">
        <f>IFERROR(VLOOKUP(放飛紀錄!$K4047,#REF!,2,FALSE),"")</f>
        <v/>
      </c>
      <c r="M4047" s="36"/>
      <c r="N4047" s="36"/>
      <c r="O4047" s="36"/>
      <c r="P4047" s="36"/>
      <c r="Q4047" s="36"/>
      <c r="R4047" s="36"/>
      <c r="S4047" s="36"/>
      <c r="T4047" s="36"/>
      <c r="U4047" s="23"/>
      <c r="V4047" s="23"/>
      <c r="W4047" s="23"/>
      <c r="X4047" s="23"/>
      <c r="Y4047" s="445"/>
      <c r="Z4047" s="446" t="str">
        <f>IF(放飛紀錄!$Y4047="","",放飛紀錄!$Y4047+公式對照表!B$2)</f>
        <v/>
      </c>
      <c r="AA4047" s="445"/>
      <c r="AB4047" s="445"/>
      <c r="AC4047" s="447" t="str">
        <f t="shared" si="154"/>
        <v/>
      </c>
      <c r="AD4047" s="448" t="str">
        <f t="shared" si="155"/>
        <v/>
      </c>
      <c r="AE4047" s="446" t="str">
        <f>IF(放飛紀錄表[[#This Row],[模組啟動時間]]="","",公式對照表!$A$2)</f>
        <v/>
      </c>
      <c r="AF4047" s="449" t="str">
        <f>IF(AC4047="","",IF(AND(AA4047&gt;Y4047,AA4047&lt;Z4047),[1]公式對照表!$C$2,IF(AC4047="-",[1]公式對照表!$C$3,IF(AC4047&lt;AE4047,[1]公式對照表!$C$4,IF(AC4047&gt;AE4047,[1]公式對照表!$C$5)))))</f>
        <v/>
      </c>
      <c r="AG4047" s="442"/>
      <c r="AH4047" s="442"/>
      <c r="AI4047" s="442"/>
      <c r="AJ4047" s="442"/>
      <c r="AK4047" s="2"/>
    </row>
    <row r="4048" spans="1:37" ht="17.25" customHeight="1">
      <c r="A4048" s="443"/>
      <c r="B4048" s="444"/>
      <c r="C4048" s="23"/>
      <c r="D4048" s="23"/>
      <c r="E4048" s="23"/>
      <c r="F4048" s="262"/>
      <c r="G4048" s="262"/>
      <c r="H4048" s="262"/>
      <c r="I4048" s="264"/>
      <c r="J4048" s="23"/>
      <c r="K4048" s="23"/>
      <c r="L4048" s="36" t="str">
        <f>IFERROR(VLOOKUP(放飛紀錄!$K4048,#REF!,2,FALSE),"")</f>
        <v/>
      </c>
      <c r="M4048" s="36"/>
      <c r="N4048" s="36"/>
      <c r="O4048" s="36"/>
      <c r="P4048" s="36"/>
      <c r="Q4048" s="36"/>
      <c r="R4048" s="36"/>
      <c r="S4048" s="36"/>
      <c r="T4048" s="36"/>
      <c r="U4048" s="23"/>
      <c r="V4048" s="23"/>
      <c r="W4048" s="23"/>
      <c r="X4048" s="23"/>
      <c r="Y4048" s="445"/>
      <c r="Z4048" s="446" t="str">
        <f>IF(放飛紀錄!$Y4048="","",放飛紀錄!$Y4048+公式對照表!B$2)</f>
        <v/>
      </c>
      <c r="AA4048" s="445"/>
      <c r="AB4048" s="445"/>
      <c r="AC4048" s="447" t="str">
        <f t="shared" si="154"/>
        <v/>
      </c>
      <c r="AD4048" s="448" t="str">
        <f t="shared" si="155"/>
        <v/>
      </c>
      <c r="AE4048" s="446" t="str">
        <f>IF(放飛紀錄表[[#This Row],[模組啟動時間]]="","",公式對照表!$A$2)</f>
        <v/>
      </c>
      <c r="AF4048" s="449" t="str">
        <f>IF(AC4048="","",IF(AND(AA4048&gt;Y4048,AA4048&lt;Z4048),[1]公式對照表!$C$2,IF(AC4048="-",[1]公式對照表!$C$3,IF(AC4048&lt;AE4048,[1]公式對照表!$C$4,IF(AC4048&gt;AE4048,[1]公式對照表!$C$5)))))</f>
        <v/>
      </c>
      <c r="AG4048" s="442"/>
      <c r="AH4048" s="442"/>
      <c r="AI4048" s="442"/>
      <c r="AJ4048" s="442"/>
      <c r="AK4048" s="2"/>
    </row>
    <row r="4049" spans="1:37" ht="17.25" customHeight="1">
      <c r="A4049" s="443"/>
      <c r="B4049" s="444"/>
      <c r="C4049" s="23"/>
      <c r="D4049" s="23"/>
      <c r="E4049" s="23"/>
      <c r="F4049" s="262"/>
      <c r="G4049" s="262"/>
      <c r="H4049" s="262"/>
      <c r="I4049" s="264"/>
      <c r="J4049" s="23"/>
      <c r="K4049" s="23"/>
      <c r="L4049" s="36" t="str">
        <f>IFERROR(VLOOKUP(放飛紀錄!$K4049,#REF!,2,FALSE),"")</f>
        <v/>
      </c>
      <c r="M4049" s="36"/>
      <c r="N4049" s="36"/>
      <c r="O4049" s="36"/>
      <c r="P4049" s="36"/>
      <c r="Q4049" s="36"/>
      <c r="R4049" s="36"/>
      <c r="S4049" s="36"/>
      <c r="T4049" s="36"/>
      <c r="U4049" s="23"/>
      <c r="V4049" s="23"/>
      <c r="W4049" s="23"/>
      <c r="X4049" s="23"/>
      <c r="Y4049" s="445"/>
      <c r="Z4049" s="446" t="str">
        <f>IF(放飛紀錄!$Y4049="","",放飛紀錄!$Y4049+公式對照表!B$2)</f>
        <v/>
      </c>
      <c r="AA4049" s="445"/>
      <c r="AB4049" s="445"/>
      <c r="AC4049" s="447" t="str">
        <f t="shared" si="154"/>
        <v/>
      </c>
      <c r="AD4049" s="448" t="str">
        <f t="shared" si="155"/>
        <v/>
      </c>
      <c r="AE4049" s="446" t="str">
        <f>IF(放飛紀錄表[[#This Row],[模組啟動時間]]="","",公式對照表!$A$2)</f>
        <v/>
      </c>
      <c r="AF4049" s="449" t="str">
        <f>IF(AC4049="","",IF(AND(AA4049&gt;Y4049,AA4049&lt;Z4049),[1]公式對照表!$C$2,IF(AC4049="-",[1]公式對照表!$C$3,IF(AC4049&lt;AE4049,[1]公式對照表!$C$4,IF(AC4049&gt;AE4049,[1]公式對照表!$C$5)))))</f>
        <v/>
      </c>
      <c r="AG4049" s="442"/>
      <c r="AH4049" s="442"/>
      <c r="AI4049" s="442"/>
      <c r="AJ4049" s="442"/>
      <c r="AK4049" s="2"/>
    </row>
    <row r="4050" spans="1:37" ht="17.25" customHeight="1">
      <c r="A4050" s="443"/>
      <c r="B4050" s="444"/>
      <c r="C4050" s="23"/>
      <c r="D4050" s="23"/>
      <c r="E4050" s="23"/>
      <c r="F4050" s="262"/>
      <c r="G4050" s="262"/>
      <c r="H4050" s="262"/>
      <c r="I4050" s="264"/>
      <c r="J4050" s="23"/>
      <c r="K4050" s="23"/>
      <c r="L4050" s="36" t="str">
        <f>IFERROR(VLOOKUP(放飛紀錄!$K4050,#REF!,2,FALSE),"")</f>
        <v/>
      </c>
      <c r="M4050" s="36"/>
      <c r="N4050" s="36"/>
      <c r="O4050" s="36"/>
      <c r="P4050" s="36"/>
      <c r="Q4050" s="36"/>
      <c r="R4050" s="36"/>
      <c r="S4050" s="36"/>
      <c r="T4050" s="36"/>
      <c r="U4050" s="23"/>
      <c r="V4050" s="23"/>
      <c r="W4050" s="23"/>
      <c r="X4050" s="23"/>
      <c r="Y4050" s="445"/>
      <c r="Z4050" s="446" t="str">
        <f>IF(放飛紀錄!$Y4050="","",放飛紀錄!$Y4050+公式對照表!B$2)</f>
        <v/>
      </c>
      <c r="AA4050" s="445"/>
      <c r="AB4050" s="445"/>
      <c r="AC4050" s="447" t="str">
        <f t="shared" si="154"/>
        <v/>
      </c>
      <c r="AD4050" s="448" t="str">
        <f t="shared" si="155"/>
        <v/>
      </c>
      <c r="AE4050" s="446" t="str">
        <f>IF(放飛紀錄表[[#This Row],[模組啟動時間]]="","",公式對照表!$A$2)</f>
        <v/>
      </c>
      <c r="AF4050" s="449" t="str">
        <f>IF(AC4050="","",IF(AND(AA4050&gt;Y4050,AA4050&lt;Z4050),[1]公式對照表!$C$2,IF(AC4050="-",[1]公式對照表!$C$3,IF(AC4050&lt;AE4050,[1]公式對照表!$C$4,IF(AC4050&gt;AE4050,[1]公式對照表!$C$5)))))</f>
        <v/>
      </c>
      <c r="AG4050" s="442"/>
      <c r="AH4050" s="442"/>
      <c r="AI4050" s="442"/>
      <c r="AJ4050" s="442"/>
      <c r="AK4050" s="2"/>
    </row>
    <row r="4051" spans="1:37" ht="17.25" customHeight="1">
      <c r="A4051" s="443"/>
      <c r="B4051" s="444"/>
      <c r="C4051" s="23"/>
      <c r="D4051" s="23"/>
      <c r="E4051" s="23"/>
      <c r="F4051" s="262"/>
      <c r="G4051" s="262"/>
      <c r="H4051" s="262"/>
      <c r="I4051" s="264"/>
      <c r="J4051" s="23"/>
      <c r="K4051" s="23"/>
      <c r="L4051" s="36" t="str">
        <f>IFERROR(VLOOKUP(放飛紀錄!$K4051,#REF!,2,FALSE),"")</f>
        <v/>
      </c>
      <c r="M4051" s="36"/>
      <c r="N4051" s="36"/>
      <c r="O4051" s="36"/>
      <c r="P4051" s="36"/>
      <c r="Q4051" s="36"/>
      <c r="R4051" s="36"/>
      <c r="S4051" s="36"/>
      <c r="T4051" s="36"/>
      <c r="U4051" s="23"/>
      <c r="V4051" s="23"/>
      <c r="W4051" s="23"/>
      <c r="X4051" s="23"/>
      <c r="Y4051" s="445"/>
      <c r="Z4051" s="446" t="str">
        <f>IF(放飛紀錄!$Y4051="","",放飛紀錄!$Y4051+公式對照表!B$2)</f>
        <v/>
      </c>
      <c r="AA4051" s="445"/>
      <c r="AB4051" s="445"/>
      <c r="AC4051" s="447" t="str">
        <f t="shared" si="154"/>
        <v/>
      </c>
      <c r="AD4051" s="448" t="str">
        <f t="shared" si="155"/>
        <v/>
      </c>
      <c r="AE4051" s="446" t="str">
        <f>IF(放飛紀錄表[[#This Row],[模組啟動時間]]="","",公式對照表!$A$2)</f>
        <v/>
      </c>
      <c r="AF4051" s="449" t="str">
        <f>IF(AC4051="","",IF(AND(AA4051&gt;Y4051,AA4051&lt;Z4051),[1]公式對照表!$C$2,IF(AC4051="-",[1]公式對照表!$C$3,IF(AC4051&lt;AE4051,[1]公式對照表!$C$4,IF(AC4051&gt;AE4051,[1]公式對照表!$C$5)))))</f>
        <v/>
      </c>
      <c r="AG4051" s="442"/>
      <c r="AH4051" s="442"/>
      <c r="AI4051" s="442"/>
      <c r="AJ4051" s="442"/>
      <c r="AK4051" s="2"/>
    </row>
    <row r="4052" spans="1:37" ht="17.25" customHeight="1">
      <c r="A4052" s="443"/>
      <c r="B4052" s="444"/>
      <c r="C4052" s="23"/>
      <c r="D4052" s="23"/>
      <c r="E4052" s="23"/>
      <c r="F4052" s="262"/>
      <c r="G4052" s="262"/>
      <c r="H4052" s="262"/>
      <c r="I4052" s="264"/>
      <c r="J4052" s="23"/>
      <c r="K4052" s="23"/>
      <c r="L4052" s="36" t="str">
        <f>IFERROR(VLOOKUP(放飛紀錄!$K4052,#REF!,2,FALSE),"")</f>
        <v/>
      </c>
      <c r="M4052" s="36"/>
      <c r="N4052" s="36"/>
      <c r="O4052" s="36"/>
      <c r="P4052" s="36"/>
      <c r="Q4052" s="36"/>
      <c r="R4052" s="36"/>
      <c r="S4052" s="36"/>
      <c r="T4052" s="36"/>
      <c r="U4052" s="23"/>
      <c r="V4052" s="23"/>
      <c r="W4052" s="23"/>
      <c r="X4052" s="23"/>
      <c r="Y4052" s="445"/>
      <c r="Z4052" s="446" t="str">
        <f>IF(放飛紀錄!$Y4052="","",放飛紀錄!$Y4052+公式對照表!B$2)</f>
        <v/>
      </c>
      <c r="AA4052" s="445"/>
      <c r="AB4052" s="445"/>
      <c r="AC4052" s="447" t="str">
        <f t="shared" si="154"/>
        <v/>
      </c>
      <c r="AD4052" s="448" t="str">
        <f t="shared" si="155"/>
        <v/>
      </c>
      <c r="AE4052" s="446" t="str">
        <f>IF(放飛紀錄表[[#This Row],[模組啟動時間]]="","",公式對照表!$A$2)</f>
        <v/>
      </c>
      <c r="AF4052" s="449" t="str">
        <f>IF(AC4052="","",IF(AND(AA4052&gt;Y4052,AA4052&lt;Z4052),[1]公式對照表!$C$2,IF(AC4052="-",[1]公式對照表!$C$3,IF(AC4052&lt;AE4052,[1]公式對照表!$C$4,IF(AC4052&gt;AE4052,[1]公式對照表!$C$5)))))</f>
        <v/>
      </c>
      <c r="AG4052" s="442"/>
      <c r="AH4052" s="442"/>
      <c r="AI4052" s="442"/>
      <c r="AJ4052" s="442"/>
      <c r="AK4052" s="2"/>
    </row>
    <row r="4053" spans="1:37" ht="17.25" customHeight="1">
      <c r="A4053" s="443"/>
      <c r="B4053" s="444"/>
      <c r="C4053" s="23"/>
      <c r="D4053" s="23"/>
      <c r="E4053" s="23"/>
      <c r="F4053" s="262"/>
      <c r="G4053" s="262"/>
      <c r="H4053" s="262"/>
      <c r="I4053" s="264"/>
      <c r="J4053" s="23"/>
      <c r="K4053" s="23"/>
      <c r="L4053" s="36" t="str">
        <f>IFERROR(VLOOKUP(放飛紀錄!$K4053,#REF!,2,FALSE),"")</f>
        <v/>
      </c>
      <c r="M4053" s="36"/>
      <c r="N4053" s="36"/>
      <c r="O4053" s="36"/>
      <c r="P4053" s="36"/>
      <c r="Q4053" s="36"/>
      <c r="R4053" s="36"/>
      <c r="S4053" s="36"/>
      <c r="T4053" s="36"/>
      <c r="U4053" s="23"/>
      <c r="V4053" s="23"/>
      <c r="W4053" s="23"/>
      <c r="X4053" s="23"/>
      <c r="Y4053" s="445"/>
      <c r="Z4053" s="446" t="str">
        <f>IF(放飛紀錄!$Y4053="","",放飛紀錄!$Y4053+公式對照表!B$2)</f>
        <v/>
      </c>
      <c r="AA4053" s="445"/>
      <c r="AB4053" s="445"/>
      <c r="AC4053" s="447" t="str">
        <f t="shared" si="154"/>
        <v/>
      </c>
      <c r="AD4053" s="448" t="str">
        <f t="shared" si="155"/>
        <v/>
      </c>
      <c r="AE4053" s="446" t="str">
        <f>IF(放飛紀錄表[[#This Row],[模組啟動時間]]="","",公式對照表!$A$2)</f>
        <v/>
      </c>
      <c r="AF4053" s="449" t="str">
        <f>IF(AC4053="","",IF(AND(AA4053&gt;Y4053,AA4053&lt;Z4053),[1]公式對照表!$C$2,IF(AC4053="-",[1]公式對照表!$C$3,IF(AC4053&lt;AE4053,[1]公式對照表!$C$4,IF(AC4053&gt;AE4053,[1]公式對照表!$C$5)))))</f>
        <v/>
      </c>
      <c r="AG4053" s="442"/>
      <c r="AH4053" s="442"/>
      <c r="AI4053" s="442"/>
      <c r="AJ4053" s="442"/>
      <c r="AK4053" s="2"/>
    </row>
    <row r="4054" spans="1:37" ht="17.25" customHeight="1">
      <c r="A4054" s="443"/>
      <c r="B4054" s="444"/>
      <c r="C4054" s="23"/>
      <c r="D4054" s="23"/>
      <c r="E4054" s="23"/>
      <c r="F4054" s="262"/>
      <c r="G4054" s="262"/>
      <c r="H4054" s="262"/>
      <c r="I4054" s="264"/>
      <c r="J4054" s="23"/>
      <c r="K4054" s="23"/>
      <c r="L4054" s="36" t="str">
        <f>IFERROR(VLOOKUP(放飛紀錄!$K4054,#REF!,2,FALSE),"")</f>
        <v/>
      </c>
      <c r="M4054" s="36"/>
      <c r="N4054" s="36"/>
      <c r="O4054" s="36"/>
      <c r="P4054" s="36"/>
      <c r="Q4054" s="36"/>
      <c r="R4054" s="36"/>
      <c r="S4054" s="36"/>
      <c r="T4054" s="36"/>
      <c r="U4054" s="23"/>
      <c r="V4054" s="23"/>
      <c r="W4054" s="23"/>
      <c r="X4054" s="23"/>
      <c r="Y4054" s="445"/>
      <c r="Z4054" s="446" t="str">
        <f>IF(放飛紀錄!$Y4054="","",放飛紀錄!$Y4054+公式對照表!B$2)</f>
        <v/>
      </c>
      <c r="AA4054" s="445"/>
      <c r="AB4054" s="445"/>
      <c r="AC4054" s="447" t="str">
        <f t="shared" si="154"/>
        <v/>
      </c>
      <c r="AD4054" s="448" t="str">
        <f t="shared" si="155"/>
        <v/>
      </c>
      <c r="AE4054" s="446" t="str">
        <f>IF(放飛紀錄表[[#This Row],[模組啟動時間]]="","",公式對照表!$A$2)</f>
        <v/>
      </c>
      <c r="AF4054" s="449" t="str">
        <f>IF(AC4054="","",IF(AND(AA4054&gt;Y4054,AA4054&lt;Z4054),[1]公式對照表!$C$2,IF(AC4054="-",[1]公式對照表!$C$3,IF(AC4054&lt;AE4054,[1]公式對照表!$C$4,IF(AC4054&gt;AE4054,[1]公式對照表!$C$5)))))</f>
        <v/>
      </c>
      <c r="AG4054" s="442"/>
      <c r="AH4054" s="442"/>
      <c r="AI4054" s="442"/>
      <c r="AJ4054" s="442"/>
      <c r="AK4054" s="2"/>
    </row>
    <row r="4055" spans="1:37" ht="17.25" customHeight="1">
      <c r="A4055" s="443"/>
      <c r="B4055" s="444"/>
      <c r="C4055" s="23"/>
      <c r="D4055" s="23"/>
      <c r="E4055" s="23"/>
      <c r="F4055" s="262"/>
      <c r="G4055" s="262"/>
      <c r="H4055" s="262"/>
      <c r="I4055" s="264"/>
      <c r="J4055" s="23"/>
      <c r="K4055" s="23"/>
      <c r="L4055" s="36" t="str">
        <f>IFERROR(VLOOKUP(放飛紀錄!$K4055,#REF!,2,FALSE),"")</f>
        <v/>
      </c>
      <c r="M4055" s="36"/>
      <c r="N4055" s="36"/>
      <c r="O4055" s="36"/>
      <c r="P4055" s="36"/>
      <c r="Q4055" s="36"/>
      <c r="R4055" s="36"/>
      <c r="S4055" s="36"/>
      <c r="T4055" s="36"/>
      <c r="U4055" s="23"/>
      <c r="V4055" s="23"/>
      <c r="W4055" s="23"/>
      <c r="X4055" s="23"/>
      <c r="Y4055" s="445"/>
      <c r="Z4055" s="446" t="str">
        <f>IF(放飛紀錄!$Y4055="","",放飛紀錄!$Y4055+公式對照表!B$2)</f>
        <v/>
      </c>
      <c r="AA4055" s="445"/>
      <c r="AB4055" s="445"/>
      <c r="AC4055" s="447" t="str">
        <f t="shared" si="154"/>
        <v/>
      </c>
      <c r="AD4055" s="448" t="str">
        <f t="shared" si="155"/>
        <v/>
      </c>
      <c r="AE4055" s="446" t="str">
        <f>IF(放飛紀錄表[[#This Row],[模組啟動時間]]="","",公式對照表!$A$2)</f>
        <v/>
      </c>
      <c r="AF4055" s="449" t="str">
        <f>IF(AC4055="","",IF(AND(AA4055&gt;Y4055,AA4055&lt;Z4055),[1]公式對照表!$C$2,IF(AC4055="-",[1]公式對照表!$C$3,IF(AC4055&lt;AE4055,[1]公式對照表!$C$4,IF(AC4055&gt;AE4055,[1]公式對照表!$C$5)))))</f>
        <v/>
      </c>
      <c r="AG4055" s="442"/>
      <c r="AH4055" s="442"/>
      <c r="AI4055" s="442"/>
      <c r="AJ4055" s="442"/>
      <c r="AK4055" s="2"/>
    </row>
    <row r="4056" spans="1:37" ht="17.25" customHeight="1">
      <c r="A4056" s="443"/>
      <c r="B4056" s="444"/>
      <c r="C4056" s="23"/>
      <c r="D4056" s="23"/>
      <c r="E4056" s="23"/>
      <c r="F4056" s="262"/>
      <c r="G4056" s="262"/>
      <c r="H4056" s="262"/>
      <c r="I4056" s="264"/>
      <c r="J4056" s="23"/>
      <c r="K4056" s="23"/>
      <c r="L4056" s="36" t="str">
        <f>IFERROR(VLOOKUP(放飛紀錄!$K4056,#REF!,2,FALSE),"")</f>
        <v/>
      </c>
      <c r="M4056" s="36"/>
      <c r="N4056" s="36"/>
      <c r="O4056" s="36"/>
      <c r="P4056" s="36"/>
      <c r="Q4056" s="36"/>
      <c r="R4056" s="36"/>
      <c r="S4056" s="36"/>
      <c r="T4056" s="36"/>
      <c r="U4056" s="23"/>
      <c r="V4056" s="23"/>
      <c r="W4056" s="23"/>
      <c r="X4056" s="23"/>
      <c r="Y4056" s="445"/>
      <c r="Z4056" s="446" t="str">
        <f>IF(放飛紀錄!$Y4056="","",放飛紀錄!$Y4056+公式對照表!B$2)</f>
        <v/>
      </c>
      <c r="AA4056" s="445"/>
      <c r="AB4056" s="445"/>
      <c r="AC4056" s="447" t="str">
        <f t="shared" si="154"/>
        <v/>
      </c>
      <c r="AD4056" s="448" t="str">
        <f t="shared" si="155"/>
        <v/>
      </c>
      <c r="AE4056" s="446" t="str">
        <f>IF(放飛紀錄表[[#This Row],[模組啟動時間]]="","",公式對照表!$A$2)</f>
        <v/>
      </c>
      <c r="AF4056" s="449" t="str">
        <f>IF(AC4056="","",IF(AND(AA4056&gt;Y4056,AA4056&lt;Z4056),[1]公式對照表!$C$2,IF(AC4056="-",[1]公式對照表!$C$3,IF(AC4056&lt;AE4056,[1]公式對照表!$C$4,IF(AC4056&gt;AE4056,[1]公式對照表!$C$5)))))</f>
        <v/>
      </c>
      <c r="AG4056" s="442"/>
      <c r="AH4056" s="442"/>
      <c r="AI4056" s="442"/>
      <c r="AJ4056" s="442"/>
      <c r="AK4056" s="2"/>
    </row>
    <row r="4057" spans="1:37" ht="17.25" customHeight="1">
      <c r="A4057" s="443"/>
      <c r="B4057" s="444"/>
      <c r="C4057" s="23"/>
      <c r="D4057" s="23"/>
      <c r="E4057" s="23"/>
      <c r="F4057" s="262"/>
      <c r="G4057" s="262"/>
      <c r="H4057" s="262"/>
      <c r="I4057" s="264"/>
      <c r="J4057" s="23"/>
      <c r="K4057" s="23"/>
      <c r="L4057" s="36" t="str">
        <f>IFERROR(VLOOKUP(放飛紀錄!$K4057,#REF!,2,FALSE),"")</f>
        <v/>
      </c>
      <c r="M4057" s="36"/>
      <c r="N4057" s="36"/>
      <c r="O4057" s="36"/>
      <c r="P4057" s="36"/>
      <c r="Q4057" s="36"/>
      <c r="R4057" s="36"/>
      <c r="S4057" s="36"/>
      <c r="T4057" s="36"/>
      <c r="U4057" s="23"/>
      <c r="V4057" s="23"/>
      <c r="W4057" s="23"/>
      <c r="X4057" s="23"/>
      <c r="Y4057" s="445"/>
      <c r="Z4057" s="446" t="str">
        <f>IF(放飛紀錄!$Y4057="","",放飛紀錄!$Y4057+公式對照表!B$2)</f>
        <v/>
      </c>
      <c r="AA4057" s="445"/>
      <c r="AB4057" s="445"/>
      <c r="AC4057" s="447" t="str">
        <f t="shared" si="154"/>
        <v/>
      </c>
      <c r="AD4057" s="448" t="str">
        <f t="shared" si="155"/>
        <v/>
      </c>
      <c r="AE4057" s="446" t="str">
        <f>IF(放飛紀錄表[[#This Row],[模組啟動時間]]="","",公式對照表!$A$2)</f>
        <v/>
      </c>
      <c r="AF4057" s="449" t="str">
        <f>IF(AC4057="","",IF(AND(AA4057&gt;Y4057,AA4057&lt;Z4057),[1]公式對照表!$C$2,IF(AC4057="-",[1]公式對照表!$C$3,IF(AC4057&lt;AE4057,[1]公式對照表!$C$4,IF(AC4057&gt;AE4057,[1]公式對照表!$C$5)))))</f>
        <v/>
      </c>
      <c r="AG4057" s="442"/>
      <c r="AH4057" s="442"/>
      <c r="AI4057" s="442"/>
      <c r="AJ4057" s="442"/>
      <c r="AK4057" s="2"/>
    </row>
    <row r="4058" spans="1:37" ht="17.25" customHeight="1">
      <c r="A4058" s="443"/>
      <c r="B4058" s="444"/>
      <c r="C4058" s="23"/>
      <c r="D4058" s="23"/>
      <c r="E4058" s="23"/>
      <c r="F4058" s="262"/>
      <c r="G4058" s="262"/>
      <c r="H4058" s="262"/>
      <c r="I4058" s="264"/>
      <c r="J4058" s="23"/>
      <c r="K4058" s="23"/>
      <c r="L4058" s="36" t="str">
        <f>IFERROR(VLOOKUP(放飛紀錄!$K4058,#REF!,2,FALSE),"")</f>
        <v/>
      </c>
      <c r="M4058" s="36"/>
      <c r="N4058" s="36"/>
      <c r="O4058" s="36"/>
      <c r="P4058" s="36"/>
      <c r="Q4058" s="36"/>
      <c r="R4058" s="36"/>
      <c r="S4058" s="36"/>
      <c r="T4058" s="36"/>
      <c r="U4058" s="23"/>
      <c r="V4058" s="23"/>
      <c r="W4058" s="23"/>
      <c r="X4058" s="23"/>
      <c r="Y4058" s="445"/>
      <c r="Z4058" s="446" t="str">
        <f>IF(放飛紀錄!$Y4058="","",放飛紀錄!$Y4058+公式對照表!B$2)</f>
        <v/>
      </c>
      <c r="AA4058" s="445"/>
      <c r="AB4058" s="445"/>
      <c r="AC4058" s="447" t="str">
        <f t="shared" si="154"/>
        <v/>
      </c>
      <c r="AD4058" s="448" t="str">
        <f t="shared" si="155"/>
        <v/>
      </c>
      <c r="AE4058" s="446" t="str">
        <f>IF(放飛紀錄表[[#This Row],[模組啟動時間]]="","",公式對照表!$A$2)</f>
        <v/>
      </c>
      <c r="AF4058" s="449" t="str">
        <f>IF(AC4058="","",IF(AND(AA4058&gt;Y4058,AA4058&lt;Z4058),[1]公式對照表!$C$2,IF(AC4058="-",[1]公式對照表!$C$3,IF(AC4058&lt;AE4058,[1]公式對照表!$C$4,IF(AC4058&gt;AE4058,[1]公式對照表!$C$5)))))</f>
        <v/>
      </c>
      <c r="AG4058" s="442"/>
      <c r="AH4058" s="442"/>
      <c r="AI4058" s="442"/>
      <c r="AJ4058" s="442"/>
      <c r="AK4058" s="2"/>
    </row>
    <row r="4059" spans="1:37" ht="17.25" customHeight="1">
      <c r="A4059" s="443"/>
      <c r="B4059" s="444"/>
      <c r="C4059" s="23"/>
      <c r="D4059" s="23"/>
      <c r="E4059" s="23"/>
      <c r="F4059" s="262"/>
      <c r="G4059" s="262"/>
      <c r="H4059" s="262"/>
      <c r="I4059" s="264"/>
      <c r="J4059" s="23"/>
      <c r="K4059" s="23"/>
      <c r="L4059" s="36" t="str">
        <f>IFERROR(VLOOKUP(放飛紀錄!$K4059,#REF!,2,FALSE),"")</f>
        <v/>
      </c>
      <c r="M4059" s="36"/>
      <c r="N4059" s="36"/>
      <c r="O4059" s="36"/>
      <c r="P4059" s="36"/>
      <c r="Q4059" s="36"/>
      <c r="R4059" s="36"/>
      <c r="S4059" s="36"/>
      <c r="T4059" s="36"/>
      <c r="U4059" s="23"/>
      <c r="V4059" s="23"/>
      <c r="W4059" s="23"/>
      <c r="X4059" s="23"/>
      <c r="Y4059" s="445"/>
      <c r="Z4059" s="446" t="str">
        <f>IF(放飛紀錄!$Y4059="","",放飛紀錄!$Y4059+公式對照表!B$2)</f>
        <v/>
      </c>
      <c r="AA4059" s="445"/>
      <c r="AB4059" s="445"/>
      <c r="AC4059" s="447" t="str">
        <f t="shared" si="154"/>
        <v/>
      </c>
      <c r="AD4059" s="448" t="str">
        <f t="shared" si="155"/>
        <v/>
      </c>
      <c r="AE4059" s="446" t="str">
        <f>IF(放飛紀錄表[[#This Row],[模組啟動時間]]="","",公式對照表!$A$2)</f>
        <v/>
      </c>
      <c r="AF4059" s="449" t="str">
        <f>IF(AC4059="","",IF(AND(AA4059&gt;Y4059,AA4059&lt;Z4059),[1]公式對照表!$C$2,IF(AC4059="-",[1]公式對照表!$C$3,IF(AC4059&lt;AE4059,[1]公式對照表!$C$4,IF(AC4059&gt;AE4059,[1]公式對照表!$C$5)))))</f>
        <v/>
      </c>
      <c r="AG4059" s="442"/>
      <c r="AH4059" s="442"/>
      <c r="AI4059" s="442"/>
      <c r="AJ4059" s="442"/>
      <c r="AK4059" s="2"/>
    </row>
    <row r="4060" spans="1:37" ht="17.25" customHeight="1">
      <c r="A4060" s="443"/>
      <c r="B4060" s="444"/>
      <c r="C4060" s="23"/>
      <c r="D4060" s="23"/>
      <c r="E4060" s="23"/>
      <c r="F4060" s="262"/>
      <c r="G4060" s="262"/>
      <c r="H4060" s="262"/>
      <c r="I4060" s="264"/>
      <c r="J4060" s="23"/>
      <c r="K4060" s="23"/>
      <c r="L4060" s="36" t="str">
        <f>IFERROR(VLOOKUP(放飛紀錄!$K4060,#REF!,2,FALSE),"")</f>
        <v/>
      </c>
      <c r="M4060" s="36"/>
      <c r="N4060" s="36"/>
      <c r="O4060" s="36"/>
      <c r="P4060" s="36"/>
      <c r="Q4060" s="36"/>
      <c r="R4060" s="36"/>
      <c r="S4060" s="36"/>
      <c r="T4060" s="36"/>
      <c r="U4060" s="23"/>
      <c r="V4060" s="23"/>
      <c r="W4060" s="23"/>
      <c r="X4060" s="23"/>
      <c r="Y4060" s="445"/>
      <c r="Z4060" s="446" t="str">
        <f>IF(放飛紀錄!$Y4060="","",放飛紀錄!$Y4060+公式對照表!B$2)</f>
        <v/>
      </c>
      <c r="AA4060" s="445"/>
      <c r="AB4060" s="445"/>
      <c r="AC4060" s="447" t="str">
        <f t="shared" si="154"/>
        <v/>
      </c>
      <c r="AD4060" s="448" t="str">
        <f t="shared" si="155"/>
        <v/>
      </c>
      <c r="AE4060" s="446" t="str">
        <f>IF(放飛紀錄表[[#This Row],[模組啟動時間]]="","",公式對照表!$A$2)</f>
        <v/>
      </c>
      <c r="AF4060" s="449" t="str">
        <f>IF(AC4060="","",IF(AND(AA4060&gt;Y4060,AA4060&lt;Z4060),[1]公式對照表!$C$2,IF(AC4060="-",[1]公式對照表!$C$3,IF(AC4060&lt;AE4060,[1]公式對照表!$C$4,IF(AC4060&gt;AE4060,[1]公式對照表!$C$5)))))</f>
        <v/>
      </c>
      <c r="AG4060" s="442"/>
      <c r="AH4060" s="442"/>
      <c r="AI4060" s="442"/>
      <c r="AJ4060" s="442"/>
      <c r="AK4060" s="2"/>
    </row>
    <row r="4061" spans="1:37" ht="17.25" customHeight="1">
      <c r="A4061" s="443"/>
      <c r="B4061" s="444"/>
      <c r="C4061" s="23"/>
      <c r="D4061" s="23"/>
      <c r="E4061" s="23"/>
      <c r="F4061" s="262"/>
      <c r="G4061" s="262"/>
      <c r="H4061" s="262"/>
      <c r="I4061" s="264"/>
      <c r="J4061" s="23"/>
      <c r="K4061" s="23"/>
      <c r="L4061" s="36" t="str">
        <f>IFERROR(VLOOKUP(放飛紀錄!$K4061,#REF!,2,FALSE),"")</f>
        <v/>
      </c>
      <c r="M4061" s="36"/>
      <c r="N4061" s="36"/>
      <c r="O4061" s="36"/>
      <c r="P4061" s="36"/>
      <c r="Q4061" s="36"/>
      <c r="R4061" s="36"/>
      <c r="S4061" s="36"/>
      <c r="T4061" s="36"/>
      <c r="U4061" s="23"/>
      <c r="V4061" s="23"/>
      <c r="W4061" s="23"/>
      <c r="X4061" s="23"/>
      <c r="Y4061" s="445"/>
      <c r="Z4061" s="446" t="str">
        <f>IF(放飛紀錄!$Y4061="","",放飛紀錄!$Y4061+公式對照表!B$2)</f>
        <v/>
      </c>
      <c r="AA4061" s="445"/>
      <c r="AB4061" s="445"/>
      <c r="AC4061" s="447" t="str">
        <f t="shared" si="154"/>
        <v/>
      </c>
      <c r="AD4061" s="448" t="str">
        <f t="shared" si="155"/>
        <v/>
      </c>
      <c r="AE4061" s="446" t="str">
        <f>IF(放飛紀錄表[[#This Row],[模組啟動時間]]="","",公式對照表!$A$2)</f>
        <v/>
      </c>
      <c r="AF4061" s="449" t="str">
        <f>IF(AC4061="","",IF(AND(AA4061&gt;Y4061,AA4061&lt;Z4061),[1]公式對照表!$C$2,IF(AC4061="-",[1]公式對照表!$C$3,IF(AC4061&lt;AE4061,[1]公式對照表!$C$4,IF(AC4061&gt;AE4061,[1]公式對照表!$C$5)))))</f>
        <v/>
      </c>
      <c r="AG4061" s="442"/>
      <c r="AH4061" s="442"/>
      <c r="AI4061" s="442"/>
      <c r="AJ4061" s="442"/>
      <c r="AK4061" s="2"/>
    </row>
    <row r="4062" spans="1:37" ht="17.25" customHeight="1">
      <c r="A4062" s="443"/>
      <c r="B4062" s="444"/>
      <c r="C4062" s="23"/>
      <c r="D4062" s="23"/>
      <c r="E4062" s="23"/>
      <c r="F4062" s="262"/>
      <c r="G4062" s="262"/>
      <c r="H4062" s="262"/>
      <c r="I4062" s="264"/>
      <c r="J4062" s="23"/>
      <c r="K4062" s="23"/>
      <c r="L4062" s="36" t="str">
        <f>IFERROR(VLOOKUP(放飛紀錄!$K4062,#REF!,2,FALSE),"")</f>
        <v/>
      </c>
      <c r="M4062" s="36"/>
      <c r="N4062" s="36"/>
      <c r="O4062" s="36"/>
      <c r="P4062" s="36"/>
      <c r="Q4062" s="36"/>
      <c r="R4062" s="36"/>
      <c r="S4062" s="36"/>
      <c r="T4062" s="36"/>
      <c r="U4062" s="23"/>
      <c r="V4062" s="23"/>
      <c r="W4062" s="23"/>
      <c r="X4062" s="23"/>
      <c r="Y4062" s="445"/>
      <c r="Z4062" s="446" t="str">
        <f>IF(放飛紀錄!$Y4062="","",放飛紀錄!$Y4062+公式對照表!B$2)</f>
        <v/>
      </c>
      <c r="AA4062" s="445"/>
      <c r="AB4062" s="445"/>
      <c r="AC4062" s="447" t="str">
        <f t="shared" si="154"/>
        <v/>
      </c>
      <c r="AD4062" s="448" t="str">
        <f t="shared" si="155"/>
        <v/>
      </c>
      <c r="AE4062" s="446" t="str">
        <f>IF(放飛紀錄表[[#This Row],[模組啟動時間]]="","",公式對照表!$A$2)</f>
        <v/>
      </c>
      <c r="AF4062" s="449" t="str">
        <f>IF(AC4062="","",IF(AND(AA4062&gt;Y4062,AA4062&lt;Z4062),[1]公式對照表!$C$2,IF(AC4062="-",[1]公式對照表!$C$3,IF(AC4062&lt;AE4062,[1]公式對照表!$C$4,IF(AC4062&gt;AE4062,[1]公式對照表!$C$5)))))</f>
        <v/>
      </c>
      <c r="AG4062" s="442"/>
      <c r="AH4062" s="442"/>
      <c r="AI4062" s="442"/>
      <c r="AJ4062" s="442"/>
      <c r="AK4062" s="2"/>
    </row>
    <row r="4063" spans="1:37" ht="17.25" customHeight="1">
      <c r="A4063" s="443"/>
      <c r="B4063" s="444"/>
      <c r="C4063" s="23"/>
      <c r="D4063" s="23"/>
      <c r="E4063" s="23"/>
      <c r="F4063" s="262"/>
      <c r="G4063" s="262"/>
      <c r="H4063" s="262"/>
      <c r="I4063" s="264"/>
      <c r="J4063" s="23"/>
      <c r="K4063" s="23"/>
      <c r="L4063" s="36" t="str">
        <f>IFERROR(VLOOKUP(放飛紀錄!$K4063,#REF!,2,FALSE),"")</f>
        <v/>
      </c>
      <c r="M4063" s="36"/>
      <c r="N4063" s="36"/>
      <c r="O4063" s="36"/>
      <c r="P4063" s="36"/>
      <c r="Q4063" s="36"/>
      <c r="R4063" s="36"/>
      <c r="S4063" s="36"/>
      <c r="T4063" s="36"/>
      <c r="U4063" s="23"/>
      <c r="V4063" s="23"/>
      <c r="W4063" s="23"/>
      <c r="X4063" s="23"/>
      <c r="Y4063" s="445"/>
      <c r="Z4063" s="446" t="str">
        <f>IF(放飛紀錄!$Y4063="","",放飛紀錄!$Y4063+公式對照表!B$2)</f>
        <v/>
      </c>
      <c r="AA4063" s="445"/>
      <c r="AB4063" s="445"/>
      <c r="AC4063" s="447" t="str">
        <f t="shared" si="154"/>
        <v/>
      </c>
      <c r="AD4063" s="448" t="str">
        <f t="shared" si="155"/>
        <v/>
      </c>
      <c r="AE4063" s="446" t="str">
        <f>IF(放飛紀錄表[[#This Row],[模組啟動時間]]="","",公式對照表!$A$2)</f>
        <v/>
      </c>
      <c r="AF4063" s="449" t="str">
        <f>IF(AC4063="","",IF(AND(AA4063&gt;Y4063,AA4063&lt;Z4063),[1]公式對照表!$C$2,IF(AC4063="-",[1]公式對照表!$C$3,IF(AC4063&lt;AE4063,[1]公式對照表!$C$4,IF(AC4063&gt;AE4063,[1]公式對照表!$C$5)))))</f>
        <v/>
      </c>
      <c r="AG4063" s="442"/>
      <c r="AH4063" s="442"/>
      <c r="AI4063" s="442"/>
      <c r="AJ4063" s="442"/>
      <c r="AK4063" s="2"/>
    </row>
    <row r="4064" spans="1:37" ht="17.25" customHeight="1">
      <c r="A4064" s="443"/>
      <c r="B4064" s="444"/>
      <c r="C4064" s="23"/>
      <c r="D4064" s="23"/>
      <c r="E4064" s="23"/>
      <c r="F4064" s="262"/>
      <c r="G4064" s="262"/>
      <c r="H4064" s="262"/>
      <c r="I4064" s="264"/>
      <c r="J4064" s="23"/>
      <c r="K4064" s="23"/>
      <c r="L4064" s="36" t="str">
        <f>IFERROR(VLOOKUP(放飛紀錄!$K4064,#REF!,2,FALSE),"")</f>
        <v/>
      </c>
      <c r="M4064" s="36"/>
      <c r="N4064" s="36"/>
      <c r="O4064" s="36"/>
      <c r="P4064" s="36"/>
      <c r="Q4064" s="36"/>
      <c r="R4064" s="36"/>
      <c r="S4064" s="36"/>
      <c r="T4064" s="36"/>
      <c r="U4064" s="23"/>
      <c r="V4064" s="23"/>
      <c r="W4064" s="23"/>
      <c r="X4064" s="23"/>
      <c r="Y4064" s="445"/>
      <c r="Z4064" s="446" t="str">
        <f>IF(放飛紀錄!$Y4064="","",放飛紀錄!$Y4064+公式對照表!B$2)</f>
        <v/>
      </c>
      <c r="AA4064" s="445"/>
      <c r="AB4064" s="445"/>
      <c r="AC4064" s="447" t="str">
        <f t="shared" si="154"/>
        <v/>
      </c>
      <c r="AD4064" s="448" t="str">
        <f t="shared" si="155"/>
        <v/>
      </c>
      <c r="AE4064" s="446" t="str">
        <f>IF(放飛紀錄表[[#This Row],[模組啟動時間]]="","",公式對照表!$A$2)</f>
        <v/>
      </c>
      <c r="AF4064" s="449" t="str">
        <f>IF(AC4064="","",IF(AND(AA4064&gt;Y4064,AA4064&lt;Z4064),[1]公式對照表!$C$2,IF(AC4064="-",[1]公式對照表!$C$3,IF(AC4064&lt;AE4064,[1]公式對照表!$C$4,IF(AC4064&gt;AE4064,[1]公式對照表!$C$5)))))</f>
        <v/>
      </c>
      <c r="AG4064" s="442"/>
      <c r="AH4064" s="442"/>
      <c r="AI4064" s="442"/>
      <c r="AJ4064" s="442"/>
      <c r="AK4064" s="2"/>
    </row>
    <row r="4065" spans="1:37" ht="17.25" customHeight="1">
      <c r="A4065" s="443"/>
      <c r="B4065" s="444"/>
      <c r="C4065" s="23"/>
      <c r="D4065" s="23"/>
      <c r="E4065" s="23"/>
      <c r="F4065" s="262"/>
      <c r="G4065" s="262"/>
      <c r="H4065" s="262"/>
      <c r="I4065" s="264"/>
      <c r="J4065" s="23"/>
      <c r="K4065" s="23"/>
      <c r="L4065" s="36" t="str">
        <f>IFERROR(VLOOKUP(放飛紀錄!$K4065,#REF!,2,FALSE),"")</f>
        <v/>
      </c>
      <c r="M4065" s="36"/>
      <c r="N4065" s="36"/>
      <c r="O4065" s="36"/>
      <c r="P4065" s="36"/>
      <c r="Q4065" s="36"/>
      <c r="R4065" s="36"/>
      <c r="S4065" s="36"/>
      <c r="T4065" s="36"/>
      <c r="U4065" s="23"/>
      <c r="V4065" s="23"/>
      <c r="W4065" s="23"/>
      <c r="X4065" s="23"/>
      <c r="Y4065" s="445"/>
      <c r="Z4065" s="446" t="str">
        <f>IF(放飛紀錄!$Y4065="","",放飛紀錄!$Y4065+公式對照表!B$2)</f>
        <v/>
      </c>
      <c r="AA4065" s="445"/>
      <c r="AB4065" s="445"/>
      <c r="AC4065" s="447" t="str">
        <f t="shared" si="154"/>
        <v/>
      </c>
      <c r="AD4065" s="448" t="str">
        <f t="shared" si="155"/>
        <v/>
      </c>
      <c r="AE4065" s="446" t="str">
        <f>IF(放飛紀錄表[[#This Row],[模組啟動時間]]="","",公式對照表!$A$2)</f>
        <v/>
      </c>
      <c r="AF4065" s="449" t="str">
        <f>IF(AC4065="","",IF(AND(AA4065&gt;Y4065,AA4065&lt;Z4065),[1]公式對照表!$C$2,IF(AC4065="-",[1]公式對照表!$C$3,IF(AC4065&lt;AE4065,[1]公式對照表!$C$4,IF(AC4065&gt;AE4065,[1]公式對照表!$C$5)))))</f>
        <v/>
      </c>
      <c r="AG4065" s="442"/>
      <c r="AH4065" s="442"/>
      <c r="AI4065" s="442"/>
      <c r="AJ4065" s="442"/>
      <c r="AK4065" s="2"/>
    </row>
    <row r="4066" spans="1:37" ht="17.25" customHeight="1">
      <c r="A4066" s="443"/>
      <c r="B4066" s="444"/>
      <c r="C4066" s="23"/>
      <c r="D4066" s="23"/>
      <c r="E4066" s="23"/>
      <c r="F4066" s="262"/>
      <c r="G4066" s="262"/>
      <c r="H4066" s="262"/>
      <c r="I4066" s="264"/>
      <c r="J4066" s="23"/>
      <c r="K4066" s="23"/>
      <c r="L4066" s="36" t="str">
        <f>IFERROR(VLOOKUP(放飛紀錄!$K4066,#REF!,2,FALSE),"")</f>
        <v/>
      </c>
      <c r="M4066" s="36"/>
      <c r="N4066" s="36"/>
      <c r="O4066" s="36"/>
      <c r="P4066" s="36"/>
      <c r="Q4066" s="36"/>
      <c r="R4066" s="36"/>
      <c r="S4066" s="36"/>
      <c r="T4066" s="36"/>
      <c r="U4066" s="23"/>
      <c r="V4066" s="23"/>
      <c r="W4066" s="23"/>
      <c r="X4066" s="23"/>
      <c r="Y4066" s="445"/>
      <c r="Z4066" s="446" t="str">
        <f>IF(放飛紀錄!$Y4066="","",放飛紀錄!$Y4066+公式對照表!B$2)</f>
        <v/>
      </c>
      <c r="AA4066" s="445"/>
      <c r="AB4066" s="445"/>
      <c r="AC4066" s="447" t="str">
        <f t="shared" si="154"/>
        <v/>
      </c>
      <c r="AD4066" s="448" t="str">
        <f t="shared" si="155"/>
        <v/>
      </c>
      <c r="AE4066" s="446" t="str">
        <f>IF(放飛紀錄表[[#This Row],[模組啟動時間]]="","",公式對照表!$A$2)</f>
        <v/>
      </c>
      <c r="AF4066" s="449" t="str">
        <f>IF(AC4066="","",IF(AND(AA4066&gt;Y4066,AA4066&lt;Z4066),[1]公式對照表!$C$2,IF(AC4066="-",[1]公式對照表!$C$3,IF(AC4066&lt;AE4066,[1]公式對照表!$C$4,IF(AC4066&gt;AE4066,[1]公式對照表!$C$5)))))</f>
        <v/>
      </c>
      <c r="AG4066" s="442"/>
      <c r="AH4066" s="442"/>
      <c r="AI4066" s="442"/>
      <c r="AJ4066" s="442"/>
      <c r="AK4066" s="2"/>
    </row>
    <row r="4067" spans="1:37" ht="17.25" customHeight="1">
      <c r="A4067" s="443"/>
      <c r="B4067" s="444"/>
      <c r="C4067" s="23"/>
      <c r="D4067" s="23"/>
      <c r="E4067" s="23"/>
      <c r="F4067" s="262"/>
      <c r="G4067" s="262"/>
      <c r="H4067" s="262"/>
      <c r="I4067" s="264"/>
      <c r="J4067" s="23"/>
      <c r="K4067" s="23"/>
      <c r="L4067" s="36" t="str">
        <f>IFERROR(VLOOKUP(放飛紀錄!$K4067,#REF!,2,FALSE),"")</f>
        <v/>
      </c>
      <c r="M4067" s="36"/>
      <c r="N4067" s="36"/>
      <c r="O4067" s="36"/>
      <c r="P4067" s="36"/>
      <c r="Q4067" s="36"/>
      <c r="R4067" s="36"/>
      <c r="S4067" s="36"/>
      <c r="T4067" s="36"/>
      <c r="U4067" s="23"/>
      <c r="V4067" s="23"/>
      <c r="W4067" s="23"/>
      <c r="X4067" s="23"/>
      <c r="Y4067" s="445"/>
      <c r="Z4067" s="446" t="str">
        <f>IF(放飛紀錄!$Y4067="","",放飛紀錄!$Y4067+公式對照表!B$2)</f>
        <v/>
      </c>
      <c r="AA4067" s="445"/>
      <c r="AB4067" s="445"/>
      <c r="AC4067" s="447" t="str">
        <f t="shared" si="154"/>
        <v/>
      </c>
      <c r="AD4067" s="448" t="str">
        <f t="shared" si="155"/>
        <v/>
      </c>
      <c r="AE4067" s="446" t="str">
        <f>IF(放飛紀錄表[[#This Row],[模組啟動時間]]="","",公式對照表!$A$2)</f>
        <v/>
      </c>
      <c r="AF4067" s="449" t="str">
        <f>IF(AC4067="","",IF(AND(AA4067&gt;Y4067,AA4067&lt;Z4067),[1]公式對照表!$C$2,IF(AC4067="-",[1]公式對照表!$C$3,IF(AC4067&lt;AE4067,[1]公式對照表!$C$4,IF(AC4067&gt;AE4067,[1]公式對照表!$C$5)))))</f>
        <v/>
      </c>
      <c r="AG4067" s="442"/>
      <c r="AH4067" s="442"/>
      <c r="AI4067" s="442"/>
      <c r="AJ4067" s="442"/>
      <c r="AK4067" s="2"/>
    </row>
    <row r="4068" spans="1:37" ht="17.25" customHeight="1">
      <c r="A4068" s="443"/>
      <c r="B4068" s="444"/>
      <c r="C4068" s="23"/>
      <c r="D4068" s="23"/>
      <c r="E4068" s="23"/>
      <c r="F4068" s="262"/>
      <c r="G4068" s="262"/>
      <c r="H4068" s="262"/>
      <c r="I4068" s="264"/>
      <c r="J4068" s="23"/>
      <c r="K4068" s="23"/>
      <c r="L4068" s="36" t="str">
        <f>IFERROR(VLOOKUP(放飛紀錄!$K4068,#REF!,2,FALSE),"")</f>
        <v/>
      </c>
      <c r="M4068" s="36"/>
      <c r="N4068" s="36"/>
      <c r="O4068" s="36"/>
      <c r="P4068" s="36"/>
      <c r="Q4068" s="36"/>
      <c r="R4068" s="36"/>
      <c r="S4068" s="36"/>
      <c r="T4068" s="36"/>
      <c r="U4068" s="23"/>
      <c r="V4068" s="23"/>
      <c r="W4068" s="23"/>
      <c r="X4068" s="23"/>
      <c r="Y4068" s="445"/>
      <c r="Z4068" s="446" t="str">
        <f>IF(放飛紀錄!$Y4068="","",放飛紀錄!$Y4068+公式對照表!B$2)</f>
        <v/>
      </c>
      <c r="AA4068" s="445"/>
      <c r="AB4068" s="445"/>
      <c r="AC4068" s="447" t="str">
        <f t="shared" si="154"/>
        <v/>
      </c>
      <c r="AD4068" s="448" t="str">
        <f t="shared" si="155"/>
        <v/>
      </c>
      <c r="AE4068" s="446" t="str">
        <f>IF(放飛紀錄表[[#This Row],[模組啟動時間]]="","",公式對照表!$A$2)</f>
        <v/>
      </c>
      <c r="AF4068" s="449" t="str">
        <f>IF(AC4068="","",IF(AND(AA4068&gt;Y4068,AA4068&lt;Z4068),[1]公式對照表!$C$2,IF(AC4068="-",[1]公式對照表!$C$3,IF(AC4068&lt;AE4068,[1]公式對照表!$C$4,IF(AC4068&gt;AE4068,[1]公式對照表!$C$5)))))</f>
        <v/>
      </c>
      <c r="AG4068" s="442"/>
      <c r="AH4068" s="442"/>
      <c r="AI4068" s="442"/>
      <c r="AJ4068" s="442"/>
      <c r="AK4068" s="2"/>
    </row>
    <row r="4069" spans="1:37" ht="17.25" customHeight="1">
      <c r="A4069" s="443"/>
      <c r="B4069" s="444"/>
      <c r="C4069" s="23"/>
      <c r="D4069" s="23"/>
      <c r="E4069" s="23"/>
      <c r="F4069" s="262"/>
      <c r="G4069" s="262"/>
      <c r="H4069" s="262"/>
      <c r="I4069" s="264"/>
      <c r="J4069" s="23"/>
      <c r="K4069" s="23"/>
      <c r="L4069" s="36" t="str">
        <f>IFERROR(VLOOKUP(放飛紀錄!$K4069,#REF!,2,FALSE),"")</f>
        <v/>
      </c>
      <c r="M4069" s="36"/>
      <c r="N4069" s="36"/>
      <c r="O4069" s="36"/>
      <c r="P4069" s="36"/>
      <c r="Q4069" s="36"/>
      <c r="R4069" s="36"/>
      <c r="S4069" s="36"/>
      <c r="T4069" s="36"/>
      <c r="U4069" s="23"/>
      <c r="V4069" s="23"/>
      <c r="W4069" s="23"/>
      <c r="X4069" s="23"/>
      <c r="Y4069" s="445"/>
      <c r="Z4069" s="446" t="str">
        <f>IF(放飛紀錄!$Y4069="","",放飛紀錄!$Y4069+公式對照表!B$2)</f>
        <v/>
      </c>
      <c r="AA4069" s="445"/>
      <c r="AB4069" s="445"/>
      <c r="AC4069" s="447" t="str">
        <f t="shared" si="154"/>
        <v/>
      </c>
      <c r="AD4069" s="448" t="str">
        <f t="shared" si="155"/>
        <v/>
      </c>
      <c r="AE4069" s="446" t="str">
        <f>IF(放飛紀錄表[[#This Row],[模組啟動時間]]="","",公式對照表!$A$2)</f>
        <v/>
      </c>
      <c r="AF4069" s="449" t="str">
        <f>IF(AC4069="","",IF(AND(AA4069&gt;Y4069,AA4069&lt;Z4069),[1]公式對照表!$C$2,IF(AC4069="-",[1]公式對照表!$C$3,IF(AC4069&lt;AE4069,[1]公式對照表!$C$4,IF(AC4069&gt;AE4069,[1]公式對照表!$C$5)))))</f>
        <v/>
      </c>
      <c r="AG4069" s="442"/>
      <c r="AH4069" s="442"/>
      <c r="AI4069" s="442"/>
      <c r="AJ4069" s="442"/>
      <c r="AK4069" s="2"/>
    </row>
    <row r="4070" spans="1:37" ht="17.25" customHeight="1">
      <c r="A4070" s="443"/>
      <c r="B4070" s="444"/>
      <c r="C4070" s="23"/>
      <c r="D4070" s="23"/>
      <c r="E4070" s="23"/>
      <c r="F4070" s="262"/>
      <c r="G4070" s="262"/>
      <c r="H4070" s="262"/>
      <c r="I4070" s="264"/>
      <c r="J4070" s="23"/>
      <c r="K4070" s="23"/>
      <c r="L4070" s="36" t="str">
        <f>IFERROR(VLOOKUP(放飛紀錄!$K4070,#REF!,2,FALSE),"")</f>
        <v/>
      </c>
      <c r="M4070" s="36"/>
      <c r="N4070" s="36"/>
      <c r="O4070" s="36"/>
      <c r="P4070" s="36"/>
      <c r="Q4070" s="36"/>
      <c r="R4070" s="36"/>
      <c r="S4070" s="36"/>
      <c r="T4070" s="36"/>
      <c r="U4070" s="23"/>
      <c r="V4070" s="23"/>
      <c r="W4070" s="23"/>
      <c r="X4070" s="23"/>
      <c r="Y4070" s="445"/>
      <c r="Z4070" s="446" t="str">
        <f>IF(放飛紀錄!$Y4070="","",放飛紀錄!$Y4070+公式對照表!B$2)</f>
        <v/>
      </c>
      <c r="AA4070" s="445"/>
      <c r="AB4070" s="445"/>
      <c r="AC4070" s="447" t="str">
        <f t="shared" si="154"/>
        <v/>
      </c>
      <c r="AD4070" s="448" t="str">
        <f t="shared" si="155"/>
        <v/>
      </c>
      <c r="AE4070" s="446" t="str">
        <f>IF(放飛紀錄表[[#This Row],[模組啟動時間]]="","",公式對照表!$A$2)</f>
        <v/>
      </c>
      <c r="AF4070" s="449" t="str">
        <f>IF(AC4070="","",IF(AND(AA4070&gt;Y4070,AA4070&lt;Z4070),[1]公式對照表!$C$2,IF(AC4070="-",[1]公式對照表!$C$3,IF(AC4070&lt;AE4070,[1]公式對照表!$C$4,IF(AC4070&gt;AE4070,[1]公式對照表!$C$5)))))</f>
        <v/>
      </c>
      <c r="AG4070" s="442"/>
      <c r="AH4070" s="442"/>
      <c r="AI4070" s="442"/>
      <c r="AJ4070" s="442"/>
      <c r="AK4070" s="2"/>
    </row>
    <row r="4071" spans="1:37" ht="17.25" customHeight="1">
      <c r="A4071" s="443"/>
      <c r="B4071" s="444"/>
      <c r="C4071" s="23"/>
      <c r="D4071" s="23"/>
      <c r="E4071" s="23"/>
      <c r="F4071" s="262"/>
      <c r="G4071" s="262"/>
      <c r="H4071" s="262"/>
      <c r="I4071" s="264"/>
      <c r="J4071" s="23"/>
      <c r="K4071" s="23"/>
      <c r="L4071" s="36" t="str">
        <f>IFERROR(VLOOKUP(放飛紀錄!$K4071,#REF!,2,FALSE),"")</f>
        <v/>
      </c>
      <c r="M4071" s="36"/>
      <c r="N4071" s="36"/>
      <c r="O4071" s="36"/>
      <c r="P4071" s="36"/>
      <c r="Q4071" s="36"/>
      <c r="R4071" s="36"/>
      <c r="S4071" s="36"/>
      <c r="T4071" s="36"/>
      <c r="U4071" s="23"/>
      <c r="V4071" s="23"/>
      <c r="W4071" s="23"/>
      <c r="X4071" s="23"/>
      <c r="Y4071" s="445"/>
      <c r="Z4071" s="446" t="str">
        <f>IF(放飛紀錄!$Y4071="","",放飛紀錄!$Y4071+公式對照表!B$2)</f>
        <v/>
      </c>
      <c r="AA4071" s="445"/>
      <c r="AB4071" s="445"/>
      <c r="AC4071" s="447" t="str">
        <f t="shared" si="154"/>
        <v/>
      </c>
      <c r="AD4071" s="448" t="str">
        <f t="shared" si="155"/>
        <v/>
      </c>
      <c r="AE4071" s="446" t="str">
        <f>IF(放飛紀錄表[[#This Row],[模組啟動時間]]="","",公式對照表!$A$2)</f>
        <v/>
      </c>
      <c r="AF4071" s="449" t="str">
        <f>IF(AC4071="","",IF(AND(AA4071&gt;Y4071,AA4071&lt;Z4071),[1]公式對照表!$C$2,IF(AC4071="-",[1]公式對照表!$C$3,IF(AC4071&lt;AE4071,[1]公式對照表!$C$4,IF(AC4071&gt;AE4071,[1]公式對照表!$C$5)))))</f>
        <v/>
      </c>
      <c r="AG4071" s="442"/>
      <c r="AH4071" s="442"/>
      <c r="AI4071" s="442"/>
      <c r="AJ4071" s="442"/>
      <c r="AK4071" s="2"/>
    </row>
    <row r="4072" spans="1:37" ht="17.25" customHeight="1">
      <c r="A4072" s="443"/>
      <c r="B4072" s="444"/>
      <c r="C4072" s="23"/>
      <c r="D4072" s="23"/>
      <c r="E4072" s="23"/>
      <c r="F4072" s="262"/>
      <c r="G4072" s="262"/>
      <c r="H4072" s="262"/>
      <c r="I4072" s="264"/>
      <c r="J4072" s="23"/>
      <c r="K4072" s="23"/>
      <c r="L4072" s="36" t="str">
        <f>IFERROR(VLOOKUP(放飛紀錄!$K4072,#REF!,2,FALSE),"")</f>
        <v/>
      </c>
      <c r="M4072" s="36"/>
      <c r="N4072" s="36"/>
      <c r="O4072" s="36"/>
      <c r="P4072" s="36"/>
      <c r="Q4072" s="36"/>
      <c r="R4072" s="36"/>
      <c r="S4072" s="36"/>
      <c r="T4072" s="36"/>
      <c r="U4072" s="23"/>
      <c r="V4072" s="23"/>
      <c r="W4072" s="23"/>
      <c r="X4072" s="23"/>
      <c r="Y4072" s="445"/>
      <c r="Z4072" s="446" t="str">
        <f>IF(放飛紀錄!$Y4072="","",放飛紀錄!$Y4072+公式對照表!B$2)</f>
        <v/>
      </c>
      <c r="AA4072" s="445"/>
      <c r="AB4072" s="445"/>
      <c r="AC4072" s="447" t="str">
        <f t="shared" si="154"/>
        <v/>
      </c>
      <c r="AD4072" s="448" t="str">
        <f t="shared" si="155"/>
        <v/>
      </c>
      <c r="AE4072" s="446" t="str">
        <f>IF(放飛紀錄表[[#This Row],[模組啟動時間]]="","",公式對照表!$A$2)</f>
        <v/>
      </c>
      <c r="AF4072" s="449" t="str">
        <f>IF(AC4072="","",IF(AND(AA4072&gt;Y4072,AA4072&lt;Z4072),[1]公式對照表!$C$2,IF(AC4072="-",[1]公式對照表!$C$3,IF(AC4072&lt;AE4072,[1]公式對照表!$C$4,IF(AC4072&gt;AE4072,[1]公式對照表!$C$5)))))</f>
        <v/>
      </c>
      <c r="AG4072" s="442"/>
      <c r="AH4072" s="442"/>
      <c r="AI4072" s="442"/>
      <c r="AJ4072" s="442"/>
      <c r="AK4072" s="2"/>
    </row>
    <row r="4073" spans="1:37" ht="17.25" customHeight="1">
      <c r="A4073" s="443"/>
      <c r="B4073" s="444"/>
      <c r="C4073" s="23"/>
      <c r="D4073" s="23"/>
      <c r="E4073" s="23"/>
      <c r="F4073" s="262"/>
      <c r="G4073" s="262"/>
      <c r="H4073" s="262"/>
      <c r="I4073" s="264"/>
      <c r="J4073" s="23"/>
      <c r="K4073" s="23"/>
      <c r="L4073" s="36" t="str">
        <f>IFERROR(VLOOKUP(放飛紀錄!$K4073,#REF!,2,FALSE),"")</f>
        <v/>
      </c>
      <c r="M4073" s="36"/>
      <c r="N4073" s="36"/>
      <c r="O4073" s="36"/>
      <c r="P4073" s="36"/>
      <c r="Q4073" s="36"/>
      <c r="R4073" s="36"/>
      <c r="S4073" s="36"/>
      <c r="T4073" s="36"/>
      <c r="U4073" s="23"/>
      <c r="V4073" s="23"/>
      <c r="W4073" s="23"/>
      <c r="X4073" s="23"/>
      <c r="Y4073" s="445"/>
      <c r="Z4073" s="446" t="str">
        <f>IF(放飛紀錄!$Y4073="","",放飛紀錄!$Y4073+公式對照表!B$2)</f>
        <v/>
      </c>
      <c r="AA4073" s="445"/>
      <c r="AB4073" s="445"/>
      <c r="AC4073" s="447" t="str">
        <f t="shared" si="154"/>
        <v/>
      </c>
      <c r="AD4073" s="448" t="str">
        <f t="shared" si="155"/>
        <v/>
      </c>
      <c r="AE4073" s="446" t="str">
        <f>IF(放飛紀錄表[[#This Row],[模組啟動時間]]="","",公式對照表!$A$2)</f>
        <v/>
      </c>
      <c r="AF4073" s="449" t="str">
        <f>IF(AC4073="","",IF(AND(AA4073&gt;Y4073,AA4073&lt;Z4073),[1]公式對照表!$C$2,IF(AC4073="-",[1]公式對照表!$C$3,IF(AC4073&lt;AE4073,[1]公式對照表!$C$4,IF(AC4073&gt;AE4073,[1]公式對照表!$C$5)))))</f>
        <v/>
      </c>
      <c r="AG4073" s="442"/>
      <c r="AH4073" s="442"/>
      <c r="AI4073" s="442"/>
      <c r="AJ4073" s="442"/>
      <c r="AK4073" s="2"/>
    </row>
    <row r="4074" spans="1:37" ht="17.25" customHeight="1">
      <c r="A4074" s="443"/>
      <c r="B4074" s="444"/>
      <c r="C4074" s="23"/>
      <c r="D4074" s="23"/>
      <c r="E4074" s="23"/>
      <c r="F4074" s="262"/>
      <c r="G4074" s="262"/>
      <c r="H4074" s="262"/>
      <c r="I4074" s="264"/>
      <c r="J4074" s="23"/>
      <c r="K4074" s="23"/>
      <c r="L4074" s="36" t="str">
        <f>IFERROR(VLOOKUP(放飛紀錄!$K4074,#REF!,2,FALSE),"")</f>
        <v/>
      </c>
      <c r="M4074" s="36"/>
      <c r="N4074" s="36"/>
      <c r="O4074" s="36"/>
      <c r="P4074" s="36"/>
      <c r="Q4074" s="36"/>
      <c r="R4074" s="36"/>
      <c r="S4074" s="36"/>
      <c r="T4074" s="36"/>
      <c r="U4074" s="23"/>
      <c r="V4074" s="23"/>
      <c r="W4074" s="23"/>
      <c r="X4074" s="23"/>
      <c r="Y4074" s="445"/>
      <c r="Z4074" s="446" t="str">
        <f>IF(放飛紀錄!$Y4074="","",放飛紀錄!$Y4074+公式對照表!B$2)</f>
        <v/>
      </c>
      <c r="AA4074" s="445"/>
      <c r="AB4074" s="445"/>
      <c r="AC4074" s="447" t="str">
        <f t="shared" si="154"/>
        <v/>
      </c>
      <c r="AD4074" s="448" t="str">
        <f t="shared" si="155"/>
        <v/>
      </c>
      <c r="AE4074" s="446" t="str">
        <f>IF(放飛紀錄表[[#This Row],[模組啟動時間]]="","",公式對照表!$A$2)</f>
        <v/>
      </c>
      <c r="AF4074" s="449" t="str">
        <f>IF(AC4074="","",IF(AND(AA4074&gt;Y4074,AA4074&lt;Z4074),[1]公式對照表!$C$2,IF(AC4074="-",[1]公式對照表!$C$3,IF(AC4074&lt;AE4074,[1]公式對照表!$C$4,IF(AC4074&gt;AE4074,[1]公式對照表!$C$5)))))</f>
        <v/>
      </c>
      <c r="AG4074" s="442"/>
      <c r="AH4074" s="442"/>
      <c r="AI4074" s="442"/>
      <c r="AJ4074" s="442"/>
      <c r="AK4074" s="2"/>
    </row>
    <row r="4075" spans="1:37" ht="17.25" customHeight="1">
      <c r="A4075" s="443"/>
      <c r="B4075" s="444"/>
      <c r="C4075" s="23"/>
      <c r="D4075" s="23"/>
      <c r="E4075" s="23"/>
      <c r="F4075" s="262"/>
      <c r="G4075" s="262"/>
      <c r="H4075" s="262"/>
      <c r="I4075" s="264"/>
      <c r="J4075" s="23"/>
      <c r="K4075" s="23"/>
      <c r="L4075" s="36" t="str">
        <f>IFERROR(VLOOKUP(放飛紀錄!$K4075,#REF!,2,FALSE),"")</f>
        <v/>
      </c>
      <c r="M4075" s="36"/>
      <c r="N4075" s="36"/>
      <c r="O4075" s="36"/>
      <c r="P4075" s="36"/>
      <c r="Q4075" s="36"/>
      <c r="R4075" s="36"/>
      <c r="S4075" s="36"/>
      <c r="T4075" s="36"/>
      <c r="U4075" s="23"/>
      <c r="V4075" s="23"/>
      <c r="W4075" s="23"/>
      <c r="X4075" s="23"/>
      <c r="Y4075" s="445"/>
      <c r="Z4075" s="446" t="str">
        <f>IF(放飛紀錄!$Y4075="","",放飛紀錄!$Y4075+公式對照表!B$2)</f>
        <v/>
      </c>
      <c r="AA4075" s="445"/>
      <c r="AB4075" s="445"/>
      <c r="AC4075" s="447" t="str">
        <f t="shared" si="154"/>
        <v/>
      </c>
      <c r="AD4075" s="448" t="str">
        <f t="shared" si="155"/>
        <v/>
      </c>
      <c r="AE4075" s="446" t="str">
        <f>IF(放飛紀錄表[[#This Row],[模組啟動時間]]="","",公式對照表!$A$2)</f>
        <v/>
      </c>
      <c r="AF4075" s="449" t="str">
        <f>IF(AC4075="","",IF(AND(AA4075&gt;Y4075,AA4075&lt;Z4075),[1]公式對照表!$C$2,IF(AC4075="-",[1]公式對照表!$C$3,IF(AC4075&lt;AE4075,[1]公式對照表!$C$4,IF(AC4075&gt;AE4075,[1]公式對照表!$C$5)))))</f>
        <v/>
      </c>
      <c r="AG4075" s="442"/>
      <c r="AH4075" s="442"/>
      <c r="AI4075" s="442"/>
      <c r="AJ4075" s="442"/>
      <c r="AK4075" s="2"/>
    </row>
    <row r="4076" spans="1:37" ht="17.25" customHeight="1">
      <c r="A4076" s="443"/>
      <c r="B4076" s="444"/>
      <c r="C4076" s="23"/>
      <c r="D4076" s="23"/>
      <c r="E4076" s="23"/>
      <c r="F4076" s="262"/>
      <c r="G4076" s="262"/>
      <c r="H4076" s="262"/>
      <c r="I4076" s="264"/>
      <c r="J4076" s="23"/>
      <c r="K4076" s="23"/>
      <c r="L4076" s="36" t="str">
        <f>IFERROR(VLOOKUP(放飛紀錄!$K4076,#REF!,2,FALSE),"")</f>
        <v/>
      </c>
      <c r="M4076" s="36"/>
      <c r="N4076" s="36"/>
      <c r="O4076" s="36"/>
      <c r="P4076" s="36"/>
      <c r="Q4076" s="36"/>
      <c r="R4076" s="36"/>
      <c r="S4076" s="36"/>
      <c r="T4076" s="36"/>
      <c r="U4076" s="23"/>
      <c r="V4076" s="23"/>
      <c r="W4076" s="23"/>
      <c r="X4076" s="23"/>
      <c r="Y4076" s="445"/>
      <c r="Z4076" s="446" t="str">
        <f>IF(放飛紀錄!$Y4076="","",放飛紀錄!$Y4076+公式對照表!B$2)</f>
        <v/>
      </c>
      <c r="AA4076" s="445"/>
      <c r="AB4076" s="445"/>
      <c r="AC4076" s="447" t="str">
        <f t="shared" si="154"/>
        <v/>
      </c>
      <c r="AD4076" s="448" t="str">
        <f t="shared" si="155"/>
        <v/>
      </c>
      <c r="AE4076" s="446" t="str">
        <f>IF(放飛紀錄表[[#This Row],[模組啟動時間]]="","",公式對照表!$A$2)</f>
        <v/>
      </c>
      <c r="AF4076" s="449" t="str">
        <f>IF(AC4076="","",IF(AND(AA4076&gt;Y4076,AA4076&lt;Z4076),[1]公式對照表!$C$2,IF(AC4076="-",[1]公式對照表!$C$3,IF(AC4076&lt;AE4076,[1]公式對照表!$C$4,IF(AC4076&gt;AE4076,[1]公式對照表!$C$5)))))</f>
        <v/>
      </c>
      <c r="AG4076" s="442"/>
      <c r="AH4076" s="442"/>
      <c r="AI4076" s="442"/>
      <c r="AJ4076" s="442"/>
      <c r="AK4076" s="2"/>
    </row>
    <row r="4077" spans="1:37" ht="17.25" customHeight="1">
      <c r="A4077" s="443"/>
      <c r="B4077" s="444"/>
      <c r="C4077" s="23"/>
      <c r="D4077" s="23"/>
      <c r="E4077" s="23"/>
      <c r="F4077" s="262"/>
      <c r="G4077" s="262"/>
      <c r="H4077" s="262"/>
      <c r="I4077" s="264"/>
      <c r="J4077" s="23"/>
      <c r="K4077" s="23"/>
      <c r="L4077" s="36" t="str">
        <f>IFERROR(VLOOKUP(放飛紀錄!$K4077,#REF!,2,FALSE),"")</f>
        <v/>
      </c>
      <c r="M4077" s="36"/>
      <c r="N4077" s="36"/>
      <c r="O4077" s="36"/>
      <c r="P4077" s="36"/>
      <c r="Q4077" s="36"/>
      <c r="R4077" s="36"/>
      <c r="S4077" s="36"/>
      <c r="T4077" s="36"/>
      <c r="U4077" s="23"/>
      <c r="V4077" s="23"/>
      <c r="W4077" s="23"/>
      <c r="X4077" s="23"/>
      <c r="Y4077" s="445"/>
      <c r="Z4077" s="446" t="str">
        <f>IF(放飛紀錄!$Y4077="","",放飛紀錄!$Y4077+公式對照表!B$2)</f>
        <v/>
      </c>
      <c r="AA4077" s="445"/>
      <c r="AB4077" s="445"/>
      <c r="AC4077" s="447" t="str">
        <f t="shared" si="154"/>
        <v/>
      </c>
      <c r="AD4077" s="448" t="str">
        <f t="shared" si="155"/>
        <v/>
      </c>
      <c r="AE4077" s="446" t="str">
        <f>IF(放飛紀錄表[[#This Row],[模組啟動時間]]="","",公式對照表!$A$2)</f>
        <v/>
      </c>
      <c r="AF4077" s="449" t="str">
        <f>IF(AC4077="","",IF(AND(AA4077&gt;Y4077,AA4077&lt;Z4077),[1]公式對照表!$C$2,IF(AC4077="-",[1]公式對照表!$C$3,IF(AC4077&lt;AE4077,[1]公式對照表!$C$4,IF(AC4077&gt;AE4077,[1]公式對照表!$C$5)))))</f>
        <v/>
      </c>
      <c r="AG4077" s="442"/>
      <c r="AH4077" s="442"/>
      <c r="AI4077" s="442"/>
      <c r="AJ4077" s="442"/>
      <c r="AK4077" s="2"/>
    </row>
    <row r="4078" spans="1:37" ht="17.25" customHeight="1">
      <c r="A4078" s="443"/>
      <c r="B4078" s="444"/>
      <c r="C4078" s="23"/>
      <c r="D4078" s="23"/>
      <c r="E4078" s="23"/>
      <c r="F4078" s="262"/>
      <c r="G4078" s="262"/>
      <c r="H4078" s="262"/>
      <c r="I4078" s="264"/>
      <c r="J4078" s="23"/>
      <c r="K4078" s="23"/>
      <c r="L4078" s="36" t="str">
        <f>IFERROR(VLOOKUP(放飛紀錄!$K4078,#REF!,2,FALSE),"")</f>
        <v/>
      </c>
      <c r="M4078" s="36"/>
      <c r="N4078" s="36"/>
      <c r="O4078" s="36"/>
      <c r="P4078" s="36"/>
      <c r="Q4078" s="36"/>
      <c r="R4078" s="36"/>
      <c r="S4078" s="36"/>
      <c r="T4078" s="36"/>
      <c r="U4078" s="23"/>
      <c r="V4078" s="23"/>
      <c r="W4078" s="23"/>
      <c r="X4078" s="23"/>
      <c r="Y4078" s="445"/>
      <c r="Z4078" s="446" t="str">
        <f>IF(放飛紀錄!$Y4078="","",放飛紀錄!$Y4078+公式對照表!B$2)</f>
        <v/>
      </c>
      <c r="AA4078" s="445"/>
      <c r="AB4078" s="445"/>
      <c r="AC4078" s="447" t="str">
        <f t="shared" si="154"/>
        <v/>
      </c>
      <c r="AD4078" s="448" t="str">
        <f t="shared" si="155"/>
        <v/>
      </c>
      <c r="AE4078" s="446" t="str">
        <f>IF(放飛紀錄表[[#This Row],[模組啟動時間]]="","",公式對照表!$A$2)</f>
        <v/>
      </c>
      <c r="AF4078" s="449" t="str">
        <f>IF(AC4078="","",IF(AND(AA4078&gt;Y4078,AA4078&lt;Z4078),[1]公式對照表!$C$2,IF(AC4078="-",[1]公式對照表!$C$3,IF(AC4078&lt;AE4078,[1]公式對照表!$C$4,IF(AC4078&gt;AE4078,[1]公式對照表!$C$5)))))</f>
        <v/>
      </c>
      <c r="AG4078" s="442"/>
      <c r="AH4078" s="442"/>
      <c r="AI4078" s="442"/>
      <c r="AJ4078" s="442"/>
      <c r="AK4078" s="2"/>
    </row>
    <row r="4079" spans="1:37" ht="17.25" customHeight="1">
      <c r="A4079" s="443"/>
      <c r="B4079" s="444"/>
      <c r="C4079" s="23"/>
      <c r="D4079" s="23"/>
      <c r="E4079" s="23"/>
      <c r="F4079" s="262"/>
      <c r="G4079" s="262"/>
      <c r="H4079" s="262"/>
      <c r="I4079" s="264"/>
      <c r="J4079" s="23"/>
      <c r="K4079" s="23"/>
      <c r="L4079" s="36" t="str">
        <f>IFERROR(VLOOKUP(放飛紀錄!$K4079,#REF!,2,FALSE),"")</f>
        <v/>
      </c>
      <c r="M4079" s="36"/>
      <c r="N4079" s="36"/>
      <c r="O4079" s="36"/>
      <c r="P4079" s="36"/>
      <c r="Q4079" s="36"/>
      <c r="R4079" s="36"/>
      <c r="S4079" s="36"/>
      <c r="T4079" s="36"/>
      <c r="U4079" s="23"/>
      <c r="V4079" s="23"/>
      <c r="W4079" s="23"/>
      <c r="X4079" s="23"/>
      <c r="Y4079" s="445"/>
      <c r="Z4079" s="446" t="str">
        <f>IF(放飛紀錄!$Y4079="","",放飛紀錄!$Y4079+公式對照表!B$2)</f>
        <v/>
      </c>
      <c r="AA4079" s="445"/>
      <c r="AB4079" s="445"/>
      <c r="AC4079" s="447" t="str">
        <f t="shared" si="154"/>
        <v/>
      </c>
      <c r="AD4079" s="448" t="str">
        <f t="shared" si="155"/>
        <v/>
      </c>
      <c r="AE4079" s="446" t="str">
        <f>IF(放飛紀錄表[[#This Row],[模組啟動時間]]="","",公式對照表!$A$2)</f>
        <v/>
      </c>
      <c r="AF4079" s="449" t="str">
        <f>IF(AC4079="","",IF(AND(AA4079&gt;Y4079,AA4079&lt;Z4079),[1]公式對照表!$C$2,IF(AC4079="-",[1]公式對照表!$C$3,IF(AC4079&lt;AE4079,[1]公式對照表!$C$4,IF(AC4079&gt;AE4079,[1]公式對照表!$C$5)))))</f>
        <v/>
      </c>
      <c r="AG4079" s="442"/>
      <c r="AH4079" s="442"/>
      <c r="AI4079" s="442"/>
      <c r="AJ4079" s="442"/>
      <c r="AK4079" s="2"/>
    </row>
    <row r="4080" spans="1:37" ht="17.25" customHeight="1">
      <c r="A4080" s="443"/>
      <c r="B4080" s="444"/>
      <c r="C4080" s="23"/>
      <c r="D4080" s="23"/>
      <c r="E4080" s="23"/>
      <c r="F4080" s="262"/>
      <c r="G4080" s="262"/>
      <c r="H4080" s="262"/>
      <c r="I4080" s="264"/>
      <c r="J4080" s="23"/>
      <c r="K4080" s="23"/>
      <c r="L4080" s="36" t="str">
        <f>IFERROR(VLOOKUP(放飛紀錄!$K4080,#REF!,2,FALSE),"")</f>
        <v/>
      </c>
      <c r="M4080" s="36"/>
      <c r="N4080" s="36"/>
      <c r="O4080" s="36"/>
      <c r="P4080" s="36"/>
      <c r="Q4080" s="36"/>
      <c r="R4080" s="36"/>
      <c r="S4080" s="36"/>
      <c r="T4080" s="36"/>
      <c r="U4080" s="23"/>
      <c r="V4080" s="23"/>
      <c r="W4080" s="23"/>
      <c r="X4080" s="23"/>
      <c r="Y4080" s="445"/>
      <c r="Z4080" s="446" t="str">
        <f>IF(放飛紀錄!$Y4080="","",放飛紀錄!$Y4080+公式對照表!B$2)</f>
        <v/>
      </c>
      <c r="AA4080" s="445"/>
      <c r="AB4080" s="445"/>
      <c r="AC4080" s="447" t="str">
        <f t="shared" si="154"/>
        <v/>
      </c>
      <c r="AD4080" s="448" t="str">
        <f t="shared" si="155"/>
        <v/>
      </c>
      <c r="AE4080" s="446" t="str">
        <f>IF(放飛紀錄表[[#This Row],[模組啟動時間]]="","",公式對照表!$A$2)</f>
        <v/>
      </c>
      <c r="AF4080" s="449" t="str">
        <f>IF(AC4080="","",IF(AND(AA4080&gt;Y4080,AA4080&lt;Z4080),[1]公式對照表!$C$2,IF(AC4080="-",[1]公式對照表!$C$3,IF(AC4080&lt;AE4080,[1]公式對照表!$C$4,IF(AC4080&gt;AE4080,[1]公式對照表!$C$5)))))</f>
        <v/>
      </c>
      <c r="AG4080" s="442"/>
      <c r="AH4080" s="442"/>
      <c r="AI4080" s="442"/>
      <c r="AJ4080" s="442"/>
      <c r="AK4080" s="2"/>
    </row>
    <row r="4081" spans="1:37" ht="17.25" customHeight="1">
      <c r="A4081" s="443"/>
      <c r="B4081" s="444"/>
      <c r="C4081" s="23"/>
      <c r="D4081" s="23"/>
      <c r="E4081" s="23"/>
      <c r="F4081" s="262"/>
      <c r="G4081" s="262"/>
      <c r="H4081" s="262"/>
      <c r="I4081" s="264"/>
      <c r="J4081" s="23"/>
      <c r="K4081" s="23"/>
      <c r="L4081" s="36" t="str">
        <f>IFERROR(VLOOKUP(放飛紀錄!$K4081,#REF!,2,FALSE),"")</f>
        <v/>
      </c>
      <c r="M4081" s="36"/>
      <c r="N4081" s="36"/>
      <c r="O4081" s="36"/>
      <c r="P4081" s="36"/>
      <c r="Q4081" s="36"/>
      <c r="R4081" s="36"/>
      <c r="S4081" s="36"/>
      <c r="T4081" s="36"/>
      <c r="U4081" s="23"/>
      <c r="V4081" s="23"/>
      <c r="W4081" s="23"/>
      <c r="X4081" s="23"/>
      <c r="Y4081" s="445"/>
      <c r="Z4081" s="446" t="str">
        <f>IF(放飛紀錄!$Y4081="","",放飛紀錄!$Y4081+公式對照表!B$2)</f>
        <v/>
      </c>
      <c r="AA4081" s="445"/>
      <c r="AB4081" s="445"/>
      <c r="AC4081" s="447" t="str">
        <f t="shared" si="154"/>
        <v/>
      </c>
      <c r="AD4081" s="448" t="str">
        <f t="shared" si="155"/>
        <v/>
      </c>
      <c r="AE4081" s="446" t="str">
        <f>IF(放飛紀錄表[[#This Row],[模組啟動時間]]="","",公式對照表!$A$2)</f>
        <v/>
      </c>
      <c r="AF4081" s="449" t="str">
        <f>IF(AC4081="","",IF(AND(AA4081&gt;Y4081,AA4081&lt;Z4081),[1]公式對照表!$C$2,IF(AC4081="-",[1]公式對照表!$C$3,IF(AC4081&lt;AE4081,[1]公式對照表!$C$4,IF(AC4081&gt;AE4081,[1]公式對照表!$C$5)))))</f>
        <v/>
      </c>
      <c r="AG4081" s="442"/>
      <c r="AH4081" s="442"/>
      <c r="AI4081" s="442"/>
      <c r="AJ4081" s="442"/>
      <c r="AK4081" s="2"/>
    </row>
    <row r="4082" spans="1:37" ht="17.25" customHeight="1">
      <c r="A4082" s="443"/>
      <c r="B4082" s="444"/>
      <c r="C4082" s="23"/>
      <c r="D4082" s="23"/>
      <c r="E4082" s="23"/>
      <c r="F4082" s="262"/>
      <c r="G4082" s="262"/>
      <c r="H4082" s="262"/>
      <c r="I4082" s="264"/>
      <c r="J4082" s="23"/>
      <c r="K4082" s="23"/>
      <c r="L4082" s="36" t="str">
        <f>IFERROR(VLOOKUP(放飛紀錄!$K4082,#REF!,2,FALSE),"")</f>
        <v/>
      </c>
      <c r="M4082" s="36"/>
      <c r="N4082" s="36"/>
      <c r="O4082" s="36"/>
      <c r="P4082" s="36"/>
      <c r="Q4082" s="36"/>
      <c r="R4082" s="36"/>
      <c r="S4082" s="36"/>
      <c r="T4082" s="36"/>
      <c r="U4082" s="23"/>
      <c r="V4082" s="23"/>
      <c r="W4082" s="23"/>
      <c r="X4082" s="23"/>
      <c r="Y4082" s="445"/>
      <c r="Z4082" s="446" t="str">
        <f>IF(放飛紀錄!$Y4082="","",放飛紀錄!$Y4082+公式對照表!B$2)</f>
        <v/>
      </c>
      <c r="AA4082" s="445"/>
      <c r="AB4082" s="445"/>
      <c r="AC4082" s="447" t="str">
        <f t="shared" si="154"/>
        <v/>
      </c>
      <c r="AD4082" s="448" t="str">
        <f t="shared" si="155"/>
        <v/>
      </c>
      <c r="AE4082" s="446" t="str">
        <f>IF(放飛紀錄表[[#This Row],[模組啟動時間]]="","",公式對照表!$A$2)</f>
        <v/>
      </c>
      <c r="AF4082" s="449" t="str">
        <f>IF(AC4082="","",IF(AND(AA4082&gt;Y4082,AA4082&lt;Z4082),[1]公式對照表!$C$2,IF(AC4082="-",[1]公式對照表!$C$3,IF(AC4082&lt;AE4082,[1]公式對照表!$C$4,IF(AC4082&gt;AE4082,[1]公式對照表!$C$5)))))</f>
        <v/>
      </c>
      <c r="AG4082" s="442"/>
      <c r="AH4082" s="442"/>
      <c r="AI4082" s="442"/>
      <c r="AJ4082" s="442"/>
      <c r="AK4082" s="2"/>
    </row>
    <row r="4083" spans="1:37" ht="17.25" customHeight="1">
      <c r="A4083" s="443"/>
      <c r="B4083" s="444"/>
      <c r="C4083" s="23"/>
      <c r="D4083" s="23"/>
      <c r="E4083" s="23"/>
      <c r="F4083" s="262"/>
      <c r="G4083" s="262"/>
      <c r="H4083" s="262"/>
      <c r="I4083" s="264"/>
      <c r="J4083" s="23"/>
      <c r="K4083" s="23"/>
      <c r="L4083" s="36" t="str">
        <f>IFERROR(VLOOKUP(放飛紀錄!$K4083,#REF!,2,FALSE),"")</f>
        <v/>
      </c>
      <c r="M4083" s="36"/>
      <c r="N4083" s="36"/>
      <c r="O4083" s="36"/>
      <c r="P4083" s="36"/>
      <c r="Q4083" s="36"/>
      <c r="R4083" s="36"/>
      <c r="S4083" s="36"/>
      <c r="T4083" s="36"/>
      <c r="U4083" s="23"/>
      <c r="V4083" s="23"/>
      <c r="W4083" s="23"/>
      <c r="X4083" s="23"/>
      <c r="Y4083" s="445"/>
      <c r="Z4083" s="446" t="str">
        <f>IF(放飛紀錄!$Y4083="","",放飛紀錄!$Y4083+公式對照表!B$2)</f>
        <v/>
      </c>
      <c r="AA4083" s="445"/>
      <c r="AB4083" s="445"/>
      <c r="AC4083" s="447" t="str">
        <f t="shared" si="154"/>
        <v/>
      </c>
      <c r="AD4083" s="448" t="str">
        <f t="shared" si="155"/>
        <v/>
      </c>
      <c r="AE4083" s="446" t="str">
        <f>IF(放飛紀錄表[[#This Row],[模組啟動時間]]="","",公式對照表!$A$2)</f>
        <v/>
      </c>
      <c r="AF4083" s="449" t="str">
        <f>IF(AC4083="","",IF(AND(AA4083&gt;Y4083,AA4083&lt;Z4083),[1]公式對照表!$C$2,IF(AC4083="-",[1]公式對照表!$C$3,IF(AC4083&lt;AE4083,[1]公式對照表!$C$4,IF(AC4083&gt;AE4083,[1]公式對照表!$C$5)))))</f>
        <v/>
      </c>
      <c r="AG4083" s="442"/>
      <c r="AH4083" s="442"/>
      <c r="AI4083" s="442"/>
      <c r="AJ4083" s="442"/>
      <c r="AK4083" s="2"/>
    </row>
    <row r="4084" spans="1:37" ht="17.25" customHeight="1">
      <c r="A4084" s="443"/>
      <c r="B4084" s="444"/>
      <c r="C4084" s="23"/>
      <c r="D4084" s="23"/>
      <c r="E4084" s="23"/>
      <c r="F4084" s="262"/>
      <c r="G4084" s="262"/>
      <c r="H4084" s="262"/>
      <c r="I4084" s="264"/>
      <c r="J4084" s="23"/>
      <c r="K4084" s="23"/>
      <c r="L4084" s="36" t="str">
        <f>IFERROR(VLOOKUP(放飛紀錄!$K4084,#REF!,2,FALSE),"")</f>
        <v/>
      </c>
      <c r="M4084" s="36"/>
      <c r="N4084" s="36"/>
      <c r="O4084" s="36"/>
      <c r="P4084" s="36"/>
      <c r="Q4084" s="36"/>
      <c r="R4084" s="36"/>
      <c r="S4084" s="36"/>
      <c r="T4084" s="36"/>
      <c r="U4084" s="23"/>
      <c r="V4084" s="23"/>
      <c r="W4084" s="23"/>
      <c r="X4084" s="23"/>
      <c r="Y4084" s="445"/>
      <c r="Z4084" s="446" t="str">
        <f>IF(放飛紀錄!$Y4084="","",放飛紀錄!$Y4084+公式對照表!B$2)</f>
        <v/>
      </c>
      <c r="AA4084" s="445"/>
      <c r="AB4084" s="445"/>
      <c r="AC4084" s="447" t="str">
        <f t="shared" si="154"/>
        <v/>
      </c>
      <c r="AD4084" s="448" t="str">
        <f t="shared" si="155"/>
        <v/>
      </c>
      <c r="AE4084" s="446" t="str">
        <f>IF(放飛紀錄表[[#This Row],[模組啟動時間]]="","",公式對照表!$A$2)</f>
        <v/>
      </c>
      <c r="AF4084" s="449" t="str">
        <f>IF(AC4084="","",IF(AND(AA4084&gt;Y4084,AA4084&lt;Z4084),[1]公式對照表!$C$2,IF(AC4084="-",[1]公式對照表!$C$3,IF(AC4084&lt;AE4084,[1]公式對照表!$C$4,IF(AC4084&gt;AE4084,[1]公式對照表!$C$5)))))</f>
        <v/>
      </c>
      <c r="AG4084" s="442"/>
      <c r="AH4084" s="442"/>
      <c r="AI4084" s="442"/>
      <c r="AJ4084" s="442"/>
      <c r="AK4084" s="2"/>
    </row>
    <row r="4085" spans="1:37" ht="17.25" customHeight="1">
      <c r="A4085" s="443"/>
      <c r="B4085" s="444"/>
      <c r="C4085" s="23"/>
      <c r="D4085" s="23"/>
      <c r="E4085" s="23"/>
      <c r="F4085" s="262"/>
      <c r="G4085" s="262"/>
      <c r="H4085" s="262"/>
      <c r="I4085" s="264"/>
      <c r="J4085" s="23"/>
      <c r="K4085" s="23"/>
      <c r="L4085" s="36" t="str">
        <f>IFERROR(VLOOKUP(放飛紀錄!$K4085,#REF!,2,FALSE),"")</f>
        <v/>
      </c>
      <c r="M4085" s="36"/>
      <c r="N4085" s="36"/>
      <c r="O4085" s="36"/>
      <c r="P4085" s="36"/>
      <c r="Q4085" s="36"/>
      <c r="R4085" s="36"/>
      <c r="S4085" s="36"/>
      <c r="T4085" s="36"/>
      <c r="U4085" s="23"/>
      <c r="V4085" s="23"/>
      <c r="W4085" s="23"/>
      <c r="X4085" s="23"/>
      <c r="Y4085" s="445"/>
      <c r="Z4085" s="446" t="str">
        <f>IF(放飛紀錄!$Y4085="","",放飛紀錄!$Y4085+公式對照表!B$2)</f>
        <v/>
      </c>
      <c r="AA4085" s="445"/>
      <c r="AB4085" s="445"/>
      <c r="AC4085" s="447" t="str">
        <f t="shared" ref="AC4085:AC4148" si="156">IF(AB4085="","",IF(AA4085="-","-",AB4085-Z4085))</f>
        <v/>
      </c>
      <c r="AD4085" s="448" t="str">
        <f t="shared" ref="AD4085:AD4148" si="157">IF(OR(AC4085="-",AC4085=""),"",((MINUTE(AC4085)*60)+SECOND(AC4085)))</f>
        <v/>
      </c>
      <c r="AE4085" s="446" t="str">
        <f>IF(放飛紀錄表[[#This Row],[模組啟動時間]]="","",公式對照表!$A$2)</f>
        <v/>
      </c>
      <c r="AF4085" s="449" t="str">
        <f>IF(AC4085="","",IF(AND(AA4085&gt;Y4085,AA4085&lt;Z4085),[1]公式對照表!$C$2,IF(AC4085="-",[1]公式對照表!$C$3,IF(AC4085&lt;AE4085,[1]公式對照表!$C$4,IF(AC4085&gt;AE4085,[1]公式對照表!$C$5)))))</f>
        <v/>
      </c>
      <c r="AG4085" s="442"/>
      <c r="AH4085" s="442"/>
      <c r="AI4085" s="442"/>
      <c r="AJ4085" s="442"/>
      <c r="AK4085" s="2"/>
    </row>
    <row r="4086" spans="1:37" ht="17.25" customHeight="1">
      <c r="A4086" s="443"/>
      <c r="B4086" s="444"/>
      <c r="C4086" s="23"/>
      <c r="D4086" s="23"/>
      <c r="E4086" s="23"/>
      <c r="F4086" s="262"/>
      <c r="G4086" s="262"/>
      <c r="H4086" s="262"/>
      <c r="I4086" s="264"/>
      <c r="J4086" s="23"/>
      <c r="K4086" s="23"/>
      <c r="L4086" s="36" t="str">
        <f>IFERROR(VLOOKUP(放飛紀錄!$K4086,#REF!,2,FALSE),"")</f>
        <v/>
      </c>
      <c r="M4086" s="36"/>
      <c r="N4086" s="36"/>
      <c r="O4086" s="36"/>
      <c r="P4086" s="36"/>
      <c r="Q4086" s="36"/>
      <c r="R4086" s="36"/>
      <c r="S4086" s="36"/>
      <c r="T4086" s="36"/>
      <c r="U4086" s="23"/>
      <c r="V4086" s="23"/>
      <c r="W4086" s="23"/>
      <c r="X4086" s="23"/>
      <c r="Y4086" s="445"/>
      <c r="Z4086" s="446" t="str">
        <f>IF(放飛紀錄!$Y4086="","",放飛紀錄!$Y4086+公式對照表!B$2)</f>
        <v/>
      </c>
      <c r="AA4086" s="445"/>
      <c r="AB4086" s="445"/>
      <c r="AC4086" s="447" t="str">
        <f t="shared" si="156"/>
        <v/>
      </c>
      <c r="AD4086" s="448" t="str">
        <f t="shared" si="157"/>
        <v/>
      </c>
      <c r="AE4086" s="446" t="str">
        <f>IF(放飛紀錄表[[#This Row],[模組啟動時間]]="","",公式對照表!$A$2)</f>
        <v/>
      </c>
      <c r="AF4086" s="449" t="str">
        <f>IF(AC4086="","",IF(AND(AA4086&gt;Y4086,AA4086&lt;Z4086),[1]公式對照表!$C$2,IF(AC4086="-",[1]公式對照表!$C$3,IF(AC4086&lt;AE4086,[1]公式對照表!$C$4,IF(AC4086&gt;AE4086,[1]公式對照表!$C$5)))))</f>
        <v/>
      </c>
      <c r="AG4086" s="442"/>
      <c r="AH4086" s="442"/>
      <c r="AI4086" s="442"/>
      <c r="AJ4086" s="442"/>
      <c r="AK4086" s="2"/>
    </row>
    <row r="4087" spans="1:37" ht="17.25" customHeight="1">
      <c r="A4087" s="443"/>
      <c r="B4087" s="444"/>
      <c r="C4087" s="23"/>
      <c r="D4087" s="23"/>
      <c r="E4087" s="23"/>
      <c r="F4087" s="262"/>
      <c r="G4087" s="262"/>
      <c r="H4087" s="262"/>
      <c r="I4087" s="264"/>
      <c r="J4087" s="23"/>
      <c r="K4087" s="23"/>
      <c r="L4087" s="36" t="str">
        <f>IFERROR(VLOOKUP(放飛紀錄!$K4087,#REF!,2,FALSE),"")</f>
        <v/>
      </c>
      <c r="M4087" s="36"/>
      <c r="N4087" s="36"/>
      <c r="O4087" s="36"/>
      <c r="P4087" s="36"/>
      <c r="Q4087" s="36"/>
      <c r="R4087" s="36"/>
      <c r="S4087" s="36"/>
      <c r="T4087" s="36"/>
      <c r="U4087" s="23"/>
      <c r="V4087" s="23"/>
      <c r="W4087" s="23"/>
      <c r="X4087" s="23"/>
      <c r="Y4087" s="445"/>
      <c r="Z4087" s="446" t="str">
        <f>IF(放飛紀錄!$Y4087="","",放飛紀錄!$Y4087+公式對照表!B$2)</f>
        <v/>
      </c>
      <c r="AA4087" s="445"/>
      <c r="AB4087" s="445"/>
      <c r="AC4087" s="447" t="str">
        <f t="shared" si="156"/>
        <v/>
      </c>
      <c r="AD4087" s="448" t="str">
        <f t="shared" si="157"/>
        <v/>
      </c>
      <c r="AE4087" s="446" t="str">
        <f>IF(放飛紀錄表[[#This Row],[模組啟動時間]]="","",公式對照表!$A$2)</f>
        <v/>
      </c>
      <c r="AF4087" s="449" t="str">
        <f>IF(AC4087="","",IF(AND(AA4087&gt;Y4087,AA4087&lt;Z4087),[1]公式對照表!$C$2,IF(AC4087="-",[1]公式對照表!$C$3,IF(AC4087&lt;AE4087,[1]公式對照表!$C$4,IF(AC4087&gt;AE4087,[1]公式對照表!$C$5)))))</f>
        <v/>
      </c>
      <c r="AG4087" s="442"/>
      <c r="AH4087" s="442"/>
      <c r="AI4087" s="442"/>
      <c r="AJ4087" s="442"/>
      <c r="AK4087" s="2"/>
    </row>
    <row r="4088" spans="1:37" ht="17.25" customHeight="1">
      <c r="A4088" s="443"/>
      <c r="B4088" s="444"/>
      <c r="C4088" s="23"/>
      <c r="D4088" s="23"/>
      <c r="E4088" s="23"/>
      <c r="F4088" s="262"/>
      <c r="G4088" s="262"/>
      <c r="H4088" s="262"/>
      <c r="I4088" s="264"/>
      <c r="J4088" s="23"/>
      <c r="K4088" s="23"/>
      <c r="L4088" s="36" t="str">
        <f>IFERROR(VLOOKUP(放飛紀錄!$K4088,#REF!,2,FALSE),"")</f>
        <v/>
      </c>
      <c r="M4088" s="36"/>
      <c r="N4088" s="36"/>
      <c r="O4088" s="36"/>
      <c r="P4088" s="36"/>
      <c r="Q4088" s="36"/>
      <c r="R4088" s="36"/>
      <c r="S4088" s="36"/>
      <c r="T4088" s="36"/>
      <c r="U4088" s="23"/>
      <c r="V4088" s="23"/>
      <c r="W4088" s="23"/>
      <c r="X4088" s="23"/>
      <c r="Y4088" s="445"/>
      <c r="Z4088" s="446" t="str">
        <f>IF(放飛紀錄!$Y4088="","",放飛紀錄!$Y4088+公式對照表!B$2)</f>
        <v/>
      </c>
      <c r="AA4088" s="445"/>
      <c r="AB4088" s="445"/>
      <c r="AC4088" s="447" t="str">
        <f t="shared" si="156"/>
        <v/>
      </c>
      <c r="AD4088" s="448" t="str">
        <f t="shared" si="157"/>
        <v/>
      </c>
      <c r="AE4088" s="446" t="str">
        <f>IF(放飛紀錄表[[#This Row],[模組啟動時間]]="","",公式對照表!$A$2)</f>
        <v/>
      </c>
      <c r="AF4088" s="449" t="str">
        <f>IF(AC4088="","",IF(AND(AA4088&gt;Y4088,AA4088&lt;Z4088),[1]公式對照表!$C$2,IF(AC4088="-",[1]公式對照表!$C$3,IF(AC4088&lt;AE4088,[1]公式對照表!$C$4,IF(AC4088&gt;AE4088,[1]公式對照表!$C$5)))))</f>
        <v/>
      </c>
      <c r="AG4088" s="442"/>
      <c r="AH4088" s="442"/>
      <c r="AI4088" s="442"/>
      <c r="AJ4088" s="442"/>
      <c r="AK4088" s="2"/>
    </row>
    <row r="4089" spans="1:37" ht="17.25" customHeight="1">
      <c r="A4089" s="443"/>
      <c r="B4089" s="444"/>
      <c r="C4089" s="23"/>
      <c r="D4089" s="23"/>
      <c r="E4089" s="23"/>
      <c r="F4089" s="262"/>
      <c r="G4089" s="262"/>
      <c r="H4089" s="262"/>
      <c r="I4089" s="264"/>
      <c r="J4089" s="23"/>
      <c r="K4089" s="23"/>
      <c r="L4089" s="36" t="str">
        <f>IFERROR(VLOOKUP(放飛紀錄!$K4089,#REF!,2,FALSE),"")</f>
        <v/>
      </c>
      <c r="M4089" s="36"/>
      <c r="N4089" s="36"/>
      <c r="O4089" s="36"/>
      <c r="P4089" s="36"/>
      <c r="Q4089" s="36"/>
      <c r="R4089" s="36"/>
      <c r="S4089" s="36"/>
      <c r="T4089" s="36"/>
      <c r="U4089" s="23"/>
      <c r="V4089" s="23"/>
      <c r="W4089" s="23"/>
      <c r="X4089" s="23"/>
      <c r="Y4089" s="445"/>
      <c r="Z4089" s="446" t="str">
        <f>IF(放飛紀錄!$Y4089="","",放飛紀錄!$Y4089+公式對照表!B$2)</f>
        <v/>
      </c>
      <c r="AA4089" s="445"/>
      <c r="AB4089" s="445"/>
      <c r="AC4089" s="447" t="str">
        <f t="shared" si="156"/>
        <v/>
      </c>
      <c r="AD4089" s="448" t="str">
        <f t="shared" si="157"/>
        <v/>
      </c>
      <c r="AE4089" s="446" t="str">
        <f>IF(放飛紀錄表[[#This Row],[模組啟動時間]]="","",公式對照表!$A$2)</f>
        <v/>
      </c>
      <c r="AF4089" s="449" t="str">
        <f>IF(AC4089="","",IF(AND(AA4089&gt;Y4089,AA4089&lt;Z4089),[1]公式對照表!$C$2,IF(AC4089="-",[1]公式對照表!$C$3,IF(AC4089&lt;AE4089,[1]公式對照表!$C$4,IF(AC4089&gt;AE4089,[1]公式對照表!$C$5)))))</f>
        <v/>
      </c>
      <c r="AG4089" s="442"/>
      <c r="AH4089" s="442"/>
      <c r="AI4089" s="442"/>
      <c r="AJ4089" s="442"/>
      <c r="AK4089" s="2"/>
    </row>
    <row r="4090" spans="1:37" ht="17.25" customHeight="1">
      <c r="A4090" s="443"/>
      <c r="B4090" s="444"/>
      <c r="C4090" s="23"/>
      <c r="D4090" s="23"/>
      <c r="E4090" s="23"/>
      <c r="F4090" s="262"/>
      <c r="G4090" s="262"/>
      <c r="H4090" s="262"/>
      <c r="I4090" s="264"/>
      <c r="J4090" s="23"/>
      <c r="K4090" s="23"/>
      <c r="L4090" s="36" t="str">
        <f>IFERROR(VLOOKUP(放飛紀錄!$K4090,#REF!,2,FALSE),"")</f>
        <v/>
      </c>
      <c r="M4090" s="36"/>
      <c r="N4090" s="36"/>
      <c r="O4090" s="36"/>
      <c r="P4090" s="36"/>
      <c r="Q4090" s="36"/>
      <c r="R4090" s="36"/>
      <c r="S4090" s="36"/>
      <c r="T4090" s="36"/>
      <c r="U4090" s="23"/>
      <c r="V4090" s="23"/>
      <c r="W4090" s="23"/>
      <c r="X4090" s="23"/>
      <c r="Y4090" s="445"/>
      <c r="Z4090" s="446" t="str">
        <f>IF(放飛紀錄!$Y4090="","",放飛紀錄!$Y4090+公式對照表!B$2)</f>
        <v/>
      </c>
      <c r="AA4090" s="445"/>
      <c r="AB4090" s="445"/>
      <c r="AC4090" s="447" t="str">
        <f t="shared" si="156"/>
        <v/>
      </c>
      <c r="AD4090" s="448" t="str">
        <f t="shared" si="157"/>
        <v/>
      </c>
      <c r="AE4090" s="446" t="str">
        <f>IF(放飛紀錄表[[#This Row],[模組啟動時間]]="","",公式對照表!$A$2)</f>
        <v/>
      </c>
      <c r="AF4090" s="449" t="str">
        <f>IF(AC4090="","",IF(AND(AA4090&gt;Y4090,AA4090&lt;Z4090),[1]公式對照表!$C$2,IF(AC4090="-",[1]公式對照表!$C$3,IF(AC4090&lt;AE4090,[1]公式對照表!$C$4,IF(AC4090&gt;AE4090,[1]公式對照表!$C$5)))))</f>
        <v/>
      </c>
      <c r="AG4090" s="442"/>
      <c r="AH4090" s="442"/>
      <c r="AI4090" s="442"/>
      <c r="AJ4090" s="442"/>
      <c r="AK4090" s="2"/>
    </row>
    <row r="4091" spans="1:37" ht="17.25" customHeight="1">
      <c r="A4091" s="443"/>
      <c r="B4091" s="444"/>
      <c r="C4091" s="23"/>
      <c r="D4091" s="23"/>
      <c r="E4091" s="23"/>
      <c r="F4091" s="262"/>
      <c r="G4091" s="262"/>
      <c r="H4091" s="262"/>
      <c r="I4091" s="264"/>
      <c r="J4091" s="23"/>
      <c r="K4091" s="23"/>
      <c r="L4091" s="36" t="str">
        <f>IFERROR(VLOOKUP(放飛紀錄!$K4091,#REF!,2,FALSE),"")</f>
        <v/>
      </c>
      <c r="M4091" s="36"/>
      <c r="N4091" s="36"/>
      <c r="O4091" s="36"/>
      <c r="P4091" s="36"/>
      <c r="Q4091" s="36"/>
      <c r="R4091" s="36"/>
      <c r="S4091" s="36"/>
      <c r="T4091" s="36"/>
      <c r="U4091" s="23"/>
      <c r="V4091" s="23"/>
      <c r="W4091" s="23"/>
      <c r="X4091" s="23"/>
      <c r="Y4091" s="445"/>
      <c r="Z4091" s="446" t="str">
        <f>IF(放飛紀錄!$Y4091="","",放飛紀錄!$Y4091+公式對照表!B$2)</f>
        <v/>
      </c>
      <c r="AA4091" s="445"/>
      <c r="AB4091" s="445"/>
      <c r="AC4091" s="447" t="str">
        <f t="shared" si="156"/>
        <v/>
      </c>
      <c r="AD4091" s="448" t="str">
        <f t="shared" si="157"/>
        <v/>
      </c>
      <c r="AE4091" s="446" t="str">
        <f>IF(放飛紀錄表[[#This Row],[模組啟動時間]]="","",公式對照表!$A$2)</f>
        <v/>
      </c>
      <c r="AF4091" s="449" t="str">
        <f>IF(AC4091="","",IF(AND(AA4091&gt;Y4091,AA4091&lt;Z4091),[1]公式對照表!$C$2,IF(AC4091="-",[1]公式對照表!$C$3,IF(AC4091&lt;AE4091,[1]公式對照表!$C$4,IF(AC4091&gt;AE4091,[1]公式對照表!$C$5)))))</f>
        <v/>
      </c>
      <c r="AG4091" s="442"/>
      <c r="AH4091" s="442"/>
      <c r="AI4091" s="442"/>
      <c r="AJ4091" s="442"/>
      <c r="AK4091" s="2"/>
    </row>
    <row r="4092" spans="1:37" ht="17.25" customHeight="1">
      <c r="A4092" s="443"/>
      <c r="B4092" s="444"/>
      <c r="C4092" s="23"/>
      <c r="D4092" s="23"/>
      <c r="E4092" s="23"/>
      <c r="F4092" s="262"/>
      <c r="G4092" s="262"/>
      <c r="H4092" s="262"/>
      <c r="I4092" s="264"/>
      <c r="J4092" s="23"/>
      <c r="K4092" s="23"/>
      <c r="L4092" s="36" t="str">
        <f>IFERROR(VLOOKUP(放飛紀錄!$K4092,#REF!,2,FALSE),"")</f>
        <v/>
      </c>
      <c r="M4092" s="36"/>
      <c r="N4092" s="36"/>
      <c r="O4092" s="36"/>
      <c r="P4092" s="36"/>
      <c r="Q4092" s="36"/>
      <c r="R4092" s="36"/>
      <c r="S4092" s="36"/>
      <c r="T4092" s="36"/>
      <c r="U4092" s="23"/>
      <c r="V4092" s="23"/>
      <c r="W4092" s="23"/>
      <c r="X4092" s="23"/>
      <c r="Y4092" s="445"/>
      <c r="Z4092" s="446" t="str">
        <f>IF(放飛紀錄!$Y4092="","",放飛紀錄!$Y4092+公式對照表!B$2)</f>
        <v/>
      </c>
      <c r="AA4092" s="445"/>
      <c r="AB4092" s="445"/>
      <c r="AC4092" s="447" t="str">
        <f t="shared" si="156"/>
        <v/>
      </c>
      <c r="AD4092" s="448" t="str">
        <f t="shared" si="157"/>
        <v/>
      </c>
      <c r="AE4092" s="446" t="str">
        <f>IF(放飛紀錄表[[#This Row],[模組啟動時間]]="","",公式對照表!$A$2)</f>
        <v/>
      </c>
      <c r="AF4092" s="449" t="str">
        <f>IF(AC4092="","",IF(AND(AA4092&gt;Y4092,AA4092&lt;Z4092),[1]公式對照表!$C$2,IF(AC4092="-",[1]公式對照表!$C$3,IF(AC4092&lt;AE4092,[1]公式對照表!$C$4,IF(AC4092&gt;AE4092,[1]公式對照表!$C$5)))))</f>
        <v/>
      </c>
      <c r="AG4092" s="442"/>
      <c r="AH4092" s="442"/>
      <c r="AI4092" s="442"/>
      <c r="AJ4092" s="442"/>
      <c r="AK4092" s="2"/>
    </row>
    <row r="4093" spans="1:37" ht="17.25" customHeight="1">
      <c r="A4093" s="443"/>
      <c r="B4093" s="444"/>
      <c r="C4093" s="23"/>
      <c r="D4093" s="23"/>
      <c r="E4093" s="23"/>
      <c r="F4093" s="262"/>
      <c r="G4093" s="262"/>
      <c r="H4093" s="262"/>
      <c r="I4093" s="264"/>
      <c r="J4093" s="23"/>
      <c r="K4093" s="23"/>
      <c r="L4093" s="36" t="str">
        <f>IFERROR(VLOOKUP(放飛紀錄!$K4093,#REF!,2,FALSE),"")</f>
        <v/>
      </c>
      <c r="M4093" s="36"/>
      <c r="N4093" s="36"/>
      <c r="O4093" s="36"/>
      <c r="P4093" s="36"/>
      <c r="Q4093" s="36"/>
      <c r="R4093" s="36"/>
      <c r="S4093" s="36"/>
      <c r="T4093" s="36"/>
      <c r="U4093" s="23"/>
      <c r="V4093" s="23"/>
      <c r="W4093" s="23"/>
      <c r="X4093" s="23"/>
      <c r="Y4093" s="445"/>
      <c r="Z4093" s="446" t="str">
        <f>IF(放飛紀錄!$Y4093="","",放飛紀錄!$Y4093+公式對照表!B$2)</f>
        <v/>
      </c>
      <c r="AA4093" s="445"/>
      <c r="AB4093" s="445"/>
      <c r="AC4093" s="447" t="str">
        <f t="shared" si="156"/>
        <v/>
      </c>
      <c r="AD4093" s="448" t="str">
        <f t="shared" si="157"/>
        <v/>
      </c>
      <c r="AE4093" s="446" t="str">
        <f>IF(放飛紀錄表[[#This Row],[模組啟動時間]]="","",公式對照表!$A$2)</f>
        <v/>
      </c>
      <c r="AF4093" s="449" t="str">
        <f>IF(AC4093="","",IF(AND(AA4093&gt;Y4093,AA4093&lt;Z4093),[1]公式對照表!$C$2,IF(AC4093="-",[1]公式對照表!$C$3,IF(AC4093&lt;AE4093,[1]公式對照表!$C$4,IF(AC4093&gt;AE4093,[1]公式對照表!$C$5)))))</f>
        <v/>
      </c>
      <c r="AG4093" s="442"/>
      <c r="AH4093" s="442"/>
      <c r="AI4093" s="442"/>
      <c r="AJ4093" s="442"/>
      <c r="AK4093" s="2"/>
    </row>
    <row r="4094" spans="1:37" ht="17.25" customHeight="1">
      <c r="A4094" s="443"/>
      <c r="B4094" s="444"/>
      <c r="C4094" s="23"/>
      <c r="D4094" s="23"/>
      <c r="E4094" s="23"/>
      <c r="F4094" s="262"/>
      <c r="G4094" s="262"/>
      <c r="H4094" s="262"/>
      <c r="I4094" s="264"/>
      <c r="J4094" s="23"/>
      <c r="K4094" s="23"/>
      <c r="L4094" s="36" t="str">
        <f>IFERROR(VLOOKUP(放飛紀錄!$K4094,#REF!,2,FALSE),"")</f>
        <v/>
      </c>
      <c r="M4094" s="36"/>
      <c r="N4094" s="36"/>
      <c r="O4094" s="36"/>
      <c r="P4094" s="36"/>
      <c r="Q4094" s="36"/>
      <c r="R4094" s="36"/>
      <c r="S4094" s="36"/>
      <c r="T4094" s="36"/>
      <c r="U4094" s="23"/>
      <c r="V4094" s="23"/>
      <c r="W4094" s="23"/>
      <c r="X4094" s="23"/>
      <c r="Y4094" s="445"/>
      <c r="Z4094" s="446" t="str">
        <f>IF(放飛紀錄!$Y4094="","",放飛紀錄!$Y4094+公式對照表!B$2)</f>
        <v/>
      </c>
      <c r="AA4094" s="445"/>
      <c r="AB4094" s="445"/>
      <c r="AC4094" s="447" t="str">
        <f t="shared" si="156"/>
        <v/>
      </c>
      <c r="AD4094" s="448" t="str">
        <f t="shared" si="157"/>
        <v/>
      </c>
      <c r="AE4094" s="446" t="str">
        <f>IF(放飛紀錄表[[#This Row],[模組啟動時間]]="","",公式對照表!$A$2)</f>
        <v/>
      </c>
      <c r="AF4094" s="449" t="str">
        <f>IF(AC4094="","",IF(AND(AA4094&gt;Y4094,AA4094&lt;Z4094),[1]公式對照表!$C$2,IF(AC4094="-",[1]公式對照表!$C$3,IF(AC4094&lt;AE4094,[1]公式對照表!$C$4,IF(AC4094&gt;AE4094,[1]公式對照表!$C$5)))))</f>
        <v/>
      </c>
      <c r="AG4094" s="442"/>
      <c r="AH4094" s="442"/>
      <c r="AI4094" s="442"/>
      <c r="AJ4094" s="442"/>
      <c r="AK4094" s="2"/>
    </row>
    <row r="4095" spans="1:37" ht="17.25" customHeight="1">
      <c r="A4095" s="443"/>
      <c r="B4095" s="444"/>
      <c r="C4095" s="23"/>
      <c r="D4095" s="23"/>
      <c r="E4095" s="23"/>
      <c r="F4095" s="262"/>
      <c r="G4095" s="262"/>
      <c r="H4095" s="262"/>
      <c r="I4095" s="264"/>
      <c r="J4095" s="23"/>
      <c r="K4095" s="23"/>
      <c r="L4095" s="36" t="str">
        <f>IFERROR(VLOOKUP(放飛紀錄!$K4095,#REF!,2,FALSE),"")</f>
        <v/>
      </c>
      <c r="M4095" s="36"/>
      <c r="N4095" s="36"/>
      <c r="O4095" s="36"/>
      <c r="P4095" s="36"/>
      <c r="Q4095" s="36"/>
      <c r="R4095" s="36"/>
      <c r="S4095" s="36"/>
      <c r="T4095" s="36"/>
      <c r="U4095" s="23"/>
      <c r="V4095" s="23"/>
      <c r="W4095" s="23"/>
      <c r="X4095" s="23"/>
      <c r="Y4095" s="445"/>
      <c r="Z4095" s="446" t="str">
        <f>IF(放飛紀錄!$Y4095="","",放飛紀錄!$Y4095+公式對照表!B$2)</f>
        <v/>
      </c>
      <c r="AA4095" s="445"/>
      <c r="AB4095" s="445"/>
      <c r="AC4095" s="447" t="str">
        <f t="shared" si="156"/>
        <v/>
      </c>
      <c r="AD4095" s="448" t="str">
        <f t="shared" si="157"/>
        <v/>
      </c>
      <c r="AE4095" s="446" t="str">
        <f>IF(放飛紀錄表[[#This Row],[模組啟動時間]]="","",公式對照表!$A$2)</f>
        <v/>
      </c>
      <c r="AF4095" s="449" t="str">
        <f>IF(AC4095="","",IF(AND(AA4095&gt;Y4095,AA4095&lt;Z4095),[1]公式對照表!$C$2,IF(AC4095="-",[1]公式對照表!$C$3,IF(AC4095&lt;AE4095,[1]公式對照表!$C$4,IF(AC4095&gt;AE4095,[1]公式對照表!$C$5)))))</f>
        <v/>
      </c>
      <c r="AG4095" s="442"/>
      <c r="AH4095" s="442"/>
      <c r="AI4095" s="442"/>
      <c r="AJ4095" s="442"/>
      <c r="AK4095" s="2"/>
    </row>
    <row r="4096" spans="1:37" ht="17.25" customHeight="1">
      <c r="A4096" s="443"/>
      <c r="B4096" s="444"/>
      <c r="C4096" s="23"/>
      <c r="D4096" s="23"/>
      <c r="E4096" s="23"/>
      <c r="F4096" s="262"/>
      <c r="G4096" s="262"/>
      <c r="H4096" s="262"/>
      <c r="I4096" s="264"/>
      <c r="J4096" s="23"/>
      <c r="K4096" s="23"/>
      <c r="L4096" s="36" t="str">
        <f>IFERROR(VLOOKUP(放飛紀錄!$K4096,#REF!,2,FALSE),"")</f>
        <v/>
      </c>
      <c r="M4096" s="36"/>
      <c r="N4096" s="36"/>
      <c r="O4096" s="36"/>
      <c r="P4096" s="36"/>
      <c r="Q4096" s="36"/>
      <c r="R4096" s="36"/>
      <c r="S4096" s="36"/>
      <c r="T4096" s="36"/>
      <c r="U4096" s="23"/>
      <c r="V4096" s="23"/>
      <c r="W4096" s="23"/>
      <c r="X4096" s="23"/>
      <c r="Y4096" s="445"/>
      <c r="Z4096" s="446" t="str">
        <f>IF(放飛紀錄!$Y4096="","",放飛紀錄!$Y4096+公式對照表!B$2)</f>
        <v/>
      </c>
      <c r="AA4096" s="445"/>
      <c r="AB4096" s="445"/>
      <c r="AC4096" s="447" t="str">
        <f t="shared" si="156"/>
        <v/>
      </c>
      <c r="AD4096" s="448" t="str">
        <f t="shared" si="157"/>
        <v/>
      </c>
      <c r="AE4096" s="446" t="str">
        <f>IF(放飛紀錄表[[#This Row],[模組啟動時間]]="","",公式對照表!$A$2)</f>
        <v/>
      </c>
      <c r="AF4096" s="449" t="str">
        <f>IF(AC4096="","",IF(AND(AA4096&gt;Y4096,AA4096&lt;Z4096),[1]公式對照表!$C$2,IF(AC4096="-",[1]公式對照表!$C$3,IF(AC4096&lt;AE4096,[1]公式對照表!$C$4,IF(AC4096&gt;AE4096,[1]公式對照表!$C$5)))))</f>
        <v/>
      </c>
      <c r="AG4096" s="442"/>
      <c r="AH4096" s="442"/>
      <c r="AI4096" s="442"/>
      <c r="AJ4096" s="442"/>
      <c r="AK4096" s="2"/>
    </row>
    <row r="4097" spans="1:37" ht="17.25" customHeight="1">
      <c r="A4097" s="443"/>
      <c r="B4097" s="444"/>
      <c r="C4097" s="23"/>
      <c r="D4097" s="23"/>
      <c r="E4097" s="23"/>
      <c r="F4097" s="262"/>
      <c r="G4097" s="262"/>
      <c r="H4097" s="262"/>
      <c r="I4097" s="264"/>
      <c r="J4097" s="23"/>
      <c r="K4097" s="23"/>
      <c r="L4097" s="36" t="str">
        <f>IFERROR(VLOOKUP(放飛紀錄!$K4097,#REF!,2,FALSE),"")</f>
        <v/>
      </c>
      <c r="M4097" s="36"/>
      <c r="N4097" s="36"/>
      <c r="O4097" s="36"/>
      <c r="P4097" s="36"/>
      <c r="Q4097" s="36"/>
      <c r="R4097" s="36"/>
      <c r="S4097" s="36"/>
      <c r="T4097" s="36"/>
      <c r="U4097" s="23"/>
      <c r="V4097" s="23"/>
      <c r="W4097" s="23"/>
      <c r="X4097" s="23"/>
      <c r="Y4097" s="445"/>
      <c r="Z4097" s="446" t="str">
        <f>IF(放飛紀錄!$Y4097="","",放飛紀錄!$Y4097+公式對照表!B$2)</f>
        <v/>
      </c>
      <c r="AA4097" s="445"/>
      <c r="AB4097" s="445"/>
      <c r="AC4097" s="447" t="str">
        <f t="shared" si="156"/>
        <v/>
      </c>
      <c r="AD4097" s="448" t="str">
        <f t="shared" si="157"/>
        <v/>
      </c>
      <c r="AE4097" s="446" t="str">
        <f>IF(放飛紀錄表[[#This Row],[模組啟動時間]]="","",公式對照表!$A$2)</f>
        <v/>
      </c>
      <c r="AF4097" s="449" t="str">
        <f>IF(AC4097="","",IF(AND(AA4097&gt;Y4097,AA4097&lt;Z4097),[1]公式對照表!$C$2,IF(AC4097="-",[1]公式對照表!$C$3,IF(AC4097&lt;AE4097,[1]公式對照表!$C$4,IF(AC4097&gt;AE4097,[1]公式對照表!$C$5)))))</f>
        <v/>
      </c>
      <c r="AG4097" s="442"/>
      <c r="AH4097" s="442"/>
      <c r="AI4097" s="442"/>
      <c r="AJ4097" s="442"/>
      <c r="AK4097" s="2"/>
    </row>
    <row r="4098" spans="1:37" ht="17.25" customHeight="1">
      <c r="A4098" s="443"/>
      <c r="B4098" s="444"/>
      <c r="C4098" s="23"/>
      <c r="D4098" s="23"/>
      <c r="E4098" s="23"/>
      <c r="F4098" s="262"/>
      <c r="G4098" s="262"/>
      <c r="H4098" s="262"/>
      <c r="I4098" s="264"/>
      <c r="J4098" s="23"/>
      <c r="K4098" s="23"/>
      <c r="L4098" s="36" t="str">
        <f>IFERROR(VLOOKUP(放飛紀錄!$K4098,#REF!,2,FALSE),"")</f>
        <v/>
      </c>
      <c r="M4098" s="36"/>
      <c r="N4098" s="36"/>
      <c r="O4098" s="36"/>
      <c r="P4098" s="36"/>
      <c r="Q4098" s="36"/>
      <c r="R4098" s="36"/>
      <c r="S4098" s="36"/>
      <c r="T4098" s="36"/>
      <c r="U4098" s="23"/>
      <c r="V4098" s="23"/>
      <c r="W4098" s="23"/>
      <c r="X4098" s="23"/>
      <c r="Y4098" s="445"/>
      <c r="Z4098" s="446" t="str">
        <f>IF(放飛紀錄!$Y4098="","",放飛紀錄!$Y4098+公式對照表!B$2)</f>
        <v/>
      </c>
      <c r="AA4098" s="445"/>
      <c r="AB4098" s="445"/>
      <c r="AC4098" s="447" t="str">
        <f t="shared" si="156"/>
        <v/>
      </c>
      <c r="AD4098" s="448" t="str">
        <f t="shared" si="157"/>
        <v/>
      </c>
      <c r="AE4098" s="446" t="str">
        <f>IF(放飛紀錄表[[#This Row],[模組啟動時間]]="","",公式對照表!$A$2)</f>
        <v/>
      </c>
      <c r="AF4098" s="449" t="str">
        <f>IF(AC4098="","",IF(AND(AA4098&gt;Y4098,AA4098&lt;Z4098),[1]公式對照表!$C$2,IF(AC4098="-",[1]公式對照表!$C$3,IF(AC4098&lt;AE4098,[1]公式對照表!$C$4,IF(AC4098&gt;AE4098,[1]公式對照表!$C$5)))))</f>
        <v/>
      </c>
      <c r="AG4098" s="442"/>
      <c r="AH4098" s="442"/>
      <c r="AI4098" s="442"/>
      <c r="AJ4098" s="442"/>
      <c r="AK4098" s="2"/>
    </row>
    <row r="4099" spans="1:37" ht="17.25" customHeight="1">
      <c r="A4099" s="443"/>
      <c r="B4099" s="444"/>
      <c r="C4099" s="23"/>
      <c r="D4099" s="23"/>
      <c r="E4099" s="23"/>
      <c r="F4099" s="262"/>
      <c r="G4099" s="262"/>
      <c r="H4099" s="262"/>
      <c r="I4099" s="264"/>
      <c r="J4099" s="23"/>
      <c r="K4099" s="23"/>
      <c r="L4099" s="36" t="str">
        <f>IFERROR(VLOOKUP(放飛紀錄!$K4099,#REF!,2,FALSE),"")</f>
        <v/>
      </c>
      <c r="M4099" s="36"/>
      <c r="N4099" s="36"/>
      <c r="O4099" s="36"/>
      <c r="P4099" s="36"/>
      <c r="Q4099" s="36"/>
      <c r="R4099" s="36"/>
      <c r="S4099" s="36"/>
      <c r="T4099" s="36"/>
      <c r="U4099" s="23"/>
      <c r="V4099" s="23"/>
      <c r="W4099" s="23"/>
      <c r="X4099" s="23"/>
      <c r="Y4099" s="445"/>
      <c r="Z4099" s="446" t="str">
        <f>IF(放飛紀錄!$Y4099="","",放飛紀錄!$Y4099+公式對照表!B$2)</f>
        <v/>
      </c>
      <c r="AA4099" s="445"/>
      <c r="AB4099" s="445"/>
      <c r="AC4099" s="447" t="str">
        <f t="shared" si="156"/>
        <v/>
      </c>
      <c r="AD4099" s="448" t="str">
        <f t="shared" si="157"/>
        <v/>
      </c>
      <c r="AE4099" s="446" t="str">
        <f>IF(放飛紀錄表[[#This Row],[模組啟動時間]]="","",公式對照表!$A$2)</f>
        <v/>
      </c>
      <c r="AF4099" s="449" t="str">
        <f>IF(AC4099="","",IF(AND(AA4099&gt;Y4099,AA4099&lt;Z4099),[1]公式對照表!$C$2,IF(AC4099="-",[1]公式對照表!$C$3,IF(AC4099&lt;AE4099,[1]公式對照表!$C$4,IF(AC4099&gt;AE4099,[1]公式對照表!$C$5)))))</f>
        <v/>
      </c>
      <c r="AG4099" s="442"/>
      <c r="AH4099" s="442"/>
      <c r="AI4099" s="442"/>
      <c r="AJ4099" s="442"/>
      <c r="AK4099" s="2"/>
    </row>
    <row r="4100" spans="1:37" ht="17.25" customHeight="1">
      <c r="A4100" s="443"/>
      <c r="B4100" s="444"/>
      <c r="C4100" s="23"/>
      <c r="D4100" s="23"/>
      <c r="E4100" s="23"/>
      <c r="F4100" s="262"/>
      <c r="G4100" s="262"/>
      <c r="H4100" s="262"/>
      <c r="I4100" s="264"/>
      <c r="J4100" s="23"/>
      <c r="K4100" s="23"/>
      <c r="L4100" s="36" t="str">
        <f>IFERROR(VLOOKUP(放飛紀錄!$K4100,#REF!,2,FALSE),"")</f>
        <v/>
      </c>
      <c r="M4100" s="36"/>
      <c r="N4100" s="36"/>
      <c r="O4100" s="36"/>
      <c r="P4100" s="36"/>
      <c r="Q4100" s="36"/>
      <c r="R4100" s="36"/>
      <c r="S4100" s="36"/>
      <c r="T4100" s="36"/>
      <c r="U4100" s="23"/>
      <c r="V4100" s="23"/>
      <c r="W4100" s="23"/>
      <c r="X4100" s="23"/>
      <c r="Y4100" s="445"/>
      <c r="Z4100" s="446" t="str">
        <f>IF(放飛紀錄!$Y4100="","",放飛紀錄!$Y4100+公式對照表!B$2)</f>
        <v/>
      </c>
      <c r="AA4100" s="445"/>
      <c r="AB4100" s="445"/>
      <c r="AC4100" s="447" t="str">
        <f t="shared" si="156"/>
        <v/>
      </c>
      <c r="AD4100" s="448" t="str">
        <f t="shared" si="157"/>
        <v/>
      </c>
      <c r="AE4100" s="446" t="str">
        <f>IF(放飛紀錄表[[#This Row],[模組啟動時間]]="","",公式對照表!$A$2)</f>
        <v/>
      </c>
      <c r="AF4100" s="449" t="str">
        <f>IF(AC4100="","",IF(AND(AA4100&gt;Y4100,AA4100&lt;Z4100),[1]公式對照表!$C$2,IF(AC4100="-",[1]公式對照表!$C$3,IF(AC4100&lt;AE4100,[1]公式對照表!$C$4,IF(AC4100&gt;AE4100,[1]公式對照表!$C$5)))))</f>
        <v/>
      </c>
      <c r="AG4100" s="442"/>
      <c r="AH4100" s="442"/>
      <c r="AI4100" s="442"/>
      <c r="AJ4100" s="442"/>
      <c r="AK4100" s="2"/>
    </row>
    <row r="4101" spans="1:37" ht="17.25" customHeight="1">
      <c r="A4101" s="443"/>
      <c r="B4101" s="444"/>
      <c r="C4101" s="23"/>
      <c r="D4101" s="23"/>
      <c r="E4101" s="23"/>
      <c r="F4101" s="262"/>
      <c r="G4101" s="262"/>
      <c r="H4101" s="262"/>
      <c r="I4101" s="264"/>
      <c r="J4101" s="23"/>
      <c r="K4101" s="23"/>
      <c r="L4101" s="36" t="str">
        <f>IFERROR(VLOOKUP(放飛紀錄!$K4101,#REF!,2,FALSE),"")</f>
        <v/>
      </c>
      <c r="M4101" s="36"/>
      <c r="N4101" s="36"/>
      <c r="O4101" s="36"/>
      <c r="P4101" s="36"/>
      <c r="Q4101" s="36"/>
      <c r="R4101" s="36"/>
      <c r="S4101" s="36"/>
      <c r="T4101" s="36"/>
      <c r="U4101" s="23"/>
      <c r="V4101" s="23"/>
      <c r="W4101" s="23"/>
      <c r="X4101" s="23"/>
      <c r="Y4101" s="445"/>
      <c r="Z4101" s="446" t="str">
        <f>IF(放飛紀錄!$Y4101="","",放飛紀錄!$Y4101+公式對照表!B$2)</f>
        <v/>
      </c>
      <c r="AA4101" s="445"/>
      <c r="AB4101" s="445"/>
      <c r="AC4101" s="447" t="str">
        <f t="shared" si="156"/>
        <v/>
      </c>
      <c r="AD4101" s="448" t="str">
        <f t="shared" si="157"/>
        <v/>
      </c>
      <c r="AE4101" s="446" t="str">
        <f>IF(放飛紀錄表[[#This Row],[模組啟動時間]]="","",公式對照表!$A$2)</f>
        <v/>
      </c>
      <c r="AF4101" s="449" t="str">
        <f>IF(AC4101="","",IF(AND(AA4101&gt;Y4101,AA4101&lt;Z4101),[1]公式對照表!$C$2,IF(AC4101="-",[1]公式對照表!$C$3,IF(AC4101&lt;AE4101,[1]公式對照表!$C$4,IF(AC4101&gt;AE4101,[1]公式對照表!$C$5)))))</f>
        <v/>
      </c>
      <c r="AG4101" s="442"/>
      <c r="AH4101" s="442"/>
      <c r="AI4101" s="442"/>
      <c r="AJ4101" s="442"/>
      <c r="AK4101" s="2"/>
    </row>
    <row r="4102" spans="1:37" ht="17.25" customHeight="1">
      <c r="A4102" s="443"/>
      <c r="B4102" s="444"/>
      <c r="C4102" s="23"/>
      <c r="D4102" s="23"/>
      <c r="E4102" s="23"/>
      <c r="F4102" s="262"/>
      <c r="G4102" s="262"/>
      <c r="H4102" s="262"/>
      <c r="I4102" s="264"/>
      <c r="J4102" s="23"/>
      <c r="K4102" s="23"/>
      <c r="L4102" s="36" t="str">
        <f>IFERROR(VLOOKUP(放飛紀錄!$K4102,#REF!,2,FALSE),"")</f>
        <v/>
      </c>
      <c r="M4102" s="36"/>
      <c r="N4102" s="36"/>
      <c r="O4102" s="36"/>
      <c r="P4102" s="36"/>
      <c r="Q4102" s="36"/>
      <c r="R4102" s="36"/>
      <c r="S4102" s="36"/>
      <c r="T4102" s="36"/>
      <c r="U4102" s="23"/>
      <c r="V4102" s="23"/>
      <c r="W4102" s="23"/>
      <c r="X4102" s="23"/>
      <c r="Y4102" s="445"/>
      <c r="Z4102" s="446" t="str">
        <f>IF(放飛紀錄!$Y4102="","",放飛紀錄!$Y4102+公式對照表!B$2)</f>
        <v/>
      </c>
      <c r="AA4102" s="445"/>
      <c r="AB4102" s="445"/>
      <c r="AC4102" s="447" t="str">
        <f t="shared" si="156"/>
        <v/>
      </c>
      <c r="AD4102" s="448" t="str">
        <f t="shared" si="157"/>
        <v/>
      </c>
      <c r="AE4102" s="446" t="str">
        <f>IF(放飛紀錄表[[#This Row],[模組啟動時間]]="","",公式對照表!$A$2)</f>
        <v/>
      </c>
      <c r="AF4102" s="449" t="str">
        <f>IF(AC4102="","",IF(AND(AA4102&gt;Y4102,AA4102&lt;Z4102),[1]公式對照表!$C$2,IF(AC4102="-",[1]公式對照表!$C$3,IF(AC4102&lt;AE4102,[1]公式對照表!$C$4,IF(AC4102&gt;AE4102,[1]公式對照表!$C$5)))))</f>
        <v/>
      </c>
      <c r="AG4102" s="442"/>
      <c r="AH4102" s="442"/>
      <c r="AI4102" s="442"/>
      <c r="AJ4102" s="442"/>
      <c r="AK4102" s="2"/>
    </row>
    <row r="4103" spans="1:37" ht="17.25" customHeight="1">
      <c r="A4103" s="443"/>
      <c r="B4103" s="444"/>
      <c r="C4103" s="23"/>
      <c r="D4103" s="23"/>
      <c r="E4103" s="23"/>
      <c r="F4103" s="262"/>
      <c r="G4103" s="262"/>
      <c r="H4103" s="262"/>
      <c r="I4103" s="264"/>
      <c r="J4103" s="23"/>
      <c r="K4103" s="23"/>
      <c r="L4103" s="36" t="str">
        <f>IFERROR(VLOOKUP(放飛紀錄!$K4103,#REF!,2,FALSE),"")</f>
        <v/>
      </c>
      <c r="M4103" s="36"/>
      <c r="N4103" s="36"/>
      <c r="O4103" s="36"/>
      <c r="P4103" s="36"/>
      <c r="Q4103" s="36"/>
      <c r="R4103" s="36"/>
      <c r="S4103" s="36"/>
      <c r="T4103" s="36"/>
      <c r="U4103" s="23"/>
      <c r="V4103" s="23"/>
      <c r="W4103" s="23"/>
      <c r="X4103" s="23"/>
      <c r="Y4103" s="445"/>
      <c r="Z4103" s="446" t="str">
        <f>IF(放飛紀錄!$Y4103="","",放飛紀錄!$Y4103+公式對照表!B$2)</f>
        <v/>
      </c>
      <c r="AA4103" s="445"/>
      <c r="AB4103" s="445"/>
      <c r="AC4103" s="447" t="str">
        <f t="shared" si="156"/>
        <v/>
      </c>
      <c r="AD4103" s="448" t="str">
        <f t="shared" si="157"/>
        <v/>
      </c>
      <c r="AE4103" s="446" t="str">
        <f>IF(放飛紀錄表[[#This Row],[模組啟動時間]]="","",公式對照表!$A$2)</f>
        <v/>
      </c>
      <c r="AF4103" s="449" t="str">
        <f>IF(AC4103="","",IF(AND(AA4103&gt;Y4103,AA4103&lt;Z4103),[1]公式對照表!$C$2,IF(AC4103="-",[1]公式對照表!$C$3,IF(AC4103&lt;AE4103,[1]公式對照表!$C$4,IF(AC4103&gt;AE4103,[1]公式對照表!$C$5)))))</f>
        <v/>
      </c>
      <c r="AG4103" s="442"/>
      <c r="AH4103" s="442"/>
      <c r="AI4103" s="442"/>
      <c r="AJ4103" s="442"/>
      <c r="AK4103" s="2"/>
    </row>
    <row r="4104" spans="1:37" ht="17.25" customHeight="1">
      <c r="A4104" s="443"/>
      <c r="B4104" s="444"/>
      <c r="C4104" s="23"/>
      <c r="D4104" s="23"/>
      <c r="E4104" s="23"/>
      <c r="F4104" s="262"/>
      <c r="G4104" s="262"/>
      <c r="H4104" s="262"/>
      <c r="I4104" s="264"/>
      <c r="J4104" s="23"/>
      <c r="K4104" s="23"/>
      <c r="L4104" s="36" t="str">
        <f>IFERROR(VLOOKUP(放飛紀錄!$K4104,#REF!,2,FALSE),"")</f>
        <v/>
      </c>
      <c r="M4104" s="36"/>
      <c r="N4104" s="36"/>
      <c r="O4104" s="36"/>
      <c r="P4104" s="36"/>
      <c r="Q4104" s="36"/>
      <c r="R4104" s="36"/>
      <c r="S4104" s="36"/>
      <c r="T4104" s="36"/>
      <c r="U4104" s="23"/>
      <c r="V4104" s="23"/>
      <c r="W4104" s="23"/>
      <c r="X4104" s="23"/>
      <c r="Y4104" s="445"/>
      <c r="Z4104" s="446" t="str">
        <f>IF(放飛紀錄!$Y4104="","",放飛紀錄!$Y4104+公式對照表!B$2)</f>
        <v/>
      </c>
      <c r="AA4104" s="445"/>
      <c r="AB4104" s="445"/>
      <c r="AC4104" s="447" t="str">
        <f t="shared" si="156"/>
        <v/>
      </c>
      <c r="AD4104" s="448" t="str">
        <f t="shared" si="157"/>
        <v/>
      </c>
      <c r="AE4104" s="446" t="str">
        <f>IF(放飛紀錄表[[#This Row],[模組啟動時間]]="","",公式對照表!$A$2)</f>
        <v/>
      </c>
      <c r="AF4104" s="449" t="str">
        <f>IF(AC4104="","",IF(AND(AA4104&gt;Y4104,AA4104&lt;Z4104),[1]公式對照表!$C$2,IF(AC4104="-",[1]公式對照表!$C$3,IF(AC4104&lt;AE4104,[1]公式對照表!$C$4,IF(AC4104&gt;AE4104,[1]公式對照表!$C$5)))))</f>
        <v/>
      </c>
      <c r="AG4104" s="442"/>
      <c r="AH4104" s="442"/>
      <c r="AI4104" s="442"/>
      <c r="AJ4104" s="442"/>
      <c r="AK4104" s="2"/>
    </row>
    <row r="4105" spans="1:37" ht="17.25" customHeight="1">
      <c r="A4105" s="443"/>
      <c r="B4105" s="444"/>
      <c r="C4105" s="23"/>
      <c r="D4105" s="23"/>
      <c r="E4105" s="23"/>
      <c r="F4105" s="262"/>
      <c r="G4105" s="262"/>
      <c r="H4105" s="262"/>
      <c r="I4105" s="264"/>
      <c r="J4105" s="23"/>
      <c r="K4105" s="23"/>
      <c r="L4105" s="36" t="str">
        <f>IFERROR(VLOOKUP(放飛紀錄!$K4105,#REF!,2,FALSE),"")</f>
        <v/>
      </c>
      <c r="M4105" s="36"/>
      <c r="N4105" s="36"/>
      <c r="O4105" s="36"/>
      <c r="P4105" s="36"/>
      <c r="Q4105" s="36"/>
      <c r="R4105" s="36"/>
      <c r="S4105" s="36"/>
      <c r="T4105" s="36"/>
      <c r="U4105" s="23"/>
      <c r="V4105" s="23"/>
      <c r="W4105" s="23"/>
      <c r="X4105" s="23"/>
      <c r="Y4105" s="445"/>
      <c r="Z4105" s="446" t="str">
        <f>IF(放飛紀錄!$Y4105="","",放飛紀錄!$Y4105+公式對照表!B$2)</f>
        <v/>
      </c>
      <c r="AA4105" s="445"/>
      <c r="AB4105" s="445"/>
      <c r="AC4105" s="447" t="str">
        <f t="shared" si="156"/>
        <v/>
      </c>
      <c r="AD4105" s="448" t="str">
        <f t="shared" si="157"/>
        <v/>
      </c>
      <c r="AE4105" s="446" t="str">
        <f>IF(放飛紀錄表[[#This Row],[模組啟動時間]]="","",公式對照表!$A$2)</f>
        <v/>
      </c>
      <c r="AF4105" s="449" t="str">
        <f>IF(AC4105="","",IF(AND(AA4105&gt;Y4105,AA4105&lt;Z4105),[1]公式對照表!$C$2,IF(AC4105="-",[1]公式對照表!$C$3,IF(AC4105&lt;AE4105,[1]公式對照表!$C$4,IF(AC4105&gt;AE4105,[1]公式對照表!$C$5)))))</f>
        <v/>
      </c>
      <c r="AG4105" s="442"/>
      <c r="AH4105" s="442"/>
      <c r="AI4105" s="442"/>
      <c r="AJ4105" s="442"/>
      <c r="AK4105" s="2"/>
    </row>
    <row r="4106" spans="1:37" ht="17.25" customHeight="1">
      <c r="A4106" s="443"/>
      <c r="B4106" s="444"/>
      <c r="C4106" s="23"/>
      <c r="D4106" s="23"/>
      <c r="E4106" s="23"/>
      <c r="F4106" s="262"/>
      <c r="G4106" s="262"/>
      <c r="H4106" s="262"/>
      <c r="I4106" s="264"/>
      <c r="J4106" s="23"/>
      <c r="K4106" s="23"/>
      <c r="L4106" s="36" t="str">
        <f>IFERROR(VLOOKUP(放飛紀錄!$K4106,#REF!,2,FALSE),"")</f>
        <v/>
      </c>
      <c r="M4106" s="36"/>
      <c r="N4106" s="36"/>
      <c r="O4106" s="36"/>
      <c r="P4106" s="36"/>
      <c r="Q4106" s="36"/>
      <c r="R4106" s="36"/>
      <c r="S4106" s="36"/>
      <c r="T4106" s="36"/>
      <c r="U4106" s="23"/>
      <c r="V4106" s="23"/>
      <c r="W4106" s="23"/>
      <c r="X4106" s="23"/>
      <c r="Y4106" s="445"/>
      <c r="Z4106" s="446" t="str">
        <f>IF(放飛紀錄!$Y4106="","",放飛紀錄!$Y4106+公式對照表!B$2)</f>
        <v/>
      </c>
      <c r="AA4106" s="445"/>
      <c r="AB4106" s="445"/>
      <c r="AC4106" s="447" t="str">
        <f t="shared" si="156"/>
        <v/>
      </c>
      <c r="AD4106" s="448" t="str">
        <f t="shared" si="157"/>
        <v/>
      </c>
      <c r="AE4106" s="446" t="str">
        <f>IF(放飛紀錄表[[#This Row],[模組啟動時間]]="","",公式對照表!$A$2)</f>
        <v/>
      </c>
      <c r="AF4106" s="449" t="str">
        <f>IF(AC4106="","",IF(AND(AA4106&gt;Y4106,AA4106&lt;Z4106),[1]公式對照表!$C$2,IF(AC4106="-",[1]公式對照表!$C$3,IF(AC4106&lt;AE4106,[1]公式對照表!$C$4,IF(AC4106&gt;AE4106,[1]公式對照表!$C$5)))))</f>
        <v/>
      </c>
      <c r="AG4106" s="442"/>
      <c r="AH4106" s="442"/>
      <c r="AI4106" s="442"/>
      <c r="AJ4106" s="442"/>
      <c r="AK4106" s="2"/>
    </row>
    <row r="4107" spans="1:37" ht="17.25" customHeight="1">
      <c r="A4107" s="443"/>
      <c r="B4107" s="444"/>
      <c r="C4107" s="23"/>
      <c r="D4107" s="23"/>
      <c r="E4107" s="23"/>
      <c r="F4107" s="262"/>
      <c r="G4107" s="262"/>
      <c r="H4107" s="262"/>
      <c r="I4107" s="264"/>
      <c r="J4107" s="23"/>
      <c r="K4107" s="23"/>
      <c r="L4107" s="36" t="str">
        <f>IFERROR(VLOOKUP(放飛紀錄!$K4107,#REF!,2,FALSE),"")</f>
        <v/>
      </c>
      <c r="M4107" s="36"/>
      <c r="N4107" s="36"/>
      <c r="O4107" s="36"/>
      <c r="P4107" s="36"/>
      <c r="Q4107" s="36"/>
      <c r="R4107" s="36"/>
      <c r="S4107" s="36"/>
      <c r="T4107" s="36"/>
      <c r="U4107" s="23"/>
      <c r="V4107" s="23"/>
      <c r="W4107" s="23"/>
      <c r="X4107" s="23"/>
      <c r="Y4107" s="445"/>
      <c r="Z4107" s="446" t="str">
        <f>IF(放飛紀錄!$Y4107="","",放飛紀錄!$Y4107+公式對照表!B$2)</f>
        <v/>
      </c>
      <c r="AA4107" s="445"/>
      <c r="AB4107" s="445"/>
      <c r="AC4107" s="447" t="str">
        <f t="shared" si="156"/>
        <v/>
      </c>
      <c r="AD4107" s="448" t="str">
        <f t="shared" si="157"/>
        <v/>
      </c>
      <c r="AE4107" s="446" t="str">
        <f>IF(放飛紀錄表[[#This Row],[模組啟動時間]]="","",公式對照表!$A$2)</f>
        <v/>
      </c>
      <c r="AF4107" s="449" t="str">
        <f>IF(AC4107="","",IF(AND(AA4107&gt;Y4107,AA4107&lt;Z4107),[1]公式對照表!$C$2,IF(AC4107="-",[1]公式對照表!$C$3,IF(AC4107&lt;AE4107,[1]公式對照表!$C$4,IF(AC4107&gt;AE4107,[1]公式對照表!$C$5)))))</f>
        <v/>
      </c>
      <c r="AG4107" s="442"/>
      <c r="AH4107" s="442"/>
      <c r="AI4107" s="442"/>
      <c r="AJ4107" s="442"/>
      <c r="AK4107" s="2"/>
    </row>
    <row r="4108" spans="1:37" ht="17.25" customHeight="1">
      <c r="A4108" s="443"/>
      <c r="B4108" s="444"/>
      <c r="C4108" s="23"/>
      <c r="D4108" s="23"/>
      <c r="E4108" s="23"/>
      <c r="F4108" s="262"/>
      <c r="G4108" s="262"/>
      <c r="H4108" s="262"/>
      <c r="I4108" s="264"/>
      <c r="J4108" s="23"/>
      <c r="K4108" s="23"/>
      <c r="L4108" s="36" t="str">
        <f>IFERROR(VLOOKUP(放飛紀錄!$K4108,#REF!,2,FALSE),"")</f>
        <v/>
      </c>
      <c r="M4108" s="36"/>
      <c r="N4108" s="36"/>
      <c r="O4108" s="36"/>
      <c r="P4108" s="36"/>
      <c r="Q4108" s="36"/>
      <c r="R4108" s="36"/>
      <c r="S4108" s="36"/>
      <c r="T4108" s="36"/>
      <c r="U4108" s="23"/>
      <c r="V4108" s="23"/>
      <c r="W4108" s="23"/>
      <c r="X4108" s="23"/>
      <c r="Y4108" s="445"/>
      <c r="Z4108" s="446" t="str">
        <f>IF(放飛紀錄!$Y4108="","",放飛紀錄!$Y4108+公式對照表!B$2)</f>
        <v/>
      </c>
      <c r="AA4108" s="445"/>
      <c r="AB4108" s="445"/>
      <c r="AC4108" s="447" t="str">
        <f t="shared" si="156"/>
        <v/>
      </c>
      <c r="AD4108" s="448" t="str">
        <f t="shared" si="157"/>
        <v/>
      </c>
      <c r="AE4108" s="446" t="str">
        <f>IF(放飛紀錄表[[#This Row],[模組啟動時間]]="","",公式對照表!$A$2)</f>
        <v/>
      </c>
      <c r="AF4108" s="449" t="str">
        <f>IF(AC4108="","",IF(AND(AA4108&gt;Y4108,AA4108&lt;Z4108),[1]公式對照表!$C$2,IF(AC4108="-",[1]公式對照表!$C$3,IF(AC4108&lt;AE4108,[1]公式對照表!$C$4,IF(AC4108&gt;AE4108,[1]公式對照表!$C$5)))))</f>
        <v/>
      </c>
      <c r="AG4108" s="442"/>
      <c r="AH4108" s="442"/>
      <c r="AI4108" s="442"/>
      <c r="AJ4108" s="442"/>
      <c r="AK4108" s="2"/>
    </row>
    <row r="4109" spans="1:37" ht="17.25" customHeight="1">
      <c r="A4109" s="443"/>
      <c r="B4109" s="444"/>
      <c r="C4109" s="23"/>
      <c r="D4109" s="23"/>
      <c r="E4109" s="23"/>
      <c r="F4109" s="262"/>
      <c r="G4109" s="262"/>
      <c r="H4109" s="262"/>
      <c r="I4109" s="264"/>
      <c r="J4109" s="23"/>
      <c r="K4109" s="23"/>
      <c r="L4109" s="36" t="str">
        <f>IFERROR(VLOOKUP(放飛紀錄!$K4109,#REF!,2,FALSE),"")</f>
        <v/>
      </c>
      <c r="M4109" s="36"/>
      <c r="N4109" s="36"/>
      <c r="O4109" s="36"/>
      <c r="P4109" s="36"/>
      <c r="Q4109" s="36"/>
      <c r="R4109" s="36"/>
      <c r="S4109" s="36"/>
      <c r="T4109" s="36"/>
      <c r="U4109" s="23"/>
      <c r="V4109" s="23"/>
      <c r="W4109" s="23"/>
      <c r="X4109" s="23"/>
      <c r="Y4109" s="445"/>
      <c r="Z4109" s="446" t="str">
        <f>IF(放飛紀錄!$Y4109="","",放飛紀錄!$Y4109+公式對照表!B$2)</f>
        <v/>
      </c>
      <c r="AA4109" s="445"/>
      <c r="AB4109" s="445"/>
      <c r="AC4109" s="447" t="str">
        <f t="shared" si="156"/>
        <v/>
      </c>
      <c r="AD4109" s="448" t="str">
        <f t="shared" si="157"/>
        <v/>
      </c>
      <c r="AE4109" s="446" t="str">
        <f>IF(放飛紀錄表[[#This Row],[模組啟動時間]]="","",公式對照表!$A$2)</f>
        <v/>
      </c>
      <c r="AF4109" s="449" t="str">
        <f>IF(AC4109="","",IF(AND(AA4109&gt;Y4109,AA4109&lt;Z4109),[1]公式對照表!$C$2,IF(AC4109="-",[1]公式對照表!$C$3,IF(AC4109&lt;AE4109,[1]公式對照表!$C$4,IF(AC4109&gt;AE4109,[1]公式對照表!$C$5)))))</f>
        <v/>
      </c>
      <c r="AG4109" s="442"/>
      <c r="AH4109" s="442"/>
      <c r="AI4109" s="442"/>
      <c r="AJ4109" s="442"/>
      <c r="AK4109" s="2"/>
    </row>
    <row r="4110" spans="1:37" ht="17.25" customHeight="1">
      <c r="A4110" s="443"/>
      <c r="B4110" s="444"/>
      <c r="C4110" s="23"/>
      <c r="D4110" s="23"/>
      <c r="E4110" s="23"/>
      <c r="F4110" s="262"/>
      <c r="G4110" s="262"/>
      <c r="H4110" s="262"/>
      <c r="I4110" s="264"/>
      <c r="J4110" s="23"/>
      <c r="K4110" s="23"/>
      <c r="L4110" s="36" t="str">
        <f>IFERROR(VLOOKUP(放飛紀錄!$K4110,#REF!,2,FALSE),"")</f>
        <v/>
      </c>
      <c r="M4110" s="36"/>
      <c r="N4110" s="36"/>
      <c r="O4110" s="36"/>
      <c r="P4110" s="36"/>
      <c r="Q4110" s="36"/>
      <c r="R4110" s="36"/>
      <c r="S4110" s="36"/>
      <c r="T4110" s="36"/>
      <c r="U4110" s="23"/>
      <c r="V4110" s="23"/>
      <c r="W4110" s="23"/>
      <c r="X4110" s="23"/>
      <c r="Y4110" s="445"/>
      <c r="Z4110" s="446" t="str">
        <f>IF(放飛紀錄!$Y4110="","",放飛紀錄!$Y4110+公式對照表!B$2)</f>
        <v/>
      </c>
      <c r="AA4110" s="445"/>
      <c r="AB4110" s="445"/>
      <c r="AC4110" s="447" t="str">
        <f t="shared" si="156"/>
        <v/>
      </c>
      <c r="AD4110" s="448" t="str">
        <f t="shared" si="157"/>
        <v/>
      </c>
      <c r="AE4110" s="446" t="str">
        <f>IF(放飛紀錄表[[#This Row],[模組啟動時間]]="","",公式對照表!$A$2)</f>
        <v/>
      </c>
      <c r="AF4110" s="449" t="str">
        <f>IF(AC4110="","",IF(AND(AA4110&gt;Y4110,AA4110&lt;Z4110),[1]公式對照表!$C$2,IF(AC4110="-",[1]公式對照表!$C$3,IF(AC4110&lt;AE4110,[1]公式對照表!$C$4,IF(AC4110&gt;AE4110,[1]公式對照表!$C$5)))))</f>
        <v/>
      </c>
      <c r="AG4110" s="442"/>
      <c r="AH4110" s="442"/>
      <c r="AI4110" s="442"/>
      <c r="AJ4110" s="442"/>
      <c r="AK4110" s="2"/>
    </row>
    <row r="4111" spans="1:37" ht="17.25" customHeight="1">
      <c r="A4111" s="443"/>
      <c r="B4111" s="444"/>
      <c r="C4111" s="23"/>
      <c r="D4111" s="23"/>
      <c r="E4111" s="23"/>
      <c r="F4111" s="262"/>
      <c r="G4111" s="262"/>
      <c r="H4111" s="262"/>
      <c r="I4111" s="264"/>
      <c r="J4111" s="23"/>
      <c r="K4111" s="23"/>
      <c r="L4111" s="36" t="str">
        <f>IFERROR(VLOOKUP(放飛紀錄!$K4111,#REF!,2,FALSE),"")</f>
        <v/>
      </c>
      <c r="M4111" s="36"/>
      <c r="N4111" s="36"/>
      <c r="O4111" s="36"/>
      <c r="P4111" s="36"/>
      <c r="Q4111" s="36"/>
      <c r="R4111" s="36"/>
      <c r="S4111" s="36"/>
      <c r="T4111" s="36"/>
      <c r="U4111" s="23"/>
      <c r="V4111" s="23"/>
      <c r="W4111" s="23"/>
      <c r="X4111" s="23"/>
      <c r="Y4111" s="445"/>
      <c r="Z4111" s="446" t="str">
        <f>IF(放飛紀錄!$Y4111="","",放飛紀錄!$Y4111+公式對照表!B$2)</f>
        <v/>
      </c>
      <c r="AA4111" s="445"/>
      <c r="AB4111" s="445"/>
      <c r="AC4111" s="447" t="str">
        <f t="shared" si="156"/>
        <v/>
      </c>
      <c r="AD4111" s="448" t="str">
        <f t="shared" si="157"/>
        <v/>
      </c>
      <c r="AE4111" s="446" t="str">
        <f>IF(放飛紀錄表[[#This Row],[模組啟動時間]]="","",公式對照表!$A$2)</f>
        <v/>
      </c>
      <c r="AF4111" s="449" t="str">
        <f>IF(AC4111="","",IF(AND(AA4111&gt;Y4111,AA4111&lt;Z4111),[1]公式對照表!$C$2,IF(AC4111="-",[1]公式對照表!$C$3,IF(AC4111&lt;AE4111,[1]公式對照表!$C$4,IF(AC4111&gt;AE4111,[1]公式對照表!$C$5)))))</f>
        <v/>
      </c>
      <c r="AG4111" s="442"/>
      <c r="AH4111" s="442"/>
      <c r="AI4111" s="442"/>
      <c r="AJ4111" s="442"/>
      <c r="AK4111" s="2"/>
    </row>
    <row r="4112" spans="1:37" ht="17.25" customHeight="1">
      <c r="A4112" s="443"/>
      <c r="B4112" s="444"/>
      <c r="C4112" s="23"/>
      <c r="D4112" s="23"/>
      <c r="E4112" s="23"/>
      <c r="F4112" s="262"/>
      <c r="G4112" s="262"/>
      <c r="H4112" s="262"/>
      <c r="I4112" s="264"/>
      <c r="J4112" s="23"/>
      <c r="K4112" s="23"/>
      <c r="L4112" s="36" t="str">
        <f>IFERROR(VLOOKUP(放飛紀錄!$K4112,#REF!,2,FALSE),"")</f>
        <v/>
      </c>
      <c r="M4112" s="36"/>
      <c r="N4112" s="36"/>
      <c r="O4112" s="36"/>
      <c r="P4112" s="36"/>
      <c r="Q4112" s="36"/>
      <c r="R4112" s="36"/>
      <c r="S4112" s="36"/>
      <c r="T4112" s="36"/>
      <c r="U4112" s="23"/>
      <c r="V4112" s="23"/>
      <c r="W4112" s="23"/>
      <c r="X4112" s="23"/>
      <c r="Y4112" s="445"/>
      <c r="Z4112" s="446" t="str">
        <f>IF(放飛紀錄!$Y4112="","",放飛紀錄!$Y4112+公式對照表!B$2)</f>
        <v/>
      </c>
      <c r="AA4112" s="445"/>
      <c r="AB4112" s="445"/>
      <c r="AC4112" s="447" t="str">
        <f t="shared" si="156"/>
        <v/>
      </c>
      <c r="AD4112" s="448" t="str">
        <f t="shared" si="157"/>
        <v/>
      </c>
      <c r="AE4112" s="446" t="str">
        <f>IF(放飛紀錄表[[#This Row],[模組啟動時間]]="","",公式對照表!$A$2)</f>
        <v/>
      </c>
      <c r="AF4112" s="449" t="str">
        <f>IF(AC4112="","",IF(AND(AA4112&gt;Y4112,AA4112&lt;Z4112),[1]公式對照表!$C$2,IF(AC4112="-",[1]公式對照表!$C$3,IF(AC4112&lt;AE4112,[1]公式對照表!$C$4,IF(AC4112&gt;AE4112,[1]公式對照表!$C$5)))))</f>
        <v/>
      </c>
      <c r="AG4112" s="442"/>
      <c r="AH4112" s="442"/>
      <c r="AI4112" s="442"/>
      <c r="AJ4112" s="442"/>
      <c r="AK4112" s="2"/>
    </row>
    <row r="4113" spans="1:37" ht="17.25" customHeight="1">
      <c r="A4113" s="443"/>
      <c r="B4113" s="444"/>
      <c r="C4113" s="23"/>
      <c r="D4113" s="23"/>
      <c r="E4113" s="23"/>
      <c r="F4113" s="262"/>
      <c r="G4113" s="262"/>
      <c r="H4113" s="262"/>
      <c r="I4113" s="264"/>
      <c r="J4113" s="23"/>
      <c r="K4113" s="23"/>
      <c r="L4113" s="36" t="str">
        <f>IFERROR(VLOOKUP(放飛紀錄!$K4113,#REF!,2,FALSE),"")</f>
        <v/>
      </c>
      <c r="M4113" s="36"/>
      <c r="N4113" s="36"/>
      <c r="O4113" s="36"/>
      <c r="P4113" s="36"/>
      <c r="Q4113" s="36"/>
      <c r="R4113" s="36"/>
      <c r="S4113" s="36"/>
      <c r="T4113" s="36"/>
      <c r="U4113" s="23"/>
      <c r="V4113" s="23"/>
      <c r="W4113" s="23"/>
      <c r="X4113" s="23"/>
      <c r="Y4113" s="445"/>
      <c r="Z4113" s="446" t="str">
        <f>IF(放飛紀錄!$Y4113="","",放飛紀錄!$Y4113+公式對照表!B$2)</f>
        <v/>
      </c>
      <c r="AA4113" s="445"/>
      <c r="AB4113" s="445"/>
      <c r="AC4113" s="447" t="str">
        <f t="shared" si="156"/>
        <v/>
      </c>
      <c r="AD4113" s="448" t="str">
        <f t="shared" si="157"/>
        <v/>
      </c>
      <c r="AE4113" s="446" t="str">
        <f>IF(放飛紀錄表[[#This Row],[模組啟動時間]]="","",公式對照表!$A$2)</f>
        <v/>
      </c>
      <c r="AF4113" s="449" t="str">
        <f>IF(AC4113="","",IF(AND(AA4113&gt;Y4113,AA4113&lt;Z4113),[1]公式對照表!$C$2,IF(AC4113="-",[1]公式對照表!$C$3,IF(AC4113&lt;AE4113,[1]公式對照表!$C$4,IF(AC4113&gt;AE4113,[1]公式對照表!$C$5)))))</f>
        <v/>
      </c>
      <c r="AG4113" s="442"/>
      <c r="AH4113" s="442"/>
      <c r="AI4113" s="442"/>
      <c r="AJ4113" s="442"/>
      <c r="AK4113" s="2"/>
    </row>
    <row r="4114" spans="1:37" ht="17.25" customHeight="1">
      <c r="A4114" s="443"/>
      <c r="B4114" s="444"/>
      <c r="C4114" s="23"/>
      <c r="D4114" s="23"/>
      <c r="E4114" s="23"/>
      <c r="F4114" s="262"/>
      <c r="G4114" s="262"/>
      <c r="H4114" s="262"/>
      <c r="I4114" s="264"/>
      <c r="J4114" s="23"/>
      <c r="K4114" s="23"/>
      <c r="L4114" s="36" t="str">
        <f>IFERROR(VLOOKUP(放飛紀錄!$K4114,#REF!,2,FALSE),"")</f>
        <v/>
      </c>
      <c r="M4114" s="36"/>
      <c r="N4114" s="36"/>
      <c r="O4114" s="36"/>
      <c r="P4114" s="36"/>
      <c r="Q4114" s="36"/>
      <c r="R4114" s="36"/>
      <c r="S4114" s="36"/>
      <c r="T4114" s="36"/>
      <c r="U4114" s="23"/>
      <c r="V4114" s="23"/>
      <c r="W4114" s="23"/>
      <c r="X4114" s="23"/>
      <c r="Y4114" s="445"/>
      <c r="Z4114" s="446" t="str">
        <f>IF(放飛紀錄!$Y4114="","",放飛紀錄!$Y4114+公式對照表!B$2)</f>
        <v/>
      </c>
      <c r="AA4114" s="445"/>
      <c r="AB4114" s="445"/>
      <c r="AC4114" s="447" t="str">
        <f t="shared" si="156"/>
        <v/>
      </c>
      <c r="AD4114" s="448" t="str">
        <f t="shared" si="157"/>
        <v/>
      </c>
      <c r="AE4114" s="446" t="str">
        <f>IF(放飛紀錄表[[#This Row],[模組啟動時間]]="","",公式對照表!$A$2)</f>
        <v/>
      </c>
      <c r="AF4114" s="449" t="str">
        <f>IF(AC4114="","",IF(AND(AA4114&gt;Y4114,AA4114&lt;Z4114),[1]公式對照表!$C$2,IF(AC4114="-",[1]公式對照表!$C$3,IF(AC4114&lt;AE4114,[1]公式對照表!$C$4,IF(AC4114&gt;AE4114,[1]公式對照表!$C$5)))))</f>
        <v/>
      </c>
      <c r="AG4114" s="442"/>
      <c r="AH4114" s="442"/>
      <c r="AI4114" s="442"/>
      <c r="AJ4114" s="442"/>
      <c r="AK4114" s="2"/>
    </row>
    <row r="4115" spans="1:37" ht="17.25" customHeight="1">
      <c r="A4115" s="443"/>
      <c r="B4115" s="444"/>
      <c r="C4115" s="23"/>
      <c r="D4115" s="23"/>
      <c r="E4115" s="23"/>
      <c r="F4115" s="262"/>
      <c r="G4115" s="262"/>
      <c r="H4115" s="262"/>
      <c r="I4115" s="264"/>
      <c r="J4115" s="23"/>
      <c r="K4115" s="23"/>
      <c r="L4115" s="36" t="str">
        <f>IFERROR(VLOOKUP(放飛紀錄!$K4115,#REF!,2,FALSE),"")</f>
        <v/>
      </c>
      <c r="M4115" s="36"/>
      <c r="N4115" s="36"/>
      <c r="O4115" s="36"/>
      <c r="P4115" s="36"/>
      <c r="Q4115" s="36"/>
      <c r="R4115" s="36"/>
      <c r="S4115" s="36"/>
      <c r="T4115" s="36"/>
      <c r="U4115" s="23"/>
      <c r="V4115" s="23"/>
      <c r="W4115" s="23"/>
      <c r="X4115" s="23"/>
      <c r="Y4115" s="445"/>
      <c r="Z4115" s="446" t="str">
        <f>IF(放飛紀錄!$Y4115="","",放飛紀錄!$Y4115+公式對照表!B$2)</f>
        <v/>
      </c>
      <c r="AA4115" s="445"/>
      <c r="AB4115" s="445"/>
      <c r="AC4115" s="447" t="str">
        <f t="shared" si="156"/>
        <v/>
      </c>
      <c r="AD4115" s="448" t="str">
        <f t="shared" si="157"/>
        <v/>
      </c>
      <c r="AE4115" s="446" t="str">
        <f>IF(放飛紀錄表[[#This Row],[模組啟動時間]]="","",公式對照表!$A$2)</f>
        <v/>
      </c>
      <c r="AF4115" s="449" t="str">
        <f>IF(AC4115="","",IF(AND(AA4115&gt;Y4115,AA4115&lt;Z4115),[1]公式對照表!$C$2,IF(AC4115="-",[1]公式對照表!$C$3,IF(AC4115&lt;AE4115,[1]公式對照表!$C$4,IF(AC4115&gt;AE4115,[1]公式對照表!$C$5)))))</f>
        <v/>
      </c>
      <c r="AG4115" s="442"/>
      <c r="AH4115" s="442"/>
      <c r="AI4115" s="442"/>
      <c r="AJ4115" s="442"/>
      <c r="AK4115" s="2"/>
    </row>
    <row r="4116" spans="1:37" ht="17.25" customHeight="1">
      <c r="A4116" s="443"/>
      <c r="B4116" s="444"/>
      <c r="C4116" s="23"/>
      <c r="D4116" s="23"/>
      <c r="E4116" s="23"/>
      <c r="F4116" s="262"/>
      <c r="G4116" s="262"/>
      <c r="H4116" s="262"/>
      <c r="I4116" s="264"/>
      <c r="J4116" s="23"/>
      <c r="K4116" s="23"/>
      <c r="L4116" s="36" t="str">
        <f>IFERROR(VLOOKUP(放飛紀錄!$K4116,#REF!,2,FALSE),"")</f>
        <v/>
      </c>
      <c r="M4116" s="36"/>
      <c r="N4116" s="36"/>
      <c r="O4116" s="36"/>
      <c r="P4116" s="36"/>
      <c r="Q4116" s="36"/>
      <c r="R4116" s="36"/>
      <c r="S4116" s="36"/>
      <c r="T4116" s="36"/>
      <c r="U4116" s="23"/>
      <c r="V4116" s="23"/>
      <c r="W4116" s="23"/>
      <c r="X4116" s="23"/>
      <c r="Y4116" s="445"/>
      <c r="Z4116" s="446" t="str">
        <f>IF(放飛紀錄!$Y4116="","",放飛紀錄!$Y4116+公式對照表!B$2)</f>
        <v/>
      </c>
      <c r="AA4116" s="445"/>
      <c r="AB4116" s="445"/>
      <c r="AC4116" s="447" t="str">
        <f t="shared" si="156"/>
        <v/>
      </c>
      <c r="AD4116" s="448" t="str">
        <f t="shared" si="157"/>
        <v/>
      </c>
      <c r="AE4116" s="446" t="str">
        <f>IF(放飛紀錄表[[#This Row],[模組啟動時間]]="","",公式對照表!$A$2)</f>
        <v/>
      </c>
      <c r="AF4116" s="449" t="str">
        <f>IF(AC4116="","",IF(AND(AA4116&gt;Y4116,AA4116&lt;Z4116),[1]公式對照表!$C$2,IF(AC4116="-",[1]公式對照表!$C$3,IF(AC4116&lt;AE4116,[1]公式對照表!$C$4,IF(AC4116&gt;AE4116,[1]公式對照表!$C$5)))))</f>
        <v/>
      </c>
      <c r="AG4116" s="442"/>
      <c r="AH4116" s="442"/>
      <c r="AI4116" s="442"/>
      <c r="AJ4116" s="442"/>
      <c r="AK4116" s="2"/>
    </row>
    <row r="4117" spans="1:37" ht="17.25" customHeight="1">
      <c r="A4117" s="443"/>
      <c r="B4117" s="444"/>
      <c r="C4117" s="23"/>
      <c r="D4117" s="23"/>
      <c r="E4117" s="23"/>
      <c r="F4117" s="262"/>
      <c r="G4117" s="262"/>
      <c r="H4117" s="262"/>
      <c r="I4117" s="264"/>
      <c r="J4117" s="23"/>
      <c r="K4117" s="23"/>
      <c r="L4117" s="36" t="str">
        <f>IFERROR(VLOOKUP(放飛紀錄!$K4117,#REF!,2,FALSE),"")</f>
        <v/>
      </c>
      <c r="M4117" s="36"/>
      <c r="N4117" s="36"/>
      <c r="O4117" s="36"/>
      <c r="P4117" s="36"/>
      <c r="Q4117" s="36"/>
      <c r="R4117" s="36"/>
      <c r="S4117" s="36"/>
      <c r="T4117" s="36"/>
      <c r="U4117" s="23"/>
      <c r="V4117" s="23"/>
      <c r="W4117" s="23"/>
      <c r="X4117" s="23"/>
      <c r="Y4117" s="445"/>
      <c r="Z4117" s="446" t="str">
        <f>IF(放飛紀錄!$Y4117="","",放飛紀錄!$Y4117+公式對照表!B$2)</f>
        <v/>
      </c>
      <c r="AA4117" s="445"/>
      <c r="AB4117" s="445"/>
      <c r="AC4117" s="447" t="str">
        <f t="shared" si="156"/>
        <v/>
      </c>
      <c r="AD4117" s="448" t="str">
        <f t="shared" si="157"/>
        <v/>
      </c>
      <c r="AE4117" s="446" t="str">
        <f>IF(放飛紀錄表[[#This Row],[模組啟動時間]]="","",公式對照表!$A$2)</f>
        <v/>
      </c>
      <c r="AF4117" s="449" t="str">
        <f>IF(AC4117="","",IF(AND(AA4117&gt;Y4117,AA4117&lt;Z4117),[1]公式對照表!$C$2,IF(AC4117="-",[1]公式對照表!$C$3,IF(AC4117&lt;AE4117,[1]公式對照表!$C$4,IF(AC4117&gt;AE4117,[1]公式對照表!$C$5)))))</f>
        <v/>
      </c>
      <c r="AG4117" s="442"/>
      <c r="AH4117" s="442"/>
      <c r="AI4117" s="442"/>
      <c r="AJ4117" s="442"/>
      <c r="AK4117" s="2"/>
    </row>
    <row r="4118" spans="1:37" ht="17.25" customHeight="1">
      <c r="A4118" s="443"/>
      <c r="B4118" s="444"/>
      <c r="C4118" s="23"/>
      <c r="D4118" s="23"/>
      <c r="E4118" s="23"/>
      <c r="F4118" s="262"/>
      <c r="G4118" s="262"/>
      <c r="H4118" s="262"/>
      <c r="I4118" s="264"/>
      <c r="J4118" s="23"/>
      <c r="K4118" s="23"/>
      <c r="L4118" s="36" t="str">
        <f>IFERROR(VLOOKUP(放飛紀錄!$K4118,#REF!,2,FALSE),"")</f>
        <v/>
      </c>
      <c r="M4118" s="36"/>
      <c r="N4118" s="36"/>
      <c r="O4118" s="36"/>
      <c r="P4118" s="36"/>
      <c r="Q4118" s="36"/>
      <c r="R4118" s="36"/>
      <c r="S4118" s="36"/>
      <c r="T4118" s="36"/>
      <c r="U4118" s="23"/>
      <c r="V4118" s="23"/>
      <c r="W4118" s="23"/>
      <c r="X4118" s="23"/>
      <c r="Y4118" s="445"/>
      <c r="Z4118" s="446" t="str">
        <f>IF(放飛紀錄!$Y4118="","",放飛紀錄!$Y4118+公式對照表!B$2)</f>
        <v/>
      </c>
      <c r="AA4118" s="445"/>
      <c r="AB4118" s="445"/>
      <c r="AC4118" s="447" t="str">
        <f t="shared" si="156"/>
        <v/>
      </c>
      <c r="AD4118" s="448" t="str">
        <f t="shared" si="157"/>
        <v/>
      </c>
      <c r="AE4118" s="446" t="str">
        <f>IF(放飛紀錄表[[#This Row],[模組啟動時間]]="","",公式對照表!$A$2)</f>
        <v/>
      </c>
      <c r="AF4118" s="449" t="str">
        <f>IF(AC4118="","",IF(AND(AA4118&gt;Y4118,AA4118&lt;Z4118),[1]公式對照表!$C$2,IF(AC4118="-",[1]公式對照表!$C$3,IF(AC4118&lt;AE4118,[1]公式對照表!$C$4,IF(AC4118&gt;AE4118,[1]公式對照表!$C$5)))))</f>
        <v/>
      </c>
      <c r="AG4118" s="442"/>
      <c r="AH4118" s="442"/>
      <c r="AI4118" s="442"/>
      <c r="AJ4118" s="442"/>
      <c r="AK4118" s="2"/>
    </row>
    <row r="4119" spans="1:37" ht="17.25" customHeight="1">
      <c r="A4119" s="443"/>
      <c r="B4119" s="444"/>
      <c r="C4119" s="23"/>
      <c r="D4119" s="23"/>
      <c r="E4119" s="23"/>
      <c r="F4119" s="262"/>
      <c r="G4119" s="262"/>
      <c r="H4119" s="262"/>
      <c r="I4119" s="264"/>
      <c r="J4119" s="23"/>
      <c r="K4119" s="23"/>
      <c r="L4119" s="36" t="str">
        <f>IFERROR(VLOOKUP(放飛紀錄!$K4119,#REF!,2,FALSE),"")</f>
        <v/>
      </c>
      <c r="M4119" s="36"/>
      <c r="N4119" s="36"/>
      <c r="O4119" s="36"/>
      <c r="P4119" s="36"/>
      <c r="Q4119" s="36"/>
      <c r="R4119" s="36"/>
      <c r="S4119" s="36"/>
      <c r="T4119" s="36"/>
      <c r="U4119" s="23"/>
      <c r="V4119" s="23"/>
      <c r="W4119" s="23"/>
      <c r="X4119" s="23"/>
      <c r="Y4119" s="445"/>
      <c r="Z4119" s="446" t="str">
        <f>IF(放飛紀錄!$Y4119="","",放飛紀錄!$Y4119+公式對照表!B$2)</f>
        <v/>
      </c>
      <c r="AA4119" s="445"/>
      <c r="AB4119" s="445"/>
      <c r="AC4119" s="447" t="str">
        <f t="shared" si="156"/>
        <v/>
      </c>
      <c r="AD4119" s="448" t="str">
        <f t="shared" si="157"/>
        <v/>
      </c>
      <c r="AE4119" s="446" t="str">
        <f>IF(放飛紀錄表[[#This Row],[模組啟動時間]]="","",公式對照表!$A$2)</f>
        <v/>
      </c>
      <c r="AF4119" s="449" t="str">
        <f>IF(AC4119="","",IF(AND(AA4119&gt;Y4119,AA4119&lt;Z4119),[1]公式對照表!$C$2,IF(AC4119="-",[1]公式對照表!$C$3,IF(AC4119&lt;AE4119,[1]公式對照表!$C$4,IF(AC4119&gt;AE4119,[1]公式對照表!$C$5)))))</f>
        <v/>
      </c>
      <c r="AG4119" s="442"/>
      <c r="AH4119" s="442"/>
      <c r="AI4119" s="442"/>
      <c r="AJ4119" s="442"/>
      <c r="AK4119" s="2"/>
    </row>
    <row r="4120" spans="1:37" ht="17.25" customHeight="1">
      <c r="A4120" s="443"/>
      <c r="B4120" s="444"/>
      <c r="C4120" s="23"/>
      <c r="D4120" s="23"/>
      <c r="E4120" s="23"/>
      <c r="F4120" s="262"/>
      <c r="G4120" s="262"/>
      <c r="H4120" s="262"/>
      <c r="I4120" s="264"/>
      <c r="J4120" s="23"/>
      <c r="K4120" s="23"/>
      <c r="L4120" s="36" t="str">
        <f>IFERROR(VLOOKUP(放飛紀錄!$K4120,#REF!,2,FALSE),"")</f>
        <v/>
      </c>
      <c r="M4120" s="36"/>
      <c r="N4120" s="36"/>
      <c r="O4120" s="36"/>
      <c r="P4120" s="36"/>
      <c r="Q4120" s="36"/>
      <c r="R4120" s="36"/>
      <c r="S4120" s="36"/>
      <c r="T4120" s="36"/>
      <c r="U4120" s="23"/>
      <c r="V4120" s="23"/>
      <c r="W4120" s="23"/>
      <c r="X4120" s="23"/>
      <c r="Y4120" s="445"/>
      <c r="Z4120" s="446" t="str">
        <f>IF(放飛紀錄!$Y4120="","",放飛紀錄!$Y4120+公式對照表!B$2)</f>
        <v/>
      </c>
      <c r="AA4120" s="445"/>
      <c r="AB4120" s="445"/>
      <c r="AC4120" s="447" t="str">
        <f t="shared" si="156"/>
        <v/>
      </c>
      <c r="AD4120" s="448" t="str">
        <f t="shared" si="157"/>
        <v/>
      </c>
      <c r="AE4120" s="446" t="str">
        <f>IF(放飛紀錄表[[#This Row],[模組啟動時間]]="","",公式對照表!$A$2)</f>
        <v/>
      </c>
      <c r="AF4120" s="449" t="str">
        <f>IF(AC4120="","",IF(AND(AA4120&gt;Y4120,AA4120&lt;Z4120),[1]公式對照表!$C$2,IF(AC4120="-",[1]公式對照表!$C$3,IF(AC4120&lt;AE4120,[1]公式對照表!$C$4,IF(AC4120&gt;AE4120,[1]公式對照表!$C$5)))))</f>
        <v/>
      </c>
      <c r="AG4120" s="442"/>
      <c r="AH4120" s="442"/>
      <c r="AI4120" s="442"/>
      <c r="AJ4120" s="442"/>
      <c r="AK4120" s="2"/>
    </row>
    <row r="4121" spans="1:37" ht="17.25" customHeight="1">
      <c r="A4121" s="443"/>
      <c r="B4121" s="444"/>
      <c r="C4121" s="23"/>
      <c r="D4121" s="23"/>
      <c r="E4121" s="23"/>
      <c r="F4121" s="262"/>
      <c r="G4121" s="262"/>
      <c r="H4121" s="262"/>
      <c r="I4121" s="264"/>
      <c r="J4121" s="23"/>
      <c r="K4121" s="23"/>
      <c r="L4121" s="36" t="str">
        <f>IFERROR(VLOOKUP(放飛紀錄!$K4121,#REF!,2,FALSE),"")</f>
        <v/>
      </c>
      <c r="M4121" s="36"/>
      <c r="N4121" s="36"/>
      <c r="O4121" s="36"/>
      <c r="P4121" s="36"/>
      <c r="Q4121" s="36"/>
      <c r="R4121" s="36"/>
      <c r="S4121" s="36"/>
      <c r="T4121" s="36"/>
      <c r="U4121" s="23"/>
      <c r="V4121" s="23"/>
      <c r="W4121" s="23"/>
      <c r="X4121" s="23"/>
      <c r="Y4121" s="445"/>
      <c r="Z4121" s="446" t="str">
        <f>IF(放飛紀錄!$Y4121="","",放飛紀錄!$Y4121+公式對照表!B$2)</f>
        <v/>
      </c>
      <c r="AA4121" s="445"/>
      <c r="AB4121" s="445"/>
      <c r="AC4121" s="447" t="str">
        <f t="shared" si="156"/>
        <v/>
      </c>
      <c r="AD4121" s="448" t="str">
        <f t="shared" si="157"/>
        <v/>
      </c>
      <c r="AE4121" s="446" t="str">
        <f>IF(放飛紀錄表[[#This Row],[模組啟動時間]]="","",公式對照表!$A$2)</f>
        <v/>
      </c>
      <c r="AF4121" s="449" t="str">
        <f>IF(AC4121="","",IF(AND(AA4121&gt;Y4121,AA4121&lt;Z4121),[1]公式對照表!$C$2,IF(AC4121="-",[1]公式對照表!$C$3,IF(AC4121&lt;AE4121,[1]公式對照表!$C$4,IF(AC4121&gt;AE4121,[1]公式對照表!$C$5)))))</f>
        <v/>
      </c>
      <c r="AG4121" s="442"/>
      <c r="AH4121" s="442"/>
      <c r="AI4121" s="442"/>
      <c r="AJ4121" s="442"/>
      <c r="AK4121" s="2"/>
    </row>
    <row r="4122" spans="1:37" ht="17.25" customHeight="1">
      <c r="A4122" s="443"/>
      <c r="B4122" s="444"/>
      <c r="C4122" s="23"/>
      <c r="D4122" s="23"/>
      <c r="E4122" s="23"/>
      <c r="F4122" s="262"/>
      <c r="G4122" s="262"/>
      <c r="H4122" s="262"/>
      <c r="I4122" s="264"/>
      <c r="J4122" s="23"/>
      <c r="K4122" s="23"/>
      <c r="L4122" s="36" t="str">
        <f>IFERROR(VLOOKUP(放飛紀錄!$K4122,#REF!,2,FALSE),"")</f>
        <v/>
      </c>
      <c r="M4122" s="36"/>
      <c r="N4122" s="36"/>
      <c r="O4122" s="36"/>
      <c r="P4122" s="36"/>
      <c r="Q4122" s="36"/>
      <c r="R4122" s="36"/>
      <c r="S4122" s="36"/>
      <c r="T4122" s="36"/>
      <c r="U4122" s="23"/>
      <c r="V4122" s="23"/>
      <c r="W4122" s="23"/>
      <c r="X4122" s="23"/>
      <c r="Y4122" s="445"/>
      <c r="Z4122" s="446" t="str">
        <f>IF(放飛紀錄!$Y4122="","",放飛紀錄!$Y4122+公式對照表!B$2)</f>
        <v/>
      </c>
      <c r="AA4122" s="445"/>
      <c r="AB4122" s="445"/>
      <c r="AC4122" s="447" t="str">
        <f t="shared" si="156"/>
        <v/>
      </c>
      <c r="AD4122" s="448" t="str">
        <f t="shared" si="157"/>
        <v/>
      </c>
      <c r="AE4122" s="446" t="str">
        <f>IF(放飛紀錄表[[#This Row],[模組啟動時間]]="","",公式對照表!$A$2)</f>
        <v/>
      </c>
      <c r="AF4122" s="449" t="str">
        <f>IF(AC4122="","",IF(AND(AA4122&gt;Y4122,AA4122&lt;Z4122),[1]公式對照表!$C$2,IF(AC4122="-",[1]公式對照表!$C$3,IF(AC4122&lt;AE4122,[1]公式對照表!$C$4,IF(AC4122&gt;AE4122,[1]公式對照表!$C$5)))))</f>
        <v/>
      </c>
      <c r="AG4122" s="442"/>
      <c r="AH4122" s="442"/>
      <c r="AI4122" s="442"/>
      <c r="AJ4122" s="442"/>
      <c r="AK4122" s="2"/>
    </row>
    <row r="4123" spans="1:37" ht="17.25" customHeight="1">
      <c r="A4123" s="443"/>
      <c r="B4123" s="444"/>
      <c r="C4123" s="23"/>
      <c r="D4123" s="23"/>
      <c r="E4123" s="23"/>
      <c r="F4123" s="262"/>
      <c r="G4123" s="262"/>
      <c r="H4123" s="262"/>
      <c r="I4123" s="264"/>
      <c r="J4123" s="23"/>
      <c r="K4123" s="23"/>
      <c r="L4123" s="36" t="str">
        <f>IFERROR(VLOOKUP(放飛紀錄!$K4123,#REF!,2,FALSE),"")</f>
        <v/>
      </c>
      <c r="M4123" s="36"/>
      <c r="N4123" s="36"/>
      <c r="O4123" s="36"/>
      <c r="P4123" s="36"/>
      <c r="Q4123" s="36"/>
      <c r="R4123" s="36"/>
      <c r="S4123" s="36"/>
      <c r="T4123" s="36"/>
      <c r="U4123" s="23"/>
      <c r="V4123" s="23"/>
      <c r="W4123" s="23"/>
      <c r="X4123" s="23"/>
      <c r="Y4123" s="445"/>
      <c r="Z4123" s="446" t="str">
        <f>IF(放飛紀錄!$Y4123="","",放飛紀錄!$Y4123+公式對照表!B$2)</f>
        <v/>
      </c>
      <c r="AA4123" s="445"/>
      <c r="AB4123" s="445"/>
      <c r="AC4123" s="447" t="str">
        <f t="shared" si="156"/>
        <v/>
      </c>
      <c r="AD4123" s="448" t="str">
        <f t="shared" si="157"/>
        <v/>
      </c>
      <c r="AE4123" s="446" t="str">
        <f>IF(放飛紀錄表[[#This Row],[模組啟動時間]]="","",公式對照表!$A$2)</f>
        <v/>
      </c>
      <c r="AF4123" s="449" t="str">
        <f>IF(AC4123="","",IF(AND(AA4123&gt;Y4123,AA4123&lt;Z4123),[1]公式對照表!$C$2,IF(AC4123="-",[1]公式對照表!$C$3,IF(AC4123&lt;AE4123,[1]公式對照表!$C$4,IF(AC4123&gt;AE4123,[1]公式對照表!$C$5)))))</f>
        <v/>
      </c>
      <c r="AG4123" s="442"/>
      <c r="AH4123" s="442"/>
      <c r="AI4123" s="442"/>
      <c r="AJ4123" s="442"/>
      <c r="AK4123" s="2"/>
    </row>
    <row r="4124" spans="1:37" ht="17.25" customHeight="1">
      <c r="A4124" s="443"/>
      <c r="B4124" s="444"/>
      <c r="C4124" s="23"/>
      <c r="D4124" s="23"/>
      <c r="E4124" s="23"/>
      <c r="F4124" s="262"/>
      <c r="G4124" s="262"/>
      <c r="H4124" s="262"/>
      <c r="I4124" s="264"/>
      <c r="J4124" s="23"/>
      <c r="K4124" s="23"/>
      <c r="L4124" s="36" t="str">
        <f>IFERROR(VLOOKUP(放飛紀錄!$K4124,#REF!,2,FALSE),"")</f>
        <v/>
      </c>
      <c r="M4124" s="36"/>
      <c r="N4124" s="36"/>
      <c r="O4124" s="36"/>
      <c r="P4124" s="36"/>
      <c r="Q4124" s="36"/>
      <c r="R4124" s="36"/>
      <c r="S4124" s="36"/>
      <c r="T4124" s="36"/>
      <c r="U4124" s="23"/>
      <c r="V4124" s="23"/>
      <c r="W4124" s="23"/>
      <c r="X4124" s="23"/>
      <c r="Y4124" s="445"/>
      <c r="Z4124" s="446" t="str">
        <f>IF(放飛紀錄!$Y4124="","",放飛紀錄!$Y4124+公式對照表!B$2)</f>
        <v/>
      </c>
      <c r="AA4124" s="445"/>
      <c r="AB4124" s="445"/>
      <c r="AC4124" s="447" t="str">
        <f t="shared" si="156"/>
        <v/>
      </c>
      <c r="AD4124" s="448" t="str">
        <f t="shared" si="157"/>
        <v/>
      </c>
      <c r="AE4124" s="446" t="str">
        <f>IF(放飛紀錄表[[#This Row],[模組啟動時間]]="","",公式對照表!$A$2)</f>
        <v/>
      </c>
      <c r="AF4124" s="449" t="str">
        <f>IF(AC4124="","",IF(AND(AA4124&gt;Y4124,AA4124&lt;Z4124),[1]公式對照表!$C$2,IF(AC4124="-",[1]公式對照表!$C$3,IF(AC4124&lt;AE4124,[1]公式對照表!$C$4,IF(AC4124&gt;AE4124,[1]公式對照表!$C$5)))))</f>
        <v/>
      </c>
      <c r="AG4124" s="442"/>
      <c r="AH4124" s="442"/>
      <c r="AI4124" s="442"/>
      <c r="AJ4124" s="442"/>
      <c r="AK4124" s="2"/>
    </row>
    <row r="4125" spans="1:37" ht="17.25" customHeight="1">
      <c r="A4125" s="443"/>
      <c r="B4125" s="444"/>
      <c r="C4125" s="23"/>
      <c r="D4125" s="23"/>
      <c r="E4125" s="23"/>
      <c r="F4125" s="262"/>
      <c r="G4125" s="262"/>
      <c r="H4125" s="262"/>
      <c r="I4125" s="264"/>
      <c r="J4125" s="23"/>
      <c r="K4125" s="23"/>
      <c r="L4125" s="36" t="str">
        <f>IFERROR(VLOOKUP(放飛紀錄!$K4125,#REF!,2,FALSE),"")</f>
        <v/>
      </c>
      <c r="M4125" s="36"/>
      <c r="N4125" s="36"/>
      <c r="O4125" s="36"/>
      <c r="P4125" s="36"/>
      <c r="Q4125" s="36"/>
      <c r="R4125" s="36"/>
      <c r="S4125" s="36"/>
      <c r="T4125" s="36"/>
      <c r="U4125" s="23"/>
      <c r="V4125" s="23"/>
      <c r="W4125" s="23"/>
      <c r="X4125" s="23"/>
      <c r="Y4125" s="445"/>
      <c r="Z4125" s="446" t="str">
        <f>IF(放飛紀錄!$Y4125="","",放飛紀錄!$Y4125+公式對照表!B$2)</f>
        <v/>
      </c>
      <c r="AA4125" s="445"/>
      <c r="AB4125" s="445"/>
      <c r="AC4125" s="447" t="str">
        <f t="shared" si="156"/>
        <v/>
      </c>
      <c r="AD4125" s="448" t="str">
        <f t="shared" si="157"/>
        <v/>
      </c>
      <c r="AE4125" s="446" t="str">
        <f>IF(放飛紀錄表[[#This Row],[模組啟動時間]]="","",公式對照表!$A$2)</f>
        <v/>
      </c>
      <c r="AF4125" s="449" t="str">
        <f>IF(AC4125="","",IF(AND(AA4125&gt;Y4125,AA4125&lt;Z4125),[1]公式對照表!$C$2,IF(AC4125="-",[1]公式對照表!$C$3,IF(AC4125&lt;AE4125,[1]公式對照表!$C$4,IF(AC4125&gt;AE4125,[1]公式對照表!$C$5)))))</f>
        <v/>
      </c>
      <c r="AG4125" s="442"/>
      <c r="AH4125" s="442"/>
      <c r="AI4125" s="442"/>
      <c r="AJ4125" s="442"/>
      <c r="AK4125" s="2"/>
    </row>
    <row r="4126" spans="1:37" ht="17.25" customHeight="1">
      <c r="A4126" s="443"/>
      <c r="B4126" s="444"/>
      <c r="C4126" s="23"/>
      <c r="D4126" s="23"/>
      <c r="E4126" s="23"/>
      <c r="F4126" s="262"/>
      <c r="G4126" s="262"/>
      <c r="H4126" s="262"/>
      <c r="I4126" s="264"/>
      <c r="J4126" s="23"/>
      <c r="K4126" s="23"/>
      <c r="L4126" s="36" t="str">
        <f>IFERROR(VLOOKUP(放飛紀錄!$K4126,#REF!,2,FALSE),"")</f>
        <v/>
      </c>
      <c r="M4126" s="36"/>
      <c r="N4126" s="36"/>
      <c r="O4126" s="36"/>
      <c r="P4126" s="36"/>
      <c r="Q4126" s="36"/>
      <c r="R4126" s="36"/>
      <c r="S4126" s="36"/>
      <c r="T4126" s="36"/>
      <c r="U4126" s="23"/>
      <c r="V4126" s="23"/>
      <c r="W4126" s="23"/>
      <c r="X4126" s="23"/>
      <c r="Y4126" s="445"/>
      <c r="Z4126" s="446" t="str">
        <f>IF(放飛紀錄!$Y4126="","",放飛紀錄!$Y4126+公式對照表!B$2)</f>
        <v/>
      </c>
      <c r="AA4126" s="445"/>
      <c r="AB4126" s="445"/>
      <c r="AC4126" s="447" t="str">
        <f t="shared" si="156"/>
        <v/>
      </c>
      <c r="AD4126" s="448" t="str">
        <f t="shared" si="157"/>
        <v/>
      </c>
      <c r="AE4126" s="446" t="str">
        <f>IF(放飛紀錄表[[#This Row],[模組啟動時間]]="","",公式對照表!$A$2)</f>
        <v/>
      </c>
      <c r="AF4126" s="449" t="str">
        <f>IF(AC4126="","",IF(AND(AA4126&gt;Y4126,AA4126&lt;Z4126),[1]公式對照表!$C$2,IF(AC4126="-",[1]公式對照表!$C$3,IF(AC4126&lt;AE4126,[1]公式對照表!$C$4,IF(AC4126&gt;AE4126,[1]公式對照表!$C$5)))))</f>
        <v/>
      </c>
      <c r="AG4126" s="442"/>
      <c r="AH4126" s="442"/>
      <c r="AI4126" s="442"/>
      <c r="AJ4126" s="442"/>
      <c r="AK4126" s="2"/>
    </row>
    <row r="4127" spans="1:37" ht="17.25" customHeight="1">
      <c r="A4127" s="443"/>
      <c r="B4127" s="444"/>
      <c r="C4127" s="23"/>
      <c r="D4127" s="23"/>
      <c r="E4127" s="23"/>
      <c r="F4127" s="262"/>
      <c r="G4127" s="262"/>
      <c r="H4127" s="262"/>
      <c r="I4127" s="264"/>
      <c r="J4127" s="23"/>
      <c r="K4127" s="23"/>
      <c r="L4127" s="36" t="str">
        <f>IFERROR(VLOOKUP(放飛紀錄!$K4127,#REF!,2,FALSE),"")</f>
        <v/>
      </c>
      <c r="M4127" s="36"/>
      <c r="N4127" s="36"/>
      <c r="O4127" s="36"/>
      <c r="P4127" s="36"/>
      <c r="Q4127" s="36"/>
      <c r="R4127" s="36"/>
      <c r="S4127" s="36"/>
      <c r="T4127" s="36"/>
      <c r="U4127" s="23"/>
      <c r="V4127" s="23"/>
      <c r="W4127" s="23"/>
      <c r="X4127" s="23"/>
      <c r="Y4127" s="445"/>
      <c r="Z4127" s="446" t="str">
        <f>IF(放飛紀錄!$Y4127="","",放飛紀錄!$Y4127+公式對照表!B$2)</f>
        <v/>
      </c>
      <c r="AA4127" s="445"/>
      <c r="AB4127" s="445"/>
      <c r="AC4127" s="447" t="str">
        <f t="shared" si="156"/>
        <v/>
      </c>
      <c r="AD4127" s="448" t="str">
        <f t="shared" si="157"/>
        <v/>
      </c>
      <c r="AE4127" s="446" t="str">
        <f>IF(放飛紀錄表[[#This Row],[模組啟動時間]]="","",公式對照表!$A$2)</f>
        <v/>
      </c>
      <c r="AF4127" s="449" t="str">
        <f>IF(AC4127="","",IF(AND(AA4127&gt;Y4127,AA4127&lt;Z4127),[1]公式對照表!$C$2,IF(AC4127="-",[1]公式對照表!$C$3,IF(AC4127&lt;AE4127,[1]公式對照表!$C$4,IF(AC4127&gt;AE4127,[1]公式對照表!$C$5)))))</f>
        <v/>
      </c>
      <c r="AG4127" s="442"/>
      <c r="AH4127" s="442"/>
      <c r="AI4127" s="442"/>
      <c r="AJ4127" s="442"/>
      <c r="AK4127" s="2"/>
    </row>
    <row r="4128" spans="1:37" ht="17.25" customHeight="1">
      <c r="A4128" s="443"/>
      <c r="B4128" s="444"/>
      <c r="C4128" s="23"/>
      <c r="D4128" s="23"/>
      <c r="E4128" s="23"/>
      <c r="F4128" s="262"/>
      <c r="G4128" s="262"/>
      <c r="H4128" s="262"/>
      <c r="I4128" s="264"/>
      <c r="J4128" s="23"/>
      <c r="K4128" s="23"/>
      <c r="L4128" s="36" t="str">
        <f>IFERROR(VLOOKUP(放飛紀錄!$K4128,#REF!,2,FALSE),"")</f>
        <v/>
      </c>
      <c r="M4128" s="36"/>
      <c r="N4128" s="36"/>
      <c r="O4128" s="36"/>
      <c r="P4128" s="36"/>
      <c r="Q4128" s="36"/>
      <c r="R4128" s="36"/>
      <c r="S4128" s="36"/>
      <c r="T4128" s="36"/>
      <c r="U4128" s="23"/>
      <c r="V4128" s="23"/>
      <c r="W4128" s="23"/>
      <c r="X4128" s="23"/>
      <c r="Y4128" s="445"/>
      <c r="Z4128" s="446" t="str">
        <f>IF(放飛紀錄!$Y4128="","",放飛紀錄!$Y4128+公式對照表!B$2)</f>
        <v/>
      </c>
      <c r="AA4128" s="445"/>
      <c r="AB4128" s="445"/>
      <c r="AC4128" s="447" t="str">
        <f t="shared" si="156"/>
        <v/>
      </c>
      <c r="AD4128" s="448" t="str">
        <f t="shared" si="157"/>
        <v/>
      </c>
      <c r="AE4128" s="446" t="str">
        <f>IF(放飛紀錄表[[#This Row],[模組啟動時間]]="","",公式對照表!$A$2)</f>
        <v/>
      </c>
      <c r="AF4128" s="449" t="str">
        <f>IF(AC4128="","",IF(AND(AA4128&gt;Y4128,AA4128&lt;Z4128),[1]公式對照表!$C$2,IF(AC4128="-",[1]公式對照表!$C$3,IF(AC4128&lt;AE4128,[1]公式對照表!$C$4,IF(AC4128&gt;AE4128,[1]公式對照表!$C$5)))))</f>
        <v/>
      </c>
      <c r="AG4128" s="442"/>
      <c r="AH4128" s="442"/>
      <c r="AI4128" s="442"/>
      <c r="AJ4128" s="442"/>
      <c r="AK4128" s="2"/>
    </row>
    <row r="4129" spans="1:37" ht="17.25" customHeight="1">
      <c r="A4129" s="443"/>
      <c r="B4129" s="444"/>
      <c r="C4129" s="23"/>
      <c r="D4129" s="23"/>
      <c r="E4129" s="23"/>
      <c r="F4129" s="262"/>
      <c r="G4129" s="262"/>
      <c r="H4129" s="262"/>
      <c r="I4129" s="264"/>
      <c r="J4129" s="23"/>
      <c r="K4129" s="23"/>
      <c r="L4129" s="36" t="str">
        <f>IFERROR(VLOOKUP(放飛紀錄!$K4129,#REF!,2,FALSE),"")</f>
        <v/>
      </c>
      <c r="M4129" s="36"/>
      <c r="N4129" s="36"/>
      <c r="O4129" s="36"/>
      <c r="P4129" s="36"/>
      <c r="Q4129" s="36"/>
      <c r="R4129" s="36"/>
      <c r="S4129" s="36"/>
      <c r="T4129" s="36"/>
      <c r="U4129" s="23"/>
      <c r="V4129" s="23"/>
      <c r="W4129" s="23"/>
      <c r="X4129" s="23"/>
      <c r="Y4129" s="445"/>
      <c r="Z4129" s="446" t="str">
        <f>IF(放飛紀錄!$Y4129="","",放飛紀錄!$Y4129+公式對照表!B$2)</f>
        <v/>
      </c>
      <c r="AA4129" s="445"/>
      <c r="AB4129" s="445"/>
      <c r="AC4129" s="447" t="str">
        <f t="shared" si="156"/>
        <v/>
      </c>
      <c r="AD4129" s="448" t="str">
        <f t="shared" si="157"/>
        <v/>
      </c>
      <c r="AE4129" s="446" t="str">
        <f>IF(放飛紀錄表[[#This Row],[模組啟動時間]]="","",公式對照表!$A$2)</f>
        <v/>
      </c>
      <c r="AF4129" s="449" t="str">
        <f>IF(AC4129="","",IF(AND(AA4129&gt;Y4129,AA4129&lt;Z4129),[1]公式對照表!$C$2,IF(AC4129="-",[1]公式對照表!$C$3,IF(AC4129&lt;AE4129,[1]公式對照表!$C$4,IF(AC4129&gt;AE4129,[1]公式對照表!$C$5)))))</f>
        <v/>
      </c>
      <c r="AG4129" s="442"/>
      <c r="AH4129" s="442"/>
      <c r="AI4129" s="442"/>
      <c r="AJ4129" s="442"/>
      <c r="AK4129" s="2"/>
    </row>
    <row r="4130" spans="1:37" ht="17.25" customHeight="1">
      <c r="A4130" s="443"/>
      <c r="B4130" s="444"/>
      <c r="C4130" s="23"/>
      <c r="D4130" s="23"/>
      <c r="E4130" s="23"/>
      <c r="F4130" s="262"/>
      <c r="G4130" s="262"/>
      <c r="H4130" s="262"/>
      <c r="I4130" s="264"/>
      <c r="J4130" s="23"/>
      <c r="K4130" s="23"/>
      <c r="L4130" s="36" t="str">
        <f>IFERROR(VLOOKUP(放飛紀錄!$K4130,#REF!,2,FALSE),"")</f>
        <v/>
      </c>
      <c r="M4130" s="36"/>
      <c r="N4130" s="36"/>
      <c r="O4130" s="36"/>
      <c r="P4130" s="36"/>
      <c r="Q4130" s="36"/>
      <c r="R4130" s="36"/>
      <c r="S4130" s="36"/>
      <c r="T4130" s="36"/>
      <c r="U4130" s="23"/>
      <c r="V4130" s="23"/>
      <c r="W4130" s="23"/>
      <c r="X4130" s="23"/>
      <c r="Y4130" s="445"/>
      <c r="Z4130" s="446" t="str">
        <f>IF(放飛紀錄!$Y4130="","",放飛紀錄!$Y4130+公式對照表!B$2)</f>
        <v/>
      </c>
      <c r="AA4130" s="445"/>
      <c r="AB4130" s="445"/>
      <c r="AC4130" s="447" t="str">
        <f t="shared" si="156"/>
        <v/>
      </c>
      <c r="AD4130" s="448" t="str">
        <f t="shared" si="157"/>
        <v/>
      </c>
      <c r="AE4130" s="446" t="str">
        <f>IF(放飛紀錄表[[#This Row],[模組啟動時間]]="","",公式對照表!$A$2)</f>
        <v/>
      </c>
      <c r="AF4130" s="449" t="str">
        <f>IF(AC4130="","",IF(AND(AA4130&gt;Y4130,AA4130&lt;Z4130),[1]公式對照表!$C$2,IF(AC4130="-",[1]公式對照表!$C$3,IF(AC4130&lt;AE4130,[1]公式對照表!$C$4,IF(AC4130&gt;AE4130,[1]公式對照表!$C$5)))))</f>
        <v/>
      </c>
      <c r="AG4130" s="442"/>
      <c r="AH4130" s="442"/>
      <c r="AI4130" s="442"/>
      <c r="AJ4130" s="442"/>
      <c r="AK4130" s="2"/>
    </row>
    <row r="4131" spans="1:37" ht="17.25" customHeight="1">
      <c r="A4131" s="443"/>
      <c r="B4131" s="444"/>
      <c r="C4131" s="23"/>
      <c r="D4131" s="23"/>
      <c r="E4131" s="23"/>
      <c r="F4131" s="262"/>
      <c r="G4131" s="262"/>
      <c r="H4131" s="262"/>
      <c r="I4131" s="264"/>
      <c r="J4131" s="23"/>
      <c r="K4131" s="23"/>
      <c r="L4131" s="36" t="str">
        <f>IFERROR(VLOOKUP(放飛紀錄!$K4131,#REF!,2,FALSE),"")</f>
        <v/>
      </c>
      <c r="M4131" s="36"/>
      <c r="N4131" s="36"/>
      <c r="O4131" s="36"/>
      <c r="P4131" s="36"/>
      <c r="Q4131" s="36"/>
      <c r="R4131" s="36"/>
      <c r="S4131" s="36"/>
      <c r="T4131" s="36"/>
      <c r="U4131" s="23"/>
      <c r="V4131" s="23"/>
      <c r="W4131" s="23"/>
      <c r="X4131" s="23"/>
      <c r="Y4131" s="445"/>
      <c r="Z4131" s="446" t="str">
        <f>IF(放飛紀錄!$Y4131="","",放飛紀錄!$Y4131+公式對照表!B$2)</f>
        <v/>
      </c>
      <c r="AA4131" s="445"/>
      <c r="AB4131" s="445"/>
      <c r="AC4131" s="447" t="str">
        <f t="shared" si="156"/>
        <v/>
      </c>
      <c r="AD4131" s="448" t="str">
        <f t="shared" si="157"/>
        <v/>
      </c>
      <c r="AE4131" s="446" t="str">
        <f>IF(放飛紀錄表[[#This Row],[模組啟動時間]]="","",公式對照表!$A$2)</f>
        <v/>
      </c>
      <c r="AF4131" s="449" t="str">
        <f>IF(AC4131="","",IF(AND(AA4131&gt;Y4131,AA4131&lt;Z4131),[1]公式對照表!$C$2,IF(AC4131="-",[1]公式對照表!$C$3,IF(AC4131&lt;AE4131,[1]公式對照表!$C$4,IF(AC4131&gt;AE4131,[1]公式對照表!$C$5)))))</f>
        <v/>
      </c>
      <c r="AG4131" s="442"/>
      <c r="AH4131" s="442"/>
      <c r="AI4131" s="442"/>
      <c r="AJ4131" s="442"/>
      <c r="AK4131" s="2"/>
    </row>
    <row r="4132" spans="1:37" ht="17.25" customHeight="1">
      <c r="A4132" s="443"/>
      <c r="B4132" s="444"/>
      <c r="C4132" s="23"/>
      <c r="D4132" s="23"/>
      <c r="E4132" s="23"/>
      <c r="F4132" s="262"/>
      <c r="G4132" s="262"/>
      <c r="H4132" s="262"/>
      <c r="I4132" s="264"/>
      <c r="J4132" s="23"/>
      <c r="K4132" s="23"/>
      <c r="L4132" s="36" t="str">
        <f>IFERROR(VLOOKUP(放飛紀錄!$K4132,#REF!,2,FALSE),"")</f>
        <v/>
      </c>
      <c r="M4132" s="36"/>
      <c r="N4132" s="36"/>
      <c r="O4132" s="36"/>
      <c r="P4132" s="36"/>
      <c r="Q4132" s="36"/>
      <c r="R4132" s="36"/>
      <c r="S4132" s="36"/>
      <c r="T4132" s="36"/>
      <c r="U4132" s="23"/>
      <c r="V4132" s="23"/>
      <c r="W4132" s="23"/>
      <c r="X4132" s="23"/>
      <c r="Y4132" s="445"/>
      <c r="Z4132" s="446" t="str">
        <f>IF(放飛紀錄!$Y4132="","",放飛紀錄!$Y4132+公式對照表!B$2)</f>
        <v/>
      </c>
      <c r="AA4132" s="445"/>
      <c r="AB4132" s="445"/>
      <c r="AC4132" s="447" t="str">
        <f t="shared" si="156"/>
        <v/>
      </c>
      <c r="AD4132" s="448" t="str">
        <f t="shared" si="157"/>
        <v/>
      </c>
      <c r="AE4132" s="446" t="str">
        <f>IF(放飛紀錄表[[#This Row],[模組啟動時間]]="","",公式對照表!$A$2)</f>
        <v/>
      </c>
      <c r="AF4132" s="449" t="str">
        <f>IF(AC4132="","",IF(AND(AA4132&gt;Y4132,AA4132&lt;Z4132),[1]公式對照表!$C$2,IF(AC4132="-",[1]公式對照表!$C$3,IF(AC4132&lt;AE4132,[1]公式對照表!$C$4,IF(AC4132&gt;AE4132,[1]公式對照表!$C$5)))))</f>
        <v/>
      </c>
      <c r="AG4132" s="442"/>
      <c r="AH4132" s="442"/>
      <c r="AI4132" s="442"/>
      <c r="AJ4132" s="442"/>
      <c r="AK4132" s="2"/>
    </row>
    <row r="4133" spans="1:37" ht="17.25" customHeight="1">
      <c r="A4133" s="443"/>
      <c r="B4133" s="444"/>
      <c r="C4133" s="23"/>
      <c r="D4133" s="23"/>
      <c r="E4133" s="23"/>
      <c r="F4133" s="262"/>
      <c r="G4133" s="262"/>
      <c r="H4133" s="262"/>
      <c r="I4133" s="264"/>
      <c r="J4133" s="23"/>
      <c r="K4133" s="23"/>
      <c r="L4133" s="36" t="str">
        <f>IFERROR(VLOOKUP(放飛紀錄!$K4133,#REF!,2,FALSE),"")</f>
        <v/>
      </c>
      <c r="M4133" s="36"/>
      <c r="N4133" s="36"/>
      <c r="O4133" s="36"/>
      <c r="P4133" s="36"/>
      <c r="Q4133" s="36"/>
      <c r="R4133" s="36"/>
      <c r="S4133" s="36"/>
      <c r="T4133" s="36"/>
      <c r="U4133" s="23"/>
      <c r="V4133" s="23"/>
      <c r="W4133" s="23"/>
      <c r="X4133" s="23"/>
      <c r="Y4133" s="445"/>
      <c r="Z4133" s="446" t="str">
        <f>IF(放飛紀錄!$Y4133="","",放飛紀錄!$Y4133+公式對照表!B$2)</f>
        <v/>
      </c>
      <c r="AA4133" s="445"/>
      <c r="AB4133" s="445"/>
      <c r="AC4133" s="447" t="str">
        <f t="shared" si="156"/>
        <v/>
      </c>
      <c r="AD4133" s="448" t="str">
        <f t="shared" si="157"/>
        <v/>
      </c>
      <c r="AE4133" s="446" t="str">
        <f>IF(放飛紀錄表[[#This Row],[模組啟動時間]]="","",公式對照表!$A$2)</f>
        <v/>
      </c>
      <c r="AF4133" s="449" t="str">
        <f>IF(AC4133="","",IF(AND(AA4133&gt;Y4133,AA4133&lt;Z4133),[1]公式對照表!$C$2,IF(AC4133="-",[1]公式對照表!$C$3,IF(AC4133&lt;AE4133,[1]公式對照表!$C$4,IF(AC4133&gt;AE4133,[1]公式對照表!$C$5)))))</f>
        <v/>
      </c>
      <c r="AG4133" s="442"/>
      <c r="AH4133" s="442"/>
      <c r="AI4133" s="442"/>
      <c r="AJ4133" s="442"/>
      <c r="AK4133" s="2"/>
    </row>
    <row r="4134" spans="1:37" ht="17.25" customHeight="1">
      <c r="A4134" s="443"/>
      <c r="B4134" s="444"/>
      <c r="C4134" s="23"/>
      <c r="D4134" s="23"/>
      <c r="E4134" s="23"/>
      <c r="F4134" s="262"/>
      <c r="G4134" s="262"/>
      <c r="H4134" s="262"/>
      <c r="I4134" s="264"/>
      <c r="J4134" s="23"/>
      <c r="K4134" s="23"/>
      <c r="L4134" s="36" t="str">
        <f>IFERROR(VLOOKUP(放飛紀錄!$K4134,#REF!,2,FALSE),"")</f>
        <v/>
      </c>
      <c r="M4134" s="36"/>
      <c r="N4134" s="36"/>
      <c r="O4134" s="36"/>
      <c r="P4134" s="36"/>
      <c r="Q4134" s="36"/>
      <c r="R4134" s="36"/>
      <c r="S4134" s="36"/>
      <c r="T4134" s="36"/>
      <c r="U4134" s="23"/>
      <c r="V4134" s="23"/>
      <c r="W4134" s="23"/>
      <c r="X4134" s="23"/>
      <c r="Y4134" s="445"/>
      <c r="Z4134" s="446" t="str">
        <f>IF(放飛紀錄!$Y4134="","",放飛紀錄!$Y4134+公式對照表!B$2)</f>
        <v/>
      </c>
      <c r="AA4134" s="445"/>
      <c r="AB4134" s="445"/>
      <c r="AC4134" s="447" t="str">
        <f t="shared" si="156"/>
        <v/>
      </c>
      <c r="AD4134" s="448" t="str">
        <f t="shared" si="157"/>
        <v/>
      </c>
      <c r="AE4134" s="446" t="str">
        <f>IF(放飛紀錄表[[#This Row],[模組啟動時間]]="","",公式對照表!$A$2)</f>
        <v/>
      </c>
      <c r="AF4134" s="449" t="str">
        <f>IF(AC4134="","",IF(AND(AA4134&gt;Y4134,AA4134&lt;Z4134),[1]公式對照表!$C$2,IF(AC4134="-",[1]公式對照表!$C$3,IF(AC4134&lt;AE4134,[1]公式對照表!$C$4,IF(AC4134&gt;AE4134,[1]公式對照表!$C$5)))))</f>
        <v/>
      </c>
      <c r="AG4134" s="442"/>
      <c r="AH4134" s="442"/>
      <c r="AI4134" s="442"/>
      <c r="AJ4134" s="442"/>
      <c r="AK4134" s="2"/>
    </row>
    <row r="4135" spans="1:37" ht="17.25" customHeight="1">
      <c r="A4135" s="443"/>
      <c r="B4135" s="444"/>
      <c r="C4135" s="23"/>
      <c r="D4135" s="23"/>
      <c r="E4135" s="23"/>
      <c r="F4135" s="262"/>
      <c r="G4135" s="262"/>
      <c r="H4135" s="262"/>
      <c r="I4135" s="264"/>
      <c r="J4135" s="23"/>
      <c r="K4135" s="23"/>
      <c r="L4135" s="36" t="str">
        <f>IFERROR(VLOOKUP(放飛紀錄!$K4135,#REF!,2,FALSE),"")</f>
        <v/>
      </c>
      <c r="M4135" s="36"/>
      <c r="N4135" s="36"/>
      <c r="O4135" s="36"/>
      <c r="P4135" s="36"/>
      <c r="Q4135" s="36"/>
      <c r="R4135" s="36"/>
      <c r="S4135" s="36"/>
      <c r="T4135" s="36"/>
      <c r="U4135" s="23"/>
      <c r="V4135" s="23"/>
      <c r="W4135" s="23"/>
      <c r="X4135" s="23"/>
      <c r="Y4135" s="445"/>
      <c r="Z4135" s="446" t="str">
        <f>IF(放飛紀錄!$Y4135="","",放飛紀錄!$Y4135+公式對照表!B$2)</f>
        <v/>
      </c>
      <c r="AA4135" s="445"/>
      <c r="AB4135" s="445"/>
      <c r="AC4135" s="447" t="str">
        <f t="shared" si="156"/>
        <v/>
      </c>
      <c r="AD4135" s="448" t="str">
        <f t="shared" si="157"/>
        <v/>
      </c>
      <c r="AE4135" s="446" t="str">
        <f>IF(放飛紀錄表[[#This Row],[模組啟動時間]]="","",公式對照表!$A$2)</f>
        <v/>
      </c>
      <c r="AF4135" s="449" t="str">
        <f>IF(AC4135="","",IF(AND(AA4135&gt;Y4135,AA4135&lt;Z4135),[1]公式對照表!$C$2,IF(AC4135="-",[1]公式對照表!$C$3,IF(AC4135&lt;AE4135,[1]公式對照表!$C$4,IF(AC4135&gt;AE4135,[1]公式對照表!$C$5)))))</f>
        <v/>
      </c>
      <c r="AG4135" s="442"/>
      <c r="AH4135" s="442"/>
      <c r="AI4135" s="442"/>
      <c r="AJ4135" s="442"/>
      <c r="AK4135" s="2"/>
    </row>
    <row r="4136" spans="1:37" ht="17.25" customHeight="1">
      <c r="A4136" s="443"/>
      <c r="B4136" s="444"/>
      <c r="C4136" s="23"/>
      <c r="D4136" s="23"/>
      <c r="E4136" s="23"/>
      <c r="F4136" s="262"/>
      <c r="G4136" s="262"/>
      <c r="H4136" s="262"/>
      <c r="I4136" s="264"/>
      <c r="J4136" s="23"/>
      <c r="K4136" s="23"/>
      <c r="L4136" s="36" t="str">
        <f>IFERROR(VLOOKUP(放飛紀錄!$K4136,#REF!,2,FALSE),"")</f>
        <v/>
      </c>
      <c r="M4136" s="36"/>
      <c r="N4136" s="36"/>
      <c r="O4136" s="36"/>
      <c r="P4136" s="36"/>
      <c r="Q4136" s="36"/>
      <c r="R4136" s="36"/>
      <c r="S4136" s="36"/>
      <c r="T4136" s="36"/>
      <c r="U4136" s="23"/>
      <c r="V4136" s="23"/>
      <c r="W4136" s="23"/>
      <c r="X4136" s="23"/>
      <c r="Y4136" s="445"/>
      <c r="Z4136" s="446" t="str">
        <f>IF(放飛紀錄!$Y4136="","",放飛紀錄!$Y4136+公式對照表!B$2)</f>
        <v/>
      </c>
      <c r="AA4136" s="445"/>
      <c r="AB4136" s="445"/>
      <c r="AC4136" s="447" t="str">
        <f t="shared" si="156"/>
        <v/>
      </c>
      <c r="AD4136" s="448" t="str">
        <f t="shared" si="157"/>
        <v/>
      </c>
      <c r="AE4136" s="446" t="str">
        <f>IF(放飛紀錄表[[#This Row],[模組啟動時間]]="","",公式對照表!$A$2)</f>
        <v/>
      </c>
      <c r="AF4136" s="449" t="str">
        <f>IF(AC4136="","",IF(AND(AA4136&gt;Y4136,AA4136&lt;Z4136),[1]公式對照表!$C$2,IF(AC4136="-",[1]公式對照表!$C$3,IF(AC4136&lt;AE4136,[1]公式對照表!$C$4,IF(AC4136&gt;AE4136,[1]公式對照表!$C$5)))))</f>
        <v/>
      </c>
      <c r="AG4136" s="442"/>
      <c r="AH4136" s="442"/>
      <c r="AI4136" s="442"/>
      <c r="AJ4136" s="442"/>
      <c r="AK4136" s="2"/>
    </row>
    <row r="4137" spans="1:37" ht="17.25" customHeight="1">
      <c r="A4137" s="443"/>
      <c r="B4137" s="444"/>
      <c r="C4137" s="23"/>
      <c r="D4137" s="23"/>
      <c r="E4137" s="23"/>
      <c r="F4137" s="262"/>
      <c r="G4137" s="262"/>
      <c r="H4137" s="262"/>
      <c r="I4137" s="264"/>
      <c r="J4137" s="23"/>
      <c r="K4137" s="23"/>
      <c r="L4137" s="36" t="str">
        <f>IFERROR(VLOOKUP(放飛紀錄!$K4137,#REF!,2,FALSE),"")</f>
        <v/>
      </c>
      <c r="M4137" s="36"/>
      <c r="N4137" s="36"/>
      <c r="O4137" s="36"/>
      <c r="P4137" s="36"/>
      <c r="Q4137" s="36"/>
      <c r="R4137" s="36"/>
      <c r="S4137" s="36"/>
      <c r="T4137" s="36"/>
      <c r="U4137" s="23"/>
      <c r="V4137" s="23"/>
      <c r="W4137" s="23"/>
      <c r="X4137" s="23"/>
      <c r="Y4137" s="445"/>
      <c r="Z4137" s="446" t="str">
        <f>IF(放飛紀錄!$Y4137="","",放飛紀錄!$Y4137+公式對照表!B$2)</f>
        <v/>
      </c>
      <c r="AA4137" s="445"/>
      <c r="AB4137" s="445"/>
      <c r="AC4137" s="447" t="str">
        <f t="shared" si="156"/>
        <v/>
      </c>
      <c r="AD4137" s="448" t="str">
        <f t="shared" si="157"/>
        <v/>
      </c>
      <c r="AE4137" s="446" t="str">
        <f>IF(放飛紀錄表[[#This Row],[模組啟動時間]]="","",公式對照表!$A$2)</f>
        <v/>
      </c>
      <c r="AF4137" s="449" t="str">
        <f>IF(AC4137="","",IF(AND(AA4137&gt;Y4137,AA4137&lt;Z4137),[1]公式對照表!$C$2,IF(AC4137="-",[1]公式對照表!$C$3,IF(AC4137&lt;AE4137,[1]公式對照表!$C$4,IF(AC4137&gt;AE4137,[1]公式對照表!$C$5)))))</f>
        <v/>
      </c>
      <c r="AG4137" s="442"/>
      <c r="AH4137" s="442"/>
      <c r="AI4137" s="442"/>
      <c r="AJ4137" s="442"/>
      <c r="AK4137" s="2"/>
    </row>
    <row r="4138" spans="1:37" ht="17.25" customHeight="1">
      <c r="A4138" s="443"/>
      <c r="B4138" s="444"/>
      <c r="C4138" s="23"/>
      <c r="D4138" s="23"/>
      <c r="E4138" s="23"/>
      <c r="F4138" s="262"/>
      <c r="G4138" s="262"/>
      <c r="H4138" s="262"/>
      <c r="I4138" s="264"/>
      <c r="J4138" s="23"/>
      <c r="K4138" s="23"/>
      <c r="L4138" s="36" t="str">
        <f>IFERROR(VLOOKUP(放飛紀錄!$K4138,#REF!,2,FALSE),"")</f>
        <v/>
      </c>
      <c r="M4138" s="36"/>
      <c r="N4138" s="36"/>
      <c r="O4138" s="36"/>
      <c r="P4138" s="36"/>
      <c r="Q4138" s="36"/>
      <c r="R4138" s="36"/>
      <c r="S4138" s="36"/>
      <c r="T4138" s="36"/>
      <c r="U4138" s="23"/>
      <c r="V4138" s="23"/>
      <c r="W4138" s="23"/>
      <c r="X4138" s="23"/>
      <c r="Y4138" s="445"/>
      <c r="Z4138" s="446" t="str">
        <f>IF(放飛紀錄!$Y4138="","",放飛紀錄!$Y4138+公式對照表!B$2)</f>
        <v/>
      </c>
      <c r="AA4138" s="445"/>
      <c r="AB4138" s="445"/>
      <c r="AC4138" s="447" t="str">
        <f t="shared" si="156"/>
        <v/>
      </c>
      <c r="AD4138" s="448" t="str">
        <f t="shared" si="157"/>
        <v/>
      </c>
      <c r="AE4138" s="446" t="str">
        <f>IF(放飛紀錄表[[#This Row],[模組啟動時間]]="","",公式對照表!$A$2)</f>
        <v/>
      </c>
      <c r="AF4138" s="449" t="str">
        <f>IF(AC4138="","",IF(AND(AA4138&gt;Y4138,AA4138&lt;Z4138),[1]公式對照表!$C$2,IF(AC4138="-",[1]公式對照表!$C$3,IF(AC4138&lt;AE4138,[1]公式對照表!$C$4,IF(AC4138&gt;AE4138,[1]公式對照表!$C$5)))))</f>
        <v/>
      </c>
      <c r="AG4138" s="442"/>
      <c r="AH4138" s="442"/>
      <c r="AI4138" s="442"/>
      <c r="AJ4138" s="442"/>
      <c r="AK4138" s="2"/>
    </row>
    <row r="4139" spans="1:37" ht="17.25" customHeight="1">
      <c r="A4139" s="443"/>
      <c r="B4139" s="444"/>
      <c r="C4139" s="23"/>
      <c r="D4139" s="23"/>
      <c r="E4139" s="23"/>
      <c r="F4139" s="262"/>
      <c r="G4139" s="262"/>
      <c r="H4139" s="262"/>
      <c r="I4139" s="264"/>
      <c r="J4139" s="23"/>
      <c r="K4139" s="23"/>
      <c r="L4139" s="36" t="str">
        <f>IFERROR(VLOOKUP(放飛紀錄!$K4139,#REF!,2,FALSE),"")</f>
        <v/>
      </c>
      <c r="M4139" s="36"/>
      <c r="N4139" s="36"/>
      <c r="O4139" s="36"/>
      <c r="P4139" s="36"/>
      <c r="Q4139" s="36"/>
      <c r="R4139" s="36"/>
      <c r="S4139" s="36"/>
      <c r="T4139" s="36"/>
      <c r="U4139" s="23"/>
      <c r="V4139" s="23"/>
      <c r="W4139" s="23"/>
      <c r="X4139" s="23"/>
      <c r="Y4139" s="445"/>
      <c r="Z4139" s="446" t="str">
        <f>IF(放飛紀錄!$Y4139="","",放飛紀錄!$Y4139+公式對照表!B$2)</f>
        <v/>
      </c>
      <c r="AA4139" s="445"/>
      <c r="AB4139" s="445"/>
      <c r="AC4139" s="447" t="str">
        <f t="shared" si="156"/>
        <v/>
      </c>
      <c r="AD4139" s="448" t="str">
        <f t="shared" si="157"/>
        <v/>
      </c>
      <c r="AE4139" s="446" t="str">
        <f>IF(放飛紀錄表[[#This Row],[模組啟動時間]]="","",公式對照表!$A$2)</f>
        <v/>
      </c>
      <c r="AF4139" s="449" t="str">
        <f>IF(AC4139="","",IF(AND(AA4139&gt;Y4139,AA4139&lt;Z4139),[1]公式對照表!$C$2,IF(AC4139="-",[1]公式對照表!$C$3,IF(AC4139&lt;AE4139,[1]公式對照表!$C$4,IF(AC4139&gt;AE4139,[1]公式對照表!$C$5)))))</f>
        <v/>
      </c>
      <c r="AG4139" s="442"/>
      <c r="AH4139" s="442"/>
      <c r="AI4139" s="442"/>
      <c r="AJ4139" s="442"/>
      <c r="AK4139" s="2"/>
    </row>
    <row r="4140" spans="1:37" ht="17.25" customHeight="1">
      <c r="A4140" s="443"/>
      <c r="B4140" s="444"/>
      <c r="C4140" s="23"/>
      <c r="D4140" s="23"/>
      <c r="E4140" s="23"/>
      <c r="F4140" s="262"/>
      <c r="G4140" s="262"/>
      <c r="H4140" s="262"/>
      <c r="I4140" s="264"/>
      <c r="J4140" s="23"/>
      <c r="K4140" s="23"/>
      <c r="L4140" s="36" t="str">
        <f>IFERROR(VLOOKUP(放飛紀錄!$K4140,#REF!,2,FALSE),"")</f>
        <v/>
      </c>
      <c r="M4140" s="36"/>
      <c r="N4140" s="36"/>
      <c r="O4140" s="36"/>
      <c r="P4140" s="36"/>
      <c r="Q4140" s="36"/>
      <c r="R4140" s="36"/>
      <c r="S4140" s="36"/>
      <c r="T4140" s="36"/>
      <c r="U4140" s="23"/>
      <c r="V4140" s="23"/>
      <c r="W4140" s="23"/>
      <c r="X4140" s="23"/>
      <c r="Y4140" s="445"/>
      <c r="Z4140" s="446" t="str">
        <f>IF(放飛紀錄!$Y4140="","",放飛紀錄!$Y4140+公式對照表!B$2)</f>
        <v/>
      </c>
      <c r="AA4140" s="445"/>
      <c r="AB4140" s="445"/>
      <c r="AC4140" s="447" t="str">
        <f t="shared" si="156"/>
        <v/>
      </c>
      <c r="AD4140" s="448" t="str">
        <f t="shared" si="157"/>
        <v/>
      </c>
      <c r="AE4140" s="446" t="str">
        <f>IF(放飛紀錄表[[#This Row],[模組啟動時間]]="","",公式對照表!$A$2)</f>
        <v/>
      </c>
      <c r="AF4140" s="449" t="str">
        <f>IF(AC4140="","",IF(AND(AA4140&gt;Y4140,AA4140&lt;Z4140),[1]公式對照表!$C$2,IF(AC4140="-",[1]公式對照表!$C$3,IF(AC4140&lt;AE4140,[1]公式對照表!$C$4,IF(AC4140&gt;AE4140,[1]公式對照表!$C$5)))))</f>
        <v/>
      </c>
      <c r="AG4140" s="442"/>
      <c r="AH4140" s="442"/>
      <c r="AI4140" s="442"/>
      <c r="AJ4140" s="442"/>
      <c r="AK4140" s="2"/>
    </row>
    <row r="4141" spans="1:37" ht="17.25" customHeight="1">
      <c r="A4141" s="443"/>
      <c r="B4141" s="444"/>
      <c r="C4141" s="23"/>
      <c r="D4141" s="23"/>
      <c r="E4141" s="23"/>
      <c r="F4141" s="262"/>
      <c r="G4141" s="262"/>
      <c r="H4141" s="262"/>
      <c r="I4141" s="264"/>
      <c r="J4141" s="23"/>
      <c r="K4141" s="23"/>
      <c r="L4141" s="36" t="str">
        <f>IFERROR(VLOOKUP(放飛紀錄!$K4141,#REF!,2,FALSE),"")</f>
        <v/>
      </c>
      <c r="M4141" s="36"/>
      <c r="N4141" s="36"/>
      <c r="O4141" s="36"/>
      <c r="P4141" s="36"/>
      <c r="Q4141" s="36"/>
      <c r="R4141" s="36"/>
      <c r="S4141" s="36"/>
      <c r="T4141" s="36"/>
      <c r="U4141" s="23"/>
      <c r="V4141" s="23"/>
      <c r="W4141" s="23"/>
      <c r="X4141" s="23"/>
      <c r="Y4141" s="445"/>
      <c r="Z4141" s="446" t="str">
        <f>IF(放飛紀錄!$Y4141="","",放飛紀錄!$Y4141+公式對照表!B$2)</f>
        <v/>
      </c>
      <c r="AA4141" s="445"/>
      <c r="AB4141" s="445"/>
      <c r="AC4141" s="447" t="str">
        <f t="shared" si="156"/>
        <v/>
      </c>
      <c r="AD4141" s="448" t="str">
        <f t="shared" si="157"/>
        <v/>
      </c>
      <c r="AE4141" s="446" t="str">
        <f>IF(放飛紀錄表[[#This Row],[模組啟動時間]]="","",公式對照表!$A$2)</f>
        <v/>
      </c>
      <c r="AF4141" s="449" t="str">
        <f>IF(AC4141="","",IF(AND(AA4141&gt;Y4141,AA4141&lt;Z4141),[1]公式對照表!$C$2,IF(AC4141="-",[1]公式對照表!$C$3,IF(AC4141&lt;AE4141,[1]公式對照表!$C$4,IF(AC4141&gt;AE4141,[1]公式對照表!$C$5)))))</f>
        <v/>
      </c>
      <c r="AG4141" s="442"/>
      <c r="AH4141" s="442"/>
      <c r="AI4141" s="442"/>
      <c r="AJ4141" s="442"/>
      <c r="AK4141" s="2"/>
    </row>
    <row r="4142" spans="1:37" ht="17.25" customHeight="1">
      <c r="A4142" s="443"/>
      <c r="B4142" s="444"/>
      <c r="C4142" s="23"/>
      <c r="D4142" s="23"/>
      <c r="E4142" s="23"/>
      <c r="F4142" s="262"/>
      <c r="G4142" s="262"/>
      <c r="H4142" s="262"/>
      <c r="I4142" s="264"/>
      <c r="J4142" s="23"/>
      <c r="K4142" s="23"/>
      <c r="L4142" s="36" t="str">
        <f>IFERROR(VLOOKUP(放飛紀錄!$K4142,#REF!,2,FALSE),"")</f>
        <v/>
      </c>
      <c r="M4142" s="36"/>
      <c r="N4142" s="36"/>
      <c r="O4142" s="36"/>
      <c r="P4142" s="36"/>
      <c r="Q4142" s="36"/>
      <c r="R4142" s="36"/>
      <c r="S4142" s="36"/>
      <c r="T4142" s="36"/>
      <c r="U4142" s="23"/>
      <c r="V4142" s="23"/>
      <c r="W4142" s="23"/>
      <c r="X4142" s="23"/>
      <c r="Y4142" s="445"/>
      <c r="Z4142" s="446" t="str">
        <f>IF(放飛紀錄!$Y4142="","",放飛紀錄!$Y4142+公式對照表!B$2)</f>
        <v/>
      </c>
      <c r="AA4142" s="445"/>
      <c r="AB4142" s="445"/>
      <c r="AC4142" s="447" t="str">
        <f t="shared" si="156"/>
        <v/>
      </c>
      <c r="AD4142" s="448" t="str">
        <f t="shared" si="157"/>
        <v/>
      </c>
      <c r="AE4142" s="446" t="str">
        <f>IF(放飛紀錄表[[#This Row],[模組啟動時間]]="","",公式對照表!$A$2)</f>
        <v/>
      </c>
      <c r="AF4142" s="449" t="str">
        <f>IF(AC4142="","",IF(AND(AA4142&gt;Y4142,AA4142&lt;Z4142),[1]公式對照表!$C$2,IF(AC4142="-",[1]公式對照表!$C$3,IF(AC4142&lt;AE4142,[1]公式對照表!$C$4,IF(AC4142&gt;AE4142,[1]公式對照表!$C$5)))))</f>
        <v/>
      </c>
      <c r="AG4142" s="442"/>
      <c r="AH4142" s="442"/>
      <c r="AI4142" s="442"/>
      <c r="AJ4142" s="442"/>
      <c r="AK4142" s="2"/>
    </row>
    <row r="4143" spans="1:37" ht="17.25" customHeight="1">
      <c r="A4143" s="443"/>
      <c r="B4143" s="444"/>
      <c r="C4143" s="23"/>
      <c r="D4143" s="23"/>
      <c r="E4143" s="23"/>
      <c r="F4143" s="262"/>
      <c r="G4143" s="262"/>
      <c r="H4143" s="262"/>
      <c r="I4143" s="264"/>
      <c r="J4143" s="23"/>
      <c r="K4143" s="23"/>
      <c r="L4143" s="36" t="str">
        <f>IFERROR(VLOOKUP(放飛紀錄!$K4143,#REF!,2,FALSE),"")</f>
        <v/>
      </c>
      <c r="M4143" s="36"/>
      <c r="N4143" s="36"/>
      <c r="O4143" s="36"/>
      <c r="P4143" s="36"/>
      <c r="Q4143" s="36"/>
      <c r="R4143" s="36"/>
      <c r="S4143" s="36"/>
      <c r="T4143" s="36"/>
      <c r="U4143" s="23"/>
      <c r="V4143" s="23"/>
      <c r="W4143" s="23"/>
      <c r="X4143" s="23"/>
      <c r="Y4143" s="445"/>
      <c r="Z4143" s="446" t="str">
        <f>IF(放飛紀錄!$Y4143="","",放飛紀錄!$Y4143+公式對照表!B$2)</f>
        <v/>
      </c>
      <c r="AA4143" s="445"/>
      <c r="AB4143" s="445"/>
      <c r="AC4143" s="447" t="str">
        <f t="shared" si="156"/>
        <v/>
      </c>
      <c r="AD4143" s="448" t="str">
        <f t="shared" si="157"/>
        <v/>
      </c>
      <c r="AE4143" s="446" t="str">
        <f>IF(放飛紀錄表[[#This Row],[模組啟動時間]]="","",公式對照表!$A$2)</f>
        <v/>
      </c>
      <c r="AF4143" s="449" t="str">
        <f>IF(AC4143="","",IF(AND(AA4143&gt;Y4143,AA4143&lt;Z4143),[1]公式對照表!$C$2,IF(AC4143="-",[1]公式對照表!$C$3,IF(AC4143&lt;AE4143,[1]公式對照表!$C$4,IF(AC4143&gt;AE4143,[1]公式對照表!$C$5)))))</f>
        <v/>
      </c>
      <c r="AG4143" s="442"/>
      <c r="AH4143" s="442"/>
      <c r="AI4143" s="442"/>
      <c r="AJ4143" s="442"/>
      <c r="AK4143" s="2"/>
    </row>
    <row r="4144" spans="1:37" ht="17.25" customHeight="1">
      <c r="A4144" s="443"/>
      <c r="B4144" s="444"/>
      <c r="C4144" s="23"/>
      <c r="D4144" s="23"/>
      <c r="E4144" s="23"/>
      <c r="F4144" s="262"/>
      <c r="G4144" s="262"/>
      <c r="H4144" s="262"/>
      <c r="I4144" s="264"/>
      <c r="J4144" s="23"/>
      <c r="K4144" s="23"/>
      <c r="L4144" s="36" t="str">
        <f>IFERROR(VLOOKUP(放飛紀錄!$K4144,#REF!,2,FALSE),"")</f>
        <v/>
      </c>
      <c r="M4144" s="36"/>
      <c r="N4144" s="36"/>
      <c r="O4144" s="36"/>
      <c r="P4144" s="36"/>
      <c r="Q4144" s="36"/>
      <c r="R4144" s="36"/>
      <c r="S4144" s="36"/>
      <c r="T4144" s="36"/>
      <c r="U4144" s="23"/>
      <c r="V4144" s="23"/>
      <c r="W4144" s="23"/>
      <c r="X4144" s="23"/>
      <c r="Y4144" s="445"/>
      <c r="Z4144" s="446" t="str">
        <f>IF(放飛紀錄!$Y4144="","",放飛紀錄!$Y4144+公式對照表!B$2)</f>
        <v/>
      </c>
      <c r="AA4144" s="445"/>
      <c r="AB4144" s="445"/>
      <c r="AC4144" s="447" t="str">
        <f t="shared" si="156"/>
        <v/>
      </c>
      <c r="AD4144" s="448" t="str">
        <f t="shared" si="157"/>
        <v/>
      </c>
      <c r="AE4144" s="446" t="str">
        <f>IF(放飛紀錄表[[#This Row],[模組啟動時間]]="","",公式對照表!$A$2)</f>
        <v/>
      </c>
      <c r="AF4144" s="449" t="str">
        <f>IF(AC4144="","",IF(AND(AA4144&gt;Y4144,AA4144&lt;Z4144),[1]公式對照表!$C$2,IF(AC4144="-",[1]公式對照表!$C$3,IF(AC4144&lt;AE4144,[1]公式對照表!$C$4,IF(AC4144&gt;AE4144,[1]公式對照表!$C$5)))))</f>
        <v/>
      </c>
      <c r="AG4144" s="442"/>
      <c r="AH4144" s="442"/>
      <c r="AI4144" s="442"/>
      <c r="AJ4144" s="442"/>
      <c r="AK4144" s="2"/>
    </row>
    <row r="4145" spans="1:37" ht="17.25" customHeight="1">
      <c r="A4145" s="443"/>
      <c r="B4145" s="444"/>
      <c r="C4145" s="23"/>
      <c r="D4145" s="23"/>
      <c r="E4145" s="23"/>
      <c r="F4145" s="262"/>
      <c r="G4145" s="262"/>
      <c r="H4145" s="262"/>
      <c r="I4145" s="264"/>
      <c r="J4145" s="23"/>
      <c r="K4145" s="23"/>
      <c r="L4145" s="36" t="str">
        <f>IFERROR(VLOOKUP(放飛紀錄!$K4145,#REF!,2,FALSE),"")</f>
        <v/>
      </c>
      <c r="M4145" s="36"/>
      <c r="N4145" s="36"/>
      <c r="O4145" s="36"/>
      <c r="P4145" s="36"/>
      <c r="Q4145" s="36"/>
      <c r="R4145" s="36"/>
      <c r="S4145" s="36"/>
      <c r="T4145" s="36"/>
      <c r="U4145" s="23"/>
      <c r="V4145" s="23"/>
      <c r="W4145" s="23"/>
      <c r="X4145" s="23"/>
      <c r="Y4145" s="445"/>
      <c r="Z4145" s="446" t="str">
        <f>IF(放飛紀錄!$Y4145="","",放飛紀錄!$Y4145+公式對照表!B$2)</f>
        <v/>
      </c>
      <c r="AA4145" s="445"/>
      <c r="AB4145" s="445"/>
      <c r="AC4145" s="447" t="str">
        <f t="shared" si="156"/>
        <v/>
      </c>
      <c r="AD4145" s="448" t="str">
        <f t="shared" si="157"/>
        <v/>
      </c>
      <c r="AE4145" s="446" t="str">
        <f>IF(放飛紀錄表[[#This Row],[模組啟動時間]]="","",公式對照表!$A$2)</f>
        <v/>
      </c>
      <c r="AF4145" s="449" t="str">
        <f>IF(AC4145="","",IF(AND(AA4145&gt;Y4145,AA4145&lt;Z4145),[1]公式對照表!$C$2,IF(AC4145="-",[1]公式對照表!$C$3,IF(AC4145&lt;AE4145,[1]公式對照表!$C$4,IF(AC4145&gt;AE4145,[1]公式對照表!$C$5)))))</f>
        <v/>
      </c>
      <c r="AG4145" s="442"/>
      <c r="AH4145" s="442"/>
      <c r="AI4145" s="442"/>
      <c r="AJ4145" s="442"/>
      <c r="AK4145" s="2"/>
    </row>
    <row r="4146" spans="1:37" ht="17.25" customHeight="1">
      <c r="A4146" s="443"/>
      <c r="B4146" s="444"/>
      <c r="C4146" s="23"/>
      <c r="D4146" s="23"/>
      <c r="E4146" s="23"/>
      <c r="F4146" s="262"/>
      <c r="G4146" s="262"/>
      <c r="H4146" s="262"/>
      <c r="I4146" s="264"/>
      <c r="J4146" s="23"/>
      <c r="K4146" s="23"/>
      <c r="L4146" s="36" t="str">
        <f>IFERROR(VLOOKUP(放飛紀錄!$K4146,#REF!,2,FALSE),"")</f>
        <v/>
      </c>
      <c r="M4146" s="36"/>
      <c r="N4146" s="36"/>
      <c r="O4146" s="36"/>
      <c r="P4146" s="36"/>
      <c r="Q4146" s="36"/>
      <c r="R4146" s="36"/>
      <c r="S4146" s="36"/>
      <c r="T4146" s="36"/>
      <c r="U4146" s="23"/>
      <c r="V4146" s="23"/>
      <c r="W4146" s="23"/>
      <c r="X4146" s="23"/>
      <c r="Y4146" s="445"/>
      <c r="Z4146" s="446" t="str">
        <f>IF(放飛紀錄!$Y4146="","",放飛紀錄!$Y4146+公式對照表!B$2)</f>
        <v/>
      </c>
      <c r="AA4146" s="445"/>
      <c r="AB4146" s="445"/>
      <c r="AC4146" s="447" t="str">
        <f t="shared" si="156"/>
        <v/>
      </c>
      <c r="AD4146" s="448" t="str">
        <f t="shared" si="157"/>
        <v/>
      </c>
      <c r="AE4146" s="446" t="str">
        <f>IF(放飛紀錄表[[#This Row],[模組啟動時間]]="","",公式對照表!$A$2)</f>
        <v/>
      </c>
      <c r="AF4146" s="449" t="str">
        <f>IF(AC4146="","",IF(AND(AA4146&gt;Y4146,AA4146&lt;Z4146),[1]公式對照表!$C$2,IF(AC4146="-",[1]公式對照表!$C$3,IF(AC4146&lt;AE4146,[1]公式對照表!$C$4,IF(AC4146&gt;AE4146,[1]公式對照表!$C$5)))))</f>
        <v/>
      </c>
      <c r="AG4146" s="442"/>
      <c r="AH4146" s="442"/>
      <c r="AI4146" s="442"/>
      <c r="AJ4146" s="442"/>
      <c r="AK4146" s="2"/>
    </row>
    <row r="4147" spans="1:37" ht="17.25" customHeight="1">
      <c r="A4147" s="443"/>
      <c r="B4147" s="444"/>
      <c r="C4147" s="23"/>
      <c r="D4147" s="23"/>
      <c r="E4147" s="23"/>
      <c r="F4147" s="262"/>
      <c r="G4147" s="262"/>
      <c r="H4147" s="262"/>
      <c r="I4147" s="264"/>
      <c r="J4147" s="23"/>
      <c r="K4147" s="23"/>
      <c r="L4147" s="36" t="str">
        <f>IFERROR(VLOOKUP(放飛紀錄!$K4147,#REF!,2,FALSE),"")</f>
        <v/>
      </c>
      <c r="M4147" s="36"/>
      <c r="N4147" s="36"/>
      <c r="O4147" s="36"/>
      <c r="P4147" s="36"/>
      <c r="Q4147" s="36"/>
      <c r="R4147" s="36"/>
      <c r="S4147" s="36"/>
      <c r="T4147" s="36"/>
      <c r="U4147" s="23"/>
      <c r="V4147" s="23"/>
      <c r="W4147" s="23"/>
      <c r="X4147" s="23"/>
      <c r="Y4147" s="445"/>
      <c r="Z4147" s="446" t="str">
        <f>IF(放飛紀錄!$Y4147="","",放飛紀錄!$Y4147+公式對照表!B$2)</f>
        <v/>
      </c>
      <c r="AA4147" s="445"/>
      <c r="AB4147" s="445"/>
      <c r="AC4147" s="447" t="str">
        <f t="shared" si="156"/>
        <v/>
      </c>
      <c r="AD4147" s="448" t="str">
        <f t="shared" si="157"/>
        <v/>
      </c>
      <c r="AE4147" s="446" t="str">
        <f>IF(放飛紀錄表[[#This Row],[模組啟動時間]]="","",公式對照表!$A$2)</f>
        <v/>
      </c>
      <c r="AF4147" s="449" t="str">
        <f>IF(AC4147="","",IF(AND(AA4147&gt;Y4147,AA4147&lt;Z4147),[1]公式對照表!$C$2,IF(AC4147="-",[1]公式對照表!$C$3,IF(AC4147&lt;AE4147,[1]公式對照表!$C$4,IF(AC4147&gt;AE4147,[1]公式對照表!$C$5)))))</f>
        <v/>
      </c>
      <c r="AG4147" s="442"/>
      <c r="AH4147" s="442"/>
      <c r="AI4147" s="442"/>
      <c r="AJ4147" s="442"/>
      <c r="AK4147" s="2"/>
    </row>
    <row r="4148" spans="1:37" ht="17.25" customHeight="1">
      <c r="A4148" s="443"/>
      <c r="B4148" s="444"/>
      <c r="C4148" s="23"/>
      <c r="D4148" s="23"/>
      <c r="E4148" s="23"/>
      <c r="F4148" s="262"/>
      <c r="G4148" s="262"/>
      <c r="H4148" s="262"/>
      <c r="I4148" s="264"/>
      <c r="J4148" s="23"/>
      <c r="K4148" s="23"/>
      <c r="L4148" s="36" t="str">
        <f>IFERROR(VLOOKUP(放飛紀錄!$K4148,#REF!,2,FALSE),"")</f>
        <v/>
      </c>
      <c r="M4148" s="36"/>
      <c r="N4148" s="36"/>
      <c r="O4148" s="36"/>
      <c r="P4148" s="36"/>
      <c r="Q4148" s="36"/>
      <c r="R4148" s="36"/>
      <c r="S4148" s="36"/>
      <c r="T4148" s="36"/>
      <c r="U4148" s="23"/>
      <c r="V4148" s="23"/>
      <c r="W4148" s="23"/>
      <c r="X4148" s="23"/>
      <c r="Y4148" s="445"/>
      <c r="Z4148" s="446" t="str">
        <f>IF(放飛紀錄!$Y4148="","",放飛紀錄!$Y4148+公式對照表!B$2)</f>
        <v/>
      </c>
      <c r="AA4148" s="445"/>
      <c r="AB4148" s="445"/>
      <c r="AC4148" s="447" t="str">
        <f t="shared" si="156"/>
        <v/>
      </c>
      <c r="AD4148" s="448" t="str">
        <f t="shared" si="157"/>
        <v/>
      </c>
      <c r="AE4148" s="446" t="str">
        <f>IF(放飛紀錄表[[#This Row],[模組啟動時間]]="","",公式對照表!$A$2)</f>
        <v/>
      </c>
      <c r="AF4148" s="449" t="str">
        <f>IF(AC4148="","",IF(AND(AA4148&gt;Y4148,AA4148&lt;Z4148),[1]公式對照表!$C$2,IF(AC4148="-",[1]公式對照表!$C$3,IF(AC4148&lt;AE4148,[1]公式對照表!$C$4,IF(AC4148&gt;AE4148,[1]公式對照表!$C$5)))))</f>
        <v/>
      </c>
      <c r="AG4148" s="442"/>
      <c r="AH4148" s="442"/>
      <c r="AI4148" s="442"/>
      <c r="AJ4148" s="442"/>
      <c r="AK4148" s="2"/>
    </row>
    <row r="4149" spans="1:37" ht="17.25" customHeight="1">
      <c r="A4149" s="443"/>
      <c r="B4149" s="444"/>
      <c r="C4149" s="23"/>
      <c r="D4149" s="23"/>
      <c r="E4149" s="23"/>
      <c r="F4149" s="262"/>
      <c r="G4149" s="262"/>
      <c r="H4149" s="262"/>
      <c r="I4149" s="264"/>
      <c r="J4149" s="23"/>
      <c r="K4149" s="23"/>
      <c r="L4149" s="36" t="str">
        <f>IFERROR(VLOOKUP(放飛紀錄!$K4149,#REF!,2,FALSE),"")</f>
        <v/>
      </c>
      <c r="M4149" s="36"/>
      <c r="N4149" s="36"/>
      <c r="O4149" s="36"/>
      <c r="P4149" s="36"/>
      <c r="Q4149" s="36"/>
      <c r="R4149" s="36"/>
      <c r="S4149" s="36"/>
      <c r="T4149" s="36"/>
      <c r="U4149" s="23"/>
      <c r="V4149" s="23"/>
      <c r="W4149" s="23"/>
      <c r="X4149" s="23"/>
      <c r="Y4149" s="445"/>
      <c r="Z4149" s="446" t="str">
        <f>IF(放飛紀錄!$Y4149="","",放飛紀錄!$Y4149+公式對照表!B$2)</f>
        <v/>
      </c>
      <c r="AA4149" s="445"/>
      <c r="AB4149" s="445"/>
      <c r="AC4149" s="447" t="str">
        <f t="shared" ref="AC4149:AC4212" si="158">IF(AB4149="","",IF(AA4149="-","-",AB4149-Z4149))</f>
        <v/>
      </c>
      <c r="AD4149" s="448" t="str">
        <f t="shared" ref="AD4149:AD4212" si="159">IF(OR(AC4149="-",AC4149=""),"",((MINUTE(AC4149)*60)+SECOND(AC4149)))</f>
        <v/>
      </c>
      <c r="AE4149" s="446" t="str">
        <f>IF(放飛紀錄表[[#This Row],[模組啟動時間]]="","",公式對照表!$A$2)</f>
        <v/>
      </c>
      <c r="AF4149" s="449" t="str">
        <f>IF(AC4149="","",IF(AND(AA4149&gt;Y4149,AA4149&lt;Z4149),[1]公式對照表!$C$2,IF(AC4149="-",[1]公式對照表!$C$3,IF(AC4149&lt;AE4149,[1]公式對照表!$C$4,IF(AC4149&gt;AE4149,[1]公式對照表!$C$5)))))</f>
        <v/>
      </c>
      <c r="AG4149" s="442"/>
      <c r="AH4149" s="442"/>
      <c r="AI4149" s="442"/>
      <c r="AJ4149" s="442"/>
      <c r="AK4149" s="2"/>
    </row>
    <row r="4150" spans="1:37" ht="17.25" customHeight="1">
      <c r="A4150" s="443"/>
      <c r="B4150" s="444"/>
      <c r="C4150" s="23"/>
      <c r="D4150" s="23"/>
      <c r="E4150" s="23"/>
      <c r="F4150" s="262"/>
      <c r="G4150" s="262"/>
      <c r="H4150" s="262"/>
      <c r="I4150" s="264"/>
      <c r="J4150" s="23"/>
      <c r="K4150" s="23"/>
      <c r="L4150" s="36" t="str">
        <f>IFERROR(VLOOKUP(放飛紀錄!$K4150,#REF!,2,FALSE),"")</f>
        <v/>
      </c>
      <c r="M4150" s="36"/>
      <c r="N4150" s="36"/>
      <c r="O4150" s="36"/>
      <c r="P4150" s="36"/>
      <c r="Q4150" s="36"/>
      <c r="R4150" s="36"/>
      <c r="S4150" s="36"/>
      <c r="T4150" s="36"/>
      <c r="U4150" s="23"/>
      <c r="V4150" s="23"/>
      <c r="W4150" s="23"/>
      <c r="X4150" s="23"/>
      <c r="Y4150" s="445"/>
      <c r="Z4150" s="446" t="str">
        <f>IF(放飛紀錄!$Y4150="","",放飛紀錄!$Y4150+公式對照表!B$2)</f>
        <v/>
      </c>
      <c r="AA4150" s="445"/>
      <c r="AB4150" s="445"/>
      <c r="AC4150" s="447" t="str">
        <f t="shared" si="158"/>
        <v/>
      </c>
      <c r="AD4150" s="448" t="str">
        <f t="shared" si="159"/>
        <v/>
      </c>
      <c r="AE4150" s="446" t="str">
        <f>IF(放飛紀錄表[[#This Row],[模組啟動時間]]="","",公式對照表!$A$2)</f>
        <v/>
      </c>
      <c r="AF4150" s="449" t="str">
        <f>IF(AC4150="","",IF(AND(AA4150&gt;Y4150,AA4150&lt;Z4150),[1]公式對照表!$C$2,IF(AC4150="-",[1]公式對照表!$C$3,IF(AC4150&lt;AE4150,[1]公式對照表!$C$4,IF(AC4150&gt;AE4150,[1]公式對照表!$C$5)))))</f>
        <v/>
      </c>
      <c r="AG4150" s="442"/>
      <c r="AH4150" s="442"/>
      <c r="AI4150" s="442"/>
      <c r="AJ4150" s="442"/>
      <c r="AK4150" s="2"/>
    </row>
    <row r="4151" spans="1:37" ht="17.25" customHeight="1">
      <c r="A4151" s="443"/>
      <c r="B4151" s="444"/>
      <c r="C4151" s="23"/>
      <c r="D4151" s="23"/>
      <c r="E4151" s="23"/>
      <c r="F4151" s="262"/>
      <c r="G4151" s="262"/>
      <c r="H4151" s="262"/>
      <c r="I4151" s="264"/>
      <c r="J4151" s="23"/>
      <c r="K4151" s="23"/>
      <c r="L4151" s="36" t="str">
        <f>IFERROR(VLOOKUP(放飛紀錄!$K4151,#REF!,2,FALSE),"")</f>
        <v/>
      </c>
      <c r="M4151" s="36"/>
      <c r="N4151" s="36"/>
      <c r="O4151" s="36"/>
      <c r="P4151" s="36"/>
      <c r="Q4151" s="36"/>
      <c r="R4151" s="36"/>
      <c r="S4151" s="36"/>
      <c r="T4151" s="36"/>
      <c r="U4151" s="23"/>
      <c r="V4151" s="23"/>
      <c r="W4151" s="23"/>
      <c r="X4151" s="23"/>
      <c r="Y4151" s="445"/>
      <c r="Z4151" s="446" t="str">
        <f>IF(放飛紀錄!$Y4151="","",放飛紀錄!$Y4151+公式對照表!B$2)</f>
        <v/>
      </c>
      <c r="AA4151" s="445"/>
      <c r="AB4151" s="445"/>
      <c r="AC4151" s="447" t="str">
        <f t="shared" si="158"/>
        <v/>
      </c>
      <c r="AD4151" s="448" t="str">
        <f t="shared" si="159"/>
        <v/>
      </c>
      <c r="AE4151" s="446" t="str">
        <f>IF(放飛紀錄表[[#This Row],[模組啟動時間]]="","",公式對照表!$A$2)</f>
        <v/>
      </c>
      <c r="AF4151" s="449" t="str">
        <f>IF(AC4151="","",IF(AND(AA4151&gt;Y4151,AA4151&lt;Z4151),[1]公式對照表!$C$2,IF(AC4151="-",[1]公式對照表!$C$3,IF(AC4151&lt;AE4151,[1]公式對照表!$C$4,IF(AC4151&gt;AE4151,[1]公式對照表!$C$5)))))</f>
        <v/>
      </c>
      <c r="AG4151" s="442"/>
      <c r="AH4151" s="442"/>
      <c r="AI4151" s="442"/>
      <c r="AJ4151" s="442"/>
      <c r="AK4151" s="2"/>
    </row>
    <row r="4152" spans="1:37" ht="17.25" customHeight="1">
      <c r="A4152" s="443"/>
      <c r="B4152" s="444"/>
      <c r="C4152" s="23"/>
      <c r="D4152" s="23"/>
      <c r="E4152" s="23"/>
      <c r="F4152" s="262"/>
      <c r="G4152" s="262"/>
      <c r="H4152" s="262"/>
      <c r="I4152" s="264"/>
      <c r="J4152" s="23"/>
      <c r="K4152" s="23"/>
      <c r="L4152" s="36" t="str">
        <f>IFERROR(VLOOKUP(放飛紀錄!$K4152,#REF!,2,FALSE),"")</f>
        <v/>
      </c>
      <c r="M4152" s="36"/>
      <c r="N4152" s="36"/>
      <c r="O4152" s="36"/>
      <c r="P4152" s="36"/>
      <c r="Q4152" s="36"/>
      <c r="R4152" s="36"/>
      <c r="S4152" s="36"/>
      <c r="T4152" s="36"/>
      <c r="U4152" s="23"/>
      <c r="V4152" s="23"/>
      <c r="W4152" s="23"/>
      <c r="X4152" s="23"/>
      <c r="Y4152" s="445"/>
      <c r="Z4152" s="446" t="str">
        <f>IF(放飛紀錄!$Y4152="","",放飛紀錄!$Y4152+公式對照表!B$2)</f>
        <v/>
      </c>
      <c r="AA4152" s="445"/>
      <c r="AB4152" s="445"/>
      <c r="AC4152" s="447" t="str">
        <f t="shared" si="158"/>
        <v/>
      </c>
      <c r="AD4152" s="448" t="str">
        <f t="shared" si="159"/>
        <v/>
      </c>
      <c r="AE4152" s="446" t="str">
        <f>IF(放飛紀錄表[[#This Row],[模組啟動時間]]="","",公式對照表!$A$2)</f>
        <v/>
      </c>
      <c r="AF4152" s="449" t="str">
        <f>IF(AC4152="","",IF(AND(AA4152&gt;Y4152,AA4152&lt;Z4152),[1]公式對照表!$C$2,IF(AC4152="-",[1]公式對照表!$C$3,IF(AC4152&lt;AE4152,[1]公式對照表!$C$4,IF(AC4152&gt;AE4152,[1]公式對照表!$C$5)))))</f>
        <v/>
      </c>
      <c r="AG4152" s="442"/>
      <c r="AH4152" s="442"/>
      <c r="AI4152" s="442"/>
      <c r="AJ4152" s="442"/>
      <c r="AK4152" s="2"/>
    </row>
    <row r="4153" spans="1:37" ht="17.25" customHeight="1">
      <c r="A4153" s="443"/>
      <c r="B4153" s="444"/>
      <c r="C4153" s="23"/>
      <c r="D4153" s="23"/>
      <c r="E4153" s="23"/>
      <c r="F4153" s="262"/>
      <c r="G4153" s="262"/>
      <c r="H4153" s="262"/>
      <c r="I4153" s="264"/>
      <c r="J4153" s="23"/>
      <c r="K4153" s="23"/>
      <c r="L4153" s="36" t="str">
        <f>IFERROR(VLOOKUP(放飛紀錄!$K4153,#REF!,2,FALSE),"")</f>
        <v/>
      </c>
      <c r="M4153" s="36"/>
      <c r="N4153" s="36"/>
      <c r="O4153" s="36"/>
      <c r="P4153" s="36"/>
      <c r="Q4153" s="36"/>
      <c r="R4153" s="36"/>
      <c r="S4153" s="36"/>
      <c r="T4153" s="36"/>
      <c r="U4153" s="23"/>
      <c r="V4153" s="23"/>
      <c r="W4153" s="23"/>
      <c r="X4153" s="23"/>
      <c r="Y4153" s="445"/>
      <c r="Z4153" s="446" t="str">
        <f>IF(放飛紀錄!$Y4153="","",放飛紀錄!$Y4153+公式對照表!B$2)</f>
        <v/>
      </c>
      <c r="AA4153" s="445"/>
      <c r="AB4153" s="445"/>
      <c r="AC4153" s="447" t="str">
        <f t="shared" si="158"/>
        <v/>
      </c>
      <c r="AD4153" s="448" t="str">
        <f t="shared" si="159"/>
        <v/>
      </c>
      <c r="AE4153" s="446" t="str">
        <f>IF(放飛紀錄表[[#This Row],[模組啟動時間]]="","",公式對照表!$A$2)</f>
        <v/>
      </c>
      <c r="AF4153" s="449" t="str">
        <f>IF(AC4153="","",IF(AND(AA4153&gt;Y4153,AA4153&lt;Z4153),[1]公式對照表!$C$2,IF(AC4153="-",[1]公式對照表!$C$3,IF(AC4153&lt;AE4153,[1]公式對照表!$C$4,IF(AC4153&gt;AE4153,[1]公式對照表!$C$5)))))</f>
        <v/>
      </c>
      <c r="AG4153" s="442"/>
      <c r="AH4153" s="442"/>
      <c r="AI4153" s="442"/>
      <c r="AJ4153" s="442"/>
      <c r="AK4153" s="2"/>
    </row>
    <row r="4154" spans="1:37" ht="17.25" customHeight="1">
      <c r="A4154" s="443"/>
      <c r="B4154" s="444"/>
      <c r="C4154" s="23"/>
      <c r="D4154" s="23"/>
      <c r="E4154" s="23"/>
      <c r="F4154" s="262"/>
      <c r="G4154" s="262"/>
      <c r="H4154" s="262"/>
      <c r="I4154" s="264"/>
      <c r="J4154" s="23"/>
      <c r="K4154" s="23"/>
      <c r="L4154" s="36" t="str">
        <f>IFERROR(VLOOKUP(放飛紀錄!$K4154,#REF!,2,FALSE),"")</f>
        <v/>
      </c>
      <c r="M4154" s="36"/>
      <c r="N4154" s="36"/>
      <c r="O4154" s="36"/>
      <c r="P4154" s="36"/>
      <c r="Q4154" s="36"/>
      <c r="R4154" s="36"/>
      <c r="S4154" s="36"/>
      <c r="T4154" s="36"/>
      <c r="U4154" s="23"/>
      <c r="V4154" s="23"/>
      <c r="W4154" s="23"/>
      <c r="X4154" s="23"/>
      <c r="Y4154" s="445"/>
      <c r="Z4154" s="446" t="str">
        <f>IF(放飛紀錄!$Y4154="","",放飛紀錄!$Y4154+公式對照表!B$2)</f>
        <v/>
      </c>
      <c r="AA4154" s="445"/>
      <c r="AB4154" s="445"/>
      <c r="AC4154" s="447" t="str">
        <f t="shared" si="158"/>
        <v/>
      </c>
      <c r="AD4154" s="448" t="str">
        <f t="shared" si="159"/>
        <v/>
      </c>
      <c r="AE4154" s="446" t="str">
        <f>IF(放飛紀錄表[[#This Row],[模組啟動時間]]="","",公式對照表!$A$2)</f>
        <v/>
      </c>
      <c r="AF4154" s="449" t="str">
        <f>IF(AC4154="","",IF(AND(AA4154&gt;Y4154,AA4154&lt;Z4154),[1]公式對照表!$C$2,IF(AC4154="-",[1]公式對照表!$C$3,IF(AC4154&lt;AE4154,[1]公式對照表!$C$4,IF(AC4154&gt;AE4154,[1]公式對照表!$C$5)))))</f>
        <v/>
      </c>
      <c r="AG4154" s="442"/>
      <c r="AH4154" s="442"/>
      <c r="AI4154" s="442"/>
      <c r="AJ4154" s="442"/>
      <c r="AK4154" s="2"/>
    </row>
    <row r="4155" spans="1:37" ht="17.25" customHeight="1">
      <c r="A4155" s="443"/>
      <c r="B4155" s="444"/>
      <c r="C4155" s="23"/>
      <c r="D4155" s="23"/>
      <c r="E4155" s="23"/>
      <c r="F4155" s="262"/>
      <c r="G4155" s="262"/>
      <c r="H4155" s="262"/>
      <c r="I4155" s="264"/>
      <c r="J4155" s="23"/>
      <c r="K4155" s="23"/>
      <c r="L4155" s="36" t="str">
        <f>IFERROR(VLOOKUP(放飛紀錄!$K4155,#REF!,2,FALSE),"")</f>
        <v/>
      </c>
      <c r="M4155" s="36"/>
      <c r="N4155" s="36"/>
      <c r="O4155" s="36"/>
      <c r="P4155" s="36"/>
      <c r="Q4155" s="36"/>
      <c r="R4155" s="36"/>
      <c r="S4155" s="36"/>
      <c r="T4155" s="36"/>
      <c r="U4155" s="23"/>
      <c r="V4155" s="23"/>
      <c r="W4155" s="23"/>
      <c r="X4155" s="23"/>
      <c r="Y4155" s="445"/>
      <c r="Z4155" s="446" t="str">
        <f>IF(放飛紀錄!$Y4155="","",放飛紀錄!$Y4155+公式對照表!B$2)</f>
        <v/>
      </c>
      <c r="AA4155" s="445"/>
      <c r="AB4155" s="445"/>
      <c r="AC4155" s="447" t="str">
        <f t="shared" si="158"/>
        <v/>
      </c>
      <c r="AD4155" s="448" t="str">
        <f t="shared" si="159"/>
        <v/>
      </c>
      <c r="AE4155" s="446" t="str">
        <f>IF(放飛紀錄表[[#This Row],[模組啟動時間]]="","",公式對照表!$A$2)</f>
        <v/>
      </c>
      <c r="AF4155" s="449" t="str">
        <f>IF(AC4155="","",IF(AND(AA4155&gt;Y4155,AA4155&lt;Z4155),[1]公式對照表!$C$2,IF(AC4155="-",[1]公式對照表!$C$3,IF(AC4155&lt;AE4155,[1]公式對照表!$C$4,IF(AC4155&gt;AE4155,[1]公式對照表!$C$5)))))</f>
        <v/>
      </c>
      <c r="AG4155" s="442"/>
      <c r="AH4155" s="442"/>
      <c r="AI4155" s="442"/>
      <c r="AJ4155" s="442"/>
      <c r="AK4155" s="2"/>
    </row>
    <row r="4156" spans="1:37" ht="17.25" customHeight="1">
      <c r="A4156" s="443"/>
      <c r="B4156" s="444"/>
      <c r="C4156" s="23"/>
      <c r="D4156" s="23"/>
      <c r="E4156" s="23"/>
      <c r="F4156" s="262"/>
      <c r="G4156" s="262"/>
      <c r="H4156" s="262"/>
      <c r="I4156" s="264"/>
      <c r="J4156" s="23"/>
      <c r="K4156" s="23"/>
      <c r="L4156" s="36" t="str">
        <f>IFERROR(VLOOKUP(放飛紀錄!$K4156,#REF!,2,FALSE),"")</f>
        <v/>
      </c>
      <c r="M4156" s="36"/>
      <c r="N4156" s="36"/>
      <c r="O4156" s="36"/>
      <c r="P4156" s="36"/>
      <c r="Q4156" s="36"/>
      <c r="R4156" s="36"/>
      <c r="S4156" s="36"/>
      <c r="T4156" s="36"/>
      <c r="U4156" s="23"/>
      <c r="V4156" s="23"/>
      <c r="W4156" s="23"/>
      <c r="X4156" s="23"/>
      <c r="Y4156" s="445"/>
      <c r="Z4156" s="446" t="str">
        <f>IF(放飛紀錄!$Y4156="","",放飛紀錄!$Y4156+公式對照表!B$2)</f>
        <v/>
      </c>
      <c r="AA4156" s="445"/>
      <c r="AB4156" s="445"/>
      <c r="AC4156" s="447" t="str">
        <f t="shared" si="158"/>
        <v/>
      </c>
      <c r="AD4156" s="448" t="str">
        <f t="shared" si="159"/>
        <v/>
      </c>
      <c r="AE4156" s="446" t="str">
        <f>IF(放飛紀錄表[[#This Row],[模組啟動時間]]="","",公式對照表!$A$2)</f>
        <v/>
      </c>
      <c r="AF4156" s="449" t="str">
        <f>IF(AC4156="","",IF(AND(AA4156&gt;Y4156,AA4156&lt;Z4156),[1]公式對照表!$C$2,IF(AC4156="-",[1]公式對照表!$C$3,IF(AC4156&lt;AE4156,[1]公式對照表!$C$4,IF(AC4156&gt;AE4156,[1]公式對照表!$C$5)))))</f>
        <v/>
      </c>
      <c r="AG4156" s="442"/>
      <c r="AH4156" s="442"/>
      <c r="AI4156" s="442"/>
      <c r="AJ4156" s="442"/>
      <c r="AK4156" s="2"/>
    </row>
    <row r="4157" spans="1:37" ht="17.25" customHeight="1">
      <c r="A4157" s="443"/>
      <c r="B4157" s="444"/>
      <c r="C4157" s="23"/>
      <c r="D4157" s="23"/>
      <c r="E4157" s="23"/>
      <c r="F4157" s="262"/>
      <c r="G4157" s="262"/>
      <c r="H4157" s="262"/>
      <c r="I4157" s="264"/>
      <c r="J4157" s="23"/>
      <c r="K4157" s="23"/>
      <c r="L4157" s="36" t="str">
        <f>IFERROR(VLOOKUP(放飛紀錄!$K4157,#REF!,2,FALSE),"")</f>
        <v/>
      </c>
      <c r="M4157" s="36"/>
      <c r="N4157" s="36"/>
      <c r="O4157" s="36"/>
      <c r="P4157" s="36"/>
      <c r="Q4157" s="36"/>
      <c r="R4157" s="36"/>
      <c r="S4157" s="36"/>
      <c r="T4157" s="36"/>
      <c r="U4157" s="23"/>
      <c r="V4157" s="23"/>
      <c r="W4157" s="23"/>
      <c r="X4157" s="23"/>
      <c r="Y4157" s="445"/>
      <c r="Z4157" s="446" t="str">
        <f>IF(放飛紀錄!$Y4157="","",放飛紀錄!$Y4157+公式對照表!B$2)</f>
        <v/>
      </c>
      <c r="AA4157" s="445"/>
      <c r="AB4157" s="445"/>
      <c r="AC4157" s="447" t="str">
        <f t="shared" si="158"/>
        <v/>
      </c>
      <c r="AD4157" s="448" t="str">
        <f t="shared" si="159"/>
        <v/>
      </c>
      <c r="AE4157" s="446" t="str">
        <f>IF(放飛紀錄表[[#This Row],[模組啟動時間]]="","",公式對照表!$A$2)</f>
        <v/>
      </c>
      <c r="AF4157" s="449" t="str">
        <f>IF(AC4157="","",IF(AND(AA4157&gt;Y4157,AA4157&lt;Z4157),[1]公式對照表!$C$2,IF(AC4157="-",[1]公式對照表!$C$3,IF(AC4157&lt;AE4157,[1]公式對照表!$C$4,IF(AC4157&gt;AE4157,[1]公式對照表!$C$5)))))</f>
        <v/>
      </c>
      <c r="AG4157" s="442"/>
      <c r="AH4157" s="442"/>
      <c r="AI4157" s="442"/>
      <c r="AJ4157" s="442"/>
      <c r="AK4157" s="2"/>
    </row>
    <row r="4158" spans="1:37" ht="17.25" customHeight="1">
      <c r="A4158" s="443"/>
      <c r="B4158" s="444"/>
      <c r="C4158" s="23"/>
      <c r="D4158" s="23"/>
      <c r="E4158" s="23"/>
      <c r="F4158" s="262"/>
      <c r="G4158" s="262"/>
      <c r="H4158" s="262"/>
      <c r="I4158" s="264"/>
      <c r="J4158" s="23"/>
      <c r="K4158" s="23"/>
      <c r="L4158" s="36" t="str">
        <f>IFERROR(VLOOKUP(放飛紀錄!$K4158,#REF!,2,FALSE),"")</f>
        <v/>
      </c>
      <c r="M4158" s="36"/>
      <c r="N4158" s="36"/>
      <c r="O4158" s="36"/>
      <c r="P4158" s="36"/>
      <c r="Q4158" s="36"/>
      <c r="R4158" s="36"/>
      <c r="S4158" s="36"/>
      <c r="T4158" s="36"/>
      <c r="U4158" s="23"/>
      <c r="V4158" s="23"/>
      <c r="W4158" s="23"/>
      <c r="X4158" s="23"/>
      <c r="Y4158" s="445"/>
      <c r="Z4158" s="446" t="str">
        <f>IF(放飛紀錄!$Y4158="","",放飛紀錄!$Y4158+公式對照表!B$2)</f>
        <v/>
      </c>
      <c r="AA4158" s="445"/>
      <c r="AB4158" s="445"/>
      <c r="AC4158" s="447" t="str">
        <f t="shared" si="158"/>
        <v/>
      </c>
      <c r="AD4158" s="448" t="str">
        <f t="shared" si="159"/>
        <v/>
      </c>
      <c r="AE4158" s="446" t="str">
        <f>IF(放飛紀錄表[[#This Row],[模組啟動時間]]="","",公式對照表!$A$2)</f>
        <v/>
      </c>
      <c r="AF4158" s="449" t="str">
        <f>IF(AC4158="","",IF(AND(AA4158&gt;Y4158,AA4158&lt;Z4158),[1]公式對照表!$C$2,IF(AC4158="-",[1]公式對照表!$C$3,IF(AC4158&lt;AE4158,[1]公式對照表!$C$4,IF(AC4158&gt;AE4158,[1]公式對照表!$C$5)))))</f>
        <v/>
      </c>
      <c r="AG4158" s="442"/>
      <c r="AH4158" s="442"/>
      <c r="AI4158" s="442"/>
      <c r="AJ4158" s="442"/>
      <c r="AK4158" s="2"/>
    </row>
    <row r="4159" spans="1:37" ht="17.25" customHeight="1">
      <c r="A4159" s="443"/>
      <c r="B4159" s="444"/>
      <c r="C4159" s="23"/>
      <c r="D4159" s="23"/>
      <c r="E4159" s="23"/>
      <c r="F4159" s="262"/>
      <c r="G4159" s="262"/>
      <c r="H4159" s="262"/>
      <c r="I4159" s="264"/>
      <c r="J4159" s="23"/>
      <c r="K4159" s="23"/>
      <c r="L4159" s="36" t="str">
        <f>IFERROR(VLOOKUP(放飛紀錄!$K4159,#REF!,2,FALSE),"")</f>
        <v/>
      </c>
      <c r="M4159" s="36"/>
      <c r="N4159" s="36"/>
      <c r="O4159" s="36"/>
      <c r="P4159" s="36"/>
      <c r="Q4159" s="36"/>
      <c r="R4159" s="36"/>
      <c r="S4159" s="36"/>
      <c r="T4159" s="36"/>
      <c r="U4159" s="23"/>
      <c r="V4159" s="23"/>
      <c r="W4159" s="23"/>
      <c r="X4159" s="23"/>
      <c r="Y4159" s="445"/>
      <c r="Z4159" s="446" t="str">
        <f>IF(放飛紀錄!$Y4159="","",放飛紀錄!$Y4159+公式對照表!B$2)</f>
        <v/>
      </c>
      <c r="AA4159" s="445"/>
      <c r="AB4159" s="445"/>
      <c r="AC4159" s="447" t="str">
        <f t="shared" si="158"/>
        <v/>
      </c>
      <c r="AD4159" s="448" t="str">
        <f t="shared" si="159"/>
        <v/>
      </c>
      <c r="AE4159" s="446" t="str">
        <f>IF(放飛紀錄表[[#This Row],[模組啟動時間]]="","",公式對照表!$A$2)</f>
        <v/>
      </c>
      <c r="AF4159" s="449" t="str">
        <f>IF(AC4159="","",IF(AND(AA4159&gt;Y4159,AA4159&lt;Z4159),[1]公式對照表!$C$2,IF(AC4159="-",[1]公式對照表!$C$3,IF(AC4159&lt;AE4159,[1]公式對照表!$C$4,IF(AC4159&gt;AE4159,[1]公式對照表!$C$5)))))</f>
        <v/>
      </c>
      <c r="AG4159" s="442"/>
      <c r="AH4159" s="442"/>
      <c r="AI4159" s="442"/>
      <c r="AJ4159" s="442"/>
      <c r="AK4159" s="2"/>
    </row>
    <row r="4160" spans="1:37" ht="17.25" customHeight="1">
      <c r="A4160" s="443"/>
      <c r="B4160" s="444"/>
      <c r="C4160" s="23"/>
      <c r="D4160" s="23"/>
      <c r="E4160" s="23"/>
      <c r="F4160" s="262"/>
      <c r="G4160" s="262"/>
      <c r="H4160" s="262"/>
      <c r="I4160" s="264"/>
      <c r="J4160" s="23"/>
      <c r="K4160" s="23"/>
      <c r="L4160" s="36" t="str">
        <f>IFERROR(VLOOKUP(放飛紀錄!$K4160,#REF!,2,FALSE),"")</f>
        <v/>
      </c>
      <c r="M4160" s="36"/>
      <c r="N4160" s="36"/>
      <c r="O4160" s="36"/>
      <c r="P4160" s="36"/>
      <c r="Q4160" s="36"/>
      <c r="R4160" s="36"/>
      <c r="S4160" s="36"/>
      <c r="T4160" s="36"/>
      <c r="U4160" s="23"/>
      <c r="V4160" s="23"/>
      <c r="W4160" s="23"/>
      <c r="X4160" s="23"/>
      <c r="Y4160" s="445"/>
      <c r="Z4160" s="446" t="str">
        <f>IF(放飛紀錄!$Y4160="","",放飛紀錄!$Y4160+公式對照表!B$2)</f>
        <v/>
      </c>
      <c r="AA4160" s="445"/>
      <c r="AB4160" s="445"/>
      <c r="AC4160" s="447" t="str">
        <f t="shared" si="158"/>
        <v/>
      </c>
      <c r="AD4160" s="448" t="str">
        <f t="shared" si="159"/>
        <v/>
      </c>
      <c r="AE4160" s="446" t="str">
        <f>IF(放飛紀錄表[[#This Row],[模組啟動時間]]="","",公式對照表!$A$2)</f>
        <v/>
      </c>
      <c r="AF4160" s="449" t="str">
        <f>IF(AC4160="","",IF(AND(AA4160&gt;Y4160,AA4160&lt;Z4160),[1]公式對照表!$C$2,IF(AC4160="-",[1]公式對照表!$C$3,IF(AC4160&lt;AE4160,[1]公式對照表!$C$4,IF(AC4160&gt;AE4160,[1]公式對照表!$C$5)))))</f>
        <v/>
      </c>
      <c r="AG4160" s="442"/>
      <c r="AH4160" s="442"/>
      <c r="AI4160" s="442"/>
      <c r="AJ4160" s="442"/>
      <c r="AK4160" s="2"/>
    </row>
    <row r="4161" spans="1:37" ht="17.25" customHeight="1">
      <c r="A4161" s="443"/>
      <c r="B4161" s="444"/>
      <c r="C4161" s="23"/>
      <c r="D4161" s="23"/>
      <c r="E4161" s="23"/>
      <c r="F4161" s="262"/>
      <c r="G4161" s="262"/>
      <c r="H4161" s="262"/>
      <c r="I4161" s="264"/>
      <c r="J4161" s="23"/>
      <c r="K4161" s="23"/>
      <c r="L4161" s="36" t="str">
        <f>IFERROR(VLOOKUP(放飛紀錄!$K4161,#REF!,2,FALSE),"")</f>
        <v/>
      </c>
      <c r="M4161" s="36"/>
      <c r="N4161" s="36"/>
      <c r="O4161" s="36"/>
      <c r="P4161" s="36"/>
      <c r="Q4161" s="36"/>
      <c r="R4161" s="36"/>
      <c r="S4161" s="36"/>
      <c r="T4161" s="36"/>
      <c r="U4161" s="23"/>
      <c r="V4161" s="23"/>
      <c r="W4161" s="23"/>
      <c r="X4161" s="23"/>
      <c r="Y4161" s="445"/>
      <c r="Z4161" s="446" t="str">
        <f>IF(放飛紀錄!$Y4161="","",放飛紀錄!$Y4161+公式對照表!B$2)</f>
        <v/>
      </c>
      <c r="AA4161" s="445"/>
      <c r="AB4161" s="445"/>
      <c r="AC4161" s="447" t="str">
        <f t="shared" si="158"/>
        <v/>
      </c>
      <c r="AD4161" s="448" t="str">
        <f t="shared" si="159"/>
        <v/>
      </c>
      <c r="AE4161" s="446" t="str">
        <f>IF(放飛紀錄表[[#This Row],[模組啟動時間]]="","",公式對照表!$A$2)</f>
        <v/>
      </c>
      <c r="AF4161" s="449" t="str">
        <f>IF(AC4161="","",IF(AND(AA4161&gt;Y4161,AA4161&lt;Z4161),[1]公式對照表!$C$2,IF(AC4161="-",[1]公式對照表!$C$3,IF(AC4161&lt;AE4161,[1]公式對照表!$C$4,IF(AC4161&gt;AE4161,[1]公式對照表!$C$5)))))</f>
        <v/>
      </c>
      <c r="AG4161" s="442"/>
      <c r="AH4161" s="442"/>
      <c r="AI4161" s="442"/>
      <c r="AJ4161" s="442"/>
      <c r="AK4161" s="2"/>
    </row>
    <row r="4162" spans="1:37" ht="17.25" customHeight="1">
      <c r="A4162" s="443"/>
      <c r="B4162" s="444"/>
      <c r="C4162" s="23"/>
      <c r="D4162" s="23"/>
      <c r="E4162" s="23"/>
      <c r="F4162" s="262"/>
      <c r="G4162" s="262"/>
      <c r="H4162" s="262"/>
      <c r="I4162" s="264"/>
      <c r="J4162" s="23"/>
      <c r="K4162" s="23"/>
      <c r="L4162" s="36" t="str">
        <f>IFERROR(VLOOKUP(放飛紀錄!$K4162,#REF!,2,FALSE),"")</f>
        <v/>
      </c>
      <c r="M4162" s="36"/>
      <c r="N4162" s="36"/>
      <c r="O4162" s="36"/>
      <c r="P4162" s="36"/>
      <c r="Q4162" s="36"/>
      <c r="R4162" s="36"/>
      <c r="S4162" s="36"/>
      <c r="T4162" s="36"/>
      <c r="U4162" s="23"/>
      <c r="V4162" s="23"/>
      <c r="W4162" s="23"/>
      <c r="X4162" s="23"/>
      <c r="Y4162" s="445"/>
      <c r="Z4162" s="446" t="str">
        <f>IF(放飛紀錄!$Y4162="","",放飛紀錄!$Y4162+公式對照表!B$2)</f>
        <v/>
      </c>
      <c r="AA4162" s="445"/>
      <c r="AB4162" s="445"/>
      <c r="AC4162" s="447" t="str">
        <f t="shared" si="158"/>
        <v/>
      </c>
      <c r="AD4162" s="448" t="str">
        <f t="shared" si="159"/>
        <v/>
      </c>
      <c r="AE4162" s="446" t="str">
        <f>IF(放飛紀錄表[[#This Row],[模組啟動時間]]="","",公式對照表!$A$2)</f>
        <v/>
      </c>
      <c r="AF4162" s="449" t="str">
        <f>IF(AC4162="","",IF(AND(AA4162&gt;Y4162,AA4162&lt;Z4162),[1]公式對照表!$C$2,IF(AC4162="-",[1]公式對照表!$C$3,IF(AC4162&lt;AE4162,[1]公式對照表!$C$4,IF(AC4162&gt;AE4162,[1]公式對照表!$C$5)))))</f>
        <v/>
      </c>
      <c r="AG4162" s="442"/>
      <c r="AH4162" s="442"/>
      <c r="AI4162" s="442"/>
      <c r="AJ4162" s="442"/>
      <c r="AK4162" s="2"/>
    </row>
    <row r="4163" spans="1:37" ht="17.25" customHeight="1">
      <c r="A4163" s="443"/>
      <c r="B4163" s="444"/>
      <c r="C4163" s="23"/>
      <c r="D4163" s="23"/>
      <c r="E4163" s="23"/>
      <c r="F4163" s="262"/>
      <c r="G4163" s="262"/>
      <c r="H4163" s="262"/>
      <c r="I4163" s="264"/>
      <c r="J4163" s="23"/>
      <c r="K4163" s="23"/>
      <c r="L4163" s="36" t="str">
        <f>IFERROR(VLOOKUP(放飛紀錄!$K4163,#REF!,2,FALSE),"")</f>
        <v/>
      </c>
      <c r="M4163" s="36"/>
      <c r="N4163" s="36"/>
      <c r="O4163" s="36"/>
      <c r="P4163" s="36"/>
      <c r="Q4163" s="36"/>
      <c r="R4163" s="36"/>
      <c r="S4163" s="36"/>
      <c r="T4163" s="36"/>
      <c r="U4163" s="23"/>
      <c r="V4163" s="23"/>
      <c r="W4163" s="23"/>
      <c r="X4163" s="23"/>
      <c r="Y4163" s="445"/>
      <c r="Z4163" s="446" t="str">
        <f>IF(放飛紀錄!$Y4163="","",放飛紀錄!$Y4163+公式對照表!B$2)</f>
        <v/>
      </c>
      <c r="AA4163" s="445"/>
      <c r="AB4163" s="445"/>
      <c r="AC4163" s="447" t="str">
        <f t="shared" si="158"/>
        <v/>
      </c>
      <c r="AD4163" s="448" t="str">
        <f t="shared" si="159"/>
        <v/>
      </c>
      <c r="AE4163" s="446" t="str">
        <f>IF(放飛紀錄表[[#This Row],[模組啟動時間]]="","",公式對照表!$A$2)</f>
        <v/>
      </c>
      <c r="AF4163" s="449" t="str">
        <f>IF(AC4163="","",IF(AND(AA4163&gt;Y4163,AA4163&lt;Z4163),[1]公式對照表!$C$2,IF(AC4163="-",[1]公式對照表!$C$3,IF(AC4163&lt;AE4163,[1]公式對照表!$C$4,IF(AC4163&gt;AE4163,[1]公式對照表!$C$5)))))</f>
        <v/>
      </c>
      <c r="AG4163" s="442"/>
      <c r="AH4163" s="442"/>
      <c r="AI4163" s="442"/>
      <c r="AJ4163" s="442"/>
      <c r="AK4163" s="2"/>
    </row>
    <row r="4164" spans="1:37" ht="17.25" customHeight="1">
      <c r="A4164" s="443"/>
      <c r="B4164" s="444"/>
      <c r="C4164" s="23"/>
      <c r="D4164" s="23"/>
      <c r="E4164" s="23"/>
      <c r="F4164" s="262"/>
      <c r="G4164" s="262"/>
      <c r="H4164" s="262"/>
      <c r="I4164" s="264"/>
      <c r="J4164" s="23"/>
      <c r="K4164" s="23"/>
      <c r="L4164" s="36" t="str">
        <f>IFERROR(VLOOKUP(放飛紀錄!$K4164,#REF!,2,FALSE),"")</f>
        <v/>
      </c>
      <c r="M4164" s="36"/>
      <c r="N4164" s="36"/>
      <c r="O4164" s="36"/>
      <c r="P4164" s="36"/>
      <c r="Q4164" s="36"/>
      <c r="R4164" s="36"/>
      <c r="S4164" s="36"/>
      <c r="T4164" s="36"/>
      <c r="U4164" s="23"/>
      <c r="V4164" s="23"/>
      <c r="W4164" s="23"/>
      <c r="X4164" s="23"/>
      <c r="Y4164" s="445"/>
      <c r="Z4164" s="446" t="str">
        <f>IF(放飛紀錄!$Y4164="","",放飛紀錄!$Y4164+公式對照表!B$2)</f>
        <v/>
      </c>
      <c r="AA4164" s="445"/>
      <c r="AB4164" s="445"/>
      <c r="AC4164" s="447" t="str">
        <f t="shared" si="158"/>
        <v/>
      </c>
      <c r="AD4164" s="448" t="str">
        <f t="shared" si="159"/>
        <v/>
      </c>
      <c r="AE4164" s="446" t="str">
        <f>IF(放飛紀錄表[[#This Row],[模組啟動時間]]="","",公式對照表!$A$2)</f>
        <v/>
      </c>
      <c r="AF4164" s="449" t="str">
        <f>IF(AC4164="","",IF(AND(AA4164&gt;Y4164,AA4164&lt;Z4164),[1]公式對照表!$C$2,IF(AC4164="-",[1]公式對照表!$C$3,IF(AC4164&lt;AE4164,[1]公式對照表!$C$4,IF(AC4164&gt;AE4164,[1]公式對照表!$C$5)))))</f>
        <v/>
      </c>
      <c r="AG4164" s="442"/>
      <c r="AH4164" s="442"/>
      <c r="AI4164" s="442"/>
      <c r="AJ4164" s="442"/>
      <c r="AK4164" s="2"/>
    </row>
    <row r="4165" spans="1:37" ht="17.25" customHeight="1">
      <c r="A4165" s="443"/>
      <c r="B4165" s="444"/>
      <c r="C4165" s="23"/>
      <c r="D4165" s="23"/>
      <c r="E4165" s="23"/>
      <c r="F4165" s="262"/>
      <c r="G4165" s="262"/>
      <c r="H4165" s="262"/>
      <c r="I4165" s="264"/>
      <c r="J4165" s="23"/>
      <c r="K4165" s="23"/>
      <c r="L4165" s="36" t="str">
        <f>IFERROR(VLOOKUP(放飛紀錄!$K4165,#REF!,2,FALSE),"")</f>
        <v/>
      </c>
      <c r="M4165" s="36"/>
      <c r="N4165" s="36"/>
      <c r="O4165" s="36"/>
      <c r="P4165" s="36"/>
      <c r="Q4165" s="36"/>
      <c r="R4165" s="36"/>
      <c r="S4165" s="36"/>
      <c r="T4165" s="36"/>
      <c r="U4165" s="23"/>
      <c r="V4165" s="23"/>
      <c r="W4165" s="23"/>
      <c r="X4165" s="23"/>
      <c r="Y4165" s="445"/>
      <c r="Z4165" s="446" t="str">
        <f>IF(放飛紀錄!$Y4165="","",放飛紀錄!$Y4165+公式對照表!B$2)</f>
        <v/>
      </c>
      <c r="AA4165" s="445"/>
      <c r="AB4165" s="445"/>
      <c r="AC4165" s="447" t="str">
        <f t="shared" si="158"/>
        <v/>
      </c>
      <c r="AD4165" s="448" t="str">
        <f t="shared" si="159"/>
        <v/>
      </c>
      <c r="AE4165" s="446" t="str">
        <f>IF(放飛紀錄表[[#This Row],[模組啟動時間]]="","",公式對照表!$A$2)</f>
        <v/>
      </c>
      <c r="AF4165" s="449" t="str">
        <f>IF(AC4165="","",IF(AND(AA4165&gt;Y4165,AA4165&lt;Z4165),[1]公式對照表!$C$2,IF(AC4165="-",[1]公式對照表!$C$3,IF(AC4165&lt;AE4165,[1]公式對照表!$C$4,IF(AC4165&gt;AE4165,[1]公式對照表!$C$5)))))</f>
        <v/>
      </c>
      <c r="AG4165" s="442"/>
      <c r="AH4165" s="442"/>
      <c r="AI4165" s="442"/>
      <c r="AJ4165" s="442"/>
      <c r="AK4165" s="2"/>
    </row>
    <row r="4166" spans="1:37" ht="17.25" customHeight="1">
      <c r="A4166" s="443"/>
      <c r="B4166" s="444"/>
      <c r="C4166" s="23"/>
      <c r="D4166" s="23"/>
      <c r="E4166" s="23"/>
      <c r="F4166" s="262"/>
      <c r="G4166" s="262"/>
      <c r="H4166" s="262"/>
      <c r="I4166" s="264"/>
      <c r="J4166" s="23"/>
      <c r="K4166" s="23"/>
      <c r="L4166" s="36" t="str">
        <f>IFERROR(VLOOKUP(放飛紀錄!$K4166,#REF!,2,FALSE),"")</f>
        <v/>
      </c>
      <c r="M4166" s="36"/>
      <c r="N4166" s="36"/>
      <c r="O4166" s="36"/>
      <c r="P4166" s="36"/>
      <c r="Q4166" s="36"/>
      <c r="R4166" s="36"/>
      <c r="S4166" s="36"/>
      <c r="T4166" s="36"/>
      <c r="U4166" s="23"/>
      <c r="V4166" s="23"/>
      <c r="W4166" s="23"/>
      <c r="X4166" s="23"/>
      <c r="Y4166" s="445"/>
      <c r="Z4166" s="446" t="str">
        <f>IF(放飛紀錄!$Y4166="","",放飛紀錄!$Y4166+公式對照表!B$2)</f>
        <v/>
      </c>
      <c r="AA4166" s="445"/>
      <c r="AB4166" s="445"/>
      <c r="AC4166" s="447" t="str">
        <f t="shared" si="158"/>
        <v/>
      </c>
      <c r="AD4166" s="448" t="str">
        <f t="shared" si="159"/>
        <v/>
      </c>
      <c r="AE4166" s="446" t="str">
        <f>IF(放飛紀錄表[[#This Row],[模組啟動時間]]="","",公式對照表!$A$2)</f>
        <v/>
      </c>
      <c r="AF4166" s="449" t="str">
        <f>IF(AC4166="","",IF(AND(AA4166&gt;Y4166,AA4166&lt;Z4166),[1]公式對照表!$C$2,IF(AC4166="-",[1]公式對照表!$C$3,IF(AC4166&lt;AE4166,[1]公式對照表!$C$4,IF(AC4166&gt;AE4166,[1]公式對照表!$C$5)))))</f>
        <v/>
      </c>
      <c r="AG4166" s="442"/>
      <c r="AH4166" s="442"/>
      <c r="AI4166" s="442"/>
      <c r="AJ4166" s="442"/>
      <c r="AK4166" s="2"/>
    </row>
    <row r="4167" spans="1:37" ht="17.25" customHeight="1">
      <c r="A4167" s="443"/>
      <c r="B4167" s="444"/>
      <c r="C4167" s="23"/>
      <c r="D4167" s="23"/>
      <c r="E4167" s="23"/>
      <c r="F4167" s="262"/>
      <c r="G4167" s="262"/>
      <c r="H4167" s="262"/>
      <c r="I4167" s="264"/>
      <c r="J4167" s="23"/>
      <c r="K4167" s="23"/>
      <c r="L4167" s="36" t="str">
        <f>IFERROR(VLOOKUP(放飛紀錄!$K4167,#REF!,2,FALSE),"")</f>
        <v/>
      </c>
      <c r="M4167" s="36"/>
      <c r="N4167" s="36"/>
      <c r="O4167" s="36"/>
      <c r="P4167" s="36"/>
      <c r="Q4167" s="36"/>
      <c r="R4167" s="36"/>
      <c r="S4167" s="36"/>
      <c r="T4167" s="36"/>
      <c r="U4167" s="23"/>
      <c r="V4167" s="23"/>
      <c r="W4167" s="23"/>
      <c r="X4167" s="23"/>
      <c r="Y4167" s="445"/>
      <c r="Z4167" s="446" t="str">
        <f>IF(放飛紀錄!$Y4167="","",放飛紀錄!$Y4167+公式對照表!B$2)</f>
        <v/>
      </c>
      <c r="AA4167" s="445"/>
      <c r="AB4167" s="445"/>
      <c r="AC4167" s="447" t="str">
        <f t="shared" si="158"/>
        <v/>
      </c>
      <c r="AD4167" s="448" t="str">
        <f t="shared" si="159"/>
        <v/>
      </c>
      <c r="AE4167" s="446" t="str">
        <f>IF(放飛紀錄表[[#This Row],[模組啟動時間]]="","",公式對照表!$A$2)</f>
        <v/>
      </c>
      <c r="AF4167" s="449" t="str">
        <f>IF(AC4167="","",IF(AND(AA4167&gt;Y4167,AA4167&lt;Z4167),[1]公式對照表!$C$2,IF(AC4167="-",[1]公式對照表!$C$3,IF(AC4167&lt;AE4167,[1]公式對照表!$C$4,IF(AC4167&gt;AE4167,[1]公式對照表!$C$5)))))</f>
        <v/>
      </c>
      <c r="AG4167" s="442"/>
      <c r="AH4167" s="442"/>
      <c r="AI4167" s="442"/>
      <c r="AJ4167" s="442"/>
      <c r="AK4167" s="2"/>
    </row>
    <row r="4168" spans="1:37" ht="17.25" customHeight="1">
      <c r="A4168" s="443"/>
      <c r="B4168" s="444"/>
      <c r="C4168" s="23"/>
      <c r="D4168" s="23"/>
      <c r="E4168" s="23"/>
      <c r="F4168" s="262"/>
      <c r="G4168" s="262"/>
      <c r="H4168" s="262"/>
      <c r="I4168" s="264"/>
      <c r="J4168" s="23"/>
      <c r="K4168" s="23"/>
      <c r="L4168" s="36" t="str">
        <f>IFERROR(VLOOKUP(放飛紀錄!$K4168,#REF!,2,FALSE),"")</f>
        <v/>
      </c>
      <c r="M4168" s="36"/>
      <c r="N4168" s="36"/>
      <c r="O4168" s="36"/>
      <c r="P4168" s="36"/>
      <c r="Q4168" s="36"/>
      <c r="R4168" s="36"/>
      <c r="S4168" s="36"/>
      <c r="T4168" s="36"/>
      <c r="U4168" s="23"/>
      <c r="V4168" s="23"/>
      <c r="W4168" s="23"/>
      <c r="X4168" s="23"/>
      <c r="Y4168" s="445"/>
      <c r="Z4168" s="446" t="str">
        <f>IF(放飛紀錄!$Y4168="","",放飛紀錄!$Y4168+公式對照表!B$2)</f>
        <v/>
      </c>
      <c r="AA4168" s="445"/>
      <c r="AB4168" s="445"/>
      <c r="AC4168" s="447" t="str">
        <f t="shared" si="158"/>
        <v/>
      </c>
      <c r="AD4168" s="448" t="str">
        <f t="shared" si="159"/>
        <v/>
      </c>
      <c r="AE4168" s="446" t="str">
        <f>IF(放飛紀錄表[[#This Row],[模組啟動時間]]="","",公式對照表!$A$2)</f>
        <v/>
      </c>
      <c r="AF4168" s="449" t="str">
        <f>IF(AC4168="","",IF(AND(AA4168&gt;Y4168,AA4168&lt;Z4168),[1]公式對照表!$C$2,IF(AC4168="-",[1]公式對照表!$C$3,IF(AC4168&lt;AE4168,[1]公式對照表!$C$4,IF(AC4168&gt;AE4168,[1]公式對照表!$C$5)))))</f>
        <v/>
      </c>
      <c r="AG4168" s="442"/>
      <c r="AH4168" s="442"/>
      <c r="AI4168" s="442"/>
      <c r="AJ4168" s="442"/>
      <c r="AK4168" s="2"/>
    </row>
    <row r="4169" spans="1:37" ht="17.25" customHeight="1">
      <c r="A4169" s="443"/>
      <c r="B4169" s="444"/>
      <c r="C4169" s="23"/>
      <c r="D4169" s="23"/>
      <c r="E4169" s="23"/>
      <c r="F4169" s="262"/>
      <c r="G4169" s="262"/>
      <c r="H4169" s="262"/>
      <c r="I4169" s="264"/>
      <c r="J4169" s="23"/>
      <c r="K4169" s="23"/>
      <c r="L4169" s="36" t="str">
        <f>IFERROR(VLOOKUP(放飛紀錄!$K4169,#REF!,2,FALSE),"")</f>
        <v/>
      </c>
      <c r="M4169" s="36"/>
      <c r="N4169" s="36"/>
      <c r="O4169" s="36"/>
      <c r="P4169" s="36"/>
      <c r="Q4169" s="36"/>
      <c r="R4169" s="36"/>
      <c r="S4169" s="36"/>
      <c r="T4169" s="36"/>
      <c r="U4169" s="23"/>
      <c r="V4169" s="23"/>
      <c r="W4169" s="23"/>
      <c r="X4169" s="23"/>
      <c r="Y4169" s="445"/>
      <c r="Z4169" s="446" t="str">
        <f>IF(放飛紀錄!$Y4169="","",放飛紀錄!$Y4169+公式對照表!B$2)</f>
        <v/>
      </c>
      <c r="AA4169" s="445"/>
      <c r="AB4169" s="445"/>
      <c r="AC4169" s="447" t="str">
        <f t="shared" si="158"/>
        <v/>
      </c>
      <c r="AD4169" s="448" t="str">
        <f t="shared" si="159"/>
        <v/>
      </c>
      <c r="AE4169" s="446" t="str">
        <f>IF(放飛紀錄表[[#This Row],[模組啟動時間]]="","",公式對照表!$A$2)</f>
        <v/>
      </c>
      <c r="AF4169" s="449" t="str">
        <f>IF(AC4169="","",IF(AND(AA4169&gt;Y4169,AA4169&lt;Z4169),[1]公式對照表!$C$2,IF(AC4169="-",[1]公式對照表!$C$3,IF(AC4169&lt;AE4169,[1]公式對照表!$C$4,IF(AC4169&gt;AE4169,[1]公式對照表!$C$5)))))</f>
        <v/>
      </c>
      <c r="AG4169" s="442"/>
      <c r="AH4169" s="442"/>
      <c r="AI4169" s="442"/>
      <c r="AJ4169" s="442"/>
      <c r="AK4169" s="2"/>
    </row>
    <row r="4170" spans="1:37" ht="17.25" customHeight="1">
      <c r="A4170" s="443"/>
      <c r="B4170" s="444"/>
      <c r="C4170" s="23"/>
      <c r="D4170" s="23"/>
      <c r="E4170" s="23"/>
      <c r="F4170" s="262"/>
      <c r="G4170" s="262"/>
      <c r="H4170" s="262"/>
      <c r="I4170" s="264"/>
      <c r="J4170" s="23"/>
      <c r="K4170" s="23"/>
      <c r="L4170" s="36" t="str">
        <f>IFERROR(VLOOKUP(放飛紀錄!$K4170,#REF!,2,FALSE),"")</f>
        <v/>
      </c>
      <c r="M4170" s="36"/>
      <c r="N4170" s="36"/>
      <c r="O4170" s="36"/>
      <c r="P4170" s="36"/>
      <c r="Q4170" s="36"/>
      <c r="R4170" s="36"/>
      <c r="S4170" s="36"/>
      <c r="T4170" s="36"/>
      <c r="U4170" s="23"/>
      <c r="V4170" s="23"/>
      <c r="W4170" s="23"/>
      <c r="X4170" s="23"/>
      <c r="Y4170" s="445"/>
      <c r="Z4170" s="446" t="str">
        <f>IF(放飛紀錄!$Y4170="","",放飛紀錄!$Y4170+公式對照表!B$2)</f>
        <v/>
      </c>
      <c r="AA4170" s="445"/>
      <c r="AB4170" s="445"/>
      <c r="AC4170" s="447" t="str">
        <f t="shared" si="158"/>
        <v/>
      </c>
      <c r="AD4170" s="448" t="str">
        <f t="shared" si="159"/>
        <v/>
      </c>
      <c r="AE4170" s="446" t="str">
        <f>IF(放飛紀錄表[[#This Row],[模組啟動時間]]="","",公式對照表!$A$2)</f>
        <v/>
      </c>
      <c r="AF4170" s="449" t="str">
        <f>IF(AC4170="","",IF(AND(AA4170&gt;Y4170,AA4170&lt;Z4170),[1]公式對照表!$C$2,IF(AC4170="-",[1]公式對照表!$C$3,IF(AC4170&lt;AE4170,[1]公式對照表!$C$4,IF(AC4170&gt;AE4170,[1]公式對照表!$C$5)))))</f>
        <v/>
      </c>
      <c r="AG4170" s="442"/>
      <c r="AH4170" s="442"/>
      <c r="AI4170" s="442"/>
      <c r="AJ4170" s="442"/>
      <c r="AK4170" s="2"/>
    </row>
    <row r="4171" spans="1:37" ht="17.25" customHeight="1">
      <c r="A4171" s="443"/>
      <c r="B4171" s="444"/>
      <c r="C4171" s="23"/>
      <c r="D4171" s="23"/>
      <c r="E4171" s="23"/>
      <c r="F4171" s="262"/>
      <c r="G4171" s="262"/>
      <c r="H4171" s="262"/>
      <c r="I4171" s="264"/>
      <c r="J4171" s="23"/>
      <c r="K4171" s="23"/>
      <c r="L4171" s="36" t="str">
        <f>IFERROR(VLOOKUP(放飛紀錄!$K4171,#REF!,2,FALSE),"")</f>
        <v/>
      </c>
      <c r="M4171" s="36"/>
      <c r="N4171" s="36"/>
      <c r="O4171" s="36"/>
      <c r="P4171" s="36"/>
      <c r="Q4171" s="36"/>
      <c r="R4171" s="36"/>
      <c r="S4171" s="36"/>
      <c r="T4171" s="36"/>
      <c r="U4171" s="23"/>
      <c r="V4171" s="23"/>
      <c r="W4171" s="23"/>
      <c r="X4171" s="23"/>
      <c r="Y4171" s="445"/>
      <c r="Z4171" s="446" t="str">
        <f>IF(放飛紀錄!$Y4171="","",放飛紀錄!$Y4171+公式對照表!B$2)</f>
        <v/>
      </c>
      <c r="AA4171" s="445"/>
      <c r="AB4171" s="445"/>
      <c r="AC4171" s="447" t="str">
        <f t="shared" si="158"/>
        <v/>
      </c>
      <c r="AD4171" s="448" t="str">
        <f t="shared" si="159"/>
        <v/>
      </c>
      <c r="AE4171" s="446" t="str">
        <f>IF(放飛紀錄表[[#This Row],[模組啟動時間]]="","",公式對照表!$A$2)</f>
        <v/>
      </c>
      <c r="AF4171" s="449" t="str">
        <f>IF(AC4171="","",IF(AND(AA4171&gt;Y4171,AA4171&lt;Z4171),[1]公式對照表!$C$2,IF(AC4171="-",[1]公式對照表!$C$3,IF(AC4171&lt;AE4171,[1]公式對照表!$C$4,IF(AC4171&gt;AE4171,[1]公式對照表!$C$5)))))</f>
        <v/>
      </c>
      <c r="AG4171" s="442"/>
      <c r="AH4171" s="442"/>
      <c r="AI4171" s="442"/>
      <c r="AJ4171" s="442"/>
      <c r="AK4171" s="2"/>
    </row>
    <row r="4172" spans="1:37" ht="17.25" customHeight="1">
      <c r="A4172" s="443"/>
      <c r="B4172" s="444"/>
      <c r="C4172" s="23"/>
      <c r="D4172" s="23"/>
      <c r="E4172" s="23"/>
      <c r="F4172" s="262"/>
      <c r="G4172" s="262"/>
      <c r="H4172" s="262"/>
      <c r="I4172" s="264"/>
      <c r="J4172" s="23"/>
      <c r="K4172" s="23"/>
      <c r="L4172" s="36" t="str">
        <f>IFERROR(VLOOKUP(放飛紀錄!$K4172,#REF!,2,FALSE),"")</f>
        <v/>
      </c>
      <c r="M4172" s="36"/>
      <c r="N4172" s="36"/>
      <c r="O4172" s="36"/>
      <c r="P4172" s="36"/>
      <c r="Q4172" s="36"/>
      <c r="R4172" s="36"/>
      <c r="S4172" s="36"/>
      <c r="T4172" s="36"/>
      <c r="U4172" s="23"/>
      <c r="V4172" s="23"/>
      <c r="W4172" s="23"/>
      <c r="X4172" s="23"/>
      <c r="Y4172" s="445"/>
      <c r="Z4172" s="446" t="str">
        <f>IF(放飛紀錄!$Y4172="","",放飛紀錄!$Y4172+公式對照表!B$2)</f>
        <v/>
      </c>
      <c r="AA4172" s="445"/>
      <c r="AB4172" s="445"/>
      <c r="AC4172" s="447" t="str">
        <f t="shared" si="158"/>
        <v/>
      </c>
      <c r="AD4172" s="448" t="str">
        <f t="shared" si="159"/>
        <v/>
      </c>
      <c r="AE4172" s="446" t="str">
        <f>IF(放飛紀錄表[[#This Row],[模組啟動時間]]="","",公式對照表!$A$2)</f>
        <v/>
      </c>
      <c r="AF4172" s="449" t="str">
        <f>IF(AC4172="","",IF(AND(AA4172&gt;Y4172,AA4172&lt;Z4172),[1]公式對照表!$C$2,IF(AC4172="-",[1]公式對照表!$C$3,IF(AC4172&lt;AE4172,[1]公式對照表!$C$4,IF(AC4172&gt;AE4172,[1]公式對照表!$C$5)))))</f>
        <v/>
      </c>
      <c r="AG4172" s="442"/>
      <c r="AH4172" s="442"/>
      <c r="AI4172" s="442"/>
      <c r="AJ4172" s="442"/>
      <c r="AK4172" s="2"/>
    </row>
    <row r="4173" spans="1:37" ht="17.25" customHeight="1">
      <c r="A4173" s="443"/>
      <c r="B4173" s="444"/>
      <c r="C4173" s="23"/>
      <c r="D4173" s="23"/>
      <c r="E4173" s="23"/>
      <c r="F4173" s="262"/>
      <c r="G4173" s="262"/>
      <c r="H4173" s="262"/>
      <c r="I4173" s="264"/>
      <c r="J4173" s="23"/>
      <c r="K4173" s="23"/>
      <c r="L4173" s="36" t="str">
        <f>IFERROR(VLOOKUP(放飛紀錄!$K4173,#REF!,2,FALSE),"")</f>
        <v/>
      </c>
      <c r="M4173" s="36"/>
      <c r="N4173" s="36"/>
      <c r="O4173" s="36"/>
      <c r="P4173" s="36"/>
      <c r="Q4173" s="36"/>
      <c r="R4173" s="36"/>
      <c r="S4173" s="36"/>
      <c r="T4173" s="36"/>
      <c r="U4173" s="23"/>
      <c r="V4173" s="23"/>
      <c r="W4173" s="23"/>
      <c r="X4173" s="23"/>
      <c r="Y4173" s="445"/>
      <c r="Z4173" s="446" t="str">
        <f>IF(放飛紀錄!$Y4173="","",放飛紀錄!$Y4173+公式對照表!B$2)</f>
        <v/>
      </c>
      <c r="AA4173" s="445"/>
      <c r="AB4173" s="445"/>
      <c r="AC4173" s="447" t="str">
        <f t="shared" si="158"/>
        <v/>
      </c>
      <c r="AD4173" s="448" t="str">
        <f t="shared" si="159"/>
        <v/>
      </c>
      <c r="AE4173" s="446" t="str">
        <f>IF(放飛紀錄表[[#This Row],[模組啟動時間]]="","",公式對照表!$A$2)</f>
        <v/>
      </c>
      <c r="AF4173" s="449" t="str">
        <f>IF(AC4173="","",IF(AND(AA4173&gt;Y4173,AA4173&lt;Z4173),[1]公式對照表!$C$2,IF(AC4173="-",[1]公式對照表!$C$3,IF(AC4173&lt;AE4173,[1]公式對照表!$C$4,IF(AC4173&gt;AE4173,[1]公式對照表!$C$5)))))</f>
        <v/>
      </c>
      <c r="AG4173" s="442"/>
      <c r="AH4173" s="442"/>
      <c r="AI4173" s="442"/>
      <c r="AJ4173" s="442"/>
      <c r="AK4173" s="2"/>
    </row>
    <row r="4174" spans="1:37" ht="17.25" customHeight="1">
      <c r="A4174" s="443"/>
      <c r="B4174" s="444"/>
      <c r="C4174" s="23"/>
      <c r="D4174" s="23"/>
      <c r="E4174" s="23"/>
      <c r="F4174" s="262"/>
      <c r="G4174" s="262"/>
      <c r="H4174" s="262"/>
      <c r="I4174" s="264"/>
      <c r="J4174" s="23"/>
      <c r="K4174" s="23"/>
      <c r="L4174" s="36" t="str">
        <f>IFERROR(VLOOKUP(放飛紀錄!$K4174,#REF!,2,FALSE),"")</f>
        <v/>
      </c>
      <c r="M4174" s="36"/>
      <c r="N4174" s="36"/>
      <c r="O4174" s="36"/>
      <c r="P4174" s="36"/>
      <c r="Q4174" s="36"/>
      <c r="R4174" s="36"/>
      <c r="S4174" s="36"/>
      <c r="T4174" s="36"/>
      <c r="U4174" s="23"/>
      <c r="V4174" s="23"/>
      <c r="W4174" s="23"/>
      <c r="X4174" s="23"/>
      <c r="Y4174" s="445"/>
      <c r="Z4174" s="446" t="str">
        <f>IF(放飛紀錄!$Y4174="","",放飛紀錄!$Y4174+公式對照表!B$2)</f>
        <v/>
      </c>
      <c r="AA4174" s="445"/>
      <c r="AB4174" s="445"/>
      <c r="AC4174" s="447" t="str">
        <f t="shared" si="158"/>
        <v/>
      </c>
      <c r="AD4174" s="448" t="str">
        <f t="shared" si="159"/>
        <v/>
      </c>
      <c r="AE4174" s="446" t="str">
        <f>IF(放飛紀錄表[[#This Row],[模組啟動時間]]="","",公式對照表!$A$2)</f>
        <v/>
      </c>
      <c r="AF4174" s="449" t="str">
        <f>IF(AC4174="","",IF(AND(AA4174&gt;Y4174,AA4174&lt;Z4174),[1]公式對照表!$C$2,IF(AC4174="-",[1]公式對照表!$C$3,IF(AC4174&lt;AE4174,[1]公式對照表!$C$4,IF(AC4174&gt;AE4174,[1]公式對照表!$C$5)))))</f>
        <v/>
      </c>
      <c r="AG4174" s="442"/>
      <c r="AH4174" s="442"/>
      <c r="AI4174" s="442"/>
      <c r="AJ4174" s="442"/>
      <c r="AK4174" s="2"/>
    </row>
    <row r="4175" spans="1:37" ht="17.25" customHeight="1">
      <c r="A4175" s="443"/>
      <c r="B4175" s="444"/>
      <c r="C4175" s="23"/>
      <c r="D4175" s="23"/>
      <c r="E4175" s="23"/>
      <c r="F4175" s="262"/>
      <c r="G4175" s="262"/>
      <c r="H4175" s="262"/>
      <c r="I4175" s="264"/>
      <c r="J4175" s="23"/>
      <c r="K4175" s="23"/>
      <c r="L4175" s="36" t="str">
        <f>IFERROR(VLOOKUP(放飛紀錄!$K4175,#REF!,2,FALSE),"")</f>
        <v/>
      </c>
      <c r="M4175" s="36"/>
      <c r="N4175" s="36"/>
      <c r="O4175" s="36"/>
      <c r="P4175" s="36"/>
      <c r="Q4175" s="36"/>
      <c r="R4175" s="36"/>
      <c r="S4175" s="36"/>
      <c r="T4175" s="36"/>
      <c r="U4175" s="23"/>
      <c r="V4175" s="23"/>
      <c r="W4175" s="23"/>
      <c r="X4175" s="23"/>
      <c r="Y4175" s="445"/>
      <c r="Z4175" s="446" t="str">
        <f>IF(放飛紀錄!$Y4175="","",放飛紀錄!$Y4175+公式對照表!B$2)</f>
        <v/>
      </c>
      <c r="AA4175" s="445"/>
      <c r="AB4175" s="445"/>
      <c r="AC4175" s="447" t="str">
        <f t="shared" si="158"/>
        <v/>
      </c>
      <c r="AD4175" s="448" t="str">
        <f t="shared" si="159"/>
        <v/>
      </c>
      <c r="AE4175" s="446" t="str">
        <f>IF(放飛紀錄表[[#This Row],[模組啟動時間]]="","",公式對照表!$A$2)</f>
        <v/>
      </c>
      <c r="AF4175" s="449" t="str">
        <f>IF(AC4175="","",IF(AND(AA4175&gt;Y4175,AA4175&lt;Z4175),[1]公式對照表!$C$2,IF(AC4175="-",[1]公式對照表!$C$3,IF(AC4175&lt;AE4175,[1]公式對照表!$C$4,IF(AC4175&gt;AE4175,[1]公式對照表!$C$5)))))</f>
        <v/>
      </c>
      <c r="AG4175" s="442"/>
      <c r="AH4175" s="442"/>
      <c r="AI4175" s="442"/>
      <c r="AJ4175" s="442"/>
      <c r="AK4175" s="2"/>
    </row>
    <row r="4176" spans="1:37" ht="17.25" customHeight="1">
      <c r="A4176" s="443"/>
      <c r="B4176" s="444"/>
      <c r="C4176" s="23"/>
      <c r="D4176" s="23"/>
      <c r="E4176" s="23"/>
      <c r="F4176" s="262"/>
      <c r="G4176" s="262"/>
      <c r="H4176" s="262"/>
      <c r="I4176" s="264"/>
      <c r="J4176" s="23"/>
      <c r="K4176" s="23"/>
      <c r="L4176" s="36" t="str">
        <f>IFERROR(VLOOKUP(放飛紀錄!$K4176,#REF!,2,FALSE),"")</f>
        <v/>
      </c>
      <c r="M4176" s="36"/>
      <c r="N4176" s="36"/>
      <c r="O4176" s="36"/>
      <c r="P4176" s="36"/>
      <c r="Q4176" s="36"/>
      <c r="R4176" s="36"/>
      <c r="S4176" s="36"/>
      <c r="T4176" s="36"/>
      <c r="U4176" s="23"/>
      <c r="V4176" s="23"/>
      <c r="W4176" s="23"/>
      <c r="X4176" s="23"/>
      <c r="Y4176" s="445"/>
      <c r="Z4176" s="446" t="str">
        <f>IF(放飛紀錄!$Y4176="","",放飛紀錄!$Y4176+公式對照表!B$2)</f>
        <v/>
      </c>
      <c r="AA4176" s="445"/>
      <c r="AB4176" s="445"/>
      <c r="AC4176" s="447" t="str">
        <f t="shared" si="158"/>
        <v/>
      </c>
      <c r="AD4176" s="448" t="str">
        <f t="shared" si="159"/>
        <v/>
      </c>
      <c r="AE4176" s="446" t="str">
        <f>IF(放飛紀錄表[[#This Row],[模組啟動時間]]="","",公式對照表!$A$2)</f>
        <v/>
      </c>
      <c r="AF4176" s="449" t="str">
        <f>IF(AC4176="","",IF(AND(AA4176&gt;Y4176,AA4176&lt;Z4176),[1]公式對照表!$C$2,IF(AC4176="-",[1]公式對照表!$C$3,IF(AC4176&lt;AE4176,[1]公式對照表!$C$4,IF(AC4176&gt;AE4176,[1]公式對照表!$C$5)))))</f>
        <v/>
      </c>
      <c r="AG4176" s="442"/>
      <c r="AH4176" s="442"/>
      <c r="AI4176" s="442"/>
      <c r="AJ4176" s="442"/>
      <c r="AK4176" s="2"/>
    </row>
    <row r="4177" spans="1:37" ht="17.25" customHeight="1">
      <c r="A4177" s="443"/>
      <c r="B4177" s="444"/>
      <c r="C4177" s="23"/>
      <c r="D4177" s="23"/>
      <c r="E4177" s="23"/>
      <c r="F4177" s="262"/>
      <c r="G4177" s="262"/>
      <c r="H4177" s="262"/>
      <c r="I4177" s="264"/>
      <c r="J4177" s="23"/>
      <c r="K4177" s="23"/>
      <c r="L4177" s="36" t="str">
        <f>IFERROR(VLOOKUP(放飛紀錄!$K4177,#REF!,2,FALSE),"")</f>
        <v/>
      </c>
      <c r="M4177" s="36"/>
      <c r="N4177" s="36"/>
      <c r="O4177" s="36"/>
      <c r="P4177" s="36"/>
      <c r="Q4177" s="36"/>
      <c r="R4177" s="36"/>
      <c r="S4177" s="36"/>
      <c r="T4177" s="36"/>
      <c r="U4177" s="23"/>
      <c r="V4177" s="23"/>
      <c r="W4177" s="23"/>
      <c r="X4177" s="23"/>
      <c r="Y4177" s="445"/>
      <c r="Z4177" s="446" t="str">
        <f>IF(放飛紀錄!$Y4177="","",放飛紀錄!$Y4177+公式對照表!B$2)</f>
        <v/>
      </c>
      <c r="AA4177" s="445"/>
      <c r="AB4177" s="445"/>
      <c r="AC4177" s="447" t="str">
        <f t="shared" si="158"/>
        <v/>
      </c>
      <c r="AD4177" s="448" t="str">
        <f t="shared" si="159"/>
        <v/>
      </c>
      <c r="AE4177" s="446" t="str">
        <f>IF(放飛紀錄表[[#This Row],[模組啟動時間]]="","",公式對照表!$A$2)</f>
        <v/>
      </c>
      <c r="AF4177" s="449" t="str">
        <f>IF(AC4177="","",IF(AND(AA4177&gt;Y4177,AA4177&lt;Z4177),[1]公式對照表!$C$2,IF(AC4177="-",[1]公式對照表!$C$3,IF(AC4177&lt;AE4177,[1]公式對照表!$C$4,IF(AC4177&gt;AE4177,[1]公式對照表!$C$5)))))</f>
        <v/>
      </c>
      <c r="AG4177" s="442"/>
      <c r="AH4177" s="442"/>
      <c r="AI4177" s="442"/>
      <c r="AJ4177" s="442"/>
      <c r="AK4177" s="2"/>
    </row>
    <row r="4178" spans="1:37" ht="17.25" customHeight="1">
      <c r="A4178" s="443"/>
      <c r="B4178" s="444"/>
      <c r="C4178" s="23"/>
      <c r="D4178" s="23"/>
      <c r="E4178" s="23"/>
      <c r="F4178" s="262"/>
      <c r="G4178" s="262"/>
      <c r="H4178" s="262"/>
      <c r="I4178" s="264"/>
      <c r="J4178" s="23"/>
      <c r="K4178" s="23"/>
      <c r="L4178" s="36" t="str">
        <f>IFERROR(VLOOKUP(放飛紀錄!$K4178,#REF!,2,FALSE),"")</f>
        <v/>
      </c>
      <c r="M4178" s="36"/>
      <c r="N4178" s="36"/>
      <c r="O4178" s="36"/>
      <c r="P4178" s="36"/>
      <c r="Q4178" s="36"/>
      <c r="R4178" s="36"/>
      <c r="S4178" s="36"/>
      <c r="T4178" s="36"/>
      <c r="U4178" s="23"/>
      <c r="V4178" s="23"/>
      <c r="W4178" s="23"/>
      <c r="X4178" s="23"/>
      <c r="Y4178" s="445"/>
      <c r="Z4178" s="446" t="str">
        <f>IF(放飛紀錄!$Y4178="","",放飛紀錄!$Y4178+公式對照表!B$2)</f>
        <v/>
      </c>
      <c r="AA4178" s="445"/>
      <c r="AB4178" s="445"/>
      <c r="AC4178" s="447" t="str">
        <f t="shared" si="158"/>
        <v/>
      </c>
      <c r="AD4178" s="448" t="str">
        <f t="shared" si="159"/>
        <v/>
      </c>
      <c r="AE4178" s="446" t="str">
        <f>IF(放飛紀錄表[[#This Row],[模組啟動時間]]="","",公式對照表!$A$2)</f>
        <v/>
      </c>
      <c r="AF4178" s="449" t="str">
        <f>IF(AC4178="","",IF(AND(AA4178&gt;Y4178,AA4178&lt;Z4178),[1]公式對照表!$C$2,IF(AC4178="-",[1]公式對照表!$C$3,IF(AC4178&lt;AE4178,[1]公式對照表!$C$4,IF(AC4178&gt;AE4178,[1]公式對照表!$C$5)))))</f>
        <v/>
      </c>
      <c r="AG4178" s="442"/>
      <c r="AH4178" s="442"/>
      <c r="AI4178" s="442"/>
      <c r="AJ4178" s="442"/>
      <c r="AK4178" s="2"/>
    </row>
    <row r="4179" spans="1:37" ht="17.25" customHeight="1">
      <c r="A4179" s="443"/>
      <c r="B4179" s="444"/>
      <c r="C4179" s="23"/>
      <c r="D4179" s="23"/>
      <c r="E4179" s="23"/>
      <c r="F4179" s="262"/>
      <c r="G4179" s="262"/>
      <c r="H4179" s="262"/>
      <c r="I4179" s="264"/>
      <c r="J4179" s="23"/>
      <c r="K4179" s="23"/>
      <c r="L4179" s="36" t="str">
        <f>IFERROR(VLOOKUP(放飛紀錄!$K4179,#REF!,2,FALSE),"")</f>
        <v/>
      </c>
      <c r="M4179" s="36"/>
      <c r="N4179" s="36"/>
      <c r="O4179" s="36"/>
      <c r="P4179" s="36"/>
      <c r="Q4179" s="36"/>
      <c r="R4179" s="36"/>
      <c r="S4179" s="36"/>
      <c r="T4179" s="36"/>
      <c r="U4179" s="23"/>
      <c r="V4179" s="23"/>
      <c r="W4179" s="23"/>
      <c r="X4179" s="23"/>
      <c r="Y4179" s="445"/>
      <c r="Z4179" s="446" t="str">
        <f>IF(放飛紀錄!$Y4179="","",放飛紀錄!$Y4179+公式對照表!B$2)</f>
        <v/>
      </c>
      <c r="AA4179" s="445"/>
      <c r="AB4179" s="445"/>
      <c r="AC4179" s="447" t="str">
        <f t="shared" si="158"/>
        <v/>
      </c>
      <c r="AD4179" s="448" t="str">
        <f t="shared" si="159"/>
        <v/>
      </c>
      <c r="AE4179" s="446" t="str">
        <f>IF(放飛紀錄表[[#This Row],[模組啟動時間]]="","",公式對照表!$A$2)</f>
        <v/>
      </c>
      <c r="AF4179" s="449" t="str">
        <f>IF(AC4179="","",IF(AND(AA4179&gt;Y4179,AA4179&lt;Z4179),[1]公式對照表!$C$2,IF(AC4179="-",[1]公式對照表!$C$3,IF(AC4179&lt;AE4179,[1]公式對照表!$C$4,IF(AC4179&gt;AE4179,[1]公式對照表!$C$5)))))</f>
        <v/>
      </c>
      <c r="AG4179" s="442"/>
      <c r="AH4179" s="442"/>
      <c r="AI4179" s="442"/>
      <c r="AJ4179" s="442"/>
      <c r="AK4179" s="2"/>
    </row>
    <row r="4180" spans="1:37" ht="17.25" customHeight="1">
      <c r="A4180" s="443"/>
      <c r="B4180" s="444"/>
      <c r="C4180" s="23"/>
      <c r="D4180" s="23"/>
      <c r="E4180" s="23"/>
      <c r="F4180" s="262"/>
      <c r="G4180" s="262"/>
      <c r="H4180" s="262"/>
      <c r="I4180" s="264"/>
      <c r="J4180" s="23"/>
      <c r="K4180" s="23"/>
      <c r="L4180" s="36" t="str">
        <f>IFERROR(VLOOKUP(放飛紀錄!$K4180,#REF!,2,FALSE),"")</f>
        <v/>
      </c>
      <c r="M4180" s="36"/>
      <c r="N4180" s="36"/>
      <c r="O4180" s="36"/>
      <c r="P4180" s="36"/>
      <c r="Q4180" s="36"/>
      <c r="R4180" s="36"/>
      <c r="S4180" s="36"/>
      <c r="T4180" s="36"/>
      <c r="U4180" s="23"/>
      <c r="V4180" s="23"/>
      <c r="W4180" s="23"/>
      <c r="X4180" s="23"/>
      <c r="Y4180" s="445"/>
      <c r="Z4180" s="446" t="str">
        <f>IF(放飛紀錄!$Y4180="","",放飛紀錄!$Y4180+公式對照表!B$2)</f>
        <v/>
      </c>
      <c r="AA4180" s="445"/>
      <c r="AB4180" s="445"/>
      <c r="AC4180" s="447" t="str">
        <f t="shared" si="158"/>
        <v/>
      </c>
      <c r="AD4180" s="448" t="str">
        <f t="shared" si="159"/>
        <v/>
      </c>
      <c r="AE4180" s="446" t="str">
        <f>IF(放飛紀錄表[[#This Row],[模組啟動時間]]="","",公式對照表!$A$2)</f>
        <v/>
      </c>
      <c r="AF4180" s="449" t="str">
        <f>IF(AC4180="","",IF(AND(AA4180&gt;Y4180,AA4180&lt;Z4180),[1]公式對照表!$C$2,IF(AC4180="-",[1]公式對照表!$C$3,IF(AC4180&lt;AE4180,[1]公式對照表!$C$4,IF(AC4180&gt;AE4180,[1]公式對照表!$C$5)))))</f>
        <v/>
      </c>
      <c r="AG4180" s="442"/>
      <c r="AH4180" s="442"/>
      <c r="AI4180" s="442"/>
      <c r="AJ4180" s="442"/>
      <c r="AK4180" s="2"/>
    </row>
    <row r="4181" spans="1:37" ht="17.25" customHeight="1">
      <c r="A4181" s="443"/>
      <c r="B4181" s="444"/>
      <c r="C4181" s="23"/>
      <c r="D4181" s="23"/>
      <c r="E4181" s="23"/>
      <c r="F4181" s="262"/>
      <c r="G4181" s="262"/>
      <c r="H4181" s="262"/>
      <c r="I4181" s="264"/>
      <c r="J4181" s="23"/>
      <c r="K4181" s="23"/>
      <c r="L4181" s="36" t="str">
        <f>IFERROR(VLOOKUP(放飛紀錄!$K4181,#REF!,2,FALSE),"")</f>
        <v/>
      </c>
      <c r="M4181" s="36"/>
      <c r="N4181" s="36"/>
      <c r="O4181" s="36"/>
      <c r="P4181" s="36"/>
      <c r="Q4181" s="36"/>
      <c r="R4181" s="36"/>
      <c r="S4181" s="36"/>
      <c r="T4181" s="36"/>
      <c r="U4181" s="23"/>
      <c r="V4181" s="23"/>
      <c r="W4181" s="23"/>
      <c r="X4181" s="23"/>
      <c r="Y4181" s="445"/>
      <c r="Z4181" s="446" t="str">
        <f>IF(放飛紀錄!$Y4181="","",放飛紀錄!$Y4181+公式對照表!B$2)</f>
        <v/>
      </c>
      <c r="AA4181" s="445"/>
      <c r="AB4181" s="445"/>
      <c r="AC4181" s="447" t="str">
        <f t="shared" si="158"/>
        <v/>
      </c>
      <c r="AD4181" s="448" t="str">
        <f t="shared" si="159"/>
        <v/>
      </c>
      <c r="AE4181" s="446" t="str">
        <f>IF(放飛紀錄表[[#This Row],[模組啟動時間]]="","",公式對照表!$A$2)</f>
        <v/>
      </c>
      <c r="AF4181" s="449" t="str">
        <f>IF(AC4181="","",IF(AND(AA4181&gt;Y4181,AA4181&lt;Z4181),[1]公式對照表!$C$2,IF(AC4181="-",[1]公式對照表!$C$3,IF(AC4181&lt;AE4181,[1]公式對照表!$C$4,IF(AC4181&gt;AE4181,[1]公式對照表!$C$5)))))</f>
        <v/>
      </c>
      <c r="AG4181" s="442"/>
      <c r="AH4181" s="442"/>
      <c r="AI4181" s="442"/>
      <c r="AJ4181" s="442"/>
      <c r="AK4181" s="2"/>
    </row>
    <row r="4182" spans="1:37" ht="17.25" customHeight="1">
      <c r="A4182" s="443"/>
      <c r="B4182" s="444"/>
      <c r="C4182" s="23"/>
      <c r="D4182" s="23"/>
      <c r="E4182" s="23"/>
      <c r="F4182" s="262"/>
      <c r="G4182" s="262"/>
      <c r="H4182" s="262"/>
      <c r="I4182" s="264"/>
      <c r="J4182" s="23"/>
      <c r="K4182" s="23"/>
      <c r="L4182" s="36" t="str">
        <f>IFERROR(VLOOKUP(放飛紀錄!$K4182,#REF!,2,FALSE),"")</f>
        <v/>
      </c>
      <c r="M4182" s="36"/>
      <c r="N4182" s="36"/>
      <c r="O4182" s="36"/>
      <c r="P4182" s="36"/>
      <c r="Q4182" s="36"/>
      <c r="R4182" s="36"/>
      <c r="S4182" s="36"/>
      <c r="T4182" s="36"/>
      <c r="U4182" s="23"/>
      <c r="V4182" s="23"/>
      <c r="W4182" s="23"/>
      <c r="X4182" s="23"/>
      <c r="Y4182" s="445"/>
      <c r="Z4182" s="446" t="str">
        <f>IF(放飛紀錄!$Y4182="","",放飛紀錄!$Y4182+公式對照表!B$2)</f>
        <v/>
      </c>
      <c r="AA4182" s="445"/>
      <c r="AB4182" s="445"/>
      <c r="AC4182" s="447" t="str">
        <f t="shared" si="158"/>
        <v/>
      </c>
      <c r="AD4182" s="448" t="str">
        <f t="shared" si="159"/>
        <v/>
      </c>
      <c r="AE4182" s="446" t="str">
        <f>IF(放飛紀錄表[[#This Row],[模組啟動時間]]="","",公式對照表!$A$2)</f>
        <v/>
      </c>
      <c r="AF4182" s="449" t="str">
        <f>IF(AC4182="","",IF(AND(AA4182&gt;Y4182,AA4182&lt;Z4182),[1]公式對照表!$C$2,IF(AC4182="-",[1]公式對照表!$C$3,IF(AC4182&lt;AE4182,[1]公式對照表!$C$4,IF(AC4182&gt;AE4182,[1]公式對照表!$C$5)))))</f>
        <v/>
      </c>
      <c r="AG4182" s="442"/>
      <c r="AH4182" s="442"/>
      <c r="AI4182" s="442"/>
      <c r="AJ4182" s="442"/>
      <c r="AK4182" s="2"/>
    </row>
    <row r="4183" spans="1:37" ht="17.25" customHeight="1">
      <c r="A4183" s="443"/>
      <c r="B4183" s="444"/>
      <c r="C4183" s="23"/>
      <c r="D4183" s="23"/>
      <c r="E4183" s="23"/>
      <c r="F4183" s="262"/>
      <c r="G4183" s="262"/>
      <c r="H4183" s="262"/>
      <c r="I4183" s="264"/>
      <c r="J4183" s="23"/>
      <c r="K4183" s="23"/>
      <c r="L4183" s="36" t="str">
        <f>IFERROR(VLOOKUP(放飛紀錄!$K4183,#REF!,2,FALSE),"")</f>
        <v/>
      </c>
      <c r="M4183" s="36"/>
      <c r="N4183" s="36"/>
      <c r="O4183" s="36"/>
      <c r="P4183" s="36"/>
      <c r="Q4183" s="36"/>
      <c r="R4183" s="36"/>
      <c r="S4183" s="36"/>
      <c r="T4183" s="36"/>
      <c r="U4183" s="23"/>
      <c r="V4183" s="23"/>
      <c r="W4183" s="23"/>
      <c r="X4183" s="23"/>
      <c r="Y4183" s="445"/>
      <c r="Z4183" s="446" t="str">
        <f>IF(放飛紀錄!$Y4183="","",放飛紀錄!$Y4183+公式對照表!B$2)</f>
        <v/>
      </c>
      <c r="AA4183" s="445"/>
      <c r="AB4183" s="445"/>
      <c r="AC4183" s="447" t="str">
        <f t="shared" si="158"/>
        <v/>
      </c>
      <c r="AD4183" s="448" t="str">
        <f t="shared" si="159"/>
        <v/>
      </c>
      <c r="AE4183" s="446" t="str">
        <f>IF(放飛紀錄表[[#This Row],[模組啟動時間]]="","",公式對照表!$A$2)</f>
        <v/>
      </c>
      <c r="AF4183" s="449" t="str">
        <f>IF(AC4183="","",IF(AND(AA4183&gt;Y4183,AA4183&lt;Z4183),[1]公式對照表!$C$2,IF(AC4183="-",[1]公式對照表!$C$3,IF(AC4183&lt;AE4183,[1]公式對照表!$C$4,IF(AC4183&gt;AE4183,[1]公式對照表!$C$5)))))</f>
        <v/>
      </c>
      <c r="AG4183" s="442"/>
      <c r="AH4183" s="442"/>
      <c r="AI4183" s="442"/>
      <c r="AJ4183" s="442"/>
      <c r="AK4183" s="2"/>
    </row>
    <row r="4184" spans="1:37" ht="17.25" customHeight="1">
      <c r="A4184" s="443"/>
      <c r="B4184" s="444"/>
      <c r="C4184" s="23"/>
      <c r="D4184" s="23"/>
      <c r="E4184" s="23"/>
      <c r="F4184" s="262"/>
      <c r="G4184" s="262"/>
      <c r="H4184" s="262"/>
      <c r="I4184" s="264"/>
      <c r="J4184" s="23"/>
      <c r="K4184" s="23"/>
      <c r="L4184" s="36" t="str">
        <f>IFERROR(VLOOKUP(放飛紀錄!$K4184,#REF!,2,FALSE),"")</f>
        <v/>
      </c>
      <c r="M4184" s="36"/>
      <c r="N4184" s="36"/>
      <c r="O4184" s="36"/>
      <c r="P4184" s="36"/>
      <c r="Q4184" s="36"/>
      <c r="R4184" s="36"/>
      <c r="S4184" s="36"/>
      <c r="T4184" s="36"/>
      <c r="U4184" s="23"/>
      <c r="V4184" s="23"/>
      <c r="W4184" s="23"/>
      <c r="X4184" s="23"/>
      <c r="Y4184" s="445"/>
      <c r="Z4184" s="446" t="str">
        <f>IF(放飛紀錄!$Y4184="","",放飛紀錄!$Y4184+公式對照表!B$2)</f>
        <v/>
      </c>
      <c r="AA4184" s="445"/>
      <c r="AB4184" s="445"/>
      <c r="AC4184" s="447" t="str">
        <f t="shared" si="158"/>
        <v/>
      </c>
      <c r="AD4184" s="448" t="str">
        <f t="shared" si="159"/>
        <v/>
      </c>
      <c r="AE4184" s="446" t="str">
        <f>IF(放飛紀錄表[[#This Row],[模組啟動時間]]="","",公式對照表!$A$2)</f>
        <v/>
      </c>
      <c r="AF4184" s="449" t="str">
        <f>IF(AC4184="","",IF(AND(AA4184&gt;Y4184,AA4184&lt;Z4184),[1]公式對照表!$C$2,IF(AC4184="-",[1]公式對照表!$C$3,IF(AC4184&lt;AE4184,[1]公式對照表!$C$4,IF(AC4184&gt;AE4184,[1]公式對照表!$C$5)))))</f>
        <v/>
      </c>
      <c r="AG4184" s="442"/>
      <c r="AH4184" s="442"/>
      <c r="AI4184" s="442"/>
      <c r="AJ4184" s="442"/>
      <c r="AK4184" s="2"/>
    </row>
    <row r="4185" spans="1:37" ht="17.25" customHeight="1">
      <c r="A4185" s="443"/>
      <c r="B4185" s="444"/>
      <c r="C4185" s="23"/>
      <c r="D4185" s="23"/>
      <c r="E4185" s="23"/>
      <c r="F4185" s="262"/>
      <c r="G4185" s="262"/>
      <c r="H4185" s="262"/>
      <c r="I4185" s="264"/>
      <c r="J4185" s="23"/>
      <c r="K4185" s="23"/>
      <c r="L4185" s="36" t="str">
        <f>IFERROR(VLOOKUP(放飛紀錄!$K4185,#REF!,2,FALSE),"")</f>
        <v/>
      </c>
      <c r="M4185" s="36"/>
      <c r="N4185" s="36"/>
      <c r="O4185" s="36"/>
      <c r="P4185" s="36"/>
      <c r="Q4185" s="36"/>
      <c r="R4185" s="36"/>
      <c r="S4185" s="36"/>
      <c r="T4185" s="36"/>
      <c r="U4185" s="23"/>
      <c r="V4185" s="23"/>
      <c r="W4185" s="23"/>
      <c r="X4185" s="23"/>
      <c r="Y4185" s="445"/>
      <c r="Z4185" s="446" t="str">
        <f>IF(放飛紀錄!$Y4185="","",放飛紀錄!$Y4185+公式對照表!B$2)</f>
        <v/>
      </c>
      <c r="AA4185" s="445"/>
      <c r="AB4185" s="445"/>
      <c r="AC4185" s="447" t="str">
        <f t="shared" si="158"/>
        <v/>
      </c>
      <c r="AD4185" s="448" t="str">
        <f t="shared" si="159"/>
        <v/>
      </c>
      <c r="AE4185" s="446" t="str">
        <f>IF(放飛紀錄表[[#This Row],[模組啟動時間]]="","",公式對照表!$A$2)</f>
        <v/>
      </c>
      <c r="AF4185" s="449" t="str">
        <f>IF(AC4185="","",IF(AND(AA4185&gt;Y4185,AA4185&lt;Z4185),[1]公式對照表!$C$2,IF(AC4185="-",[1]公式對照表!$C$3,IF(AC4185&lt;AE4185,[1]公式對照表!$C$4,IF(AC4185&gt;AE4185,[1]公式對照表!$C$5)))))</f>
        <v/>
      </c>
      <c r="AG4185" s="442"/>
      <c r="AH4185" s="442"/>
      <c r="AI4185" s="442"/>
      <c r="AJ4185" s="442"/>
      <c r="AK4185" s="2"/>
    </row>
    <row r="4186" spans="1:37" ht="17.25" customHeight="1">
      <c r="A4186" s="443"/>
      <c r="B4186" s="444"/>
      <c r="C4186" s="23"/>
      <c r="D4186" s="23"/>
      <c r="E4186" s="23"/>
      <c r="F4186" s="262"/>
      <c r="G4186" s="262"/>
      <c r="H4186" s="262"/>
      <c r="I4186" s="264"/>
      <c r="J4186" s="23"/>
      <c r="K4186" s="23"/>
      <c r="L4186" s="36" t="str">
        <f>IFERROR(VLOOKUP(放飛紀錄!$K4186,#REF!,2,FALSE),"")</f>
        <v/>
      </c>
      <c r="M4186" s="36"/>
      <c r="N4186" s="36"/>
      <c r="O4186" s="36"/>
      <c r="P4186" s="36"/>
      <c r="Q4186" s="36"/>
      <c r="R4186" s="36"/>
      <c r="S4186" s="36"/>
      <c r="T4186" s="36"/>
      <c r="U4186" s="23"/>
      <c r="V4186" s="23"/>
      <c r="W4186" s="23"/>
      <c r="X4186" s="23"/>
      <c r="Y4186" s="445"/>
      <c r="Z4186" s="446" t="str">
        <f>IF(放飛紀錄!$Y4186="","",放飛紀錄!$Y4186+公式對照表!B$2)</f>
        <v/>
      </c>
      <c r="AA4186" s="445"/>
      <c r="AB4186" s="445"/>
      <c r="AC4186" s="447" t="str">
        <f t="shared" si="158"/>
        <v/>
      </c>
      <c r="AD4186" s="448" t="str">
        <f t="shared" si="159"/>
        <v/>
      </c>
      <c r="AE4186" s="446" t="str">
        <f>IF(放飛紀錄表[[#This Row],[模組啟動時間]]="","",公式對照表!$A$2)</f>
        <v/>
      </c>
      <c r="AF4186" s="449" t="str">
        <f>IF(AC4186="","",IF(AND(AA4186&gt;Y4186,AA4186&lt;Z4186),[1]公式對照表!$C$2,IF(AC4186="-",[1]公式對照表!$C$3,IF(AC4186&lt;AE4186,[1]公式對照表!$C$4,IF(AC4186&gt;AE4186,[1]公式對照表!$C$5)))))</f>
        <v/>
      </c>
      <c r="AG4186" s="442"/>
      <c r="AH4186" s="442"/>
      <c r="AI4186" s="442"/>
      <c r="AJ4186" s="442"/>
      <c r="AK4186" s="2"/>
    </row>
    <row r="4187" spans="1:37" ht="17.25" customHeight="1">
      <c r="A4187" s="443"/>
      <c r="B4187" s="444"/>
      <c r="C4187" s="23"/>
      <c r="D4187" s="23"/>
      <c r="E4187" s="23"/>
      <c r="F4187" s="262"/>
      <c r="G4187" s="262"/>
      <c r="H4187" s="262"/>
      <c r="I4187" s="264"/>
      <c r="J4187" s="23"/>
      <c r="K4187" s="23"/>
      <c r="L4187" s="36" t="str">
        <f>IFERROR(VLOOKUP(放飛紀錄!$K4187,#REF!,2,FALSE),"")</f>
        <v/>
      </c>
      <c r="M4187" s="36"/>
      <c r="N4187" s="36"/>
      <c r="O4187" s="36"/>
      <c r="P4187" s="36"/>
      <c r="Q4187" s="36"/>
      <c r="R4187" s="36"/>
      <c r="S4187" s="36"/>
      <c r="T4187" s="36"/>
      <c r="U4187" s="23"/>
      <c r="V4187" s="23"/>
      <c r="W4187" s="23"/>
      <c r="X4187" s="23"/>
      <c r="Y4187" s="445"/>
      <c r="Z4187" s="446" t="str">
        <f>IF(放飛紀錄!$Y4187="","",放飛紀錄!$Y4187+公式對照表!B$2)</f>
        <v/>
      </c>
      <c r="AA4187" s="445"/>
      <c r="AB4187" s="445"/>
      <c r="AC4187" s="447" t="str">
        <f t="shared" si="158"/>
        <v/>
      </c>
      <c r="AD4187" s="448" t="str">
        <f t="shared" si="159"/>
        <v/>
      </c>
      <c r="AE4187" s="446" t="str">
        <f>IF(放飛紀錄表[[#This Row],[模組啟動時間]]="","",公式對照表!$A$2)</f>
        <v/>
      </c>
      <c r="AF4187" s="449" t="str">
        <f>IF(AC4187="","",IF(AND(AA4187&gt;Y4187,AA4187&lt;Z4187),[1]公式對照表!$C$2,IF(AC4187="-",[1]公式對照表!$C$3,IF(AC4187&lt;AE4187,[1]公式對照表!$C$4,IF(AC4187&gt;AE4187,[1]公式對照表!$C$5)))))</f>
        <v/>
      </c>
      <c r="AG4187" s="442"/>
      <c r="AH4187" s="442"/>
      <c r="AI4187" s="442"/>
      <c r="AJ4187" s="442"/>
      <c r="AK4187" s="2"/>
    </row>
    <row r="4188" spans="1:37" ht="17.25" customHeight="1">
      <c r="A4188" s="443"/>
      <c r="B4188" s="444"/>
      <c r="C4188" s="23"/>
      <c r="D4188" s="23"/>
      <c r="E4188" s="23"/>
      <c r="F4188" s="262"/>
      <c r="G4188" s="262"/>
      <c r="H4188" s="262"/>
      <c r="I4188" s="264"/>
      <c r="J4188" s="23"/>
      <c r="K4188" s="23"/>
      <c r="L4188" s="36" t="str">
        <f>IFERROR(VLOOKUP(放飛紀錄!$K4188,#REF!,2,FALSE),"")</f>
        <v/>
      </c>
      <c r="M4188" s="36"/>
      <c r="N4188" s="36"/>
      <c r="O4188" s="36"/>
      <c r="P4188" s="36"/>
      <c r="Q4188" s="36"/>
      <c r="R4188" s="36"/>
      <c r="S4188" s="36"/>
      <c r="T4188" s="36"/>
      <c r="U4188" s="23"/>
      <c r="V4188" s="23"/>
      <c r="W4188" s="23"/>
      <c r="X4188" s="23"/>
      <c r="Y4188" s="445"/>
      <c r="Z4188" s="446" t="str">
        <f>IF(放飛紀錄!$Y4188="","",放飛紀錄!$Y4188+公式對照表!B$2)</f>
        <v/>
      </c>
      <c r="AA4188" s="445"/>
      <c r="AB4188" s="445"/>
      <c r="AC4188" s="447" t="str">
        <f t="shared" si="158"/>
        <v/>
      </c>
      <c r="AD4188" s="448" t="str">
        <f t="shared" si="159"/>
        <v/>
      </c>
      <c r="AE4188" s="446" t="str">
        <f>IF(放飛紀錄表[[#This Row],[模組啟動時間]]="","",公式對照表!$A$2)</f>
        <v/>
      </c>
      <c r="AF4188" s="449" t="str">
        <f>IF(AC4188="","",IF(AND(AA4188&gt;Y4188,AA4188&lt;Z4188),[1]公式對照表!$C$2,IF(AC4188="-",[1]公式對照表!$C$3,IF(AC4188&lt;AE4188,[1]公式對照表!$C$4,IF(AC4188&gt;AE4188,[1]公式對照表!$C$5)))))</f>
        <v/>
      </c>
      <c r="AG4188" s="442"/>
      <c r="AH4188" s="442"/>
      <c r="AI4188" s="442"/>
      <c r="AJ4188" s="442"/>
      <c r="AK4188" s="2"/>
    </row>
    <row r="4189" spans="1:37" ht="17.25" customHeight="1">
      <c r="A4189" s="443"/>
      <c r="B4189" s="444"/>
      <c r="C4189" s="23"/>
      <c r="D4189" s="23"/>
      <c r="E4189" s="23"/>
      <c r="F4189" s="262"/>
      <c r="G4189" s="262"/>
      <c r="H4189" s="262"/>
      <c r="I4189" s="264"/>
      <c r="J4189" s="23"/>
      <c r="K4189" s="23"/>
      <c r="L4189" s="36" t="str">
        <f>IFERROR(VLOOKUP(放飛紀錄!$K4189,#REF!,2,FALSE),"")</f>
        <v/>
      </c>
      <c r="M4189" s="36"/>
      <c r="N4189" s="36"/>
      <c r="O4189" s="36"/>
      <c r="P4189" s="36"/>
      <c r="Q4189" s="36"/>
      <c r="R4189" s="36"/>
      <c r="S4189" s="36"/>
      <c r="T4189" s="36"/>
      <c r="U4189" s="23"/>
      <c r="V4189" s="23"/>
      <c r="W4189" s="23"/>
      <c r="X4189" s="23"/>
      <c r="Y4189" s="445"/>
      <c r="Z4189" s="446" t="str">
        <f>IF(放飛紀錄!$Y4189="","",放飛紀錄!$Y4189+公式對照表!B$2)</f>
        <v/>
      </c>
      <c r="AA4189" s="445"/>
      <c r="AB4189" s="445"/>
      <c r="AC4189" s="447" t="str">
        <f t="shared" si="158"/>
        <v/>
      </c>
      <c r="AD4189" s="448" t="str">
        <f t="shared" si="159"/>
        <v/>
      </c>
      <c r="AE4189" s="446" t="str">
        <f>IF(放飛紀錄表[[#This Row],[模組啟動時間]]="","",公式對照表!$A$2)</f>
        <v/>
      </c>
      <c r="AF4189" s="449" t="str">
        <f>IF(AC4189="","",IF(AND(AA4189&gt;Y4189,AA4189&lt;Z4189),[1]公式對照表!$C$2,IF(AC4189="-",[1]公式對照表!$C$3,IF(AC4189&lt;AE4189,[1]公式對照表!$C$4,IF(AC4189&gt;AE4189,[1]公式對照表!$C$5)))))</f>
        <v/>
      </c>
      <c r="AG4189" s="442"/>
      <c r="AH4189" s="442"/>
      <c r="AI4189" s="442"/>
      <c r="AJ4189" s="442"/>
      <c r="AK4189" s="2"/>
    </row>
    <row r="4190" spans="1:37" ht="17.25" customHeight="1">
      <c r="A4190" s="443"/>
      <c r="B4190" s="444"/>
      <c r="C4190" s="23"/>
      <c r="D4190" s="23"/>
      <c r="E4190" s="23"/>
      <c r="F4190" s="262"/>
      <c r="G4190" s="262"/>
      <c r="H4190" s="262"/>
      <c r="I4190" s="264"/>
      <c r="J4190" s="23"/>
      <c r="K4190" s="23"/>
      <c r="L4190" s="36" t="str">
        <f>IFERROR(VLOOKUP(放飛紀錄!$K4190,#REF!,2,FALSE),"")</f>
        <v/>
      </c>
      <c r="M4190" s="36"/>
      <c r="N4190" s="36"/>
      <c r="O4190" s="36"/>
      <c r="P4190" s="36"/>
      <c r="Q4190" s="36"/>
      <c r="R4190" s="36"/>
      <c r="S4190" s="36"/>
      <c r="T4190" s="36"/>
      <c r="U4190" s="23"/>
      <c r="V4190" s="23"/>
      <c r="W4190" s="23"/>
      <c r="X4190" s="23"/>
      <c r="Y4190" s="445"/>
      <c r="Z4190" s="446" t="str">
        <f>IF(放飛紀錄!$Y4190="","",放飛紀錄!$Y4190+公式對照表!B$2)</f>
        <v/>
      </c>
      <c r="AA4190" s="445"/>
      <c r="AB4190" s="445"/>
      <c r="AC4190" s="447" t="str">
        <f t="shared" si="158"/>
        <v/>
      </c>
      <c r="AD4190" s="448" t="str">
        <f t="shared" si="159"/>
        <v/>
      </c>
      <c r="AE4190" s="446" t="str">
        <f>IF(放飛紀錄表[[#This Row],[模組啟動時間]]="","",公式對照表!$A$2)</f>
        <v/>
      </c>
      <c r="AF4190" s="449" t="str">
        <f>IF(AC4190="","",IF(AND(AA4190&gt;Y4190,AA4190&lt;Z4190),[1]公式對照表!$C$2,IF(AC4190="-",[1]公式對照表!$C$3,IF(AC4190&lt;AE4190,[1]公式對照表!$C$4,IF(AC4190&gt;AE4190,[1]公式對照表!$C$5)))))</f>
        <v/>
      </c>
      <c r="AG4190" s="442"/>
      <c r="AH4190" s="442"/>
      <c r="AI4190" s="442"/>
      <c r="AJ4190" s="442"/>
      <c r="AK4190" s="2"/>
    </row>
    <row r="4191" spans="1:37" ht="17.25" customHeight="1">
      <c r="A4191" s="443"/>
      <c r="B4191" s="444"/>
      <c r="C4191" s="23"/>
      <c r="D4191" s="23"/>
      <c r="E4191" s="23"/>
      <c r="F4191" s="262"/>
      <c r="G4191" s="262"/>
      <c r="H4191" s="262"/>
      <c r="I4191" s="264"/>
      <c r="J4191" s="23"/>
      <c r="K4191" s="23"/>
      <c r="L4191" s="36" t="str">
        <f>IFERROR(VLOOKUP(放飛紀錄!$K4191,#REF!,2,FALSE),"")</f>
        <v/>
      </c>
      <c r="M4191" s="36"/>
      <c r="N4191" s="36"/>
      <c r="O4191" s="36"/>
      <c r="P4191" s="36"/>
      <c r="Q4191" s="36"/>
      <c r="R4191" s="36"/>
      <c r="S4191" s="36"/>
      <c r="T4191" s="36"/>
      <c r="U4191" s="23"/>
      <c r="V4191" s="23"/>
      <c r="W4191" s="23"/>
      <c r="X4191" s="23"/>
      <c r="Y4191" s="445"/>
      <c r="Z4191" s="446" t="str">
        <f>IF(放飛紀錄!$Y4191="","",放飛紀錄!$Y4191+公式對照表!B$2)</f>
        <v/>
      </c>
      <c r="AA4191" s="445"/>
      <c r="AB4191" s="445"/>
      <c r="AC4191" s="447" t="str">
        <f t="shared" si="158"/>
        <v/>
      </c>
      <c r="AD4191" s="448" t="str">
        <f t="shared" si="159"/>
        <v/>
      </c>
      <c r="AE4191" s="446" t="str">
        <f>IF(放飛紀錄表[[#This Row],[模組啟動時間]]="","",公式對照表!$A$2)</f>
        <v/>
      </c>
      <c r="AF4191" s="449" t="str">
        <f>IF(AC4191="","",IF(AND(AA4191&gt;Y4191,AA4191&lt;Z4191),[1]公式對照表!$C$2,IF(AC4191="-",[1]公式對照表!$C$3,IF(AC4191&lt;AE4191,[1]公式對照表!$C$4,IF(AC4191&gt;AE4191,[1]公式對照表!$C$5)))))</f>
        <v/>
      </c>
      <c r="AG4191" s="442"/>
      <c r="AH4191" s="442"/>
      <c r="AI4191" s="442"/>
      <c r="AJ4191" s="442"/>
      <c r="AK4191" s="2"/>
    </row>
    <row r="4192" spans="1:37" ht="17.25" customHeight="1">
      <c r="A4192" s="443"/>
      <c r="B4192" s="444"/>
      <c r="C4192" s="23"/>
      <c r="D4192" s="23"/>
      <c r="E4192" s="23"/>
      <c r="F4192" s="262"/>
      <c r="G4192" s="262"/>
      <c r="H4192" s="262"/>
      <c r="I4192" s="264"/>
      <c r="J4192" s="23"/>
      <c r="K4192" s="23"/>
      <c r="L4192" s="36" t="str">
        <f>IFERROR(VLOOKUP(放飛紀錄!$K4192,#REF!,2,FALSE),"")</f>
        <v/>
      </c>
      <c r="M4192" s="36"/>
      <c r="N4192" s="36"/>
      <c r="O4192" s="36"/>
      <c r="P4192" s="36"/>
      <c r="Q4192" s="36"/>
      <c r="R4192" s="36"/>
      <c r="S4192" s="36"/>
      <c r="T4192" s="36"/>
      <c r="U4192" s="23"/>
      <c r="V4192" s="23"/>
      <c r="W4192" s="23"/>
      <c r="X4192" s="23"/>
      <c r="Y4192" s="445"/>
      <c r="Z4192" s="446" t="str">
        <f>IF(放飛紀錄!$Y4192="","",放飛紀錄!$Y4192+公式對照表!B$2)</f>
        <v/>
      </c>
      <c r="AA4192" s="445"/>
      <c r="AB4192" s="445"/>
      <c r="AC4192" s="447" t="str">
        <f t="shared" si="158"/>
        <v/>
      </c>
      <c r="AD4192" s="448" t="str">
        <f t="shared" si="159"/>
        <v/>
      </c>
      <c r="AE4192" s="446" t="str">
        <f>IF(放飛紀錄表[[#This Row],[模組啟動時間]]="","",公式對照表!$A$2)</f>
        <v/>
      </c>
      <c r="AF4192" s="449" t="str">
        <f>IF(AC4192="","",IF(AND(AA4192&gt;Y4192,AA4192&lt;Z4192),[1]公式對照表!$C$2,IF(AC4192="-",[1]公式對照表!$C$3,IF(AC4192&lt;AE4192,[1]公式對照表!$C$4,IF(AC4192&gt;AE4192,[1]公式對照表!$C$5)))))</f>
        <v/>
      </c>
      <c r="AG4192" s="442"/>
      <c r="AH4192" s="442"/>
      <c r="AI4192" s="442"/>
      <c r="AJ4192" s="442"/>
      <c r="AK4192" s="2"/>
    </row>
    <row r="4193" spans="1:37" ht="17.25" customHeight="1">
      <c r="A4193" s="443"/>
      <c r="B4193" s="444"/>
      <c r="C4193" s="23"/>
      <c r="D4193" s="23"/>
      <c r="E4193" s="23"/>
      <c r="F4193" s="262"/>
      <c r="G4193" s="262"/>
      <c r="H4193" s="262"/>
      <c r="I4193" s="264"/>
      <c r="J4193" s="23"/>
      <c r="K4193" s="23"/>
      <c r="L4193" s="36" t="str">
        <f>IFERROR(VLOOKUP(放飛紀錄!$K4193,#REF!,2,FALSE),"")</f>
        <v/>
      </c>
      <c r="M4193" s="36"/>
      <c r="N4193" s="36"/>
      <c r="O4193" s="36"/>
      <c r="P4193" s="36"/>
      <c r="Q4193" s="36"/>
      <c r="R4193" s="36"/>
      <c r="S4193" s="36"/>
      <c r="T4193" s="36"/>
      <c r="U4193" s="23"/>
      <c r="V4193" s="23"/>
      <c r="W4193" s="23"/>
      <c r="X4193" s="23"/>
      <c r="Y4193" s="445"/>
      <c r="Z4193" s="446" t="str">
        <f>IF(放飛紀錄!$Y4193="","",放飛紀錄!$Y4193+公式對照表!B$2)</f>
        <v/>
      </c>
      <c r="AA4193" s="445"/>
      <c r="AB4193" s="445"/>
      <c r="AC4193" s="447" t="str">
        <f t="shared" si="158"/>
        <v/>
      </c>
      <c r="AD4193" s="448" t="str">
        <f t="shared" si="159"/>
        <v/>
      </c>
      <c r="AE4193" s="446" t="str">
        <f>IF(放飛紀錄表[[#This Row],[模組啟動時間]]="","",公式對照表!$A$2)</f>
        <v/>
      </c>
      <c r="AF4193" s="449" t="str">
        <f>IF(AC4193="","",IF(AND(AA4193&gt;Y4193,AA4193&lt;Z4193),[1]公式對照表!$C$2,IF(AC4193="-",[1]公式對照表!$C$3,IF(AC4193&lt;AE4193,[1]公式對照表!$C$4,IF(AC4193&gt;AE4193,[1]公式對照表!$C$5)))))</f>
        <v/>
      </c>
      <c r="AG4193" s="442"/>
      <c r="AH4193" s="442"/>
      <c r="AI4193" s="442"/>
      <c r="AJ4193" s="442"/>
      <c r="AK4193" s="2"/>
    </row>
    <row r="4194" spans="1:37" ht="17.25" customHeight="1">
      <c r="A4194" s="443"/>
      <c r="B4194" s="444"/>
      <c r="C4194" s="23"/>
      <c r="D4194" s="23"/>
      <c r="E4194" s="23"/>
      <c r="F4194" s="262"/>
      <c r="G4194" s="262"/>
      <c r="H4194" s="262"/>
      <c r="I4194" s="264"/>
      <c r="J4194" s="23"/>
      <c r="K4194" s="23"/>
      <c r="L4194" s="36" t="str">
        <f>IFERROR(VLOOKUP(放飛紀錄!$K4194,#REF!,2,FALSE),"")</f>
        <v/>
      </c>
      <c r="M4194" s="36"/>
      <c r="N4194" s="36"/>
      <c r="O4194" s="36"/>
      <c r="P4194" s="36"/>
      <c r="Q4194" s="36"/>
      <c r="R4194" s="36"/>
      <c r="S4194" s="36"/>
      <c r="T4194" s="36"/>
      <c r="U4194" s="23"/>
      <c r="V4194" s="23"/>
      <c r="W4194" s="23"/>
      <c r="X4194" s="23"/>
      <c r="Y4194" s="445"/>
      <c r="Z4194" s="446" t="str">
        <f>IF(放飛紀錄!$Y4194="","",放飛紀錄!$Y4194+公式對照表!B$2)</f>
        <v/>
      </c>
      <c r="AA4194" s="445"/>
      <c r="AB4194" s="445"/>
      <c r="AC4194" s="447" t="str">
        <f t="shared" si="158"/>
        <v/>
      </c>
      <c r="AD4194" s="448" t="str">
        <f t="shared" si="159"/>
        <v/>
      </c>
      <c r="AE4194" s="446" t="str">
        <f>IF(放飛紀錄表[[#This Row],[模組啟動時間]]="","",公式對照表!$A$2)</f>
        <v/>
      </c>
      <c r="AF4194" s="449" t="str">
        <f>IF(AC4194="","",IF(AND(AA4194&gt;Y4194,AA4194&lt;Z4194),[1]公式對照表!$C$2,IF(AC4194="-",[1]公式對照表!$C$3,IF(AC4194&lt;AE4194,[1]公式對照表!$C$4,IF(AC4194&gt;AE4194,[1]公式對照表!$C$5)))))</f>
        <v/>
      </c>
      <c r="AG4194" s="442"/>
      <c r="AH4194" s="442"/>
      <c r="AI4194" s="442"/>
      <c r="AJ4194" s="442"/>
      <c r="AK4194" s="2"/>
    </row>
    <row r="4195" spans="1:37" ht="17.25" customHeight="1">
      <c r="A4195" s="443"/>
      <c r="B4195" s="444"/>
      <c r="C4195" s="23"/>
      <c r="D4195" s="23"/>
      <c r="E4195" s="23"/>
      <c r="F4195" s="262"/>
      <c r="G4195" s="262"/>
      <c r="H4195" s="262"/>
      <c r="I4195" s="264"/>
      <c r="J4195" s="23"/>
      <c r="K4195" s="23"/>
      <c r="L4195" s="36" t="str">
        <f>IFERROR(VLOOKUP(放飛紀錄!$K4195,#REF!,2,FALSE),"")</f>
        <v/>
      </c>
      <c r="M4195" s="36"/>
      <c r="N4195" s="36"/>
      <c r="O4195" s="36"/>
      <c r="P4195" s="36"/>
      <c r="Q4195" s="36"/>
      <c r="R4195" s="36"/>
      <c r="S4195" s="36"/>
      <c r="T4195" s="36"/>
      <c r="U4195" s="23"/>
      <c r="V4195" s="23"/>
      <c r="W4195" s="23"/>
      <c r="X4195" s="23"/>
      <c r="Y4195" s="445"/>
      <c r="Z4195" s="446" t="str">
        <f>IF(放飛紀錄!$Y4195="","",放飛紀錄!$Y4195+公式對照表!B$2)</f>
        <v/>
      </c>
      <c r="AA4195" s="445"/>
      <c r="AB4195" s="445"/>
      <c r="AC4195" s="447" t="str">
        <f t="shared" si="158"/>
        <v/>
      </c>
      <c r="AD4195" s="448" t="str">
        <f t="shared" si="159"/>
        <v/>
      </c>
      <c r="AE4195" s="446" t="str">
        <f>IF(放飛紀錄表[[#This Row],[模組啟動時間]]="","",公式對照表!$A$2)</f>
        <v/>
      </c>
      <c r="AF4195" s="449" t="str">
        <f>IF(AC4195="","",IF(AND(AA4195&gt;Y4195,AA4195&lt;Z4195),[1]公式對照表!$C$2,IF(AC4195="-",[1]公式對照表!$C$3,IF(AC4195&lt;AE4195,[1]公式對照表!$C$4,IF(AC4195&gt;AE4195,[1]公式對照表!$C$5)))))</f>
        <v/>
      </c>
      <c r="AG4195" s="442"/>
      <c r="AH4195" s="442"/>
      <c r="AI4195" s="442"/>
      <c r="AJ4195" s="442"/>
      <c r="AK4195" s="2"/>
    </row>
    <row r="4196" spans="1:37" ht="17.25" customHeight="1">
      <c r="A4196" s="443"/>
      <c r="B4196" s="444"/>
      <c r="C4196" s="23"/>
      <c r="D4196" s="23"/>
      <c r="E4196" s="23"/>
      <c r="F4196" s="262"/>
      <c r="G4196" s="262"/>
      <c r="H4196" s="262"/>
      <c r="I4196" s="264"/>
      <c r="J4196" s="23"/>
      <c r="K4196" s="23"/>
      <c r="L4196" s="36" t="str">
        <f>IFERROR(VLOOKUP(放飛紀錄!$K4196,#REF!,2,FALSE),"")</f>
        <v/>
      </c>
      <c r="M4196" s="36"/>
      <c r="N4196" s="36"/>
      <c r="O4196" s="36"/>
      <c r="P4196" s="36"/>
      <c r="Q4196" s="36"/>
      <c r="R4196" s="36"/>
      <c r="S4196" s="36"/>
      <c r="T4196" s="36"/>
      <c r="U4196" s="23"/>
      <c r="V4196" s="23"/>
      <c r="W4196" s="23"/>
      <c r="X4196" s="23"/>
      <c r="Y4196" s="445"/>
      <c r="Z4196" s="446" t="str">
        <f>IF(放飛紀錄!$Y4196="","",放飛紀錄!$Y4196+公式對照表!B$2)</f>
        <v/>
      </c>
      <c r="AA4196" s="445"/>
      <c r="AB4196" s="445"/>
      <c r="AC4196" s="447" t="str">
        <f t="shared" si="158"/>
        <v/>
      </c>
      <c r="AD4196" s="448" t="str">
        <f t="shared" si="159"/>
        <v/>
      </c>
      <c r="AE4196" s="446" t="str">
        <f>IF(放飛紀錄表[[#This Row],[模組啟動時間]]="","",公式對照表!$A$2)</f>
        <v/>
      </c>
      <c r="AF4196" s="449" t="str">
        <f>IF(AC4196="","",IF(AND(AA4196&gt;Y4196,AA4196&lt;Z4196),[1]公式對照表!$C$2,IF(AC4196="-",[1]公式對照表!$C$3,IF(AC4196&lt;AE4196,[1]公式對照表!$C$4,IF(AC4196&gt;AE4196,[1]公式對照表!$C$5)))))</f>
        <v/>
      </c>
      <c r="AG4196" s="442"/>
      <c r="AH4196" s="442"/>
      <c r="AI4196" s="442"/>
      <c r="AJ4196" s="442"/>
      <c r="AK4196" s="2"/>
    </row>
    <row r="4197" spans="1:37" ht="17.25" customHeight="1">
      <c r="A4197" s="443"/>
      <c r="B4197" s="444"/>
      <c r="C4197" s="23"/>
      <c r="D4197" s="23"/>
      <c r="E4197" s="23"/>
      <c r="F4197" s="262"/>
      <c r="G4197" s="262"/>
      <c r="H4197" s="262"/>
      <c r="I4197" s="264"/>
      <c r="J4197" s="23"/>
      <c r="K4197" s="23"/>
      <c r="L4197" s="36" t="str">
        <f>IFERROR(VLOOKUP(放飛紀錄!$K4197,#REF!,2,FALSE),"")</f>
        <v/>
      </c>
      <c r="M4197" s="36"/>
      <c r="N4197" s="36"/>
      <c r="O4197" s="36"/>
      <c r="P4197" s="36"/>
      <c r="Q4197" s="36"/>
      <c r="R4197" s="36"/>
      <c r="S4197" s="36"/>
      <c r="T4197" s="36"/>
      <c r="U4197" s="23"/>
      <c r="V4197" s="23"/>
      <c r="W4197" s="23"/>
      <c r="X4197" s="23"/>
      <c r="Y4197" s="445"/>
      <c r="Z4197" s="446" t="str">
        <f>IF(放飛紀錄!$Y4197="","",放飛紀錄!$Y4197+公式對照表!B$2)</f>
        <v/>
      </c>
      <c r="AA4197" s="445"/>
      <c r="AB4197" s="445"/>
      <c r="AC4197" s="447" t="str">
        <f t="shared" si="158"/>
        <v/>
      </c>
      <c r="AD4197" s="448" t="str">
        <f t="shared" si="159"/>
        <v/>
      </c>
      <c r="AE4197" s="446" t="str">
        <f>IF(放飛紀錄表[[#This Row],[模組啟動時間]]="","",公式對照表!$A$2)</f>
        <v/>
      </c>
      <c r="AF4197" s="449" t="str">
        <f>IF(AC4197="","",IF(AND(AA4197&gt;Y4197,AA4197&lt;Z4197),[1]公式對照表!$C$2,IF(AC4197="-",[1]公式對照表!$C$3,IF(AC4197&lt;AE4197,[1]公式對照表!$C$4,IF(AC4197&gt;AE4197,[1]公式對照表!$C$5)))))</f>
        <v/>
      </c>
      <c r="AG4197" s="442"/>
      <c r="AH4197" s="442"/>
      <c r="AI4197" s="442"/>
      <c r="AJ4197" s="442"/>
      <c r="AK4197" s="2"/>
    </row>
    <row r="4198" spans="1:37" ht="17.25" customHeight="1">
      <c r="A4198" s="443"/>
      <c r="B4198" s="444"/>
      <c r="C4198" s="23"/>
      <c r="D4198" s="23"/>
      <c r="E4198" s="23"/>
      <c r="F4198" s="262"/>
      <c r="G4198" s="262"/>
      <c r="H4198" s="262"/>
      <c r="I4198" s="264"/>
      <c r="J4198" s="23"/>
      <c r="K4198" s="23"/>
      <c r="L4198" s="36" t="str">
        <f>IFERROR(VLOOKUP(放飛紀錄!$K4198,#REF!,2,FALSE),"")</f>
        <v/>
      </c>
      <c r="M4198" s="36"/>
      <c r="N4198" s="36"/>
      <c r="O4198" s="36"/>
      <c r="P4198" s="36"/>
      <c r="Q4198" s="36"/>
      <c r="R4198" s="36"/>
      <c r="S4198" s="36"/>
      <c r="T4198" s="36"/>
      <c r="U4198" s="23"/>
      <c r="V4198" s="23"/>
      <c r="W4198" s="23"/>
      <c r="X4198" s="23"/>
      <c r="Y4198" s="445"/>
      <c r="Z4198" s="446" t="str">
        <f>IF(放飛紀錄!$Y4198="","",放飛紀錄!$Y4198+公式對照表!B$2)</f>
        <v/>
      </c>
      <c r="AA4198" s="445"/>
      <c r="AB4198" s="445"/>
      <c r="AC4198" s="447" t="str">
        <f t="shared" si="158"/>
        <v/>
      </c>
      <c r="AD4198" s="448" t="str">
        <f t="shared" si="159"/>
        <v/>
      </c>
      <c r="AE4198" s="446" t="str">
        <f>IF(放飛紀錄表[[#This Row],[模組啟動時間]]="","",公式對照表!$A$2)</f>
        <v/>
      </c>
      <c r="AF4198" s="449" t="str">
        <f>IF(AC4198="","",IF(AND(AA4198&gt;Y4198,AA4198&lt;Z4198),[1]公式對照表!$C$2,IF(AC4198="-",[1]公式對照表!$C$3,IF(AC4198&lt;AE4198,[1]公式對照表!$C$4,IF(AC4198&gt;AE4198,[1]公式對照表!$C$5)))))</f>
        <v/>
      </c>
      <c r="AG4198" s="442"/>
      <c r="AH4198" s="442"/>
      <c r="AI4198" s="442"/>
      <c r="AJ4198" s="442"/>
      <c r="AK4198" s="2"/>
    </row>
    <row r="4199" spans="1:37" ht="17.25" customHeight="1">
      <c r="A4199" s="443"/>
      <c r="B4199" s="444"/>
      <c r="C4199" s="23"/>
      <c r="D4199" s="23"/>
      <c r="E4199" s="23"/>
      <c r="F4199" s="262"/>
      <c r="G4199" s="262"/>
      <c r="H4199" s="262"/>
      <c r="I4199" s="264"/>
      <c r="J4199" s="23"/>
      <c r="K4199" s="23"/>
      <c r="L4199" s="36" t="str">
        <f>IFERROR(VLOOKUP(放飛紀錄!$K4199,#REF!,2,FALSE),"")</f>
        <v/>
      </c>
      <c r="M4199" s="36"/>
      <c r="N4199" s="36"/>
      <c r="O4199" s="36"/>
      <c r="P4199" s="36"/>
      <c r="Q4199" s="36"/>
      <c r="R4199" s="36"/>
      <c r="S4199" s="36"/>
      <c r="T4199" s="36"/>
      <c r="U4199" s="23"/>
      <c r="V4199" s="23"/>
      <c r="W4199" s="23"/>
      <c r="X4199" s="23"/>
      <c r="Y4199" s="445"/>
      <c r="Z4199" s="446" t="str">
        <f>IF(放飛紀錄!$Y4199="","",放飛紀錄!$Y4199+公式對照表!B$2)</f>
        <v/>
      </c>
      <c r="AA4199" s="445"/>
      <c r="AB4199" s="445"/>
      <c r="AC4199" s="447" t="str">
        <f t="shared" si="158"/>
        <v/>
      </c>
      <c r="AD4199" s="448" t="str">
        <f t="shared" si="159"/>
        <v/>
      </c>
      <c r="AE4199" s="446" t="str">
        <f>IF(放飛紀錄表[[#This Row],[模組啟動時間]]="","",公式對照表!$A$2)</f>
        <v/>
      </c>
      <c r="AF4199" s="449" t="str">
        <f>IF(AC4199="","",IF(AND(AA4199&gt;Y4199,AA4199&lt;Z4199),[1]公式對照表!$C$2,IF(AC4199="-",[1]公式對照表!$C$3,IF(AC4199&lt;AE4199,[1]公式對照表!$C$4,IF(AC4199&gt;AE4199,[1]公式對照表!$C$5)))))</f>
        <v/>
      </c>
      <c r="AG4199" s="442"/>
      <c r="AH4199" s="442"/>
      <c r="AI4199" s="442"/>
      <c r="AJ4199" s="442"/>
      <c r="AK4199" s="2"/>
    </row>
    <row r="4200" spans="1:37" ht="17.25" customHeight="1">
      <c r="A4200" s="443"/>
      <c r="B4200" s="444"/>
      <c r="C4200" s="23"/>
      <c r="D4200" s="23"/>
      <c r="E4200" s="23"/>
      <c r="F4200" s="262"/>
      <c r="G4200" s="262"/>
      <c r="H4200" s="262"/>
      <c r="I4200" s="264"/>
      <c r="J4200" s="23"/>
      <c r="K4200" s="23"/>
      <c r="L4200" s="36" t="str">
        <f>IFERROR(VLOOKUP(放飛紀錄!$K4200,#REF!,2,FALSE),"")</f>
        <v/>
      </c>
      <c r="M4200" s="36"/>
      <c r="N4200" s="36"/>
      <c r="O4200" s="36"/>
      <c r="P4200" s="36"/>
      <c r="Q4200" s="36"/>
      <c r="R4200" s="36"/>
      <c r="S4200" s="36"/>
      <c r="T4200" s="36"/>
      <c r="U4200" s="23"/>
      <c r="V4200" s="23"/>
      <c r="W4200" s="23"/>
      <c r="X4200" s="23"/>
      <c r="Y4200" s="445"/>
      <c r="Z4200" s="446" t="str">
        <f>IF(放飛紀錄!$Y4200="","",放飛紀錄!$Y4200+公式對照表!B$2)</f>
        <v/>
      </c>
      <c r="AA4200" s="445"/>
      <c r="AB4200" s="445"/>
      <c r="AC4200" s="447" t="str">
        <f t="shared" si="158"/>
        <v/>
      </c>
      <c r="AD4200" s="448" t="str">
        <f t="shared" si="159"/>
        <v/>
      </c>
      <c r="AE4200" s="446" t="str">
        <f>IF(放飛紀錄表[[#This Row],[模組啟動時間]]="","",公式對照表!$A$2)</f>
        <v/>
      </c>
      <c r="AF4200" s="449" t="str">
        <f>IF(AC4200="","",IF(AND(AA4200&gt;Y4200,AA4200&lt;Z4200),[1]公式對照表!$C$2,IF(AC4200="-",[1]公式對照表!$C$3,IF(AC4200&lt;AE4200,[1]公式對照表!$C$4,IF(AC4200&gt;AE4200,[1]公式對照表!$C$5)))))</f>
        <v/>
      </c>
      <c r="AG4200" s="442"/>
      <c r="AH4200" s="442"/>
      <c r="AI4200" s="442"/>
      <c r="AJ4200" s="442"/>
      <c r="AK4200" s="2"/>
    </row>
    <row r="4201" spans="1:37" ht="17.25" customHeight="1">
      <c r="A4201" s="443"/>
      <c r="B4201" s="444"/>
      <c r="C4201" s="23"/>
      <c r="D4201" s="23"/>
      <c r="E4201" s="23"/>
      <c r="F4201" s="262"/>
      <c r="G4201" s="262"/>
      <c r="H4201" s="262"/>
      <c r="I4201" s="264"/>
      <c r="J4201" s="23"/>
      <c r="K4201" s="23"/>
      <c r="L4201" s="36" t="str">
        <f>IFERROR(VLOOKUP(放飛紀錄!$K4201,#REF!,2,FALSE),"")</f>
        <v/>
      </c>
      <c r="M4201" s="36"/>
      <c r="N4201" s="36"/>
      <c r="O4201" s="36"/>
      <c r="P4201" s="36"/>
      <c r="Q4201" s="36"/>
      <c r="R4201" s="36"/>
      <c r="S4201" s="36"/>
      <c r="T4201" s="36"/>
      <c r="U4201" s="23"/>
      <c r="V4201" s="23"/>
      <c r="W4201" s="23"/>
      <c r="X4201" s="23"/>
      <c r="Y4201" s="445"/>
      <c r="Z4201" s="446" t="str">
        <f>IF(放飛紀錄!$Y4201="","",放飛紀錄!$Y4201+公式對照表!B$2)</f>
        <v/>
      </c>
      <c r="AA4201" s="445"/>
      <c r="AB4201" s="445"/>
      <c r="AC4201" s="447" t="str">
        <f t="shared" si="158"/>
        <v/>
      </c>
      <c r="AD4201" s="448" t="str">
        <f t="shared" si="159"/>
        <v/>
      </c>
      <c r="AE4201" s="446" t="str">
        <f>IF(放飛紀錄表[[#This Row],[模組啟動時間]]="","",公式對照表!$A$2)</f>
        <v/>
      </c>
      <c r="AF4201" s="449" t="str">
        <f>IF(AC4201="","",IF(AND(AA4201&gt;Y4201,AA4201&lt;Z4201),[1]公式對照表!$C$2,IF(AC4201="-",[1]公式對照表!$C$3,IF(AC4201&lt;AE4201,[1]公式對照表!$C$4,IF(AC4201&gt;AE4201,[1]公式對照表!$C$5)))))</f>
        <v/>
      </c>
      <c r="AG4201" s="442"/>
      <c r="AH4201" s="442"/>
      <c r="AI4201" s="442"/>
      <c r="AJ4201" s="442"/>
      <c r="AK4201" s="2"/>
    </row>
    <row r="4202" spans="1:37" ht="17.25" customHeight="1">
      <c r="A4202" s="443"/>
      <c r="B4202" s="444"/>
      <c r="C4202" s="23"/>
      <c r="D4202" s="23"/>
      <c r="E4202" s="23"/>
      <c r="F4202" s="262"/>
      <c r="G4202" s="262"/>
      <c r="H4202" s="262"/>
      <c r="I4202" s="264"/>
      <c r="J4202" s="23"/>
      <c r="K4202" s="23"/>
      <c r="L4202" s="36" t="str">
        <f>IFERROR(VLOOKUP(放飛紀錄!$K4202,#REF!,2,FALSE),"")</f>
        <v/>
      </c>
      <c r="M4202" s="36"/>
      <c r="N4202" s="36"/>
      <c r="O4202" s="36"/>
      <c r="P4202" s="36"/>
      <c r="Q4202" s="36"/>
      <c r="R4202" s="36"/>
      <c r="S4202" s="36"/>
      <c r="T4202" s="36"/>
      <c r="U4202" s="23"/>
      <c r="V4202" s="23"/>
      <c r="W4202" s="23"/>
      <c r="X4202" s="23"/>
      <c r="Y4202" s="445"/>
      <c r="Z4202" s="446" t="str">
        <f>IF(放飛紀錄!$Y4202="","",放飛紀錄!$Y4202+公式對照表!B$2)</f>
        <v/>
      </c>
      <c r="AA4202" s="445"/>
      <c r="AB4202" s="445"/>
      <c r="AC4202" s="447" t="str">
        <f t="shared" si="158"/>
        <v/>
      </c>
      <c r="AD4202" s="448" t="str">
        <f t="shared" si="159"/>
        <v/>
      </c>
      <c r="AE4202" s="446" t="str">
        <f>IF(放飛紀錄表[[#This Row],[模組啟動時間]]="","",公式對照表!$A$2)</f>
        <v/>
      </c>
      <c r="AF4202" s="449" t="str">
        <f>IF(AC4202="","",IF(AND(AA4202&gt;Y4202,AA4202&lt;Z4202),[1]公式對照表!$C$2,IF(AC4202="-",[1]公式對照表!$C$3,IF(AC4202&lt;AE4202,[1]公式對照表!$C$4,IF(AC4202&gt;AE4202,[1]公式對照表!$C$5)))))</f>
        <v/>
      </c>
      <c r="AG4202" s="442"/>
      <c r="AH4202" s="442"/>
      <c r="AI4202" s="442"/>
      <c r="AJ4202" s="442"/>
      <c r="AK4202" s="2"/>
    </row>
    <row r="4203" spans="1:37" ht="17.25" customHeight="1">
      <c r="A4203" s="443"/>
      <c r="B4203" s="444"/>
      <c r="C4203" s="23"/>
      <c r="D4203" s="23"/>
      <c r="E4203" s="23"/>
      <c r="F4203" s="262"/>
      <c r="G4203" s="262"/>
      <c r="H4203" s="262"/>
      <c r="I4203" s="264"/>
      <c r="J4203" s="23"/>
      <c r="K4203" s="23"/>
      <c r="L4203" s="36" t="str">
        <f>IFERROR(VLOOKUP(放飛紀錄!$K4203,#REF!,2,FALSE),"")</f>
        <v/>
      </c>
      <c r="M4203" s="36"/>
      <c r="N4203" s="36"/>
      <c r="O4203" s="36"/>
      <c r="P4203" s="36"/>
      <c r="Q4203" s="36"/>
      <c r="R4203" s="36"/>
      <c r="S4203" s="36"/>
      <c r="T4203" s="36"/>
      <c r="U4203" s="23"/>
      <c r="V4203" s="23"/>
      <c r="W4203" s="23"/>
      <c r="X4203" s="23"/>
      <c r="Y4203" s="445"/>
      <c r="Z4203" s="446" t="str">
        <f>IF(放飛紀錄!$Y4203="","",放飛紀錄!$Y4203+公式對照表!B$2)</f>
        <v/>
      </c>
      <c r="AA4203" s="445"/>
      <c r="AB4203" s="445"/>
      <c r="AC4203" s="447" t="str">
        <f t="shared" si="158"/>
        <v/>
      </c>
      <c r="AD4203" s="448" t="str">
        <f t="shared" si="159"/>
        <v/>
      </c>
      <c r="AE4203" s="446" t="str">
        <f>IF(放飛紀錄表[[#This Row],[模組啟動時間]]="","",公式對照表!$A$2)</f>
        <v/>
      </c>
      <c r="AF4203" s="449" t="str">
        <f>IF(AC4203="","",IF(AND(AA4203&gt;Y4203,AA4203&lt;Z4203),[1]公式對照表!$C$2,IF(AC4203="-",[1]公式對照表!$C$3,IF(AC4203&lt;AE4203,[1]公式對照表!$C$4,IF(AC4203&gt;AE4203,[1]公式對照表!$C$5)))))</f>
        <v/>
      </c>
      <c r="AG4203" s="442"/>
      <c r="AH4203" s="442"/>
      <c r="AI4203" s="442"/>
      <c r="AJ4203" s="442"/>
      <c r="AK4203" s="2"/>
    </row>
    <row r="4204" spans="1:37" ht="17.25" customHeight="1">
      <c r="A4204" s="443"/>
      <c r="B4204" s="444"/>
      <c r="C4204" s="23"/>
      <c r="D4204" s="23"/>
      <c r="E4204" s="23"/>
      <c r="F4204" s="262"/>
      <c r="G4204" s="262"/>
      <c r="H4204" s="262"/>
      <c r="I4204" s="264"/>
      <c r="J4204" s="23"/>
      <c r="K4204" s="23"/>
      <c r="L4204" s="36" t="str">
        <f>IFERROR(VLOOKUP(放飛紀錄!$K4204,#REF!,2,FALSE),"")</f>
        <v/>
      </c>
      <c r="M4204" s="36"/>
      <c r="N4204" s="36"/>
      <c r="O4204" s="36"/>
      <c r="P4204" s="36"/>
      <c r="Q4204" s="36"/>
      <c r="R4204" s="36"/>
      <c r="S4204" s="36"/>
      <c r="T4204" s="36"/>
      <c r="U4204" s="23"/>
      <c r="V4204" s="23"/>
      <c r="W4204" s="23"/>
      <c r="X4204" s="23"/>
      <c r="Y4204" s="445"/>
      <c r="Z4204" s="446" t="str">
        <f>IF(放飛紀錄!$Y4204="","",放飛紀錄!$Y4204+公式對照表!B$2)</f>
        <v/>
      </c>
      <c r="AA4204" s="445"/>
      <c r="AB4204" s="445"/>
      <c r="AC4204" s="447" t="str">
        <f t="shared" si="158"/>
        <v/>
      </c>
      <c r="AD4204" s="448" t="str">
        <f t="shared" si="159"/>
        <v/>
      </c>
      <c r="AE4204" s="446" t="str">
        <f>IF(放飛紀錄表[[#This Row],[模組啟動時間]]="","",公式對照表!$A$2)</f>
        <v/>
      </c>
      <c r="AF4204" s="449" t="str">
        <f>IF(AC4204="","",IF(AND(AA4204&gt;Y4204,AA4204&lt;Z4204),[1]公式對照表!$C$2,IF(AC4204="-",[1]公式對照表!$C$3,IF(AC4204&lt;AE4204,[1]公式對照表!$C$4,IF(AC4204&gt;AE4204,[1]公式對照表!$C$5)))))</f>
        <v/>
      </c>
      <c r="AG4204" s="442"/>
      <c r="AH4204" s="442"/>
      <c r="AI4204" s="442"/>
      <c r="AJ4204" s="442"/>
      <c r="AK4204" s="2"/>
    </row>
    <row r="4205" spans="1:37" ht="17.25" customHeight="1">
      <c r="A4205" s="443"/>
      <c r="B4205" s="444"/>
      <c r="C4205" s="23"/>
      <c r="D4205" s="23"/>
      <c r="E4205" s="23"/>
      <c r="F4205" s="262"/>
      <c r="G4205" s="262"/>
      <c r="H4205" s="262"/>
      <c r="I4205" s="264"/>
      <c r="J4205" s="23"/>
      <c r="K4205" s="23"/>
      <c r="L4205" s="36" t="str">
        <f>IFERROR(VLOOKUP(放飛紀錄!$K4205,#REF!,2,FALSE),"")</f>
        <v/>
      </c>
      <c r="M4205" s="36"/>
      <c r="N4205" s="36"/>
      <c r="O4205" s="36"/>
      <c r="P4205" s="36"/>
      <c r="Q4205" s="36"/>
      <c r="R4205" s="36"/>
      <c r="S4205" s="36"/>
      <c r="T4205" s="36"/>
      <c r="U4205" s="23"/>
      <c r="V4205" s="23"/>
      <c r="W4205" s="23"/>
      <c r="X4205" s="23"/>
      <c r="Y4205" s="445"/>
      <c r="Z4205" s="446" t="str">
        <f>IF(放飛紀錄!$Y4205="","",放飛紀錄!$Y4205+公式對照表!B$2)</f>
        <v/>
      </c>
      <c r="AA4205" s="445"/>
      <c r="AB4205" s="445"/>
      <c r="AC4205" s="447" t="str">
        <f t="shared" si="158"/>
        <v/>
      </c>
      <c r="AD4205" s="448" t="str">
        <f t="shared" si="159"/>
        <v/>
      </c>
      <c r="AE4205" s="446" t="str">
        <f>IF(放飛紀錄表[[#This Row],[模組啟動時間]]="","",公式對照表!$A$2)</f>
        <v/>
      </c>
      <c r="AF4205" s="449" t="str">
        <f>IF(AC4205="","",IF(AND(AA4205&gt;Y4205,AA4205&lt;Z4205),[1]公式對照表!$C$2,IF(AC4205="-",[1]公式對照表!$C$3,IF(AC4205&lt;AE4205,[1]公式對照表!$C$4,IF(AC4205&gt;AE4205,[1]公式對照表!$C$5)))))</f>
        <v/>
      </c>
      <c r="AG4205" s="442"/>
      <c r="AH4205" s="442"/>
      <c r="AI4205" s="442"/>
      <c r="AJ4205" s="442"/>
      <c r="AK4205" s="2"/>
    </row>
    <row r="4206" spans="1:37" ht="17.25" customHeight="1">
      <c r="A4206" s="443"/>
      <c r="B4206" s="444"/>
      <c r="C4206" s="23"/>
      <c r="D4206" s="23"/>
      <c r="E4206" s="23"/>
      <c r="F4206" s="262"/>
      <c r="G4206" s="262"/>
      <c r="H4206" s="262"/>
      <c r="I4206" s="264"/>
      <c r="J4206" s="23"/>
      <c r="K4206" s="23"/>
      <c r="L4206" s="36" t="str">
        <f>IFERROR(VLOOKUP(放飛紀錄!$K4206,#REF!,2,FALSE),"")</f>
        <v/>
      </c>
      <c r="M4206" s="36"/>
      <c r="N4206" s="36"/>
      <c r="O4206" s="36"/>
      <c r="P4206" s="36"/>
      <c r="Q4206" s="36"/>
      <c r="R4206" s="36"/>
      <c r="S4206" s="36"/>
      <c r="T4206" s="36"/>
      <c r="U4206" s="23"/>
      <c r="V4206" s="23"/>
      <c r="W4206" s="23"/>
      <c r="X4206" s="23"/>
      <c r="Y4206" s="445"/>
      <c r="Z4206" s="446" t="str">
        <f>IF(放飛紀錄!$Y4206="","",放飛紀錄!$Y4206+公式對照表!B$2)</f>
        <v/>
      </c>
      <c r="AA4206" s="445"/>
      <c r="AB4206" s="445"/>
      <c r="AC4206" s="447" t="str">
        <f t="shared" si="158"/>
        <v/>
      </c>
      <c r="AD4206" s="448" t="str">
        <f t="shared" si="159"/>
        <v/>
      </c>
      <c r="AE4206" s="446" t="str">
        <f>IF(放飛紀錄表[[#This Row],[模組啟動時間]]="","",公式對照表!$A$2)</f>
        <v/>
      </c>
      <c r="AF4206" s="449" t="str">
        <f>IF(AC4206="","",IF(AND(AA4206&gt;Y4206,AA4206&lt;Z4206),[1]公式對照表!$C$2,IF(AC4206="-",[1]公式對照表!$C$3,IF(AC4206&lt;AE4206,[1]公式對照表!$C$4,IF(AC4206&gt;AE4206,[1]公式對照表!$C$5)))))</f>
        <v/>
      </c>
      <c r="AG4206" s="442"/>
      <c r="AH4206" s="442"/>
      <c r="AI4206" s="442"/>
      <c r="AJ4206" s="442"/>
      <c r="AK4206" s="2"/>
    </row>
    <row r="4207" spans="1:37" ht="17.25" customHeight="1">
      <c r="A4207" s="443"/>
      <c r="B4207" s="444"/>
      <c r="C4207" s="23"/>
      <c r="D4207" s="23"/>
      <c r="E4207" s="23"/>
      <c r="F4207" s="262"/>
      <c r="G4207" s="262"/>
      <c r="H4207" s="262"/>
      <c r="I4207" s="264"/>
      <c r="J4207" s="23"/>
      <c r="K4207" s="23"/>
      <c r="L4207" s="36" t="str">
        <f>IFERROR(VLOOKUP(放飛紀錄!$K4207,#REF!,2,FALSE),"")</f>
        <v/>
      </c>
      <c r="M4207" s="36"/>
      <c r="N4207" s="36"/>
      <c r="O4207" s="36"/>
      <c r="P4207" s="36"/>
      <c r="Q4207" s="36"/>
      <c r="R4207" s="36"/>
      <c r="S4207" s="36"/>
      <c r="T4207" s="36"/>
      <c r="U4207" s="23"/>
      <c r="V4207" s="23"/>
      <c r="W4207" s="23"/>
      <c r="X4207" s="23"/>
      <c r="Y4207" s="445"/>
      <c r="Z4207" s="446" t="str">
        <f>IF(放飛紀錄!$Y4207="","",放飛紀錄!$Y4207+公式對照表!B$2)</f>
        <v/>
      </c>
      <c r="AA4207" s="445"/>
      <c r="AB4207" s="445"/>
      <c r="AC4207" s="447" t="str">
        <f t="shared" si="158"/>
        <v/>
      </c>
      <c r="AD4207" s="448" t="str">
        <f t="shared" si="159"/>
        <v/>
      </c>
      <c r="AE4207" s="446" t="str">
        <f>IF(放飛紀錄表[[#This Row],[模組啟動時間]]="","",公式對照表!$A$2)</f>
        <v/>
      </c>
      <c r="AF4207" s="449" t="str">
        <f>IF(AC4207="","",IF(AND(AA4207&gt;Y4207,AA4207&lt;Z4207),[1]公式對照表!$C$2,IF(AC4207="-",[1]公式對照表!$C$3,IF(AC4207&lt;AE4207,[1]公式對照表!$C$4,IF(AC4207&gt;AE4207,[1]公式對照表!$C$5)))))</f>
        <v/>
      </c>
      <c r="AG4207" s="442"/>
      <c r="AH4207" s="442"/>
      <c r="AI4207" s="442"/>
      <c r="AJ4207" s="442"/>
      <c r="AK4207" s="2"/>
    </row>
    <row r="4208" spans="1:37" ht="17.25" customHeight="1">
      <c r="A4208" s="443"/>
      <c r="B4208" s="444"/>
      <c r="C4208" s="23"/>
      <c r="D4208" s="23"/>
      <c r="E4208" s="23"/>
      <c r="F4208" s="262"/>
      <c r="G4208" s="262"/>
      <c r="H4208" s="262"/>
      <c r="I4208" s="264"/>
      <c r="J4208" s="23"/>
      <c r="K4208" s="23"/>
      <c r="L4208" s="36" t="str">
        <f>IFERROR(VLOOKUP(放飛紀錄!$K4208,#REF!,2,FALSE),"")</f>
        <v/>
      </c>
      <c r="M4208" s="36"/>
      <c r="N4208" s="36"/>
      <c r="O4208" s="36"/>
      <c r="P4208" s="36"/>
      <c r="Q4208" s="36"/>
      <c r="R4208" s="36"/>
      <c r="S4208" s="36"/>
      <c r="T4208" s="36"/>
      <c r="U4208" s="23"/>
      <c r="V4208" s="23"/>
      <c r="W4208" s="23"/>
      <c r="X4208" s="23"/>
      <c r="Y4208" s="445"/>
      <c r="Z4208" s="446" t="str">
        <f>IF(放飛紀錄!$Y4208="","",放飛紀錄!$Y4208+公式對照表!B$2)</f>
        <v/>
      </c>
      <c r="AA4208" s="445"/>
      <c r="AB4208" s="445"/>
      <c r="AC4208" s="447" t="str">
        <f t="shared" si="158"/>
        <v/>
      </c>
      <c r="AD4208" s="448" t="str">
        <f t="shared" si="159"/>
        <v/>
      </c>
      <c r="AE4208" s="446" t="str">
        <f>IF(放飛紀錄表[[#This Row],[模組啟動時間]]="","",公式對照表!$A$2)</f>
        <v/>
      </c>
      <c r="AF4208" s="449" t="str">
        <f>IF(AC4208="","",IF(AND(AA4208&gt;Y4208,AA4208&lt;Z4208),[1]公式對照表!$C$2,IF(AC4208="-",[1]公式對照表!$C$3,IF(AC4208&lt;AE4208,[1]公式對照表!$C$4,IF(AC4208&gt;AE4208,[1]公式對照表!$C$5)))))</f>
        <v/>
      </c>
      <c r="AG4208" s="442"/>
      <c r="AH4208" s="442"/>
      <c r="AI4208" s="442"/>
      <c r="AJ4208" s="442"/>
      <c r="AK4208" s="2"/>
    </row>
    <row r="4209" spans="1:37" ht="17.25" customHeight="1">
      <c r="A4209" s="443"/>
      <c r="B4209" s="444"/>
      <c r="C4209" s="23"/>
      <c r="D4209" s="23"/>
      <c r="E4209" s="23"/>
      <c r="F4209" s="262"/>
      <c r="G4209" s="262"/>
      <c r="H4209" s="262"/>
      <c r="I4209" s="264"/>
      <c r="J4209" s="23"/>
      <c r="K4209" s="23"/>
      <c r="L4209" s="36" t="str">
        <f>IFERROR(VLOOKUP(放飛紀錄!$K4209,#REF!,2,FALSE),"")</f>
        <v/>
      </c>
      <c r="M4209" s="36"/>
      <c r="N4209" s="36"/>
      <c r="O4209" s="36"/>
      <c r="P4209" s="36"/>
      <c r="Q4209" s="36"/>
      <c r="R4209" s="36"/>
      <c r="S4209" s="36"/>
      <c r="T4209" s="36"/>
      <c r="U4209" s="23"/>
      <c r="V4209" s="23"/>
      <c r="W4209" s="23"/>
      <c r="X4209" s="23"/>
      <c r="Y4209" s="445"/>
      <c r="Z4209" s="446" t="str">
        <f>IF(放飛紀錄!$Y4209="","",放飛紀錄!$Y4209+公式對照表!B$2)</f>
        <v/>
      </c>
      <c r="AA4209" s="445"/>
      <c r="AB4209" s="445"/>
      <c r="AC4209" s="447" t="str">
        <f t="shared" si="158"/>
        <v/>
      </c>
      <c r="AD4209" s="448" t="str">
        <f t="shared" si="159"/>
        <v/>
      </c>
      <c r="AE4209" s="446" t="str">
        <f>IF(放飛紀錄表[[#This Row],[模組啟動時間]]="","",公式對照表!$A$2)</f>
        <v/>
      </c>
      <c r="AF4209" s="449" t="str">
        <f>IF(AC4209="","",IF(AND(AA4209&gt;Y4209,AA4209&lt;Z4209),[1]公式對照表!$C$2,IF(AC4209="-",[1]公式對照表!$C$3,IF(AC4209&lt;AE4209,[1]公式對照表!$C$4,IF(AC4209&gt;AE4209,[1]公式對照表!$C$5)))))</f>
        <v/>
      </c>
      <c r="AG4209" s="442"/>
      <c r="AH4209" s="442"/>
      <c r="AI4209" s="442"/>
      <c r="AJ4209" s="442"/>
      <c r="AK4209" s="2"/>
    </row>
    <row r="4210" spans="1:37" ht="17.25" customHeight="1">
      <c r="A4210" s="443"/>
      <c r="B4210" s="444"/>
      <c r="C4210" s="23"/>
      <c r="D4210" s="23"/>
      <c r="E4210" s="23"/>
      <c r="F4210" s="262"/>
      <c r="G4210" s="262"/>
      <c r="H4210" s="262"/>
      <c r="I4210" s="264"/>
      <c r="J4210" s="23"/>
      <c r="K4210" s="23"/>
      <c r="L4210" s="36" t="str">
        <f>IFERROR(VLOOKUP(放飛紀錄!$K4210,#REF!,2,FALSE),"")</f>
        <v/>
      </c>
      <c r="M4210" s="36"/>
      <c r="N4210" s="36"/>
      <c r="O4210" s="36"/>
      <c r="P4210" s="36"/>
      <c r="Q4210" s="36"/>
      <c r="R4210" s="36"/>
      <c r="S4210" s="36"/>
      <c r="T4210" s="36"/>
      <c r="U4210" s="23"/>
      <c r="V4210" s="23"/>
      <c r="W4210" s="23"/>
      <c r="X4210" s="23"/>
      <c r="Y4210" s="445"/>
      <c r="Z4210" s="446" t="str">
        <f>IF(放飛紀錄!$Y4210="","",放飛紀錄!$Y4210+公式對照表!B$2)</f>
        <v/>
      </c>
      <c r="AA4210" s="445"/>
      <c r="AB4210" s="445"/>
      <c r="AC4210" s="447" t="str">
        <f t="shared" si="158"/>
        <v/>
      </c>
      <c r="AD4210" s="448" t="str">
        <f t="shared" si="159"/>
        <v/>
      </c>
      <c r="AE4210" s="446" t="str">
        <f>IF(放飛紀錄表[[#This Row],[模組啟動時間]]="","",公式對照表!$A$2)</f>
        <v/>
      </c>
      <c r="AF4210" s="449" t="str">
        <f>IF(AC4210="","",IF(AND(AA4210&gt;Y4210,AA4210&lt;Z4210),[1]公式對照表!$C$2,IF(AC4210="-",[1]公式對照表!$C$3,IF(AC4210&lt;AE4210,[1]公式對照表!$C$4,IF(AC4210&gt;AE4210,[1]公式對照表!$C$5)))))</f>
        <v/>
      </c>
      <c r="AG4210" s="442"/>
      <c r="AH4210" s="442"/>
      <c r="AI4210" s="442"/>
      <c r="AJ4210" s="442"/>
      <c r="AK4210" s="2"/>
    </row>
    <row r="4211" spans="1:37" ht="17.25" customHeight="1">
      <c r="A4211" s="443"/>
      <c r="B4211" s="444"/>
      <c r="C4211" s="23"/>
      <c r="D4211" s="23"/>
      <c r="E4211" s="23"/>
      <c r="F4211" s="262"/>
      <c r="G4211" s="262"/>
      <c r="H4211" s="262"/>
      <c r="I4211" s="264"/>
      <c r="J4211" s="23"/>
      <c r="K4211" s="23"/>
      <c r="L4211" s="36" t="str">
        <f>IFERROR(VLOOKUP(放飛紀錄!$K4211,#REF!,2,FALSE),"")</f>
        <v/>
      </c>
      <c r="M4211" s="36"/>
      <c r="N4211" s="36"/>
      <c r="O4211" s="36"/>
      <c r="P4211" s="36"/>
      <c r="Q4211" s="36"/>
      <c r="R4211" s="36"/>
      <c r="S4211" s="36"/>
      <c r="T4211" s="36"/>
      <c r="U4211" s="23"/>
      <c r="V4211" s="23"/>
      <c r="W4211" s="23"/>
      <c r="X4211" s="23"/>
      <c r="Y4211" s="445"/>
      <c r="Z4211" s="446" t="str">
        <f>IF(放飛紀錄!$Y4211="","",放飛紀錄!$Y4211+公式對照表!B$2)</f>
        <v/>
      </c>
      <c r="AA4211" s="445"/>
      <c r="AB4211" s="445"/>
      <c r="AC4211" s="447" t="str">
        <f t="shared" si="158"/>
        <v/>
      </c>
      <c r="AD4211" s="448" t="str">
        <f t="shared" si="159"/>
        <v/>
      </c>
      <c r="AE4211" s="446" t="str">
        <f>IF(放飛紀錄表[[#This Row],[模組啟動時間]]="","",公式對照表!$A$2)</f>
        <v/>
      </c>
      <c r="AF4211" s="449" t="str">
        <f>IF(AC4211="","",IF(AND(AA4211&gt;Y4211,AA4211&lt;Z4211),[1]公式對照表!$C$2,IF(AC4211="-",[1]公式對照表!$C$3,IF(AC4211&lt;AE4211,[1]公式對照表!$C$4,IF(AC4211&gt;AE4211,[1]公式對照表!$C$5)))))</f>
        <v/>
      </c>
      <c r="AG4211" s="442"/>
      <c r="AH4211" s="442"/>
      <c r="AI4211" s="442"/>
      <c r="AJ4211" s="442"/>
      <c r="AK4211" s="2"/>
    </row>
    <row r="4212" spans="1:37" ht="17.25" customHeight="1">
      <c r="A4212" s="443"/>
      <c r="B4212" s="444"/>
      <c r="C4212" s="23"/>
      <c r="D4212" s="23"/>
      <c r="E4212" s="23"/>
      <c r="F4212" s="262"/>
      <c r="G4212" s="262"/>
      <c r="H4212" s="262"/>
      <c r="I4212" s="264"/>
      <c r="J4212" s="23"/>
      <c r="K4212" s="23"/>
      <c r="L4212" s="36" t="str">
        <f>IFERROR(VLOOKUP(放飛紀錄!$K4212,#REF!,2,FALSE),"")</f>
        <v/>
      </c>
      <c r="M4212" s="36"/>
      <c r="N4212" s="36"/>
      <c r="O4212" s="36"/>
      <c r="P4212" s="36"/>
      <c r="Q4212" s="36"/>
      <c r="R4212" s="36"/>
      <c r="S4212" s="36"/>
      <c r="T4212" s="36"/>
      <c r="U4212" s="23"/>
      <c r="V4212" s="23"/>
      <c r="W4212" s="23"/>
      <c r="X4212" s="23"/>
      <c r="Y4212" s="445"/>
      <c r="Z4212" s="446" t="str">
        <f>IF(放飛紀錄!$Y4212="","",放飛紀錄!$Y4212+公式對照表!B$2)</f>
        <v/>
      </c>
      <c r="AA4212" s="445"/>
      <c r="AB4212" s="445"/>
      <c r="AC4212" s="447" t="str">
        <f t="shared" si="158"/>
        <v/>
      </c>
      <c r="AD4212" s="448" t="str">
        <f t="shared" si="159"/>
        <v/>
      </c>
      <c r="AE4212" s="446" t="str">
        <f>IF(放飛紀錄表[[#This Row],[模組啟動時間]]="","",公式對照表!$A$2)</f>
        <v/>
      </c>
      <c r="AF4212" s="449" t="str">
        <f>IF(AC4212="","",IF(AND(AA4212&gt;Y4212,AA4212&lt;Z4212),[1]公式對照表!$C$2,IF(AC4212="-",[1]公式對照表!$C$3,IF(AC4212&lt;AE4212,[1]公式對照表!$C$4,IF(AC4212&gt;AE4212,[1]公式對照表!$C$5)))))</f>
        <v/>
      </c>
      <c r="AG4212" s="442"/>
      <c r="AH4212" s="442"/>
      <c r="AI4212" s="442"/>
      <c r="AJ4212" s="442"/>
      <c r="AK4212" s="2"/>
    </row>
    <row r="4213" spans="1:37" ht="17.25" customHeight="1">
      <c r="A4213" s="443"/>
      <c r="B4213" s="444"/>
      <c r="C4213" s="23"/>
      <c r="D4213" s="23"/>
      <c r="E4213" s="23"/>
      <c r="F4213" s="262"/>
      <c r="G4213" s="262"/>
      <c r="H4213" s="262"/>
      <c r="I4213" s="264"/>
      <c r="J4213" s="23"/>
      <c r="K4213" s="23"/>
      <c r="L4213" s="36" t="str">
        <f>IFERROR(VLOOKUP(放飛紀錄!$K4213,#REF!,2,FALSE),"")</f>
        <v/>
      </c>
      <c r="M4213" s="36"/>
      <c r="N4213" s="36"/>
      <c r="O4213" s="36"/>
      <c r="P4213" s="36"/>
      <c r="Q4213" s="36"/>
      <c r="R4213" s="36"/>
      <c r="S4213" s="36"/>
      <c r="T4213" s="36"/>
      <c r="U4213" s="23"/>
      <c r="V4213" s="23"/>
      <c r="W4213" s="23"/>
      <c r="X4213" s="23"/>
      <c r="Y4213" s="445"/>
      <c r="Z4213" s="446" t="str">
        <f>IF(放飛紀錄!$Y4213="","",放飛紀錄!$Y4213+公式對照表!B$2)</f>
        <v/>
      </c>
      <c r="AA4213" s="445"/>
      <c r="AB4213" s="445"/>
      <c r="AC4213" s="447" t="str">
        <f t="shared" ref="AC4213:AC4276" si="160">IF(AB4213="","",IF(AA4213="-","-",AB4213-Z4213))</f>
        <v/>
      </c>
      <c r="AD4213" s="448" t="str">
        <f t="shared" ref="AD4213:AD4276" si="161">IF(OR(AC4213="-",AC4213=""),"",((MINUTE(AC4213)*60)+SECOND(AC4213)))</f>
        <v/>
      </c>
      <c r="AE4213" s="446" t="str">
        <f>IF(放飛紀錄表[[#This Row],[模組啟動時間]]="","",公式對照表!$A$2)</f>
        <v/>
      </c>
      <c r="AF4213" s="449" t="str">
        <f>IF(AC4213="","",IF(AND(AA4213&gt;Y4213,AA4213&lt;Z4213),[1]公式對照表!$C$2,IF(AC4213="-",[1]公式對照表!$C$3,IF(AC4213&lt;AE4213,[1]公式對照表!$C$4,IF(AC4213&gt;AE4213,[1]公式對照表!$C$5)))))</f>
        <v/>
      </c>
      <c r="AG4213" s="442"/>
      <c r="AH4213" s="442"/>
      <c r="AI4213" s="442"/>
      <c r="AJ4213" s="442"/>
      <c r="AK4213" s="2"/>
    </row>
    <row r="4214" spans="1:37" ht="17.25" customHeight="1">
      <c r="A4214" s="443"/>
      <c r="B4214" s="444"/>
      <c r="C4214" s="23"/>
      <c r="D4214" s="23"/>
      <c r="E4214" s="23"/>
      <c r="F4214" s="262"/>
      <c r="G4214" s="262"/>
      <c r="H4214" s="262"/>
      <c r="I4214" s="264"/>
      <c r="J4214" s="23"/>
      <c r="K4214" s="23"/>
      <c r="L4214" s="36" t="str">
        <f>IFERROR(VLOOKUP(放飛紀錄!$K4214,#REF!,2,FALSE),"")</f>
        <v/>
      </c>
      <c r="M4214" s="36"/>
      <c r="N4214" s="36"/>
      <c r="O4214" s="36"/>
      <c r="P4214" s="36"/>
      <c r="Q4214" s="36"/>
      <c r="R4214" s="36"/>
      <c r="S4214" s="36"/>
      <c r="T4214" s="36"/>
      <c r="U4214" s="23"/>
      <c r="V4214" s="23"/>
      <c r="W4214" s="23"/>
      <c r="X4214" s="23"/>
      <c r="Y4214" s="445"/>
      <c r="Z4214" s="446" t="str">
        <f>IF(放飛紀錄!$Y4214="","",放飛紀錄!$Y4214+公式對照表!B$2)</f>
        <v/>
      </c>
      <c r="AA4214" s="445"/>
      <c r="AB4214" s="445"/>
      <c r="AC4214" s="447" t="str">
        <f t="shared" si="160"/>
        <v/>
      </c>
      <c r="AD4214" s="448" t="str">
        <f t="shared" si="161"/>
        <v/>
      </c>
      <c r="AE4214" s="446" t="str">
        <f>IF(放飛紀錄表[[#This Row],[模組啟動時間]]="","",公式對照表!$A$2)</f>
        <v/>
      </c>
      <c r="AF4214" s="449" t="str">
        <f>IF(AC4214="","",IF(AND(AA4214&gt;Y4214,AA4214&lt;Z4214),[1]公式對照表!$C$2,IF(AC4214="-",[1]公式對照表!$C$3,IF(AC4214&lt;AE4214,[1]公式對照表!$C$4,IF(AC4214&gt;AE4214,[1]公式對照表!$C$5)))))</f>
        <v/>
      </c>
      <c r="AG4214" s="442"/>
      <c r="AH4214" s="442"/>
      <c r="AI4214" s="442"/>
      <c r="AJ4214" s="442"/>
      <c r="AK4214" s="2"/>
    </row>
    <row r="4215" spans="1:37" ht="17.25" customHeight="1">
      <c r="A4215" s="443"/>
      <c r="B4215" s="444"/>
      <c r="C4215" s="23"/>
      <c r="D4215" s="23"/>
      <c r="E4215" s="23"/>
      <c r="F4215" s="262"/>
      <c r="G4215" s="262"/>
      <c r="H4215" s="262"/>
      <c r="I4215" s="264"/>
      <c r="J4215" s="23"/>
      <c r="K4215" s="23"/>
      <c r="L4215" s="36" t="str">
        <f>IFERROR(VLOOKUP(放飛紀錄!$K4215,#REF!,2,FALSE),"")</f>
        <v/>
      </c>
      <c r="M4215" s="36"/>
      <c r="N4215" s="36"/>
      <c r="O4215" s="36"/>
      <c r="P4215" s="36"/>
      <c r="Q4215" s="36"/>
      <c r="R4215" s="36"/>
      <c r="S4215" s="36"/>
      <c r="T4215" s="36"/>
      <c r="U4215" s="23"/>
      <c r="V4215" s="23"/>
      <c r="W4215" s="23"/>
      <c r="X4215" s="23"/>
      <c r="Y4215" s="445"/>
      <c r="Z4215" s="446" t="str">
        <f>IF(放飛紀錄!$Y4215="","",放飛紀錄!$Y4215+公式對照表!B$2)</f>
        <v/>
      </c>
      <c r="AA4215" s="445"/>
      <c r="AB4215" s="445"/>
      <c r="AC4215" s="447" t="str">
        <f t="shared" si="160"/>
        <v/>
      </c>
      <c r="AD4215" s="448" t="str">
        <f t="shared" si="161"/>
        <v/>
      </c>
      <c r="AE4215" s="446" t="str">
        <f>IF(放飛紀錄表[[#This Row],[模組啟動時間]]="","",公式對照表!$A$2)</f>
        <v/>
      </c>
      <c r="AF4215" s="449" t="str">
        <f>IF(AC4215="","",IF(AND(AA4215&gt;Y4215,AA4215&lt;Z4215),[1]公式對照表!$C$2,IF(AC4215="-",[1]公式對照表!$C$3,IF(AC4215&lt;AE4215,[1]公式對照表!$C$4,IF(AC4215&gt;AE4215,[1]公式對照表!$C$5)))))</f>
        <v/>
      </c>
      <c r="AG4215" s="442"/>
      <c r="AH4215" s="442"/>
      <c r="AI4215" s="442"/>
      <c r="AJ4215" s="442"/>
      <c r="AK4215" s="2"/>
    </row>
    <row r="4216" spans="1:37" ht="17.25" customHeight="1">
      <c r="A4216" s="443"/>
      <c r="B4216" s="444"/>
      <c r="C4216" s="23"/>
      <c r="D4216" s="23"/>
      <c r="E4216" s="23"/>
      <c r="F4216" s="262"/>
      <c r="G4216" s="262"/>
      <c r="H4216" s="262"/>
      <c r="I4216" s="264"/>
      <c r="J4216" s="23"/>
      <c r="K4216" s="23"/>
      <c r="L4216" s="36" t="str">
        <f>IFERROR(VLOOKUP(放飛紀錄!$K4216,#REF!,2,FALSE),"")</f>
        <v/>
      </c>
      <c r="M4216" s="36"/>
      <c r="N4216" s="36"/>
      <c r="O4216" s="36"/>
      <c r="P4216" s="36"/>
      <c r="Q4216" s="36"/>
      <c r="R4216" s="36"/>
      <c r="S4216" s="36"/>
      <c r="T4216" s="36"/>
      <c r="U4216" s="23"/>
      <c r="V4216" s="23"/>
      <c r="W4216" s="23"/>
      <c r="X4216" s="23"/>
      <c r="Y4216" s="445"/>
      <c r="Z4216" s="446" t="str">
        <f>IF(放飛紀錄!$Y4216="","",放飛紀錄!$Y4216+公式對照表!B$2)</f>
        <v/>
      </c>
      <c r="AA4216" s="445"/>
      <c r="AB4216" s="445"/>
      <c r="AC4216" s="447" t="str">
        <f t="shared" si="160"/>
        <v/>
      </c>
      <c r="AD4216" s="448" t="str">
        <f t="shared" si="161"/>
        <v/>
      </c>
      <c r="AE4216" s="446" t="str">
        <f>IF(放飛紀錄表[[#This Row],[模組啟動時間]]="","",公式對照表!$A$2)</f>
        <v/>
      </c>
      <c r="AF4216" s="449" t="str">
        <f>IF(AC4216="","",IF(AND(AA4216&gt;Y4216,AA4216&lt;Z4216),[1]公式對照表!$C$2,IF(AC4216="-",[1]公式對照表!$C$3,IF(AC4216&lt;AE4216,[1]公式對照表!$C$4,IF(AC4216&gt;AE4216,[1]公式對照表!$C$5)))))</f>
        <v/>
      </c>
      <c r="AG4216" s="442"/>
      <c r="AH4216" s="442"/>
      <c r="AI4216" s="442"/>
      <c r="AJ4216" s="442"/>
      <c r="AK4216" s="2"/>
    </row>
    <row r="4217" spans="1:37" ht="17.25" customHeight="1">
      <c r="A4217" s="443"/>
      <c r="B4217" s="444"/>
      <c r="C4217" s="23"/>
      <c r="D4217" s="23"/>
      <c r="E4217" s="23"/>
      <c r="F4217" s="262"/>
      <c r="G4217" s="262"/>
      <c r="H4217" s="262"/>
      <c r="I4217" s="264"/>
      <c r="J4217" s="23"/>
      <c r="K4217" s="23"/>
      <c r="L4217" s="36" t="str">
        <f>IFERROR(VLOOKUP(放飛紀錄!$K4217,#REF!,2,FALSE),"")</f>
        <v/>
      </c>
      <c r="M4217" s="36"/>
      <c r="N4217" s="36"/>
      <c r="O4217" s="36"/>
      <c r="P4217" s="36"/>
      <c r="Q4217" s="36"/>
      <c r="R4217" s="36"/>
      <c r="S4217" s="36"/>
      <c r="T4217" s="36"/>
      <c r="U4217" s="23"/>
      <c r="V4217" s="23"/>
      <c r="W4217" s="23"/>
      <c r="X4217" s="23"/>
      <c r="Y4217" s="445"/>
      <c r="Z4217" s="446" t="str">
        <f>IF(放飛紀錄!$Y4217="","",放飛紀錄!$Y4217+公式對照表!B$2)</f>
        <v/>
      </c>
      <c r="AA4217" s="445"/>
      <c r="AB4217" s="445"/>
      <c r="AC4217" s="447" t="str">
        <f t="shared" si="160"/>
        <v/>
      </c>
      <c r="AD4217" s="448" t="str">
        <f t="shared" si="161"/>
        <v/>
      </c>
      <c r="AE4217" s="446" t="str">
        <f>IF(放飛紀錄表[[#This Row],[模組啟動時間]]="","",公式對照表!$A$2)</f>
        <v/>
      </c>
      <c r="AF4217" s="449" t="str">
        <f>IF(AC4217="","",IF(AND(AA4217&gt;Y4217,AA4217&lt;Z4217),[1]公式對照表!$C$2,IF(AC4217="-",[1]公式對照表!$C$3,IF(AC4217&lt;AE4217,[1]公式對照表!$C$4,IF(AC4217&gt;AE4217,[1]公式對照表!$C$5)))))</f>
        <v/>
      </c>
      <c r="AG4217" s="442"/>
      <c r="AH4217" s="442"/>
      <c r="AI4217" s="442"/>
      <c r="AJ4217" s="442"/>
      <c r="AK4217" s="2"/>
    </row>
    <row r="4218" spans="1:37" ht="17.25" customHeight="1">
      <c r="A4218" s="443"/>
      <c r="B4218" s="444"/>
      <c r="C4218" s="23"/>
      <c r="D4218" s="23"/>
      <c r="E4218" s="23"/>
      <c r="F4218" s="262"/>
      <c r="G4218" s="262"/>
      <c r="H4218" s="262"/>
      <c r="I4218" s="264"/>
      <c r="J4218" s="23"/>
      <c r="K4218" s="23"/>
      <c r="L4218" s="36" t="str">
        <f>IFERROR(VLOOKUP(放飛紀錄!$K4218,#REF!,2,FALSE),"")</f>
        <v/>
      </c>
      <c r="M4218" s="36"/>
      <c r="N4218" s="36"/>
      <c r="O4218" s="36"/>
      <c r="P4218" s="36"/>
      <c r="Q4218" s="36"/>
      <c r="R4218" s="36"/>
      <c r="S4218" s="36"/>
      <c r="T4218" s="36"/>
      <c r="U4218" s="23"/>
      <c r="V4218" s="23"/>
      <c r="W4218" s="23"/>
      <c r="X4218" s="23"/>
      <c r="Y4218" s="445"/>
      <c r="Z4218" s="446" t="str">
        <f>IF(放飛紀錄!$Y4218="","",放飛紀錄!$Y4218+公式對照表!B$2)</f>
        <v/>
      </c>
      <c r="AA4218" s="445"/>
      <c r="AB4218" s="445"/>
      <c r="AC4218" s="447" t="str">
        <f t="shared" si="160"/>
        <v/>
      </c>
      <c r="AD4218" s="448" t="str">
        <f t="shared" si="161"/>
        <v/>
      </c>
      <c r="AE4218" s="446" t="str">
        <f>IF(放飛紀錄表[[#This Row],[模組啟動時間]]="","",公式對照表!$A$2)</f>
        <v/>
      </c>
      <c r="AF4218" s="449" t="str">
        <f>IF(AC4218="","",IF(AND(AA4218&gt;Y4218,AA4218&lt;Z4218),[1]公式對照表!$C$2,IF(AC4218="-",[1]公式對照表!$C$3,IF(AC4218&lt;AE4218,[1]公式對照表!$C$4,IF(AC4218&gt;AE4218,[1]公式對照表!$C$5)))))</f>
        <v/>
      </c>
      <c r="AG4218" s="442"/>
      <c r="AH4218" s="442"/>
      <c r="AI4218" s="442"/>
      <c r="AJ4218" s="442"/>
      <c r="AK4218" s="2"/>
    </row>
    <row r="4219" spans="1:37" ht="17.25" customHeight="1">
      <c r="A4219" s="443"/>
      <c r="B4219" s="444"/>
      <c r="C4219" s="23"/>
      <c r="D4219" s="23"/>
      <c r="E4219" s="23"/>
      <c r="F4219" s="262"/>
      <c r="G4219" s="262"/>
      <c r="H4219" s="262"/>
      <c r="I4219" s="264"/>
      <c r="J4219" s="23"/>
      <c r="K4219" s="23"/>
      <c r="L4219" s="36" t="str">
        <f>IFERROR(VLOOKUP(放飛紀錄!$K4219,#REF!,2,FALSE),"")</f>
        <v/>
      </c>
      <c r="M4219" s="36"/>
      <c r="N4219" s="36"/>
      <c r="O4219" s="36"/>
      <c r="P4219" s="36"/>
      <c r="Q4219" s="36"/>
      <c r="R4219" s="36"/>
      <c r="S4219" s="36"/>
      <c r="T4219" s="36"/>
      <c r="U4219" s="23"/>
      <c r="V4219" s="23"/>
      <c r="W4219" s="23"/>
      <c r="X4219" s="23"/>
      <c r="Y4219" s="445"/>
      <c r="Z4219" s="446" t="str">
        <f>IF(放飛紀錄!$Y4219="","",放飛紀錄!$Y4219+公式對照表!B$2)</f>
        <v/>
      </c>
      <c r="AA4219" s="445"/>
      <c r="AB4219" s="445"/>
      <c r="AC4219" s="447" t="str">
        <f t="shared" si="160"/>
        <v/>
      </c>
      <c r="AD4219" s="448" t="str">
        <f t="shared" si="161"/>
        <v/>
      </c>
      <c r="AE4219" s="446" t="str">
        <f>IF(放飛紀錄表[[#This Row],[模組啟動時間]]="","",公式對照表!$A$2)</f>
        <v/>
      </c>
      <c r="AF4219" s="449" t="str">
        <f>IF(AC4219="","",IF(AND(AA4219&gt;Y4219,AA4219&lt;Z4219),[1]公式對照表!$C$2,IF(AC4219="-",[1]公式對照表!$C$3,IF(AC4219&lt;AE4219,[1]公式對照表!$C$4,IF(AC4219&gt;AE4219,[1]公式對照表!$C$5)))))</f>
        <v/>
      </c>
      <c r="AG4219" s="442"/>
      <c r="AH4219" s="442"/>
      <c r="AI4219" s="442"/>
      <c r="AJ4219" s="442"/>
      <c r="AK4219" s="2"/>
    </row>
    <row r="4220" spans="1:37" ht="17.25" customHeight="1">
      <c r="A4220" s="443"/>
      <c r="B4220" s="444"/>
      <c r="C4220" s="23"/>
      <c r="D4220" s="23"/>
      <c r="E4220" s="23"/>
      <c r="F4220" s="262"/>
      <c r="G4220" s="262"/>
      <c r="H4220" s="262"/>
      <c r="I4220" s="264"/>
      <c r="J4220" s="23"/>
      <c r="K4220" s="23"/>
      <c r="L4220" s="36" t="str">
        <f>IFERROR(VLOOKUP(放飛紀錄!$K4220,#REF!,2,FALSE),"")</f>
        <v/>
      </c>
      <c r="M4220" s="36"/>
      <c r="N4220" s="36"/>
      <c r="O4220" s="36"/>
      <c r="P4220" s="36"/>
      <c r="Q4220" s="36"/>
      <c r="R4220" s="36"/>
      <c r="S4220" s="36"/>
      <c r="T4220" s="36"/>
      <c r="U4220" s="23"/>
      <c r="V4220" s="23"/>
      <c r="W4220" s="23"/>
      <c r="X4220" s="23"/>
      <c r="Y4220" s="445"/>
      <c r="Z4220" s="446" t="str">
        <f>IF(放飛紀錄!$Y4220="","",放飛紀錄!$Y4220+公式對照表!B$2)</f>
        <v/>
      </c>
      <c r="AA4220" s="445"/>
      <c r="AB4220" s="445"/>
      <c r="AC4220" s="447" t="str">
        <f t="shared" si="160"/>
        <v/>
      </c>
      <c r="AD4220" s="448" t="str">
        <f t="shared" si="161"/>
        <v/>
      </c>
      <c r="AE4220" s="446" t="str">
        <f>IF(放飛紀錄表[[#This Row],[模組啟動時間]]="","",公式對照表!$A$2)</f>
        <v/>
      </c>
      <c r="AF4220" s="449" t="str">
        <f>IF(AC4220="","",IF(AND(AA4220&gt;Y4220,AA4220&lt;Z4220),[1]公式對照表!$C$2,IF(AC4220="-",[1]公式對照表!$C$3,IF(AC4220&lt;AE4220,[1]公式對照表!$C$4,IF(AC4220&gt;AE4220,[1]公式對照表!$C$5)))))</f>
        <v/>
      </c>
      <c r="AG4220" s="442"/>
      <c r="AH4220" s="442"/>
      <c r="AI4220" s="442"/>
      <c r="AJ4220" s="442"/>
      <c r="AK4220" s="2"/>
    </row>
    <row r="4221" spans="1:37" ht="17.25" customHeight="1">
      <c r="A4221" s="443"/>
      <c r="B4221" s="444"/>
      <c r="C4221" s="23"/>
      <c r="D4221" s="23"/>
      <c r="E4221" s="23"/>
      <c r="F4221" s="262"/>
      <c r="G4221" s="262"/>
      <c r="H4221" s="262"/>
      <c r="I4221" s="264"/>
      <c r="J4221" s="23"/>
      <c r="K4221" s="23"/>
      <c r="L4221" s="36" t="str">
        <f>IFERROR(VLOOKUP(放飛紀錄!$K4221,#REF!,2,FALSE),"")</f>
        <v/>
      </c>
      <c r="M4221" s="36"/>
      <c r="N4221" s="36"/>
      <c r="O4221" s="36"/>
      <c r="P4221" s="36"/>
      <c r="Q4221" s="36"/>
      <c r="R4221" s="36"/>
      <c r="S4221" s="36"/>
      <c r="T4221" s="36"/>
      <c r="U4221" s="23"/>
      <c r="V4221" s="23"/>
      <c r="W4221" s="23"/>
      <c r="X4221" s="23"/>
      <c r="Y4221" s="445"/>
      <c r="Z4221" s="446" t="str">
        <f>IF(放飛紀錄!$Y4221="","",放飛紀錄!$Y4221+公式對照表!B$2)</f>
        <v/>
      </c>
      <c r="AA4221" s="445"/>
      <c r="AB4221" s="445"/>
      <c r="AC4221" s="447" t="str">
        <f t="shared" si="160"/>
        <v/>
      </c>
      <c r="AD4221" s="448" t="str">
        <f t="shared" si="161"/>
        <v/>
      </c>
      <c r="AE4221" s="446" t="str">
        <f>IF(放飛紀錄表[[#This Row],[模組啟動時間]]="","",公式對照表!$A$2)</f>
        <v/>
      </c>
      <c r="AF4221" s="449" t="str">
        <f>IF(AC4221="","",IF(AND(AA4221&gt;Y4221,AA4221&lt;Z4221),[1]公式對照表!$C$2,IF(AC4221="-",[1]公式對照表!$C$3,IF(AC4221&lt;AE4221,[1]公式對照表!$C$4,IF(AC4221&gt;AE4221,[1]公式對照表!$C$5)))))</f>
        <v/>
      </c>
      <c r="AG4221" s="442"/>
      <c r="AH4221" s="442"/>
      <c r="AI4221" s="442"/>
      <c r="AJ4221" s="442"/>
      <c r="AK4221" s="2"/>
    </row>
    <row r="4222" spans="1:37" ht="17.25" customHeight="1">
      <c r="A4222" s="443"/>
      <c r="B4222" s="444"/>
      <c r="C4222" s="23"/>
      <c r="D4222" s="23"/>
      <c r="E4222" s="23"/>
      <c r="F4222" s="262"/>
      <c r="G4222" s="262"/>
      <c r="H4222" s="262"/>
      <c r="I4222" s="264"/>
      <c r="J4222" s="23"/>
      <c r="K4222" s="23"/>
      <c r="L4222" s="36" t="str">
        <f>IFERROR(VLOOKUP(放飛紀錄!$K4222,#REF!,2,FALSE),"")</f>
        <v/>
      </c>
      <c r="M4222" s="36"/>
      <c r="N4222" s="36"/>
      <c r="O4222" s="36"/>
      <c r="P4222" s="36"/>
      <c r="Q4222" s="36"/>
      <c r="R4222" s="36"/>
      <c r="S4222" s="36"/>
      <c r="T4222" s="36"/>
      <c r="U4222" s="23"/>
      <c r="V4222" s="23"/>
      <c r="W4222" s="23"/>
      <c r="X4222" s="23"/>
      <c r="Y4222" s="445"/>
      <c r="Z4222" s="446" t="str">
        <f>IF(放飛紀錄!$Y4222="","",放飛紀錄!$Y4222+公式對照表!B$2)</f>
        <v/>
      </c>
      <c r="AA4222" s="445"/>
      <c r="AB4222" s="445"/>
      <c r="AC4222" s="447" t="str">
        <f t="shared" si="160"/>
        <v/>
      </c>
      <c r="AD4222" s="448" t="str">
        <f t="shared" si="161"/>
        <v/>
      </c>
      <c r="AE4222" s="446" t="str">
        <f>IF(放飛紀錄表[[#This Row],[模組啟動時間]]="","",公式對照表!$A$2)</f>
        <v/>
      </c>
      <c r="AF4222" s="449" t="str">
        <f>IF(AC4222="","",IF(AND(AA4222&gt;Y4222,AA4222&lt;Z4222),[1]公式對照表!$C$2,IF(AC4222="-",[1]公式對照表!$C$3,IF(AC4222&lt;AE4222,[1]公式對照表!$C$4,IF(AC4222&gt;AE4222,[1]公式對照表!$C$5)))))</f>
        <v/>
      </c>
      <c r="AG4222" s="442"/>
      <c r="AH4222" s="442"/>
      <c r="AI4222" s="442"/>
      <c r="AJ4222" s="442"/>
      <c r="AK4222" s="2"/>
    </row>
    <row r="4223" spans="1:37" ht="17.25" customHeight="1">
      <c r="A4223" s="443"/>
      <c r="B4223" s="444"/>
      <c r="C4223" s="23"/>
      <c r="D4223" s="23"/>
      <c r="E4223" s="23"/>
      <c r="F4223" s="262"/>
      <c r="G4223" s="262"/>
      <c r="H4223" s="262"/>
      <c r="I4223" s="264"/>
      <c r="J4223" s="23"/>
      <c r="K4223" s="23"/>
      <c r="L4223" s="36" t="str">
        <f>IFERROR(VLOOKUP(放飛紀錄!$K4223,#REF!,2,FALSE),"")</f>
        <v/>
      </c>
      <c r="M4223" s="36"/>
      <c r="N4223" s="36"/>
      <c r="O4223" s="36"/>
      <c r="P4223" s="36"/>
      <c r="Q4223" s="36"/>
      <c r="R4223" s="36"/>
      <c r="S4223" s="36"/>
      <c r="T4223" s="36"/>
      <c r="U4223" s="23"/>
      <c r="V4223" s="23"/>
      <c r="W4223" s="23"/>
      <c r="X4223" s="23"/>
      <c r="Y4223" s="445"/>
      <c r="Z4223" s="446" t="str">
        <f>IF(放飛紀錄!$Y4223="","",放飛紀錄!$Y4223+公式對照表!B$2)</f>
        <v/>
      </c>
      <c r="AA4223" s="445"/>
      <c r="AB4223" s="445"/>
      <c r="AC4223" s="447" t="str">
        <f t="shared" si="160"/>
        <v/>
      </c>
      <c r="AD4223" s="448" t="str">
        <f t="shared" si="161"/>
        <v/>
      </c>
      <c r="AE4223" s="446" t="str">
        <f>IF(放飛紀錄表[[#This Row],[模組啟動時間]]="","",公式對照表!$A$2)</f>
        <v/>
      </c>
      <c r="AF4223" s="449" t="str">
        <f>IF(AC4223="","",IF(AND(AA4223&gt;Y4223,AA4223&lt;Z4223),[1]公式對照表!$C$2,IF(AC4223="-",[1]公式對照表!$C$3,IF(AC4223&lt;AE4223,[1]公式對照表!$C$4,IF(AC4223&gt;AE4223,[1]公式對照表!$C$5)))))</f>
        <v/>
      </c>
      <c r="AG4223" s="442"/>
      <c r="AH4223" s="442"/>
      <c r="AI4223" s="442"/>
      <c r="AJ4223" s="442"/>
      <c r="AK4223" s="2"/>
    </row>
    <row r="4224" spans="1:37" ht="17.25" customHeight="1">
      <c r="A4224" s="443"/>
      <c r="B4224" s="444"/>
      <c r="C4224" s="23"/>
      <c r="D4224" s="23"/>
      <c r="E4224" s="23"/>
      <c r="F4224" s="262"/>
      <c r="G4224" s="262"/>
      <c r="H4224" s="262"/>
      <c r="I4224" s="264"/>
      <c r="J4224" s="23"/>
      <c r="K4224" s="23"/>
      <c r="L4224" s="36" t="str">
        <f>IFERROR(VLOOKUP(放飛紀錄!$K4224,#REF!,2,FALSE),"")</f>
        <v/>
      </c>
      <c r="M4224" s="36"/>
      <c r="N4224" s="36"/>
      <c r="O4224" s="36"/>
      <c r="P4224" s="36"/>
      <c r="Q4224" s="36"/>
      <c r="R4224" s="36"/>
      <c r="S4224" s="36"/>
      <c r="T4224" s="36"/>
      <c r="U4224" s="23"/>
      <c r="V4224" s="23"/>
      <c r="W4224" s="23"/>
      <c r="X4224" s="23"/>
      <c r="Y4224" s="445"/>
      <c r="Z4224" s="446" t="str">
        <f>IF(放飛紀錄!$Y4224="","",放飛紀錄!$Y4224+公式對照表!B$2)</f>
        <v/>
      </c>
      <c r="AA4224" s="445"/>
      <c r="AB4224" s="445"/>
      <c r="AC4224" s="447" t="str">
        <f t="shared" si="160"/>
        <v/>
      </c>
      <c r="AD4224" s="448" t="str">
        <f t="shared" si="161"/>
        <v/>
      </c>
      <c r="AE4224" s="446" t="str">
        <f>IF(放飛紀錄表[[#This Row],[模組啟動時間]]="","",公式對照表!$A$2)</f>
        <v/>
      </c>
      <c r="AF4224" s="449" t="str">
        <f>IF(AC4224="","",IF(AND(AA4224&gt;Y4224,AA4224&lt;Z4224),[1]公式對照表!$C$2,IF(AC4224="-",[1]公式對照表!$C$3,IF(AC4224&lt;AE4224,[1]公式對照表!$C$4,IF(AC4224&gt;AE4224,[1]公式對照表!$C$5)))))</f>
        <v/>
      </c>
      <c r="AG4224" s="442"/>
      <c r="AH4224" s="442"/>
      <c r="AI4224" s="442"/>
      <c r="AJ4224" s="442"/>
      <c r="AK4224" s="2"/>
    </row>
    <row r="4225" spans="1:37" ht="17.25" customHeight="1">
      <c r="A4225" s="443"/>
      <c r="B4225" s="444"/>
      <c r="C4225" s="23"/>
      <c r="D4225" s="23"/>
      <c r="E4225" s="23"/>
      <c r="F4225" s="262"/>
      <c r="G4225" s="262"/>
      <c r="H4225" s="262"/>
      <c r="I4225" s="264"/>
      <c r="J4225" s="23"/>
      <c r="K4225" s="23"/>
      <c r="L4225" s="36" t="str">
        <f>IFERROR(VLOOKUP(放飛紀錄!$K4225,#REF!,2,FALSE),"")</f>
        <v/>
      </c>
      <c r="M4225" s="36"/>
      <c r="N4225" s="36"/>
      <c r="O4225" s="36"/>
      <c r="P4225" s="36"/>
      <c r="Q4225" s="36"/>
      <c r="R4225" s="36"/>
      <c r="S4225" s="36"/>
      <c r="T4225" s="36"/>
      <c r="U4225" s="23"/>
      <c r="V4225" s="23"/>
      <c r="W4225" s="23"/>
      <c r="X4225" s="23"/>
      <c r="Y4225" s="445"/>
      <c r="Z4225" s="446" t="str">
        <f>IF(放飛紀錄!$Y4225="","",放飛紀錄!$Y4225+公式對照表!B$2)</f>
        <v/>
      </c>
      <c r="AA4225" s="445"/>
      <c r="AB4225" s="445"/>
      <c r="AC4225" s="447" t="str">
        <f t="shared" si="160"/>
        <v/>
      </c>
      <c r="AD4225" s="448" t="str">
        <f t="shared" si="161"/>
        <v/>
      </c>
      <c r="AE4225" s="446" t="str">
        <f>IF(放飛紀錄表[[#This Row],[模組啟動時間]]="","",公式對照表!$A$2)</f>
        <v/>
      </c>
      <c r="AF4225" s="449" t="str">
        <f>IF(AC4225="","",IF(AND(AA4225&gt;Y4225,AA4225&lt;Z4225),[1]公式對照表!$C$2,IF(AC4225="-",[1]公式對照表!$C$3,IF(AC4225&lt;AE4225,[1]公式對照表!$C$4,IF(AC4225&gt;AE4225,[1]公式對照表!$C$5)))))</f>
        <v/>
      </c>
      <c r="AG4225" s="442"/>
      <c r="AH4225" s="442"/>
      <c r="AI4225" s="442"/>
      <c r="AJ4225" s="442"/>
      <c r="AK4225" s="2"/>
    </row>
    <row r="4226" spans="1:37" ht="17.25" customHeight="1">
      <c r="A4226" s="443"/>
      <c r="B4226" s="444"/>
      <c r="C4226" s="23"/>
      <c r="D4226" s="23"/>
      <c r="E4226" s="23"/>
      <c r="F4226" s="262"/>
      <c r="G4226" s="262"/>
      <c r="H4226" s="262"/>
      <c r="I4226" s="264"/>
      <c r="J4226" s="23"/>
      <c r="K4226" s="23"/>
      <c r="L4226" s="36" t="str">
        <f>IFERROR(VLOOKUP(放飛紀錄!$K4226,#REF!,2,FALSE),"")</f>
        <v/>
      </c>
      <c r="M4226" s="36"/>
      <c r="N4226" s="36"/>
      <c r="O4226" s="36"/>
      <c r="P4226" s="36"/>
      <c r="Q4226" s="36"/>
      <c r="R4226" s="36"/>
      <c r="S4226" s="36"/>
      <c r="T4226" s="36"/>
      <c r="U4226" s="23"/>
      <c r="V4226" s="23"/>
      <c r="W4226" s="23"/>
      <c r="X4226" s="23"/>
      <c r="Y4226" s="445"/>
      <c r="Z4226" s="446" t="str">
        <f>IF(放飛紀錄!$Y4226="","",放飛紀錄!$Y4226+公式對照表!B$2)</f>
        <v/>
      </c>
      <c r="AA4226" s="445"/>
      <c r="AB4226" s="445"/>
      <c r="AC4226" s="447" t="str">
        <f t="shared" si="160"/>
        <v/>
      </c>
      <c r="AD4226" s="448" t="str">
        <f t="shared" si="161"/>
        <v/>
      </c>
      <c r="AE4226" s="446" t="str">
        <f>IF(放飛紀錄表[[#This Row],[模組啟動時間]]="","",公式對照表!$A$2)</f>
        <v/>
      </c>
      <c r="AF4226" s="449" t="str">
        <f>IF(AC4226="","",IF(AND(AA4226&gt;Y4226,AA4226&lt;Z4226),[1]公式對照表!$C$2,IF(AC4226="-",[1]公式對照表!$C$3,IF(AC4226&lt;AE4226,[1]公式對照表!$C$4,IF(AC4226&gt;AE4226,[1]公式對照表!$C$5)))))</f>
        <v/>
      </c>
      <c r="AG4226" s="442"/>
      <c r="AH4226" s="442"/>
      <c r="AI4226" s="442"/>
      <c r="AJ4226" s="442"/>
      <c r="AK4226" s="2"/>
    </row>
    <row r="4227" spans="1:37" ht="17.25" customHeight="1">
      <c r="A4227" s="443"/>
      <c r="B4227" s="444"/>
      <c r="C4227" s="23"/>
      <c r="D4227" s="23"/>
      <c r="E4227" s="23"/>
      <c r="F4227" s="262"/>
      <c r="G4227" s="262"/>
      <c r="H4227" s="262"/>
      <c r="I4227" s="264"/>
      <c r="J4227" s="23"/>
      <c r="K4227" s="23"/>
      <c r="L4227" s="36" t="str">
        <f>IFERROR(VLOOKUP(放飛紀錄!$K4227,#REF!,2,FALSE),"")</f>
        <v/>
      </c>
      <c r="M4227" s="36"/>
      <c r="N4227" s="36"/>
      <c r="O4227" s="36"/>
      <c r="P4227" s="36"/>
      <c r="Q4227" s="36"/>
      <c r="R4227" s="36"/>
      <c r="S4227" s="36"/>
      <c r="T4227" s="36"/>
      <c r="U4227" s="23"/>
      <c r="V4227" s="23"/>
      <c r="W4227" s="23"/>
      <c r="X4227" s="23"/>
      <c r="Y4227" s="445"/>
      <c r="Z4227" s="446" t="str">
        <f>IF(放飛紀錄!$Y4227="","",放飛紀錄!$Y4227+公式對照表!B$2)</f>
        <v/>
      </c>
      <c r="AA4227" s="445"/>
      <c r="AB4227" s="445"/>
      <c r="AC4227" s="447" t="str">
        <f t="shared" si="160"/>
        <v/>
      </c>
      <c r="AD4227" s="448" t="str">
        <f t="shared" si="161"/>
        <v/>
      </c>
      <c r="AE4227" s="446" t="str">
        <f>IF(放飛紀錄表[[#This Row],[模組啟動時間]]="","",公式對照表!$A$2)</f>
        <v/>
      </c>
      <c r="AF4227" s="449" t="str">
        <f>IF(AC4227="","",IF(AND(AA4227&gt;Y4227,AA4227&lt;Z4227),[1]公式對照表!$C$2,IF(AC4227="-",[1]公式對照表!$C$3,IF(AC4227&lt;AE4227,[1]公式對照表!$C$4,IF(AC4227&gt;AE4227,[1]公式對照表!$C$5)))))</f>
        <v/>
      </c>
      <c r="AG4227" s="442"/>
      <c r="AH4227" s="442"/>
      <c r="AI4227" s="442"/>
      <c r="AJ4227" s="442"/>
      <c r="AK4227" s="2"/>
    </row>
    <row r="4228" spans="1:37" ht="17.25" customHeight="1">
      <c r="A4228" s="443"/>
      <c r="B4228" s="444"/>
      <c r="C4228" s="23"/>
      <c r="D4228" s="23"/>
      <c r="E4228" s="23"/>
      <c r="F4228" s="262"/>
      <c r="G4228" s="262"/>
      <c r="H4228" s="262"/>
      <c r="I4228" s="264"/>
      <c r="J4228" s="23"/>
      <c r="K4228" s="23"/>
      <c r="L4228" s="36" t="str">
        <f>IFERROR(VLOOKUP(放飛紀錄!$K4228,#REF!,2,FALSE),"")</f>
        <v/>
      </c>
      <c r="M4228" s="36"/>
      <c r="N4228" s="36"/>
      <c r="O4228" s="36"/>
      <c r="P4228" s="36"/>
      <c r="Q4228" s="36"/>
      <c r="R4228" s="36"/>
      <c r="S4228" s="36"/>
      <c r="T4228" s="36"/>
      <c r="U4228" s="23"/>
      <c r="V4228" s="23"/>
      <c r="W4228" s="23"/>
      <c r="X4228" s="23"/>
      <c r="Y4228" s="445"/>
      <c r="Z4228" s="446" t="str">
        <f>IF(放飛紀錄!$Y4228="","",放飛紀錄!$Y4228+公式對照表!B$2)</f>
        <v/>
      </c>
      <c r="AA4228" s="445"/>
      <c r="AB4228" s="445"/>
      <c r="AC4228" s="447" t="str">
        <f t="shared" si="160"/>
        <v/>
      </c>
      <c r="AD4228" s="448" t="str">
        <f t="shared" si="161"/>
        <v/>
      </c>
      <c r="AE4228" s="446" t="str">
        <f>IF(放飛紀錄表[[#This Row],[模組啟動時間]]="","",公式對照表!$A$2)</f>
        <v/>
      </c>
      <c r="AF4228" s="449" t="str">
        <f>IF(AC4228="","",IF(AND(AA4228&gt;Y4228,AA4228&lt;Z4228),[1]公式對照表!$C$2,IF(AC4228="-",[1]公式對照表!$C$3,IF(AC4228&lt;AE4228,[1]公式對照表!$C$4,IF(AC4228&gt;AE4228,[1]公式對照表!$C$5)))))</f>
        <v/>
      </c>
      <c r="AG4228" s="442"/>
      <c r="AH4228" s="442"/>
      <c r="AI4228" s="442"/>
      <c r="AJ4228" s="442"/>
      <c r="AK4228" s="2"/>
    </row>
    <row r="4229" spans="1:37" ht="17.25" customHeight="1">
      <c r="A4229" s="443"/>
      <c r="B4229" s="444"/>
      <c r="C4229" s="23"/>
      <c r="D4229" s="23"/>
      <c r="E4229" s="23"/>
      <c r="F4229" s="262"/>
      <c r="G4229" s="262"/>
      <c r="H4229" s="262"/>
      <c r="I4229" s="264"/>
      <c r="J4229" s="23"/>
      <c r="K4229" s="23"/>
      <c r="L4229" s="36" t="str">
        <f>IFERROR(VLOOKUP(放飛紀錄!$K4229,#REF!,2,FALSE),"")</f>
        <v/>
      </c>
      <c r="M4229" s="36"/>
      <c r="N4229" s="36"/>
      <c r="O4229" s="36"/>
      <c r="P4229" s="36"/>
      <c r="Q4229" s="36"/>
      <c r="R4229" s="36"/>
      <c r="S4229" s="36"/>
      <c r="T4229" s="36"/>
      <c r="U4229" s="23"/>
      <c r="V4229" s="23"/>
      <c r="W4229" s="23"/>
      <c r="X4229" s="23"/>
      <c r="Y4229" s="445"/>
      <c r="Z4229" s="446" t="str">
        <f>IF(放飛紀錄!$Y4229="","",放飛紀錄!$Y4229+公式對照表!B$2)</f>
        <v/>
      </c>
      <c r="AA4229" s="445"/>
      <c r="AB4229" s="445"/>
      <c r="AC4229" s="447" t="str">
        <f t="shared" si="160"/>
        <v/>
      </c>
      <c r="AD4229" s="448" t="str">
        <f t="shared" si="161"/>
        <v/>
      </c>
      <c r="AE4229" s="446" t="str">
        <f>IF(放飛紀錄表[[#This Row],[模組啟動時間]]="","",公式對照表!$A$2)</f>
        <v/>
      </c>
      <c r="AF4229" s="449" t="str">
        <f>IF(AC4229="","",IF(AND(AA4229&gt;Y4229,AA4229&lt;Z4229),[1]公式對照表!$C$2,IF(AC4229="-",[1]公式對照表!$C$3,IF(AC4229&lt;AE4229,[1]公式對照表!$C$4,IF(AC4229&gt;AE4229,[1]公式對照表!$C$5)))))</f>
        <v/>
      </c>
      <c r="AG4229" s="442"/>
      <c r="AH4229" s="442"/>
      <c r="AI4229" s="442"/>
      <c r="AJ4229" s="442"/>
      <c r="AK4229" s="2"/>
    </row>
    <row r="4230" spans="1:37" ht="17.25" customHeight="1">
      <c r="A4230" s="443"/>
      <c r="B4230" s="444"/>
      <c r="C4230" s="23"/>
      <c r="D4230" s="23"/>
      <c r="E4230" s="23"/>
      <c r="F4230" s="262"/>
      <c r="G4230" s="262"/>
      <c r="H4230" s="262"/>
      <c r="I4230" s="264"/>
      <c r="J4230" s="23"/>
      <c r="K4230" s="23"/>
      <c r="L4230" s="36" t="str">
        <f>IFERROR(VLOOKUP(放飛紀錄!$K4230,#REF!,2,FALSE),"")</f>
        <v/>
      </c>
      <c r="M4230" s="36"/>
      <c r="N4230" s="36"/>
      <c r="O4230" s="36"/>
      <c r="P4230" s="36"/>
      <c r="Q4230" s="36"/>
      <c r="R4230" s="36"/>
      <c r="S4230" s="36"/>
      <c r="T4230" s="36"/>
      <c r="U4230" s="23"/>
      <c r="V4230" s="23"/>
      <c r="W4230" s="23"/>
      <c r="X4230" s="23"/>
      <c r="Y4230" s="445"/>
      <c r="Z4230" s="446" t="str">
        <f>IF(放飛紀錄!$Y4230="","",放飛紀錄!$Y4230+公式對照表!B$2)</f>
        <v/>
      </c>
      <c r="AA4230" s="445"/>
      <c r="AB4230" s="445"/>
      <c r="AC4230" s="447" t="str">
        <f t="shared" si="160"/>
        <v/>
      </c>
      <c r="AD4230" s="448" t="str">
        <f t="shared" si="161"/>
        <v/>
      </c>
      <c r="AE4230" s="446" t="str">
        <f>IF(放飛紀錄表[[#This Row],[模組啟動時間]]="","",公式對照表!$A$2)</f>
        <v/>
      </c>
      <c r="AF4230" s="449" t="str">
        <f>IF(AC4230="","",IF(AND(AA4230&gt;Y4230,AA4230&lt;Z4230),[1]公式對照表!$C$2,IF(AC4230="-",[1]公式對照表!$C$3,IF(AC4230&lt;AE4230,[1]公式對照表!$C$4,IF(AC4230&gt;AE4230,[1]公式對照表!$C$5)))))</f>
        <v/>
      </c>
      <c r="AG4230" s="442"/>
      <c r="AH4230" s="442"/>
      <c r="AI4230" s="442"/>
      <c r="AJ4230" s="442"/>
      <c r="AK4230" s="2"/>
    </row>
    <row r="4231" spans="1:37" ht="17.25" customHeight="1">
      <c r="A4231" s="443"/>
      <c r="B4231" s="444"/>
      <c r="C4231" s="23"/>
      <c r="D4231" s="23"/>
      <c r="E4231" s="23"/>
      <c r="F4231" s="262"/>
      <c r="G4231" s="262"/>
      <c r="H4231" s="262"/>
      <c r="I4231" s="264"/>
      <c r="J4231" s="23"/>
      <c r="K4231" s="23"/>
      <c r="L4231" s="36" t="str">
        <f>IFERROR(VLOOKUP(放飛紀錄!$K4231,#REF!,2,FALSE),"")</f>
        <v/>
      </c>
      <c r="M4231" s="36"/>
      <c r="N4231" s="36"/>
      <c r="O4231" s="36"/>
      <c r="P4231" s="36"/>
      <c r="Q4231" s="36"/>
      <c r="R4231" s="36"/>
      <c r="S4231" s="36"/>
      <c r="T4231" s="36"/>
      <c r="U4231" s="23"/>
      <c r="V4231" s="23"/>
      <c r="W4231" s="23"/>
      <c r="X4231" s="23"/>
      <c r="Y4231" s="445"/>
      <c r="Z4231" s="446" t="str">
        <f>IF(放飛紀錄!$Y4231="","",放飛紀錄!$Y4231+公式對照表!B$2)</f>
        <v/>
      </c>
      <c r="AA4231" s="445"/>
      <c r="AB4231" s="445"/>
      <c r="AC4231" s="447" t="str">
        <f t="shared" si="160"/>
        <v/>
      </c>
      <c r="AD4231" s="448" t="str">
        <f t="shared" si="161"/>
        <v/>
      </c>
      <c r="AE4231" s="446" t="str">
        <f>IF(放飛紀錄表[[#This Row],[模組啟動時間]]="","",公式對照表!$A$2)</f>
        <v/>
      </c>
      <c r="AF4231" s="449" t="str">
        <f>IF(AC4231="","",IF(AND(AA4231&gt;Y4231,AA4231&lt;Z4231),[1]公式對照表!$C$2,IF(AC4231="-",[1]公式對照表!$C$3,IF(AC4231&lt;AE4231,[1]公式對照表!$C$4,IF(AC4231&gt;AE4231,[1]公式對照表!$C$5)))))</f>
        <v/>
      </c>
      <c r="AG4231" s="442"/>
      <c r="AH4231" s="442"/>
      <c r="AI4231" s="442"/>
      <c r="AJ4231" s="442"/>
      <c r="AK4231" s="2"/>
    </row>
    <row r="4232" spans="1:37" ht="17.25" customHeight="1">
      <c r="A4232" s="443"/>
      <c r="B4232" s="444"/>
      <c r="C4232" s="23"/>
      <c r="D4232" s="23"/>
      <c r="E4232" s="23"/>
      <c r="F4232" s="262"/>
      <c r="G4232" s="262"/>
      <c r="H4232" s="262"/>
      <c r="I4232" s="264"/>
      <c r="J4232" s="23"/>
      <c r="K4232" s="23"/>
      <c r="L4232" s="36" t="str">
        <f>IFERROR(VLOOKUP(放飛紀錄!$K4232,#REF!,2,FALSE),"")</f>
        <v/>
      </c>
      <c r="M4232" s="36"/>
      <c r="N4232" s="36"/>
      <c r="O4232" s="36"/>
      <c r="P4232" s="36"/>
      <c r="Q4232" s="36"/>
      <c r="R4232" s="36"/>
      <c r="S4232" s="36"/>
      <c r="T4232" s="36"/>
      <c r="U4232" s="23"/>
      <c r="V4232" s="23"/>
      <c r="W4232" s="23"/>
      <c r="X4232" s="23"/>
      <c r="Y4232" s="445"/>
      <c r="Z4232" s="446" t="str">
        <f>IF(放飛紀錄!$Y4232="","",放飛紀錄!$Y4232+公式對照表!B$2)</f>
        <v/>
      </c>
      <c r="AA4232" s="445"/>
      <c r="AB4232" s="445"/>
      <c r="AC4232" s="447" t="str">
        <f t="shared" si="160"/>
        <v/>
      </c>
      <c r="AD4232" s="448" t="str">
        <f t="shared" si="161"/>
        <v/>
      </c>
      <c r="AE4232" s="446" t="str">
        <f>IF(放飛紀錄表[[#This Row],[模組啟動時間]]="","",公式對照表!$A$2)</f>
        <v/>
      </c>
      <c r="AF4232" s="449" t="str">
        <f>IF(AC4232="","",IF(AND(AA4232&gt;Y4232,AA4232&lt;Z4232),[1]公式對照表!$C$2,IF(AC4232="-",[1]公式對照表!$C$3,IF(AC4232&lt;AE4232,[1]公式對照表!$C$4,IF(AC4232&gt;AE4232,[1]公式對照表!$C$5)))))</f>
        <v/>
      </c>
      <c r="AG4232" s="442"/>
      <c r="AH4232" s="442"/>
      <c r="AI4232" s="442"/>
      <c r="AJ4232" s="442"/>
      <c r="AK4232" s="2"/>
    </row>
    <row r="4233" spans="1:37" ht="17.25" customHeight="1">
      <c r="A4233" s="443"/>
      <c r="B4233" s="444"/>
      <c r="C4233" s="23"/>
      <c r="D4233" s="23"/>
      <c r="E4233" s="23"/>
      <c r="F4233" s="262"/>
      <c r="G4233" s="262"/>
      <c r="H4233" s="262"/>
      <c r="I4233" s="264"/>
      <c r="J4233" s="23"/>
      <c r="K4233" s="23"/>
      <c r="L4233" s="36" t="str">
        <f>IFERROR(VLOOKUP(放飛紀錄!$K4233,#REF!,2,FALSE),"")</f>
        <v/>
      </c>
      <c r="M4233" s="36"/>
      <c r="N4233" s="36"/>
      <c r="O4233" s="36"/>
      <c r="P4233" s="36"/>
      <c r="Q4233" s="36"/>
      <c r="R4233" s="36"/>
      <c r="S4233" s="36"/>
      <c r="T4233" s="36"/>
      <c r="U4233" s="23"/>
      <c r="V4233" s="23"/>
      <c r="W4233" s="23"/>
      <c r="X4233" s="23"/>
      <c r="Y4233" s="445"/>
      <c r="Z4233" s="446" t="str">
        <f>IF(放飛紀錄!$Y4233="","",放飛紀錄!$Y4233+公式對照表!B$2)</f>
        <v/>
      </c>
      <c r="AA4233" s="445"/>
      <c r="AB4233" s="445"/>
      <c r="AC4233" s="447" t="str">
        <f t="shared" si="160"/>
        <v/>
      </c>
      <c r="AD4233" s="448" t="str">
        <f t="shared" si="161"/>
        <v/>
      </c>
      <c r="AE4233" s="446" t="str">
        <f>IF(放飛紀錄表[[#This Row],[模組啟動時間]]="","",公式對照表!$A$2)</f>
        <v/>
      </c>
      <c r="AF4233" s="449" t="str">
        <f>IF(AC4233="","",IF(AND(AA4233&gt;Y4233,AA4233&lt;Z4233),[1]公式對照表!$C$2,IF(AC4233="-",[1]公式對照表!$C$3,IF(AC4233&lt;AE4233,[1]公式對照表!$C$4,IF(AC4233&gt;AE4233,[1]公式對照表!$C$5)))))</f>
        <v/>
      </c>
      <c r="AG4233" s="442"/>
      <c r="AH4233" s="442"/>
      <c r="AI4233" s="442"/>
      <c r="AJ4233" s="442"/>
      <c r="AK4233" s="2"/>
    </row>
    <row r="4234" spans="1:37" ht="17.25" customHeight="1">
      <c r="A4234" s="443"/>
      <c r="B4234" s="444"/>
      <c r="C4234" s="23"/>
      <c r="D4234" s="23"/>
      <c r="E4234" s="23"/>
      <c r="F4234" s="262"/>
      <c r="G4234" s="262"/>
      <c r="H4234" s="262"/>
      <c r="I4234" s="264"/>
      <c r="J4234" s="23"/>
      <c r="K4234" s="23"/>
      <c r="L4234" s="36" t="str">
        <f>IFERROR(VLOOKUP(放飛紀錄!$K4234,#REF!,2,FALSE),"")</f>
        <v/>
      </c>
      <c r="M4234" s="36"/>
      <c r="N4234" s="36"/>
      <c r="O4234" s="36"/>
      <c r="P4234" s="36"/>
      <c r="Q4234" s="36"/>
      <c r="R4234" s="36"/>
      <c r="S4234" s="36"/>
      <c r="T4234" s="36"/>
      <c r="U4234" s="23"/>
      <c r="V4234" s="23"/>
      <c r="W4234" s="23"/>
      <c r="X4234" s="23"/>
      <c r="Y4234" s="445"/>
      <c r="Z4234" s="446" t="str">
        <f>IF(放飛紀錄!$Y4234="","",放飛紀錄!$Y4234+公式對照表!B$2)</f>
        <v/>
      </c>
      <c r="AA4234" s="445"/>
      <c r="AB4234" s="445"/>
      <c r="AC4234" s="447" t="str">
        <f t="shared" si="160"/>
        <v/>
      </c>
      <c r="AD4234" s="448" t="str">
        <f t="shared" si="161"/>
        <v/>
      </c>
      <c r="AE4234" s="446" t="str">
        <f>IF(放飛紀錄表[[#This Row],[模組啟動時間]]="","",公式對照表!$A$2)</f>
        <v/>
      </c>
      <c r="AF4234" s="449" t="str">
        <f>IF(AC4234="","",IF(AND(AA4234&gt;Y4234,AA4234&lt;Z4234),[1]公式對照表!$C$2,IF(AC4234="-",[1]公式對照表!$C$3,IF(AC4234&lt;AE4234,[1]公式對照表!$C$4,IF(AC4234&gt;AE4234,[1]公式對照表!$C$5)))))</f>
        <v/>
      </c>
      <c r="AG4234" s="442"/>
      <c r="AH4234" s="442"/>
      <c r="AI4234" s="442"/>
      <c r="AJ4234" s="442"/>
      <c r="AK4234" s="2"/>
    </row>
    <row r="4235" spans="1:37" ht="17.25" customHeight="1">
      <c r="A4235" s="443"/>
      <c r="B4235" s="444"/>
      <c r="C4235" s="23"/>
      <c r="D4235" s="23"/>
      <c r="E4235" s="23"/>
      <c r="F4235" s="262"/>
      <c r="G4235" s="262"/>
      <c r="H4235" s="262"/>
      <c r="I4235" s="264"/>
      <c r="J4235" s="23"/>
      <c r="K4235" s="23"/>
      <c r="L4235" s="36" t="str">
        <f>IFERROR(VLOOKUP(放飛紀錄!$K4235,#REF!,2,FALSE),"")</f>
        <v/>
      </c>
      <c r="M4235" s="36"/>
      <c r="N4235" s="36"/>
      <c r="O4235" s="36"/>
      <c r="P4235" s="36"/>
      <c r="Q4235" s="36"/>
      <c r="R4235" s="36"/>
      <c r="S4235" s="36"/>
      <c r="T4235" s="36"/>
      <c r="U4235" s="23"/>
      <c r="V4235" s="23"/>
      <c r="W4235" s="23"/>
      <c r="X4235" s="23"/>
      <c r="Y4235" s="445"/>
      <c r="Z4235" s="446" t="str">
        <f>IF(放飛紀錄!$Y4235="","",放飛紀錄!$Y4235+公式對照表!B$2)</f>
        <v/>
      </c>
      <c r="AA4235" s="445"/>
      <c r="AB4235" s="445"/>
      <c r="AC4235" s="447" t="str">
        <f t="shared" si="160"/>
        <v/>
      </c>
      <c r="AD4235" s="448" t="str">
        <f t="shared" si="161"/>
        <v/>
      </c>
      <c r="AE4235" s="446" t="str">
        <f>IF(放飛紀錄表[[#This Row],[模組啟動時間]]="","",公式對照表!$A$2)</f>
        <v/>
      </c>
      <c r="AF4235" s="449" t="str">
        <f>IF(AC4235="","",IF(AND(AA4235&gt;Y4235,AA4235&lt;Z4235),[1]公式對照表!$C$2,IF(AC4235="-",[1]公式對照表!$C$3,IF(AC4235&lt;AE4235,[1]公式對照表!$C$4,IF(AC4235&gt;AE4235,[1]公式對照表!$C$5)))))</f>
        <v/>
      </c>
      <c r="AG4235" s="442"/>
      <c r="AH4235" s="442"/>
      <c r="AI4235" s="442"/>
      <c r="AJ4235" s="442"/>
      <c r="AK4235" s="2"/>
    </row>
    <row r="4236" spans="1:37" ht="17.25" customHeight="1">
      <c r="A4236" s="443"/>
      <c r="B4236" s="444"/>
      <c r="C4236" s="23"/>
      <c r="D4236" s="23"/>
      <c r="E4236" s="23"/>
      <c r="F4236" s="262"/>
      <c r="G4236" s="262"/>
      <c r="H4236" s="262"/>
      <c r="I4236" s="264"/>
      <c r="J4236" s="23"/>
      <c r="K4236" s="23"/>
      <c r="L4236" s="36" t="str">
        <f>IFERROR(VLOOKUP(放飛紀錄!$K4236,#REF!,2,FALSE),"")</f>
        <v/>
      </c>
      <c r="M4236" s="36"/>
      <c r="N4236" s="36"/>
      <c r="O4236" s="36"/>
      <c r="P4236" s="36"/>
      <c r="Q4236" s="36"/>
      <c r="R4236" s="36"/>
      <c r="S4236" s="36"/>
      <c r="T4236" s="36"/>
      <c r="U4236" s="23"/>
      <c r="V4236" s="23"/>
      <c r="W4236" s="23"/>
      <c r="X4236" s="23"/>
      <c r="Y4236" s="445"/>
      <c r="Z4236" s="446" t="str">
        <f>IF(放飛紀錄!$Y4236="","",放飛紀錄!$Y4236+公式對照表!B$2)</f>
        <v/>
      </c>
      <c r="AA4236" s="445"/>
      <c r="AB4236" s="445"/>
      <c r="AC4236" s="447" t="str">
        <f t="shared" si="160"/>
        <v/>
      </c>
      <c r="AD4236" s="448" t="str">
        <f t="shared" si="161"/>
        <v/>
      </c>
      <c r="AE4236" s="446" t="str">
        <f>IF(放飛紀錄表[[#This Row],[模組啟動時間]]="","",公式對照表!$A$2)</f>
        <v/>
      </c>
      <c r="AF4236" s="449" t="str">
        <f>IF(AC4236="","",IF(AND(AA4236&gt;Y4236,AA4236&lt;Z4236),[1]公式對照表!$C$2,IF(AC4236="-",[1]公式對照表!$C$3,IF(AC4236&lt;AE4236,[1]公式對照表!$C$4,IF(AC4236&gt;AE4236,[1]公式對照表!$C$5)))))</f>
        <v/>
      </c>
      <c r="AG4236" s="442"/>
      <c r="AH4236" s="442"/>
      <c r="AI4236" s="442"/>
      <c r="AJ4236" s="442"/>
      <c r="AK4236" s="2"/>
    </row>
    <row r="4237" spans="1:37" ht="17.25" customHeight="1">
      <c r="A4237" s="443"/>
      <c r="B4237" s="444"/>
      <c r="C4237" s="23"/>
      <c r="D4237" s="23"/>
      <c r="E4237" s="23"/>
      <c r="F4237" s="262"/>
      <c r="G4237" s="262"/>
      <c r="H4237" s="262"/>
      <c r="I4237" s="264"/>
      <c r="J4237" s="23"/>
      <c r="K4237" s="23"/>
      <c r="L4237" s="36" t="str">
        <f>IFERROR(VLOOKUP(放飛紀錄!$K4237,#REF!,2,FALSE),"")</f>
        <v/>
      </c>
      <c r="M4237" s="36"/>
      <c r="N4237" s="36"/>
      <c r="O4237" s="36"/>
      <c r="P4237" s="36"/>
      <c r="Q4237" s="36"/>
      <c r="R4237" s="36"/>
      <c r="S4237" s="36"/>
      <c r="T4237" s="36"/>
      <c r="U4237" s="23"/>
      <c r="V4237" s="23"/>
      <c r="W4237" s="23"/>
      <c r="X4237" s="23"/>
      <c r="Y4237" s="445"/>
      <c r="Z4237" s="446" t="str">
        <f>IF(放飛紀錄!$Y4237="","",放飛紀錄!$Y4237+公式對照表!B$2)</f>
        <v/>
      </c>
      <c r="AA4237" s="445"/>
      <c r="AB4237" s="445"/>
      <c r="AC4237" s="447" t="str">
        <f t="shared" si="160"/>
        <v/>
      </c>
      <c r="AD4237" s="448" t="str">
        <f t="shared" si="161"/>
        <v/>
      </c>
      <c r="AE4237" s="446" t="str">
        <f>IF(放飛紀錄表[[#This Row],[模組啟動時間]]="","",公式對照表!$A$2)</f>
        <v/>
      </c>
      <c r="AF4237" s="449" t="str">
        <f>IF(AC4237="","",IF(AND(AA4237&gt;Y4237,AA4237&lt;Z4237),[1]公式對照表!$C$2,IF(AC4237="-",[1]公式對照表!$C$3,IF(AC4237&lt;AE4237,[1]公式對照表!$C$4,IF(AC4237&gt;AE4237,[1]公式對照表!$C$5)))))</f>
        <v/>
      </c>
      <c r="AG4237" s="442"/>
      <c r="AH4237" s="442"/>
      <c r="AI4237" s="442"/>
      <c r="AJ4237" s="442"/>
      <c r="AK4237" s="2"/>
    </row>
    <row r="4238" spans="1:37" ht="17.25" customHeight="1">
      <c r="A4238" s="443"/>
      <c r="B4238" s="444"/>
      <c r="C4238" s="23"/>
      <c r="D4238" s="23"/>
      <c r="E4238" s="23"/>
      <c r="F4238" s="262"/>
      <c r="G4238" s="262"/>
      <c r="H4238" s="262"/>
      <c r="I4238" s="264"/>
      <c r="J4238" s="23"/>
      <c r="K4238" s="23"/>
      <c r="L4238" s="36" t="str">
        <f>IFERROR(VLOOKUP(放飛紀錄!$K4238,#REF!,2,FALSE),"")</f>
        <v/>
      </c>
      <c r="M4238" s="36"/>
      <c r="N4238" s="36"/>
      <c r="O4238" s="36"/>
      <c r="P4238" s="36"/>
      <c r="Q4238" s="36"/>
      <c r="R4238" s="36"/>
      <c r="S4238" s="36"/>
      <c r="T4238" s="36"/>
      <c r="U4238" s="23"/>
      <c r="V4238" s="23"/>
      <c r="W4238" s="23"/>
      <c r="X4238" s="23"/>
      <c r="Y4238" s="445"/>
      <c r="Z4238" s="446" t="str">
        <f>IF(放飛紀錄!$Y4238="","",放飛紀錄!$Y4238+公式對照表!B$2)</f>
        <v/>
      </c>
      <c r="AA4238" s="445"/>
      <c r="AB4238" s="445"/>
      <c r="AC4238" s="447" t="str">
        <f t="shared" si="160"/>
        <v/>
      </c>
      <c r="AD4238" s="448" t="str">
        <f t="shared" si="161"/>
        <v/>
      </c>
      <c r="AE4238" s="446" t="str">
        <f>IF(放飛紀錄表[[#This Row],[模組啟動時間]]="","",公式對照表!$A$2)</f>
        <v/>
      </c>
      <c r="AF4238" s="449" t="str">
        <f>IF(AC4238="","",IF(AND(AA4238&gt;Y4238,AA4238&lt;Z4238),[1]公式對照表!$C$2,IF(AC4238="-",[1]公式對照表!$C$3,IF(AC4238&lt;AE4238,[1]公式對照表!$C$4,IF(AC4238&gt;AE4238,[1]公式對照表!$C$5)))))</f>
        <v/>
      </c>
      <c r="AG4238" s="442"/>
      <c r="AH4238" s="442"/>
      <c r="AI4238" s="442"/>
      <c r="AJ4238" s="442"/>
      <c r="AK4238" s="2"/>
    </row>
    <row r="4239" spans="1:37" ht="17.25" customHeight="1">
      <c r="A4239" s="443"/>
      <c r="B4239" s="444"/>
      <c r="C4239" s="23"/>
      <c r="D4239" s="23"/>
      <c r="E4239" s="23"/>
      <c r="F4239" s="262"/>
      <c r="G4239" s="262"/>
      <c r="H4239" s="262"/>
      <c r="I4239" s="264"/>
      <c r="J4239" s="23"/>
      <c r="K4239" s="23"/>
      <c r="L4239" s="36" t="str">
        <f>IFERROR(VLOOKUP(放飛紀錄!$K4239,#REF!,2,FALSE),"")</f>
        <v/>
      </c>
      <c r="M4239" s="36"/>
      <c r="N4239" s="36"/>
      <c r="O4239" s="36"/>
      <c r="P4239" s="36"/>
      <c r="Q4239" s="36"/>
      <c r="R4239" s="36"/>
      <c r="S4239" s="36"/>
      <c r="T4239" s="36"/>
      <c r="U4239" s="23"/>
      <c r="V4239" s="23"/>
      <c r="W4239" s="23"/>
      <c r="X4239" s="23"/>
      <c r="Y4239" s="445"/>
      <c r="Z4239" s="446" t="str">
        <f>IF(放飛紀錄!$Y4239="","",放飛紀錄!$Y4239+公式對照表!B$2)</f>
        <v/>
      </c>
      <c r="AA4239" s="445"/>
      <c r="AB4239" s="445"/>
      <c r="AC4239" s="447" t="str">
        <f t="shared" si="160"/>
        <v/>
      </c>
      <c r="AD4239" s="448" t="str">
        <f t="shared" si="161"/>
        <v/>
      </c>
      <c r="AE4239" s="446" t="str">
        <f>IF(放飛紀錄表[[#This Row],[模組啟動時間]]="","",公式對照表!$A$2)</f>
        <v/>
      </c>
      <c r="AF4239" s="449" t="str">
        <f>IF(AC4239="","",IF(AND(AA4239&gt;Y4239,AA4239&lt;Z4239),[1]公式對照表!$C$2,IF(AC4239="-",[1]公式對照表!$C$3,IF(AC4239&lt;AE4239,[1]公式對照表!$C$4,IF(AC4239&gt;AE4239,[1]公式對照表!$C$5)))))</f>
        <v/>
      </c>
      <c r="AG4239" s="442"/>
      <c r="AH4239" s="442"/>
      <c r="AI4239" s="442"/>
      <c r="AJ4239" s="442"/>
      <c r="AK4239" s="2"/>
    </row>
    <row r="4240" spans="1:37" ht="17.25" customHeight="1">
      <c r="A4240" s="443"/>
      <c r="B4240" s="444"/>
      <c r="C4240" s="23"/>
      <c r="D4240" s="23"/>
      <c r="E4240" s="23"/>
      <c r="F4240" s="262"/>
      <c r="G4240" s="262"/>
      <c r="H4240" s="262"/>
      <c r="I4240" s="264"/>
      <c r="J4240" s="23"/>
      <c r="K4240" s="23"/>
      <c r="L4240" s="36" t="str">
        <f>IFERROR(VLOOKUP(放飛紀錄!$K4240,#REF!,2,FALSE),"")</f>
        <v/>
      </c>
      <c r="M4240" s="36"/>
      <c r="N4240" s="36"/>
      <c r="O4240" s="36"/>
      <c r="P4240" s="36"/>
      <c r="Q4240" s="36"/>
      <c r="R4240" s="36"/>
      <c r="S4240" s="36"/>
      <c r="T4240" s="36"/>
      <c r="U4240" s="23"/>
      <c r="V4240" s="23"/>
      <c r="W4240" s="23"/>
      <c r="X4240" s="23"/>
      <c r="Y4240" s="445"/>
      <c r="Z4240" s="446" t="str">
        <f>IF(放飛紀錄!$Y4240="","",放飛紀錄!$Y4240+公式對照表!B$2)</f>
        <v/>
      </c>
      <c r="AA4240" s="445"/>
      <c r="AB4240" s="445"/>
      <c r="AC4240" s="447" t="str">
        <f t="shared" si="160"/>
        <v/>
      </c>
      <c r="AD4240" s="448" t="str">
        <f t="shared" si="161"/>
        <v/>
      </c>
      <c r="AE4240" s="446" t="str">
        <f>IF(放飛紀錄表[[#This Row],[模組啟動時間]]="","",公式對照表!$A$2)</f>
        <v/>
      </c>
      <c r="AF4240" s="449" t="str">
        <f>IF(AC4240="","",IF(AND(AA4240&gt;Y4240,AA4240&lt;Z4240),[1]公式對照表!$C$2,IF(AC4240="-",[1]公式對照表!$C$3,IF(AC4240&lt;AE4240,[1]公式對照表!$C$4,IF(AC4240&gt;AE4240,[1]公式對照表!$C$5)))))</f>
        <v/>
      </c>
      <c r="AG4240" s="442"/>
      <c r="AH4240" s="442"/>
      <c r="AI4240" s="442"/>
      <c r="AJ4240" s="442"/>
      <c r="AK4240" s="2"/>
    </row>
    <row r="4241" spans="1:37" ht="17.25" customHeight="1">
      <c r="A4241" s="443"/>
      <c r="B4241" s="444"/>
      <c r="C4241" s="23"/>
      <c r="D4241" s="23"/>
      <c r="E4241" s="23"/>
      <c r="F4241" s="262"/>
      <c r="G4241" s="262"/>
      <c r="H4241" s="262"/>
      <c r="I4241" s="264"/>
      <c r="J4241" s="23"/>
      <c r="K4241" s="23"/>
      <c r="L4241" s="36" t="str">
        <f>IFERROR(VLOOKUP(放飛紀錄!$K4241,#REF!,2,FALSE),"")</f>
        <v/>
      </c>
      <c r="M4241" s="36"/>
      <c r="N4241" s="36"/>
      <c r="O4241" s="36"/>
      <c r="P4241" s="36"/>
      <c r="Q4241" s="36"/>
      <c r="R4241" s="36"/>
      <c r="S4241" s="36"/>
      <c r="T4241" s="36"/>
      <c r="U4241" s="23"/>
      <c r="V4241" s="23"/>
      <c r="W4241" s="23"/>
      <c r="X4241" s="23"/>
      <c r="Y4241" s="445"/>
      <c r="Z4241" s="446" t="str">
        <f>IF(放飛紀錄!$Y4241="","",放飛紀錄!$Y4241+公式對照表!B$2)</f>
        <v/>
      </c>
      <c r="AA4241" s="445"/>
      <c r="AB4241" s="445"/>
      <c r="AC4241" s="447" t="str">
        <f t="shared" si="160"/>
        <v/>
      </c>
      <c r="AD4241" s="448" t="str">
        <f t="shared" si="161"/>
        <v/>
      </c>
      <c r="AE4241" s="446" t="str">
        <f>IF(放飛紀錄表[[#This Row],[模組啟動時間]]="","",公式對照表!$A$2)</f>
        <v/>
      </c>
      <c r="AF4241" s="449" t="str">
        <f>IF(AC4241="","",IF(AND(AA4241&gt;Y4241,AA4241&lt;Z4241),[1]公式對照表!$C$2,IF(AC4241="-",[1]公式對照表!$C$3,IF(AC4241&lt;AE4241,[1]公式對照表!$C$4,IF(AC4241&gt;AE4241,[1]公式對照表!$C$5)))))</f>
        <v/>
      </c>
      <c r="AG4241" s="442"/>
      <c r="AH4241" s="442"/>
      <c r="AI4241" s="442"/>
      <c r="AJ4241" s="442"/>
      <c r="AK4241" s="2"/>
    </row>
    <row r="4242" spans="1:37" ht="17.25" customHeight="1">
      <c r="A4242" s="443"/>
      <c r="B4242" s="444"/>
      <c r="C4242" s="23"/>
      <c r="D4242" s="23"/>
      <c r="E4242" s="23"/>
      <c r="F4242" s="262"/>
      <c r="G4242" s="262"/>
      <c r="H4242" s="262"/>
      <c r="I4242" s="264"/>
      <c r="J4242" s="23"/>
      <c r="K4242" s="23"/>
      <c r="L4242" s="36" t="str">
        <f>IFERROR(VLOOKUP(放飛紀錄!$K4242,#REF!,2,FALSE),"")</f>
        <v/>
      </c>
      <c r="M4242" s="36"/>
      <c r="N4242" s="36"/>
      <c r="O4242" s="36"/>
      <c r="P4242" s="36"/>
      <c r="Q4242" s="36"/>
      <c r="R4242" s="36"/>
      <c r="S4242" s="36"/>
      <c r="T4242" s="36"/>
      <c r="U4242" s="23"/>
      <c r="V4242" s="23"/>
      <c r="W4242" s="23"/>
      <c r="X4242" s="23"/>
      <c r="Y4242" s="445"/>
      <c r="Z4242" s="446" t="str">
        <f>IF(放飛紀錄!$Y4242="","",放飛紀錄!$Y4242+公式對照表!B$2)</f>
        <v/>
      </c>
      <c r="AA4242" s="445"/>
      <c r="AB4242" s="445"/>
      <c r="AC4242" s="447" t="str">
        <f t="shared" si="160"/>
        <v/>
      </c>
      <c r="AD4242" s="448" t="str">
        <f t="shared" si="161"/>
        <v/>
      </c>
      <c r="AE4242" s="446" t="str">
        <f>IF(放飛紀錄表[[#This Row],[模組啟動時間]]="","",公式對照表!$A$2)</f>
        <v/>
      </c>
      <c r="AF4242" s="449" t="str">
        <f>IF(AC4242="","",IF(AND(AA4242&gt;Y4242,AA4242&lt;Z4242),[1]公式對照表!$C$2,IF(AC4242="-",[1]公式對照表!$C$3,IF(AC4242&lt;AE4242,[1]公式對照表!$C$4,IF(AC4242&gt;AE4242,[1]公式對照表!$C$5)))))</f>
        <v/>
      </c>
      <c r="AG4242" s="442"/>
      <c r="AH4242" s="442"/>
      <c r="AI4242" s="442"/>
      <c r="AJ4242" s="442"/>
      <c r="AK4242" s="2"/>
    </row>
    <row r="4243" spans="1:37" ht="17.25" customHeight="1">
      <c r="A4243" s="443"/>
      <c r="B4243" s="444"/>
      <c r="C4243" s="23"/>
      <c r="D4243" s="23"/>
      <c r="E4243" s="23"/>
      <c r="F4243" s="262"/>
      <c r="G4243" s="262"/>
      <c r="H4243" s="262"/>
      <c r="I4243" s="264"/>
      <c r="J4243" s="23"/>
      <c r="K4243" s="23"/>
      <c r="L4243" s="36" t="str">
        <f>IFERROR(VLOOKUP(放飛紀錄!$K4243,#REF!,2,FALSE),"")</f>
        <v/>
      </c>
      <c r="M4243" s="36"/>
      <c r="N4243" s="36"/>
      <c r="O4243" s="36"/>
      <c r="P4243" s="36"/>
      <c r="Q4243" s="36"/>
      <c r="R4243" s="36"/>
      <c r="S4243" s="36"/>
      <c r="T4243" s="36"/>
      <c r="U4243" s="23"/>
      <c r="V4243" s="23"/>
      <c r="W4243" s="23"/>
      <c r="X4243" s="23"/>
      <c r="Y4243" s="445"/>
      <c r="Z4243" s="446" t="str">
        <f>IF(放飛紀錄!$Y4243="","",放飛紀錄!$Y4243+公式對照表!B$2)</f>
        <v/>
      </c>
      <c r="AA4243" s="445"/>
      <c r="AB4243" s="445"/>
      <c r="AC4243" s="447" t="str">
        <f t="shared" si="160"/>
        <v/>
      </c>
      <c r="AD4243" s="448" t="str">
        <f t="shared" si="161"/>
        <v/>
      </c>
      <c r="AE4243" s="446" t="str">
        <f>IF(放飛紀錄表[[#This Row],[模組啟動時間]]="","",公式對照表!$A$2)</f>
        <v/>
      </c>
      <c r="AF4243" s="449" t="str">
        <f>IF(AC4243="","",IF(AND(AA4243&gt;Y4243,AA4243&lt;Z4243),[1]公式對照表!$C$2,IF(AC4243="-",[1]公式對照表!$C$3,IF(AC4243&lt;AE4243,[1]公式對照表!$C$4,IF(AC4243&gt;AE4243,[1]公式對照表!$C$5)))))</f>
        <v/>
      </c>
      <c r="AG4243" s="442"/>
      <c r="AH4243" s="442"/>
      <c r="AI4243" s="442"/>
      <c r="AJ4243" s="442"/>
      <c r="AK4243" s="2"/>
    </row>
    <row r="4244" spans="1:37" ht="17.25" customHeight="1">
      <c r="A4244" s="443"/>
      <c r="B4244" s="444"/>
      <c r="C4244" s="23"/>
      <c r="D4244" s="23"/>
      <c r="E4244" s="23"/>
      <c r="F4244" s="262"/>
      <c r="G4244" s="262"/>
      <c r="H4244" s="262"/>
      <c r="I4244" s="264"/>
      <c r="J4244" s="23"/>
      <c r="K4244" s="23"/>
      <c r="L4244" s="36" t="str">
        <f>IFERROR(VLOOKUP(放飛紀錄!$K4244,#REF!,2,FALSE),"")</f>
        <v/>
      </c>
      <c r="M4244" s="36"/>
      <c r="N4244" s="36"/>
      <c r="O4244" s="36"/>
      <c r="P4244" s="36"/>
      <c r="Q4244" s="36"/>
      <c r="R4244" s="36"/>
      <c r="S4244" s="36"/>
      <c r="T4244" s="36"/>
      <c r="U4244" s="23"/>
      <c r="V4244" s="23"/>
      <c r="W4244" s="23"/>
      <c r="X4244" s="23"/>
      <c r="Y4244" s="445"/>
      <c r="Z4244" s="446" t="str">
        <f>IF(放飛紀錄!$Y4244="","",放飛紀錄!$Y4244+公式對照表!B$2)</f>
        <v/>
      </c>
      <c r="AA4244" s="445"/>
      <c r="AB4244" s="445"/>
      <c r="AC4244" s="447" t="str">
        <f t="shared" si="160"/>
        <v/>
      </c>
      <c r="AD4244" s="448" t="str">
        <f t="shared" si="161"/>
        <v/>
      </c>
      <c r="AE4244" s="446" t="str">
        <f>IF(放飛紀錄表[[#This Row],[模組啟動時間]]="","",公式對照表!$A$2)</f>
        <v/>
      </c>
      <c r="AF4244" s="449" t="str">
        <f>IF(AC4244="","",IF(AND(AA4244&gt;Y4244,AA4244&lt;Z4244),[1]公式對照表!$C$2,IF(AC4244="-",[1]公式對照表!$C$3,IF(AC4244&lt;AE4244,[1]公式對照表!$C$4,IF(AC4244&gt;AE4244,[1]公式對照表!$C$5)))))</f>
        <v/>
      </c>
      <c r="AG4244" s="442"/>
      <c r="AH4244" s="442"/>
      <c r="AI4244" s="442"/>
      <c r="AJ4244" s="442"/>
      <c r="AK4244" s="2"/>
    </row>
    <row r="4245" spans="1:37" ht="17.25" customHeight="1">
      <c r="A4245" s="443"/>
      <c r="B4245" s="444"/>
      <c r="C4245" s="23"/>
      <c r="D4245" s="23"/>
      <c r="E4245" s="23"/>
      <c r="F4245" s="262"/>
      <c r="G4245" s="262"/>
      <c r="H4245" s="262"/>
      <c r="I4245" s="264"/>
      <c r="J4245" s="23"/>
      <c r="K4245" s="23"/>
      <c r="L4245" s="36" t="str">
        <f>IFERROR(VLOOKUP(放飛紀錄!$K4245,#REF!,2,FALSE),"")</f>
        <v/>
      </c>
      <c r="M4245" s="36"/>
      <c r="N4245" s="36"/>
      <c r="O4245" s="36"/>
      <c r="P4245" s="36"/>
      <c r="Q4245" s="36"/>
      <c r="R4245" s="36"/>
      <c r="S4245" s="36"/>
      <c r="T4245" s="36"/>
      <c r="U4245" s="23"/>
      <c r="V4245" s="23"/>
      <c r="W4245" s="23"/>
      <c r="X4245" s="23"/>
      <c r="Y4245" s="445"/>
      <c r="Z4245" s="446" t="str">
        <f>IF(放飛紀錄!$Y4245="","",放飛紀錄!$Y4245+公式對照表!B$2)</f>
        <v/>
      </c>
      <c r="AA4245" s="445"/>
      <c r="AB4245" s="445"/>
      <c r="AC4245" s="447" t="str">
        <f t="shared" si="160"/>
        <v/>
      </c>
      <c r="AD4245" s="448" t="str">
        <f t="shared" si="161"/>
        <v/>
      </c>
      <c r="AE4245" s="446" t="str">
        <f>IF(放飛紀錄表[[#This Row],[模組啟動時間]]="","",公式對照表!$A$2)</f>
        <v/>
      </c>
      <c r="AF4245" s="449" t="str">
        <f>IF(AC4245="","",IF(AND(AA4245&gt;Y4245,AA4245&lt;Z4245),[1]公式對照表!$C$2,IF(AC4245="-",[1]公式對照表!$C$3,IF(AC4245&lt;AE4245,[1]公式對照表!$C$4,IF(AC4245&gt;AE4245,[1]公式對照表!$C$5)))))</f>
        <v/>
      </c>
      <c r="AG4245" s="442"/>
      <c r="AH4245" s="442"/>
      <c r="AI4245" s="442"/>
      <c r="AJ4245" s="442"/>
      <c r="AK4245" s="2"/>
    </row>
    <row r="4246" spans="1:37" ht="17.25" customHeight="1">
      <c r="A4246" s="443"/>
      <c r="B4246" s="444"/>
      <c r="C4246" s="23"/>
      <c r="D4246" s="23"/>
      <c r="E4246" s="23"/>
      <c r="F4246" s="262"/>
      <c r="G4246" s="262"/>
      <c r="H4246" s="262"/>
      <c r="I4246" s="264"/>
      <c r="J4246" s="23"/>
      <c r="K4246" s="23"/>
      <c r="L4246" s="36" t="str">
        <f>IFERROR(VLOOKUP(放飛紀錄!$K4246,#REF!,2,FALSE),"")</f>
        <v/>
      </c>
      <c r="M4246" s="36"/>
      <c r="N4246" s="36"/>
      <c r="O4246" s="36"/>
      <c r="P4246" s="36"/>
      <c r="Q4246" s="36"/>
      <c r="R4246" s="36"/>
      <c r="S4246" s="36"/>
      <c r="T4246" s="36"/>
      <c r="U4246" s="23"/>
      <c r="V4246" s="23"/>
      <c r="W4246" s="23"/>
      <c r="X4246" s="23"/>
      <c r="Y4246" s="445"/>
      <c r="Z4246" s="446" t="str">
        <f>IF(放飛紀錄!$Y4246="","",放飛紀錄!$Y4246+公式對照表!B$2)</f>
        <v/>
      </c>
      <c r="AA4246" s="445"/>
      <c r="AB4246" s="445"/>
      <c r="AC4246" s="447" t="str">
        <f t="shared" si="160"/>
        <v/>
      </c>
      <c r="AD4246" s="448" t="str">
        <f t="shared" si="161"/>
        <v/>
      </c>
      <c r="AE4246" s="446" t="str">
        <f>IF(放飛紀錄表[[#This Row],[模組啟動時間]]="","",公式對照表!$A$2)</f>
        <v/>
      </c>
      <c r="AF4246" s="449" t="str">
        <f>IF(AC4246="","",IF(AND(AA4246&gt;Y4246,AA4246&lt;Z4246),[1]公式對照表!$C$2,IF(AC4246="-",[1]公式對照表!$C$3,IF(AC4246&lt;AE4246,[1]公式對照表!$C$4,IF(AC4246&gt;AE4246,[1]公式對照表!$C$5)))))</f>
        <v/>
      </c>
      <c r="AG4246" s="442"/>
      <c r="AH4246" s="442"/>
      <c r="AI4246" s="442"/>
      <c r="AJ4246" s="442"/>
      <c r="AK4246" s="2"/>
    </row>
    <row r="4247" spans="1:37" ht="17.25" customHeight="1">
      <c r="A4247" s="443"/>
      <c r="B4247" s="444"/>
      <c r="C4247" s="23"/>
      <c r="D4247" s="23"/>
      <c r="E4247" s="23"/>
      <c r="F4247" s="262"/>
      <c r="G4247" s="262"/>
      <c r="H4247" s="262"/>
      <c r="I4247" s="264"/>
      <c r="J4247" s="23"/>
      <c r="K4247" s="23"/>
      <c r="L4247" s="36" t="str">
        <f>IFERROR(VLOOKUP(放飛紀錄!$K4247,#REF!,2,FALSE),"")</f>
        <v/>
      </c>
      <c r="M4247" s="36"/>
      <c r="N4247" s="36"/>
      <c r="O4247" s="36"/>
      <c r="P4247" s="36"/>
      <c r="Q4247" s="36"/>
      <c r="R4247" s="36"/>
      <c r="S4247" s="36"/>
      <c r="T4247" s="36"/>
      <c r="U4247" s="23"/>
      <c r="V4247" s="23"/>
      <c r="W4247" s="23"/>
      <c r="X4247" s="23"/>
      <c r="Y4247" s="445"/>
      <c r="Z4247" s="446" t="str">
        <f>IF(放飛紀錄!$Y4247="","",放飛紀錄!$Y4247+公式對照表!B$2)</f>
        <v/>
      </c>
      <c r="AA4247" s="445"/>
      <c r="AB4247" s="445"/>
      <c r="AC4247" s="447" t="str">
        <f t="shared" si="160"/>
        <v/>
      </c>
      <c r="AD4247" s="448" t="str">
        <f t="shared" si="161"/>
        <v/>
      </c>
      <c r="AE4247" s="446" t="str">
        <f>IF(放飛紀錄表[[#This Row],[模組啟動時間]]="","",公式對照表!$A$2)</f>
        <v/>
      </c>
      <c r="AF4247" s="449" t="str">
        <f>IF(AC4247="","",IF(AND(AA4247&gt;Y4247,AA4247&lt;Z4247),[1]公式對照表!$C$2,IF(AC4247="-",[1]公式對照表!$C$3,IF(AC4247&lt;AE4247,[1]公式對照表!$C$4,IF(AC4247&gt;AE4247,[1]公式對照表!$C$5)))))</f>
        <v/>
      </c>
      <c r="AG4247" s="442"/>
      <c r="AH4247" s="442"/>
      <c r="AI4247" s="442"/>
      <c r="AJ4247" s="442"/>
      <c r="AK4247" s="2"/>
    </row>
    <row r="4248" spans="1:37" ht="17.25" customHeight="1">
      <c r="A4248" s="443"/>
      <c r="B4248" s="444"/>
      <c r="C4248" s="23"/>
      <c r="D4248" s="23"/>
      <c r="E4248" s="23"/>
      <c r="F4248" s="262"/>
      <c r="G4248" s="262"/>
      <c r="H4248" s="262"/>
      <c r="I4248" s="264"/>
      <c r="J4248" s="23"/>
      <c r="K4248" s="23"/>
      <c r="L4248" s="36" t="str">
        <f>IFERROR(VLOOKUP(放飛紀錄!$K4248,#REF!,2,FALSE),"")</f>
        <v/>
      </c>
      <c r="M4248" s="36"/>
      <c r="N4248" s="36"/>
      <c r="O4248" s="36"/>
      <c r="P4248" s="36"/>
      <c r="Q4248" s="36"/>
      <c r="R4248" s="36"/>
      <c r="S4248" s="36"/>
      <c r="T4248" s="36"/>
      <c r="U4248" s="23"/>
      <c r="V4248" s="23"/>
      <c r="W4248" s="23"/>
      <c r="X4248" s="23"/>
      <c r="Y4248" s="445"/>
      <c r="Z4248" s="446" t="str">
        <f>IF(放飛紀錄!$Y4248="","",放飛紀錄!$Y4248+公式對照表!B$2)</f>
        <v/>
      </c>
      <c r="AA4248" s="445"/>
      <c r="AB4248" s="445"/>
      <c r="AC4248" s="447" t="str">
        <f t="shared" si="160"/>
        <v/>
      </c>
      <c r="AD4248" s="448" t="str">
        <f t="shared" si="161"/>
        <v/>
      </c>
      <c r="AE4248" s="446" t="str">
        <f>IF(放飛紀錄表[[#This Row],[模組啟動時間]]="","",公式對照表!$A$2)</f>
        <v/>
      </c>
      <c r="AF4248" s="449" t="str">
        <f>IF(AC4248="","",IF(AND(AA4248&gt;Y4248,AA4248&lt;Z4248),[1]公式對照表!$C$2,IF(AC4248="-",[1]公式對照表!$C$3,IF(AC4248&lt;AE4248,[1]公式對照表!$C$4,IF(AC4248&gt;AE4248,[1]公式對照表!$C$5)))))</f>
        <v/>
      </c>
      <c r="AG4248" s="442"/>
      <c r="AH4248" s="442"/>
      <c r="AI4248" s="442"/>
      <c r="AJ4248" s="442"/>
      <c r="AK4248" s="2"/>
    </row>
    <row r="4249" spans="1:37" ht="17.25" customHeight="1">
      <c r="A4249" s="443"/>
      <c r="B4249" s="444"/>
      <c r="C4249" s="23"/>
      <c r="D4249" s="23"/>
      <c r="E4249" s="23"/>
      <c r="F4249" s="262"/>
      <c r="G4249" s="262"/>
      <c r="H4249" s="262"/>
      <c r="I4249" s="264"/>
      <c r="J4249" s="23"/>
      <c r="K4249" s="23"/>
      <c r="L4249" s="36" t="str">
        <f>IFERROR(VLOOKUP(放飛紀錄!$K4249,#REF!,2,FALSE),"")</f>
        <v/>
      </c>
      <c r="M4249" s="36"/>
      <c r="N4249" s="36"/>
      <c r="O4249" s="36"/>
      <c r="P4249" s="36"/>
      <c r="Q4249" s="36"/>
      <c r="R4249" s="36"/>
      <c r="S4249" s="36"/>
      <c r="T4249" s="36"/>
      <c r="U4249" s="23"/>
      <c r="V4249" s="23"/>
      <c r="W4249" s="23"/>
      <c r="X4249" s="23"/>
      <c r="Y4249" s="445"/>
      <c r="Z4249" s="446" t="str">
        <f>IF(放飛紀錄!$Y4249="","",放飛紀錄!$Y4249+公式對照表!B$2)</f>
        <v/>
      </c>
      <c r="AA4249" s="445"/>
      <c r="AB4249" s="445"/>
      <c r="AC4249" s="447" t="str">
        <f t="shared" si="160"/>
        <v/>
      </c>
      <c r="AD4249" s="448" t="str">
        <f t="shared" si="161"/>
        <v/>
      </c>
      <c r="AE4249" s="446" t="str">
        <f>IF(放飛紀錄表[[#This Row],[模組啟動時間]]="","",公式對照表!$A$2)</f>
        <v/>
      </c>
      <c r="AF4249" s="449" t="str">
        <f>IF(AC4249="","",IF(AND(AA4249&gt;Y4249,AA4249&lt;Z4249),[1]公式對照表!$C$2,IF(AC4249="-",[1]公式對照表!$C$3,IF(AC4249&lt;AE4249,[1]公式對照表!$C$4,IF(AC4249&gt;AE4249,[1]公式對照表!$C$5)))))</f>
        <v/>
      </c>
      <c r="AG4249" s="442"/>
      <c r="AH4249" s="442"/>
      <c r="AI4249" s="442"/>
      <c r="AJ4249" s="442"/>
      <c r="AK4249" s="2"/>
    </row>
    <row r="4250" spans="1:37" ht="17.25" customHeight="1">
      <c r="A4250" s="443"/>
      <c r="B4250" s="444"/>
      <c r="C4250" s="23"/>
      <c r="D4250" s="23"/>
      <c r="E4250" s="23"/>
      <c r="F4250" s="262"/>
      <c r="G4250" s="262"/>
      <c r="H4250" s="262"/>
      <c r="I4250" s="264"/>
      <c r="J4250" s="23"/>
      <c r="K4250" s="23"/>
      <c r="L4250" s="36" t="str">
        <f>IFERROR(VLOOKUP(放飛紀錄!$K4250,#REF!,2,FALSE),"")</f>
        <v/>
      </c>
      <c r="M4250" s="36"/>
      <c r="N4250" s="36"/>
      <c r="O4250" s="36"/>
      <c r="P4250" s="36"/>
      <c r="Q4250" s="36"/>
      <c r="R4250" s="36"/>
      <c r="S4250" s="36"/>
      <c r="T4250" s="36"/>
      <c r="U4250" s="23"/>
      <c r="V4250" s="23"/>
      <c r="W4250" s="23"/>
      <c r="X4250" s="23"/>
      <c r="Y4250" s="445"/>
      <c r="Z4250" s="446" t="str">
        <f>IF(放飛紀錄!$Y4250="","",放飛紀錄!$Y4250+公式對照表!B$2)</f>
        <v/>
      </c>
      <c r="AA4250" s="445"/>
      <c r="AB4250" s="445"/>
      <c r="AC4250" s="447" t="str">
        <f t="shared" si="160"/>
        <v/>
      </c>
      <c r="AD4250" s="448" t="str">
        <f t="shared" si="161"/>
        <v/>
      </c>
      <c r="AE4250" s="446" t="str">
        <f>IF(放飛紀錄表[[#This Row],[模組啟動時間]]="","",公式對照表!$A$2)</f>
        <v/>
      </c>
      <c r="AF4250" s="449" t="str">
        <f>IF(AC4250="","",IF(AND(AA4250&gt;Y4250,AA4250&lt;Z4250),[1]公式對照表!$C$2,IF(AC4250="-",[1]公式對照表!$C$3,IF(AC4250&lt;AE4250,[1]公式對照表!$C$4,IF(AC4250&gt;AE4250,[1]公式對照表!$C$5)))))</f>
        <v/>
      </c>
      <c r="AG4250" s="442"/>
      <c r="AH4250" s="442"/>
      <c r="AI4250" s="442"/>
      <c r="AJ4250" s="442"/>
      <c r="AK4250" s="2"/>
    </row>
    <row r="4251" spans="1:37" ht="17.25" customHeight="1">
      <c r="A4251" s="443"/>
      <c r="B4251" s="444"/>
      <c r="C4251" s="23"/>
      <c r="D4251" s="23"/>
      <c r="E4251" s="23"/>
      <c r="F4251" s="262"/>
      <c r="G4251" s="262"/>
      <c r="H4251" s="262"/>
      <c r="I4251" s="264"/>
      <c r="J4251" s="23"/>
      <c r="K4251" s="23"/>
      <c r="L4251" s="36" t="str">
        <f>IFERROR(VLOOKUP(放飛紀錄!$K4251,#REF!,2,FALSE),"")</f>
        <v/>
      </c>
      <c r="M4251" s="36"/>
      <c r="N4251" s="36"/>
      <c r="O4251" s="36"/>
      <c r="P4251" s="36"/>
      <c r="Q4251" s="36"/>
      <c r="R4251" s="36"/>
      <c r="S4251" s="36"/>
      <c r="T4251" s="36"/>
      <c r="U4251" s="23"/>
      <c r="V4251" s="23"/>
      <c r="W4251" s="23"/>
      <c r="X4251" s="23"/>
      <c r="Y4251" s="445"/>
      <c r="Z4251" s="446" t="str">
        <f>IF(放飛紀錄!$Y4251="","",放飛紀錄!$Y4251+公式對照表!B$2)</f>
        <v/>
      </c>
      <c r="AA4251" s="445"/>
      <c r="AB4251" s="445"/>
      <c r="AC4251" s="447" t="str">
        <f t="shared" si="160"/>
        <v/>
      </c>
      <c r="AD4251" s="448" t="str">
        <f t="shared" si="161"/>
        <v/>
      </c>
      <c r="AE4251" s="446" t="str">
        <f>IF(放飛紀錄表[[#This Row],[模組啟動時間]]="","",公式對照表!$A$2)</f>
        <v/>
      </c>
      <c r="AF4251" s="449" t="str">
        <f>IF(AC4251="","",IF(AND(AA4251&gt;Y4251,AA4251&lt;Z4251),[1]公式對照表!$C$2,IF(AC4251="-",[1]公式對照表!$C$3,IF(AC4251&lt;AE4251,[1]公式對照表!$C$4,IF(AC4251&gt;AE4251,[1]公式對照表!$C$5)))))</f>
        <v/>
      </c>
      <c r="AG4251" s="442"/>
      <c r="AH4251" s="442"/>
      <c r="AI4251" s="442"/>
      <c r="AJ4251" s="442"/>
      <c r="AK4251" s="2"/>
    </row>
    <row r="4252" spans="1:37" ht="17.25" customHeight="1">
      <c r="A4252" s="443"/>
      <c r="B4252" s="444"/>
      <c r="C4252" s="23"/>
      <c r="D4252" s="23"/>
      <c r="E4252" s="23"/>
      <c r="F4252" s="262"/>
      <c r="G4252" s="262"/>
      <c r="H4252" s="262"/>
      <c r="I4252" s="264"/>
      <c r="J4252" s="23"/>
      <c r="K4252" s="23"/>
      <c r="L4252" s="36" t="str">
        <f>IFERROR(VLOOKUP(放飛紀錄!$K4252,#REF!,2,FALSE),"")</f>
        <v/>
      </c>
      <c r="M4252" s="36"/>
      <c r="N4252" s="36"/>
      <c r="O4252" s="36"/>
      <c r="P4252" s="36"/>
      <c r="Q4252" s="36"/>
      <c r="R4252" s="36"/>
      <c r="S4252" s="36"/>
      <c r="T4252" s="36"/>
      <c r="U4252" s="23"/>
      <c r="V4252" s="23"/>
      <c r="W4252" s="23"/>
      <c r="X4252" s="23"/>
      <c r="Y4252" s="445"/>
      <c r="Z4252" s="446" t="str">
        <f>IF(放飛紀錄!$Y4252="","",放飛紀錄!$Y4252+公式對照表!B$2)</f>
        <v/>
      </c>
      <c r="AA4252" s="445"/>
      <c r="AB4252" s="445"/>
      <c r="AC4252" s="447" t="str">
        <f t="shared" si="160"/>
        <v/>
      </c>
      <c r="AD4252" s="448" t="str">
        <f t="shared" si="161"/>
        <v/>
      </c>
      <c r="AE4252" s="446" t="str">
        <f>IF(放飛紀錄表[[#This Row],[模組啟動時間]]="","",公式對照表!$A$2)</f>
        <v/>
      </c>
      <c r="AF4252" s="449" t="str">
        <f>IF(AC4252="","",IF(AND(AA4252&gt;Y4252,AA4252&lt;Z4252),[1]公式對照表!$C$2,IF(AC4252="-",[1]公式對照表!$C$3,IF(AC4252&lt;AE4252,[1]公式對照表!$C$4,IF(AC4252&gt;AE4252,[1]公式對照表!$C$5)))))</f>
        <v/>
      </c>
      <c r="AG4252" s="442"/>
      <c r="AH4252" s="442"/>
      <c r="AI4252" s="442"/>
      <c r="AJ4252" s="442"/>
      <c r="AK4252" s="2"/>
    </row>
    <row r="4253" spans="1:37" ht="17.25" customHeight="1">
      <c r="A4253" s="443"/>
      <c r="B4253" s="444"/>
      <c r="C4253" s="23"/>
      <c r="D4253" s="23"/>
      <c r="E4253" s="23"/>
      <c r="F4253" s="262"/>
      <c r="G4253" s="262"/>
      <c r="H4253" s="262"/>
      <c r="I4253" s="264"/>
      <c r="J4253" s="23"/>
      <c r="K4253" s="23"/>
      <c r="L4253" s="36" t="str">
        <f>IFERROR(VLOOKUP(放飛紀錄!$K4253,#REF!,2,FALSE),"")</f>
        <v/>
      </c>
      <c r="M4253" s="36"/>
      <c r="N4253" s="36"/>
      <c r="O4253" s="36"/>
      <c r="P4253" s="36"/>
      <c r="Q4253" s="36"/>
      <c r="R4253" s="36"/>
      <c r="S4253" s="36"/>
      <c r="T4253" s="36"/>
      <c r="U4253" s="23"/>
      <c r="V4253" s="23"/>
      <c r="W4253" s="23"/>
      <c r="X4253" s="23"/>
      <c r="Y4253" s="445"/>
      <c r="Z4253" s="446" t="str">
        <f>IF(放飛紀錄!$Y4253="","",放飛紀錄!$Y4253+公式對照表!B$2)</f>
        <v/>
      </c>
      <c r="AA4253" s="445"/>
      <c r="AB4253" s="445"/>
      <c r="AC4253" s="447" t="str">
        <f t="shared" si="160"/>
        <v/>
      </c>
      <c r="AD4253" s="448" t="str">
        <f t="shared" si="161"/>
        <v/>
      </c>
      <c r="AE4253" s="446" t="str">
        <f>IF(放飛紀錄表[[#This Row],[模組啟動時間]]="","",公式對照表!$A$2)</f>
        <v/>
      </c>
      <c r="AF4253" s="449" t="str">
        <f>IF(AC4253="","",IF(AND(AA4253&gt;Y4253,AA4253&lt;Z4253),[1]公式對照表!$C$2,IF(AC4253="-",[1]公式對照表!$C$3,IF(AC4253&lt;AE4253,[1]公式對照表!$C$4,IF(AC4253&gt;AE4253,[1]公式對照表!$C$5)))))</f>
        <v/>
      </c>
      <c r="AG4253" s="442"/>
      <c r="AH4253" s="442"/>
      <c r="AI4253" s="442"/>
      <c r="AJ4253" s="442"/>
      <c r="AK4253" s="2"/>
    </row>
    <row r="4254" spans="1:37" ht="17.25" customHeight="1">
      <c r="A4254" s="443"/>
      <c r="B4254" s="444"/>
      <c r="C4254" s="23"/>
      <c r="D4254" s="23"/>
      <c r="E4254" s="23"/>
      <c r="F4254" s="262"/>
      <c r="G4254" s="262"/>
      <c r="H4254" s="262"/>
      <c r="I4254" s="264"/>
      <c r="J4254" s="23"/>
      <c r="K4254" s="23"/>
      <c r="L4254" s="36" t="str">
        <f>IFERROR(VLOOKUP(放飛紀錄!$K4254,#REF!,2,FALSE),"")</f>
        <v/>
      </c>
      <c r="M4254" s="36"/>
      <c r="N4254" s="36"/>
      <c r="O4254" s="36"/>
      <c r="P4254" s="36"/>
      <c r="Q4254" s="36"/>
      <c r="R4254" s="36"/>
      <c r="S4254" s="36"/>
      <c r="T4254" s="36"/>
      <c r="U4254" s="23"/>
      <c r="V4254" s="23"/>
      <c r="W4254" s="23"/>
      <c r="X4254" s="23"/>
      <c r="Y4254" s="445"/>
      <c r="Z4254" s="446" t="str">
        <f>IF(放飛紀錄!$Y4254="","",放飛紀錄!$Y4254+公式對照表!B$2)</f>
        <v/>
      </c>
      <c r="AA4254" s="445"/>
      <c r="AB4254" s="445"/>
      <c r="AC4254" s="447" t="str">
        <f t="shared" si="160"/>
        <v/>
      </c>
      <c r="AD4254" s="448" t="str">
        <f t="shared" si="161"/>
        <v/>
      </c>
      <c r="AE4254" s="446" t="str">
        <f>IF(放飛紀錄表[[#This Row],[模組啟動時間]]="","",公式對照表!$A$2)</f>
        <v/>
      </c>
      <c r="AF4254" s="449" t="str">
        <f>IF(AC4254="","",IF(AND(AA4254&gt;Y4254,AA4254&lt;Z4254),[1]公式對照表!$C$2,IF(AC4254="-",[1]公式對照表!$C$3,IF(AC4254&lt;AE4254,[1]公式對照表!$C$4,IF(AC4254&gt;AE4254,[1]公式對照表!$C$5)))))</f>
        <v/>
      </c>
      <c r="AG4254" s="442"/>
      <c r="AH4254" s="442"/>
      <c r="AI4254" s="442"/>
      <c r="AJ4254" s="442"/>
      <c r="AK4254" s="2"/>
    </row>
    <row r="4255" spans="1:37" ht="17.25" customHeight="1">
      <c r="A4255" s="443"/>
      <c r="B4255" s="444"/>
      <c r="C4255" s="23"/>
      <c r="D4255" s="23"/>
      <c r="E4255" s="23"/>
      <c r="F4255" s="262"/>
      <c r="G4255" s="262"/>
      <c r="H4255" s="262"/>
      <c r="I4255" s="264"/>
      <c r="J4255" s="23"/>
      <c r="K4255" s="23"/>
      <c r="L4255" s="36" t="str">
        <f>IFERROR(VLOOKUP(放飛紀錄!$K4255,#REF!,2,FALSE),"")</f>
        <v/>
      </c>
      <c r="M4255" s="36"/>
      <c r="N4255" s="36"/>
      <c r="O4255" s="36"/>
      <c r="P4255" s="36"/>
      <c r="Q4255" s="36"/>
      <c r="R4255" s="36"/>
      <c r="S4255" s="36"/>
      <c r="T4255" s="36"/>
      <c r="U4255" s="23"/>
      <c r="V4255" s="23"/>
      <c r="W4255" s="23"/>
      <c r="X4255" s="23"/>
      <c r="Y4255" s="445"/>
      <c r="Z4255" s="446" t="str">
        <f>IF(放飛紀錄!$Y4255="","",放飛紀錄!$Y4255+公式對照表!B$2)</f>
        <v/>
      </c>
      <c r="AA4255" s="445"/>
      <c r="AB4255" s="445"/>
      <c r="AC4255" s="447" t="str">
        <f t="shared" si="160"/>
        <v/>
      </c>
      <c r="AD4255" s="448" t="str">
        <f t="shared" si="161"/>
        <v/>
      </c>
      <c r="AE4255" s="446" t="str">
        <f>IF(放飛紀錄表[[#This Row],[模組啟動時間]]="","",公式對照表!$A$2)</f>
        <v/>
      </c>
      <c r="AF4255" s="449" t="str">
        <f>IF(AC4255="","",IF(AND(AA4255&gt;Y4255,AA4255&lt;Z4255),[1]公式對照表!$C$2,IF(AC4255="-",[1]公式對照表!$C$3,IF(AC4255&lt;AE4255,[1]公式對照表!$C$4,IF(AC4255&gt;AE4255,[1]公式對照表!$C$5)))))</f>
        <v/>
      </c>
      <c r="AG4255" s="442"/>
      <c r="AH4255" s="442"/>
      <c r="AI4255" s="442"/>
      <c r="AJ4255" s="442"/>
      <c r="AK4255" s="2"/>
    </row>
    <row r="4256" spans="1:37" ht="17.25" customHeight="1">
      <c r="A4256" s="443"/>
      <c r="B4256" s="444"/>
      <c r="C4256" s="23"/>
      <c r="D4256" s="23"/>
      <c r="E4256" s="23"/>
      <c r="F4256" s="262"/>
      <c r="G4256" s="262"/>
      <c r="H4256" s="262"/>
      <c r="I4256" s="264"/>
      <c r="J4256" s="23"/>
      <c r="K4256" s="23"/>
      <c r="L4256" s="36" t="str">
        <f>IFERROR(VLOOKUP(放飛紀錄!$K4256,#REF!,2,FALSE),"")</f>
        <v/>
      </c>
      <c r="M4256" s="36"/>
      <c r="N4256" s="36"/>
      <c r="O4256" s="36"/>
      <c r="P4256" s="36"/>
      <c r="Q4256" s="36"/>
      <c r="R4256" s="36"/>
      <c r="S4256" s="36"/>
      <c r="T4256" s="36"/>
      <c r="U4256" s="23"/>
      <c r="V4256" s="23"/>
      <c r="W4256" s="23"/>
      <c r="X4256" s="23"/>
      <c r="Y4256" s="445"/>
      <c r="Z4256" s="446" t="str">
        <f>IF(放飛紀錄!$Y4256="","",放飛紀錄!$Y4256+公式對照表!B$2)</f>
        <v/>
      </c>
      <c r="AA4256" s="445"/>
      <c r="AB4256" s="445"/>
      <c r="AC4256" s="447" t="str">
        <f t="shared" si="160"/>
        <v/>
      </c>
      <c r="AD4256" s="448" t="str">
        <f t="shared" si="161"/>
        <v/>
      </c>
      <c r="AE4256" s="446" t="str">
        <f>IF(放飛紀錄表[[#This Row],[模組啟動時間]]="","",公式對照表!$A$2)</f>
        <v/>
      </c>
      <c r="AF4256" s="449" t="str">
        <f>IF(AC4256="","",IF(AND(AA4256&gt;Y4256,AA4256&lt;Z4256),[1]公式對照表!$C$2,IF(AC4256="-",[1]公式對照表!$C$3,IF(AC4256&lt;AE4256,[1]公式對照表!$C$4,IF(AC4256&gt;AE4256,[1]公式對照表!$C$5)))))</f>
        <v/>
      </c>
      <c r="AG4256" s="442"/>
      <c r="AH4256" s="442"/>
      <c r="AI4256" s="442"/>
      <c r="AJ4256" s="442"/>
      <c r="AK4256" s="2"/>
    </row>
    <row r="4257" spans="1:37" ht="17.25" customHeight="1">
      <c r="A4257" s="443"/>
      <c r="B4257" s="444"/>
      <c r="C4257" s="23"/>
      <c r="D4257" s="23"/>
      <c r="E4257" s="23"/>
      <c r="F4257" s="262"/>
      <c r="G4257" s="262"/>
      <c r="H4257" s="262"/>
      <c r="I4257" s="264"/>
      <c r="J4257" s="23"/>
      <c r="K4257" s="23"/>
      <c r="L4257" s="36" t="str">
        <f>IFERROR(VLOOKUP(放飛紀錄!$K4257,#REF!,2,FALSE),"")</f>
        <v/>
      </c>
      <c r="M4257" s="36"/>
      <c r="N4257" s="36"/>
      <c r="O4257" s="36"/>
      <c r="P4257" s="36"/>
      <c r="Q4257" s="36"/>
      <c r="R4257" s="36"/>
      <c r="S4257" s="36"/>
      <c r="T4257" s="36"/>
      <c r="U4257" s="23"/>
      <c r="V4257" s="23"/>
      <c r="W4257" s="23"/>
      <c r="X4257" s="23"/>
      <c r="Y4257" s="445"/>
      <c r="Z4257" s="446" t="str">
        <f>IF(放飛紀錄!$Y4257="","",放飛紀錄!$Y4257+公式對照表!B$2)</f>
        <v/>
      </c>
      <c r="AA4257" s="445"/>
      <c r="AB4257" s="445"/>
      <c r="AC4257" s="447" t="str">
        <f t="shared" si="160"/>
        <v/>
      </c>
      <c r="AD4257" s="448" t="str">
        <f t="shared" si="161"/>
        <v/>
      </c>
      <c r="AE4257" s="446" t="str">
        <f>IF(放飛紀錄表[[#This Row],[模組啟動時間]]="","",公式對照表!$A$2)</f>
        <v/>
      </c>
      <c r="AF4257" s="449" t="str">
        <f>IF(AC4257="","",IF(AND(AA4257&gt;Y4257,AA4257&lt;Z4257),[1]公式對照表!$C$2,IF(AC4257="-",[1]公式對照表!$C$3,IF(AC4257&lt;AE4257,[1]公式對照表!$C$4,IF(AC4257&gt;AE4257,[1]公式對照表!$C$5)))))</f>
        <v/>
      </c>
      <c r="AG4257" s="442"/>
      <c r="AH4257" s="442"/>
      <c r="AI4257" s="442"/>
      <c r="AJ4257" s="442"/>
      <c r="AK4257" s="2"/>
    </row>
    <row r="4258" spans="1:37" ht="17.25" customHeight="1">
      <c r="A4258" s="443"/>
      <c r="B4258" s="444"/>
      <c r="C4258" s="23"/>
      <c r="D4258" s="23"/>
      <c r="E4258" s="23"/>
      <c r="F4258" s="262"/>
      <c r="G4258" s="262"/>
      <c r="H4258" s="262"/>
      <c r="I4258" s="264"/>
      <c r="J4258" s="23"/>
      <c r="K4258" s="23"/>
      <c r="L4258" s="36" t="str">
        <f>IFERROR(VLOOKUP(放飛紀錄!$K4258,#REF!,2,FALSE),"")</f>
        <v/>
      </c>
      <c r="M4258" s="36"/>
      <c r="N4258" s="36"/>
      <c r="O4258" s="36"/>
      <c r="P4258" s="36"/>
      <c r="Q4258" s="36"/>
      <c r="R4258" s="36"/>
      <c r="S4258" s="36"/>
      <c r="T4258" s="36"/>
      <c r="U4258" s="23"/>
      <c r="V4258" s="23"/>
      <c r="W4258" s="23"/>
      <c r="X4258" s="23"/>
      <c r="Y4258" s="445"/>
      <c r="Z4258" s="446" t="str">
        <f>IF(放飛紀錄!$Y4258="","",放飛紀錄!$Y4258+公式對照表!B$2)</f>
        <v/>
      </c>
      <c r="AA4258" s="445"/>
      <c r="AB4258" s="445"/>
      <c r="AC4258" s="447" t="str">
        <f t="shared" si="160"/>
        <v/>
      </c>
      <c r="AD4258" s="448" t="str">
        <f t="shared" si="161"/>
        <v/>
      </c>
      <c r="AE4258" s="446" t="str">
        <f>IF(放飛紀錄表[[#This Row],[模組啟動時間]]="","",公式對照表!$A$2)</f>
        <v/>
      </c>
      <c r="AF4258" s="449" t="str">
        <f>IF(AC4258="","",IF(AND(AA4258&gt;Y4258,AA4258&lt;Z4258),[1]公式對照表!$C$2,IF(AC4258="-",[1]公式對照表!$C$3,IF(AC4258&lt;AE4258,[1]公式對照表!$C$4,IF(AC4258&gt;AE4258,[1]公式對照表!$C$5)))))</f>
        <v/>
      </c>
      <c r="AG4258" s="442"/>
      <c r="AH4258" s="442"/>
      <c r="AI4258" s="442"/>
      <c r="AJ4258" s="442"/>
      <c r="AK4258" s="2"/>
    </row>
    <row r="4259" spans="1:37" ht="17.25" customHeight="1">
      <c r="A4259" s="443"/>
      <c r="B4259" s="444"/>
      <c r="C4259" s="23"/>
      <c r="D4259" s="23"/>
      <c r="E4259" s="23"/>
      <c r="F4259" s="262"/>
      <c r="G4259" s="262"/>
      <c r="H4259" s="262"/>
      <c r="I4259" s="264"/>
      <c r="J4259" s="23"/>
      <c r="K4259" s="23"/>
      <c r="L4259" s="36" t="str">
        <f>IFERROR(VLOOKUP(放飛紀錄!$K4259,#REF!,2,FALSE),"")</f>
        <v/>
      </c>
      <c r="M4259" s="36"/>
      <c r="N4259" s="36"/>
      <c r="O4259" s="36"/>
      <c r="P4259" s="36"/>
      <c r="Q4259" s="36"/>
      <c r="R4259" s="36"/>
      <c r="S4259" s="36"/>
      <c r="T4259" s="36"/>
      <c r="U4259" s="23"/>
      <c r="V4259" s="23"/>
      <c r="W4259" s="23"/>
      <c r="X4259" s="23"/>
      <c r="Y4259" s="445"/>
      <c r="Z4259" s="446" t="str">
        <f>IF(放飛紀錄!$Y4259="","",放飛紀錄!$Y4259+公式對照表!B$2)</f>
        <v/>
      </c>
      <c r="AA4259" s="445"/>
      <c r="AB4259" s="445"/>
      <c r="AC4259" s="447" t="str">
        <f t="shared" si="160"/>
        <v/>
      </c>
      <c r="AD4259" s="448" t="str">
        <f t="shared" si="161"/>
        <v/>
      </c>
      <c r="AE4259" s="446" t="str">
        <f>IF(放飛紀錄表[[#This Row],[模組啟動時間]]="","",公式對照表!$A$2)</f>
        <v/>
      </c>
      <c r="AF4259" s="449" t="str">
        <f>IF(AC4259="","",IF(AND(AA4259&gt;Y4259,AA4259&lt;Z4259),[1]公式對照表!$C$2,IF(AC4259="-",[1]公式對照表!$C$3,IF(AC4259&lt;AE4259,[1]公式對照表!$C$4,IF(AC4259&gt;AE4259,[1]公式對照表!$C$5)))))</f>
        <v/>
      </c>
      <c r="AG4259" s="442"/>
      <c r="AH4259" s="442"/>
      <c r="AI4259" s="442"/>
      <c r="AJ4259" s="442"/>
      <c r="AK4259" s="2"/>
    </row>
    <row r="4260" spans="1:37" ht="17.25" customHeight="1">
      <c r="A4260" s="443"/>
      <c r="B4260" s="444"/>
      <c r="C4260" s="23"/>
      <c r="D4260" s="23"/>
      <c r="E4260" s="23"/>
      <c r="F4260" s="262"/>
      <c r="G4260" s="262"/>
      <c r="H4260" s="262"/>
      <c r="I4260" s="264"/>
      <c r="J4260" s="23"/>
      <c r="K4260" s="23"/>
      <c r="L4260" s="36" t="str">
        <f>IFERROR(VLOOKUP(放飛紀錄!$K4260,#REF!,2,FALSE),"")</f>
        <v/>
      </c>
      <c r="M4260" s="36"/>
      <c r="N4260" s="36"/>
      <c r="O4260" s="36"/>
      <c r="P4260" s="36"/>
      <c r="Q4260" s="36"/>
      <c r="R4260" s="36"/>
      <c r="S4260" s="36"/>
      <c r="T4260" s="36"/>
      <c r="U4260" s="23"/>
      <c r="V4260" s="23"/>
      <c r="W4260" s="23"/>
      <c r="X4260" s="23"/>
      <c r="Y4260" s="445"/>
      <c r="Z4260" s="446" t="str">
        <f>IF(放飛紀錄!$Y4260="","",放飛紀錄!$Y4260+公式對照表!B$2)</f>
        <v/>
      </c>
      <c r="AA4260" s="445"/>
      <c r="AB4260" s="445"/>
      <c r="AC4260" s="447" t="str">
        <f t="shared" si="160"/>
        <v/>
      </c>
      <c r="AD4260" s="448" t="str">
        <f t="shared" si="161"/>
        <v/>
      </c>
      <c r="AE4260" s="446" t="str">
        <f>IF(放飛紀錄表[[#This Row],[模組啟動時間]]="","",公式對照表!$A$2)</f>
        <v/>
      </c>
      <c r="AF4260" s="449" t="str">
        <f>IF(AC4260="","",IF(AND(AA4260&gt;Y4260,AA4260&lt;Z4260),[1]公式對照表!$C$2,IF(AC4260="-",[1]公式對照表!$C$3,IF(AC4260&lt;AE4260,[1]公式對照表!$C$4,IF(AC4260&gt;AE4260,[1]公式對照表!$C$5)))))</f>
        <v/>
      </c>
      <c r="AG4260" s="442"/>
      <c r="AH4260" s="442"/>
      <c r="AI4260" s="442"/>
      <c r="AJ4260" s="442"/>
      <c r="AK4260" s="2"/>
    </row>
    <row r="4261" spans="1:37" ht="17.25" customHeight="1">
      <c r="A4261" s="443"/>
      <c r="B4261" s="444"/>
      <c r="C4261" s="23"/>
      <c r="D4261" s="23"/>
      <c r="E4261" s="23"/>
      <c r="F4261" s="262"/>
      <c r="G4261" s="262"/>
      <c r="H4261" s="262"/>
      <c r="I4261" s="264"/>
      <c r="J4261" s="23"/>
      <c r="K4261" s="23"/>
      <c r="L4261" s="36" t="str">
        <f>IFERROR(VLOOKUP(放飛紀錄!$K4261,#REF!,2,FALSE),"")</f>
        <v/>
      </c>
      <c r="M4261" s="36"/>
      <c r="N4261" s="36"/>
      <c r="O4261" s="36"/>
      <c r="P4261" s="36"/>
      <c r="Q4261" s="36"/>
      <c r="R4261" s="36"/>
      <c r="S4261" s="36"/>
      <c r="T4261" s="36"/>
      <c r="U4261" s="23"/>
      <c r="V4261" s="23"/>
      <c r="W4261" s="23"/>
      <c r="X4261" s="23"/>
      <c r="Y4261" s="445"/>
      <c r="Z4261" s="446" t="str">
        <f>IF(放飛紀錄!$Y4261="","",放飛紀錄!$Y4261+公式對照表!B$2)</f>
        <v/>
      </c>
      <c r="AA4261" s="445"/>
      <c r="AB4261" s="445"/>
      <c r="AC4261" s="447" t="str">
        <f t="shared" si="160"/>
        <v/>
      </c>
      <c r="AD4261" s="448" t="str">
        <f t="shared" si="161"/>
        <v/>
      </c>
      <c r="AE4261" s="446" t="str">
        <f>IF(放飛紀錄表[[#This Row],[模組啟動時間]]="","",公式對照表!$A$2)</f>
        <v/>
      </c>
      <c r="AF4261" s="449" t="str">
        <f>IF(AC4261="","",IF(AND(AA4261&gt;Y4261,AA4261&lt;Z4261),[1]公式對照表!$C$2,IF(AC4261="-",[1]公式對照表!$C$3,IF(AC4261&lt;AE4261,[1]公式對照表!$C$4,IF(AC4261&gt;AE4261,[1]公式對照表!$C$5)))))</f>
        <v/>
      </c>
      <c r="AG4261" s="442"/>
      <c r="AH4261" s="442"/>
      <c r="AI4261" s="442"/>
      <c r="AJ4261" s="442"/>
      <c r="AK4261" s="2"/>
    </row>
    <row r="4262" spans="1:37" ht="17.25" customHeight="1">
      <c r="A4262" s="443"/>
      <c r="B4262" s="444"/>
      <c r="C4262" s="23"/>
      <c r="D4262" s="23"/>
      <c r="E4262" s="23"/>
      <c r="F4262" s="262"/>
      <c r="G4262" s="262"/>
      <c r="H4262" s="262"/>
      <c r="I4262" s="264"/>
      <c r="J4262" s="23"/>
      <c r="K4262" s="23"/>
      <c r="L4262" s="36" t="str">
        <f>IFERROR(VLOOKUP(放飛紀錄!$K4262,#REF!,2,FALSE),"")</f>
        <v/>
      </c>
      <c r="M4262" s="36"/>
      <c r="N4262" s="36"/>
      <c r="O4262" s="36"/>
      <c r="P4262" s="36"/>
      <c r="Q4262" s="36"/>
      <c r="R4262" s="36"/>
      <c r="S4262" s="36"/>
      <c r="T4262" s="36"/>
      <c r="U4262" s="23"/>
      <c r="V4262" s="23"/>
      <c r="W4262" s="23"/>
      <c r="X4262" s="23"/>
      <c r="Y4262" s="445"/>
      <c r="Z4262" s="446" t="str">
        <f>IF(放飛紀錄!$Y4262="","",放飛紀錄!$Y4262+公式對照表!B$2)</f>
        <v/>
      </c>
      <c r="AA4262" s="445"/>
      <c r="AB4262" s="445"/>
      <c r="AC4262" s="447" t="str">
        <f t="shared" si="160"/>
        <v/>
      </c>
      <c r="AD4262" s="448" t="str">
        <f t="shared" si="161"/>
        <v/>
      </c>
      <c r="AE4262" s="446" t="str">
        <f>IF(放飛紀錄表[[#This Row],[模組啟動時間]]="","",公式對照表!$A$2)</f>
        <v/>
      </c>
      <c r="AF4262" s="449" t="str">
        <f>IF(AC4262="","",IF(AND(AA4262&gt;Y4262,AA4262&lt;Z4262),[1]公式對照表!$C$2,IF(AC4262="-",[1]公式對照表!$C$3,IF(AC4262&lt;AE4262,[1]公式對照表!$C$4,IF(AC4262&gt;AE4262,[1]公式對照表!$C$5)))))</f>
        <v/>
      </c>
      <c r="AG4262" s="442"/>
      <c r="AH4262" s="442"/>
      <c r="AI4262" s="442"/>
      <c r="AJ4262" s="442"/>
      <c r="AK4262" s="2"/>
    </row>
    <row r="4263" spans="1:37" ht="17.25" customHeight="1">
      <c r="A4263" s="443"/>
      <c r="B4263" s="444"/>
      <c r="C4263" s="23"/>
      <c r="D4263" s="23"/>
      <c r="E4263" s="23"/>
      <c r="F4263" s="262"/>
      <c r="G4263" s="262"/>
      <c r="H4263" s="262"/>
      <c r="I4263" s="264"/>
      <c r="J4263" s="23"/>
      <c r="K4263" s="23"/>
      <c r="L4263" s="36" t="str">
        <f>IFERROR(VLOOKUP(放飛紀錄!$K4263,#REF!,2,FALSE),"")</f>
        <v/>
      </c>
      <c r="M4263" s="36"/>
      <c r="N4263" s="36"/>
      <c r="O4263" s="36"/>
      <c r="P4263" s="36"/>
      <c r="Q4263" s="36"/>
      <c r="R4263" s="36"/>
      <c r="S4263" s="36"/>
      <c r="T4263" s="36"/>
      <c r="U4263" s="23"/>
      <c r="V4263" s="23"/>
      <c r="W4263" s="23"/>
      <c r="X4263" s="23"/>
      <c r="Y4263" s="445"/>
      <c r="Z4263" s="446" t="str">
        <f>IF(放飛紀錄!$Y4263="","",放飛紀錄!$Y4263+公式對照表!B$2)</f>
        <v/>
      </c>
      <c r="AA4263" s="445"/>
      <c r="AB4263" s="445"/>
      <c r="AC4263" s="447" t="str">
        <f t="shared" si="160"/>
        <v/>
      </c>
      <c r="AD4263" s="448" t="str">
        <f t="shared" si="161"/>
        <v/>
      </c>
      <c r="AE4263" s="446" t="str">
        <f>IF(放飛紀錄表[[#This Row],[模組啟動時間]]="","",公式對照表!$A$2)</f>
        <v/>
      </c>
      <c r="AF4263" s="449" t="str">
        <f>IF(AC4263="","",IF(AND(AA4263&gt;Y4263,AA4263&lt;Z4263),[1]公式對照表!$C$2,IF(AC4263="-",[1]公式對照表!$C$3,IF(AC4263&lt;AE4263,[1]公式對照表!$C$4,IF(AC4263&gt;AE4263,[1]公式對照表!$C$5)))))</f>
        <v/>
      </c>
      <c r="AG4263" s="442"/>
      <c r="AH4263" s="442"/>
      <c r="AI4263" s="442"/>
      <c r="AJ4263" s="442"/>
      <c r="AK4263" s="2"/>
    </row>
    <row r="4264" spans="1:37" ht="17.25" customHeight="1">
      <c r="A4264" s="443"/>
      <c r="B4264" s="444"/>
      <c r="C4264" s="23"/>
      <c r="D4264" s="23"/>
      <c r="E4264" s="23"/>
      <c r="F4264" s="262"/>
      <c r="G4264" s="262"/>
      <c r="H4264" s="262"/>
      <c r="I4264" s="264"/>
      <c r="J4264" s="23"/>
      <c r="K4264" s="23"/>
      <c r="L4264" s="36" t="str">
        <f>IFERROR(VLOOKUP(放飛紀錄!$K4264,#REF!,2,FALSE),"")</f>
        <v/>
      </c>
      <c r="M4264" s="36"/>
      <c r="N4264" s="36"/>
      <c r="O4264" s="36"/>
      <c r="P4264" s="36"/>
      <c r="Q4264" s="36"/>
      <c r="R4264" s="36"/>
      <c r="S4264" s="36"/>
      <c r="T4264" s="36"/>
      <c r="U4264" s="23"/>
      <c r="V4264" s="23"/>
      <c r="W4264" s="23"/>
      <c r="X4264" s="23"/>
      <c r="Y4264" s="445"/>
      <c r="Z4264" s="446" t="str">
        <f>IF(放飛紀錄!$Y4264="","",放飛紀錄!$Y4264+公式對照表!B$2)</f>
        <v/>
      </c>
      <c r="AA4264" s="445"/>
      <c r="AB4264" s="445"/>
      <c r="AC4264" s="447" t="str">
        <f t="shared" si="160"/>
        <v/>
      </c>
      <c r="AD4264" s="448" t="str">
        <f t="shared" si="161"/>
        <v/>
      </c>
      <c r="AE4264" s="446" t="str">
        <f>IF(放飛紀錄表[[#This Row],[模組啟動時間]]="","",公式對照表!$A$2)</f>
        <v/>
      </c>
      <c r="AF4264" s="449" t="str">
        <f>IF(AC4264="","",IF(AND(AA4264&gt;Y4264,AA4264&lt;Z4264),[1]公式對照表!$C$2,IF(AC4264="-",[1]公式對照表!$C$3,IF(AC4264&lt;AE4264,[1]公式對照表!$C$4,IF(AC4264&gt;AE4264,[1]公式對照表!$C$5)))))</f>
        <v/>
      </c>
      <c r="AG4264" s="442"/>
      <c r="AH4264" s="442"/>
      <c r="AI4264" s="442"/>
      <c r="AJ4264" s="442"/>
      <c r="AK4264" s="2"/>
    </row>
    <row r="4265" spans="1:37" ht="17.25" customHeight="1">
      <c r="A4265" s="443"/>
      <c r="B4265" s="444"/>
      <c r="C4265" s="23"/>
      <c r="D4265" s="23"/>
      <c r="E4265" s="23"/>
      <c r="F4265" s="262"/>
      <c r="G4265" s="262"/>
      <c r="H4265" s="262"/>
      <c r="I4265" s="264"/>
      <c r="J4265" s="23"/>
      <c r="K4265" s="23"/>
      <c r="L4265" s="36" t="str">
        <f>IFERROR(VLOOKUP(放飛紀錄!$K4265,#REF!,2,FALSE),"")</f>
        <v/>
      </c>
      <c r="M4265" s="36"/>
      <c r="N4265" s="36"/>
      <c r="O4265" s="36"/>
      <c r="P4265" s="36"/>
      <c r="Q4265" s="36"/>
      <c r="R4265" s="36"/>
      <c r="S4265" s="36"/>
      <c r="T4265" s="36"/>
      <c r="U4265" s="23"/>
      <c r="V4265" s="23"/>
      <c r="W4265" s="23"/>
      <c r="X4265" s="23"/>
      <c r="Y4265" s="445"/>
      <c r="Z4265" s="446" t="str">
        <f>IF(放飛紀錄!$Y4265="","",放飛紀錄!$Y4265+公式對照表!B$2)</f>
        <v/>
      </c>
      <c r="AA4265" s="445"/>
      <c r="AB4265" s="445"/>
      <c r="AC4265" s="447" t="str">
        <f t="shared" si="160"/>
        <v/>
      </c>
      <c r="AD4265" s="448" t="str">
        <f t="shared" si="161"/>
        <v/>
      </c>
      <c r="AE4265" s="446" t="str">
        <f>IF(放飛紀錄表[[#This Row],[模組啟動時間]]="","",公式對照表!$A$2)</f>
        <v/>
      </c>
      <c r="AF4265" s="449" t="str">
        <f>IF(AC4265="","",IF(AND(AA4265&gt;Y4265,AA4265&lt;Z4265),[1]公式對照表!$C$2,IF(AC4265="-",[1]公式對照表!$C$3,IF(AC4265&lt;AE4265,[1]公式對照表!$C$4,IF(AC4265&gt;AE4265,[1]公式對照表!$C$5)))))</f>
        <v/>
      </c>
      <c r="AG4265" s="442"/>
      <c r="AH4265" s="442"/>
      <c r="AI4265" s="442"/>
      <c r="AJ4265" s="442"/>
      <c r="AK4265" s="2"/>
    </row>
    <row r="4266" spans="1:37" ht="17.25" customHeight="1">
      <c r="A4266" s="443"/>
      <c r="B4266" s="444"/>
      <c r="C4266" s="23"/>
      <c r="D4266" s="23"/>
      <c r="E4266" s="23"/>
      <c r="F4266" s="262"/>
      <c r="G4266" s="262"/>
      <c r="H4266" s="262"/>
      <c r="I4266" s="264"/>
      <c r="J4266" s="23"/>
      <c r="K4266" s="23"/>
      <c r="L4266" s="36" t="str">
        <f>IFERROR(VLOOKUP(放飛紀錄!$K4266,#REF!,2,FALSE),"")</f>
        <v/>
      </c>
      <c r="M4266" s="36"/>
      <c r="N4266" s="36"/>
      <c r="O4266" s="36"/>
      <c r="P4266" s="36"/>
      <c r="Q4266" s="36"/>
      <c r="R4266" s="36"/>
      <c r="S4266" s="36"/>
      <c r="T4266" s="36"/>
      <c r="U4266" s="23"/>
      <c r="V4266" s="23"/>
      <c r="W4266" s="23"/>
      <c r="X4266" s="23"/>
      <c r="Y4266" s="445"/>
      <c r="Z4266" s="446" t="str">
        <f>IF(放飛紀錄!$Y4266="","",放飛紀錄!$Y4266+公式對照表!B$2)</f>
        <v/>
      </c>
      <c r="AA4266" s="445"/>
      <c r="AB4266" s="445"/>
      <c r="AC4266" s="447" t="str">
        <f t="shared" si="160"/>
        <v/>
      </c>
      <c r="AD4266" s="448" t="str">
        <f t="shared" si="161"/>
        <v/>
      </c>
      <c r="AE4266" s="446" t="str">
        <f>IF(放飛紀錄表[[#This Row],[模組啟動時間]]="","",公式對照表!$A$2)</f>
        <v/>
      </c>
      <c r="AF4266" s="449" t="str">
        <f>IF(AC4266="","",IF(AND(AA4266&gt;Y4266,AA4266&lt;Z4266),[1]公式對照表!$C$2,IF(AC4266="-",[1]公式對照表!$C$3,IF(AC4266&lt;AE4266,[1]公式對照表!$C$4,IF(AC4266&gt;AE4266,[1]公式對照表!$C$5)))))</f>
        <v/>
      </c>
      <c r="AG4266" s="442"/>
      <c r="AH4266" s="442"/>
      <c r="AI4266" s="442"/>
      <c r="AJ4266" s="442"/>
      <c r="AK4266" s="2"/>
    </row>
    <row r="4267" spans="1:37" ht="17.25" customHeight="1">
      <c r="A4267" s="443"/>
      <c r="B4267" s="444"/>
      <c r="C4267" s="23"/>
      <c r="D4267" s="23"/>
      <c r="E4267" s="23"/>
      <c r="F4267" s="262"/>
      <c r="G4267" s="262"/>
      <c r="H4267" s="262"/>
      <c r="I4267" s="264"/>
      <c r="J4267" s="23"/>
      <c r="K4267" s="23"/>
      <c r="L4267" s="36" t="str">
        <f>IFERROR(VLOOKUP(放飛紀錄!$K4267,#REF!,2,FALSE),"")</f>
        <v/>
      </c>
      <c r="M4267" s="36"/>
      <c r="N4267" s="36"/>
      <c r="O4267" s="36"/>
      <c r="P4267" s="36"/>
      <c r="Q4267" s="36"/>
      <c r="R4267" s="36"/>
      <c r="S4267" s="36"/>
      <c r="T4267" s="36"/>
      <c r="U4267" s="23"/>
      <c r="V4267" s="23"/>
      <c r="W4267" s="23"/>
      <c r="X4267" s="23"/>
      <c r="Y4267" s="445"/>
      <c r="Z4267" s="446" t="str">
        <f>IF(放飛紀錄!$Y4267="","",放飛紀錄!$Y4267+公式對照表!B$2)</f>
        <v/>
      </c>
      <c r="AA4267" s="445"/>
      <c r="AB4267" s="445"/>
      <c r="AC4267" s="447" t="str">
        <f t="shared" si="160"/>
        <v/>
      </c>
      <c r="AD4267" s="448" t="str">
        <f t="shared" si="161"/>
        <v/>
      </c>
      <c r="AE4267" s="446" t="str">
        <f>IF(放飛紀錄表[[#This Row],[模組啟動時間]]="","",公式對照表!$A$2)</f>
        <v/>
      </c>
      <c r="AF4267" s="449" t="str">
        <f>IF(AC4267="","",IF(AND(AA4267&gt;Y4267,AA4267&lt;Z4267),[1]公式對照表!$C$2,IF(AC4267="-",[1]公式對照表!$C$3,IF(AC4267&lt;AE4267,[1]公式對照表!$C$4,IF(AC4267&gt;AE4267,[1]公式對照表!$C$5)))))</f>
        <v/>
      </c>
      <c r="AG4267" s="442"/>
      <c r="AH4267" s="442"/>
      <c r="AI4267" s="442"/>
      <c r="AJ4267" s="442"/>
      <c r="AK4267" s="2"/>
    </row>
    <row r="4268" spans="1:37" ht="17.25" customHeight="1">
      <c r="A4268" s="443"/>
      <c r="B4268" s="444"/>
      <c r="C4268" s="23"/>
      <c r="D4268" s="23"/>
      <c r="E4268" s="23"/>
      <c r="F4268" s="262"/>
      <c r="G4268" s="262"/>
      <c r="H4268" s="262"/>
      <c r="I4268" s="264"/>
      <c r="J4268" s="23"/>
      <c r="K4268" s="23"/>
      <c r="L4268" s="36" t="str">
        <f>IFERROR(VLOOKUP(放飛紀錄!$K4268,#REF!,2,FALSE),"")</f>
        <v/>
      </c>
      <c r="M4268" s="36"/>
      <c r="N4268" s="36"/>
      <c r="O4268" s="36"/>
      <c r="P4268" s="36"/>
      <c r="Q4268" s="36"/>
      <c r="R4268" s="36"/>
      <c r="S4268" s="36"/>
      <c r="T4268" s="36"/>
      <c r="U4268" s="23"/>
      <c r="V4268" s="23"/>
      <c r="W4268" s="23"/>
      <c r="X4268" s="23"/>
      <c r="Y4268" s="445"/>
      <c r="Z4268" s="446" t="str">
        <f>IF(放飛紀錄!$Y4268="","",放飛紀錄!$Y4268+公式對照表!B$2)</f>
        <v/>
      </c>
      <c r="AA4268" s="445"/>
      <c r="AB4268" s="445"/>
      <c r="AC4268" s="447" t="str">
        <f t="shared" si="160"/>
        <v/>
      </c>
      <c r="AD4268" s="448" t="str">
        <f t="shared" si="161"/>
        <v/>
      </c>
      <c r="AE4268" s="446" t="str">
        <f>IF(放飛紀錄表[[#This Row],[模組啟動時間]]="","",公式對照表!$A$2)</f>
        <v/>
      </c>
      <c r="AF4268" s="449" t="str">
        <f>IF(AC4268="","",IF(AND(AA4268&gt;Y4268,AA4268&lt;Z4268),[1]公式對照表!$C$2,IF(AC4268="-",[1]公式對照表!$C$3,IF(AC4268&lt;AE4268,[1]公式對照表!$C$4,IF(AC4268&gt;AE4268,[1]公式對照表!$C$5)))))</f>
        <v/>
      </c>
      <c r="AG4268" s="442"/>
      <c r="AH4268" s="442"/>
      <c r="AI4268" s="442"/>
      <c r="AJ4268" s="442"/>
      <c r="AK4268" s="2"/>
    </row>
    <row r="4269" spans="1:37" ht="17.25" customHeight="1">
      <c r="A4269" s="443"/>
      <c r="B4269" s="444"/>
      <c r="C4269" s="23"/>
      <c r="D4269" s="23"/>
      <c r="E4269" s="23"/>
      <c r="F4269" s="262"/>
      <c r="G4269" s="262"/>
      <c r="H4269" s="262"/>
      <c r="I4269" s="264"/>
      <c r="J4269" s="23"/>
      <c r="K4269" s="23"/>
      <c r="L4269" s="36" t="str">
        <f>IFERROR(VLOOKUP(放飛紀錄!$K4269,#REF!,2,FALSE),"")</f>
        <v/>
      </c>
      <c r="M4269" s="36"/>
      <c r="N4269" s="36"/>
      <c r="O4269" s="36"/>
      <c r="P4269" s="36"/>
      <c r="Q4269" s="36"/>
      <c r="R4269" s="36"/>
      <c r="S4269" s="36"/>
      <c r="T4269" s="36"/>
      <c r="U4269" s="23"/>
      <c r="V4269" s="23"/>
      <c r="W4269" s="23"/>
      <c r="X4269" s="23"/>
      <c r="Y4269" s="445"/>
      <c r="Z4269" s="446" t="str">
        <f>IF(放飛紀錄!$Y4269="","",放飛紀錄!$Y4269+公式對照表!B$2)</f>
        <v/>
      </c>
      <c r="AA4269" s="445"/>
      <c r="AB4269" s="445"/>
      <c r="AC4269" s="447" t="str">
        <f t="shared" si="160"/>
        <v/>
      </c>
      <c r="AD4269" s="448" t="str">
        <f t="shared" si="161"/>
        <v/>
      </c>
      <c r="AE4269" s="446" t="str">
        <f>IF(放飛紀錄表[[#This Row],[模組啟動時間]]="","",公式對照表!$A$2)</f>
        <v/>
      </c>
      <c r="AF4269" s="449" t="str">
        <f>IF(AC4269="","",IF(AND(AA4269&gt;Y4269,AA4269&lt;Z4269),[1]公式對照表!$C$2,IF(AC4269="-",[1]公式對照表!$C$3,IF(AC4269&lt;AE4269,[1]公式對照表!$C$4,IF(AC4269&gt;AE4269,[1]公式對照表!$C$5)))))</f>
        <v/>
      </c>
      <c r="AG4269" s="442"/>
      <c r="AH4269" s="442"/>
      <c r="AI4269" s="442"/>
      <c r="AJ4269" s="442"/>
      <c r="AK4269" s="2"/>
    </row>
    <row r="4270" spans="1:37" ht="17.25" customHeight="1">
      <c r="A4270" s="443"/>
      <c r="B4270" s="444"/>
      <c r="C4270" s="23"/>
      <c r="D4270" s="23"/>
      <c r="E4270" s="23"/>
      <c r="F4270" s="262"/>
      <c r="G4270" s="262"/>
      <c r="H4270" s="262"/>
      <c r="I4270" s="264"/>
      <c r="J4270" s="23"/>
      <c r="K4270" s="23"/>
      <c r="L4270" s="36" t="str">
        <f>IFERROR(VLOOKUP(放飛紀錄!$K4270,#REF!,2,FALSE),"")</f>
        <v/>
      </c>
      <c r="M4270" s="36"/>
      <c r="N4270" s="36"/>
      <c r="O4270" s="36"/>
      <c r="P4270" s="36"/>
      <c r="Q4270" s="36"/>
      <c r="R4270" s="36"/>
      <c r="S4270" s="36"/>
      <c r="T4270" s="36"/>
      <c r="U4270" s="23"/>
      <c r="V4270" s="23"/>
      <c r="W4270" s="23"/>
      <c r="X4270" s="23"/>
      <c r="Y4270" s="445"/>
      <c r="Z4270" s="446" t="str">
        <f>IF(放飛紀錄!$Y4270="","",放飛紀錄!$Y4270+公式對照表!B$2)</f>
        <v/>
      </c>
      <c r="AA4270" s="445"/>
      <c r="AB4270" s="445"/>
      <c r="AC4270" s="447" t="str">
        <f t="shared" si="160"/>
        <v/>
      </c>
      <c r="AD4270" s="448" t="str">
        <f t="shared" si="161"/>
        <v/>
      </c>
      <c r="AE4270" s="446" t="str">
        <f>IF(放飛紀錄表[[#This Row],[模組啟動時間]]="","",公式對照表!$A$2)</f>
        <v/>
      </c>
      <c r="AF4270" s="449" t="str">
        <f>IF(AC4270="","",IF(AND(AA4270&gt;Y4270,AA4270&lt;Z4270),[1]公式對照表!$C$2,IF(AC4270="-",[1]公式對照表!$C$3,IF(AC4270&lt;AE4270,[1]公式對照表!$C$4,IF(AC4270&gt;AE4270,[1]公式對照表!$C$5)))))</f>
        <v/>
      </c>
      <c r="AG4270" s="442"/>
      <c r="AH4270" s="442"/>
      <c r="AI4270" s="442"/>
      <c r="AJ4270" s="442"/>
      <c r="AK4270" s="2"/>
    </row>
    <row r="4271" spans="1:37" ht="17.25" customHeight="1">
      <c r="A4271" s="443"/>
      <c r="B4271" s="444"/>
      <c r="C4271" s="23"/>
      <c r="D4271" s="23"/>
      <c r="E4271" s="23"/>
      <c r="F4271" s="262"/>
      <c r="G4271" s="262"/>
      <c r="H4271" s="262"/>
      <c r="I4271" s="264"/>
      <c r="J4271" s="23"/>
      <c r="K4271" s="23"/>
      <c r="L4271" s="36" t="str">
        <f>IFERROR(VLOOKUP(放飛紀錄!$K4271,#REF!,2,FALSE),"")</f>
        <v/>
      </c>
      <c r="M4271" s="36"/>
      <c r="N4271" s="36"/>
      <c r="O4271" s="36"/>
      <c r="P4271" s="36"/>
      <c r="Q4271" s="36"/>
      <c r="R4271" s="36"/>
      <c r="S4271" s="36"/>
      <c r="T4271" s="36"/>
      <c r="U4271" s="23"/>
      <c r="V4271" s="23"/>
      <c r="W4271" s="23"/>
      <c r="X4271" s="23"/>
      <c r="Y4271" s="445"/>
      <c r="Z4271" s="446" t="str">
        <f>IF(放飛紀錄!$Y4271="","",放飛紀錄!$Y4271+公式對照表!B$2)</f>
        <v/>
      </c>
      <c r="AA4271" s="445"/>
      <c r="AB4271" s="445"/>
      <c r="AC4271" s="447" t="str">
        <f t="shared" si="160"/>
        <v/>
      </c>
      <c r="AD4271" s="448" t="str">
        <f t="shared" si="161"/>
        <v/>
      </c>
      <c r="AE4271" s="446" t="str">
        <f>IF(放飛紀錄表[[#This Row],[模組啟動時間]]="","",公式對照表!$A$2)</f>
        <v/>
      </c>
      <c r="AF4271" s="449" t="str">
        <f>IF(AC4271="","",IF(AND(AA4271&gt;Y4271,AA4271&lt;Z4271),[1]公式對照表!$C$2,IF(AC4271="-",[1]公式對照表!$C$3,IF(AC4271&lt;AE4271,[1]公式對照表!$C$4,IF(AC4271&gt;AE4271,[1]公式對照表!$C$5)))))</f>
        <v/>
      </c>
      <c r="AG4271" s="442"/>
      <c r="AH4271" s="442"/>
      <c r="AI4271" s="442"/>
      <c r="AJ4271" s="442"/>
      <c r="AK4271" s="2"/>
    </row>
    <row r="4272" spans="1:37" ht="17.25" customHeight="1">
      <c r="A4272" s="443"/>
      <c r="B4272" s="444"/>
      <c r="C4272" s="23"/>
      <c r="D4272" s="23"/>
      <c r="E4272" s="23"/>
      <c r="F4272" s="262"/>
      <c r="G4272" s="262"/>
      <c r="H4272" s="262"/>
      <c r="I4272" s="264"/>
      <c r="J4272" s="23"/>
      <c r="K4272" s="23"/>
      <c r="L4272" s="36" t="str">
        <f>IFERROR(VLOOKUP(放飛紀錄!$K4272,#REF!,2,FALSE),"")</f>
        <v/>
      </c>
      <c r="M4272" s="36"/>
      <c r="N4272" s="36"/>
      <c r="O4272" s="36"/>
      <c r="P4272" s="36"/>
      <c r="Q4272" s="36"/>
      <c r="R4272" s="36"/>
      <c r="S4272" s="36"/>
      <c r="T4272" s="36"/>
      <c r="U4272" s="23"/>
      <c r="V4272" s="23"/>
      <c r="W4272" s="23"/>
      <c r="X4272" s="23"/>
      <c r="Y4272" s="445"/>
      <c r="Z4272" s="446" t="str">
        <f>IF(放飛紀錄!$Y4272="","",放飛紀錄!$Y4272+公式對照表!B$2)</f>
        <v/>
      </c>
      <c r="AA4272" s="445"/>
      <c r="AB4272" s="445"/>
      <c r="AC4272" s="447" t="str">
        <f t="shared" si="160"/>
        <v/>
      </c>
      <c r="AD4272" s="448" t="str">
        <f t="shared" si="161"/>
        <v/>
      </c>
      <c r="AE4272" s="446" t="str">
        <f>IF(放飛紀錄表[[#This Row],[模組啟動時間]]="","",公式對照表!$A$2)</f>
        <v/>
      </c>
      <c r="AF4272" s="449" t="str">
        <f>IF(AC4272="","",IF(AND(AA4272&gt;Y4272,AA4272&lt;Z4272),[1]公式對照表!$C$2,IF(AC4272="-",[1]公式對照表!$C$3,IF(AC4272&lt;AE4272,[1]公式對照表!$C$4,IF(AC4272&gt;AE4272,[1]公式對照表!$C$5)))))</f>
        <v/>
      </c>
      <c r="AG4272" s="442"/>
      <c r="AH4272" s="442"/>
      <c r="AI4272" s="442"/>
      <c r="AJ4272" s="442"/>
      <c r="AK4272" s="2"/>
    </row>
    <row r="4273" spans="1:37" ht="17.25" customHeight="1">
      <c r="A4273" s="443"/>
      <c r="B4273" s="444"/>
      <c r="C4273" s="23"/>
      <c r="D4273" s="23"/>
      <c r="E4273" s="23"/>
      <c r="F4273" s="262"/>
      <c r="G4273" s="262"/>
      <c r="H4273" s="262"/>
      <c r="I4273" s="264"/>
      <c r="J4273" s="23"/>
      <c r="K4273" s="23"/>
      <c r="L4273" s="36" t="str">
        <f>IFERROR(VLOOKUP(放飛紀錄!$K4273,#REF!,2,FALSE),"")</f>
        <v/>
      </c>
      <c r="M4273" s="36"/>
      <c r="N4273" s="36"/>
      <c r="O4273" s="36"/>
      <c r="P4273" s="36"/>
      <c r="Q4273" s="36"/>
      <c r="R4273" s="36"/>
      <c r="S4273" s="36"/>
      <c r="T4273" s="36"/>
      <c r="U4273" s="23"/>
      <c r="V4273" s="23"/>
      <c r="W4273" s="23"/>
      <c r="X4273" s="23"/>
      <c r="Y4273" s="445"/>
      <c r="Z4273" s="446" t="str">
        <f>IF(放飛紀錄!$Y4273="","",放飛紀錄!$Y4273+公式對照表!B$2)</f>
        <v/>
      </c>
      <c r="AA4273" s="445"/>
      <c r="AB4273" s="445"/>
      <c r="AC4273" s="447" t="str">
        <f t="shared" si="160"/>
        <v/>
      </c>
      <c r="AD4273" s="448" t="str">
        <f t="shared" si="161"/>
        <v/>
      </c>
      <c r="AE4273" s="446" t="str">
        <f>IF(放飛紀錄表[[#This Row],[模組啟動時間]]="","",公式對照表!$A$2)</f>
        <v/>
      </c>
      <c r="AF4273" s="449" t="str">
        <f>IF(AC4273="","",IF(AND(AA4273&gt;Y4273,AA4273&lt;Z4273),[1]公式對照表!$C$2,IF(AC4273="-",[1]公式對照表!$C$3,IF(AC4273&lt;AE4273,[1]公式對照表!$C$4,IF(AC4273&gt;AE4273,[1]公式對照表!$C$5)))))</f>
        <v/>
      </c>
      <c r="AG4273" s="442"/>
      <c r="AH4273" s="442"/>
      <c r="AI4273" s="442"/>
      <c r="AJ4273" s="442"/>
      <c r="AK4273" s="2"/>
    </row>
    <row r="4274" spans="1:37" ht="17.25" customHeight="1">
      <c r="A4274" s="443"/>
      <c r="B4274" s="444"/>
      <c r="C4274" s="23"/>
      <c r="D4274" s="23"/>
      <c r="E4274" s="23"/>
      <c r="F4274" s="262"/>
      <c r="G4274" s="262"/>
      <c r="H4274" s="262"/>
      <c r="I4274" s="264"/>
      <c r="J4274" s="23"/>
      <c r="K4274" s="23"/>
      <c r="L4274" s="36" t="str">
        <f>IFERROR(VLOOKUP(放飛紀錄!$K4274,#REF!,2,FALSE),"")</f>
        <v/>
      </c>
      <c r="M4274" s="36"/>
      <c r="N4274" s="36"/>
      <c r="O4274" s="36"/>
      <c r="P4274" s="36"/>
      <c r="Q4274" s="36"/>
      <c r="R4274" s="36"/>
      <c r="S4274" s="36"/>
      <c r="T4274" s="36"/>
      <c r="U4274" s="23"/>
      <c r="V4274" s="23"/>
      <c r="W4274" s="23"/>
      <c r="X4274" s="23"/>
      <c r="Y4274" s="445"/>
      <c r="Z4274" s="446" t="str">
        <f>IF(放飛紀錄!$Y4274="","",放飛紀錄!$Y4274+公式對照表!B$2)</f>
        <v/>
      </c>
      <c r="AA4274" s="445"/>
      <c r="AB4274" s="445"/>
      <c r="AC4274" s="447" t="str">
        <f t="shared" si="160"/>
        <v/>
      </c>
      <c r="AD4274" s="448" t="str">
        <f t="shared" si="161"/>
        <v/>
      </c>
      <c r="AE4274" s="446" t="str">
        <f>IF(放飛紀錄表[[#This Row],[模組啟動時間]]="","",公式對照表!$A$2)</f>
        <v/>
      </c>
      <c r="AF4274" s="449" t="str">
        <f>IF(AC4274="","",IF(AND(AA4274&gt;Y4274,AA4274&lt;Z4274),[1]公式對照表!$C$2,IF(AC4274="-",[1]公式對照表!$C$3,IF(AC4274&lt;AE4274,[1]公式對照表!$C$4,IF(AC4274&gt;AE4274,[1]公式對照表!$C$5)))))</f>
        <v/>
      </c>
      <c r="AG4274" s="442"/>
      <c r="AH4274" s="442"/>
      <c r="AI4274" s="442"/>
      <c r="AJ4274" s="442"/>
      <c r="AK4274" s="2"/>
    </row>
    <row r="4275" spans="1:37" ht="17.25" customHeight="1">
      <c r="A4275" s="443"/>
      <c r="B4275" s="444"/>
      <c r="C4275" s="23"/>
      <c r="D4275" s="23"/>
      <c r="E4275" s="23"/>
      <c r="F4275" s="262"/>
      <c r="G4275" s="262"/>
      <c r="H4275" s="262"/>
      <c r="I4275" s="264"/>
      <c r="J4275" s="23"/>
      <c r="K4275" s="23"/>
      <c r="L4275" s="36" t="str">
        <f>IFERROR(VLOOKUP(放飛紀錄!$K4275,#REF!,2,FALSE),"")</f>
        <v/>
      </c>
      <c r="M4275" s="36"/>
      <c r="N4275" s="36"/>
      <c r="O4275" s="36"/>
      <c r="P4275" s="36"/>
      <c r="Q4275" s="36"/>
      <c r="R4275" s="36"/>
      <c r="S4275" s="36"/>
      <c r="T4275" s="36"/>
      <c r="U4275" s="23"/>
      <c r="V4275" s="23"/>
      <c r="W4275" s="23"/>
      <c r="X4275" s="23"/>
      <c r="Y4275" s="445"/>
      <c r="Z4275" s="446" t="str">
        <f>IF(放飛紀錄!$Y4275="","",放飛紀錄!$Y4275+公式對照表!B$2)</f>
        <v/>
      </c>
      <c r="AA4275" s="445"/>
      <c r="AB4275" s="445"/>
      <c r="AC4275" s="447" t="str">
        <f t="shared" si="160"/>
        <v/>
      </c>
      <c r="AD4275" s="448" t="str">
        <f t="shared" si="161"/>
        <v/>
      </c>
      <c r="AE4275" s="446" t="str">
        <f>IF(放飛紀錄表[[#This Row],[模組啟動時間]]="","",公式對照表!$A$2)</f>
        <v/>
      </c>
      <c r="AF4275" s="449" t="str">
        <f>IF(AC4275="","",IF(AND(AA4275&gt;Y4275,AA4275&lt;Z4275),[1]公式對照表!$C$2,IF(AC4275="-",[1]公式對照表!$C$3,IF(AC4275&lt;AE4275,[1]公式對照表!$C$4,IF(AC4275&gt;AE4275,[1]公式對照表!$C$5)))))</f>
        <v/>
      </c>
      <c r="AG4275" s="442"/>
      <c r="AH4275" s="442"/>
      <c r="AI4275" s="442"/>
      <c r="AJ4275" s="442"/>
      <c r="AK4275" s="2"/>
    </row>
    <row r="4276" spans="1:37" ht="17.25" customHeight="1">
      <c r="A4276" s="443"/>
      <c r="B4276" s="444"/>
      <c r="C4276" s="23"/>
      <c r="D4276" s="23"/>
      <c r="E4276" s="23"/>
      <c r="F4276" s="262"/>
      <c r="G4276" s="262"/>
      <c r="H4276" s="262"/>
      <c r="I4276" s="264"/>
      <c r="J4276" s="23"/>
      <c r="K4276" s="23"/>
      <c r="L4276" s="36" t="str">
        <f>IFERROR(VLOOKUP(放飛紀錄!$K4276,#REF!,2,FALSE),"")</f>
        <v/>
      </c>
      <c r="M4276" s="36"/>
      <c r="N4276" s="36"/>
      <c r="O4276" s="36"/>
      <c r="P4276" s="36"/>
      <c r="Q4276" s="36"/>
      <c r="R4276" s="36"/>
      <c r="S4276" s="36"/>
      <c r="T4276" s="36"/>
      <c r="U4276" s="23"/>
      <c r="V4276" s="23"/>
      <c r="W4276" s="23"/>
      <c r="X4276" s="23"/>
      <c r="Y4276" s="445"/>
      <c r="Z4276" s="446" t="str">
        <f>IF(放飛紀錄!$Y4276="","",放飛紀錄!$Y4276+公式對照表!B$2)</f>
        <v/>
      </c>
      <c r="AA4276" s="445"/>
      <c r="AB4276" s="445"/>
      <c r="AC4276" s="447" t="str">
        <f t="shared" si="160"/>
        <v/>
      </c>
      <c r="AD4276" s="448" t="str">
        <f t="shared" si="161"/>
        <v/>
      </c>
      <c r="AE4276" s="446" t="str">
        <f>IF(放飛紀錄表[[#This Row],[模組啟動時間]]="","",公式對照表!$A$2)</f>
        <v/>
      </c>
      <c r="AF4276" s="449" t="str">
        <f>IF(AC4276="","",IF(AND(AA4276&gt;Y4276,AA4276&lt;Z4276),[1]公式對照表!$C$2,IF(AC4276="-",[1]公式對照表!$C$3,IF(AC4276&lt;AE4276,[1]公式對照表!$C$4,IF(AC4276&gt;AE4276,[1]公式對照表!$C$5)))))</f>
        <v/>
      </c>
      <c r="AG4276" s="442"/>
      <c r="AH4276" s="442"/>
      <c r="AI4276" s="442"/>
      <c r="AJ4276" s="442"/>
      <c r="AK4276" s="2"/>
    </row>
    <row r="4277" spans="1:37" ht="17.25" customHeight="1">
      <c r="A4277" s="443"/>
      <c r="B4277" s="444"/>
      <c r="C4277" s="23"/>
      <c r="D4277" s="23"/>
      <c r="E4277" s="23"/>
      <c r="F4277" s="262"/>
      <c r="G4277" s="262"/>
      <c r="H4277" s="262"/>
      <c r="I4277" s="264"/>
      <c r="J4277" s="23"/>
      <c r="K4277" s="23"/>
      <c r="L4277" s="36" t="str">
        <f>IFERROR(VLOOKUP(放飛紀錄!$K4277,#REF!,2,FALSE),"")</f>
        <v/>
      </c>
      <c r="M4277" s="36"/>
      <c r="N4277" s="36"/>
      <c r="O4277" s="36"/>
      <c r="P4277" s="36"/>
      <c r="Q4277" s="36"/>
      <c r="R4277" s="36"/>
      <c r="S4277" s="36"/>
      <c r="T4277" s="36"/>
      <c r="U4277" s="23"/>
      <c r="V4277" s="23"/>
      <c r="W4277" s="23"/>
      <c r="X4277" s="23"/>
      <c r="Y4277" s="445"/>
      <c r="Z4277" s="446" t="str">
        <f>IF(放飛紀錄!$Y4277="","",放飛紀錄!$Y4277+公式對照表!B$2)</f>
        <v/>
      </c>
      <c r="AA4277" s="445"/>
      <c r="AB4277" s="445"/>
      <c r="AC4277" s="447" t="str">
        <f t="shared" ref="AC4277:AC4340" si="162">IF(AB4277="","",IF(AA4277="-","-",AB4277-Z4277))</f>
        <v/>
      </c>
      <c r="AD4277" s="448" t="str">
        <f t="shared" ref="AD4277:AD4340" si="163">IF(OR(AC4277="-",AC4277=""),"",((MINUTE(AC4277)*60)+SECOND(AC4277)))</f>
        <v/>
      </c>
      <c r="AE4277" s="446" t="str">
        <f>IF(放飛紀錄表[[#This Row],[模組啟動時間]]="","",公式對照表!$A$2)</f>
        <v/>
      </c>
      <c r="AF4277" s="449" t="str">
        <f>IF(AC4277="","",IF(AND(AA4277&gt;Y4277,AA4277&lt;Z4277),[1]公式對照表!$C$2,IF(AC4277="-",[1]公式對照表!$C$3,IF(AC4277&lt;AE4277,[1]公式對照表!$C$4,IF(AC4277&gt;AE4277,[1]公式對照表!$C$5)))))</f>
        <v/>
      </c>
      <c r="AG4277" s="442"/>
      <c r="AH4277" s="442"/>
      <c r="AI4277" s="442"/>
      <c r="AJ4277" s="442"/>
      <c r="AK4277" s="2"/>
    </row>
    <row r="4278" spans="1:37" ht="17.25" customHeight="1">
      <c r="A4278" s="443"/>
      <c r="B4278" s="444"/>
      <c r="C4278" s="23"/>
      <c r="D4278" s="23"/>
      <c r="E4278" s="23"/>
      <c r="F4278" s="262"/>
      <c r="G4278" s="262"/>
      <c r="H4278" s="262"/>
      <c r="I4278" s="264"/>
      <c r="J4278" s="23"/>
      <c r="K4278" s="23"/>
      <c r="L4278" s="36" t="str">
        <f>IFERROR(VLOOKUP(放飛紀錄!$K4278,#REF!,2,FALSE),"")</f>
        <v/>
      </c>
      <c r="M4278" s="36"/>
      <c r="N4278" s="36"/>
      <c r="O4278" s="36"/>
      <c r="P4278" s="36"/>
      <c r="Q4278" s="36"/>
      <c r="R4278" s="36"/>
      <c r="S4278" s="36"/>
      <c r="T4278" s="36"/>
      <c r="U4278" s="23"/>
      <c r="V4278" s="23"/>
      <c r="W4278" s="23"/>
      <c r="X4278" s="23"/>
      <c r="Y4278" s="445"/>
      <c r="Z4278" s="446" t="str">
        <f>IF(放飛紀錄!$Y4278="","",放飛紀錄!$Y4278+公式對照表!B$2)</f>
        <v/>
      </c>
      <c r="AA4278" s="445"/>
      <c r="AB4278" s="445"/>
      <c r="AC4278" s="447" t="str">
        <f t="shared" si="162"/>
        <v/>
      </c>
      <c r="AD4278" s="448" t="str">
        <f t="shared" si="163"/>
        <v/>
      </c>
      <c r="AE4278" s="446" t="str">
        <f>IF(放飛紀錄表[[#This Row],[模組啟動時間]]="","",公式對照表!$A$2)</f>
        <v/>
      </c>
      <c r="AF4278" s="449" t="str">
        <f>IF(AC4278="","",IF(AND(AA4278&gt;Y4278,AA4278&lt;Z4278),[1]公式對照表!$C$2,IF(AC4278="-",[1]公式對照表!$C$3,IF(AC4278&lt;AE4278,[1]公式對照表!$C$4,IF(AC4278&gt;AE4278,[1]公式對照表!$C$5)))))</f>
        <v/>
      </c>
      <c r="AG4278" s="442"/>
      <c r="AH4278" s="442"/>
      <c r="AI4278" s="442"/>
      <c r="AJ4278" s="442"/>
      <c r="AK4278" s="2"/>
    </row>
    <row r="4279" spans="1:37" ht="17.25" customHeight="1">
      <c r="A4279" s="443"/>
      <c r="B4279" s="444"/>
      <c r="C4279" s="23"/>
      <c r="D4279" s="23"/>
      <c r="E4279" s="23"/>
      <c r="F4279" s="262"/>
      <c r="G4279" s="262"/>
      <c r="H4279" s="262"/>
      <c r="I4279" s="264"/>
      <c r="J4279" s="23"/>
      <c r="K4279" s="23"/>
      <c r="L4279" s="36" t="str">
        <f>IFERROR(VLOOKUP(放飛紀錄!$K4279,#REF!,2,FALSE),"")</f>
        <v/>
      </c>
      <c r="M4279" s="36"/>
      <c r="N4279" s="36"/>
      <c r="O4279" s="36"/>
      <c r="P4279" s="36"/>
      <c r="Q4279" s="36"/>
      <c r="R4279" s="36"/>
      <c r="S4279" s="36"/>
      <c r="T4279" s="36"/>
      <c r="U4279" s="23"/>
      <c r="V4279" s="23"/>
      <c r="W4279" s="23"/>
      <c r="X4279" s="23"/>
      <c r="Y4279" s="445"/>
      <c r="Z4279" s="446" t="str">
        <f>IF(放飛紀錄!$Y4279="","",放飛紀錄!$Y4279+公式對照表!B$2)</f>
        <v/>
      </c>
      <c r="AA4279" s="445"/>
      <c r="AB4279" s="445"/>
      <c r="AC4279" s="447" t="str">
        <f t="shared" si="162"/>
        <v/>
      </c>
      <c r="AD4279" s="448" t="str">
        <f t="shared" si="163"/>
        <v/>
      </c>
      <c r="AE4279" s="446" t="str">
        <f>IF(放飛紀錄表[[#This Row],[模組啟動時間]]="","",公式對照表!$A$2)</f>
        <v/>
      </c>
      <c r="AF4279" s="449" t="str">
        <f>IF(AC4279="","",IF(AND(AA4279&gt;Y4279,AA4279&lt;Z4279),[1]公式對照表!$C$2,IF(AC4279="-",[1]公式對照表!$C$3,IF(AC4279&lt;AE4279,[1]公式對照表!$C$4,IF(AC4279&gt;AE4279,[1]公式對照表!$C$5)))))</f>
        <v/>
      </c>
      <c r="AG4279" s="442"/>
      <c r="AH4279" s="442"/>
      <c r="AI4279" s="442"/>
      <c r="AJ4279" s="442"/>
      <c r="AK4279" s="2"/>
    </row>
    <row r="4280" spans="1:37" ht="17.25" customHeight="1">
      <c r="A4280" s="443"/>
      <c r="B4280" s="444"/>
      <c r="C4280" s="23"/>
      <c r="D4280" s="23"/>
      <c r="E4280" s="23"/>
      <c r="F4280" s="262"/>
      <c r="G4280" s="262"/>
      <c r="H4280" s="262"/>
      <c r="I4280" s="264"/>
      <c r="J4280" s="23"/>
      <c r="K4280" s="23"/>
      <c r="L4280" s="36" t="str">
        <f>IFERROR(VLOOKUP(放飛紀錄!$K4280,#REF!,2,FALSE),"")</f>
        <v/>
      </c>
      <c r="M4280" s="36"/>
      <c r="N4280" s="36"/>
      <c r="O4280" s="36"/>
      <c r="P4280" s="36"/>
      <c r="Q4280" s="36"/>
      <c r="R4280" s="36"/>
      <c r="S4280" s="36"/>
      <c r="T4280" s="36"/>
      <c r="U4280" s="23"/>
      <c r="V4280" s="23"/>
      <c r="W4280" s="23"/>
      <c r="X4280" s="23"/>
      <c r="Y4280" s="445"/>
      <c r="Z4280" s="446" t="str">
        <f>IF(放飛紀錄!$Y4280="","",放飛紀錄!$Y4280+公式對照表!B$2)</f>
        <v/>
      </c>
      <c r="AA4280" s="445"/>
      <c r="AB4280" s="445"/>
      <c r="AC4280" s="447" t="str">
        <f t="shared" si="162"/>
        <v/>
      </c>
      <c r="AD4280" s="448" t="str">
        <f t="shared" si="163"/>
        <v/>
      </c>
      <c r="AE4280" s="446" t="str">
        <f>IF(放飛紀錄表[[#This Row],[模組啟動時間]]="","",公式對照表!$A$2)</f>
        <v/>
      </c>
      <c r="AF4280" s="449" t="str">
        <f>IF(AC4280="","",IF(AND(AA4280&gt;Y4280,AA4280&lt;Z4280),[1]公式對照表!$C$2,IF(AC4280="-",[1]公式對照表!$C$3,IF(AC4280&lt;AE4280,[1]公式對照表!$C$4,IF(AC4280&gt;AE4280,[1]公式對照表!$C$5)))))</f>
        <v/>
      </c>
      <c r="AG4280" s="442"/>
      <c r="AH4280" s="442"/>
      <c r="AI4280" s="442"/>
      <c r="AJ4280" s="442"/>
      <c r="AK4280" s="2"/>
    </row>
    <row r="4281" spans="1:37" ht="17.25" customHeight="1">
      <c r="A4281" s="443"/>
      <c r="B4281" s="444"/>
      <c r="C4281" s="23"/>
      <c r="D4281" s="23"/>
      <c r="E4281" s="23"/>
      <c r="F4281" s="262"/>
      <c r="G4281" s="262"/>
      <c r="H4281" s="262"/>
      <c r="I4281" s="264"/>
      <c r="J4281" s="23"/>
      <c r="K4281" s="23"/>
      <c r="L4281" s="36" t="str">
        <f>IFERROR(VLOOKUP(放飛紀錄!$K4281,#REF!,2,FALSE),"")</f>
        <v/>
      </c>
      <c r="M4281" s="36"/>
      <c r="N4281" s="36"/>
      <c r="O4281" s="36"/>
      <c r="P4281" s="36"/>
      <c r="Q4281" s="36"/>
      <c r="R4281" s="36"/>
      <c r="S4281" s="36"/>
      <c r="T4281" s="36"/>
      <c r="U4281" s="23"/>
      <c r="V4281" s="23"/>
      <c r="W4281" s="23"/>
      <c r="X4281" s="23"/>
      <c r="Y4281" s="445"/>
      <c r="Z4281" s="446" t="str">
        <f>IF(放飛紀錄!$Y4281="","",放飛紀錄!$Y4281+公式對照表!B$2)</f>
        <v/>
      </c>
      <c r="AA4281" s="445"/>
      <c r="AB4281" s="445"/>
      <c r="AC4281" s="447" t="str">
        <f t="shared" si="162"/>
        <v/>
      </c>
      <c r="AD4281" s="448" t="str">
        <f t="shared" si="163"/>
        <v/>
      </c>
      <c r="AE4281" s="446" t="str">
        <f>IF(放飛紀錄表[[#This Row],[模組啟動時間]]="","",公式對照表!$A$2)</f>
        <v/>
      </c>
      <c r="AF4281" s="449" t="str">
        <f>IF(AC4281="","",IF(AND(AA4281&gt;Y4281,AA4281&lt;Z4281),[1]公式對照表!$C$2,IF(AC4281="-",[1]公式對照表!$C$3,IF(AC4281&lt;AE4281,[1]公式對照表!$C$4,IF(AC4281&gt;AE4281,[1]公式對照表!$C$5)))))</f>
        <v/>
      </c>
      <c r="AG4281" s="442"/>
      <c r="AH4281" s="442"/>
      <c r="AI4281" s="442"/>
      <c r="AJ4281" s="442"/>
      <c r="AK4281" s="2"/>
    </row>
    <row r="4282" spans="1:37" ht="17.25" customHeight="1">
      <c r="A4282" s="443"/>
      <c r="B4282" s="444"/>
      <c r="C4282" s="23"/>
      <c r="D4282" s="23"/>
      <c r="E4282" s="23"/>
      <c r="F4282" s="262"/>
      <c r="G4282" s="262"/>
      <c r="H4282" s="262"/>
      <c r="I4282" s="264"/>
      <c r="J4282" s="23"/>
      <c r="K4282" s="23"/>
      <c r="L4282" s="36" t="str">
        <f>IFERROR(VLOOKUP(放飛紀錄!$K4282,#REF!,2,FALSE),"")</f>
        <v/>
      </c>
      <c r="M4282" s="36"/>
      <c r="N4282" s="36"/>
      <c r="O4282" s="36"/>
      <c r="P4282" s="36"/>
      <c r="Q4282" s="36"/>
      <c r="R4282" s="36"/>
      <c r="S4282" s="36"/>
      <c r="T4282" s="36"/>
      <c r="U4282" s="23"/>
      <c r="V4282" s="23"/>
      <c r="W4282" s="23"/>
      <c r="X4282" s="23"/>
      <c r="Y4282" s="445"/>
      <c r="Z4282" s="446" t="str">
        <f>IF(放飛紀錄!$Y4282="","",放飛紀錄!$Y4282+公式對照表!B$2)</f>
        <v/>
      </c>
      <c r="AA4282" s="445"/>
      <c r="AB4282" s="445"/>
      <c r="AC4282" s="447" t="str">
        <f t="shared" si="162"/>
        <v/>
      </c>
      <c r="AD4282" s="448" t="str">
        <f t="shared" si="163"/>
        <v/>
      </c>
      <c r="AE4282" s="446" t="str">
        <f>IF(放飛紀錄表[[#This Row],[模組啟動時間]]="","",公式對照表!$A$2)</f>
        <v/>
      </c>
      <c r="AF4282" s="449" t="str">
        <f>IF(AC4282="","",IF(AND(AA4282&gt;Y4282,AA4282&lt;Z4282),[1]公式對照表!$C$2,IF(AC4282="-",[1]公式對照表!$C$3,IF(AC4282&lt;AE4282,[1]公式對照表!$C$4,IF(AC4282&gt;AE4282,[1]公式對照表!$C$5)))))</f>
        <v/>
      </c>
      <c r="AG4282" s="442"/>
      <c r="AH4282" s="442"/>
      <c r="AI4282" s="442"/>
      <c r="AJ4282" s="442"/>
      <c r="AK4282" s="2"/>
    </row>
    <row r="4283" spans="1:37" ht="17.25" customHeight="1">
      <c r="A4283" s="443"/>
      <c r="B4283" s="444"/>
      <c r="C4283" s="23"/>
      <c r="D4283" s="23"/>
      <c r="E4283" s="23"/>
      <c r="F4283" s="262"/>
      <c r="G4283" s="262"/>
      <c r="H4283" s="262"/>
      <c r="I4283" s="264"/>
      <c r="J4283" s="23"/>
      <c r="K4283" s="23"/>
      <c r="L4283" s="36" t="str">
        <f>IFERROR(VLOOKUP(放飛紀錄!$K4283,#REF!,2,FALSE),"")</f>
        <v/>
      </c>
      <c r="M4283" s="36"/>
      <c r="N4283" s="36"/>
      <c r="O4283" s="36"/>
      <c r="P4283" s="36"/>
      <c r="Q4283" s="36"/>
      <c r="R4283" s="36"/>
      <c r="S4283" s="36"/>
      <c r="T4283" s="36"/>
      <c r="U4283" s="23"/>
      <c r="V4283" s="23"/>
      <c r="W4283" s="23"/>
      <c r="X4283" s="23"/>
      <c r="Y4283" s="445"/>
      <c r="Z4283" s="446" t="str">
        <f>IF(放飛紀錄!$Y4283="","",放飛紀錄!$Y4283+公式對照表!B$2)</f>
        <v/>
      </c>
      <c r="AA4283" s="445"/>
      <c r="AB4283" s="445"/>
      <c r="AC4283" s="447" t="str">
        <f t="shared" si="162"/>
        <v/>
      </c>
      <c r="AD4283" s="448" t="str">
        <f t="shared" si="163"/>
        <v/>
      </c>
      <c r="AE4283" s="446" t="str">
        <f>IF(放飛紀錄表[[#This Row],[模組啟動時間]]="","",公式對照表!$A$2)</f>
        <v/>
      </c>
      <c r="AF4283" s="449" t="str">
        <f>IF(AC4283="","",IF(AND(AA4283&gt;Y4283,AA4283&lt;Z4283),[1]公式對照表!$C$2,IF(AC4283="-",[1]公式對照表!$C$3,IF(AC4283&lt;AE4283,[1]公式對照表!$C$4,IF(AC4283&gt;AE4283,[1]公式對照表!$C$5)))))</f>
        <v/>
      </c>
      <c r="AG4283" s="442"/>
      <c r="AH4283" s="442"/>
      <c r="AI4283" s="442"/>
      <c r="AJ4283" s="442"/>
      <c r="AK4283" s="2"/>
    </row>
    <row r="4284" spans="1:37" ht="17.25" customHeight="1">
      <c r="A4284" s="443"/>
      <c r="B4284" s="444"/>
      <c r="C4284" s="23"/>
      <c r="D4284" s="23"/>
      <c r="E4284" s="23"/>
      <c r="F4284" s="262"/>
      <c r="G4284" s="262"/>
      <c r="H4284" s="262"/>
      <c r="I4284" s="264"/>
      <c r="J4284" s="23"/>
      <c r="K4284" s="23"/>
      <c r="L4284" s="36" t="str">
        <f>IFERROR(VLOOKUP(放飛紀錄!$K4284,#REF!,2,FALSE),"")</f>
        <v/>
      </c>
      <c r="M4284" s="36"/>
      <c r="N4284" s="36"/>
      <c r="O4284" s="36"/>
      <c r="P4284" s="36"/>
      <c r="Q4284" s="36"/>
      <c r="R4284" s="36"/>
      <c r="S4284" s="36"/>
      <c r="T4284" s="36"/>
      <c r="U4284" s="23"/>
      <c r="V4284" s="23"/>
      <c r="W4284" s="23"/>
      <c r="X4284" s="23"/>
      <c r="Y4284" s="445"/>
      <c r="Z4284" s="446" t="str">
        <f>IF(放飛紀錄!$Y4284="","",放飛紀錄!$Y4284+公式對照表!B$2)</f>
        <v/>
      </c>
      <c r="AA4284" s="445"/>
      <c r="AB4284" s="445"/>
      <c r="AC4284" s="447" t="str">
        <f t="shared" si="162"/>
        <v/>
      </c>
      <c r="AD4284" s="448" t="str">
        <f t="shared" si="163"/>
        <v/>
      </c>
      <c r="AE4284" s="446" t="str">
        <f>IF(放飛紀錄表[[#This Row],[模組啟動時間]]="","",公式對照表!$A$2)</f>
        <v/>
      </c>
      <c r="AF4284" s="449" t="str">
        <f>IF(AC4284="","",IF(AND(AA4284&gt;Y4284,AA4284&lt;Z4284),[1]公式對照表!$C$2,IF(AC4284="-",[1]公式對照表!$C$3,IF(AC4284&lt;AE4284,[1]公式對照表!$C$4,IF(AC4284&gt;AE4284,[1]公式對照表!$C$5)))))</f>
        <v/>
      </c>
      <c r="AG4284" s="442"/>
      <c r="AH4284" s="442"/>
      <c r="AI4284" s="442"/>
      <c r="AJ4284" s="442"/>
      <c r="AK4284" s="2"/>
    </row>
    <row r="4285" spans="1:37" ht="17.25" customHeight="1">
      <c r="A4285" s="443"/>
      <c r="B4285" s="444"/>
      <c r="C4285" s="23"/>
      <c r="D4285" s="23"/>
      <c r="E4285" s="23"/>
      <c r="F4285" s="262"/>
      <c r="G4285" s="262"/>
      <c r="H4285" s="262"/>
      <c r="I4285" s="264"/>
      <c r="J4285" s="23"/>
      <c r="K4285" s="23"/>
      <c r="L4285" s="36" t="str">
        <f>IFERROR(VLOOKUP(放飛紀錄!$K4285,#REF!,2,FALSE),"")</f>
        <v/>
      </c>
      <c r="M4285" s="36"/>
      <c r="N4285" s="36"/>
      <c r="O4285" s="36"/>
      <c r="P4285" s="36"/>
      <c r="Q4285" s="36"/>
      <c r="R4285" s="36"/>
      <c r="S4285" s="36"/>
      <c r="T4285" s="36"/>
      <c r="U4285" s="23"/>
      <c r="V4285" s="23"/>
      <c r="W4285" s="23"/>
      <c r="X4285" s="23"/>
      <c r="Y4285" s="445"/>
      <c r="Z4285" s="446" t="str">
        <f>IF(放飛紀錄!$Y4285="","",放飛紀錄!$Y4285+公式對照表!B$2)</f>
        <v/>
      </c>
      <c r="AA4285" s="445"/>
      <c r="AB4285" s="445"/>
      <c r="AC4285" s="447" t="str">
        <f t="shared" si="162"/>
        <v/>
      </c>
      <c r="AD4285" s="448" t="str">
        <f t="shared" si="163"/>
        <v/>
      </c>
      <c r="AE4285" s="446" t="str">
        <f>IF(放飛紀錄表[[#This Row],[模組啟動時間]]="","",公式對照表!$A$2)</f>
        <v/>
      </c>
      <c r="AF4285" s="449" t="str">
        <f>IF(AC4285="","",IF(AND(AA4285&gt;Y4285,AA4285&lt;Z4285),[1]公式對照表!$C$2,IF(AC4285="-",[1]公式對照表!$C$3,IF(AC4285&lt;AE4285,[1]公式對照表!$C$4,IF(AC4285&gt;AE4285,[1]公式對照表!$C$5)))))</f>
        <v/>
      </c>
      <c r="AG4285" s="442"/>
      <c r="AH4285" s="442"/>
      <c r="AI4285" s="442"/>
      <c r="AJ4285" s="442"/>
      <c r="AK4285" s="2"/>
    </row>
    <row r="4286" spans="1:37" ht="17.25" customHeight="1">
      <c r="A4286" s="443"/>
      <c r="B4286" s="444"/>
      <c r="C4286" s="23"/>
      <c r="D4286" s="23"/>
      <c r="E4286" s="23"/>
      <c r="F4286" s="262"/>
      <c r="G4286" s="262"/>
      <c r="H4286" s="262"/>
      <c r="I4286" s="264"/>
      <c r="J4286" s="23"/>
      <c r="K4286" s="23"/>
      <c r="L4286" s="36" t="str">
        <f>IFERROR(VLOOKUP(放飛紀錄!$K4286,#REF!,2,FALSE),"")</f>
        <v/>
      </c>
      <c r="M4286" s="36"/>
      <c r="N4286" s="36"/>
      <c r="O4286" s="36"/>
      <c r="P4286" s="36"/>
      <c r="Q4286" s="36"/>
      <c r="R4286" s="36"/>
      <c r="S4286" s="36"/>
      <c r="T4286" s="36"/>
      <c r="U4286" s="23"/>
      <c r="V4286" s="23"/>
      <c r="W4286" s="23"/>
      <c r="X4286" s="23"/>
      <c r="Y4286" s="445"/>
      <c r="Z4286" s="446" t="str">
        <f>IF(放飛紀錄!$Y4286="","",放飛紀錄!$Y4286+公式對照表!B$2)</f>
        <v/>
      </c>
      <c r="AA4286" s="445"/>
      <c r="AB4286" s="445"/>
      <c r="AC4286" s="447" t="str">
        <f t="shared" si="162"/>
        <v/>
      </c>
      <c r="AD4286" s="448" t="str">
        <f t="shared" si="163"/>
        <v/>
      </c>
      <c r="AE4286" s="446" t="str">
        <f>IF(放飛紀錄表[[#This Row],[模組啟動時間]]="","",公式對照表!$A$2)</f>
        <v/>
      </c>
      <c r="AF4286" s="449" t="str">
        <f>IF(AC4286="","",IF(AND(AA4286&gt;Y4286,AA4286&lt;Z4286),[1]公式對照表!$C$2,IF(AC4286="-",[1]公式對照表!$C$3,IF(AC4286&lt;AE4286,[1]公式對照表!$C$4,IF(AC4286&gt;AE4286,[1]公式對照表!$C$5)))))</f>
        <v/>
      </c>
      <c r="AG4286" s="442"/>
      <c r="AH4286" s="442"/>
      <c r="AI4286" s="442"/>
      <c r="AJ4286" s="442"/>
      <c r="AK4286" s="2"/>
    </row>
    <row r="4287" spans="1:37" ht="17.25" customHeight="1">
      <c r="A4287" s="443"/>
      <c r="B4287" s="444"/>
      <c r="C4287" s="23"/>
      <c r="D4287" s="23"/>
      <c r="E4287" s="23"/>
      <c r="F4287" s="262"/>
      <c r="G4287" s="262"/>
      <c r="H4287" s="262"/>
      <c r="I4287" s="264"/>
      <c r="J4287" s="23"/>
      <c r="K4287" s="23"/>
      <c r="L4287" s="36" t="str">
        <f>IFERROR(VLOOKUP(放飛紀錄!$K4287,#REF!,2,FALSE),"")</f>
        <v/>
      </c>
      <c r="M4287" s="36"/>
      <c r="N4287" s="36"/>
      <c r="O4287" s="36"/>
      <c r="P4287" s="36"/>
      <c r="Q4287" s="36"/>
      <c r="R4287" s="36"/>
      <c r="S4287" s="36"/>
      <c r="T4287" s="36"/>
      <c r="U4287" s="23"/>
      <c r="V4287" s="23"/>
      <c r="W4287" s="23"/>
      <c r="X4287" s="23"/>
      <c r="Y4287" s="445"/>
      <c r="Z4287" s="446" t="str">
        <f>IF(放飛紀錄!$Y4287="","",放飛紀錄!$Y4287+公式對照表!B$2)</f>
        <v/>
      </c>
      <c r="AA4287" s="445"/>
      <c r="AB4287" s="445"/>
      <c r="AC4287" s="447" t="str">
        <f t="shared" si="162"/>
        <v/>
      </c>
      <c r="AD4287" s="448" t="str">
        <f t="shared" si="163"/>
        <v/>
      </c>
      <c r="AE4287" s="446" t="str">
        <f>IF(放飛紀錄表[[#This Row],[模組啟動時間]]="","",公式對照表!$A$2)</f>
        <v/>
      </c>
      <c r="AF4287" s="449" t="str">
        <f>IF(AC4287="","",IF(AND(AA4287&gt;Y4287,AA4287&lt;Z4287),[1]公式對照表!$C$2,IF(AC4287="-",[1]公式對照表!$C$3,IF(AC4287&lt;AE4287,[1]公式對照表!$C$4,IF(AC4287&gt;AE4287,[1]公式對照表!$C$5)))))</f>
        <v/>
      </c>
      <c r="AG4287" s="442"/>
      <c r="AH4287" s="442"/>
      <c r="AI4287" s="442"/>
      <c r="AJ4287" s="442"/>
      <c r="AK4287" s="2"/>
    </row>
    <row r="4288" spans="1:37" ht="17.25" customHeight="1">
      <c r="A4288" s="443"/>
      <c r="B4288" s="444"/>
      <c r="C4288" s="23"/>
      <c r="D4288" s="23"/>
      <c r="E4288" s="23"/>
      <c r="F4288" s="262"/>
      <c r="G4288" s="262"/>
      <c r="H4288" s="262"/>
      <c r="I4288" s="264"/>
      <c r="J4288" s="23"/>
      <c r="K4288" s="23"/>
      <c r="L4288" s="36" t="str">
        <f>IFERROR(VLOOKUP(放飛紀錄!$K4288,#REF!,2,FALSE),"")</f>
        <v/>
      </c>
      <c r="M4288" s="36"/>
      <c r="N4288" s="36"/>
      <c r="O4288" s="36"/>
      <c r="P4288" s="36"/>
      <c r="Q4288" s="36"/>
      <c r="R4288" s="36"/>
      <c r="S4288" s="36"/>
      <c r="T4288" s="36"/>
      <c r="U4288" s="23"/>
      <c r="V4288" s="23"/>
      <c r="W4288" s="23"/>
      <c r="X4288" s="23"/>
      <c r="Y4288" s="445"/>
      <c r="Z4288" s="446" t="str">
        <f>IF(放飛紀錄!$Y4288="","",放飛紀錄!$Y4288+公式對照表!B$2)</f>
        <v/>
      </c>
      <c r="AA4288" s="445"/>
      <c r="AB4288" s="445"/>
      <c r="AC4288" s="447" t="str">
        <f t="shared" si="162"/>
        <v/>
      </c>
      <c r="AD4288" s="448" t="str">
        <f t="shared" si="163"/>
        <v/>
      </c>
      <c r="AE4288" s="446" t="str">
        <f>IF(放飛紀錄表[[#This Row],[模組啟動時間]]="","",公式對照表!$A$2)</f>
        <v/>
      </c>
      <c r="AF4288" s="449" t="str">
        <f>IF(AC4288="","",IF(AND(AA4288&gt;Y4288,AA4288&lt;Z4288),[1]公式對照表!$C$2,IF(AC4288="-",[1]公式對照表!$C$3,IF(AC4288&lt;AE4288,[1]公式對照表!$C$4,IF(AC4288&gt;AE4288,[1]公式對照表!$C$5)))))</f>
        <v/>
      </c>
      <c r="AG4288" s="442"/>
      <c r="AH4288" s="442"/>
      <c r="AI4288" s="442"/>
      <c r="AJ4288" s="442"/>
      <c r="AK4288" s="2"/>
    </row>
    <row r="4289" spans="1:37" ht="17.25" customHeight="1">
      <c r="A4289" s="443"/>
      <c r="B4289" s="444"/>
      <c r="C4289" s="23"/>
      <c r="D4289" s="23"/>
      <c r="E4289" s="23"/>
      <c r="F4289" s="262"/>
      <c r="G4289" s="262"/>
      <c r="H4289" s="262"/>
      <c r="I4289" s="264"/>
      <c r="J4289" s="23"/>
      <c r="K4289" s="23"/>
      <c r="L4289" s="36" t="str">
        <f>IFERROR(VLOOKUP(放飛紀錄!$K4289,#REF!,2,FALSE),"")</f>
        <v/>
      </c>
      <c r="M4289" s="36"/>
      <c r="N4289" s="36"/>
      <c r="O4289" s="36"/>
      <c r="P4289" s="36"/>
      <c r="Q4289" s="36"/>
      <c r="R4289" s="36"/>
      <c r="S4289" s="36"/>
      <c r="T4289" s="36"/>
      <c r="U4289" s="23"/>
      <c r="V4289" s="23"/>
      <c r="W4289" s="23"/>
      <c r="X4289" s="23"/>
      <c r="Y4289" s="445"/>
      <c r="Z4289" s="446" t="str">
        <f>IF(放飛紀錄!$Y4289="","",放飛紀錄!$Y4289+公式對照表!B$2)</f>
        <v/>
      </c>
      <c r="AA4289" s="445"/>
      <c r="AB4289" s="445"/>
      <c r="AC4289" s="447" t="str">
        <f t="shared" si="162"/>
        <v/>
      </c>
      <c r="AD4289" s="448" t="str">
        <f t="shared" si="163"/>
        <v/>
      </c>
      <c r="AE4289" s="446" t="str">
        <f>IF(放飛紀錄表[[#This Row],[模組啟動時間]]="","",公式對照表!$A$2)</f>
        <v/>
      </c>
      <c r="AF4289" s="449" t="str">
        <f>IF(AC4289="","",IF(AND(AA4289&gt;Y4289,AA4289&lt;Z4289),[1]公式對照表!$C$2,IF(AC4289="-",[1]公式對照表!$C$3,IF(AC4289&lt;AE4289,[1]公式對照表!$C$4,IF(AC4289&gt;AE4289,[1]公式對照表!$C$5)))))</f>
        <v/>
      </c>
      <c r="AG4289" s="442"/>
      <c r="AH4289" s="442"/>
      <c r="AI4289" s="442"/>
      <c r="AJ4289" s="442"/>
      <c r="AK4289" s="2"/>
    </row>
    <row r="4290" spans="1:37" ht="17.25" customHeight="1">
      <c r="A4290" s="443"/>
      <c r="B4290" s="444"/>
      <c r="C4290" s="23"/>
      <c r="D4290" s="23"/>
      <c r="E4290" s="23"/>
      <c r="F4290" s="262"/>
      <c r="G4290" s="262"/>
      <c r="H4290" s="262"/>
      <c r="I4290" s="264"/>
      <c r="J4290" s="23"/>
      <c r="K4290" s="23"/>
      <c r="L4290" s="36" t="str">
        <f>IFERROR(VLOOKUP(放飛紀錄!$K4290,#REF!,2,FALSE),"")</f>
        <v/>
      </c>
      <c r="M4290" s="36"/>
      <c r="N4290" s="36"/>
      <c r="O4290" s="36"/>
      <c r="P4290" s="36"/>
      <c r="Q4290" s="36"/>
      <c r="R4290" s="36"/>
      <c r="S4290" s="36"/>
      <c r="T4290" s="36"/>
      <c r="U4290" s="23"/>
      <c r="V4290" s="23"/>
      <c r="W4290" s="23"/>
      <c r="X4290" s="23"/>
      <c r="Y4290" s="445"/>
      <c r="Z4290" s="446" t="str">
        <f>IF(放飛紀錄!$Y4290="","",放飛紀錄!$Y4290+公式對照表!B$2)</f>
        <v/>
      </c>
      <c r="AA4290" s="445"/>
      <c r="AB4290" s="445"/>
      <c r="AC4290" s="447" t="str">
        <f t="shared" si="162"/>
        <v/>
      </c>
      <c r="AD4290" s="448" t="str">
        <f t="shared" si="163"/>
        <v/>
      </c>
      <c r="AE4290" s="446" t="str">
        <f>IF(放飛紀錄表[[#This Row],[模組啟動時間]]="","",公式對照表!$A$2)</f>
        <v/>
      </c>
      <c r="AF4290" s="449" t="str">
        <f>IF(AC4290="","",IF(AND(AA4290&gt;Y4290,AA4290&lt;Z4290),[1]公式對照表!$C$2,IF(AC4290="-",[1]公式對照表!$C$3,IF(AC4290&lt;AE4290,[1]公式對照表!$C$4,IF(AC4290&gt;AE4290,[1]公式對照表!$C$5)))))</f>
        <v/>
      </c>
      <c r="AG4290" s="442"/>
      <c r="AH4290" s="442"/>
      <c r="AI4290" s="442"/>
      <c r="AJ4290" s="442"/>
      <c r="AK4290" s="2"/>
    </row>
    <row r="4291" spans="1:37" ht="17.25" customHeight="1">
      <c r="A4291" s="443"/>
      <c r="B4291" s="444"/>
      <c r="C4291" s="23"/>
      <c r="D4291" s="23"/>
      <c r="E4291" s="23"/>
      <c r="F4291" s="262"/>
      <c r="G4291" s="262"/>
      <c r="H4291" s="262"/>
      <c r="I4291" s="264"/>
      <c r="J4291" s="23"/>
      <c r="K4291" s="23"/>
      <c r="L4291" s="36" t="str">
        <f>IFERROR(VLOOKUP(放飛紀錄!$K4291,#REF!,2,FALSE),"")</f>
        <v/>
      </c>
      <c r="M4291" s="36"/>
      <c r="N4291" s="36"/>
      <c r="O4291" s="36"/>
      <c r="P4291" s="36"/>
      <c r="Q4291" s="36"/>
      <c r="R4291" s="36"/>
      <c r="S4291" s="36"/>
      <c r="T4291" s="36"/>
      <c r="U4291" s="23"/>
      <c r="V4291" s="23"/>
      <c r="W4291" s="23"/>
      <c r="X4291" s="23"/>
      <c r="Y4291" s="445"/>
      <c r="Z4291" s="446" t="str">
        <f>IF(放飛紀錄!$Y4291="","",放飛紀錄!$Y4291+公式對照表!B$2)</f>
        <v/>
      </c>
      <c r="AA4291" s="445"/>
      <c r="AB4291" s="445"/>
      <c r="AC4291" s="447" t="str">
        <f t="shared" si="162"/>
        <v/>
      </c>
      <c r="AD4291" s="448" t="str">
        <f t="shared" si="163"/>
        <v/>
      </c>
      <c r="AE4291" s="446" t="str">
        <f>IF(放飛紀錄表[[#This Row],[模組啟動時間]]="","",公式對照表!$A$2)</f>
        <v/>
      </c>
      <c r="AF4291" s="449" t="str">
        <f>IF(AC4291="","",IF(AND(AA4291&gt;Y4291,AA4291&lt;Z4291),[1]公式對照表!$C$2,IF(AC4291="-",[1]公式對照表!$C$3,IF(AC4291&lt;AE4291,[1]公式對照表!$C$4,IF(AC4291&gt;AE4291,[1]公式對照表!$C$5)))))</f>
        <v/>
      </c>
      <c r="AG4291" s="442"/>
      <c r="AH4291" s="442"/>
      <c r="AI4291" s="442"/>
      <c r="AJ4291" s="442"/>
      <c r="AK4291" s="2"/>
    </row>
    <row r="4292" spans="1:37" ht="17.25" customHeight="1">
      <c r="A4292" s="443"/>
      <c r="B4292" s="444"/>
      <c r="C4292" s="23"/>
      <c r="D4292" s="23"/>
      <c r="E4292" s="23"/>
      <c r="F4292" s="262"/>
      <c r="G4292" s="262"/>
      <c r="H4292" s="262"/>
      <c r="I4292" s="264"/>
      <c r="J4292" s="23"/>
      <c r="K4292" s="23"/>
      <c r="L4292" s="36" t="str">
        <f>IFERROR(VLOOKUP(放飛紀錄!$K4292,#REF!,2,FALSE),"")</f>
        <v/>
      </c>
      <c r="M4292" s="36"/>
      <c r="N4292" s="36"/>
      <c r="O4292" s="36"/>
      <c r="P4292" s="36"/>
      <c r="Q4292" s="36"/>
      <c r="R4292" s="36"/>
      <c r="S4292" s="36"/>
      <c r="T4292" s="36"/>
      <c r="U4292" s="23"/>
      <c r="V4292" s="23"/>
      <c r="W4292" s="23"/>
      <c r="X4292" s="23"/>
      <c r="Y4292" s="445"/>
      <c r="Z4292" s="446" t="str">
        <f>IF(放飛紀錄!$Y4292="","",放飛紀錄!$Y4292+公式對照表!B$2)</f>
        <v/>
      </c>
      <c r="AA4292" s="445"/>
      <c r="AB4292" s="445"/>
      <c r="AC4292" s="447" t="str">
        <f t="shared" si="162"/>
        <v/>
      </c>
      <c r="AD4292" s="448" t="str">
        <f t="shared" si="163"/>
        <v/>
      </c>
      <c r="AE4292" s="446" t="str">
        <f>IF(放飛紀錄表[[#This Row],[模組啟動時間]]="","",公式對照表!$A$2)</f>
        <v/>
      </c>
      <c r="AF4292" s="449" t="str">
        <f>IF(AC4292="","",IF(AND(AA4292&gt;Y4292,AA4292&lt;Z4292),[1]公式對照表!$C$2,IF(AC4292="-",[1]公式對照表!$C$3,IF(AC4292&lt;AE4292,[1]公式對照表!$C$4,IF(AC4292&gt;AE4292,[1]公式對照表!$C$5)))))</f>
        <v/>
      </c>
      <c r="AG4292" s="442"/>
      <c r="AH4292" s="442"/>
      <c r="AI4292" s="442"/>
      <c r="AJ4292" s="442"/>
      <c r="AK4292" s="2"/>
    </row>
    <row r="4293" spans="1:37" ht="17.25" customHeight="1">
      <c r="A4293" s="443"/>
      <c r="B4293" s="444"/>
      <c r="C4293" s="23"/>
      <c r="D4293" s="23"/>
      <c r="E4293" s="23"/>
      <c r="F4293" s="262"/>
      <c r="G4293" s="262"/>
      <c r="H4293" s="262"/>
      <c r="I4293" s="264"/>
      <c r="J4293" s="23"/>
      <c r="K4293" s="23"/>
      <c r="L4293" s="36" t="str">
        <f>IFERROR(VLOOKUP(放飛紀錄!$K4293,#REF!,2,FALSE),"")</f>
        <v/>
      </c>
      <c r="M4293" s="36"/>
      <c r="N4293" s="36"/>
      <c r="O4293" s="36"/>
      <c r="P4293" s="36"/>
      <c r="Q4293" s="36"/>
      <c r="R4293" s="36"/>
      <c r="S4293" s="36"/>
      <c r="T4293" s="36"/>
      <c r="U4293" s="23"/>
      <c r="V4293" s="23"/>
      <c r="W4293" s="23"/>
      <c r="X4293" s="23"/>
      <c r="Y4293" s="445"/>
      <c r="Z4293" s="446" t="str">
        <f>IF(放飛紀錄!$Y4293="","",放飛紀錄!$Y4293+公式對照表!B$2)</f>
        <v/>
      </c>
      <c r="AA4293" s="445"/>
      <c r="AB4293" s="445"/>
      <c r="AC4293" s="447" t="str">
        <f t="shared" si="162"/>
        <v/>
      </c>
      <c r="AD4293" s="448" t="str">
        <f t="shared" si="163"/>
        <v/>
      </c>
      <c r="AE4293" s="446" t="str">
        <f>IF(放飛紀錄表[[#This Row],[模組啟動時間]]="","",公式對照表!$A$2)</f>
        <v/>
      </c>
      <c r="AF4293" s="449" t="str">
        <f>IF(AC4293="","",IF(AND(AA4293&gt;Y4293,AA4293&lt;Z4293),[1]公式對照表!$C$2,IF(AC4293="-",[1]公式對照表!$C$3,IF(AC4293&lt;AE4293,[1]公式對照表!$C$4,IF(AC4293&gt;AE4293,[1]公式對照表!$C$5)))))</f>
        <v/>
      </c>
      <c r="AG4293" s="442"/>
      <c r="AH4293" s="442"/>
      <c r="AI4293" s="442"/>
      <c r="AJ4293" s="442"/>
      <c r="AK4293" s="2"/>
    </row>
    <row r="4294" spans="1:37" ht="17.25" customHeight="1">
      <c r="A4294" s="443"/>
      <c r="B4294" s="444"/>
      <c r="C4294" s="23"/>
      <c r="D4294" s="23"/>
      <c r="E4294" s="23"/>
      <c r="F4294" s="262"/>
      <c r="G4294" s="262"/>
      <c r="H4294" s="262"/>
      <c r="I4294" s="264"/>
      <c r="J4294" s="23"/>
      <c r="K4294" s="23"/>
      <c r="L4294" s="36" t="str">
        <f>IFERROR(VLOOKUP(放飛紀錄!$K4294,#REF!,2,FALSE),"")</f>
        <v/>
      </c>
      <c r="M4294" s="36"/>
      <c r="N4294" s="36"/>
      <c r="O4294" s="36"/>
      <c r="P4294" s="36"/>
      <c r="Q4294" s="36"/>
      <c r="R4294" s="36"/>
      <c r="S4294" s="36"/>
      <c r="T4294" s="36"/>
      <c r="U4294" s="23"/>
      <c r="V4294" s="23"/>
      <c r="W4294" s="23"/>
      <c r="X4294" s="23"/>
      <c r="Y4294" s="445"/>
      <c r="Z4294" s="446" t="str">
        <f>IF(放飛紀錄!$Y4294="","",放飛紀錄!$Y4294+公式對照表!B$2)</f>
        <v/>
      </c>
      <c r="AA4294" s="445"/>
      <c r="AB4294" s="445"/>
      <c r="AC4294" s="447" t="str">
        <f t="shared" si="162"/>
        <v/>
      </c>
      <c r="AD4294" s="448" t="str">
        <f t="shared" si="163"/>
        <v/>
      </c>
      <c r="AE4294" s="446" t="str">
        <f>IF(放飛紀錄表[[#This Row],[模組啟動時間]]="","",公式對照表!$A$2)</f>
        <v/>
      </c>
      <c r="AF4294" s="449" t="str">
        <f>IF(AC4294="","",IF(AND(AA4294&gt;Y4294,AA4294&lt;Z4294),[1]公式對照表!$C$2,IF(AC4294="-",[1]公式對照表!$C$3,IF(AC4294&lt;AE4294,[1]公式對照表!$C$4,IF(AC4294&gt;AE4294,[1]公式對照表!$C$5)))))</f>
        <v/>
      </c>
      <c r="AG4294" s="442"/>
      <c r="AH4294" s="442"/>
      <c r="AI4294" s="442"/>
      <c r="AJ4294" s="442"/>
      <c r="AK4294" s="2"/>
    </row>
    <row r="4295" spans="1:37" ht="17.25" customHeight="1">
      <c r="A4295" s="443"/>
      <c r="B4295" s="444"/>
      <c r="C4295" s="23"/>
      <c r="D4295" s="23"/>
      <c r="E4295" s="23"/>
      <c r="F4295" s="262"/>
      <c r="G4295" s="262"/>
      <c r="H4295" s="262"/>
      <c r="I4295" s="264"/>
      <c r="J4295" s="23"/>
      <c r="K4295" s="23"/>
      <c r="L4295" s="36" t="str">
        <f>IFERROR(VLOOKUP(放飛紀錄!$K4295,#REF!,2,FALSE),"")</f>
        <v/>
      </c>
      <c r="M4295" s="36"/>
      <c r="N4295" s="36"/>
      <c r="O4295" s="36"/>
      <c r="P4295" s="36"/>
      <c r="Q4295" s="36"/>
      <c r="R4295" s="36"/>
      <c r="S4295" s="36"/>
      <c r="T4295" s="36"/>
      <c r="U4295" s="23"/>
      <c r="V4295" s="23"/>
      <c r="W4295" s="23"/>
      <c r="X4295" s="23"/>
      <c r="Y4295" s="445"/>
      <c r="Z4295" s="446" t="str">
        <f>IF(放飛紀錄!$Y4295="","",放飛紀錄!$Y4295+公式對照表!B$2)</f>
        <v/>
      </c>
      <c r="AA4295" s="445"/>
      <c r="AB4295" s="445"/>
      <c r="AC4295" s="447" t="str">
        <f t="shared" si="162"/>
        <v/>
      </c>
      <c r="AD4295" s="448" t="str">
        <f t="shared" si="163"/>
        <v/>
      </c>
      <c r="AE4295" s="446" t="str">
        <f>IF(放飛紀錄表[[#This Row],[模組啟動時間]]="","",公式對照表!$A$2)</f>
        <v/>
      </c>
      <c r="AF4295" s="449" t="str">
        <f>IF(AC4295="","",IF(AND(AA4295&gt;Y4295,AA4295&lt;Z4295),[1]公式對照表!$C$2,IF(AC4295="-",[1]公式對照表!$C$3,IF(AC4295&lt;AE4295,[1]公式對照表!$C$4,IF(AC4295&gt;AE4295,[1]公式對照表!$C$5)))))</f>
        <v/>
      </c>
      <c r="AG4295" s="442"/>
      <c r="AH4295" s="442"/>
      <c r="AI4295" s="442"/>
      <c r="AJ4295" s="442"/>
      <c r="AK4295" s="2"/>
    </row>
    <row r="4296" spans="1:37" ht="17.25" customHeight="1">
      <c r="A4296" s="443"/>
      <c r="B4296" s="444"/>
      <c r="C4296" s="23"/>
      <c r="D4296" s="23"/>
      <c r="E4296" s="23"/>
      <c r="F4296" s="262"/>
      <c r="G4296" s="262"/>
      <c r="H4296" s="262"/>
      <c r="I4296" s="264"/>
      <c r="J4296" s="23"/>
      <c r="K4296" s="23"/>
      <c r="L4296" s="36" t="str">
        <f>IFERROR(VLOOKUP(放飛紀錄!$K4296,#REF!,2,FALSE),"")</f>
        <v/>
      </c>
      <c r="M4296" s="36"/>
      <c r="N4296" s="36"/>
      <c r="O4296" s="36"/>
      <c r="P4296" s="36"/>
      <c r="Q4296" s="36"/>
      <c r="R4296" s="36"/>
      <c r="S4296" s="36"/>
      <c r="T4296" s="36"/>
      <c r="U4296" s="23"/>
      <c r="V4296" s="23"/>
      <c r="W4296" s="23"/>
      <c r="X4296" s="23"/>
      <c r="Y4296" s="445"/>
      <c r="Z4296" s="446" t="str">
        <f>IF(放飛紀錄!$Y4296="","",放飛紀錄!$Y4296+公式對照表!B$2)</f>
        <v/>
      </c>
      <c r="AA4296" s="445"/>
      <c r="AB4296" s="445"/>
      <c r="AC4296" s="447" t="str">
        <f t="shared" si="162"/>
        <v/>
      </c>
      <c r="AD4296" s="448" t="str">
        <f t="shared" si="163"/>
        <v/>
      </c>
      <c r="AE4296" s="446" t="str">
        <f>IF(放飛紀錄表[[#This Row],[模組啟動時間]]="","",公式對照表!$A$2)</f>
        <v/>
      </c>
      <c r="AF4296" s="449" t="str">
        <f>IF(AC4296="","",IF(AND(AA4296&gt;Y4296,AA4296&lt;Z4296),[1]公式對照表!$C$2,IF(AC4296="-",[1]公式對照表!$C$3,IF(AC4296&lt;AE4296,[1]公式對照表!$C$4,IF(AC4296&gt;AE4296,[1]公式對照表!$C$5)))))</f>
        <v/>
      </c>
      <c r="AG4296" s="442"/>
      <c r="AH4296" s="442"/>
      <c r="AI4296" s="442"/>
      <c r="AJ4296" s="442"/>
      <c r="AK4296" s="2"/>
    </row>
    <row r="4297" spans="1:37" ht="17.25" customHeight="1">
      <c r="A4297" s="443"/>
      <c r="B4297" s="444"/>
      <c r="C4297" s="23"/>
      <c r="D4297" s="23"/>
      <c r="E4297" s="23"/>
      <c r="F4297" s="262"/>
      <c r="G4297" s="262"/>
      <c r="H4297" s="262"/>
      <c r="I4297" s="264"/>
      <c r="J4297" s="23"/>
      <c r="K4297" s="23"/>
      <c r="L4297" s="36" t="str">
        <f>IFERROR(VLOOKUP(放飛紀錄!$K4297,#REF!,2,FALSE),"")</f>
        <v/>
      </c>
      <c r="M4297" s="36"/>
      <c r="N4297" s="36"/>
      <c r="O4297" s="36"/>
      <c r="P4297" s="36"/>
      <c r="Q4297" s="36"/>
      <c r="R4297" s="36"/>
      <c r="S4297" s="36"/>
      <c r="T4297" s="36"/>
      <c r="U4297" s="23"/>
      <c r="V4297" s="23"/>
      <c r="W4297" s="23"/>
      <c r="X4297" s="23"/>
      <c r="Y4297" s="445"/>
      <c r="Z4297" s="446" t="str">
        <f>IF(放飛紀錄!$Y4297="","",放飛紀錄!$Y4297+公式對照表!B$2)</f>
        <v/>
      </c>
      <c r="AA4297" s="445"/>
      <c r="AB4297" s="445"/>
      <c r="AC4297" s="447" t="str">
        <f t="shared" si="162"/>
        <v/>
      </c>
      <c r="AD4297" s="448" t="str">
        <f t="shared" si="163"/>
        <v/>
      </c>
      <c r="AE4297" s="446" t="str">
        <f>IF(放飛紀錄表[[#This Row],[模組啟動時間]]="","",公式對照表!$A$2)</f>
        <v/>
      </c>
      <c r="AF4297" s="449" t="str">
        <f>IF(AC4297="","",IF(AND(AA4297&gt;Y4297,AA4297&lt;Z4297),[1]公式對照表!$C$2,IF(AC4297="-",[1]公式對照表!$C$3,IF(AC4297&lt;AE4297,[1]公式對照表!$C$4,IF(AC4297&gt;AE4297,[1]公式對照表!$C$5)))))</f>
        <v/>
      </c>
      <c r="AG4297" s="442"/>
      <c r="AH4297" s="442"/>
      <c r="AI4297" s="442"/>
      <c r="AJ4297" s="442"/>
      <c r="AK4297" s="2"/>
    </row>
    <row r="4298" spans="1:37" ht="17.25" customHeight="1">
      <c r="A4298" s="443"/>
      <c r="B4298" s="444"/>
      <c r="C4298" s="23"/>
      <c r="D4298" s="23"/>
      <c r="E4298" s="23"/>
      <c r="F4298" s="262"/>
      <c r="G4298" s="262"/>
      <c r="H4298" s="262"/>
      <c r="I4298" s="264"/>
      <c r="J4298" s="23"/>
      <c r="K4298" s="23"/>
      <c r="L4298" s="36" t="str">
        <f>IFERROR(VLOOKUP(放飛紀錄!$K4298,#REF!,2,FALSE),"")</f>
        <v/>
      </c>
      <c r="M4298" s="36"/>
      <c r="N4298" s="36"/>
      <c r="O4298" s="36"/>
      <c r="P4298" s="36"/>
      <c r="Q4298" s="36"/>
      <c r="R4298" s="36"/>
      <c r="S4298" s="36"/>
      <c r="T4298" s="36"/>
      <c r="U4298" s="23"/>
      <c r="V4298" s="23"/>
      <c r="W4298" s="23"/>
      <c r="X4298" s="23"/>
      <c r="Y4298" s="445"/>
      <c r="Z4298" s="446" t="str">
        <f>IF(放飛紀錄!$Y4298="","",放飛紀錄!$Y4298+公式對照表!B$2)</f>
        <v/>
      </c>
      <c r="AA4298" s="445"/>
      <c r="AB4298" s="445"/>
      <c r="AC4298" s="447" t="str">
        <f t="shared" si="162"/>
        <v/>
      </c>
      <c r="AD4298" s="448" t="str">
        <f t="shared" si="163"/>
        <v/>
      </c>
      <c r="AE4298" s="446" t="str">
        <f>IF(放飛紀錄表[[#This Row],[模組啟動時間]]="","",公式對照表!$A$2)</f>
        <v/>
      </c>
      <c r="AF4298" s="449" t="str">
        <f>IF(AC4298="","",IF(AND(AA4298&gt;Y4298,AA4298&lt;Z4298),[1]公式對照表!$C$2,IF(AC4298="-",[1]公式對照表!$C$3,IF(AC4298&lt;AE4298,[1]公式對照表!$C$4,IF(AC4298&gt;AE4298,[1]公式對照表!$C$5)))))</f>
        <v/>
      </c>
      <c r="AG4298" s="442"/>
      <c r="AH4298" s="442"/>
      <c r="AI4298" s="442"/>
      <c r="AJ4298" s="442"/>
      <c r="AK4298" s="2"/>
    </row>
    <row r="4299" spans="1:37" ht="17.25" customHeight="1">
      <c r="A4299" s="443"/>
      <c r="B4299" s="444"/>
      <c r="C4299" s="23"/>
      <c r="D4299" s="23"/>
      <c r="E4299" s="23"/>
      <c r="F4299" s="262"/>
      <c r="G4299" s="262"/>
      <c r="H4299" s="262"/>
      <c r="I4299" s="264"/>
      <c r="J4299" s="23"/>
      <c r="K4299" s="23"/>
      <c r="L4299" s="36" t="str">
        <f>IFERROR(VLOOKUP(放飛紀錄!$K4299,#REF!,2,FALSE),"")</f>
        <v/>
      </c>
      <c r="M4299" s="36"/>
      <c r="N4299" s="36"/>
      <c r="O4299" s="36"/>
      <c r="P4299" s="36"/>
      <c r="Q4299" s="36"/>
      <c r="R4299" s="36"/>
      <c r="S4299" s="36"/>
      <c r="T4299" s="36"/>
      <c r="U4299" s="23"/>
      <c r="V4299" s="23"/>
      <c r="W4299" s="23"/>
      <c r="X4299" s="23"/>
      <c r="Y4299" s="445"/>
      <c r="Z4299" s="446" t="str">
        <f>IF(放飛紀錄!$Y4299="","",放飛紀錄!$Y4299+公式對照表!B$2)</f>
        <v/>
      </c>
      <c r="AA4299" s="445"/>
      <c r="AB4299" s="445"/>
      <c r="AC4299" s="447" t="str">
        <f t="shared" si="162"/>
        <v/>
      </c>
      <c r="AD4299" s="448" t="str">
        <f t="shared" si="163"/>
        <v/>
      </c>
      <c r="AE4299" s="446" t="str">
        <f>IF(放飛紀錄表[[#This Row],[模組啟動時間]]="","",公式對照表!$A$2)</f>
        <v/>
      </c>
      <c r="AF4299" s="449" t="str">
        <f>IF(AC4299="","",IF(AND(AA4299&gt;Y4299,AA4299&lt;Z4299),[1]公式對照表!$C$2,IF(AC4299="-",[1]公式對照表!$C$3,IF(AC4299&lt;AE4299,[1]公式對照表!$C$4,IF(AC4299&gt;AE4299,[1]公式對照表!$C$5)))))</f>
        <v/>
      </c>
      <c r="AG4299" s="442"/>
      <c r="AH4299" s="442"/>
      <c r="AI4299" s="442"/>
      <c r="AJ4299" s="442"/>
      <c r="AK4299" s="2"/>
    </row>
    <row r="4300" spans="1:37" ht="17.25" customHeight="1">
      <c r="A4300" s="443"/>
      <c r="B4300" s="444"/>
      <c r="C4300" s="23"/>
      <c r="D4300" s="23"/>
      <c r="E4300" s="23"/>
      <c r="F4300" s="262"/>
      <c r="G4300" s="262"/>
      <c r="H4300" s="262"/>
      <c r="I4300" s="264"/>
      <c r="J4300" s="23"/>
      <c r="K4300" s="23"/>
      <c r="L4300" s="36" t="str">
        <f>IFERROR(VLOOKUP(放飛紀錄!$K4300,#REF!,2,FALSE),"")</f>
        <v/>
      </c>
      <c r="M4300" s="36"/>
      <c r="N4300" s="36"/>
      <c r="O4300" s="36"/>
      <c r="P4300" s="36"/>
      <c r="Q4300" s="36"/>
      <c r="R4300" s="36"/>
      <c r="S4300" s="36"/>
      <c r="T4300" s="36"/>
      <c r="U4300" s="23"/>
      <c r="V4300" s="23"/>
      <c r="W4300" s="23"/>
      <c r="X4300" s="23"/>
      <c r="Y4300" s="445"/>
      <c r="Z4300" s="446" t="str">
        <f>IF(放飛紀錄!$Y4300="","",放飛紀錄!$Y4300+公式對照表!B$2)</f>
        <v/>
      </c>
      <c r="AA4300" s="445"/>
      <c r="AB4300" s="445"/>
      <c r="AC4300" s="447" t="str">
        <f t="shared" si="162"/>
        <v/>
      </c>
      <c r="AD4300" s="448" t="str">
        <f t="shared" si="163"/>
        <v/>
      </c>
      <c r="AE4300" s="446" t="str">
        <f>IF(放飛紀錄表[[#This Row],[模組啟動時間]]="","",公式對照表!$A$2)</f>
        <v/>
      </c>
      <c r="AF4300" s="449" t="str">
        <f>IF(AC4300="","",IF(AND(AA4300&gt;Y4300,AA4300&lt;Z4300),[1]公式對照表!$C$2,IF(AC4300="-",[1]公式對照表!$C$3,IF(AC4300&lt;AE4300,[1]公式對照表!$C$4,IF(AC4300&gt;AE4300,[1]公式對照表!$C$5)))))</f>
        <v/>
      </c>
      <c r="AG4300" s="442"/>
      <c r="AH4300" s="442"/>
      <c r="AI4300" s="442"/>
      <c r="AJ4300" s="442"/>
      <c r="AK4300" s="2"/>
    </row>
    <row r="4301" spans="1:37" ht="17.25" customHeight="1">
      <c r="A4301" s="443"/>
      <c r="B4301" s="444"/>
      <c r="C4301" s="23"/>
      <c r="D4301" s="23"/>
      <c r="E4301" s="23"/>
      <c r="F4301" s="262"/>
      <c r="G4301" s="262"/>
      <c r="H4301" s="262"/>
      <c r="I4301" s="264"/>
      <c r="J4301" s="23"/>
      <c r="K4301" s="23"/>
      <c r="L4301" s="36" t="str">
        <f>IFERROR(VLOOKUP(放飛紀錄!$K4301,#REF!,2,FALSE),"")</f>
        <v/>
      </c>
      <c r="M4301" s="36"/>
      <c r="N4301" s="36"/>
      <c r="O4301" s="36"/>
      <c r="P4301" s="36"/>
      <c r="Q4301" s="36"/>
      <c r="R4301" s="36"/>
      <c r="S4301" s="36"/>
      <c r="T4301" s="36"/>
      <c r="U4301" s="23"/>
      <c r="V4301" s="23"/>
      <c r="W4301" s="23"/>
      <c r="X4301" s="23"/>
      <c r="Y4301" s="445"/>
      <c r="Z4301" s="446" t="str">
        <f>IF(放飛紀錄!$Y4301="","",放飛紀錄!$Y4301+公式對照表!B$2)</f>
        <v/>
      </c>
      <c r="AA4301" s="445"/>
      <c r="AB4301" s="445"/>
      <c r="AC4301" s="447" t="str">
        <f t="shared" si="162"/>
        <v/>
      </c>
      <c r="AD4301" s="448" t="str">
        <f t="shared" si="163"/>
        <v/>
      </c>
      <c r="AE4301" s="446" t="str">
        <f>IF(放飛紀錄表[[#This Row],[模組啟動時間]]="","",公式對照表!$A$2)</f>
        <v/>
      </c>
      <c r="AF4301" s="449" t="str">
        <f>IF(AC4301="","",IF(AND(AA4301&gt;Y4301,AA4301&lt;Z4301),[1]公式對照表!$C$2,IF(AC4301="-",[1]公式對照表!$C$3,IF(AC4301&lt;AE4301,[1]公式對照表!$C$4,IF(AC4301&gt;AE4301,[1]公式對照表!$C$5)))))</f>
        <v/>
      </c>
      <c r="AG4301" s="442"/>
      <c r="AH4301" s="442"/>
      <c r="AI4301" s="442"/>
      <c r="AJ4301" s="442"/>
      <c r="AK4301" s="2"/>
    </row>
    <row r="4302" spans="1:37" ht="17.25" customHeight="1">
      <c r="A4302" s="443"/>
      <c r="B4302" s="444"/>
      <c r="C4302" s="23"/>
      <c r="D4302" s="23"/>
      <c r="E4302" s="23"/>
      <c r="F4302" s="262"/>
      <c r="G4302" s="262"/>
      <c r="H4302" s="262"/>
      <c r="I4302" s="264"/>
      <c r="J4302" s="23"/>
      <c r="K4302" s="23"/>
      <c r="L4302" s="36" t="str">
        <f>IFERROR(VLOOKUP(放飛紀錄!$K4302,#REF!,2,FALSE),"")</f>
        <v/>
      </c>
      <c r="M4302" s="36"/>
      <c r="N4302" s="36"/>
      <c r="O4302" s="36"/>
      <c r="P4302" s="36"/>
      <c r="Q4302" s="36"/>
      <c r="R4302" s="36"/>
      <c r="S4302" s="36"/>
      <c r="T4302" s="36"/>
      <c r="U4302" s="23"/>
      <c r="V4302" s="23"/>
      <c r="W4302" s="23"/>
      <c r="X4302" s="23"/>
      <c r="Y4302" s="445"/>
      <c r="Z4302" s="446" t="str">
        <f>IF(放飛紀錄!$Y4302="","",放飛紀錄!$Y4302+公式對照表!B$2)</f>
        <v/>
      </c>
      <c r="AA4302" s="445"/>
      <c r="AB4302" s="445"/>
      <c r="AC4302" s="447" t="str">
        <f t="shared" si="162"/>
        <v/>
      </c>
      <c r="AD4302" s="448" t="str">
        <f t="shared" si="163"/>
        <v/>
      </c>
      <c r="AE4302" s="446" t="str">
        <f>IF(放飛紀錄表[[#This Row],[模組啟動時間]]="","",公式對照表!$A$2)</f>
        <v/>
      </c>
      <c r="AF4302" s="449" t="str">
        <f>IF(AC4302="","",IF(AND(AA4302&gt;Y4302,AA4302&lt;Z4302),[1]公式對照表!$C$2,IF(AC4302="-",[1]公式對照表!$C$3,IF(AC4302&lt;AE4302,[1]公式對照表!$C$4,IF(AC4302&gt;AE4302,[1]公式對照表!$C$5)))))</f>
        <v/>
      </c>
      <c r="AG4302" s="442"/>
      <c r="AH4302" s="442"/>
      <c r="AI4302" s="442"/>
      <c r="AJ4302" s="442"/>
      <c r="AK4302" s="2"/>
    </row>
    <row r="4303" spans="1:37" ht="17.25" customHeight="1">
      <c r="A4303" s="443"/>
      <c r="B4303" s="444"/>
      <c r="C4303" s="23"/>
      <c r="D4303" s="23"/>
      <c r="E4303" s="23"/>
      <c r="F4303" s="262"/>
      <c r="G4303" s="262"/>
      <c r="H4303" s="262"/>
      <c r="I4303" s="264"/>
      <c r="J4303" s="23"/>
      <c r="K4303" s="23"/>
      <c r="L4303" s="36" t="str">
        <f>IFERROR(VLOOKUP(放飛紀錄!$K4303,#REF!,2,FALSE),"")</f>
        <v/>
      </c>
      <c r="M4303" s="36"/>
      <c r="N4303" s="36"/>
      <c r="O4303" s="36"/>
      <c r="P4303" s="36"/>
      <c r="Q4303" s="36"/>
      <c r="R4303" s="36"/>
      <c r="S4303" s="36"/>
      <c r="T4303" s="36"/>
      <c r="U4303" s="23"/>
      <c r="V4303" s="23"/>
      <c r="W4303" s="23"/>
      <c r="X4303" s="23"/>
      <c r="Y4303" s="445"/>
      <c r="Z4303" s="446" t="str">
        <f>IF(放飛紀錄!$Y4303="","",放飛紀錄!$Y4303+公式對照表!B$2)</f>
        <v/>
      </c>
      <c r="AA4303" s="445"/>
      <c r="AB4303" s="445"/>
      <c r="AC4303" s="447" t="str">
        <f t="shared" si="162"/>
        <v/>
      </c>
      <c r="AD4303" s="448" t="str">
        <f t="shared" si="163"/>
        <v/>
      </c>
      <c r="AE4303" s="446" t="str">
        <f>IF(放飛紀錄表[[#This Row],[模組啟動時間]]="","",公式對照表!$A$2)</f>
        <v/>
      </c>
      <c r="AF4303" s="449" t="str">
        <f>IF(AC4303="","",IF(AND(AA4303&gt;Y4303,AA4303&lt;Z4303),[1]公式對照表!$C$2,IF(AC4303="-",[1]公式對照表!$C$3,IF(AC4303&lt;AE4303,[1]公式對照表!$C$4,IF(AC4303&gt;AE4303,[1]公式對照表!$C$5)))))</f>
        <v/>
      </c>
      <c r="AG4303" s="442"/>
      <c r="AH4303" s="442"/>
      <c r="AI4303" s="442"/>
      <c r="AJ4303" s="442"/>
      <c r="AK4303" s="2"/>
    </row>
    <row r="4304" spans="1:37" ht="17.25" customHeight="1">
      <c r="A4304" s="443"/>
      <c r="B4304" s="444"/>
      <c r="C4304" s="23"/>
      <c r="D4304" s="23"/>
      <c r="E4304" s="23"/>
      <c r="F4304" s="262"/>
      <c r="G4304" s="262"/>
      <c r="H4304" s="262"/>
      <c r="I4304" s="264"/>
      <c r="J4304" s="23"/>
      <c r="K4304" s="23"/>
      <c r="L4304" s="36" t="str">
        <f>IFERROR(VLOOKUP(放飛紀錄!$K4304,#REF!,2,FALSE),"")</f>
        <v/>
      </c>
      <c r="M4304" s="36"/>
      <c r="N4304" s="36"/>
      <c r="O4304" s="36"/>
      <c r="P4304" s="36"/>
      <c r="Q4304" s="36"/>
      <c r="R4304" s="36"/>
      <c r="S4304" s="36"/>
      <c r="T4304" s="36"/>
      <c r="U4304" s="23"/>
      <c r="V4304" s="23"/>
      <c r="W4304" s="23"/>
      <c r="X4304" s="23"/>
      <c r="Y4304" s="445"/>
      <c r="Z4304" s="446" t="str">
        <f>IF(放飛紀錄!$Y4304="","",放飛紀錄!$Y4304+公式對照表!B$2)</f>
        <v/>
      </c>
      <c r="AA4304" s="445"/>
      <c r="AB4304" s="445"/>
      <c r="AC4304" s="447" t="str">
        <f t="shared" si="162"/>
        <v/>
      </c>
      <c r="AD4304" s="448" t="str">
        <f t="shared" si="163"/>
        <v/>
      </c>
      <c r="AE4304" s="446" t="str">
        <f>IF(放飛紀錄表[[#This Row],[模組啟動時間]]="","",公式對照表!$A$2)</f>
        <v/>
      </c>
      <c r="AF4304" s="449" t="str">
        <f>IF(AC4304="","",IF(AND(AA4304&gt;Y4304,AA4304&lt;Z4304),[1]公式對照表!$C$2,IF(AC4304="-",[1]公式對照表!$C$3,IF(AC4304&lt;AE4304,[1]公式對照表!$C$4,IF(AC4304&gt;AE4304,[1]公式對照表!$C$5)))))</f>
        <v/>
      </c>
      <c r="AG4304" s="442"/>
      <c r="AH4304" s="442"/>
      <c r="AI4304" s="442"/>
      <c r="AJ4304" s="442"/>
      <c r="AK4304" s="2"/>
    </row>
    <row r="4305" spans="1:37" ht="17.25" customHeight="1">
      <c r="A4305" s="443"/>
      <c r="B4305" s="444"/>
      <c r="C4305" s="23"/>
      <c r="D4305" s="23"/>
      <c r="E4305" s="23"/>
      <c r="F4305" s="262"/>
      <c r="G4305" s="262"/>
      <c r="H4305" s="262"/>
      <c r="I4305" s="264"/>
      <c r="J4305" s="23"/>
      <c r="K4305" s="23"/>
      <c r="L4305" s="36" t="str">
        <f>IFERROR(VLOOKUP(放飛紀錄!$K4305,#REF!,2,FALSE),"")</f>
        <v/>
      </c>
      <c r="M4305" s="36"/>
      <c r="N4305" s="36"/>
      <c r="O4305" s="36"/>
      <c r="P4305" s="36"/>
      <c r="Q4305" s="36"/>
      <c r="R4305" s="36"/>
      <c r="S4305" s="36"/>
      <c r="T4305" s="36"/>
      <c r="U4305" s="23"/>
      <c r="V4305" s="23"/>
      <c r="W4305" s="23"/>
      <c r="X4305" s="23"/>
      <c r="Y4305" s="445"/>
      <c r="Z4305" s="446" t="str">
        <f>IF(放飛紀錄!$Y4305="","",放飛紀錄!$Y4305+公式對照表!B$2)</f>
        <v/>
      </c>
      <c r="AA4305" s="445"/>
      <c r="AB4305" s="445"/>
      <c r="AC4305" s="447" t="str">
        <f t="shared" si="162"/>
        <v/>
      </c>
      <c r="AD4305" s="448" t="str">
        <f t="shared" si="163"/>
        <v/>
      </c>
      <c r="AE4305" s="446" t="str">
        <f>IF(放飛紀錄表[[#This Row],[模組啟動時間]]="","",公式對照表!$A$2)</f>
        <v/>
      </c>
      <c r="AF4305" s="449" t="str">
        <f>IF(AC4305="","",IF(AND(AA4305&gt;Y4305,AA4305&lt;Z4305),[1]公式對照表!$C$2,IF(AC4305="-",[1]公式對照表!$C$3,IF(AC4305&lt;AE4305,[1]公式對照表!$C$4,IF(AC4305&gt;AE4305,[1]公式對照表!$C$5)))))</f>
        <v/>
      </c>
      <c r="AG4305" s="442"/>
      <c r="AH4305" s="442"/>
      <c r="AI4305" s="442"/>
      <c r="AJ4305" s="442"/>
      <c r="AK4305" s="2"/>
    </row>
    <row r="4306" spans="1:37" ht="17.25" customHeight="1">
      <c r="A4306" s="443"/>
      <c r="B4306" s="444"/>
      <c r="C4306" s="23"/>
      <c r="D4306" s="23"/>
      <c r="E4306" s="23"/>
      <c r="F4306" s="262"/>
      <c r="G4306" s="262"/>
      <c r="H4306" s="262"/>
      <c r="I4306" s="264"/>
      <c r="J4306" s="23"/>
      <c r="K4306" s="23"/>
      <c r="L4306" s="36" t="str">
        <f>IFERROR(VLOOKUP(放飛紀錄!$K4306,#REF!,2,FALSE),"")</f>
        <v/>
      </c>
      <c r="M4306" s="36"/>
      <c r="N4306" s="36"/>
      <c r="O4306" s="36"/>
      <c r="P4306" s="36"/>
      <c r="Q4306" s="36"/>
      <c r="R4306" s="36"/>
      <c r="S4306" s="36"/>
      <c r="T4306" s="36"/>
      <c r="U4306" s="23"/>
      <c r="V4306" s="23"/>
      <c r="W4306" s="23"/>
      <c r="X4306" s="23"/>
      <c r="Y4306" s="445"/>
      <c r="Z4306" s="446" t="str">
        <f>IF(放飛紀錄!$Y4306="","",放飛紀錄!$Y4306+公式對照表!B$2)</f>
        <v/>
      </c>
      <c r="AA4306" s="445"/>
      <c r="AB4306" s="445"/>
      <c r="AC4306" s="447" t="str">
        <f t="shared" si="162"/>
        <v/>
      </c>
      <c r="AD4306" s="448" t="str">
        <f t="shared" si="163"/>
        <v/>
      </c>
      <c r="AE4306" s="446" t="str">
        <f>IF(放飛紀錄表[[#This Row],[模組啟動時間]]="","",公式對照表!$A$2)</f>
        <v/>
      </c>
      <c r="AF4306" s="449" t="str">
        <f>IF(AC4306="","",IF(AND(AA4306&gt;Y4306,AA4306&lt;Z4306),[1]公式對照表!$C$2,IF(AC4306="-",[1]公式對照表!$C$3,IF(AC4306&lt;AE4306,[1]公式對照表!$C$4,IF(AC4306&gt;AE4306,[1]公式對照表!$C$5)))))</f>
        <v/>
      </c>
      <c r="AG4306" s="442"/>
      <c r="AH4306" s="442"/>
      <c r="AI4306" s="442"/>
      <c r="AJ4306" s="442"/>
      <c r="AK4306" s="2"/>
    </row>
    <row r="4307" spans="1:37" ht="17.25" customHeight="1">
      <c r="A4307" s="443"/>
      <c r="B4307" s="444"/>
      <c r="C4307" s="23"/>
      <c r="D4307" s="23"/>
      <c r="E4307" s="23"/>
      <c r="F4307" s="262"/>
      <c r="G4307" s="262"/>
      <c r="H4307" s="262"/>
      <c r="I4307" s="264"/>
      <c r="J4307" s="23"/>
      <c r="K4307" s="23"/>
      <c r="L4307" s="36" t="str">
        <f>IFERROR(VLOOKUP(放飛紀錄!$K4307,#REF!,2,FALSE),"")</f>
        <v/>
      </c>
      <c r="M4307" s="36"/>
      <c r="N4307" s="36"/>
      <c r="O4307" s="36"/>
      <c r="P4307" s="36"/>
      <c r="Q4307" s="36"/>
      <c r="R4307" s="36"/>
      <c r="S4307" s="36"/>
      <c r="T4307" s="36"/>
      <c r="U4307" s="23"/>
      <c r="V4307" s="23"/>
      <c r="W4307" s="23"/>
      <c r="X4307" s="23"/>
      <c r="Y4307" s="445"/>
      <c r="Z4307" s="446" t="str">
        <f>IF(放飛紀錄!$Y4307="","",放飛紀錄!$Y4307+公式對照表!B$2)</f>
        <v/>
      </c>
      <c r="AA4307" s="445"/>
      <c r="AB4307" s="445"/>
      <c r="AC4307" s="447" t="str">
        <f t="shared" si="162"/>
        <v/>
      </c>
      <c r="AD4307" s="448" t="str">
        <f t="shared" si="163"/>
        <v/>
      </c>
      <c r="AE4307" s="446" t="str">
        <f>IF(放飛紀錄表[[#This Row],[模組啟動時間]]="","",公式對照表!$A$2)</f>
        <v/>
      </c>
      <c r="AF4307" s="449" t="str">
        <f>IF(AC4307="","",IF(AND(AA4307&gt;Y4307,AA4307&lt;Z4307),[1]公式對照表!$C$2,IF(AC4307="-",[1]公式對照表!$C$3,IF(AC4307&lt;AE4307,[1]公式對照表!$C$4,IF(AC4307&gt;AE4307,[1]公式對照表!$C$5)))))</f>
        <v/>
      </c>
      <c r="AG4307" s="442"/>
      <c r="AH4307" s="442"/>
      <c r="AI4307" s="442"/>
      <c r="AJ4307" s="442"/>
      <c r="AK4307" s="2"/>
    </row>
    <row r="4308" spans="1:37" ht="17.25" customHeight="1">
      <c r="A4308" s="443"/>
      <c r="B4308" s="444"/>
      <c r="C4308" s="23"/>
      <c r="D4308" s="23"/>
      <c r="E4308" s="23"/>
      <c r="F4308" s="262"/>
      <c r="G4308" s="262"/>
      <c r="H4308" s="262"/>
      <c r="I4308" s="264"/>
      <c r="J4308" s="23"/>
      <c r="K4308" s="23"/>
      <c r="L4308" s="36" t="str">
        <f>IFERROR(VLOOKUP(放飛紀錄!$K4308,#REF!,2,FALSE),"")</f>
        <v/>
      </c>
      <c r="M4308" s="36"/>
      <c r="N4308" s="36"/>
      <c r="O4308" s="36"/>
      <c r="P4308" s="36"/>
      <c r="Q4308" s="36"/>
      <c r="R4308" s="36"/>
      <c r="S4308" s="36"/>
      <c r="T4308" s="36"/>
      <c r="U4308" s="23"/>
      <c r="V4308" s="23"/>
      <c r="W4308" s="23"/>
      <c r="X4308" s="23"/>
      <c r="Y4308" s="445"/>
      <c r="Z4308" s="446" t="str">
        <f>IF(放飛紀錄!$Y4308="","",放飛紀錄!$Y4308+公式對照表!B$2)</f>
        <v/>
      </c>
      <c r="AA4308" s="445"/>
      <c r="AB4308" s="445"/>
      <c r="AC4308" s="447" t="str">
        <f t="shared" si="162"/>
        <v/>
      </c>
      <c r="AD4308" s="448" t="str">
        <f t="shared" si="163"/>
        <v/>
      </c>
      <c r="AE4308" s="446" t="str">
        <f>IF(放飛紀錄表[[#This Row],[模組啟動時間]]="","",公式對照表!$A$2)</f>
        <v/>
      </c>
      <c r="AF4308" s="449" t="str">
        <f>IF(AC4308="","",IF(AND(AA4308&gt;Y4308,AA4308&lt;Z4308),[1]公式對照表!$C$2,IF(AC4308="-",[1]公式對照表!$C$3,IF(AC4308&lt;AE4308,[1]公式對照表!$C$4,IF(AC4308&gt;AE4308,[1]公式對照表!$C$5)))))</f>
        <v/>
      </c>
      <c r="AG4308" s="442"/>
      <c r="AH4308" s="442"/>
      <c r="AI4308" s="442"/>
      <c r="AJ4308" s="442"/>
      <c r="AK4308" s="2"/>
    </row>
    <row r="4309" spans="1:37" ht="17.25" customHeight="1">
      <c r="A4309" s="443"/>
      <c r="B4309" s="444"/>
      <c r="C4309" s="23"/>
      <c r="D4309" s="23"/>
      <c r="E4309" s="23"/>
      <c r="F4309" s="262"/>
      <c r="G4309" s="262"/>
      <c r="H4309" s="262"/>
      <c r="I4309" s="264"/>
      <c r="J4309" s="23"/>
      <c r="K4309" s="23"/>
      <c r="L4309" s="36" t="str">
        <f>IFERROR(VLOOKUP(放飛紀錄!$K4309,#REF!,2,FALSE),"")</f>
        <v/>
      </c>
      <c r="M4309" s="36"/>
      <c r="N4309" s="36"/>
      <c r="O4309" s="36"/>
      <c r="P4309" s="36"/>
      <c r="Q4309" s="36"/>
      <c r="R4309" s="36"/>
      <c r="S4309" s="36"/>
      <c r="T4309" s="36"/>
      <c r="U4309" s="23"/>
      <c r="V4309" s="23"/>
      <c r="W4309" s="23"/>
      <c r="X4309" s="23"/>
      <c r="Y4309" s="445"/>
      <c r="Z4309" s="446" t="str">
        <f>IF(放飛紀錄!$Y4309="","",放飛紀錄!$Y4309+公式對照表!B$2)</f>
        <v/>
      </c>
      <c r="AA4309" s="445"/>
      <c r="AB4309" s="445"/>
      <c r="AC4309" s="447" t="str">
        <f t="shared" si="162"/>
        <v/>
      </c>
      <c r="AD4309" s="448" t="str">
        <f t="shared" si="163"/>
        <v/>
      </c>
      <c r="AE4309" s="446" t="str">
        <f>IF(放飛紀錄表[[#This Row],[模組啟動時間]]="","",公式對照表!$A$2)</f>
        <v/>
      </c>
      <c r="AF4309" s="449" t="str">
        <f>IF(AC4309="","",IF(AND(AA4309&gt;Y4309,AA4309&lt;Z4309),[1]公式對照表!$C$2,IF(AC4309="-",[1]公式對照表!$C$3,IF(AC4309&lt;AE4309,[1]公式對照表!$C$4,IF(AC4309&gt;AE4309,[1]公式對照表!$C$5)))))</f>
        <v/>
      </c>
      <c r="AG4309" s="442"/>
      <c r="AH4309" s="442"/>
      <c r="AI4309" s="442"/>
      <c r="AJ4309" s="442"/>
      <c r="AK4309" s="2"/>
    </row>
    <row r="4310" spans="1:37" ht="17.25" customHeight="1">
      <c r="A4310" s="443"/>
      <c r="B4310" s="444"/>
      <c r="C4310" s="23"/>
      <c r="D4310" s="23"/>
      <c r="E4310" s="23"/>
      <c r="F4310" s="262"/>
      <c r="G4310" s="262"/>
      <c r="H4310" s="262"/>
      <c r="I4310" s="264"/>
      <c r="J4310" s="23"/>
      <c r="K4310" s="23"/>
      <c r="L4310" s="36" t="str">
        <f>IFERROR(VLOOKUP(放飛紀錄!$K4310,#REF!,2,FALSE),"")</f>
        <v/>
      </c>
      <c r="M4310" s="36"/>
      <c r="N4310" s="36"/>
      <c r="O4310" s="36"/>
      <c r="P4310" s="36"/>
      <c r="Q4310" s="36"/>
      <c r="R4310" s="36"/>
      <c r="S4310" s="36"/>
      <c r="T4310" s="36"/>
      <c r="U4310" s="23"/>
      <c r="V4310" s="23"/>
      <c r="W4310" s="23"/>
      <c r="X4310" s="23"/>
      <c r="Y4310" s="445"/>
      <c r="Z4310" s="446" t="str">
        <f>IF(放飛紀錄!$Y4310="","",放飛紀錄!$Y4310+公式對照表!B$2)</f>
        <v/>
      </c>
      <c r="AA4310" s="445"/>
      <c r="AB4310" s="445"/>
      <c r="AC4310" s="447" t="str">
        <f t="shared" si="162"/>
        <v/>
      </c>
      <c r="AD4310" s="448" t="str">
        <f t="shared" si="163"/>
        <v/>
      </c>
      <c r="AE4310" s="446" t="str">
        <f>IF(放飛紀錄表[[#This Row],[模組啟動時間]]="","",公式對照表!$A$2)</f>
        <v/>
      </c>
      <c r="AF4310" s="449" t="str">
        <f>IF(AC4310="","",IF(AND(AA4310&gt;Y4310,AA4310&lt;Z4310),[1]公式對照表!$C$2,IF(AC4310="-",[1]公式對照表!$C$3,IF(AC4310&lt;AE4310,[1]公式對照表!$C$4,IF(AC4310&gt;AE4310,[1]公式對照表!$C$5)))))</f>
        <v/>
      </c>
      <c r="AG4310" s="442"/>
      <c r="AH4310" s="442"/>
      <c r="AI4310" s="442"/>
      <c r="AJ4310" s="442"/>
      <c r="AK4310" s="2"/>
    </row>
    <row r="4311" spans="1:37" ht="17.25" customHeight="1">
      <c r="A4311" s="443"/>
      <c r="B4311" s="444"/>
      <c r="C4311" s="23"/>
      <c r="D4311" s="23"/>
      <c r="E4311" s="23"/>
      <c r="F4311" s="262"/>
      <c r="G4311" s="262"/>
      <c r="H4311" s="262"/>
      <c r="I4311" s="264"/>
      <c r="J4311" s="23"/>
      <c r="K4311" s="23"/>
      <c r="L4311" s="36" t="str">
        <f>IFERROR(VLOOKUP(放飛紀錄!$K4311,#REF!,2,FALSE),"")</f>
        <v/>
      </c>
      <c r="M4311" s="36"/>
      <c r="N4311" s="36"/>
      <c r="O4311" s="36"/>
      <c r="P4311" s="36"/>
      <c r="Q4311" s="36"/>
      <c r="R4311" s="36"/>
      <c r="S4311" s="36"/>
      <c r="T4311" s="36"/>
      <c r="U4311" s="23"/>
      <c r="V4311" s="23"/>
      <c r="W4311" s="23"/>
      <c r="X4311" s="23"/>
      <c r="Y4311" s="445"/>
      <c r="Z4311" s="446" t="str">
        <f>IF(放飛紀錄!$Y4311="","",放飛紀錄!$Y4311+公式對照表!B$2)</f>
        <v/>
      </c>
      <c r="AA4311" s="445"/>
      <c r="AB4311" s="445"/>
      <c r="AC4311" s="447" t="str">
        <f t="shared" si="162"/>
        <v/>
      </c>
      <c r="AD4311" s="448" t="str">
        <f t="shared" si="163"/>
        <v/>
      </c>
      <c r="AE4311" s="446" t="str">
        <f>IF(放飛紀錄表[[#This Row],[模組啟動時間]]="","",公式對照表!$A$2)</f>
        <v/>
      </c>
      <c r="AF4311" s="449" t="str">
        <f>IF(AC4311="","",IF(AND(AA4311&gt;Y4311,AA4311&lt;Z4311),[1]公式對照表!$C$2,IF(AC4311="-",[1]公式對照表!$C$3,IF(AC4311&lt;AE4311,[1]公式對照表!$C$4,IF(AC4311&gt;AE4311,[1]公式對照表!$C$5)))))</f>
        <v/>
      </c>
      <c r="AG4311" s="442"/>
      <c r="AH4311" s="442"/>
      <c r="AI4311" s="442"/>
      <c r="AJ4311" s="442"/>
      <c r="AK4311" s="2"/>
    </row>
    <row r="4312" spans="1:37" ht="17.25" customHeight="1">
      <c r="A4312" s="443"/>
      <c r="B4312" s="444"/>
      <c r="C4312" s="23"/>
      <c r="D4312" s="23"/>
      <c r="E4312" s="23"/>
      <c r="F4312" s="262"/>
      <c r="G4312" s="262"/>
      <c r="H4312" s="262"/>
      <c r="I4312" s="264"/>
      <c r="J4312" s="23"/>
      <c r="K4312" s="23"/>
      <c r="L4312" s="36" t="str">
        <f>IFERROR(VLOOKUP(放飛紀錄!$K4312,#REF!,2,FALSE),"")</f>
        <v/>
      </c>
      <c r="M4312" s="36"/>
      <c r="N4312" s="36"/>
      <c r="O4312" s="36"/>
      <c r="P4312" s="36"/>
      <c r="Q4312" s="36"/>
      <c r="R4312" s="36"/>
      <c r="S4312" s="36"/>
      <c r="T4312" s="36"/>
      <c r="U4312" s="23"/>
      <c r="V4312" s="23"/>
      <c r="W4312" s="23"/>
      <c r="X4312" s="23"/>
      <c r="Y4312" s="445"/>
      <c r="Z4312" s="446" t="str">
        <f>IF(放飛紀錄!$Y4312="","",放飛紀錄!$Y4312+公式對照表!B$2)</f>
        <v/>
      </c>
      <c r="AA4312" s="445"/>
      <c r="AB4312" s="445"/>
      <c r="AC4312" s="447" t="str">
        <f t="shared" si="162"/>
        <v/>
      </c>
      <c r="AD4312" s="448" t="str">
        <f t="shared" si="163"/>
        <v/>
      </c>
      <c r="AE4312" s="446" t="str">
        <f>IF(放飛紀錄表[[#This Row],[模組啟動時間]]="","",公式對照表!$A$2)</f>
        <v/>
      </c>
      <c r="AF4312" s="449" t="str">
        <f>IF(AC4312="","",IF(AND(AA4312&gt;Y4312,AA4312&lt;Z4312),[1]公式對照表!$C$2,IF(AC4312="-",[1]公式對照表!$C$3,IF(AC4312&lt;AE4312,[1]公式對照表!$C$4,IF(AC4312&gt;AE4312,[1]公式對照表!$C$5)))))</f>
        <v/>
      </c>
      <c r="AG4312" s="442"/>
      <c r="AH4312" s="442"/>
      <c r="AI4312" s="442"/>
      <c r="AJ4312" s="442"/>
      <c r="AK4312" s="2"/>
    </row>
    <row r="4313" spans="1:37" ht="17.25" customHeight="1">
      <c r="A4313" s="443"/>
      <c r="B4313" s="444"/>
      <c r="C4313" s="23"/>
      <c r="D4313" s="23"/>
      <c r="E4313" s="23"/>
      <c r="F4313" s="262"/>
      <c r="G4313" s="262"/>
      <c r="H4313" s="262"/>
      <c r="I4313" s="264"/>
      <c r="J4313" s="23"/>
      <c r="K4313" s="23"/>
      <c r="L4313" s="36" t="str">
        <f>IFERROR(VLOOKUP(放飛紀錄!$K4313,#REF!,2,FALSE),"")</f>
        <v/>
      </c>
      <c r="M4313" s="36"/>
      <c r="N4313" s="36"/>
      <c r="O4313" s="36"/>
      <c r="P4313" s="36"/>
      <c r="Q4313" s="36"/>
      <c r="R4313" s="36"/>
      <c r="S4313" s="36"/>
      <c r="T4313" s="36"/>
      <c r="U4313" s="23"/>
      <c r="V4313" s="23"/>
      <c r="W4313" s="23"/>
      <c r="X4313" s="23"/>
      <c r="Y4313" s="445"/>
      <c r="Z4313" s="446" t="str">
        <f>IF(放飛紀錄!$Y4313="","",放飛紀錄!$Y4313+公式對照表!B$2)</f>
        <v/>
      </c>
      <c r="AA4313" s="445"/>
      <c r="AB4313" s="445"/>
      <c r="AC4313" s="447" t="str">
        <f t="shared" si="162"/>
        <v/>
      </c>
      <c r="AD4313" s="448" t="str">
        <f t="shared" si="163"/>
        <v/>
      </c>
      <c r="AE4313" s="446" t="str">
        <f>IF(放飛紀錄表[[#This Row],[模組啟動時間]]="","",公式對照表!$A$2)</f>
        <v/>
      </c>
      <c r="AF4313" s="449" t="str">
        <f>IF(AC4313="","",IF(AND(AA4313&gt;Y4313,AA4313&lt;Z4313),[1]公式對照表!$C$2,IF(AC4313="-",[1]公式對照表!$C$3,IF(AC4313&lt;AE4313,[1]公式對照表!$C$4,IF(AC4313&gt;AE4313,[1]公式對照表!$C$5)))))</f>
        <v/>
      </c>
      <c r="AG4313" s="442"/>
      <c r="AH4313" s="442"/>
      <c r="AI4313" s="442"/>
      <c r="AJ4313" s="442"/>
      <c r="AK4313" s="2"/>
    </row>
    <row r="4314" spans="1:37" ht="17.25" customHeight="1">
      <c r="A4314" s="443"/>
      <c r="B4314" s="444"/>
      <c r="C4314" s="23"/>
      <c r="D4314" s="23"/>
      <c r="E4314" s="23"/>
      <c r="F4314" s="262"/>
      <c r="G4314" s="262"/>
      <c r="H4314" s="262"/>
      <c r="I4314" s="264"/>
      <c r="J4314" s="23"/>
      <c r="K4314" s="23"/>
      <c r="L4314" s="36" t="str">
        <f>IFERROR(VLOOKUP(放飛紀錄!$K4314,#REF!,2,FALSE),"")</f>
        <v/>
      </c>
      <c r="M4314" s="36"/>
      <c r="N4314" s="36"/>
      <c r="O4314" s="36"/>
      <c r="P4314" s="36"/>
      <c r="Q4314" s="36"/>
      <c r="R4314" s="36"/>
      <c r="S4314" s="36"/>
      <c r="T4314" s="36"/>
      <c r="U4314" s="23"/>
      <c r="V4314" s="23"/>
      <c r="W4314" s="23"/>
      <c r="X4314" s="23"/>
      <c r="Y4314" s="445"/>
      <c r="Z4314" s="446" t="str">
        <f>IF(放飛紀錄!$Y4314="","",放飛紀錄!$Y4314+公式對照表!B$2)</f>
        <v/>
      </c>
      <c r="AA4314" s="445"/>
      <c r="AB4314" s="445"/>
      <c r="AC4314" s="447" t="str">
        <f t="shared" si="162"/>
        <v/>
      </c>
      <c r="AD4314" s="448" t="str">
        <f t="shared" si="163"/>
        <v/>
      </c>
      <c r="AE4314" s="446" t="str">
        <f>IF(放飛紀錄表[[#This Row],[模組啟動時間]]="","",公式對照表!$A$2)</f>
        <v/>
      </c>
      <c r="AF4314" s="449" t="str">
        <f>IF(AC4314="","",IF(AND(AA4314&gt;Y4314,AA4314&lt;Z4314),[1]公式對照表!$C$2,IF(AC4314="-",[1]公式對照表!$C$3,IF(AC4314&lt;AE4314,[1]公式對照表!$C$4,IF(AC4314&gt;AE4314,[1]公式對照表!$C$5)))))</f>
        <v/>
      </c>
      <c r="AG4314" s="442"/>
      <c r="AH4314" s="442"/>
      <c r="AI4314" s="442"/>
      <c r="AJ4314" s="442"/>
      <c r="AK4314" s="2"/>
    </row>
    <row r="4315" spans="1:37" ht="17.25" customHeight="1">
      <c r="A4315" s="443"/>
      <c r="B4315" s="444"/>
      <c r="C4315" s="23"/>
      <c r="D4315" s="23"/>
      <c r="E4315" s="23"/>
      <c r="F4315" s="262"/>
      <c r="G4315" s="262"/>
      <c r="H4315" s="262"/>
      <c r="I4315" s="264"/>
      <c r="J4315" s="23"/>
      <c r="K4315" s="23"/>
      <c r="L4315" s="36" t="str">
        <f>IFERROR(VLOOKUP(放飛紀錄!$K4315,#REF!,2,FALSE),"")</f>
        <v/>
      </c>
      <c r="M4315" s="36"/>
      <c r="N4315" s="36"/>
      <c r="O4315" s="36"/>
      <c r="P4315" s="36"/>
      <c r="Q4315" s="36"/>
      <c r="R4315" s="36"/>
      <c r="S4315" s="36"/>
      <c r="T4315" s="36"/>
      <c r="U4315" s="23"/>
      <c r="V4315" s="23"/>
      <c r="W4315" s="23"/>
      <c r="X4315" s="23"/>
      <c r="Y4315" s="445"/>
      <c r="Z4315" s="446" t="str">
        <f>IF(放飛紀錄!$Y4315="","",放飛紀錄!$Y4315+公式對照表!B$2)</f>
        <v/>
      </c>
      <c r="AA4315" s="445"/>
      <c r="AB4315" s="445"/>
      <c r="AC4315" s="447" t="str">
        <f t="shared" si="162"/>
        <v/>
      </c>
      <c r="AD4315" s="448" t="str">
        <f t="shared" si="163"/>
        <v/>
      </c>
      <c r="AE4315" s="446" t="str">
        <f>IF(放飛紀錄表[[#This Row],[模組啟動時間]]="","",公式對照表!$A$2)</f>
        <v/>
      </c>
      <c r="AF4315" s="449" t="str">
        <f>IF(AC4315="","",IF(AND(AA4315&gt;Y4315,AA4315&lt;Z4315),[1]公式對照表!$C$2,IF(AC4315="-",[1]公式對照表!$C$3,IF(AC4315&lt;AE4315,[1]公式對照表!$C$4,IF(AC4315&gt;AE4315,[1]公式對照表!$C$5)))))</f>
        <v/>
      </c>
      <c r="AG4315" s="442"/>
      <c r="AH4315" s="442"/>
      <c r="AI4315" s="442"/>
      <c r="AJ4315" s="442"/>
      <c r="AK4315" s="2"/>
    </row>
    <row r="4316" spans="1:37" ht="17.25" customHeight="1">
      <c r="A4316" s="443"/>
      <c r="B4316" s="444"/>
      <c r="C4316" s="23"/>
      <c r="D4316" s="23"/>
      <c r="E4316" s="23"/>
      <c r="F4316" s="262"/>
      <c r="G4316" s="262"/>
      <c r="H4316" s="262"/>
      <c r="I4316" s="264"/>
      <c r="J4316" s="23"/>
      <c r="K4316" s="23"/>
      <c r="L4316" s="36" t="str">
        <f>IFERROR(VLOOKUP(放飛紀錄!$K4316,#REF!,2,FALSE),"")</f>
        <v/>
      </c>
      <c r="M4316" s="36"/>
      <c r="N4316" s="36"/>
      <c r="O4316" s="36"/>
      <c r="P4316" s="36"/>
      <c r="Q4316" s="36"/>
      <c r="R4316" s="36"/>
      <c r="S4316" s="36"/>
      <c r="T4316" s="36"/>
      <c r="U4316" s="23"/>
      <c r="V4316" s="23"/>
      <c r="W4316" s="23"/>
      <c r="X4316" s="23"/>
      <c r="Y4316" s="445"/>
      <c r="Z4316" s="446" t="str">
        <f>IF(放飛紀錄!$Y4316="","",放飛紀錄!$Y4316+公式對照表!B$2)</f>
        <v/>
      </c>
      <c r="AA4316" s="445"/>
      <c r="AB4316" s="445"/>
      <c r="AC4316" s="447" t="str">
        <f t="shared" si="162"/>
        <v/>
      </c>
      <c r="AD4316" s="448" t="str">
        <f t="shared" si="163"/>
        <v/>
      </c>
      <c r="AE4316" s="446" t="str">
        <f>IF(放飛紀錄表[[#This Row],[模組啟動時間]]="","",公式對照表!$A$2)</f>
        <v/>
      </c>
      <c r="AF4316" s="449" t="str">
        <f>IF(AC4316="","",IF(AND(AA4316&gt;Y4316,AA4316&lt;Z4316),[1]公式對照表!$C$2,IF(AC4316="-",[1]公式對照表!$C$3,IF(AC4316&lt;AE4316,[1]公式對照表!$C$4,IF(AC4316&gt;AE4316,[1]公式對照表!$C$5)))))</f>
        <v/>
      </c>
      <c r="AG4316" s="442"/>
      <c r="AH4316" s="442"/>
      <c r="AI4316" s="442"/>
      <c r="AJ4316" s="442"/>
      <c r="AK4316" s="2"/>
    </row>
    <row r="4317" spans="1:37" ht="17.25" customHeight="1">
      <c r="A4317" s="443"/>
      <c r="B4317" s="444"/>
      <c r="C4317" s="23"/>
      <c r="D4317" s="23"/>
      <c r="E4317" s="23"/>
      <c r="F4317" s="262"/>
      <c r="G4317" s="262"/>
      <c r="H4317" s="262"/>
      <c r="I4317" s="264"/>
      <c r="J4317" s="23"/>
      <c r="K4317" s="23"/>
      <c r="L4317" s="36" t="str">
        <f>IFERROR(VLOOKUP(放飛紀錄!$K4317,#REF!,2,FALSE),"")</f>
        <v/>
      </c>
      <c r="M4317" s="36"/>
      <c r="N4317" s="36"/>
      <c r="O4317" s="36"/>
      <c r="P4317" s="36"/>
      <c r="Q4317" s="36"/>
      <c r="R4317" s="36"/>
      <c r="S4317" s="36"/>
      <c r="T4317" s="36"/>
      <c r="U4317" s="23"/>
      <c r="V4317" s="23"/>
      <c r="W4317" s="23"/>
      <c r="X4317" s="23"/>
      <c r="Y4317" s="445"/>
      <c r="Z4317" s="446" t="str">
        <f>IF(放飛紀錄!$Y4317="","",放飛紀錄!$Y4317+公式對照表!B$2)</f>
        <v/>
      </c>
      <c r="AA4317" s="445"/>
      <c r="AB4317" s="445"/>
      <c r="AC4317" s="447" t="str">
        <f t="shared" si="162"/>
        <v/>
      </c>
      <c r="AD4317" s="448" t="str">
        <f t="shared" si="163"/>
        <v/>
      </c>
      <c r="AE4317" s="446" t="str">
        <f>IF(放飛紀錄表[[#This Row],[模組啟動時間]]="","",公式對照表!$A$2)</f>
        <v/>
      </c>
      <c r="AF4317" s="449" t="str">
        <f>IF(AC4317="","",IF(AND(AA4317&gt;Y4317,AA4317&lt;Z4317),[1]公式對照表!$C$2,IF(AC4317="-",[1]公式對照表!$C$3,IF(AC4317&lt;AE4317,[1]公式對照表!$C$4,IF(AC4317&gt;AE4317,[1]公式對照表!$C$5)))))</f>
        <v/>
      </c>
      <c r="AG4317" s="442"/>
      <c r="AH4317" s="442"/>
      <c r="AI4317" s="442"/>
      <c r="AJ4317" s="442"/>
      <c r="AK4317" s="2"/>
    </row>
    <row r="4318" spans="1:37" ht="17.25" customHeight="1">
      <c r="A4318" s="443"/>
      <c r="B4318" s="444"/>
      <c r="C4318" s="23"/>
      <c r="D4318" s="23"/>
      <c r="E4318" s="23"/>
      <c r="F4318" s="262"/>
      <c r="G4318" s="262"/>
      <c r="H4318" s="262"/>
      <c r="I4318" s="264"/>
      <c r="J4318" s="23"/>
      <c r="K4318" s="23"/>
      <c r="L4318" s="36" t="str">
        <f>IFERROR(VLOOKUP(放飛紀錄!$K4318,#REF!,2,FALSE),"")</f>
        <v/>
      </c>
      <c r="M4318" s="36"/>
      <c r="N4318" s="36"/>
      <c r="O4318" s="36"/>
      <c r="P4318" s="36"/>
      <c r="Q4318" s="36"/>
      <c r="R4318" s="36"/>
      <c r="S4318" s="36"/>
      <c r="T4318" s="36"/>
      <c r="U4318" s="23"/>
      <c r="V4318" s="23"/>
      <c r="W4318" s="23"/>
      <c r="X4318" s="23"/>
      <c r="Y4318" s="445"/>
      <c r="Z4318" s="446" t="str">
        <f>IF(放飛紀錄!$Y4318="","",放飛紀錄!$Y4318+公式對照表!B$2)</f>
        <v/>
      </c>
      <c r="AA4318" s="445"/>
      <c r="AB4318" s="445"/>
      <c r="AC4318" s="447" t="str">
        <f t="shared" si="162"/>
        <v/>
      </c>
      <c r="AD4318" s="448" t="str">
        <f t="shared" si="163"/>
        <v/>
      </c>
      <c r="AE4318" s="446" t="str">
        <f>IF(放飛紀錄表[[#This Row],[模組啟動時間]]="","",公式對照表!$A$2)</f>
        <v/>
      </c>
      <c r="AF4318" s="449" t="str">
        <f>IF(AC4318="","",IF(AND(AA4318&gt;Y4318,AA4318&lt;Z4318),[1]公式對照表!$C$2,IF(AC4318="-",[1]公式對照表!$C$3,IF(AC4318&lt;AE4318,[1]公式對照表!$C$4,IF(AC4318&gt;AE4318,[1]公式對照表!$C$5)))))</f>
        <v/>
      </c>
      <c r="AG4318" s="442"/>
      <c r="AH4318" s="442"/>
      <c r="AI4318" s="442"/>
      <c r="AJ4318" s="442"/>
      <c r="AK4318" s="2"/>
    </row>
    <row r="4319" spans="1:37" ht="17.25" customHeight="1">
      <c r="A4319" s="443"/>
      <c r="B4319" s="444"/>
      <c r="C4319" s="23"/>
      <c r="D4319" s="23"/>
      <c r="E4319" s="23"/>
      <c r="F4319" s="262"/>
      <c r="G4319" s="262"/>
      <c r="H4319" s="262"/>
      <c r="I4319" s="264"/>
      <c r="J4319" s="23"/>
      <c r="K4319" s="23"/>
      <c r="L4319" s="36" t="str">
        <f>IFERROR(VLOOKUP(放飛紀錄!$K4319,#REF!,2,FALSE),"")</f>
        <v/>
      </c>
      <c r="M4319" s="36"/>
      <c r="N4319" s="36"/>
      <c r="O4319" s="36"/>
      <c r="P4319" s="36"/>
      <c r="Q4319" s="36"/>
      <c r="R4319" s="36"/>
      <c r="S4319" s="36"/>
      <c r="T4319" s="36"/>
      <c r="U4319" s="23"/>
      <c r="V4319" s="23"/>
      <c r="W4319" s="23"/>
      <c r="X4319" s="23"/>
      <c r="Y4319" s="445"/>
      <c r="Z4319" s="446" t="str">
        <f>IF(放飛紀錄!$Y4319="","",放飛紀錄!$Y4319+公式對照表!B$2)</f>
        <v/>
      </c>
      <c r="AA4319" s="445"/>
      <c r="AB4319" s="445"/>
      <c r="AC4319" s="447" t="str">
        <f t="shared" si="162"/>
        <v/>
      </c>
      <c r="AD4319" s="448" t="str">
        <f t="shared" si="163"/>
        <v/>
      </c>
      <c r="AE4319" s="446" t="str">
        <f>IF(放飛紀錄表[[#This Row],[模組啟動時間]]="","",公式對照表!$A$2)</f>
        <v/>
      </c>
      <c r="AF4319" s="449" t="str">
        <f>IF(AC4319="","",IF(AND(AA4319&gt;Y4319,AA4319&lt;Z4319),[1]公式對照表!$C$2,IF(AC4319="-",[1]公式對照表!$C$3,IF(AC4319&lt;AE4319,[1]公式對照表!$C$4,IF(AC4319&gt;AE4319,[1]公式對照表!$C$5)))))</f>
        <v/>
      </c>
      <c r="AG4319" s="442"/>
      <c r="AH4319" s="442"/>
      <c r="AI4319" s="442"/>
      <c r="AJ4319" s="442"/>
      <c r="AK4319" s="2"/>
    </row>
    <row r="4320" spans="1:37" ht="17.25" customHeight="1">
      <c r="A4320" s="443"/>
      <c r="B4320" s="444"/>
      <c r="C4320" s="23"/>
      <c r="D4320" s="23"/>
      <c r="E4320" s="23"/>
      <c r="F4320" s="262"/>
      <c r="G4320" s="262"/>
      <c r="H4320" s="262"/>
      <c r="I4320" s="264"/>
      <c r="J4320" s="23"/>
      <c r="K4320" s="23"/>
      <c r="L4320" s="36" t="str">
        <f>IFERROR(VLOOKUP(放飛紀錄!$K4320,#REF!,2,FALSE),"")</f>
        <v/>
      </c>
      <c r="M4320" s="36"/>
      <c r="N4320" s="36"/>
      <c r="O4320" s="36"/>
      <c r="P4320" s="36"/>
      <c r="Q4320" s="36"/>
      <c r="R4320" s="36"/>
      <c r="S4320" s="36"/>
      <c r="T4320" s="36"/>
      <c r="U4320" s="23"/>
      <c r="V4320" s="23"/>
      <c r="W4320" s="23"/>
      <c r="X4320" s="23"/>
      <c r="Y4320" s="445"/>
      <c r="Z4320" s="446" t="str">
        <f>IF(放飛紀錄!$Y4320="","",放飛紀錄!$Y4320+公式對照表!B$2)</f>
        <v/>
      </c>
      <c r="AA4320" s="445"/>
      <c r="AB4320" s="445"/>
      <c r="AC4320" s="447" t="str">
        <f t="shared" si="162"/>
        <v/>
      </c>
      <c r="AD4320" s="448" t="str">
        <f t="shared" si="163"/>
        <v/>
      </c>
      <c r="AE4320" s="446" t="str">
        <f>IF(放飛紀錄表[[#This Row],[模組啟動時間]]="","",公式對照表!$A$2)</f>
        <v/>
      </c>
      <c r="AF4320" s="449" t="str">
        <f>IF(AC4320="","",IF(AND(AA4320&gt;Y4320,AA4320&lt;Z4320),[1]公式對照表!$C$2,IF(AC4320="-",[1]公式對照表!$C$3,IF(AC4320&lt;AE4320,[1]公式對照表!$C$4,IF(AC4320&gt;AE4320,[1]公式對照表!$C$5)))))</f>
        <v/>
      </c>
      <c r="AG4320" s="442"/>
      <c r="AH4320" s="442"/>
      <c r="AI4320" s="442"/>
      <c r="AJ4320" s="442"/>
      <c r="AK4320" s="2"/>
    </row>
    <row r="4321" spans="1:37" ht="17.25" customHeight="1">
      <c r="A4321" s="443"/>
      <c r="B4321" s="444"/>
      <c r="C4321" s="23"/>
      <c r="D4321" s="23"/>
      <c r="E4321" s="23"/>
      <c r="F4321" s="262"/>
      <c r="G4321" s="262"/>
      <c r="H4321" s="262"/>
      <c r="I4321" s="264"/>
      <c r="J4321" s="23"/>
      <c r="K4321" s="23"/>
      <c r="L4321" s="36" t="str">
        <f>IFERROR(VLOOKUP(放飛紀錄!$K4321,#REF!,2,FALSE),"")</f>
        <v/>
      </c>
      <c r="M4321" s="36"/>
      <c r="N4321" s="36"/>
      <c r="O4321" s="36"/>
      <c r="P4321" s="36"/>
      <c r="Q4321" s="36"/>
      <c r="R4321" s="36"/>
      <c r="S4321" s="36"/>
      <c r="T4321" s="36"/>
      <c r="U4321" s="23"/>
      <c r="V4321" s="23"/>
      <c r="W4321" s="23"/>
      <c r="X4321" s="23"/>
      <c r="Y4321" s="445"/>
      <c r="Z4321" s="446" t="str">
        <f>IF(放飛紀錄!$Y4321="","",放飛紀錄!$Y4321+公式對照表!B$2)</f>
        <v/>
      </c>
      <c r="AA4321" s="445"/>
      <c r="AB4321" s="445"/>
      <c r="AC4321" s="447" t="str">
        <f t="shared" si="162"/>
        <v/>
      </c>
      <c r="AD4321" s="448" t="str">
        <f t="shared" si="163"/>
        <v/>
      </c>
      <c r="AE4321" s="446" t="str">
        <f>IF(放飛紀錄表[[#This Row],[模組啟動時間]]="","",公式對照表!$A$2)</f>
        <v/>
      </c>
      <c r="AF4321" s="449" t="str">
        <f>IF(AC4321="","",IF(AND(AA4321&gt;Y4321,AA4321&lt;Z4321),[1]公式對照表!$C$2,IF(AC4321="-",[1]公式對照表!$C$3,IF(AC4321&lt;AE4321,[1]公式對照表!$C$4,IF(AC4321&gt;AE4321,[1]公式對照表!$C$5)))))</f>
        <v/>
      </c>
      <c r="AG4321" s="442"/>
      <c r="AH4321" s="442"/>
      <c r="AI4321" s="442"/>
      <c r="AJ4321" s="442"/>
      <c r="AK4321" s="2"/>
    </row>
    <row r="4322" spans="1:37" ht="17.25" customHeight="1">
      <c r="A4322" s="443"/>
      <c r="B4322" s="444"/>
      <c r="C4322" s="23"/>
      <c r="D4322" s="23"/>
      <c r="E4322" s="23"/>
      <c r="F4322" s="262"/>
      <c r="G4322" s="262"/>
      <c r="H4322" s="262"/>
      <c r="I4322" s="264"/>
      <c r="J4322" s="23"/>
      <c r="K4322" s="23"/>
      <c r="L4322" s="36" t="str">
        <f>IFERROR(VLOOKUP(放飛紀錄!$K4322,#REF!,2,FALSE),"")</f>
        <v/>
      </c>
      <c r="M4322" s="36"/>
      <c r="N4322" s="36"/>
      <c r="O4322" s="36"/>
      <c r="P4322" s="36"/>
      <c r="Q4322" s="36"/>
      <c r="R4322" s="36"/>
      <c r="S4322" s="36"/>
      <c r="T4322" s="36"/>
      <c r="U4322" s="23"/>
      <c r="V4322" s="23"/>
      <c r="W4322" s="23"/>
      <c r="X4322" s="23"/>
      <c r="Y4322" s="445"/>
      <c r="Z4322" s="446" t="str">
        <f>IF(放飛紀錄!$Y4322="","",放飛紀錄!$Y4322+公式對照表!B$2)</f>
        <v/>
      </c>
      <c r="AA4322" s="445"/>
      <c r="AB4322" s="445"/>
      <c r="AC4322" s="447" t="str">
        <f t="shared" si="162"/>
        <v/>
      </c>
      <c r="AD4322" s="448" t="str">
        <f t="shared" si="163"/>
        <v/>
      </c>
      <c r="AE4322" s="446" t="str">
        <f>IF(放飛紀錄表[[#This Row],[模組啟動時間]]="","",公式對照表!$A$2)</f>
        <v/>
      </c>
      <c r="AF4322" s="449" t="str">
        <f>IF(AC4322="","",IF(AND(AA4322&gt;Y4322,AA4322&lt;Z4322),[1]公式對照表!$C$2,IF(AC4322="-",[1]公式對照表!$C$3,IF(AC4322&lt;AE4322,[1]公式對照表!$C$4,IF(AC4322&gt;AE4322,[1]公式對照表!$C$5)))))</f>
        <v/>
      </c>
      <c r="AG4322" s="442"/>
      <c r="AH4322" s="442"/>
      <c r="AI4322" s="442"/>
      <c r="AJ4322" s="442"/>
      <c r="AK4322" s="2"/>
    </row>
    <row r="4323" spans="1:37" ht="17.25" customHeight="1">
      <c r="A4323" s="443"/>
      <c r="B4323" s="444"/>
      <c r="C4323" s="23"/>
      <c r="D4323" s="23"/>
      <c r="E4323" s="23"/>
      <c r="F4323" s="262"/>
      <c r="G4323" s="262"/>
      <c r="H4323" s="262"/>
      <c r="I4323" s="264"/>
      <c r="J4323" s="23"/>
      <c r="K4323" s="23"/>
      <c r="L4323" s="36" t="str">
        <f>IFERROR(VLOOKUP(放飛紀錄!$K4323,#REF!,2,FALSE),"")</f>
        <v/>
      </c>
      <c r="M4323" s="36"/>
      <c r="N4323" s="36"/>
      <c r="O4323" s="36"/>
      <c r="P4323" s="36"/>
      <c r="Q4323" s="36"/>
      <c r="R4323" s="36"/>
      <c r="S4323" s="36"/>
      <c r="T4323" s="36"/>
      <c r="U4323" s="23"/>
      <c r="V4323" s="23"/>
      <c r="W4323" s="23"/>
      <c r="X4323" s="23"/>
      <c r="Y4323" s="445"/>
      <c r="Z4323" s="446" t="str">
        <f>IF(放飛紀錄!$Y4323="","",放飛紀錄!$Y4323+公式對照表!B$2)</f>
        <v/>
      </c>
      <c r="AA4323" s="445"/>
      <c r="AB4323" s="445"/>
      <c r="AC4323" s="447" t="str">
        <f t="shared" si="162"/>
        <v/>
      </c>
      <c r="AD4323" s="448" t="str">
        <f t="shared" si="163"/>
        <v/>
      </c>
      <c r="AE4323" s="446" t="str">
        <f>IF(放飛紀錄表[[#This Row],[模組啟動時間]]="","",公式對照表!$A$2)</f>
        <v/>
      </c>
      <c r="AF4323" s="449" t="str">
        <f>IF(AC4323="","",IF(AND(AA4323&gt;Y4323,AA4323&lt;Z4323),[1]公式對照表!$C$2,IF(AC4323="-",[1]公式對照表!$C$3,IF(AC4323&lt;AE4323,[1]公式對照表!$C$4,IF(AC4323&gt;AE4323,[1]公式對照表!$C$5)))))</f>
        <v/>
      </c>
      <c r="AG4323" s="442"/>
      <c r="AH4323" s="442"/>
      <c r="AI4323" s="442"/>
      <c r="AJ4323" s="442"/>
      <c r="AK4323" s="2"/>
    </row>
    <row r="4324" spans="1:37" ht="17.25" customHeight="1">
      <c r="A4324" s="443"/>
      <c r="B4324" s="444"/>
      <c r="C4324" s="23"/>
      <c r="D4324" s="23"/>
      <c r="E4324" s="23"/>
      <c r="F4324" s="262"/>
      <c r="G4324" s="262"/>
      <c r="H4324" s="262"/>
      <c r="I4324" s="264"/>
      <c r="J4324" s="23"/>
      <c r="K4324" s="23"/>
      <c r="L4324" s="36" t="str">
        <f>IFERROR(VLOOKUP(放飛紀錄!$K4324,#REF!,2,FALSE),"")</f>
        <v/>
      </c>
      <c r="M4324" s="36"/>
      <c r="N4324" s="36"/>
      <c r="O4324" s="36"/>
      <c r="P4324" s="36"/>
      <c r="Q4324" s="36"/>
      <c r="R4324" s="36"/>
      <c r="S4324" s="36"/>
      <c r="T4324" s="36"/>
      <c r="U4324" s="23"/>
      <c r="V4324" s="23"/>
      <c r="W4324" s="23"/>
      <c r="X4324" s="23"/>
      <c r="Y4324" s="445"/>
      <c r="Z4324" s="446" t="str">
        <f>IF(放飛紀錄!$Y4324="","",放飛紀錄!$Y4324+公式對照表!B$2)</f>
        <v/>
      </c>
      <c r="AA4324" s="445"/>
      <c r="AB4324" s="445"/>
      <c r="AC4324" s="447" t="str">
        <f t="shared" si="162"/>
        <v/>
      </c>
      <c r="AD4324" s="448" t="str">
        <f t="shared" si="163"/>
        <v/>
      </c>
      <c r="AE4324" s="446" t="str">
        <f>IF(放飛紀錄表[[#This Row],[模組啟動時間]]="","",公式對照表!$A$2)</f>
        <v/>
      </c>
      <c r="AF4324" s="449" t="str">
        <f>IF(AC4324="","",IF(AND(AA4324&gt;Y4324,AA4324&lt;Z4324),[1]公式對照表!$C$2,IF(AC4324="-",[1]公式對照表!$C$3,IF(AC4324&lt;AE4324,[1]公式對照表!$C$4,IF(AC4324&gt;AE4324,[1]公式對照表!$C$5)))))</f>
        <v/>
      </c>
      <c r="AG4324" s="442"/>
      <c r="AH4324" s="442"/>
      <c r="AI4324" s="442"/>
      <c r="AJ4324" s="442"/>
      <c r="AK4324" s="2"/>
    </row>
    <row r="4325" spans="1:37" ht="17.25" customHeight="1">
      <c r="A4325" s="443"/>
      <c r="B4325" s="444"/>
      <c r="C4325" s="23"/>
      <c r="D4325" s="23"/>
      <c r="E4325" s="23"/>
      <c r="F4325" s="262"/>
      <c r="G4325" s="262"/>
      <c r="H4325" s="262"/>
      <c r="I4325" s="264"/>
      <c r="J4325" s="23"/>
      <c r="K4325" s="23"/>
      <c r="L4325" s="36" t="str">
        <f>IFERROR(VLOOKUP(放飛紀錄!$K4325,#REF!,2,FALSE),"")</f>
        <v/>
      </c>
      <c r="M4325" s="36"/>
      <c r="N4325" s="36"/>
      <c r="O4325" s="36"/>
      <c r="P4325" s="36"/>
      <c r="Q4325" s="36"/>
      <c r="R4325" s="36"/>
      <c r="S4325" s="36"/>
      <c r="T4325" s="36"/>
      <c r="U4325" s="23"/>
      <c r="V4325" s="23"/>
      <c r="W4325" s="23"/>
      <c r="X4325" s="23"/>
      <c r="Y4325" s="445"/>
      <c r="Z4325" s="446" t="str">
        <f>IF(放飛紀錄!$Y4325="","",放飛紀錄!$Y4325+公式對照表!B$2)</f>
        <v/>
      </c>
      <c r="AA4325" s="445"/>
      <c r="AB4325" s="445"/>
      <c r="AC4325" s="447" t="str">
        <f t="shared" si="162"/>
        <v/>
      </c>
      <c r="AD4325" s="448" t="str">
        <f t="shared" si="163"/>
        <v/>
      </c>
      <c r="AE4325" s="446" t="str">
        <f>IF(放飛紀錄表[[#This Row],[模組啟動時間]]="","",公式對照表!$A$2)</f>
        <v/>
      </c>
      <c r="AF4325" s="449" t="str">
        <f>IF(AC4325="","",IF(AND(AA4325&gt;Y4325,AA4325&lt;Z4325),[1]公式對照表!$C$2,IF(AC4325="-",[1]公式對照表!$C$3,IF(AC4325&lt;AE4325,[1]公式對照表!$C$4,IF(AC4325&gt;AE4325,[1]公式對照表!$C$5)))))</f>
        <v/>
      </c>
      <c r="AG4325" s="442"/>
      <c r="AH4325" s="442"/>
      <c r="AI4325" s="442"/>
      <c r="AJ4325" s="442"/>
      <c r="AK4325" s="2"/>
    </row>
    <row r="4326" spans="1:37" ht="17.25" customHeight="1">
      <c r="A4326" s="443"/>
      <c r="B4326" s="444"/>
      <c r="C4326" s="23"/>
      <c r="D4326" s="23"/>
      <c r="E4326" s="23"/>
      <c r="F4326" s="262"/>
      <c r="G4326" s="262"/>
      <c r="H4326" s="262"/>
      <c r="I4326" s="264"/>
      <c r="J4326" s="23"/>
      <c r="K4326" s="23"/>
      <c r="L4326" s="36" t="str">
        <f>IFERROR(VLOOKUP(放飛紀錄!$K4326,#REF!,2,FALSE),"")</f>
        <v/>
      </c>
      <c r="M4326" s="36"/>
      <c r="N4326" s="36"/>
      <c r="O4326" s="36"/>
      <c r="P4326" s="36"/>
      <c r="Q4326" s="36"/>
      <c r="R4326" s="36"/>
      <c r="S4326" s="36"/>
      <c r="T4326" s="36"/>
      <c r="U4326" s="23"/>
      <c r="V4326" s="23"/>
      <c r="W4326" s="23"/>
      <c r="X4326" s="23"/>
      <c r="Y4326" s="445"/>
      <c r="Z4326" s="446" t="str">
        <f>IF(放飛紀錄!$Y4326="","",放飛紀錄!$Y4326+公式對照表!B$2)</f>
        <v/>
      </c>
      <c r="AA4326" s="445"/>
      <c r="AB4326" s="445"/>
      <c r="AC4326" s="447" t="str">
        <f t="shared" si="162"/>
        <v/>
      </c>
      <c r="AD4326" s="448" t="str">
        <f t="shared" si="163"/>
        <v/>
      </c>
      <c r="AE4326" s="446" t="str">
        <f>IF(放飛紀錄表[[#This Row],[模組啟動時間]]="","",公式對照表!$A$2)</f>
        <v/>
      </c>
      <c r="AF4326" s="449" t="str">
        <f>IF(AC4326="","",IF(AND(AA4326&gt;Y4326,AA4326&lt;Z4326),[1]公式對照表!$C$2,IF(AC4326="-",[1]公式對照表!$C$3,IF(AC4326&lt;AE4326,[1]公式對照表!$C$4,IF(AC4326&gt;AE4326,[1]公式對照表!$C$5)))))</f>
        <v/>
      </c>
      <c r="AG4326" s="442"/>
      <c r="AH4326" s="442"/>
      <c r="AI4326" s="442"/>
      <c r="AJ4326" s="442"/>
      <c r="AK4326" s="2"/>
    </row>
    <row r="4327" spans="1:37" ht="17.25" customHeight="1">
      <c r="A4327" s="443"/>
      <c r="B4327" s="444"/>
      <c r="C4327" s="23"/>
      <c r="D4327" s="23"/>
      <c r="E4327" s="23"/>
      <c r="F4327" s="262"/>
      <c r="G4327" s="262"/>
      <c r="H4327" s="262"/>
      <c r="I4327" s="264"/>
      <c r="J4327" s="23"/>
      <c r="K4327" s="23"/>
      <c r="L4327" s="36" t="str">
        <f>IFERROR(VLOOKUP(放飛紀錄!$K4327,#REF!,2,FALSE),"")</f>
        <v/>
      </c>
      <c r="M4327" s="36"/>
      <c r="N4327" s="36"/>
      <c r="O4327" s="36"/>
      <c r="P4327" s="36"/>
      <c r="Q4327" s="36"/>
      <c r="R4327" s="36"/>
      <c r="S4327" s="36"/>
      <c r="T4327" s="36"/>
      <c r="U4327" s="23"/>
      <c r="V4327" s="23"/>
      <c r="W4327" s="23"/>
      <c r="X4327" s="23"/>
      <c r="Y4327" s="445"/>
      <c r="Z4327" s="446" t="str">
        <f>IF(放飛紀錄!$Y4327="","",放飛紀錄!$Y4327+公式對照表!B$2)</f>
        <v/>
      </c>
      <c r="AA4327" s="445"/>
      <c r="AB4327" s="445"/>
      <c r="AC4327" s="447" t="str">
        <f t="shared" si="162"/>
        <v/>
      </c>
      <c r="AD4327" s="448" t="str">
        <f t="shared" si="163"/>
        <v/>
      </c>
      <c r="AE4327" s="446" t="str">
        <f>IF(放飛紀錄表[[#This Row],[模組啟動時間]]="","",公式對照表!$A$2)</f>
        <v/>
      </c>
      <c r="AF4327" s="449" t="str">
        <f>IF(AC4327="","",IF(AND(AA4327&gt;Y4327,AA4327&lt;Z4327),[1]公式對照表!$C$2,IF(AC4327="-",[1]公式對照表!$C$3,IF(AC4327&lt;AE4327,[1]公式對照表!$C$4,IF(AC4327&gt;AE4327,[1]公式對照表!$C$5)))))</f>
        <v/>
      </c>
      <c r="AG4327" s="442"/>
      <c r="AH4327" s="442"/>
      <c r="AI4327" s="442"/>
      <c r="AJ4327" s="442"/>
      <c r="AK4327" s="2"/>
    </row>
    <row r="4328" spans="1:37" ht="17.25" customHeight="1">
      <c r="A4328" s="443"/>
      <c r="B4328" s="444"/>
      <c r="C4328" s="23"/>
      <c r="D4328" s="23"/>
      <c r="E4328" s="23"/>
      <c r="F4328" s="262"/>
      <c r="G4328" s="262"/>
      <c r="H4328" s="262"/>
      <c r="I4328" s="264"/>
      <c r="J4328" s="23"/>
      <c r="K4328" s="23"/>
      <c r="L4328" s="36" t="str">
        <f>IFERROR(VLOOKUP(放飛紀錄!$K4328,#REF!,2,FALSE),"")</f>
        <v/>
      </c>
      <c r="M4328" s="36"/>
      <c r="N4328" s="36"/>
      <c r="O4328" s="36"/>
      <c r="P4328" s="36"/>
      <c r="Q4328" s="36"/>
      <c r="R4328" s="36"/>
      <c r="S4328" s="36"/>
      <c r="T4328" s="36"/>
      <c r="U4328" s="23"/>
      <c r="V4328" s="23"/>
      <c r="W4328" s="23"/>
      <c r="X4328" s="23"/>
      <c r="Y4328" s="445"/>
      <c r="Z4328" s="446" t="str">
        <f>IF(放飛紀錄!$Y4328="","",放飛紀錄!$Y4328+公式對照表!B$2)</f>
        <v/>
      </c>
      <c r="AA4328" s="445"/>
      <c r="AB4328" s="445"/>
      <c r="AC4328" s="447" t="str">
        <f t="shared" si="162"/>
        <v/>
      </c>
      <c r="AD4328" s="448" t="str">
        <f t="shared" si="163"/>
        <v/>
      </c>
      <c r="AE4328" s="446" t="str">
        <f>IF(放飛紀錄表[[#This Row],[模組啟動時間]]="","",公式對照表!$A$2)</f>
        <v/>
      </c>
      <c r="AF4328" s="449" t="str">
        <f>IF(AC4328="","",IF(AND(AA4328&gt;Y4328,AA4328&lt;Z4328),[1]公式對照表!$C$2,IF(AC4328="-",[1]公式對照表!$C$3,IF(AC4328&lt;AE4328,[1]公式對照表!$C$4,IF(AC4328&gt;AE4328,[1]公式對照表!$C$5)))))</f>
        <v/>
      </c>
      <c r="AG4328" s="442"/>
      <c r="AH4328" s="442"/>
      <c r="AI4328" s="442"/>
      <c r="AJ4328" s="442"/>
      <c r="AK4328" s="2"/>
    </row>
    <row r="4329" spans="1:37" ht="17.25" customHeight="1">
      <c r="A4329" s="443"/>
      <c r="B4329" s="444"/>
      <c r="C4329" s="23"/>
      <c r="D4329" s="23"/>
      <c r="E4329" s="23"/>
      <c r="F4329" s="262"/>
      <c r="G4329" s="262"/>
      <c r="H4329" s="262"/>
      <c r="I4329" s="264"/>
      <c r="J4329" s="23"/>
      <c r="K4329" s="23"/>
      <c r="L4329" s="36" t="str">
        <f>IFERROR(VLOOKUP(放飛紀錄!$K4329,#REF!,2,FALSE),"")</f>
        <v/>
      </c>
      <c r="M4329" s="36"/>
      <c r="N4329" s="36"/>
      <c r="O4329" s="36"/>
      <c r="P4329" s="36"/>
      <c r="Q4329" s="36"/>
      <c r="R4329" s="36"/>
      <c r="S4329" s="36"/>
      <c r="T4329" s="36"/>
      <c r="U4329" s="23"/>
      <c r="V4329" s="23"/>
      <c r="W4329" s="23"/>
      <c r="X4329" s="23"/>
      <c r="Y4329" s="445"/>
      <c r="Z4329" s="446" t="str">
        <f>IF(放飛紀錄!$Y4329="","",放飛紀錄!$Y4329+公式對照表!B$2)</f>
        <v/>
      </c>
      <c r="AA4329" s="445"/>
      <c r="AB4329" s="445"/>
      <c r="AC4329" s="447" t="str">
        <f t="shared" si="162"/>
        <v/>
      </c>
      <c r="AD4329" s="448" t="str">
        <f t="shared" si="163"/>
        <v/>
      </c>
      <c r="AE4329" s="446" t="str">
        <f>IF(放飛紀錄表[[#This Row],[模組啟動時間]]="","",公式對照表!$A$2)</f>
        <v/>
      </c>
      <c r="AF4329" s="449" t="str">
        <f>IF(AC4329="","",IF(AND(AA4329&gt;Y4329,AA4329&lt;Z4329),[1]公式對照表!$C$2,IF(AC4329="-",[1]公式對照表!$C$3,IF(AC4329&lt;AE4329,[1]公式對照表!$C$4,IF(AC4329&gt;AE4329,[1]公式對照表!$C$5)))))</f>
        <v/>
      </c>
      <c r="AG4329" s="442"/>
      <c r="AH4329" s="442"/>
      <c r="AI4329" s="442"/>
      <c r="AJ4329" s="442"/>
      <c r="AK4329" s="2"/>
    </row>
    <row r="4330" spans="1:37" ht="17.25" customHeight="1">
      <c r="A4330" s="443"/>
      <c r="B4330" s="444"/>
      <c r="C4330" s="23"/>
      <c r="D4330" s="23"/>
      <c r="E4330" s="23"/>
      <c r="F4330" s="262"/>
      <c r="G4330" s="262"/>
      <c r="H4330" s="262"/>
      <c r="I4330" s="264"/>
      <c r="J4330" s="23"/>
      <c r="K4330" s="23"/>
      <c r="L4330" s="36" t="str">
        <f>IFERROR(VLOOKUP(放飛紀錄!$K4330,#REF!,2,FALSE),"")</f>
        <v/>
      </c>
      <c r="M4330" s="36"/>
      <c r="N4330" s="36"/>
      <c r="O4330" s="36"/>
      <c r="P4330" s="36"/>
      <c r="Q4330" s="36"/>
      <c r="R4330" s="36"/>
      <c r="S4330" s="36"/>
      <c r="T4330" s="36"/>
      <c r="U4330" s="23"/>
      <c r="V4330" s="23"/>
      <c r="W4330" s="23"/>
      <c r="X4330" s="23"/>
      <c r="Y4330" s="445"/>
      <c r="Z4330" s="446" t="str">
        <f>IF(放飛紀錄!$Y4330="","",放飛紀錄!$Y4330+公式對照表!B$2)</f>
        <v/>
      </c>
      <c r="AA4330" s="445"/>
      <c r="AB4330" s="445"/>
      <c r="AC4330" s="447" t="str">
        <f t="shared" si="162"/>
        <v/>
      </c>
      <c r="AD4330" s="448" t="str">
        <f t="shared" si="163"/>
        <v/>
      </c>
      <c r="AE4330" s="446" t="str">
        <f>IF(放飛紀錄表[[#This Row],[模組啟動時間]]="","",公式對照表!$A$2)</f>
        <v/>
      </c>
      <c r="AF4330" s="449" t="str">
        <f>IF(AC4330="","",IF(AND(AA4330&gt;Y4330,AA4330&lt;Z4330),[1]公式對照表!$C$2,IF(AC4330="-",[1]公式對照表!$C$3,IF(AC4330&lt;AE4330,[1]公式對照表!$C$4,IF(AC4330&gt;AE4330,[1]公式對照表!$C$5)))))</f>
        <v/>
      </c>
      <c r="AG4330" s="442"/>
      <c r="AH4330" s="442"/>
      <c r="AI4330" s="442"/>
      <c r="AJ4330" s="442"/>
      <c r="AK4330" s="2"/>
    </row>
    <row r="4331" spans="1:37" ht="17.25" customHeight="1">
      <c r="A4331" s="443"/>
      <c r="B4331" s="444"/>
      <c r="C4331" s="23"/>
      <c r="D4331" s="23"/>
      <c r="E4331" s="23"/>
      <c r="F4331" s="262"/>
      <c r="G4331" s="262"/>
      <c r="H4331" s="262"/>
      <c r="I4331" s="264"/>
      <c r="J4331" s="23"/>
      <c r="K4331" s="23"/>
      <c r="L4331" s="36" t="str">
        <f>IFERROR(VLOOKUP(放飛紀錄!$K4331,#REF!,2,FALSE),"")</f>
        <v/>
      </c>
      <c r="M4331" s="36"/>
      <c r="N4331" s="36"/>
      <c r="O4331" s="36"/>
      <c r="P4331" s="36"/>
      <c r="Q4331" s="36"/>
      <c r="R4331" s="36"/>
      <c r="S4331" s="36"/>
      <c r="T4331" s="36"/>
      <c r="U4331" s="23"/>
      <c r="V4331" s="23"/>
      <c r="W4331" s="23"/>
      <c r="X4331" s="23"/>
      <c r="Y4331" s="445"/>
      <c r="Z4331" s="446" t="str">
        <f>IF(放飛紀錄!$Y4331="","",放飛紀錄!$Y4331+公式對照表!B$2)</f>
        <v/>
      </c>
      <c r="AA4331" s="445"/>
      <c r="AB4331" s="445"/>
      <c r="AC4331" s="447" t="str">
        <f t="shared" si="162"/>
        <v/>
      </c>
      <c r="AD4331" s="448" t="str">
        <f t="shared" si="163"/>
        <v/>
      </c>
      <c r="AE4331" s="446" t="str">
        <f>IF(放飛紀錄表[[#This Row],[模組啟動時間]]="","",公式對照表!$A$2)</f>
        <v/>
      </c>
      <c r="AF4331" s="449" t="str">
        <f>IF(AC4331="","",IF(AND(AA4331&gt;Y4331,AA4331&lt;Z4331),[1]公式對照表!$C$2,IF(AC4331="-",[1]公式對照表!$C$3,IF(AC4331&lt;AE4331,[1]公式對照表!$C$4,IF(AC4331&gt;AE4331,[1]公式對照表!$C$5)))))</f>
        <v/>
      </c>
      <c r="AG4331" s="442"/>
      <c r="AH4331" s="442"/>
      <c r="AI4331" s="442"/>
      <c r="AJ4331" s="442"/>
      <c r="AK4331" s="2"/>
    </row>
    <row r="4332" spans="1:37" ht="17.25" customHeight="1">
      <c r="A4332" s="443"/>
      <c r="B4332" s="444"/>
      <c r="C4332" s="23"/>
      <c r="D4332" s="23"/>
      <c r="E4332" s="23"/>
      <c r="F4332" s="262"/>
      <c r="G4332" s="262"/>
      <c r="H4332" s="262"/>
      <c r="I4332" s="264"/>
      <c r="J4332" s="23"/>
      <c r="K4332" s="23"/>
      <c r="L4332" s="36" t="str">
        <f>IFERROR(VLOOKUP(放飛紀錄!$K4332,#REF!,2,FALSE),"")</f>
        <v/>
      </c>
      <c r="M4332" s="36"/>
      <c r="N4332" s="36"/>
      <c r="O4332" s="36"/>
      <c r="P4332" s="36"/>
      <c r="Q4332" s="36"/>
      <c r="R4332" s="36"/>
      <c r="S4332" s="36"/>
      <c r="T4332" s="36"/>
      <c r="U4332" s="23"/>
      <c r="V4332" s="23"/>
      <c r="W4332" s="23"/>
      <c r="X4332" s="23"/>
      <c r="Y4332" s="445"/>
      <c r="Z4332" s="446" t="str">
        <f>IF(放飛紀錄!$Y4332="","",放飛紀錄!$Y4332+公式對照表!B$2)</f>
        <v/>
      </c>
      <c r="AA4332" s="445"/>
      <c r="AB4332" s="445"/>
      <c r="AC4332" s="447" t="str">
        <f t="shared" si="162"/>
        <v/>
      </c>
      <c r="AD4332" s="448" t="str">
        <f t="shared" si="163"/>
        <v/>
      </c>
      <c r="AE4332" s="446" t="str">
        <f>IF(放飛紀錄表[[#This Row],[模組啟動時間]]="","",公式對照表!$A$2)</f>
        <v/>
      </c>
      <c r="AF4332" s="449" t="str">
        <f>IF(AC4332="","",IF(AND(AA4332&gt;Y4332,AA4332&lt;Z4332),[1]公式對照表!$C$2,IF(AC4332="-",[1]公式對照表!$C$3,IF(AC4332&lt;AE4332,[1]公式對照表!$C$4,IF(AC4332&gt;AE4332,[1]公式對照表!$C$5)))))</f>
        <v/>
      </c>
      <c r="AG4332" s="442"/>
      <c r="AH4332" s="442"/>
      <c r="AI4332" s="442"/>
      <c r="AJ4332" s="442"/>
      <c r="AK4332" s="2"/>
    </row>
    <row r="4333" spans="1:37" ht="17.25" customHeight="1">
      <c r="A4333" s="443"/>
      <c r="B4333" s="444"/>
      <c r="C4333" s="23"/>
      <c r="D4333" s="23"/>
      <c r="E4333" s="23"/>
      <c r="F4333" s="262"/>
      <c r="G4333" s="262"/>
      <c r="H4333" s="262"/>
      <c r="I4333" s="264"/>
      <c r="J4333" s="23"/>
      <c r="K4333" s="23"/>
      <c r="L4333" s="36" t="str">
        <f>IFERROR(VLOOKUP(放飛紀錄!$K4333,#REF!,2,FALSE),"")</f>
        <v/>
      </c>
      <c r="M4333" s="36"/>
      <c r="N4333" s="36"/>
      <c r="O4333" s="36"/>
      <c r="P4333" s="36"/>
      <c r="Q4333" s="36"/>
      <c r="R4333" s="36"/>
      <c r="S4333" s="36"/>
      <c r="T4333" s="36"/>
      <c r="U4333" s="23"/>
      <c r="V4333" s="23"/>
      <c r="W4333" s="23"/>
      <c r="X4333" s="23"/>
      <c r="Y4333" s="445"/>
      <c r="Z4333" s="446" t="str">
        <f>IF(放飛紀錄!$Y4333="","",放飛紀錄!$Y4333+公式對照表!B$2)</f>
        <v/>
      </c>
      <c r="AA4333" s="445"/>
      <c r="AB4333" s="445"/>
      <c r="AC4333" s="447" t="str">
        <f t="shared" si="162"/>
        <v/>
      </c>
      <c r="AD4333" s="448" t="str">
        <f t="shared" si="163"/>
        <v/>
      </c>
      <c r="AE4333" s="446" t="str">
        <f>IF(放飛紀錄表[[#This Row],[模組啟動時間]]="","",公式對照表!$A$2)</f>
        <v/>
      </c>
      <c r="AF4333" s="449" t="str">
        <f>IF(AC4333="","",IF(AND(AA4333&gt;Y4333,AA4333&lt;Z4333),[1]公式對照表!$C$2,IF(AC4333="-",[1]公式對照表!$C$3,IF(AC4333&lt;AE4333,[1]公式對照表!$C$4,IF(AC4333&gt;AE4333,[1]公式對照表!$C$5)))))</f>
        <v/>
      </c>
      <c r="AG4333" s="442"/>
      <c r="AH4333" s="442"/>
      <c r="AI4333" s="442"/>
      <c r="AJ4333" s="442"/>
      <c r="AK4333" s="2"/>
    </row>
    <row r="4334" spans="1:37" ht="17.25" customHeight="1">
      <c r="A4334" s="443"/>
      <c r="B4334" s="444"/>
      <c r="C4334" s="23"/>
      <c r="D4334" s="23"/>
      <c r="E4334" s="23"/>
      <c r="F4334" s="262"/>
      <c r="G4334" s="262"/>
      <c r="H4334" s="262"/>
      <c r="I4334" s="264"/>
      <c r="J4334" s="23"/>
      <c r="K4334" s="23"/>
      <c r="L4334" s="36" t="str">
        <f>IFERROR(VLOOKUP(放飛紀錄!$K4334,#REF!,2,FALSE),"")</f>
        <v/>
      </c>
      <c r="M4334" s="36"/>
      <c r="N4334" s="36"/>
      <c r="O4334" s="36"/>
      <c r="P4334" s="36"/>
      <c r="Q4334" s="36"/>
      <c r="R4334" s="36"/>
      <c r="S4334" s="36"/>
      <c r="T4334" s="36"/>
      <c r="U4334" s="23"/>
      <c r="V4334" s="23"/>
      <c r="W4334" s="23"/>
      <c r="X4334" s="23"/>
      <c r="Y4334" s="445"/>
      <c r="Z4334" s="446" t="str">
        <f>IF(放飛紀錄!$Y4334="","",放飛紀錄!$Y4334+公式對照表!B$2)</f>
        <v/>
      </c>
      <c r="AA4334" s="445"/>
      <c r="AB4334" s="445"/>
      <c r="AC4334" s="447" t="str">
        <f t="shared" si="162"/>
        <v/>
      </c>
      <c r="AD4334" s="448" t="str">
        <f t="shared" si="163"/>
        <v/>
      </c>
      <c r="AE4334" s="446" t="str">
        <f>IF(放飛紀錄表[[#This Row],[模組啟動時間]]="","",公式對照表!$A$2)</f>
        <v/>
      </c>
      <c r="AF4334" s="449" t="str">
        <f>IF(AC4334="","",IF(AND(AA4334&gt;Y4334,AA4334&lt;Z4334),[1]公式對照表!$C$2,IF(AC4334="-",[1]公式對照表!$C$3,IF(AC4334&lt;AE4334,[1]公式對照表!$C$4,IF(AC4334&gt;AE4334,[1]公式對照表!$C$5)))))</f>
        <v/>
      </c>
      <c r="AG4334" s="442"/>
      <c r="AH4334" s="442"/>
      <c r="AI4334" s="442"/>
      <c r="AJ4334" s="442"/>
      <c r="AK4334" s="2"/>
    </row>
    <row r="4335" spans="1:37" ht="17.25" customHeight="1">
      <c r="A4335" s="443"/>
      <c r="B4335" s="444"/>
      <c r="C4335" s="23"/>
      <c r="D4335" s="23"/>
      <c r="E4335" s="23"/>
      <c r="F4335" s="262"/>
      <c r="G4335" s="262"/>
      <c r="H4335" s="262"/>
      <c r="I4335" s="264"/>
      <c r="J4335" s="23"/>
      <c r="K4335" s="23"/>
      <c r="L4335" s="36" t="str">
        <f>IFERROR(VLOOKUP(放飛紀錄!$K4335,#REF!,2,FALSE),"")</f>
        <v/>
      </c>
      <c r="M4335" s="36"/>
      <c r="N4335" s="36"/>
      <c r="O4335" s="36"/>
      <c r="P4335" s="36"/>
      <c r="Q4335" s="36"/>
      <c r="R4335" s="36"/>
      <c r="S4335" s="36"/>
      <c r="T4335" s="36"/>
      <c r="U4335" s="23"/>
      <c r="V4335" s="23"/>
      <c r="W4335" s="23"/>
      <c r="X4335" s="23"/>
      <c r="Y4335" s="445"/>
      <c r="Z4335" s="446" t="str">
        <f>IF(放飛紀錄!$Y4335="","",放飛紀錄!$Y4335+公式對照表!B$2)</f>
        <v/>
      </c>
      <c r="AA4335" s="445"/>
      <c r="AB4335" s="445"/>
      <c r="AC4335" s="447" t="str">
        <f t="shared" si="162"/>
        <v/>
      </c>
      <c r="AD4335" s="448" t="str">
        <f t="shared" si="163"/>
        <v/>
      </c>
      <c r="AE4335" s="446" t="str">
        <f>IF(放飛紀錄表[[#This Row],[模組啟動時間]]="","",公式對照表!$A$2)</f>
        <v/>
      </c>
      <c r="AF4335" s="449" t="str">
        <f>IF(AC4335="","",IF(AND(AA4335&gt;Y4335,AA4335&lt;Z4335),[1]公式對照表!$C$2,IF(AC4335="-",[1]公式對照表!$C$3,IF(AC4335&lt;AE4335,[1]公式對照表!$C$4,IF(AC4335&gt;AE4335,[1]公式對照表!$C$5)))))</f>
        <v/>
      </c>
      <c r="AG4335" s="442"/>
      <c r="AH4335" s="442"/>
      <c r="AI4335" s="442"/>
      <c r="AJ4335" s="442"/>
      <c r="AK4335" s="2"/>
    </row>
    <row r="4336" spans="1:37" ht="17.25" customHeight="1">
      <c r="A4336" s="443"/>
      <c r="B4336" s="444"/>
      <c r="C4336" s="23"/>
      <c r="D4336" s="23"/>
      <c r="E4336" s="23"/>
      <c r="F4336" s="262"/>
      <c r="G4336" s="262"/>
      <c r="H4336" s="262"/>
      <c r="I4336" s="264"/>
      <c r="J4336" s="23"/>
      <c r="K4336" s="23"/>
      <c r="L4336" s="36" t="str">
        <f>IFERROR(VLOOKUP(放飛紀錄!$K4336,#REF!,2,FALSE),"")</f>
        <v/>
      </c>
      <c r="M4336" s="36"/>
      <c r="N4336" s="36"/>
      <c r="O4336" s="36"/>
      <c r="P4336" s="36"/>
      <c r="Q4336" s="36"/>
      <c r="R4336" s="36"/>
      <c r="S4336" s="36"/>
      <c r="T4336" s="36"/>
      <c r="U4336" s="23"/>
      <c r="V4336" s="23"/>
      <c r="W4336" s="23"/>
      <c r="X4336" s="23"/>
      <c r="Y4336" s="445"/>
      <c r="Z4336" s="446" t="str">
        <f>IF(放飛紀錄!$Y4336="","",放飛紀錄!$Y4336+公式對照表!B$2)</f>
        <v/>
      </c>
      <c r="AA4336" s="445"/>
      <c r="AB4336" s="445"/>
      <c r="AC4336" s="447" t="str">
        <f t="shared" si="162"/>
        <v/>
      </c>
      <c r="AD4336" s="448" t="str">
        <f t="shared" si="163"/>
        <v/>
      </c>
      <c r="AE4336" s="446" t="str">
        <f>IF(放飛紀錄表[[#This Row],[模組啟動時間]]="","",公式對照表!$A$2)</f>
        <v/>
      </c>
      <c r="AF4336" s="449" t="str">
        <f>IF(AC4336="","",IF(AND(AA4336&gt;Y4336,AA4336&lt;Z4336),[1]公式對照表!$C$2,IF(AC4336="-",[1]公式對照表!$C$3,IF(AC4336&lt;AE4336,[1]公式對照表!$C$4,IF(AC4336&gt;AE4336,[1]公式對照表!$C$5)))))</f>
        <v/>
      </c>
      <c r="AG4336" s="442"/>
      <c r="AH4336" s="442"/>
      <c r="AI4336" s="442"/>
      <c r="AJ4336" s="442"/>
      <c r="AK4336" s="2"/>
    </row>
    <row r="4337" spans="1:37" ht="17.25" customHeight="1">
      <c r="A4337" s="443"/>
      <c r="B4337" s="444"/>
      <c r="C4337" s="23"/>
      <c r="D4337" s="23"/>
      <c r="E4337" s="23"/>
      <c r="F4337" s="262"/>
      <c r="G4337" s="262"/>
      <c r="H4337" s="262"/>
      <c r="I4337" s="264"/>
      <c r="J4337" s="23"/>
      <c r="K4337" s="23"/>
      <c r="L4337" s="36" t="str">
        <f>IFERROR(VLOOKUP(放飛紀錄!$K4337,#REF!,2,FALSE),"")</f>
        <v/>
      </c>
      <c r="M4337" s="36"/>
      <c r="N4337" s="36"/>
      <c r="O4337" s="36"/>
      <c r="P4337" s="36"/>
      <c r="Q4337" s="36"/>
      <c r="R4337" s="36"/>
      <c r="S4337" s="36"/>
      <c r="T4337" s="36"/>
      <c r="U4337" s="23"/>
      <c r="V4337" s="23"/>
      <c r="W4337" s="23"/>
      <c r="X4337" s="23"/>
      <c r="Y4337" s="445"/>
      <c r="Z4337" s="446" t="str">
        <f>IF(放飛紀錄!$Y4337="","",放飛紀錄!$Y4337+公式對照表!B$2)</f>
        <v/>
      </c>
      <c r="AA4337" s="445"/>
      <c r="AB4337" s="445"/>
      <c r="AC4337" s="447" t="str">
        <f t="shared" si="162"/>
        <v/>
      </c>
      <c r="AD4337" s="448" t="str">
        <f t="shared" si="163"/>
        <v/>
      </c>
      <c r="AE4337" s="446" t="str">
        <f>IF(放飛紀錄表[[#This Row],[模組啟動時間]]="","",公式對照表!$A$2)</f>
        <v/>
      </c>
      <c r="AF4337" s="449" t="str">
        <f>IF(AC4337="","",IF(AND(AA4337&gt;Y4337,AA4337&lt;Z4337),[1]公式對照表!$C$2,IF(AC4337="-",[1]公式對照表!$C$3,IF(AC4337&lt;AE4337,[1]公式對照表!$C$4,IF(AC4337&gt;AE4337,[1]公式對照表!$C$5)))))</f>
        <v/>
      </c>
      <c r="AG4337" s="442"/>
      <c r="AH4337" s="442"/>
      <c r="AI4337" s="442"/>
      <c r="AJ4337" s="442"/>
      <c r="AK4337" s="2"/>
    </row>
    <row r="4338" spans="1:37" ht="17.25" customHeight="1">
      <c r="A4338" s="443"/>
      <c r="B4338" s="444"/>
      <c r="C4338" s="23"/>
      <c r="D4338" s="23"/>
      <c r="E4338" s="23"/>
      <c r="F4338" s="262"/>
      <c r="G4338" s="262"/>
      <c r="H4338" s="262"/>
      <c r="I4338" s="264"/>
      <c r="J4338" s="23"/>
      <c r="K4338" s="23"/>
      <c r="L4338" s="36" t="str">
        <f>IFERROR(VLOOKUP(放飛紀錄!$K4338,#REF!,2,FALSE),"")</f>
        <v/>
      </c>
      <c r="M4338" s="36"/>
      <c r="N4338" s="36"/>
      <c r="O4338" s="36"/>
      <c r="P4338" s="36"/>
      <c r="Q4338" s="36"/>
      <c r="R4338" s="36"/>
      <c r="S4338" s="36"/>
      <c r="T4338" s="36"/>
      <c r="U4338" s="23"/>
      <c r="V4338" s="23"/>
      <c r="W4338" s="23"/>
      <c r="X4338" s="23"/>
      <c r="Y4338" s="445"/>
      <c r="Z4338" s="446" t="str">
        <f>IF(放飛紀錄!$Y4338="","",放飛紀錄!$Y4338+公式對照表!B$2)</f>
        <v/>
      </c>
      <c r="AA4338" s="445"/>
      <c r="AB4338" s="445"/>
      <c r="AC4338" s="447" t="str">
        <f t="shared" si="162"/>
        <v/>
      </c>
      <c r="AD4338" s="448" t="str">
        <f t="shared" si="163"/>
        <v/>
      </c>
      <c r="AE4338" s="446" t="str">
        <f>IF(放飛紀錄表[[#This Row],[模組啟動時間]]="","",公式對照表!$A$2)</f>
        <v/>
      </c>
      <c r="AF4338" s="449" t="str">
        <f>IF(AC4338="","",IF(AND(AA4338&gt;Y4338,AA4338&lt;Z4338),[1]公式對照表!$C$2,IF(AC4338="-",[1]公式對照表!$C$3,IF(AC4338&lt;AE4338,[1]公式對照表!$C$4,IF(AC4338&gt;AE4338,[1]公式對照表!$C$5)))))</f>
        <v/>
      </c>
      <c r="AG4338" s="442"/>
      <c r="AH4338" s="442"/>
      <c r="AI4338" s="442"/>
      <c r="AJ4338" s="442"/>
      <c r="AK4338" s="2"/>
    </row>
    <row r="4339" spans="1:37" ht="17.25" customHeight="1">
      <c r="A4339" s="443"/>
      <c r="B4339" s="444"/>
      <c r="C4339" s="23"/>
      <c r="D4339" s="23"/>
      <c r="E4339" s="23"/>
      <c r="F4339" s="262"/>
      <c r="G4339" s="262"/>
      <c r="H4339" s="262"/>
      <c r="I4339" s="264"/>
      <c r="J4339" s="23"/>
      <c r="K4339" s="23"/>
      <c r="L4339" s="36" t="str">
        <f>IFERROR(VLOOKUP(放飛紀錄!$K4339,#REF!,2,FALSE),"")</f>
        <v/>
      </c>
      <c r="M4339" s="36"/>
      <c r="N4339" s="36"/>
      <c r="O4339" s="36"/>
      <c r="P4339" s="36"/>
      <c r="Q4339" s="36"/>
      <c r="R4339" s="36"/>
      <c r="S4339" s="36"/>
      <c r="T4339" s="36"/>
      <c r="U4339" s="23"/>
      <c r="V4339" s="23"/>
      <c r="W4339" s="23"/>
      <c r="X4339" s="23"/>
      <c r="Y4339" s="445"/>
      <c r="Z4339" s="446" t="str">
        <f>IF(放飛紀錄!$Y4339="","",放飛紀錄!$Y4339+公式對照表!B$2)</f>
        <v/>
      </c>
      <c r="AA4339" s="445"/>
      <c r="AB4339" s="445"/>
      <c r="AC4339" s="447" t="str">
        <f t="shared" si="162"/>
        <v/>
      </c>
      <c r="AD4339" s="448" t="str">
        <f t="shared" si="163"/>
        <v/>
      </c>
      <c r="AE4339" s="446" t="str">
        <f>IF(放飛紀錄表[[#This Row],[模組啟動時間]]="","",公式對照表!$A$2)</f>
        <v/>
      </c>
      <c r="AF4339" s="449" t="str">
        <f>IF(AC4339="","",IF(AND(AA4339&gt;Y4339,AA4339&lt;Z4339),[1]公式對照表!$C$2,IF(AC4339="-",[1]公式對照表!$C$3,IF(AC4339&lt;AE4339,[1]公式對照表!$C$4,IF(AC4339&gt;AE4339,[1]公式對照表!$C$5)))))</f>
        <v/>
      </c>
      <c r="AG4339" s="442"/>
      <c r="AH4339" s="442"/>
      <c r="AI4339" s="442"/>
      <c r="AJ4339" s="442"/>
      <c r="AK4339" s="2"/>
    </row>
    <row r="4340" spans="1:37" ht="17.25" customHeight="1">
      <c r="A4340" s="443"/>
      <c r="B4340" s="444"/>
      <c r="C4340" s="23"/>
      <c r="D4340" s="23"/>
      <c r="E4340" s="23"/>
      <c r="F4340" s="262"/>
      <c r="G4340" s="262"/>
      <c r="H4340" s="262"/>
      <c r="I4340" s="264"/>
      <c r="J4340" s="23"/>
      <c r="K4340" s="23"/>
      <c r="L4340" s="36" t="str">
        <f>IFERROR(VLOOKUP(放飛紀錄!$K4340,#REF!,2,FALSE),"")</f>
        <v/>
      </c>
      <c r="M4340" s="36"/>
      <c r="N4340" s="36"/>
      <c r="O4340" s="36"/>
      <c r="P4340" s="36"/>
      <c r="Q4340" s="36"/>
      <c r="R4340" s="36"/>
      <c r="S4340" s="36"/>
      <c r="T4340" s="36"/>
      <c r="U4340" s="23"/>
      <c r="V4340" s="23"/>
      <c r="W4340" s="23"/>
      <c r="X4340" s="23"/>
      <c r="Y4340" s="445"/>
      <c r="Z4340" s="446" t="str">
        <f>IF(放飛紀錄!$Y4340="","",放飛紀錄!$Y4340+公式對照表!B$2)</f>
        <v/>
      </c>
      <c r="AA4340" s="445"/>
      <c r="AB4340" s="445"/>
      <c r="AC4340" s="447" t="str">
        <f t="shared" si="162"/>
        <v/>
      </c>
      <c r="AD4340" s="448" t="str">
        <f t="shared" si="163"/>
        <v/>
      </c>
      <c r="AE4340" s="446" t="str">
        <f>IF(放飛紀錄表[[#This Row],[模組啟動時間]]="","",公式對照表!$A$2)</f>
        <v/>
      </c>
      <c r="AF4340" s="449" t="str">
        <f>IF(AC4340="","",IF(AND(AA4340&gt;Y4340,AA4340&lt;Z4340),[1]公式對照表!$C$2,IF(AC4340="-",[1]公式對照表!$C$3,IF(AC4340&lt;AE4340,[1]公式對照表!$C$4,IF(AC4340&gt;AE4340,[1]公式對照表!$C$5)))))</f>
        <v/>
      </c>
      <c r="AG4340" s="442"/>
      <c r="AH4340" s="442"/>
      <c r="AI4340" s="442"/>
      <c r="AJ4340" s="442"/>
      <c r="AK4340" s="2"/>
    </row>
    <row r="4341" spans="1:37" ht="17.25" customHeight="1">
      <c r="A4341" s="443"/>
      <c r="B4341" s="444"/>
      <c r="C4341" s="23"/>
      <c r="D4341" s="23"/>
      <c r="E4341" s="23"/>
      <c r="F4341" s="262"/>
      <c r="G4341" s="262"/>
      <c r="H4341" s="262"/>
      <c r="I4341" s="264"/>
      <c r="J4341" s="23"/>
      <c r="K4341" s="23"/>
      <c r="L4341" s="36" t="str">
        <f>IFERROR(VLOOKUP(放飛紀錄!$K4341,#REF!,2,FALSE),"")</f>
        <v/>
      </c>
      <c r="M4341" s="36"/>
      <c r="N4341" s="36"/>
      <c r="O4341" s="36"/>
      <c r="P4341" s="36"/>
      <c r="Q4341" s="36"/>
      <c r="R4341" s="36"/>
      <c r="S4341" s="36"/>
      <c r="T4341" s="36"/>
      <c r="U4341" s="23"/>
      <c r="V4341" s="23"/>
      <c r="W4341" s="23"/>
      <c r="X4341" s="23"/>
      <c r="Y4341" s="445"/>
      <c r="Z4341" s="446" t="str">
        <f>IF(放飛紀錄!$Y4341="","",放飛紀錄!$Y4341+公式對照表!B$2)</f>
        <v/>
      </c>
      <c r="AA4341" s="445"/>
      <c r="AB4341" s="445"/>
      <c r="AC4341" s="447" t="str">
        <f t="shared" ref="AC4341:AC4404" si="164">IF(AB4341="","",IF(AA4341="-","-",AB4341-Z4341))</f>
        <v/>
      </c>
      <c r="AD4341" s="448" t="str">
        <f t="shared" ref="AD4341:AD4404" si="165">IF(OR(AC4341="-",AC4341=""),"",((MINUTE(AC4341)*60)+SECOND(AC4341)))</f>
        <v/>
      </c>
      <c r="AE4341" s="446" t="str">
        <f>IF(放飛紀錄表[[#This Row],[模組啟動時間]]="","",公式對照表!$A$2)</f>
        <v/>
      </c>
      <c r="AF4341" s="449" t="str">
        <f>IF(AC4341="","",IF(AND(AA4341&gt;Y4341,AA4341&lt;Z4341),[1]公式對照表!$C$2,IF(AC4341="-",[1]公式對照表!$C$3,IF(AC4341&lt;AE4341,[1]公式對照表!$C$4,IF(AC4341&gt;AE4341,[1]公式對照表!$C$5)))))</f>
        <v/>
      </c>
      <c r="AG4341" s="442"/>
      <c r="AH4341" s="442"/>
      <c r="AI4341" s="442"/>
      <c r="AJ4341" s="442"/>
      <c r="AK4341" s="2"/>
    </row>
    <row r="4342" spans="1:37" ht="17.25" customHeight="1">
      <c r="A4342" s="443"/>
      <c r="B4342" s="444"/>
      <c r="C4342" s="23"/>
      <c r="D4342" s="23"/>
      <c r="E4342" s="23"/>
      <c r="F4342" s="262"/>
      <c r="G4342" s="262"/>
      <c r="H4342" s="262"/>
      <c r="I4342" s="264"/>
      <c r="J4342" s="23"/>
      <c r="K4342" s="23"/>
      <c r="L4342" s="36" t="str">
        <f>IFERROR(VLOOKUP(放飛紀錄!$K4342,#REF!,2,FALSE),"")</f>
        <v/>
      </c>
      <c r="M4342" s="36"/>
      <c r="N4342" s="36"/>
      <c r="O4342" s="36"/>
      <c r="P4342" s="36"/>
      <c r="Q4342" s="36"/>
      <c r="R4342" s="36"/>
      <c r="S4342" s="36"/>
      <c r="T4342" s="36"/>
      <c r="U4342" s="23"/>
      <c r="V4342" s="23"/>
      <c r="W4342" s="23"/>
      <c r="X4342" s="23"/>
      <c r="Y4342" s="445"/>
      <c r="Z4342" s="446" t="str">
        <f>IF(放飛紀錄!$Y4342="","",放飛紀錄!$Y4342+公式對照表!B$2)</f>
        <v/>
      </c>
      <c r="AA4342" s="445"/>
      <c r="AB4342" s="445"/>
      <c r="AC4342" s="447" t="str">
        <f t="shared" si="164"/>
        <v/>
      </c>
      <c r="AD4342" s="448" t="str">
        <f t="shared" si="165"/>
        <v/>
      </c>
      <c r="AE4342" s="446" t="str">
        <f>IF(放飛紀錄表[[#This Row],[模組啟動時間]]="","",公式對照表!$A$2)</f>
        <v/>
      </c>
      <c r="AF4342" s="449" t="str">
        <f>IF(AC4342="","",IF(AND(AA4342&gt;Y4342,AA4342&lt;Z4342),[1]公式對照表!$C$2,IF(AC4342="-",[1]公式對照表!$C$3,IF(AC4342&lt;AE4342,[1]公式對照表!$C$4,IF(AC4342&gt;AE4342,[1]公式對照表!$C$5)))))</f>
        <v/>
      </c>
      <c r="AG4342" s="442"/>
      <c r="AH4342" s="442"/>
      <c r="AI4342" s="442"/>
      <c r="AJ4342" s="442"/>
      <c r="AK4342" s="2"/>
    </row>
    <row r="4343" spans="1:37" ht="17.25" customHeight="1">
      <c r="A4343" s="443"/>
      <c r="B4343" s="444"/>
      <c r="C4343" s="23"/>
      <c r="D4343" s="23"/>
      <c r="E4343" s="23"/>
      <c r="F4343" s="262"/>
      <c r="G4343" s="262"/>
      <c r="H4343" s="262"/>
      <c r="I4343" s="264"/>
      <c r="J4343" s="23"/>
      <c r="K4343" s="23"/>
      <c r="L4343" s="36" t="str">
        <f>IFERROR(VLOOKUP(放飛紀錄!$K4343,#REF!,2,FALSE),"")</f>
        <v/>
      </c>
      <c r="M4343" s="36"/>
      <c r="N4343" s="36"/>
      <c r="O4343" s="36"/>
      <c r="P4343" s="36"/>
      <c r="Q4343" s="36"/>
      <c r="R4343" s="36"/>
      <c r="S4343" s="36"/>
      <c r="T4343" s="36"/>
      <c r="U4343" s="23"/>
      <c r="V4343" s="23"/>
      <c r="W4343" s="23"/>
      <c r="X4343" s="23"/>
      <c r="Y4343" s="445"/>
      <c r="Z4343" s="446" t="str">
        <f>IF(放飛紀錄!$Y4343="","",放飛紀錄!$Y4343+公式對照表!B$2)</f>
        <v/>
      </c>
      <c r="AA4343" s="445"/>
      <c r="AB4343" s="445"/>
      <c r="AC4343" s="447" t="str">
        <f t="shared" si="164"/>
        <v/>
      </c>
      <c r="AD4343" s="448" t="str">
        <f t="shared" si="165"/>
        <v/>
      </c>
      <c r="AE4343" s="446" t="str">
        <f>IF(放飛紀錄表[[#This Row],[模組啟動時間]]="","",公式對照表!$A$2)</f>
        <v/>
      </c>
      <c r="AF4343" s="449" t="str">
        <f>IF(AC4343="","",IF(AND(AA4343&gt;Y4343,AA4343&lt;Z4343),[1]公式對照表!$C$2,IF(AC4343="-",[1]公式對照表!$C$3,IF(AC4343&lt;AE4343,[1]公式對照表!$C$4,IF(AC4343&gt;AE4343,[1]公式對照表!$C$5)))))</f>
        <v/>
      </c>
      <c r="AG4343" s="442"/>
      <c r="AH4343" s="442"/>
      <c r="AI4343" s="442"/>
      <c r="AJ4343" s="442"/>
      <c r="AK4343" s="2"/>
    </row>
    <row r="4344" spans="1:37" ht="17.25" customHeight="1">
      <c r="A4344" s="443"/>
      <c r="B4344" s="444"/>
      <c r="C4344" s="23"/>
      <c r="D4344" s="23"/>
      <c r="E4344" s="23"/>
      <c r="F4344" s="262"/>
      <c r="G4344" s="262"/>
      <c r="H4344" s="262"/>
      <c r="I4344" s="264"/>
      <c r="J4344" s="23"/>
      <c r="K4344" s="23"/>
      <c r="L4344" s="36" t="str">
        <f>IFERROR(VLOOKUP(放飛紀錄!$K4344,#REF!,2,FALSE),"")</f>
        <v/>
      </c>
      <c r="M4344" s="36"/>
      <c r="N4344" s="36"/>
      <c r="O4344" s="36"/>
      <c r="P4344" s="36"/>
      <c r="Q4344" s="36"/>
      <c r="R4344" s="36"/>
      <c r="S4344" s="36"/>
      <c r="T4344" s="36"/>
      <c r="U4344" s="23"/>
      <c r="V4344" s="23"/>
      <c r="W4344" s="23"/>
      <c r="X4344" s="23"/>
      <c r="Y4344" s="445"/>
      <c r="Z4344" s="446" t="str">
        <f>IF(放飛紀錄!$Y4344="","",放飛紀錄!$Y4344+公式對照表!B$2)</f>
        <v/>
      </c>
      <c r="AA4344" s="445"/>
      <c r="AB4344" s="445"/>
      <c r="AC4344" s="447" t="str">
        <f t="shared" si="164"/>
        <v/>
      </c>
      <c r="AD4344" s="448" t="str">
        <f t="shared" si="165"/>
        <v/>
      </c>
      <c r="AE4344" s="446" t="str">
        <f>IF(放飛紀錄表[[#This Row],[模組啟動時間]]="","",公式對照表!$A$2)</f>
        <v/>
      </c>
      <c r="AF4344" s="449" t="str">
        <f>IF(AC4344="","",IF(AND(AA4344&gt;Y4344,AA4344&lt;Z4344),[1]公式對照表!$C$2,IF(AC4344="-",[1]公式對照表!$C$3,IF(AC4344&lt;AE4344,[1]公式對照表!$C$4,IF(AC4344&gt;AE4344,[1]公式對照表!$C$5)))))</f>
        <v/>
      </c>
      <c r="AG4344" s="442"/>
      <c r="AH4344" s="442"/>
      <c r="AI4344" s="442"/>
      <c r="AJ4344" s="442"/>
      <c r="AK4344" s="2"/>
    </row>
    <row r="4345" spans="1:37" ht="17.25" customHeight="1">
      <c r="A4345" s="443"/>
      <c r="B4345" s="444"/>
      <c r="C4345" s="23"/>
      <c r="D4345" s="23"/>
      <c r="E4345" s="23"/>
      <c r="F4345" s="262"/>
      <c r="G4345" s="262"/>
      <c r="H4345" s="262"/>
      <c r="I4345" s="264"/>
      <c r="J4345" s="23"/>
      <c r="K4345" s="23"/>
      <c r="L4345" s="36" t="str">
        <f>IFERROR(VLOOKUP(放飛紀錄!$K4345,#REF!,2,FALSE),"")</f>
        <v/>
      </c>
      <c r="M4345" s="36"/>
      <c r="N4345" s="36"/>
      <c r="O4345" s="36"/>
      <c r="P4345" s="36"/>
      <c r="Q4345" s="36"/>
      <c r="R4345" s="36"/>
      <c r="S4345" s="36"/>
      <c r="T4345" s="36"/>
      <c r="U4345" s="23"/>
      <c r="V4345" s="23"/>
      <c r="W4345" s="23"/>
      <c r="X4345" s="23"/>
      <c r="Y4345" s="445"/>
      <c r="Z4345" s="446" t="str">
        <f>IF(放飛紀錄!$Y4345="","",放飛紀錄!$Y4345+公式對照表!B$2)</f>
        <v/>
      </c>
      <c r="AA4345" s="445"/>
      <c r="AB4345" s="445"/>
      <c r="AC4345" s="447" t="str">
        <f t="shared" si="164"/>
        <v/>
      </c>
      <c r="AD4345" s="448" t="str">
        <f t="shared" si="165"/>
        <v/>
      </c>
      <c r="AE4345" s="446" t="str">
        <f>IF(放飛紀錄表[[#This Row],[模組啟動時間]]="","",公式對照表!$A$2)</f>
        <v/>
      </c>
      <c r="AF4345" s="449" t="str">
        <f>IF(AC4345="","",IF(AND(AA4345&gt;Y4345,AA4345&lt;Z4345),[1]公式對照表!$C$2,IF(AC4345="-",[1]公式對照表!$C$3,IF(AC4345&lt;AE4345,[1]公式對照表!$C$4,IF(AC4345&gt;AE4345,[1]公式對照表!$C$5)))))</f>
        <v/>
      </c>
      <c r="AG4345" s="442"/>
      <c r="AH4345" s="442"/>
      <c r="AI4345" s="442"/>
      <c r="AJ4345" s="442"/>
      <c r="AK4345" s="2"/>
    </row>
    <row r="4346" spans="1:37" ht="17.25" customHeight="1">
      <c r="A4346" s="443"/>
      <c r="B4346" s="444"/>
      <c r="C4346" s="23"/>
      <c r="D4346" s="23"/>
      <c r="E4346" s="23"/>
      <c r="F4346" s="262"/>
      <c r="G4346" s="262"/>
      <c r="H4346" s="262"/>
      <c r="I4346" s="264"/>
      <c r="J4346" s="23"/>
      <c r="K4346" s="23"/>
      <c r="L4346" s="36" t="str">
        <f>IFERROR(VLOOKUP(放飛紀錄!$K4346,#REF!,2,FALSE),"")</f>
        <v/>
      </c>
      <c r="M4346" s="36"/>
      <c r="N4346" s="36"/>
      <c r="O4346" s="36"/>
      <c r="P4346" s="36"/>
      <c r="Q4346" s="36"/>
      <c r="R4346" s="36"/>
      <c r="S4346" s="36"/>
      <c r="T4346" s="36"/>
      <c r="U4346" s="23"/>
      <c r="V4346" s="23"/>
      <c r="W4346" s="23"/>
      <c r="X4346" s="23"/>
      <c r="Y4346" s="445"/>
      <c r="Z4346" s="446" t="str">
        <f>IF(放飛紀錄!$Y4346="","",放飛紀錄!$Y4346+公式對照表!B$2)</f>
        <v/>
      </c>
      <c r="AA4346" s="445"/>
      <c r="AB4346" s="445"/>
      <c r="AC4346" s="447" t="str">
        <f t="shared" si="164"/>
        <v/>
      </c>
      <c r="AD4346" s="448" t="str">
        <f t="shared" si="165"/>
        <v/>
      </c>
      <c r="AE4346" s="446" t="str">
        <f>IF(放飛紀錄表[[#This Row],[模組啟動時間]]="","",公式對照表!$A$2)</f>
        <v/>
      </c>
      <c r="AF4346" s="449" t="str">
        <f>IF(AC4346="","",IF(AND(AA4346&gt;Y4346,AA4346&lt;Z4346),[1]公式對照表!$C$2,IF(AC4346="-",[1]公式對照表!$C$3,IF(AC4346&lt;AE4346,[1]公式對照表!$C$4,IF(AC4346&gt;AE4346,[1]公式對照表!$C$5)))))</f>
        <v/>
      </c>
      <c r="AG4346" s="442"/>
      <c r="AH4346" s="442"/>
      <c r="AI4346" s="442"/>
      <c r="AJ4346" s="442"/>
      <c r="AK4346" s="2"/>
    </row>
    <row r="4347" spans="1:37" ht="17.25" customHeight="1">
      <c r="A4347" s="443"/>
      <c r="B4347" s="444"/>
      <c r="C4347" s="23"/>
      <c r="D4347" s="23"/>
      <c r="E4347" s="23"/>
      <c r="F4347" s="262"/>
      <c r="G4347" s="262"/>
      <c r="H4347" s="262"/>
      <c r="I4347" s="264"/>
      <c r="J4347" s="23"/>
      <c r="K4347" s="23"/>
      <c r="L4347" s="36" t="str">
        <f>IFERROR(VLOOKUP(放飛紀錄!$K4347,#REF!,2,FALSE),"")</f>
        <v/>
      </c>
      <c r="M4347" s="36"/>
      <c r="N4347" s="36"/>
      <c r="O4347" s="36"/>
      <c r="P4347" s="36"/>
      <c r="Q4347" s="36"/>
      <c r="R4347" s="36"/>
      <c r="S4347" s="36"/>
      <c r="T4347" s="36"/>
      <c r="U4347" s="23"/>
      <c r="V4347" s="23"/>
      <c r="W4347" s="23"/>
      <c r="X4347" s="23"/>
      <c r="Y4347" s="445"/>
      <c r="Z4347" s="446" t="str">
        <f>IF(放飛紀錄!$Y4347="","",放飛紀錄!$Y4347+公式對照表!B$2)</f>
        <v/>
      </c>
      <c r="AA4347" s="445"/>
      <c r="AB4347" s="445"/>
      <c r="AC4347" s="447" t="str">
        <f t="shared" si="164"/>
        <v/>
      </c>
      <c r="AD4347" s="448" t="str">
        <f t="shared" si="165"/>
        <v/>
      </c>
      <c r="AE4347" s="446" t="str">
        <f>IF(放飛紀錄表[[#This Row],[模組啟動時間]]="","",公式對照表!$A$2)</f>
        <v/>
      </c>
      <c r="AF4347" s="449" t="str">
        <f>IF(AC4347="","",IF(AND(AA4347&gt;Y4347,AA4347&lt;Z4347),[1]公式對照表!$C$2,IF(AC4347="-",[1]公式對照表!$C$3,IF(AC4347&lt;AE4347,[1]公式對照表!$C$4,IF(AC4347&gt;AE4347,[1]公式對照表!$C$5)))))</f>
        <v/>
      </c>
      <c r="AG4347" s="442"/>
      <c r="AH4347" s="442"/>
      <c r="AI4347" s="442"/>
      <c r="AJ4347" s="442"/>
      <c r="AK4347" s="2"/>
    </row>
    <row r="4348" spans="1:37" ht="17.25" customHeight="1">
      <c r="A4348" s="443"/>
      <c r="B4348" s="444"/>
      <c r="C4348" s="23"/>
      <c r="D4348" s="23"/>
      <c r="E4348" s="23"/>
      <c r="F4348" s="262"/>
      <c r="G4348" s="262"/>
      <c r="H4348" s="262"/>
      <c r="I4348" s="264"/>
      <c r="J4348" s="23"/>
      <c r="K4348" s="23"/>
      <c r="L4348" s="36" t="str">
        <f>IFERROR(VLOOKUP(放飛紀錄!$K4348,#REF!,2,FALSE),"")</f>
        <v/>
      </c>
      <c r="M4348" s="36"/>
      <c r="N4348" s="36"/>
      <c r="O4348" s="36"/>
      <c r="P4348" s="36"/>
      <c r="Q4348" s="36"/>
      <c r="R4348" s="36"/>
      <c r="S4348" s="36"/>
      <c r="T4348" s="36"/>
      <c r="U4348" s="23"/>
      <c r="V4348" s="23"/>
      <c r="W4348" s="23"/>
      <c r="X4348" s="23"/>
      <c r="Y4348" s="445"/>
      <c r="Z4348" s="446" t="str">
        <f>IF(放飛紀錄!$Y4348="","",放飛紀錄!$Y4348+公式對照表!B$2)</f>
        <v/>
      </c>
      <c r="AA4348" s="445"/>
      <c r="AB4348" s="445"/>
      <c r="AC4348" s="447" t="str">
        <f t="shared" si="164"/>
        <v/>
      </c>
      <c r="AD4348" s="448" t="str">
        <f t="shared" si="165"/>
        <v/>
      </c>
      <c r="AE4348" s="446" t="str">
        <f>IF(放飛紀錄表[[#This Row],[模組啟動時間]]="","",公式對照表!$A$2)</f>
        <v/>
      </c>
      <c r="AF4348" s="449" t="str">
        <f>IF(AC4348="","",IF(AND(AA4348&gt;Y4348,AA4348&lt;Z4348),[1]公式對照表!$C$2,IF(AC4348="-",[1]公式對照表!$C$3,IF(AC4348&lt;AE4348,[1]公式對照表!$C$4,IF(AC4348&gt;AE4348,[1]公式對照表!$C$5)))))</f>
        <v/>
      </c>
      <c r="AG4348" s="442"/>
      <c r="AH4348" s="442"/>
      <c r="AI4348" s="442"/>
      <c r="AJ4348" s="442"/>
      <c r="AK4348" s="2"/>
    </row>
    <row r="4349" spans="1:37" ht="17.25" customHeight="1">
      <c r="A4349" s="443"/>
      <c r="B4349" s="444"/>
      <c r="C4349" s="23"/>
      <c r="D4349" s="23"/>
      <c r="E4349" s="23"/>
      <c r="F4349" s="262"/>
      <c r="G4349" s="262"/>
      <c r="H4349" s="262"/>
      <c r="I4349" s="264"/>
      <c r="J4349" s="23"/>
      <c r="K4349" s="23"/>
      <c r="L4349" s="36" t="str">
        <f>IFERROR(VLOOKUP(放飛紀錄!$K4349,#REF!,2,FALSE),"")</f>
        <v/>
      </c>
      <c r="M4349" s="36"/>
      <c r="N4349" s="36"/>
      <c r="O4349" s="36"/>
      <c r="P4349" s="36"/>
      <c r="Q4349" s="36"/>
      <c r="R4349" s="36"/>
      <c r="S4349" s="36"/>
      <c r="T4349" s="36"/>
      <c r="U4349" s="23"/>
      <c r="V4349" s="23"/>
      <c r="W4349" s="23"/>
      <c r="X4349" s="23"/>
      <c r="Y4349" s="445"/>
      <c r="Z4349" s="446" t="str">
        <f>IF(放飛紀錄!$Y4349="","",放飛紀錄!$Y4349+公式對照表!B$2)</f>
        <v/>
      </c>
      <c r="AA4349" s="445"/>
      <c r="AB4349" s="445"/>
      <c r="AC4349" s="447" t="str">
        <f t="shared" si="164"/>
        <v/>
      </c>
      <c r="AD4349" s="448" t="str">
        <f t="shared" si="165"/>
        <v/>
      </c>
      <c r="AE4349" s="446" t="str">
        <f>IF(放飛紀錄表[[#This Row],[模組啟動時間]]="","",公式對照表!$A$2)</f>
        <v/>
      </c>
      <c r="AF4349" s="449" t="str">
        <f>IF(AC4349="","",IF(AND(AA4349&gt;Y4349,AA4349&lt;Z4349),[1]公式對照表!$C$2,IF(AC4349="-",[1]公式對照表!$C$3,IF(AC4349&lt;AE4349,[1]公式對照表!$C$4,IF(AC4349&gt;AE4349,[1]公式對照表!$C$5)))))</f>
        <v/>
      </c>
      <c r="AG4349" s="442"/>
      <c r="AH4349" s="442"/>
      <c r="AI4349" s="442"/>
      <c r="AJ4349" s="442"/>
      <c r="AK4349" s="2"/>
    </row>
    <row r="4350" spans="1:37" ht="17.25" customHeight="1">
      <c r="A4350" s="443"/>
      <c r="B4350" s="444"/>
      <c r="C4350" s="23"/>
      <c r="D4350" s="23"/>
      <c r="E4350" s="23"/>
      <c r="F4350" s="262"/>
      <c r="G4350" s="262"/>
      <c r="H4350" s="262"/>
      <c r="I4350" s="264"/>
      <c r="J4350" s="23"/>
      <c r="K4350" s="23"/>
      <c r="L4350" s="36" t="str">
        <f>IFERROR(VLOOKUP(放飛紀錄!$K4350,#REF!,2,FALSE),"")</f>
        <v/>
      </c>
      <c r="M4350" s="36"/>
      <c r="N4350" s="36"/>
      <c r="O4350" s="36"/>
      <c r="P4350" s="36"/>
      <c r="Q4350" s="36"/>
      <c r="R4350" s="36"/>
      <c r="S4350" s="36"/>
      <c r="T4350" s="36"/>
      <c r="U4350" s="23"/>
      <c r="V4350" s="23"/>
      <c r="W4350" s="23"/>
      <c r="X4350" s="23"/>
      <c r="Y4350" s="445"/>
      <c r="Z4350" s="446" t="str">
        <f>IF(放飛紀錄!$Y4350="","",放飛紀錄!$Y4350+公式對照表!B$2)</f>
        <v/>
      </c>
      <c r="AA4350" s="445"/>
      <c r="AB4350" s="445"/>
      <c r="AC4350" s="447" t="str">
        <f t="shared" si="164"/>
        <v/>
      </c>
      <c r="AD4350" s="448" t="str">
        <f t="shared" si="165"/>
        <v/>
      </c>
      <c r="AE4350" s="446" t="str">
        <f>IF(放飛紀錄表[[#This Row],[模組啟動時間]]="","",公式對照表!$A$2)</f>
        <v/>
      </c>
      <c r="AF4350" s="449" t="str">
        <f>IF(AC4350="","",IF(AND(AA4350&gt;Y4350,AA4350&lt;Z4350),[1]公式對照表!$C$2,IF(AC4350="-",[1]公式對照表!$C$3,IF(AC4350&lt;AE4350,[1]公式對照表!$C$4,IF(AC4350&gt;AE4350,[1]公式對照表!$C$5)))))</f>
        <v/>
      </c>
      <c r="AG4350" s="442"/>
      <c r="AH4350" s="442"/>
      <c r="AI4350" s="442"/>
      <c r="AJ4350" s="442"/>
      <c r="AK4350" s="2"/>
    </row>
    <row r="4351" spans="1:37" ht="17.25" customHeight="1">
      <c r="A4351" s="443"/>
      <c r="B4351" s="444"/>
      <c r="C4351" s="23"/>
      <c r="D4351" s="23"/>
      <c r="E4351" s="23"/>
      <c r="F4351" s="262"/>
      <c r="G4351" s="262"/>
      <c r="H4351" s="262"/>
      <c r="I4351" s="264"/>
      <c r="J4351" s="23"/>
      <c r="K4351" s="23"/>
      <c r="L4351" s="36" t="str">
        <f>IFERROR(VLOOKUP(放飛紀錄!$K4351,#REF!,2,FALSE),"")</f>
        <v/>
      </c>
      <c r="M4351" s="36"/>
      <c r="N4351" s="36"/>
      <c r="O4351" s="36"/>
      <c r="P4351" s="36"/>
      <c r="Q4351" s="36"/>
      <c r="R4351" s="36"/>
      <c r="S4351" s="36"/>
      <c r="T4351" s="36"/>
      <c r="U4351" s="23"/>
      <c r="V4351" s="23"/>
      <c r="W4351" s="23"/>
      <c r="X4351" s="23"/>
      <c r="Y4351" s="445"/>
      <c r="Z4351" s="446" t="str">
        <f>IF(放飛紀錄!$Y4351="","",放飛紀錄!$Y4351+公式對照表!B$2)</f>
        <v/>
      </c>
      <c r="AA4351" s="445"/>
      <c r="AB4351" s="445"/>
      <c r="AC4351" s="447" t="str">
        <f t="shared" si="164"/>
        <v/>
      </c>
      <c r="AD4351" s="448" t="str">
        <f t="shared" si="165"/>
        <v/>
      </c>
      <c r="AE4351" s="446" t="str">
        <f>IF(放飛紀錄表[[#This Row],[模組啟動時間]]="","",公式對照表!$A$2)</f>
        <v/>
      </c>
      <c r="AF4351" s="449" t="str">
        <f>IF(AC4351="","",IF(AND(AA4351&gt;Y4351,AA4351&lt;Z4351),[1]公式對照表!$C$2,IF(AC4351="-",[1]公式對照表!$C$3,IF(AC4351&lt;AE4351,[1]公式對照表!$C$4,IF(AC4351&gt;AE4351,[1]公式對照表!$C$5)))))</f>
        <v/>
      </c>
      <c r="AG4351" s="442"/>
      <c r="AH4351" s="442"/>
      <c r="AI4351" s="442"/>
      <c r="AJ4351" s="442"/>
      <c r="AK4351" s="2"/>
    </row>
    <row r="4352" spans="1:37" ht="17.25" customHeight="1">
      <c r="A4352" s="443"/>
      <c r="B4352" s="444"/>
      <c r="C4352" s="23"/>
      <c r="D4352" s="23"/>
      <c r="E4352" s="23"/>
      <c r="F4352" s="262"/>
      <c r="G4352" s="262"/>
      <c r="H4352" s="262"/>
      <c r="I4352" s="264"/>
      <c r="J4352" s="23"/>
      <c r="K4352" s="23"/>
      <c r="L4352" s="36" t="str">
        <f>IFERROR(VLOOKUP(放飛紀錄!$K4352,#REF!,2,FALSE),"")</f>
        <v/>
      </c>
      <c r="M4352" s="36"/>
      <c r="N4352" s="36"/>
      <c r="O4352" s="36"/>
      <c r="P4352" s="36"/>
      <c r="Q4352" s="36"/>
      <c r="R4352" s="36"/>
      <c r="S4352" s="36"/>
      <c r="T4352" s="36"/>
      <c r="U4352" s="23"/>
      <c r="V4352" s="23"/>
      <c r="W4352" s="23"/>
      <c r="X4352" s="23"/>
      <c r="Y4352" s="445"/>
      <c r="Z4352" s="446" t="str">
        <f>IF(放飛紀錄!$Y4352="","",放飛紀錄!$Y4352+公式對照表!B$2)</f>
        <v/>
      </c>
      <c r="AA4352" s="445"/>
      <c r="AB4352" s="445"/>
      <c r="AC4352" s="447" t="str">
        <f t="shared" si="164"/>
        <v/>
      </c>
      <c r="AD4352" s="448" t="str">
        <f t="shared" si="165"/>
        <v/>
      </c>
      <c r="AE4352" s="446" t="str">
        <f>IF(放飛紀錄表[[#This Row],[模組啟動時間]]="","",公式對照表!$A$2)</f>
        <v/>
      </c>
      <c r="AF4352" s="449" t="str">
        <f>IF(AC4352="","",IF(AND(AA4352&gt;Y4352,AA4352&lt;Z4352),[1]公式對照表!$C$2,IF(AC4352="-",[1]公式對照表!$C$3,IF(AC4352&lt;AE4352,[1]公式對照表!$C$4,IF(AC4352&gt;AE4352,[1]公式對照表!$C$5)))))</f>
        <v/>
      </c>
      <c r="AG4352" s="442"/>
      <c r="AH4352" s="442"/>
      <c r="AI4352" s="442"/>
      <c r="AJ4352" s="442"/>
      <c r="AK4352" s="2"/>
    </row>
    <row r="4353" spans="1:37" ht="17.25" customHeight="1">
      <c r="A4353" s="443"/>
      <c r="B4353" s="444"/>
      <c r="C4353" s="23"/>
      <c r="D4353" s="23"/>
      <c r="E4353" s="23"/>
      <c r="F4353" s="262"/>
      <c r="G4353" s="262"/>
      <c r="H4353" s="262"/>
      <c r="I4353" s="264"/>
      <c r="J4353" s="23"/>
      <c r="K4353" s="23"/>
      <c r="L4353" s="36" t="str">
        <f>IFERROR(VLOOKUP(放飛紀錄!$K4353,#REF!,2,FALSE),"")</f>
        <v/>
      </c>
      <c r="M4353" s="36"/>
      <c r="N4353" s="36"/>
      <c r="O4353" s="36"/>
      <c r="P4353" s="36"/>
      <c r="Q4353" s="36"/>
      <c r="R4353" s="36"/>
      <c r="S4353" s="36"/>
      <c r="T4353" s="36"/>
      <c r="U4353" s="23"/>
      <c r="V4353" s="23"/>
      <c r="W4353" s="23"/>
      <c r="X4353" s="23"/>
      <c r="Y4353" s="445"/>
      <c r="Z4353" s="446" t="str">
        <f>IF(放飛紀錄!$Y4353="","",放飛紀錄!$Y4353+公式對照表!B$2)</f>
        <v/>
      </c>
      <c r="AA4353" s="445"/>
      <c r="AB4353" s="445"/>
      <c r="AC4353" s="447" t="str">
        <f t="shared" si="164"/>
        <v/>
      </c>
      <c r="AD4353" s="448" t="str">
        <f t="shared" si="165"/>
        <v/>
      </c>
      <c r="AE4353" s="446" t="str">
        <f>IF(放飛紀錄表[[#This Row],[模組啟動時間]]="","",公式對照表!$A$2)</f>
        <v/>
      </c>
      <c r="AF4353" s="449" t="str">
        <f>IF(AC4353="","",IF(AND(AA4353&gt;Y4353,AA4353&lt;Z4353),[1]公式對照表!$C$2,IF(AC4353="-",[1]公式對照表!$C$3,IF(AC4353&lt;AE4353,[1]公式對照表!$C$4,IF(AC4353&gt;AE4353,[1]公式對照表!$C$5)))))</f>
        <v/>
      </c>
      <c r="AG4353" s="442"/>
      <c r="AH4353" s="442"/>
      <c r="AI4353" s="442"/>
      <c r="AJ4353" s="442"/>
      <c r="AK4353" s="2"/>
    </row>
    <row r="4354" spans="1:37" ht="17.25" customHeight="1">
      <c r="A4354" s="443"/>
      <c r="B4354" s="444"/>
      <c r="C4354" s="23"/>
      <c r="D4354" s="23"/>
      <c r="E4354" s="23"/>
      <c r="F4354" s="262"/>
      <c r="G4354" s="262"/>
      <c r="H4354" s="262"/>
      <c r="I4354" s="264"/>
      <c r="J4354" s="23"/>
      <c r="K4354" s="23"/>
      <c r="L4354" s="36" t="str">
        <f>IFERROR(VLOOKUP(放飛紀錄!$K4354,#REF!,2,FALSE),"")</f>
        <v/>
      </c>
      <c r="M4354" s="36"/>
      <c r="N4354" s="36"/>
      <c r="O4354" s="36"/>
      <c r="P4354" s="36"/>
      <c r="Q4354" s="36"/>
      <c r="R4354" s="36"/>
      <c r="S4354" s="36"/>
      <c r="T4354" s="36"/>
      <c r="U4354" s="23"/>
      <c r="V4354" s="23"/>
      <c r="W4354" s="23"/>
      <c r="X4354" s="23"/>
      <c r="Y4354" s="445"/>
      <c r="Z4354" s="446" t="str">
        <f>IF(放飛紀錄!$Y4354="","",放飛紀錄!$Y4354+公式對照表!B$2)</f>
        <v/>
      </c>
      <c r="AA4354" s="445"/>
      <c r="AB4354" s="445"/>
      <c r="AC4354" s="447" t="str">
        <f t="shared" si="164"/>
        <v/>
      </c>
      <c r="AD4354" s="448" t="str">
        <f t="shared" si="165"/>
        <v/>
      </c>
      <c r="AE4354" s="446" t="str">
        <f>IF(放飛紀錄表[[#This Row],[模組啟動時間]]="","",公式對照表!$A$2)</f>
        <v/>
      </c>
      <c r="AF4354" s="449" t="str">
        <f>IF(AC4354="","",IF(AND(AA4354&gt;Y4354,AA4354&lt;Z4354),[1]公式對照表!$C$2,IF(AC4354="-",[1]公式對照表!$C$3,IF(AC4354&lt;AE4354,[1]公式對照表!$C$4,IF(AC4354&gt;AE4354,[1]公式對照表!$C$5)))))</f>
        <v/>
      </c>
      <c r="AG4354" s="442"/>
      <c r="AH4354" s="442"/>
      <c r="AI4354" s="442"/>
      <c r="AJ4354" s="442"/>
      <c r="AK4354" s="2"/>
    </row>
    <row r="4355" spans="1:37" ht="17.25" customHeight="1">
      <c r="A4355" s="443"/>
      <c r="B4355" s="444"/>
      <c r="C4355" s="23"/>
      <c r="D4355" s="23"/>
      <c r="E4355" s="23"/>
      <c r="F4355" s="262"/>
      <c r="G4355" s="262"/>
      <c r="H4355" s="262"/>
      <c r="I4355" s="264"/>
      <c r="J4355" s="23"/>
      <c r="K4355" s="23"/>
      <c r="L4355" s="36" t="str">
        <f>IFERROR(VLOOKUP(放飛紀錄!$K4355,#REF!,2,FALSE),"")</f>
        <v/>
      </c>
      <c r="M4355" s="36"/>
      <c r="N4355" s="36"/>
      <c r="O4355" s="36"/>
      <c r="P4355" s="36"/>
      <c r="Q4355" s="36"/>
      <c r="R4355" s="36"/>
      <c r="S4355" s="36"/>
      <c r="T4355" s="36"/>
      <c r="U4355" s="23"/>
      <c r="V4355" s="23"/>
      <c r="W4355" s="23"/>
      <c r="X4355" s="23"/>
      <c r="Y4355" s="445"/>
      <c r="Z4355" s="446" t="str">
        <f>IF(放飛紀錄!$Y4355="","",放飛紀錄!$Y4355+公式對照表!B$2)</f>
        <v/>
      </c>
      <c r="AA4355" s="445"/>
      <c r="AB4355" s="445"/>
      <c r="AC4355" s="447" t="str">
        <f t="shared" si="164"/>
        <v/>
      </c>
      <c r="AD4355" s="448" t="str">
        <f t="shared" si="165"/>
        <v/>
      </c>
      <c r="AE4355" s="446" t="str">
        <f>IF(放飛紀錄表[[#This Row],[模組啟動時間]]="","",公式對照表!$A$2)</f>
        <v/>
      </c>
      <c r="AF4355" s="449" t="str">
        <f>IF(AC4355="","",IF(AND(AA4355&gt;Y4355,AA4355&lt;Z4355),[1]公式對照表!$C$2,IF(AC4355="-",[1]公式對照表!$C$3,IF(AC4355&lt;AE4355,[1]公式對照表!$C$4,IF(AC4355&gt;AE4355,[1]公式對照表!$C$5)))))</f>
        <v/>
      </c>
      <c r="AG4355" s="442"/>
      <c r="AH4355" s="442"/>
      <c r="AI4355" s="442"/>
      <c r="AJ4355" s="442"/>
      <c r="AK4355" s="2"/>
    </row>
    <row r="4356" spans="1:37" ht="17.25" customHeight="1">
      <c r="A4356" s="443"/>
      <c r="B4356" s="444"/>
      <c r="C4356" s="23"/>
      <c r="D4356" s="23"/>
      <c r="E4356" s="23"/>
      <c r="F4356" s="262"/>
      <c r="G4356" s="262"/>
      <c r="H4356" s="262"/>
      <c r="I4356" s="264"/>
      <c r="J4356" s="23"/>
      <c r="K4356" s="23"/>
      <c r="L4356" s="36" t="str">
        <f>IFERROR(VLOOKUP(放飛紀錄!$K4356,#REF!,2,FALSE),"")</f>
        <v/>
      </c>
      <c r="M4356" s="36"/>
      <c r="N4356" s="36"/>
      <c r="O4356" s="36"/>
      <c r="P4356" s="36"/>
      <c r="Q4356" s="36"/>
      <c r="R4356" s="36"/>
      <c r="S4356" s="36"/>
      <c r="T4356" s="36"/>
      <c r="U4356" s="23"/>
      <c r="V4356" s="23"/>
      <c r="W4356" s="23"/>
      <c r="X4356" s="23"/>
      <c r="Y4356" s="445"/>
      <c r="Z4356" s="446" t="str">
        <f>IF(放飛紀錄!$Y4356="","",放飛紀錄!$Y4356+公式對照表!B$2)</f>
        <v/>
      </c>
      <c r="AA4356" s="445"/>
      <c r="AB4356" s="445"/>
      <c r="AC4356" s="447" t="str">
        <f t="shared" si="164"/>
        <v/>
      </c>
      <c r="AD4356" s="448" t="str">
        <f t="shared" si="165"/>
        <v/>
      </c>
      <c r="AE4356" s="446" t="str">
        <f>IF(放飛紀錄表[[#This Row],[模組啟動時間]]="","",公式對照表!$A$2)</f>
        <v/>
      </c>
      <c r="AF4356" s="449" t="str">
        <f>IF(AC4356="","",IF(AND(AA4356&gt;Y4356,AA4356&lt;Z4356),[1]公式對照表!$C$2,IF(AC4356="-",[1]公式對照表!$C$3,IF(AC4356&lt;AE4356,[1]公式對照表!$C$4,IF(AC4356&gt;AE4356,[1]公式對照表!$C$5)))))</f>
        <v/>
      </c>
      <c r="AG4356" s="442"/>
      <c r="AH4356" s="442"/>
      <c r="AI4356" s="442"/>
      <c r="AJ4356" s="442"/>
      <c r="AK4356" s="2"/>
    </row>
    <row r="4357" spans="1:37" ht="17.25" customHeight="1">
      <c r="A4357" s="443"/>
      <c r="B4357" s="444"/>
      <c r="C4357" s="23"/>
      <c r="D4357" s="23"/>
      <c r="E4357" s="23"/>
      <c r="F4357" s="262"/>
      <c r="G4357" s="262"/>
      <c r="H4357" s="262"/>
      <c r="I4357" s="264"/>
      <c r="J4357" s="23"/>
      <c r="K4357" s="23"/>
      <c r="L4357" s="36" t="str">
        <f>IFERROR(VLOOKUP(放飛紀錄!$K4357,#REF!,2,FALSE),"")</f>
        <v/>
      </c>
      <c r="M4357" s="36"/>
      <c r="N4357" s="36"/>
      <c r="O4357" s="36"/>
      <c r="P4357" s="36"/>
      <c r="Q4357" s="36"/>
      <c r="R4357" s="36"/>
      <c r="S4357" s="36"/>
      <c r="T4357" s="36"/>
      <c r="U4357" s="23"/>
      <c r="V4357" s="23"/>
      <c r="W4357" s="23"/>
      <c r="X4357" s="23"/>
      <c r="Y4357" s="445"/>
      <c r="Z4357" s="446" t="str">
        <f>IF(放飛紀錄!$Y4357="","",放飛紀錄!$Y4357+公式對照表!B$2)</f>
        <v/>
      </c>
      <c r="AA4357" s="445"/>
      <c r="AB4357" s="445"/>
      <c r="AC4357" s="447" t="str">
        <f t="shared" si="164"/>
        <v/>
      </c>
      <c r="AD4357" s="448" t="str">
        <f t="shared" si="165"/>
        <v/>
      </c>
      <c r="AE4357" s="446" t="str">
        <f>IF(放飛紀錄表[[#This Row],[模組啟動時間]]="","",公式對照表!$A$2)</f>
        <v/>
      </c>
      <c r="AF4357" s="449" t="str">
        <f>IF(AC4357="","",IF(AND(AA4357&gt;Y4357,AA4357&lt;Z4357),[1]公式對照表!$C$2,IF(AC4357="-",[1]公式對照表!$C$3,IF(AC4357&lt;AE4357,[1]公式對照表!$C$4,IF(AC4357&gt;AE4357,[1]公式對照表!$C$5)))))</f>
        <v/>
      </c>
      <c r="AG4357" s="442"/>
      <c r="AH4357" s="442"/>
      <c r="AI4357" s="442"/>
      <c r="AJ4357" s="442"/>
      <c r="AK4357" s="2"/>
    </row>
    <row r="4358" spans="1:37" ht="17.25" customHeight="1">
      <c r="A4358" s="443"/>
      <c r="B4358" s="444"/>
      <c r="C4358" s="23"/>
      <c r="D4358" s="23"/>
      <c r="E4358" s="23"/>
      <c r="F4358" s="262"/>
      <c r="G4358" s="262"/>
      <c r="H4358" s="262"/>
      <c r="I4358" s="264"/>
      <c r="J4358" s="23"/>
      <c r="K4358" s="23"/>
      <c r="L4358" s="36" t="str">
        <f>IFERROR(VLOOKUP(放飛紀錄!$K4358,#REF!,2,FALSE),"")</f>
        <v/>
      </c>
      <c r="M4358" s="36"/>
      <c r="N4358" s="36"/>
      <c r="O4358" s="36"/>
      <c r="P4358" s="36"/>
      <c r="Q4358" s="36"/>
      <c r="R4358" s="36"/>
      <c r="S4358" s="36"/>
      <c r="T4358" s="36"/>
      <c r="U4358" s="23"/>
      <c r="V4358" s="23"/>
      <c r="W4358" s="23"/>
      <c r="X4358" s="23"/>
      <c r="Y4358" s="445"/>
      <c r="Z4358" s="446" t="str">
        <f>IF(放飛紀錄!$Y4358="","",放飛紀錄!$Y4358+公式對照表!B$2)</f>
        <v/>
      </c>
      <c r="AA4358" s="445"/>
      <c r="AB4358" s="445"/>
      <c r="AC4358" s="447" t="str">
        <f t="shared" si="164"/>
        <v/>
      </c>
      <c r="AD4358" s="448" t="str">
        <f t="shared" si="165"/>
        <v/>
      </c>
      <c r="AE4358" s="446" t="str">
        <f>IF(放飛紀錄表[[#This Row],[模組啟動時間]]="","",公式對照表!$A$2)</f>
        <v/>
      </c>
      <c r="AF4358" s="449" t="str">
        <f>IF(AC4358="","",IF(AND(AA4358&gt;Y4358,AA4358&lt;Z4358),[1]公式對照表!$C$2,IF(AC4358="-",[1]公式對照表!$C$3,IF(AC4358&lt;AE4358,[1]公式對照表!$C$4,IF(AC4358&gt;AE4358,[1]公式對照表!$C$5)))))</f>
        <v/>
      </c>
      <c r="AG4358" s="442"/>
      <c r="AH4358" s="442"/>
      <c r="AI4358" s="442"/>
      <c r="AJ4358" s="442"/>
      <c r="AK4358" s="2"/>
    </row>
    <row r="4359" spans="1:37" ht="17.25" customHeight="1">
      <c r="A4359" s="443"/>
      <c r="B4359" s="444"/>
      <c r="C4359" s="23"/>
      <c r="D4359" s="23"/>
      <c r="E4359" s="23"/>
      <c r="F4359" s="262"/>
      <c r="G4359" s="262"/>
      <c r="H4359" s="262"/>
      <c r="I4359" s="264"/>
      <c r="J4359" s="23"/>
      <c r="K4359" s="23"/>
      <c r="L4359" s="36" t="str">
        <f>IFERROR(VLOOKUP(放飛紀錄!$K4359,#REF!,2,FALSE),"")</f>
        <v/>
      </c>
      <c r="M4359" s="36"/>
      <c r="N4359" s="36"/>
      <c r="O4359" s="36"/>
      <c r="P4359" s="36"/>
      <c r="Q4359" s="36"/>
      <c r="R4359" s="36"/>
      <c r="S4359" s="36"/>
      <c r="T4359" s="36"/>
      <c r="U4359" s="23"/>
      <c r="V4359" s="23"/>
      <c r="W4359" s="23"/>
      <c r="X4359" s="23"/>
      <c r="Y4359" s="445"/>
      <c r="Z4359" s="446" t="str">
        <f>IF(放飛紀錄!$Y4359="","",放飛紀錄!$Y4359+公式對照表!B$2)</f>
        <v/>
      </c>
      <c r="AA4359" s="445"/>
      <c r="AB4359" s="445"/>
      <c r="AC4359" s="447" t="str">
        <f t="shared" si="164"/>
        <v/>
      </c>
      <c r="AD4359" s="448" t="str">
        <f t="shared" si="165"/>
        <v/>
      </c>
      <c r="AE4359" s="446" t="str">
        <f>IF(放飛紀錄表[[#This Row],[模組啟動時間]]="","",公式對照表!$A$2)</f>
        <v/>
      </c>
      <c r="AF4359" s="449" t="str">
        <f>IF(AC4359="","",IF(AND(AA4359&gt;Y4359,AA4359&lt;Z4359),[1]公式對照表!$C$2,IF(AC4359="-",[1]公式對照表!$C$3,IF(AC4359&lt;AE4359,[1]公式對照表!$C$4,IF(AC4359&gt;AE4359,[1]公式對照表!$C$5)))))</f>
        <v/>
      </c>
      <c r="AG4359" s="442"/>
      <c r="AH4359" s="442"/>
      <c r="AI4359" s="442"/>
      <c r="AJ4359" s="442"/>
      <c r="AK4359" s="2"/>
    </row>
    <row r="4360" spans="1:37" ht="17.25" customHeight="1">
      <c r="A4360" s="443"/>
      <c r="B4360" s="444"/>
      <c r="C4360" s="23"/>
      <c r="D4360" s="23"/>
      <c r="E4360" s="23"/>
      <c r="F4360" s="262"/>
      <c r="G4360" s="262"/>
      <c r="H4360" s="262"/>
      <c r="I4360" s="264"/>
      <c r="J4360" s="23"/>
      <c r="K4360" s="23"/>
      <c r="L4360" s="36" t="str">
        <f>IFERROR(VLOOKUP(放飛紀錄!$K4360,#REF!,2,FALSE),"")</f>
        <v/>
      </c>
      <c r="M4360" s="36"/>
      <c r="N4360" s="36"/>
      <c r="O4360" s="36"/>
      <c r="P4360" s="36"/>
      <c r="Q4360" s="36"/>
      <c r="R4360" s="36"/>
      <c r="S4360" s="36"/>
      <c r="T4360" s="36"/>
      <c r="U4360" s="23"/>
      <c r="V4360" s="23"/>
      <c r="W4360" s="23"/>
      <c r="X4360" s="23"/>
      <c r="Y4360" s="445"/>
      <c r="Z4360" s="446" t="str">
        <f>IF(放飛紀錄!$Y4360="","",放飛紀錄!$Y4360+公式對照表!B$2)</f>
        <v/>
      </c>
      <c r="AA4360" s="445"/>
      <c r="AB4360" s="445"/>
      <c r="AC4360" s="447" t="str">
        <f t="shared" si="164"/>
        <v/>
      </c>
      <c r="AD4360" s="448" t="str">
        <f t="shared" si="165"/>
        <v/>
      </c>
      <c r="AE4360" s="446" t="str">
        <f>IF(放飛紀錄表[[#This Row],[模組啟動時間]]="","",公式對照表!$A$2)</f>
        <v/>
      </c>
      <c r="AF4360" s="449" t="str">
        <f>IF(AC4360="","",IF(AND(AA4360&gt;Y4360,AA4360&lt;Z4360),[1]公式對照表!$C$2,IF(AC4360="-",[1]公式對照表!$C$3,IF(AC4360&lt;AE4360,[1]公式對照表!$C$4,IF(AC4360&gt;AE4360,[1]公式對照表!$C$5)))))</f>
        <v/>
      </c>
      <c r="AG4360" s="442"/>
      <c r="AH4360" s="442"/>
      <c r="AI4360" s="442"/>
      <c r="AJ4360" s="442"/>
      <c r="AK4360" s="2"/>
    </row>
    <row r="4361" spans="1:37" ht="17.25" customHeight="1">
      <c r="A4361" s="443"/>
      <c r="B4361" s="444"/>
      <c r="C4361" s="23"/>
      <c r="D4361" s="23"/>
      <c r="E4361" s="23"/>
      <c r="F4361" s="262"/>
      <c r="G4361" s="262"/>
      <c r="H4361" s="262"/>
      <c r="I4361" s="264"/>
      <c r="J4361" s="23"/>
      <c r="K4361" s="23"/>
      <c r="L4361" s="36" t="str">
        <f>IFERROR(VLOOKUP(放飛紀錄!$K4361,#REF!,2,FALSE),"")</f>
        <v/>
      </c>
      <c r="M4361" s="36"/>
      <c r="N4361" s="36"/>
      <c r="O4361" s="36"/>
      <c r="P4361" s="36"/>
      <c r="Q4361" s="36"/>
      <c r="R4361" s="36"/>
      <c r="S4361" s="36"/>
      <c r="T4361" s="36"/>
      <c r="U4361" s="23"/>
      <c r="V4361" s="23"/>
      <c r="W4361" s="23"/>
      <c r="X4361" s="23"/>
      <c r="Y4361" s="445"/>
      <c r="Z4361" s="446" t="str">
        <f>IF(放飛紀錄!$Y4361="","",放飛紀錄!$Y4361+公式對照表!B$2)</f>
        <v/>
      </c>
      <c r="AA4361" s="445"/>
      <c r="AB4361" s="445"/>
      <c r="AC4361" s="447" t="str">
        <f t="shared" si="164"/>
        <v/>
      </c>
      <c r="AD4361" s="448" t="str">
        <f t="shared" si="165"/>
        <v/>
      </c>
      <c r="AE4361" s="446" t="str">
        <f>IF(放飛紀錄表[[#This Row],[模組啟動時間]]="","",公式對照表!$A$2)</f>
        <v/>
      </c>
      <c r="AF4361" s="449" t="str">
        <f>IF(AC4361="","",IF(AND(AA4361&gt;Y4361,AA4361&lt;Z4361),[1]公式對照表!$C$2,IF(AC4361="-",[1]公式對照表!$C$3,IF(AC4361&lt;AE4361,[1]公式對照表!$C$4,IF(AC4361&gt;AE4361,[1]公式對照表!$C$5)))))</f>
        <v/>
      </c>
      <c r="AG4361" s="442"/>
      <c r="AH4361" s="442"/>
      <c r="AI4361" s="442"/>
      <c r="AJ4361" s="442"/>
      <c r="AK4361" s="2"/>
    </row>
    <row r="4362" spans="1:37" ht="17.25" customHeight="1">
      <c r="A4362" s="443"/>
      <c r="B4362" s="444"/>
      <c r="C4362" s="23"/>
      <c r="D4362" s="23"/>
      <c r="E4362" s="23"/>
      <c r="F4362" s="262"/>
      <c r="G4362" s="262"/>
      <c r="H4362" s="262"/>
      <c r="I4362" s="264"/>
      <c r="J4362" s="23"/>
      <c r="K4362" s="23"/>
      <c r="L4362" s="36" t="str">
        <f>IFERROR(VLOOKUP(放飛紀錄!$K4362,#REF!,2,FALSE),"")</f>
        <v/>
      </c>
      <c r="M4362" s="36"/>
      <c r="N4362" s="36"/>
      <c r="O4362" s="36"/>
      <c r="P4362" s="36"/>
      <c r="Q4362" s="36"/>
      <c r="R4362" s="36"/>
      <c r="S4362" s="36"/>
      <c r="T4362" s="36"/>
      <c r="U4362" s="23"/>
      <c r="V4362" s="23"/>
      <c r="W4362" s="23"/>
      <c r="X4362" s="23"/>
      <c r="Y4362" s="445"/>
      <c r="Z4362" s="446" t="str">
        <f>IF(放飛紀錄!$Y4362="","",放飛紀錄!$Y4362+公式對照表!B$2)</f>
        <v/>
      </c>
      <c r="AA4362" s="445"/>
      <c r="AB4362" s="445"/>
      <c r="AC4362" s="447" t="str">
        <f t="shared" si="164"/>
        <v/>
      </c>
      <c r="AD4362" s="448" t="str">
        <f t="shared" si="165"/>
        <v/>
      </c>
      <c r="AE4362" s="446" t="str">
        <f>IF(放飛紀錄表[[#This Row],[模組啟動時間]]="","",公式對照表!$A$2)</f>
        <v/>
      </c>
      <c r="AF4362" s="449" t="str">
        <f>IF(AC4362="","",IF(AND(AA4362&gt;Y4362,AA4362&lt;Z4362),[1]公式對照表!$C$2,IF(AC4362="-",[1]公式對照表!$C$3,IF(AC4362&lt;AE4362,[1]公式對照表!$C$4,IF(AC4362&gt;AE4362,[1]公式對照表!$C$5)))))</f>
        <v/>
      </c>
      <c r="AG4362" s="442"/>
      <c r="AH4362" s="442"/>
      <c r="AI4362" s="442"/>
      <c r="AJ4362" s="442"/>
      <c r="AK4362" s="2"/>
    </row>
    <row r="4363" spans="1:37" ht="17.25" customHeight="1">
      <c r="A4363" s="443"/>
      <c r="B4363" s="444"/>
      <c r="C4363" s="23"/>
      <c r="D4363" s="23"/>
      <c r="E4363" s="23"/>
      <c r="F4363" s="262"/>
      <c r="G4363" s="262"/>
      <c r="H4363" s="262"/>
      <c r="I4363" s="264"/>
      <c r="J4363" s="23"/>
      <c r="K4363" s="23"/>
      <c r="L4363" s="36" t="str">
        <f>IFERROR(VLOOKUP(放飛紀錄!$K4363,#REF!,2,FALSE),"")</f>
        <v/>
      </c>
      <c r="M4363" s="36"/>
      <c r="N4363" s="36"/>
      <c r="O4363" s="36"/>
      <c r="P4363" s="36"/>
      <c r="Q4363" s="36"/>
      <c r="R4363" s="36"/>
      <c r="S4363" s="36"/>
      <c r="T4363" s="36"/>
      <c r="U4363" s="23"/>
      <c r="V4363" s="23"/>
      <c r="W4363" s="23"/>
      <c r="X4363" s="23"/>
      <c r="Y4363" s="445"/>
      <c r="Z4363" s="446" t="str">
        <f>IF(放飛紀錄!$Y4363="","",放飛紀錄!$Y4363+公式對照表!B$2)</f>
        <v/>
      </c>
      <c r="AA4363" s="445"/>
      <c r="AB4363" s="445"/>
      <c r="AC4363" s="447" t="str">
        <f t="shared" si="164"/>
        <v/>
      </c>
      <c r="AD4363" s="448" t="str">
        <f t="shared" si="165"/>
        <v/>
      </c>
      <c r="AE4363" s="446" t="str">
        <f>IF(放飛紀錄表[[#This Row],[模組啟動時間]]="","",公式對照表!$A$2)</f>
        <v/>
      </c>
      <c r="AF4363" s="449" t="str">
        <f>IF(AC4363="","",IF(AND(AA4363&gt;Y4363,AA4363&lt;Z4363),[1]公式對照表!$C$2,IF(AC4363="-",[1]公式對照表!$C$3,IF(AC4363&lt;AE4363,[1]公式對照表!$C$4,IF(AC4363&gt;AE4363,[1]公式對照表!$C$5)))))</f>
        <v/>
      </c>
      <c r="AG4363" s="442"/>
      <c r="AH4363" s="442"/>
      <c r="AI4363" s="442"/>
      <c r="AJ4363" s="442"/>
      <c r="AK4363" s="2"/>
    </row>
    <row r="4364" spans="1:37" ht="17.25" customHeight="1">
      <c r="A4364" s="443"/>
      <c r="B4364" s="444"/>
      <c r="C4364" s="23"/>
      <c r="D4364" s="23"/>
      <c r="E4364" s="23"/>
      <c r="F4364" s="262"/>
      <c r="G4364" s="262"/>
      <c r="H4364" s="262"/>
      <c r="I4364" s="264"/>
      <c r="J4364" s="23"/>
      <c r="K4364" s="23"/>
      <c r="L4364" s="36" t="str">
        <f>IFERROR(VLOOKUP(放飛紀錄!$K4364,#REF!,2,FALSE),"")</f>
        <v/>
      </c>
      <c r="M4364" s="36"/>
      <c r="N4364" s="36"/>
      <c r="O4364" s="36"/>
      <c r="P4364" s="36"/>
      <c r="Q4364" s="36"/>
      <c r="R4364" s="36"/>
      <c r="S4364" s="36"/>
      <c r="T4364" s="36"/>
      <c r="U4364" s="23"/>
      <c r="V4364" s="23"/>
      <c r="W4364" s="23"/>
      <c r="X4364" s="23"/>
      <c r="Y4364" s="445"/>
      <c r="Z4364" s="446" t="str">
        <f>IF(放飛紀錄!$Y4364="","",放飛紀錄!$Y4364+公式對照表!B$2)</f>
        <v/>
      </c>
      <c r="AA4364" s="445"/>
      <c r="AB4364" s="445"/>
      <c r="AC4364" s="447" t="str">
        <f t="shared" si="164"/>
        <v/>
      </c>
      <c r="AD4364" s="448" t="str">
        <f t="shared" si="165"/>
        <v/>
      </c>
      <c r="AE4364" s="446" t="str">
        <f>IF(放飛紀錄表[[#This Row],[模組啟動時間]]="","",公式對照表!$A$2)</f>
        <v/>
      </c>
      <c r="AF4364" s="449" t="str">
        <f>IF(AC4364="","",IF(AND(AA4364&gt;Y4364,AA4364&lt;Z4364),[1]公式對照表!$C$2,IF(AC4364="-",[1]公式對照表!$C$3,IF(AC4364&lt;AE4364,[1]公式對照表!$C$4,IF(AC4364&gt;AE4364,[1]公式對照表!$C$5)))))</f>
        <v/>
      </c>
      <c r="AG4364" s="442"/>
      <c r="AH4364" s="442"/>
      <c r="AI4364" s="442"/>
      <c r="AJ4364" s="442"/>
      <c r="AK4364" s="2"/>
    </row>
    <row r="4365" spans="1:37" ht="17.25" customHeight="1">
      <c r="A4365" s="443"/>
      <c r="B4365" s="444"/>
      <c r="C4365" s="23"/>
      <c r="D4365" s="23"/>
      <c r="E4365" s="23"/>
      <c r="F4365" s="262"/>
      <c r="G4365" s="262"/>
      <c r="H4365" s="262"/>
      <c r="I4365" s="264"/>
      <c r="J4365" s="23"/>
      <c r="K4365" s="23"/>
      <c r="L4365" s="36" t="str">
        <f>IFERROR(VLOOKUP(放飛紀錄!$K4365,#REF!,2,FALSE),"")</f>
        <v/>
      </c>
      <c r="M4365" s="36"/>
      <c r="N4365" s="36"/>
      <c r="O4365" s="36"/>
      <c r="P4365" s="36"/>
      <c r="Q4365" s="36"/>
      <c r="R4365" s="36"/>
      <c r="S4365" s="36"/>
      <c r="T4365" s="36"/>
      <c r="U4365" s="23"/>
      <c r="V4365" s="23"/>
      <c r="W4365" s="23"/>
      <c r="X4365" s="23"/>
      <c r="Y4365" s="445"/>
      <c r="Z4365" s="446" t="str">
        <f>IF(放飛紀錄!$Y4365="","",放飛紀錄!$Y4365+公式對照表!B$2)</f>
        <v/>
      </c>
      <c r="AA4365" s="445"/>
      <c r="AB4365" s="445"/>
      <c r="AC4365" s="447" t="str">
        <f t="shared" si="164"/>
        <v/>
      </c>
      <c r="AD4365" s="448" t="str">
        <f t="shared" si="165"/>
        <v/>
      </c>
      <c r="AE4365" s="446" t="str">
        <f>IF(放飛紀錄表[[#This Row],[模組啟動時間]]="","",公式對照表!$A$2)</f>
        <v/>
      </c>
      <c r="AF4365" s="449" t="str">
        <f>IF(AC4365="","",IF(AND(AA4365&gt;Y4365,AA4365&lt;Z4365),[1]公式對照表!$C$2,IF(AC4365="-",[1]公式對照表!$C$3,IF(AC4365&lt;AE4365,[1]公式對照表!$C$4,IF(AC4365&gt;AE4365,[1]公式對照表!$C$5)))))</f>
        <v/>
      </c>
      <c r="AG4365" s="442"/>
      <c r="AH4365" s="442"/>
      <c r="AI4365" s="442"/>
      <c r="AJ4365" s="442"/>
      <c r="AK4365" s="2"/>
    </row>
    <row r="4366" spans="1:37" ht="17.25" customHeight="1">
      <c r="A4366" s="443"/>
      <c r="B4366" s="444"/>
      <c r="C4366" s="23"/>
      <c r="D4366" s="23"/>
      <c r="E4366" s="23"/>
      <c r="F4366" s="262"/>
      <c r="G4366" s="262"/>
      <c r="H4366" s="262"/>
      <c r="I4366" s="264"/>
      <c r="J4366" s="23"/>
      <c r="K4366" s="23"/>
      <c r="L4366" s="36" t="str">
        <f>IFERROR(VLOOKUP(放飛紀錄!$K4366,#REF!,2,FALSE),"")</f>
        <v/>
      </c>
      <c r="M4366" s="36"/>
      <c r="N4366" s="36"/>
      <c r="O4366" s="36"/>
      <c r="P4366" s="36"/>
      <c r="Q4366" s="36"/>
      <c r="R4366" s="36"/>
      <c r="S4366" s="36"/>
      <c r="T4366" s="36"/>
      <c r="U4366" s="23"/>
      <c r="V4366" s="23"/>
      <c r="W4366" s="23"/>
      <c r="X4366" s="23"/>
      <c r="Y4366" s="445"/>
      <c r="Z4366" s="446" t="str">
        <f>IF(放飛紀錄!$Y4366="","",放飛紀錄!$Y4366+公式對照表!B$2)</f>
        <v/>
      </c>
      <c r="AA4366" s="445"/>
      <c r="AB4366" s="445"/>
      <c r="AC4366" s="447" t="str">
        <f t="shared" si="164"/>
        <v/>
      </c>
      <c r="AD4366" s="448" t="str">
        <f t="shared" si="165"/>
        <v/>
      </c>
      <c r="AE4366" s="446" t="str">
        <f>IF(放飛紀錄表[[#This Row],[模組啟動時間]]="","",公式對照表!$A$2)</f>
        <v/>
      </c>
      <c r="AF4366" s="449" t="str">
        <f>IF(AC4366="","",IF(AND(AA4366&gt;Y4366,AA4366&lt;Z4366),[1]公式對照表!$C$2,IF(AC4366="-",[1]公式對照表!$C$3,IF(AC4366&lt;AE4366,[1]公式對照表!$C$4,IF(AC4366&gt;AE4366,[1]公式對照表!$C$5)))))</f>
        <v/>
      </c>
      <c r="AG4366" s="442"/>
      <c r="AH4366" s="442"/>
      <c r="AI4366" s="442"/>
      <c r="AJ4366" s="442"/>
      <c r="AK4366" s="2"/>
    </row>
    <row r="4367" spans="1:37" ht="17.25" customHeight="1">
      <c r="A4367" s="443"/>
      <c r="B4367" s="444"/>
      <c r="C4367" s="23"/>
      <c r="D4367" s="23"/>
      <c r="E4367" s="23"/>
      <c r="F4367" s="262"/>
      <c r="G4367" s="262"/>
      <c r="H4367" s="262"/>
      <c r="I4367" s="264"/>
      <c r="J4367" s="23"/>
      <c r="K4367" s="23"/>
      <c r="L4367" s="36" t="str">
        <f>IFERROR(VLOOKUP(放飛紀錄!$K4367,#REF!,2,FALSE),"")</f>
        <v/>
      </c>
      <c r="M4367" s="36"/>
      <c r="N4367" s="36"/>
      <c r="O4367" s="36"/>
      <c r="P4367" s="36"/>
      <c r="Q4367" s="36"/>
      <c r="R4367" s="36"/>
      <c r="S4367" s="36"/>
      <c r="T4367" s="36"/>
      <c r="U4367" s="23"/>
      <c r="V4367" s="23"/>
      <c r="W4367" s="23"/>
      <c r="X4367" s="23"/>
      <c r="Y4367" s="445"/>
      <c r="Z4367" s="446" t="str">
        <f>IF(放飛紀錄!$Y4367="","",放飛紀錄!$Y4367+公式對照表!B$2)</f>
        <v/>
      </c>
      <c r="AA4367" s="445"/>
      <c r="AB4367" s="445"/>
      <c r="AC4367" s="447" t="str">
        <f t="shared" si="164"/>
        <v/>
      </c>
      <c r="AD4367" s="448" t="str">
        <f t="shared" si="165"/>
        <v/>
      </c>
      <c r="AE4367" s="446" t="str">
        <f>IF(放飛紀錄表[[#This Row],[模組啟動時間]]="","",公式對照表!$A$2)</f>
        <v/>
      </c>
      <c r="AF4367" s="449" t="str">
        <f>IF(AC4367="","",IF(AND(AA4367&gt;Y4367,AA4367&lt;Z4367),[1]公式對照表!$C$2,IF(AC4367="-",[1]公式對照表!$C$3,IF(AC4367&lt;AE4367,[1]公式對照表!$C$4,IF(AC4367&gt;AE4367,[1]公式對照表!$C$5)))))</f>
        <v/>
      </c>
      <c r="AG4367" s="442"/>
      <c r="AH4367" s="442"/>
      <c r="AI4367" s="442"/>
      <c r="AJ4367" s="442"/>
      <c r="AK4367" s="2"/>
    </row>
    <row r="4368" spans="1:37" ht="17.25" customHeight="1">
      <c r="A4368" s="443"/>
      <c r="B4368" s="444"/>
      <c r="C4368" s="23"/>
      <c r="D4368" s="23"/>
      <c r="E4368" s="23"/>
      <c r="F4368" s="262"/>
      <c r="G4368" s="262"/>
      <c r="H4368" s="262"/>
      <c r="I4368" s="264"/>
      <c r="J4368" s="23"/>
      <c r="K4368" s="23"/>
      <c r="L4368" s="36" t="str">
        <f>IFERROR(VLOOKUP(放飛紀錄!$K4368,#REF!,2,FALSE),"")</f>
        <v/>
      </c>
      <c r="M4368" s="36"/>
      <c r="N4368" s="36"/>
      <c r="O4368" s="36"/>
      <c r="P4368" s="36"/>
      <c r="Q4368" s="36"/>
      <c r="R4368" s="36"/>
      <c r="S4368" s="36"/>
      <c r="T4368" s="36"/>
      <c r="U4368" s="23"/>
      <c r="V4368" s="23"/>
      <c r="W4368" s="23"/>
      <c r="X4368" s="23"/>
      <c r="Y4368" s="445"/>
      <c r="Z4368" s="446" t="str">
        <f>IF(放飛紀錄!$Y4368="","",放飛紀錄!$Y4368+公式對照表!B$2)</f>
        <v/>
      </c>
      <c r="AA4368" s="445"/>
      <c r="AB4368" s="445"/>
      <c r="AC4368" s="447" t="str">
        <f t="shared" si="164"/>
        <v/>
      </c>
      <c r="AD4368" s="448" t="str">
        <f t="shared" si="165"/>
        <v/>
      </c>
      <c r="AE4368" s="446" t="str">
        <f>IF(放飛紀錄表[[#This Row],[模組啟動時間]]="","",公式對照表!$A$2)</f>
        <v/>
      </c>
      <c r="AF4368" s="449" t="str">
        <f>IF(AC4368="","",IF(AND(AA4368&gt;Y4368,AA4368&lt;Z4368),[1]公式對照表!$C$2,IF(AC4368="-",[1]公式對照表!$C$3,IF(AC4368&lt;AE4368,[1]公式對照表!$C$4,IF(AC4368&gt;AE4368,[1]公式對照表!$C$5)))))</f>
        <v/>
      </c>
      <c r="AG4368" s="442"/>
      <c r="AH4368" s="442"/>
      <c r="AI4368" s="442"/>
      <c r="AJ4368" s="442"/>
      <c r="AK4368" s="2"/>
    </row>
    <row r="4369" spans="1:37" ht="17.25" customHeight="1">
      <c r="A4369" s="443"/>
      <c r="B4369" s="444"/>
      <c r="C4369" s="23"/>
      <c r="D4369" s="23"/>
      <c r="E4369" s="23"/>
      <c r="F4369" s="262"/>
      <c r="G4369" s="262"/>
      <c r="H4369" s="262"/>
      <c r="I4369" s="264"/>
      <c r="J4369" s="23"/>
      <c r="K4369" s="23"/>
      <c r="L4369" s="36" t="str">
        <f>IFERROR(VLOOKUP(放飛紀錄!$K4369,#REF!,2,FALSE),"")</f>
        <v/>
      </c>
      <c r="M4369" s="36"/>
      <c r="N4369" s="36"/>
      <c r="O4369" s="36"/>
      <c r="P4369" s="36"/>
      <c r="Q4369" s="36"/>
      <c r="R4369" s="36"/>
      <c r="S4369" s="36"/>
      <c r="T4369" s="36"/>
      <c r="U4369" s="23"/>
      <c r="V4369" s="23"/>
      <c r="W4369" s="23"/>
      <c r="X4369" s="23"/>
      <c r="Y4369" s="445"/>
      <c r="Z4369" s="446" t="str">
        <f>IF(放飛紀錄!$Y4369="","",放飛紀錄!$Y4369+公式對照表!B$2)</f>
        <v/>
      </c>
      <c r="AA4369" s="445"/>
      <c r="AB4369" s="445"/>
      <c r="AC4369" s="447" t="str">
        <f t="shared" si="164"/>
        <v/>
      </c>
      <c r="AD4369" s="448" t="str">
        <f t="shared" si="165"/>
        <v/>
      </c>
      <c r="AE4369" s="446" t="str">
        <f>IF(放飛紀錄表[[#This Row],[模組啟動時間]]="","",公式對照表!$A$2)</f>
        <v/>
      </c>
      <c r="AF4369" s="449" t="str">
        <f>IF(AC4369="","",IF(AND(AA4369&gt;Y4369,AA4369&lt;Z4369),[1]公式對照表!$C$2,IF(AC4369="-",[1]公式對照表!$C$3,IF(AC4369&lt;AE4369,[1]公式對照表!$C$4,IF(AC4369&gt;AE4369,[1]公式對照表!$C$5)))))</f>
        <v/>
      </c>
      <c r="AG4369" s="442"/>
      <c r="AH4369" s="442"/>
      <c r="AI4369" s="442"/>
      <c r="AJ4369" s="442"/>
      <c r="AK4369" s="2"/>
    </row>
    <row r="4370" spans="1:37" ht="17.25" customHeight="1">
      <c r="A4370" s="443"/>
      <c r="B4370" s="444"/>
      <c r="C4370" s="23"/>
      <c r="D4370" s="23"/>
      <c r="E4370" s="23"/>
      <c r="F4370" s="262"/>
      <c r="G4370" s="262"/>
      <c r="H4370" s="262"/>
      <c r="I4370" s="264"/>
      <c r="J4370" s="23"/>
      <c r="K4370" s="23"/>
      <c r="L4370" s="36" t="str">
        <f>IFERROR(VLOOKUP(放飛紀錄!$K4370,#REF!,2,FALSE),"")</f>
        <v/>
      </c>
      <c r="M4370" s="36"/>
      <c r="N4370" s="36"/>
      <c r="O4370" s="36"/>
      <c r="P4370" s="36"/>
      <c r="Q4370" s="36"/>
      <c r="R4370" s="36"/>
      <c r="S4370" s="36"/>
      <c r="T4370" s="36"/>
      <c r="U4370" s="23"/>
      <c r="V4370" s="23"/>
      <c r="W4370" s="23"/>
      <c r="X4370" s="23"/>
      <c r="Y4370" s="445"/>
      <c r="Z4370" s="446" t="str">
        <f>IF(放飛紀錄!$Y4370="","",放飛紀錄!$Y4370+公式對照表!B$2)</f>
        <v/>
      </c>
      <c r="AA4370" s="445"/>
      <c r="AB4370" s="445"/>
      <c r="AC4370" s="447" t="str">
        <f t="shared" si="164"/>
        <v/>
      </c>
      <c r="AD4370" s="448" t="str">
        <f t="shared" si="165"/>
        <v/>
      </c>
      <c r="AE4370" s="446" t="str">
        <f>IF(放飛紀錄表[[#This Row],[模組啟動時間]]="","",公式對照表!$A$2)</f>
        <v/>
      </c>
      <c r="AF4370" s="449" t="str">
        <f>IF(AC4370="","",IF(AND(AA4370&gt;Y4370,AA4370&lt;Z4370),[1]公式對照表!$C$2,IF(AC4370="-",[1]公式對照表!$C$3,IF(AC4370&lt;AE4370,[1]公式對照表!$C$4,IF(AC4370&gt;AE4370,[1]公式對照表!$C$5)))))</f>
        <v/>
      </c>
      <c r="AG4370" s="442"/>
      <c r="AH4370" s="442"/>
      <c r="AI4370" s="442"/>
      <c r="AJ4370" s="442"/>
      <c r="AK4370" s="2"/>
    </row>
    <row r="4371" spans="1:37" ht="17.25" customHeight="1">
      <c r="A4371" s="443"/>
      <c r="B4371" s="444"/>
      <c r="C4371" s="23"/>
      <c r="D4371" s="23"/>
      <c r="E4371" s="23"/>
      <c r="F4371" s="262"/>
      <c r="G4371" s="262"/>
      <c r="H4371" s="262"/>
      <c r="I4371" s="264"/>
      <c r="J4371" s="23"/>
      <c r="K4371" s="23"/>
      <c r="L4371" s="36" t="str">
        <f>IFERROR(VLOOKUP(放飛紀錄!$K4371,#REF!,2,FALSE),"")</f>
        <v/>
      </c>
      <c r="M4371" s="36"/>
      <c r="N4371" s="36"/>
      <c r="O4371" s="36"/>
      <c r="P4371" s="36"/>
      <c r="Q4371" s="36"/>
      <c r="R4371" s="36"/>
      <c r="S4371" s="36"/>
      <c r="T4371" s="36"/>
      <c r="U4371" s="23"/>
      <c r="V4371" s="23"/>
      <c r="W4371" s="23"/>
      <c r="X4371" s="23"/>
      <c r="Y4371" s="445"/>
      <c r="Z4371" s="446" t="str">
        <f>IF(放飛紀錄!$Y4371="","",放飛紀錄!$Y4371+公式對照表!B$2)</f>
        <v/>
      </c>
      <c r="AA4371" s="445"/>
      <c r="AB4371" s="445"/>
      <c r="AC4371" s="447" t="str">
        <f t="shared" si="164"/>
        <v/>
      </c>
      <c r="AD4371" s="448" t="str">
        <f t="shared" si="165"/>
        <v/>
      </c>
      <c r="AE4371" s="446" t="str">
        <f>IF(放飛紀錄表[[#This Row],[模組啟動時間]]="","",公式對照表!$A$2)</f>
        <v/>
      </c>
      <c r="AF4371" s="449" t="str">
        <f>IF(AC4371="","",IF(AND(AA4371&gt;Y4371,AA4371&lt;Z4371),[1]公式對照表!$C$2,IF(AC4371="-",[1]公式對照表!$C$3,IF(AC4371&lt;AE4371,[1]公式對照表!$C$4,IF(AC4371&gt;AE4371,[1]公式對照表!$C$5)))))</f>
        <v/>
      </c>
      <c r="AG4371" s="442"/>
      <c r="AH4371" s="442"/>
      <c r="AI4371" s="442"/>
      <c r="AJ4371" s="442"/>
      <c r="AK4371" s="2"/>
    </row>
    <row r="4372" spans="1:37" ht="17.25" customHeight="1">
      <c r="A4372" s="443"/>
      <c r="B4372" s="444"/>
      <c r="C4372" s="23"/>
      <c r="D4372" s="23"/>
      <c r="E4372" s="23"/>
      <c r="F4372" s="262"/>
      <c r="G4372" s="262"/>
      <c r="H4372" s="262"/>
      <c r="I4372" s="264"/>
      <c r="J4372" s="23"/>
      <c r="K4372" s="23"/>
      <c r="L4372" s="36" t="str">
        <f>IFERROR(VLOOKUP(放飛紀錄!$K4372,#REF!,2,FALSE),"")</f>
        <v/>
      </c>
      <c r="M4372" s="36"/>
      <c r="N4372" s="36"/>
      <c r="O4372" s="36"/>
      <c r="P4372" s="36"/>
      <c r="Q4372" s="36"/>
      <c r="R4372" s="36"/>
      <c r="S4372" s="36"/>
      <c r="T4372" s="36"/>
      <c r="U4372" s="23"/>
      <c r="V4372" s="23"/>
      <c r="W4372" s="23"/>
      <c r="X4372" s="23"/>
      <c r="Y4372" s="445"/>
      <c r="Z4372" s="446" t="str">
        <f>IF(放飛紀錄!$Y4372="","",放飛紀錄!$Y4372+公式對照表!B$2)</f>
        <v/>
      </c>
      <c r="AA4372" s="445"/>
      <c r="AB4372" s="445"/>
      <c r="AC4372" s="447" t="str">
        <f t="shared" si="164"/>
        <v/>
      </c>
      <c r="AD4372" s="448" t="str">
        <f t="shared" si="165"/>
        <v/>
      </c>
      <c r="AE4372" s="446" t="str">
        <f>IF(放飛紀錄表[[#This Row],[模組啟動時間]]="","",公式對照表!$A$2)</f>
        <v/>
      </c>
      <c r="AF4372" s="449" t="str">
        <f>IF(AC4372="","",IF(AND(AA4372&gt;Y4372,AA4372&lt;Z4372),[1]公式對照表!$C$2,IF(AC4372="-",[1]公式對照表!$C$3,IF(AC4372&lt;AE4372,[1]公式對照表!$C$4,IF(AC4372&gt;AE4372,[1]公式對照表!$C$5)))))</f>
        <v/>
      </c>
      <c r="AG4372" s="442"/>
      <c r="AH4372" s="442"/>
      <c r="AI4372" s="442"/>
      <c r="AJ4372" s="442"/>
      <c r="AK4372" s="2"/>
    </row>
    <row r="4373" spans="1:37" ht="17.25" customHeight="1">
      <c r="A4373" s="443"/>
      <c r="B4373" s="444"/>
      <c r="C4373" s="23"/>
      <c r="D4373" s="23"/>
      <c r="E4373" s="23"/>
      <c r="F4373" s="262"/>
      <c r="G4373" s="262"/>
      <c r="H4373" s="262"/>
      <c r="I4373" s="264"/>
      <c r="J4373" s="23"/>
      <c r="K4373" s="23"/>
      <c r="L4373" s="36" t="str">
        <f>IFERROR(VLOOKUP(放飛紀錄!$K4373,#REF!,2,FALSE),"")</f>
        <v/>
      </c>
      <c r="M4373" s="36"/>
      <c r="N4373" s="36"/>
      <c r="O4373" s="36"/>
      <c r="P4373" s="36"/>
      <c r="Q4373" s="36"/>
      <c r="R4373" s="36"/>
      <c r="S4373" s="36"/>
      <c r="T4373" s="36"/>
      <c r="U4373" s="23"/>
      <c r="V4373" s="23"/>
      <c r="W4373" s="23"/>
      <c r="X4373" s="23"/>
      <c r="Y4373" s="445"/>
      <c r="Z4373" s="446" t="str">
        <f>IF(放飛紀錄!$Y4373="","",放飛紀錄!$Y4373+公式對照表!B$2)</f>
        <v/>
      </c>
      <c r="AA4373" s="445"/>
      <c r="AB4373" s="445"/>
      <c r="AC4373" s="447" t="str">
        <f t="shared" si="164"/>
        <v/>
      </c>
      <c r="AD4373" s="448" t="str">
        <f t="shared" si="165"/>
        <v/>
      </c>
      <c r="AE4373" s="446" t="str">
        <f>IF(放飛紀錄表[[#This Row],[模組啟動時間]]="","",公式對照表!$A$2)</f>
        <v/>
      </c>
      <c r="AF4373" s="449" t="str">
        <f>IF(AC4373="","",IF(AND(AA4373&gt;Y4373,AA4373&lt;Z4373),[1]公式對照表!$C$2,IF(AC4373="-",[1]公式對照表!$C$3,IF(AC4373&lt;AE4373,[1]公式對照表!$C$4,IF(AC4373&gt;AE4373,[1]公式對照表!$C$5)))))</f>
        <v/>
      </c>
      <c r="AG4373" s="442"/>
      <c r="AH4373" s="442"/>
      <c r="AI4373" s="442"/>
      <c r="AJ4373" s="442"/>
      <c r="AK4373" s="2"/>
    </row>
    <row r="4374" spans="1:37" ht="17.25" customHeight="1">
      <c r="A4374" s="443"/>
      <c r="B4374" s="444"/>
      <c r="C4374" s="23"/>
      <c r="D4374" s="23"/>
      <c r="E4374" s="23"/>
      <c r="F4374" s="262"/>
      <c r="G4374" s="262"/>
      <c r="H4374" s="262"/>
      <c r="I4374" s="264"/>
      <c r="J4374" s="23"/>
      <c r="K4374" s="23"/>
      <c r="L4374" s="36" t="str">
        <f>IFERROR(VLOOKUP(放飛紀錄!$K4374,#REF!,2,FALSE),"")</f>
        <v/>
      </c>
      <c r="M4374" s="36"/>
      <c r="N4374" s="36"/>
      <c r="O4374" s="36"/>
      <c r="P4374" s="36"/>
      <c r="Q4374" s="36"/>
      <c r="R4374" s="36"/>
      <c r="S4374" s="36"/>
      <c r="T4374" s="36"/>
      <c r="U4374" s="23"/>
      <c r="V4374" s="23"/>
      <c r="W4374" s="23"/>
      <c r="X4374" s="23"/>
      <c r="Y4374" s="445"/>
      <c r="Z4374" s="446" t="str">
        <f>IF(放飛紀錄!$Y4374="","",放飛紀錄!$Y4374+公式對照表!B$2)</f>
        <v/>
      </c>
      <c r="AA4374" s="445"/>
      <c r="AB4374" s="445"/>
      <c r="AC4374" s="447" t="str">
        <f t="shared" si="164"/>
        <v/>
      </c>
      <c r="AD4374" s="448" t="str">
        <f t="shared" si="165"/>
        <v/>
      </c>
      <c r="AE4374" s="446" t="str">
        <f>IF(放飛紀錄表[[#This Row],[模組啟動時間]]="","",公式對照表!$A$2)</f>
        <v/>
      </c>
      <c r="AF4374" s="449" t="str">
        <f>IF(AC4374="","",IF(AND(AA4374&gt;Y4374,AA4374&lt;Z4374),[1]公式對照表!$C$2,IF(AC4374="-",[1]公式對照表!$C$3,IF(AC4374&lt;AE4374,[1]公式對照表!$C$4,IF(AC4374&gt;AE4374,[1]公式對照表!$C$5)))))</f>
        <v/>
      </c>
      <c r="AG4374" s="442"/>
      <c r="AH4374" s="442"/>
      <c r="AI4374" s="442"/>
      <c r="AJ4374" s="442"/>
      <c r="AK4374" s="2"/>
    </row>
    <row r="4375" spans="1:37" ht="17.25" customHeight="1">
      <c r="A4375" s="443"/>
      <c r="B4375" s="444"/>
      <c r="C4375" s="23"/>
      <c r="D4375" s="23"/>
      <c r="E4375" s="23"/>
      <c r="F4375" s="262"/>
      <c r="G4375" s="262"/>
      <c r="H4375" s="262"/>
      <c r="I4375" s="264"/>
      <c r="J4375" s="23"/>
      <c r="K4375" s="23"/>
      <c r="L4375" s="36" t="str">
        <f>IFERROR(VLOOKUP(放飛紀錄!$K4375,#REF!,2,FALSE),"")</f>
        <v/>
      </c>
      <c r="M4375" s="36"/>
      <c r="N4375" s="36"/>
      <c r="O4375" s="36"/>
      <c r="P4375" s="36"/>
      <c r="Q4375" s="36"/>
      <c r="R4375" s="36"/>
      <c r="S4375" s="36"/>
      <c r="T4375" s="36"/>
      <c r="U4375" s="23"/>
      <c r="V4375" s="23"/>
      <c r="W4375" s="23"/>
      <c r="X4375" s="23"/>
      <c r="Y4375" s="445"/>
      <c r="Z4375" s="446" t="str">
        <f>IF(放飛紀錄!$Y4375="","",放飛紀錄!$Y4375+公式對照表!B$2)</f>
        <v/>
      </c>
      <c r="AA4375" s="445"/>
      <c r="AB4375" s="445"/>
      <c r="AC4375" s="447" t="str">
        <f t="shared" si="164"/>
        <v/>
      </c>
      <c r="AD4375" s="448" t="str">
        <f t="shared" si="165"/>
        <v/>
      </c>
      <c r="AE4375" s="446" t="str">
        <f>IF(放飛紀錄表[[#This Row],[模組啟動時間]]="","",公式對照表!$A$2)</f>
        <v/>
      </c>
      <c r="AF4375" s="449" t="str">
        <f>IF(AC4375="","",IF(AND(AA4375&gt;Y4375,AA4375&lt;Z4375),[1]公式對照表!$C$2,IF(AC4375="-",[1]公式對照表!$C$3,IF(AC4375&lt;AE4375,[1]公式對照表!$C$4,IF(AC4375&gt;AE4375,[1]公式對照表!$C$5)))))</f>
        <v/>
      </c>
      <c r="AG4375" s="442"/>
      <c r="AH4375" s="442"/>
      <c r="AI4375" s="442"/>
      <c r="AJ4375" s="442"/>
      <c r="AK4375" s="2"/>
    </row>
    <row r="4376" spans="1:37" ht="17.25" customHeight="1">
      <c r="A4376" s="443"/>
      <c r="B4376" s="444"/>
      <c r="C4376" s="23"/>
      <c r="D4376" s="23"/>
      <c r="E4376" s="23"/>
      <c r="F4376" s="262"/>
      <c r="G4376" s="262"/>
      <c r="H4376" s="262"/>
      <c r="I4376" s="264"/>
      <c r="J4376" s="23"/>
      <c r="K4376" s="23"/>
      <c r="L4376" s="36" t="str">
        <f>IFERROR(VLOOKUP(放飛紀錄!$K4376,#REF!,2,FALSE),"")</f>
        <v/>
      </c>
      <c r="M4376" s="36"/>
      <c r="N4376" s="36"/>
      <c r="O4376" s="36"/>
      <c r="P4376" s="36"/>
      <c r="Q4376" s="36"/>
      <c r="R4376" s="36"/>
      <c r="S4376" s="36"/>
      <c r="T4376" s="36"/>
      <c r="U4376" s="23"/>
      <c r="V4376" s="23"/>
      <c r="W4376" s="23"/>
      <c r="X4376" s="23"/>
      <c r="Y4376" s="445"/>
      <c r="Z4376" s="446" t="str">
        <f>IF(放飛紀錄!$Y4376="","",放飛紀錄!$Y4376+公式對照表!B$2)</f>
        <v/>
      </c>
      <c r="AA4376" s="445"/>
      <c r="AB4376" s="445"/>
      <c r="AC4376" s="447" t="str">
        <f t="shared" si="164"/>
        <v/>
      </c>
      <c r="AD4376" s="448" t="str">
        <f t="shared" si="165"/>
        <v/>
      </c>
      <c r="AE4376" s="446" t="str">
        <f>IF(放飛紀錄表[[#This Row],[模組啟動時間]]="","",公式對照表!$A$2)</f>
        <v/>
      </c>
      <c r="AF4376" s="449" t="str">
        <f>IF(AC4376="","",IF(AND(AA4376&gt;Y4376,AA4376&lt;Z4376),[1]公式對照表!$C$2,IF(AC4376="-",[1]公式對照表!$C$3,IF(AC4376&lt;AE4376,[1]公式對照表!$C$4,IF(AC4376&gt;AE4376,[1]公式對照表!$C$5)))))</f>
        <v/>
      </c>
      <c r="AG4376" s="442"/>
      <c r="AH4376" s="442"/>
      <c r="AI4376" s="442"/>
      <c r="AJ4376" s="442"/>
      <c r="AK4376" s="2"/>
    </row>
    <row r="4377" spans="1:37" ht="17.25" customHeight="1">
      <c r="A4377" s="443"/>
      <c r="B4377" s="444"/>
      <c r="C4377" s="23"/>
      <c r="D4377" s="23"/>
      <c r="E4377" s="23"/>
      <c r="F4377" s="262"/>
      <c r="G4377" s="262"/>
      <c r="H4377" s="262"/>
      <c r="I4377" s="264"/>
      <c r="J4377" s="23"/>
      <c r="K4377" s="23"/>
      <c r="L4377" s="36" t="str">
        <f>IFERROR(VLOOKUP(放飛紀錄!$K4377,#REF!,2,FALSE),"")</f>
        <v/>
      </c>
      <c r="M4377" s="36"/>
      <c r="N4377" s="36"/>
      <c r="O4377" s="36"/>
      <c r="P4377" s="36"/>
      <c r="Q4377" s="36"/>
      <c r="R4377" s="36"/>
      <c r="S4377" s="36"/>
      <c r="T4377" s="36"/>
      <c r="U4377" s="23"/>
      <c r="V4377" s="23"/>
      <c r="W4377" s="23"/>
      <c r="X4377" s="23"/>
      <c r="Y4377" s="445"/>
      <c r="Z4377" s="446" t="str">
        <f>IF(放飛紀錄!$Y4377="","",放飛紀錄!$Y4377+公式對照表!B$2)</f>
        <v/>
      </c>
      <c r="AA4377" s="445"/>
      <c r="AB4377" s="445"/>
      <c r="AC4377" s="447" t="str">
        <f t="shared" si="164"/>
        <v/>
      </c>
      <c r="AD4377" s="448" t="str">
        <f t="shared" si="165"/>
        <v/>
      </c>
      <c r="AE4377" s="446" t="str">
        <f>IF(放飛紀錄表[[#This Row],[模組啟動時間]]="","",公式對照表!$A$2)</f>
        <v/>
      </c>
      <c r="AF4377" s="449" t="str">
        <f>IF(AC4377="","",IF(AND(AA4377&gt;Y4377,AA4377&lt;Z4377),[1]公式對照表!$C$2,IF(AC4377="-",[1]公式對照表!$C$3,IF(AC4377&lt;AE4377,[1]公式對照表!$C$4,IF(AC4377&gt;AE4377,[1]公式對照表!$C$5)))))</f>
        <v/>
      </c>
      <c r="AG4377" s="442"/>
      <c r="AH4377" s="442"/>
      <c r="AI4377" s="442"/>
      <c r="AJ4377" s="442"/>
      <c r="AK4377" s="2"/>
    </row>
    <row r="4378" spans="1:37" ht="17.25" customHeight="1">
      <c r="A4378" s="443"/>
      <c r="B4378" s="444"/>
      <c r="C4378" s="23"/>
      <c r="D4378" s="23"/>
      <c r="E4378" s="23"/>
      <c r="F4378" s="262"/>
      <c r="G4378" s="262"/>
      <c r="H4378" s="262"/>
      <c r="I4378" s="264"/>
      <c r="J4378" s="23"/>
      <c r="K4378" s="23"/>
      <c r="L4378" s="36" t="str">
        <f>IFERROR(VLOOKUP(放飛紀錄!$K4378,#REF!,2,FALSE),"")</f>
        <v/>
      </c>
      <c r="M4378" s="36"/>
      <c r="N4378" s="36"/>
      <c r="O4378" s="36"/>
      <c r="P4378" s="36"/>
      <c r="Q4378" s="36"/>
      <c r="R4378" s="36"/>
      <c r="S4378" s="36"/>
      <c r="T4378" s="36"/>
      <c r="U4378" s="23"/>
      <c r="V4378" s="23"/>
      <c r="W4378" s="23"/>
      <c r="X4378" s="23"/>
      <c r="Y4378" s="445"/>
      <c r="Z4378" s="446" t="str">
        <f>IF(放飛紀錄!$Y4378="","",放飛紀錄!$Y4378+公式對照表!B$2)</f>
        <v/>
      </c>
      <c r="AA4378" s="445"/>
      <c r="AB4378" s="445"/>
      <c r="AC4378" s="447" t="str">
        <f t="shared" si="164"/>
        <v/>
      </c>
      <c r="AD4378" s="448" t="str">
        <f t="shared" si="165"/>
        <v/>
      </c>
      <c r="AE4378" s="446" t="str">
        <f>IF(放飛紀錄表[[#This Row],[模組啟動時間]]="","",公式對照表!$A$2)</f>
        <v/>
      </c>
      <c r="AF4378" s="449" t="str">
        <f>IF(AC4378="","",IF(AND(AA4378&gt;Y4378,AA4378&lt;Z4378),[1]公式對照表!$C$2,IF(AC4378="-",[1]公式對照表!$C$3,IF(AC4378&lt;AE4378,[1]公式對照表!$C$4,IF(AC4378&gt;AE4378,[1]公式對照表!$C$5)))))</f>
        <v/>
      </c>
      <c r="AG4378" s="442"/>
      <c r="AH4378" s="442"/>
      <c r="AI4378" s="442"/>
      <c r="AJ4378" s="442"/>
      <c r="AK4378" s="2"/>
    </row>
    <row r="4379" spans="1:37" ht="17.25" customHeight="1">
      <c r="A4379" s="443"/>
      <c r="B4379" s="444"/>
      <c r="C4379" s="23"/>
      <c r="D4379" s="23"/>
      <c r="E4379" s="23"/>
      <c r="F4379" s="262"/>
      <c r="G4379" s="262"/>
      <c r="H4379" s="262"/>
      <c r="I4379" s="264"/>
      <c r="J4379" s="23"/>
      <c r="K4379" s="23"/>
      <c r="L4379" s="36" t="str">
        <f>IFERROR(VLOOKUP(放飛紀錄!$K4379,#REF!,2,FALSE),"")</f>
        <v/>
      </c>
      <c r="M4379" s="36"/>
      <c r="N4379" s="36"/>
      <c r="O4379" s="36"/>
      <c r="P4379" s="36"/>
      <c r="Q4379" s="36"/>
      <c r="R4379" s="36"/>
      <c r="S4379" s="36"/>
      <c r="T4379" s="36"/>
      <c r="U4379" s="23"/>
      <c r="V4379" s="23"/>
      <c r="W4379" s="23"/>
      <c r="X4379" s="23"/>
      <c r="Y4379" s="445"/>
      <c r="Z4379" s="446" t="str">
        <f>IF(放飛紀錄!$Y4379="","",放飛紀錄!$Y4379+公式對照表!B$2)</f>
        <v/>
      </c>
      <c r="AA4379" s="445"/>
      <c r="AB4379" s="445"/>
      <c r="AC4379" s="447" t="str">
        <f t="shared" si="164"/>
        <v/>
      </c>
      <c r="AD4379" s="448" t="str">
        <f t="shared" si="165"/>
        <v/>
      </c>
      <c r="AE4379" s="446" t="str">
        <f>IF(放飛紀錄表[[#This Row],[模組啟動時間]]="","",公式對照表!$A$2)</f>
        <v/>
      </c>
      <c r="AF4379" s="449" t="str">
        <f>IF(AC4379="","",IF(AND(AA4379&gt;Y4379,AA4379&lt;Z4379),[1]公式對照表!$C$2,IF(AC4379="-",[1]公式對照表!$C$3,IF(AC4379&lt;AE4379,[1]公式對照表!$C$4,IF(AC4379&gt;AE4379,[1]公式對照表!$C$5)))))</f>
        <v/>
      </c>
      <c r="AG4379" s="442"/>
      <c r="AH4379" s="442"/>
      <c r="AI4379" s="442"/>
      <c r="AJ4379" s="442"/>
      <c r="AK4379" s="2"/>
    </row>
    <row r="4380" spans="1:37" ht="17.25" customHeight="1">
      <c r="A4380" s="443"/>
      <c r="B4380" s="444"/>
      <c r="C4380" s="23"/>
      <c r="D4380" s="23"/>
      <c r="E4380" s="23"/>
      <c r="F4380" s="262"/>
      <c r="G4380" s="262"/>
      <c r="H4380" s="262"/>
      <c r="I4380" s="264"/>
      <c r="J4380" s="23"/>
      <c r="K4380" s="23"/>
      <c r="L4380" s="36" t="str">
        <f>IFERROR(VLOOKUP(放飛紀錄!$K4380,#REF!,2,FALSE),"")</f>
        <v/>
      </c>
      <c r="M4380" s="36"/>
      <c r="N4380" s="36"/>
      <c r="O4380" s="36"/>
      <c r="P4380" s="36"/>
      <c r="Q4380" s="36"/>
      <c r="R4380" s="36"/>
      <c r="S4380" s="36"/>
      <c r="T4380" s="36"/>
      <c r="U4380" s="23"/>
      <c r="V4380" s="23"/>
      <c r="W4380" s="23"/>
      <c r="X4380" s="23"/>
      <c r="Y4380" s="445"/>
      <c r="Z4380" s="446" t="str">
        <f>IF(放飛紀錄!$Y4380="","",放飛紀錄!$Y4380+公式對照表!B$2)</f>
        <v/>
      </c>
      <c r="AA4380" s="445"/>
      <c r="AB4380" s="445"/>
      <c r="AC4380" s="447" t="str">
        <f t="shared" si="164"/>
        <v/>
      </c>
      <c r="AD4380" s="448" t="str">
        <f t="shared" si="165"/>
        <v/>
      </c>
      <c r="AE4380" s="446" t="str">
        <f>IF(放飛紀錄表[[#This Row],[模組啟動時間]]="","",公式對照表!$A$2)</f>
        <v/>
      </c>
      <c r="AF4380" s="449" t="str">
        <f>IF(AC4380="","",IF(AND(AA4380&gt;Y4380,AA4380&lt;Z4380),[1]公式對照表!$C$2,IF(AC4380="-",[1]公式對照表!$C$3,IF(AC4380&lt;AE4380,[1]公式對照表!$C$4,IF(AC4380&gt;AE4380,[1]公式對照表!$C$5)))))</f>
        <v/>
      </c>
      <c r="AG4380" s="442"/>
      <c r="AH4380" s="442"/>
      <c r="AI4380" s="442"/>
      <c r="AJ4380" s="442"/>
      <c r="AK4380" s="2"/>
    </row>
    <row r="4381" spans="1:37" ht="17.25" customHeight="1">
      <c r="A4381" s="443"/>
      <c r="B4381" s="444"/>
      <c r="C4381" s="23"/>
      <c r="D4381" s="23"/>
      <c r="E4381" s="23"/>
      <c r="F4381" s="262"/>
      <c r="G4381" s="262"/>
      <c r="H4381" s="262"/>
      <c r="I4381" s="264"/>
      <c r="J4381" s="23"/>
      <c r="K4381" s="23"/>
      <c r="L4381" s="36" t="str">
        <f>IFERROR(VLOOKUP(放飛紀錄!$K4381,#REF!,2,FALSE),"")</f>
        <v/>
      </c>
      <c r="M4381" s="36"/>
      <c r="N4381" s="36"/>
      <c r="O4381" s="36"/>
      <c r="P4381" s="36"/>
      <c r="Q4381" s="36"/>
      <c r="R4381" s="36"/>
      <c r="S4381" s="36"/>
      <c r="T4381" s="36"/>
      <c r="U4381" s="23"/>
      <c r="V4381" s="23"/>
      <c r="W4381" s="23"/>
      <c r="X4381" s="23"/>
      <c r="Y4381" s="445"/>
      <c r="Z4381" s="446" t="str">
        <f>IF(放飛紀錄!$Y4381="","",放飛紀錄!$Y4381+公式對照表!B$2)</f>
        <v/>
      </c>
      <c r="AA4381" s="445"/>
      <c r="AB4381" s="445"/>
      <c r="AC4381" s="447" t="str">
        <f t="shared" si="164"/>
        <v/>
      </c>
      <c r="AD4381" s="448" t="str">
        <f t="shared" si="165"/>
        <v/>
      </c>
      <c r="AE4381" s="446" t="str">
        <f>IF(放飛紀錄表[[#This Row],[模組啟動時間]]="","",公式對照表!$A$2)</f>
        <v/>
      </c>
      <c r="AF4381" s="449" t="str">
        <f>IF(AC4381="","",IF(AND(AA4381&gt;Y4381,AA4381&lt;Z4381),[1]公式對照表!$C$2,IF(AC4381="-",[1]公式對照表!$C$3,IF(AC4381&lt;AE4381,[1]公式對照表!$C$4,IF(AC4381&gt;AE4381,[1]公式對照表!$C$5)))))</f>
        <v/>
      </c>
      <c r="AG4381" s="442"/>
      <c r="AH4381" s="442"/>
      <c r="AI4381" s="442"/>
      <c r="AJ4381" s="442"/>
      <c r="AK4381" s="2"/>
    </row>
    <row r="4382" spans="1:37" ht="17.25" customHeight="1">
      <c r="A4382" s="443"/>
      <c r="B4382" s="444"/>
      <c r="C4382" s="23"/>
      <c r="D4382" s="23"/>
      <c r="E4382" s="23"/>
      <c r="F4382" s="262"/>
      <c r="G4382" s="262"/>
      <c r="H4382" s="262"/>
      <c r="I4382" s="264"/>
      <c r="J4382" s="23"/>
      <c r="K4382" s="23"/>
      <c r="L4382" s="36" t="str">
        <f>IFERROR(VLOOKUP(放飛紀錄!$K4382,#REF!,2,FALSE),"")</f>
        <v/>
      </c>
      <c r="M4382" s="36"/>
      <c r="N4382" s="36"/>
      <c r="O4382" s="36"/>
      <c r="P4382" s="36"/>
      <c r="Q4382" s="36"/>
      <c r="R4382" s="36"/>
      <c r="S4382" s="36"/>
      <c r="T4382" s="36"/>
      <c r="U4382" s="23"/>
      <c r="V4382" s="23"/>
      <c r="W4382" s="23"/>
      <c r="X4382" s="23"/>
      <c r="Y4382" s="445"/>
      <c r="Z4382" s="446" t="str">
        <f>IF(放飛紀錄!$Y4382="","",放飛紀錄!$Y4382+公式對照表!B$2)</f>
        <v/>
      </c>
      <c r="AA4382" s="445"/>
      <c r="AB4382" s="445"/>
      <c r="AC4382" s="447" t="str">
        <f t="shared" si="164"/>
        <v/>
      </c>
      <c r="AD4382" s="448" t="str">
        <f t="shared" si="165"/>
        <v/>
      </c>
      <c r="AE4382" s="446" t="str">
        <f>IF(放飛紀錄表[[#This Row],[模組啟動時間]]="","",公式對照表!$A$2)</f>
        <v/>
      </c>
      <c r="AF4382" s="449" t="str">
        <f>IF(AC4382="","",IF(AND(AA4382&gt;Y4382,AA4382&lt;Z4382),[1]公式對照表!$C$2,IF(AC4382="-",[1]公式對照表!$C$3,IF(AC4382&lt;AE4382,[1]公式對照表!$C$4,IF(AC4382&gt;AE4382,[1]公式對照表!$C$5)))))</f>
        <v/>
      </c>
      <c r="AG4382" s="442"/>
      <c r="AH4382" s="442"/>
      <c r="AI4382" s="442"/>
      <c r="AJ4382" s="442"/>
      <c r="AK4382" s="2"/>
    </row>
    <row r="4383" spans="1:37" ht="17.25" customHeight="1">
      <c r="A4383" s="443"/>
      <c r="B4383" s="444"/>
      <c r="C4383" s="23"/>
      <c r="D4383" s="23"/>
      <c r="E4383" s="23"/>
      <c r="F4383" s="262"/>
      <c r="G4383" s="262"/>
      <c r="H4383" s="262"/>
      <c r="I4383" s="264"/>
      <c r="J4383" s="23"/>
      <c r="K4383" s="23"/>
      <c r="L4383" s="36" t="str">
        <f>IFERROR(VLOOKUP(放飛紀錄!$K4383,#REF!,2,FALSE),"")</f>
        <v/>
      </c>
      <c r="M4383" s="36"/>
      <c r="N4383" s="36"/>
      <c r="O4383" s="36"/>
      <c r="P4383" s="36"/>
      <c r="Q4383" s="36"/>
      <c r="R4383" s="36"/>
      <c r="S4383" s="36"/>
      <c r="T4383" s="36"/>
      <c r="U4383" s="23"/>
      <c r="V4383" s="23"/>
      <c r="W4383" s="23"/>
      <c r="X4383" s="23"/>
      <c r="Y4383" s="445"/>
      <c r="Z4383" s="446" t="str">
        <f>IF(放飛紀錄!$Y4383="","",放飛紀錄!$Y4383+公式對照表!B$2)</f>
        <v/>
      </c>
      <c r="AA4383" s="445"/>
      <c r="AB4383" s="445"/>
      <c r="AC4383" s="447" t="str">
        <f t="shared" si="164"/>
        <v/>
      </c>
      <c r="AD4383" s="448" t="str">
        <f t="shared" si="165"/>
        <v/>
      </c>
      <c r="AE4383" s="446" t="str">
        <f>IF(放飛紀錄表[[#This Row],[模組啟動時間]]="","",公式對照表!$A$2)</f>
        <v/>
      </c>
      <c r="AF4383" s="449" t="str">
        <f>IF(AC4383="","",IF(AND(AA4383&gt;Y4383,AA4383&lt;Z4383),[1]公式對照表!$C$2,IF(AC4383="-",[1]公式對照表!$C$3,IF(AC4383&lt;AE4383,[1]公式對照表!$C$4,IF(AC4383&gt;AE4383,[1]公式對照表!$C$5)))))</f>
        <v/>
      </c>
      <c r="AG4383" s="442"/>
      <c r="AH4383" s="442"/>
      <c r="AI4383" s="442"/>
      <c r="AJ4383" s="442"/>
      <c r="AK4383" s="2"/>
    </row>
    <row r="4384" spans="1:37" ht="17.25" customHeight="1">
      <c r="A4384" s="443"/>
      <c r="B4384" s="444"/>
      <c r="C4384" s="23"/>
      <c r="D4384" s="23"/>
      <c r="E4384" s="23"/>
      <c r="F4384" s="262"/>
      <c r="G4384" s="262"/>
      <c r="H4384" s="262"/>
      <c r="I4384" s="264"/>
      <c r="J4384" s="23"/>
      <c r="K4384" s="23"/>
      <c r="L4384" s="36" t="str">
        <f>IFERROR(VLOOKUP(放飛紀錄!$K4384,#REF!,2,FALSE),"")</f>
        <v/>
      </c>
      <c r="M4384" s="36"/>
      <c r="N4384" s="36"/>
      <c r="O4384" s="36"/>
      <c r="P4384" s="36"/>
      <c r="Q4384" s="36"/>
      <c r="R4384" s="36"/>
      <c r="S4384" s="36"/>
      <c r="T4384" s="36"/>
      <c r="U4384" s="23"/>
      <c r="V4384" s="23"/>
      <c r="W4384" s="23"/>
      <c r="X4384" s="23"/>
      <c r="Y4384" s="445"/>
      <c r="Z4384" s="446" t="str">
        <f>IF(放飛紀錄!$Y4384="","",放飛紀錄!$Y4384+公式對照表!B$2)</f>
        <v/>
      </c>
      <c r="AA4384" s="445"/>
      <c r="AB4384" s="445"/>
      <c r="AC4384" s="447" t="str">
        <f t="shared" si="164"/>
        <v/>
      </c>
      <c r="AD4384" s="448" t="str">
        <f t="shared" si="165"/>
        <v/>
      </c>
      <c r="AE4384" s="446" t="str">
        <f>IF(放飛紀錄表[[#This Row],[模組啟動時間]]="","",公式對照表!$A$2)</f>
        <v/>
      </c>
      <c r="AF4384" s="449" t="str">
        <f>IF(AC4384="","",IF(AND(AA4384&gt;Y4384,AA4384&lt;Z4384),[1]公式對照表!$C$2,IF(AC4384="-",[1]公式對照表!$C$3,IF(AC4384&lt;AE4384,[1]公式對照表!$C$4,IF(AC4384&gt;AE4384,[1]公式對照表!$C$5)))))</f>
        <v/>
      </c>
      <c r="AG4384" s="442"/>
      <c r="AH4384" s="442"/>
      <c r="AI4384" s="442"/>
      <c r="AJ4384" s="442"/>
      <c r="AK4384" s="2"/>
    </row>
    <row r="4385" spans="1:37" ht="17.25" customHeight="1">
      <c r="A4385" s="443"/>
      <c r="B4385" s="444"/>
      <c r="C4385" s="23"/>
      <c r="D4385" s="23"/>
      <c r="E4385" s="23"/>
      <c r="F4385" s="262"/>
      <c r="G4385" s="262"/>
      <c r="H4385" s="262"/>
      <c r="I4385" s="264"/>
      <c r="J4385" s="23"/>
      <c r="K4385" s="23"/>
      <c r="L4385" s="36" t="str">
        <f>IFERROR(VLOOKUP(放飛紀錄!$K4385,#REF!,2,FALSE),"")</f>
        <v/>
      </c>
      <c r="M4385" s="36"/>
      <c r="N4385" s="36"/>
      <c r="O4385" s="36"/>
      <c r="P4385" s="36"/>
      <c r="Q4385" s="36"/>
      <c r="R4385" s="36"/>
      <c r="S4385" s="36"/>
      <c r="T4385" s="36"/>
      <c r="U4385" s="23"/>
      <c r="V4385" s="23"/>
      <c r="W4385" s="23"/>
      <c r="X4385" s="23"/>
      <c r="Y4385" s="445"/>
      <c r="Z4385" s="446" t="str">
        <f>IF(放飛紀錄!$Y4385="","",放飛紀錄!$Y4385+公式對照表!B$2)</f>
        <v/>
      </c>
      <c r="AA4385" s="445"/>
      <c r="AB4385" s="445"/>
      <c r="AC4385" s="447" t="str">
        <f t="shared" si="164"/>
        <v/>
      </c>
      <c r="AD4385" s="448" t="str">
        <f t="shared" si="165"/>
        <v/>
      </c>
      <c r="AE4385" s="446" t="str">
        <f>IF(放飛紀錄表[[#This Row],[模組啟動時間]]="","",公式對照表!$A$2)</f>
        <v/>
      </c>
      <c r="AF4385" s="449" t="str">
        <f>IF(AC4385="","",IF(AND(AA4385&gt;Y4385,AA4385&lt;Z4385),[1]公式對照表!$C$2,IF(AC4385="-",[1]公式對照表!$C$3,IF(AC4385&lt;AE4385,[1]公式對照表!$C$4,IF(AC4385&gt;AE4385,[1]公式對照表!$C$5)))))</f>
        <v/>
      </c>
      <c r="AG4385" s="442"/>
      <c r="AH4385" s="442"/>
      <c r="AI4385" s="442"/>
      <c r="AJ4385" s="442"/>
      <c r="AK4385" s="2"/>
    </row>
    <row r="4386" spans="1:37" ht="17.25" customHeight="1">
      <c r="A4386" s="443"/>
      <c r="B4386" s="444"/>
      <c r="C4386" s="23"/>
      <c r="D4386" s="23"/>
      <c r="E4386" s="23"/>
      <c r="F4386" s="262"/>
      <c r="G4386" s="262"/>
      <c r="H4386" s="262"/>
      <c r="I4386" s="264"/>
      <c r="J4386" s="23"/>
      <c r="K4386" s="23"/>
      <c r="L4386" s="36" t="str">
        <f>IFERROR(VLOOKUP(放飛紀錄!$K4386,#REF!,2,FALSE),"")</f>
        <v/>
      </c>
      <c r="M4386" s="36"/>
      <c r="N4386" s="36"/>
      <c r="O4386" s="36"/>
      <c r="P4386" s="36"/>
      <c r="Q4386" s="36"/>
      <c r="R4386" s="36"/>
      <c r="S4386" s="36"/>
      <c r="T4386" s="36"/>
      <c r="U4386" s="23"/>
      <c r="V4386" s="23"/>
      <c r="W4386" s="23"/>
      <c r="X4386" s="23"/>
      <c r="Y4386" s="445"/>
      <c r="Z4386" s="446" t="str">
        <f>IF(放飛紀錄!$Y4386="","",放飛紀錄!$Y4386+公式對照表!B$2)</f>
        <v/>
      </c>
      <c r="AA4386" s="445"/>
      <c r="AB4386" s="445"/>
      <c r="AC4386" s="447" t="str">
        <f t="shared" si="164"/>
        <v/>
      </c>
      <c r="AD4386" s="448" t="str">
        <f t="shared" si="165"/>
        <v/>
      </c>
      <c r="AE4386" s="446" t="str">
        <f>IF(放飛紀錄表[[#This Row],[模組啟動時間]]="","",公式對照表!$A$2)</f>
        <v/>
      </c>
      <c r="AF4386" s="449" t="str">
        <f>IF(AC4386="","",IF(AND(AA4386&gt;Y4386,AA4386&lt;Z4386),[1]公式對照表!$C$2,IF(AC4386="-",[1]公式對照表!$C$3,IF(AC4386&lt;AE4386,[1]公式對照表!$C$4,IF(AC4386&gt;AE4386,[1]公式對照表!$C$5)))))</f>
        <v/>
      </c>
      <c r="AG4386" s="442"/>
      <c r="AH4386" s="442"/>
      <c r="AI4386" s="442"/>
      <c r="AJ4386" s="442"/>
      <c r="AK4386" s="2"/>
    </row>
    <row r="4387" spans="1:37" ht="17.25" customHeight="1">
      <c r="A4387" s="443"/>
      <c r="B4387" s="444"/>
      <c r="C4387" s="23"/>
      <c r="D4387" s="23"/>
      <c r="E4387" s="23"/>
      <c r="F4387" s="262"/>
      <c r="G4387" s="262"/>
      <c r="H4387" s="262"/>
      <c r="I4387" s="264"/>
      <c r="J4387" s="23"/>
      <c r="K4387" s="23"/>
      <c r="L4387" s="36" t="str">
        <f>IFERROR(VLOOKUP(放飛紀錄!$K4387,#REF!,2,FALSE),"")</f>
        <v/>
      </c>
      <c r="M4387" s="36"/>
      <c r="N4387" s="36"/>
      <c r="O4387" s="36"/>
      <c r="P4387" s="36"/>
      <c r="Q4387" s="36"/>
      <c r="R4387" s="36"/>
      <c r="S4387" s="36"/>
      <c r="T4387" s="36"/>
      <c r="U4387" s="23"/>
      <c r="V4387" s="23"/>
      <c r="W4387" s="23"/>
      <c r="X4387" s="23"/>
      <c r="Y4387" s="445"/>
      <c r="Z4387" s="446" t="str">
        <f>IF(放飛紀錄!$Y4387="","",放飛紀錄!$Y4387+公式對照表!B$2)</f>
        <v/>
      </c>
      <c r="AA4387" s="445"/>
      <c r="AB4387" s="445"/>
      <c r="AC4387" s="447" t="str">
        <f t="shared" si="164"/>
        <v/>
      </c>
      <c r="AD4387" s="448" t="str">
        <f t="shared" si="165"/>
        <v/>
      </c>
      <c r="AE4387" s="446" t="str">
        <f>IF(放飛紀錄表[[#This Row],[模組啟動時間]]="","",公式對照表!$A$2)</f>
        <v/>
      </c>
      <c r="AF4387" s="449" t="str">
        <f>IF(AC4387="","",IF(AND(AA4387&gt;Y4387,AA4387&lt;Z4387),[1]公式對照表!$C$2,IF(AC4387="-",[1]公式對照表!$C$3,IF(AC4387&lt;AE4387,[1]公式對照表!$C$4,IF(AC4387&gt;AE4387,[1]公式對照表!$C$5)))))</f>
        <v/>
      </c>
      <c r="AG4387" s="442"/>
      <c r="AH4387" s="442"/>
      <c r="AI4387" s="442"/>
      <c r="AJ4387" s="442"/>
      <c r="AK4387" s="2"/>
    </row>
    <row r="4388" spans="1:37" ht="17.25" customHeight="1">
      <c r="A4388" s="443"/>
      <c r="B4388" s="444"/>
      <c r="C4388" s="23"/>
      <c r="D4388" s="23"/>
      <c r="E4388" s="23"/>
      <c r="F4388" s="262"/>
      <c r="G4388" s="262"/>
      <c r="H4388" s="262"/>
      <c r="I4388" s="264"/>
      <c r="J4388" s="23"/>
      <c r="K4388" s="23"/>
      <c r="L4388" s="36" t="str">
        <f>IFERROR(VLOOKUP(放飛紀錄!$K4388,#REF!,2,FALSE),"")</f>
        <v/>
      </c>
      <c r="M4388" s="36"/>
      <c r="N4388" s="36"/>
      <c r="O4388" s="36"/>
      <c r="P4388" s="36"/>
      <c r="Q4388" s="36"/>
      <c r="R4388" s="36"/>
      <c r="S4388" s="36"/>
      <c r="T4388" s="36"/>
      <c r="U4388" s="23"/>
      <c r="V4388" s="23"/>
      <c r="W4388" s="23"/>
      <c r="X4388" s="23"/>
      <c r="Y4388" s="445"/>
      <c r="Z4388" s="446" t="str">
        <f>IF(放飛紀錄!$Y4388="","",放飛紀錄!$Y4388+公式對照表!B$2)</f>
        <v/>
      </c>
      <c r="AA4388" s="445"/>
      <c r="AB4388" s="445"/>
      <c r="AC4388" s="447" t="str">
        <f t="shared" si="164"/>
        <v/>
      </c>
      <c r="AD4388" s="448" t="str">
        <f t="shared" si="165"/>
        <v/>
      </c>
      <c r="AE4388" s="446" t="str">
        <f>IF(放飛紀錄表[[#This Row],[模組啟動時間]]="","",公式對照表!$A$2)</f>
        <v/>
      </c>
      <c r="AF4388" s="449" t="str">
        <f>IF(AC4388="","",IF(AND(AA4388&gt;Y4388,AA4388&lt;Z4388),[1]公式對照表!$C$2,IF(AC4388="-",[1]公式對照表!$C$3,IF(AC4388&lt;AE4388,[1]公式對照表!$C$4,IF(AC4388&gt;AE4388,[1]公式對照表!$C$5)))))</f>
        <v/>
      </c>
      <c r="AG4388" s="442"/>
      <c r="AH4388" s="442"/>
      <c r="AI4388" s="442"/>
      <c r="AJ4388" s="442"/>
      <c r="AK4388" s="2"/>
    </row>
    <row r="4389" spans="1:37" ht="17.25" customHeight="1">
      <c r="A4389" s="443"/>
      <c r="B4389" s="444"/>
      <c r="C4389" s="23"/>
      <c r="D4389" s="23"/>
      <c r="E4389" s="23"/>
      <c r="F4389" s="262"/>
      <c r="G4389" s="262"/>
      <c r="H4389" s="262"/>
      <c r="I4389" s="264"/>
      <c r="J4389" s="23"/>
      <c r="K4389" s="23"/>
      <c r="L4389" s="36" t="str">
        <f>IFERROR(VLOOKUP(放飛紀錄!$K4389,#REF!,2,FALSE),"")</f>
        <v/>
      </c>
      <c r="M4389" s="36"/>
      <c r="N4389" s="36"/>
      <c r="O4389" s="36"/>
      <c r="P4389" s="36"/>
      <c r="Q4389" s="36"/>
      <c r="R4389" s="36"/>
      <c r="S4389" s="36"/>
      <c r="T4389" s="36"/>
      <c r="U4389" s="23"/>
      <c r="V4389" s="23"/>
      <c r="W4389" s="23"/>
      <c r="X4389" s="23"/>
      <c r="Y4389" s="445"/>
      <c r="Z4389" s="446" t="str">
        <f>IF(放飛紀錄!$Y4389="","",放飛紀錄!$Y4389+公式對照表!B$2)</f>
        <v/>
      </c>
      <c r="AA4389" s="445"/>
      <c r="AB4389" s="445"/>
      <c r="AC4389" s="447" t="str">
        <f t="shared" si="164"/>
        <v/>
      </c>
      <c r="AD4389" s="448" t="str">
        <f t="shared" si="165"/>
        <v/>
      </c>
      <c r="AE4389" s="446" t="str">
        <f>IF(放飛紀錄表[[#This Row],[模組啟動時間]]="","",公式對照表!$A$2)</f>
        <v/>
      </c>
      <c r="AF4389" s="449" t="str">
        <f>IF(AC4389="","",IF(AND(AA4389&gt;Y4389,AA4389&lt;Z4389),[1]公式對照表!$C$2,IF(AC4389="-",[1]公式對照表!$C$3,IF(AC4389&lt;AE4389,[1]公式對照表!$C$4,IF(AC4389&gt;AE4389,[1]公式對照表!$C$5)))))</f>
        <v/>
      </c>
      <c r="AG4389" s="442"/>
      <c r="AH4389" s="442"/>
      <c r="AI4389" s="442"/>
      <c r="AJ4389" s="442"/>
      <c r="AK4389" s="2"/>
    </row>
    <row r="4390" spans="1:37" ht="17.25" customHeight="1">
      <c r="A4390" s="443"/>
      <c r="B4390" s="444"/>
      <c r="C4390" s="23"/>
      <c r="D4390" s="23"/>
      <c r="E4390" s="23"/>
      <c r="F4390" s="262"/>
      <c r="G4390" s="262"/>
      <c r="H4390" s="262"/>
      <c r="I4390" s="264"/>
      <c r="J4390" s="23"/>
      <c r="K4390" s="23"/>
      <c r="L4390" s="36" t="str">
        <f>IFERROR(VLOOKUP(放飛紀錄!$K4390,#REF!,2,FALSE),"")</f>
        <v/>
      </c>
      <c r="M4390" s="36"/>
      <c r="N4390" s="36"/>
      <c r="O4390" s="36"/>
      <c r="P4390" s="36"/>
      <c r="Q4390" s="36"/>
      <c r="R4390" s="36"/>
      <c r="S4390" s="36"/>
      <c r="T4390" s="36"/>
      <c r="U4390" s="23"/>
      <c r="V4390" s="23"/>
      <c r="W4390" s="23"/>
      <c r="X4390" s="23"/>
      <c r="Y4390" s="445"/>
      <c r="Z4390" s="446" t="str">
        <f>IF(放飛紀錄!$Y4390="","",放飛紀錄!$Y4390+公式對照表!B$2)</f>
        <v/>
      </c>
      <c r="AA4390" s="445"/>
      <c r="AB4390" s="445"/>
      <c r="AC4390" s="447" t="str">
        <f t="shared" si="164"/>
        <v/>
      </c>
      <c r="AD4390" s="448" t="str">
        <f t="shared" si="165"/>
        <v/>
      </c>
      <c r="AE4390" s="446" t="str">
        <f>IF(放飛紀錄表[[#This Row],[模組啟動時間]]="","",公式對照表!$A$2)</f>
        <v/>
      </c>
      <c r="AF4390" s="449" t="str">
        <f>IF(AC4390="","",IF(AND(AA4390&gt;Y4390,AA4390&lt;Z4390),[1]公式對照表!$C$2,IF(AC4390="-",[1]公式對照表!$C$3,IF(AC4390&lt;AE4390,[1]公式對照表!$C$4,IF(AC4390&gt;AE4390,[1]公式對照表!$C$5)))))</f>
        <v/>
      </c>
      <c r="AG4390" s="442"/>
      <c r="AH4390" s="442"/>
      <c r="AI4390" s="442"/>
      <c r="AJ4390" s="442"/>
      <c r="AK4390" s="2"/>
    </row>
    <row r="4391" spans="1:37" ht="17.25" customHeight="1">
      <c r="A4391" s="443"/>
      <c r="B4391" s="444"/>
      <c r="C4391" s="23"/>
      <c r="D4391" s="23"/>
      <c r="E4391" s="23"/>
      <c r="F4391" s="262"/>
      <c r="G4391" s="262"/>
      <c r="H4391" s="262"/>
      <c r="I4391" s="264"/>
      <c r="J4391" s="23"/>
      <c r="K4391" s="23"/>
      <c r="L4391" s="36" t="str">
        <f>IFERROR(VLOOKUP(放飛紀錄!$K4391,#REF!,2,FALSE),"")</f>
        <v/>
      </c>
      <c r="M4391" s="36"/>
      <c r="N4391" s="36"/>
      <c r="O4391" s="36"/>
      <c r="P4391" s="36"/>
      <c r="Q4391" s="36"/>
      <c r="R4391" s="36"/>
      <c r="S4391" s="36"/>
      <c r="T4391" s="36"/>
      <c r="U4391" s="23"/>
      <c r="V4391" s="23"/>
      <c r="W4391" s="23"/>
      <c r="X4391" s="23"/>
      <c r="Y4391" s="445"/>
      <c r="Z4391" s="446" t="str">
        <f>IF(放飛紀錄!$Y4391="","",放飛紀錄!$Y4391+公式對照表!B$2)</f>
        <v/>
      </c>
      <c r="AA4391" s="445"/>
      <c r="AB4391" s="445"/>
      <c r="AC4391" s="447" t="str">
        <f t="shared" si="164"/>
        <v/>
      </c>
      <c r="AD4391" s="448" t="str">
        <f t="shared" si="165"/>
        <v/>
      </c>
      <c r="AE4391" s="446" t="str">
        <f>IF(放飛紀錄表[[#This Row],[模組啟動時間]]="","",公式對照表!$A$2)</f>
        <v/>
      </c>
      <c r="AF4391" s="449" t="str">
        <f>IF(AC4391="","",IF(AND(AA4391&gt;Y4391,AA4391&lt;Z4391),[1]公式對照表!$C$2,IF(AC4391="-",[1]公式對照表!$C$3,IF(AC4391&lt;AE4391,[1]公式對照表!$C$4,IF(AC4391&gt;AE4391,[1]公式對照表!$C$5)))))</f>
        <v/>
      </c>
      <c r="AG4391" s="442"/>
      <c r="AH4391" s="442"/>
      <c r="AI4391" s="442"/>
      <c r="AJ4391" s="442"/>
      <c r="AK4391" s="2"/>
    </row>
    <row r="4392" spans="1:37" ht="17.25" customHeight="1">
      <c r="A4392" s="443"/>
      <c r="B4392" s="444"/>
      <c r="C4392" s="23"/>
      <c r="D4392" s="23"/>
      <c r="E4392" s="23"/>
      <c r="F4392" s="262"/>
      <c r="G4392" s="262"/>
      <c r="H4392" s="262"/>
      <c r="I4392" s="264"/>
      <c r="J4392" s="23"/>
      <c r="K4392" s="23"/>
      <c r="L4392" s="36" t="str">
        <f>IFERROR(VLOOKUP(放飛紀錄!$K4392,#REF!,2,FALSE),"")</f>
        <v/>
      </c>
      <c r="M4392" s="36"/>
      <c r="N4392" s="36"/>
      <c r="O4392" s="36"/>
      <c r="P4392" s="36"/>
      <c r="Q4392" s="36"/>
      <c r="R4392" s="36"/>
      <c r="S4392" s="36"/>
      <c r="T4392" s="36"/>
      <c r="U4392" s="23"/>
      <c r="V4392" s="23"/>
      <c r="W4392" s="23"/>
      <c r="X4392" s="23"/>
      <c r="Y4392" s="445"/>
      <c r="Z4392" s="446" t="str">
        <f>IF(放飛紀錄!$Y4392="","",放飛紀錄!$Y4392+公式對照表!B$2)</f>
        <v/>
      </c>
      <c r="AA4392" s="445"/>
      <c r="AB4392" s="445"/>
      <c r="AC4392" s="447" t="str">
        <f t="shared" si="164"/>
        <v/>
      </c>
      <c r="AD4392" s="448" t="str">
        <f t="shared" si="165"/>
        <v/>
      </c>
      <c r="AE4392" s="446" t="str">
        <f>IF(放飛紀錄表[[#This Row],[模組啟動時間]]="","",公式對照表!$A$2)</f>
        <v/>
      </c>
      <c r="AF4392" s="449" t="str">
        <f>IF(AC4392="","",IF(AND(AA4392&gt;Y4392,AA4392&lt;Z4392),[1]公式對照表!$C$2,IF(AC4392="-",[1]公式對照表!$C$3,IF(AC4392&lt;AE4392,[1]公式對照表!$C$4,IF(AC4392&gt;AE4392,[1]公式對照表!$C$5)))))</f>
        <v/>
      </c>
      <c r="AG4392" s="442"/>
      <c r="AH4392" s="442"/>
      <c r="AI4392" s="442"/>
      <c r="AJ4392" s="442"/>
      <c r="AK4392" s="2"/>
    </row>
    <row r="4393" spans="1:37" ht="17.25" customHeight="1">
      <c r="A4393" s="443"/>
      <c r="B4393" s="444"/>
      <c r="C4393" s="23"/>
      <c r="D4393" s="23"/>
      <c r="E4393" s="23"/>
      <c r="F4393" s="262"/>
      <c r="G4393" s="262"/>
      <c r="H4393" s="262"/>
      <c r="I4393" s="264"/>
      <c r="J4393" s="23"/>
      <c r="K4393" s="23"/>
      <c r="L4393" s="36" t="str">
        <f>IFERROR(VLOOKUP(放飛紀錄!$K4393,#REF!,2,FALSE),"")</f>
        <v/>
      </c>
      <c r="M4393" s="36"/>
      <c r="N4393" s="36"/>
      <c r="O4393" s="36"/>
      <c r="P4393" s="36"/>
      <c r="Q4393" s="36"/>
      <c r="R4393" s="36"/>
      <c r="S4393" s="36"/>
      <c r="T4393" s="36"/>
      <c r="U4393" s="23"/>
      <c r="V4393" s="23"/>
      <c r="W4393" s="23"/>
      <c r="X4393" s="23"/>
      <c r="Y4393" s="445"/>
      <c r="Z4393" s="446" t="str">
        <f>IF(放飛紀錄!$Y4393="","",放飛紀錄!$Y4393+公式對照表!B$2)</f>
        <v/>
      </c>
      <c r="AA4393" s="445"/>
      <c r="AB4393" s="445"/>
      <c r="AC4393" s="447" t="str">
        <f t="shared" si="164"/>
        <v/>
      </c>
      <c r="AD4393" s="448" t="str">
        <f t="shared" si="165"/>
        <v/>
      </c>
      <c r="AE4393" s="446" t="str">
        <f>IF(放飛紀錄表[[#This Row],[模組啟動時間]]="","",公式對照表!$A$2)</f>
        <v/>
      </c>
      <c r="AF4393" s="449" t="str">
        <f>IF(AC4393="","",IF(AND(AA4393&gt;Y4393,AA4393&lt;Z4393),[1]公式對照表!$C$2,IF(AC4393="-",[1]公式對照表!$C$3,IF(AC4393&lt;AE4393,[1]公式對照表!$C$4,IF(AC4393&gt;AE4393,[1]公式對照表!$C$5)))))</f>
        <v/>
      </c>
      <c r="AG4393" s="442"/>
      <c r="AH4393" s="442"/>
      <c r="AI4393" s="442"/>
      <c r="AJ4393" s="442"/>
      <c r="AK4393" s="2"/>
    </row>
    <row r="4394" spans="1:37" ht="17.25" customHeight="1">
      <c r="A4394" s="443"/>
      <c r="B4394" s="444"/>
      <c r="C4394" s="23"/>
      <c r="D4394" s="23"/>
      <c r="E4394" s="23"/>
      <c r="F4394" s="262"/>
      <c r="G4394" s="262"/>
      <c r="H4394" s="262"/>
      <c r="I4394" s="264"/>
      <c r="J4394" s="23"/>
      <c r="K4394" s="23"/>
      <c r="L4394" s="36" t="str">
        <f>IFERROR(VLOOKUP(放飛紀錄!$K4394,#REF!,2,FALSE),"")</f>
        <v/>
      </c>
      <c r="M4394" s="36"/>
      <c r="N4394" s="36"/>
      <c r="O4394" s="36"/>
      <c r="P4394" s="36"/>
      <c r="Q4394" s="36"/>
      <c r="R4394" s="36"/>
      <c r="S4394" s="36"/>
      <c r="T4394" s="36"/>
      <c r="U4394" s="23"/>
      <c r="V4394" s="23"/>
      <c r="W4394" s="23"/>
      <c r="X4394" s="23"/>
      <c r="Y4394" s="445"/>
      <c r="Z4394" s="446" t="str">
        <f>IF(放飛紀錄!$Y4394="","",放飛紀錄!$Y4394+公式對照表!B$2)</f>
        <v/>
      </c>
      <c r="AA4394" s="445"/>
      <c r="AB4394" s="445"/>
      <c r="AC4394" s="447" t="str">
        <f t="shared" si="164"/>
        <v/>
      </c>
      <c r="AD4394" s="448" t="str">
        <f t="shared" si="165"/>
        <v/>
      </c>
      <c r="AE4394" s="446" t="str">
        <f>IF(放飛紀錄表[[#This Row],[模組啟動時間]]="","",公式對照表!$A$2)</f>
        <v/>
      </c>
      <c r="AF4394" s="449" t="str">
        <f>IF(AC4394="","",IF(AND(AA4394&gt;Y4394,AA4394&lt;Z4394),[1]公式對照表!$C$2,IF(AC4394="-",[1]公式對照表!$C$3,IF(AC4394&lt;AE4394,[1]公式對照表!$C$4,IF(AC4394&gt;AE4394,[1]公式對照表!$C$5)))))</f>
        <v/>
      </c>
      <c r="AG4394" s="442"/>
      <c r="AH4394" s="442"/>
      <c r="AI4394" s="442"/>
      <c r="AJ4394" s="442"/>
      <c r="AK4394" s="2"/>
    </row>
    <row r="4395" spans="1:37" ht="17.25" customHeight="1">
      <c r="A4395" s="443"/>
      <c r="B4395" s="444"/>
      <c r="C4395" s="23"/>
      <c r="D4395" s="23"/>
      <c r="E4395" s="23"/>
      <c r="F4395" s="262"/>
      <c r="G4395" s="262"/>
      <c r="H4395" s="262"/>
      <c r="I4395" s="264"/>
      <c r="J4395" s="23"/>
      <c r="K4395" s="23"/>
      <c r="L4395" s="36" t="str">
        <f>IFERROR(VLOOKUP(放飛紀錄!$K4395,#REF!,2,FALSE),"")</f>
        <v/>
      </c>
      <c r="M4395" s="36"/>
      <c r="N4395" s="36"/>
      <c r="O4395" s="36"/>
      <c r="P4395" s="36"/>
      <c r="Q4395" s="36"/>
      <c r="R4395" s="36"/>
      <c r="S4395" s="36"/>
      <c r="T4395" s="36"/>
      <c r="U4395" s="23"/>
      <c r="V4395" s="23"/>
      <c r="W4395" s="23"/>
      <c r="X4395" s="23"/>
      <c r="Y4395" s="445"/>
      <c r="Z4395" s="446" t="str">
        <f>IF(放飛紀錄!$Y4395="","",放飛紀錄!$Y4395+公式對照表!B$2)</f>
        <v/>
      </c>
      <c r="AA4395" s="445"/>
      <c r="AB4395" s="445"/>
      <c r="AC4395" s="447" t="str">
        <f t="shared" si="164"/>
        <v/>
      </c>
      <c r="AD4395" s="448" t="str">
        <f t="shared" si="165"/>
        <v/>
      </c>
      <c r="AE4395" s="446" t="str">
        <f>IF(放飛紀錄表[[#This Row],[模組啟動時間]]="","",公式對照表!$A$2)</f>
        <v/>
      </c>
      <c r="AF4395" s="449" t="str">
        <f>IF(AC4395="","",IF(AND(AA4395&gt;Y4395,AA4395&lt;Z4395),[1]公式對照表!$C$2,IF(AC4395="-",[1]公式對照表!$C$3,IF(AC4395&lt;AE4395,[1]公式對照表!$C$4,IF(AC4395&gt;AE4395,[1]公式對照表!$C$5)))))</f>
        <v/>
      </c>
      <c r="AG4395" s="442"/>
      <c r="AH4395" s="442"/>
      <c r="AI4395" s="442"/>
      <c r="AJ4395" s="442"/>
      <c r="AK4395" s="2"/>
    </row>
    <row r="4396" spans="1:37" ht="17.25" customHeight="1">
      <c r="A4396" s="443"/>
      <c r="B4396" s="444"/>
      <c r="C4396" s="23"/>
      <c r="D4396" s="23"/>
      <c r="E4396" s="23"/>
      <c r="F4396" s="262"/>
      <c r="G4396" s="262"/>
      <c r="H4396" s="262"/>
      <c r="I4396" s="264"/>
      <c r="J4396" s="23"/>
      <c r="K4396" s="23"/>
      <c r="L4396" s="36" t="str">
        <f>IFERROR(VLOOKUP(放飛紀錄!$K4396,#REF!,2,FALSE),"")</f>
        <v/>
      </c>
      <c r="M4396" s="36"/>
      <c r="N4396" s="36"/>
      <c r="O4396" s="36"/>
      <c r="P4396" s="36"/>
      <c r="Q4396" s="36"/>
      <c r="R4396" s="36"/>
      <c r="S4396" s="36"/>
      <c r="T4396" s="36"/>
      <c r="U4396" s="23"/>
      <c r="V4396" s="23"/>
      <c r="W4396" s="23"/>
      <c r="X4396" s="23"/>
      <c r="Y4396" s="445"/>
      <c r="Z4396" s="446" t="str">
        <f>IF(放飛紀錄!$Y4396="","",放飛紀錄!$Y4396+公式對照表!B$2)</f>
        <v/>
      </c>
      <c r="AA4396" s="445"/>
      <c r="AB4396" s="445"/>
      <c r="AC4396" s="447" t="str">
        <f t="shared" si="164"/>
        <v/>
      </c>
      <c r="AD4396" s="448" t="str">
        <f t="shared" si="165"/>
        <v/>
      </c>
      <c r="AE4396" s="446" t="str">
        <f>IF(放飛紀錄表[[#This Row],[模組啟動時間]]="","",公式對照表!$A$2)</f>
        <v/>
      </c>
      <c r="AF4396" s="449" t="str">
        <f>IF(AC4396="","",IF(AND(AA4396&gt;Y4396,AA4396&lt;Z4396),[1]公式對照表!$C$2,IF(AC4396="-",[1]公式對照表!$C$3,IF(AC4396&lt;AE4396,[1]公式對照表!$C$4,IF(AC4396&gt;AE4396,[1]公式對照表!$C$5)))))</f>
        <v/>
      </c>
      <c r="AG4396" s="442"/>
      <c r="AH4396" s="442"/>
      <c r="AI4396" s="442"/>
      <c r="AJ4396" s="442"/>
      <c r="AK4396" s="2"/>
    </row>
    <row r="4397" spans="1:37" ht="17.25" customHeight="1">
      <c r="A4397" s="443"/>
      <c r="B4397" s="444"/>
      <c r="C4397" s="23"/>
      <c r="D4397" s="23"/>
      <c r="E4397" s="23"/>
      <c r="F4397" s="262"/>
      <c r="G4397" s="262"/>
      <c r="H4397" s="262"/>
      <c r="I4397" s="264"/>
      <c r="J4397" s="23"/>
      <c r="K4397" s="23"/>
      <c r="L4397" s="36" t="str">
        <f>IFERROR(VLOOKUP(放飛紀錄!$K4397,#REF!,2,FALSE),"")</f>
        <v/>
      </c>
      <c r="M4397" s="36"/>
      <c r="N4397" s="36"/>
      <c r="O4397" s="36"/>
      <c r="P4397" s="36"/>
      <c r="Q4397" s="36"/>
      <c r="R4397" s="36"/>
      <c r="S4397" s="36"/>
      <c r="T4397" s="36"/>
      <c r="U4397" s="23"/>
      <c r="V4397" s="23"/>
      <c r="W4397" s="23"/>
      <c r="X4397" s="23"/>
      <c r="Y4397" s="445"/>
      <c r="Z4397" s="446" t="str">
        <f>IF(放飛紀錄!$Y4397="","",放飛紀錄!$Y4397+公式對照表!B$2)</f>
        <v/>
      </c>
      <c r="AA4397" s="445"/>
      <c r="AB4397" s="445"/>
      <c r="AC4397" s="447" t="str">
        <f t="shared" si="164"/>
        <v/>
      </c>
      <c r="AD4397" s="448" t="str">
        <f t="shared" si="165"/>
        <v/>
      </c>
      <c r="AE4397" s="446" t="str">
        <f>IF(放飛紀錄表[[#This Row],[模組啟動時間]]="","",公式對照表!$A$2)</f>
        <v/>
      </c>
      <c r="AF4397" s="449" t="str">
        <f>IF(AC4397="","",IF(AND(AA4397&gt;Y4397,AA4397&lt;Z4397),[1]公式對照表!$C$2,IF(AC4397="-",[1]公式對照表!$C$3,IF(AC4397&lt;AE4397,[1]公式對照表!$C$4,IF(AC4397&gt;AE4397,[1]公式對照表!$C$5)))))</f>
        <v/>
      </c>
      <c r="AG4397" s="442"/>
      <c r="AH4397" s="442"/>
      <c r="AI4397" s="442"/>
      <c r="AJ4397" s="442"/>
      <c r="AK4397" s="2"/>
    </row>
    <row r="4398" spans="1:37" ht="17.25" customHeight="1">
      <c r="A4398" s="443"/>
      <c r="B4398" s="444"/>
      <c r="C4398" s="23"/>
      <c r="D4398" s="23"/>
      <c r="E4398" s="23"/>
      <c r="F4398" s="262"/>
      <c r="G4398" s="262"/>
      <c r="H4398" s="262"/>
      <c r="I4398" s="264"/>
      <c r="J4398" s="23"/>
      <c r="K4398" s="23"/>
      <c r="L4398" s="36" t="str">
        <f>IFERROR(VLOOKUP(放飛紀錄!$K4398,#REF!,2,FALSE),"")</f>
        <v/>
      </c>
      <c r="M4398" s="36"/>
      <c r="N4398" s="36"/>
      <c r="O4398" s="36"/>
      <c r="P4398" s="36"/>
      <c r="Q4398" s="36"/>
      <c r="R4398" s="36"/>
      <c r="S4398" s="36"/>
      <c r="T4398" s="36"/>
      <c r="U4398" s="23"/>
      <c r="V4398" s="23"/>
      <c r="W4398" s="23"/>
      <c r="X4398" s="23"/>
      <c r="Y4398" s="445"/>
      <c r="Z4398" s="446" t="str">
        <f>IF(放飛紀錄!$Y4398="","",放飛紀錄!$Y4398+公式對照表!B$2)</f>
        <v/>
      </c>
      <c r="AA4398" s="445"/>
      <c r="AB4398" s="445"/>
      <c r="AC4398" s="447" t="str">
        <f t="shared" si="164"/>
        <v/>
      </c>
      <c r="AD4398" s="448" t="str">
        <f t="shared" si="165"/>
        <v/>
      </c>
      <c r="AE4398" s="446" t="str">
        <f>IF(放飛紀錄表[[#This Row],[模組啟動時間]]="","",公式對照表!$A$2)</f>
        <v/>
      </c>
      <c r="AF4398" s="449" t="str">
        <f>IF(AC4398="","",IF(AND(AA4398&gt;Y4398,AA4398&lt;Z4398),[1]公式對照表!$C$2,IF(AC4398="-",[1]公式對照表!$C$3,IF(AC4398&lt;AE4398,[1]公式對照表!$C$4,IF(AC4398&gt;AE4398,[1]公式對照表!$C$5)))))</f>
        <v/>
      </c>
      <c r="AG4398" s="442"/>
      <c r="AH4398" s="442"/>
      <c r="AI4398" s="442"/>
      <c r="AJ4398" s="442"/>
      <c r="AK4398" s="2"/>
    </row>
    <row r="4399" spans="1:37" ht="17.25" customHeight="1">
      <c r="A4399" s="443"/>
      <c r="B4399" s="444"/>
      <c r="C4399" s="23"/>
      <c r="D4399" s="23"/>
      <c r="E4399" s="23"/>
      <c r="F4399" s="262"/>
      <c r="G4399" s="262"/>
      <c r="H4399" s="262"/>
      <c r="I4399" s="264"/>
      <c r="J4399" s="23"/>
      <c r="K4399" s="23"/>
      <c r="L4399" s="36" t="str">
        <f>IFERROR(VLOOKUP(放飛紀錄!$K4399,#REF!,2,FALSE),"")</f>
        <v/>
      </c>
      <c r="M4399" s="36"/>
      <c r="N4399" s="36"/>
      <c r="O4399" s="36"/>
      <c r="P4399" s="36"/>
      <c r="Q4399" s="36"/>
      <c r="R4399" s="36"/>
      <c r="S4399" s="36"/>
      <c r="T4399" s="36"/>
      <c r="U4399" s="23"/>
      <c r="V4399" s="23"/>
      <c r="W4399" s="23"/>
      <c r="X4399" s="23"/>
      <c r="Y4399" s="445"/>
      <c r="Z4399" s="446" t="str">
        <f>IF(放飛紀錄!$Y4399="","",放飛紀錄!$Y4399+公式對照表!B$2)</f>
        <v/>
      </c>
      <c r="AA4399" s="445"/>
      <c r="AB4399" s="445"/>
      <c r="AC4399" s="447" t="str">
        <f t="shared" si="164"/>
        <v/>
      </c>
      <c r="AD4399" s="448" t="str">
        <f t="shared" si="165"/>
        <v/>
      </c>
      <c r="AE4399" s="446" t="str">
        <f>IF(放飛紀錄表[[#This Row],[模組啟動時間]]="","",公式對照表!$A$2)</f>
        <v/>
      </c>
      <c r="AF4399" s="449" t="str">
        <f>IF(AC4399="","",IF(AND(AA4399&gt;Y4399,AA4399&lt;Z4399),[1]公式對照表!$C$2,IF(AC4399="-",[1]公式對照表!$C$3,IF(AC4399&lt;AE4399,[1]公式對照表!$C$4,IF(AC4399&gt;AE4399,[1]公式對照表!$C$5)))))</f>
        <v/>
      </c>
      <c r="AG4399" s="442"/>
      <c r="AH4399" s="442"/>
      <c r="AI4399" s="442"/>
      <c r="AJ4399" s="442"/>
      <c r="AK4399" s="2"/>
    </row>
    <row r="4400" spans="1:37" ht="17.25" customHeight="1">
      <c r="A4400" s="443"/>
      <c r="B4400" s="444"/>
      <c r="C4400" s="23"/>
      <c r="D4400" s="23"/>
      <c r="E4400" s="23"/>
      <c r="F4400" s="262"/>
      <c r="G4400" s="262"/>
      <c r="H4400" s="262"/>
      <c r="I4400" s="264"/>
      <c r="J4400" s="23"/>
      <c r="K4400" s="23"/>
      <c r="L4400" s="36" t="str">
        <f>IFERROR(VLOOKUP(放飛紀錄!$K4400,#REF!,2,FALSE),"")</f>
        <v/>
      </c>
      <c r="M4400" s="36"/>
      <c r="N4400" s="36"/>
      <c r="O4400" s="36"/>
      <c r="P4400" s="36"/>
      <c r="Q4400" s="36"/>
      <c r="R4400" s="36"/>
      <c r="S4400" s="36"/>
      <c r="T4400" s="36"/>
      <c r="U4400" s="23"/>
      <c r="V4400" s="23"/>
      <c r="W4400" s="23"/>
      <c r="X4400" s="23"/>
      <c r="Y4400" s="445"/>
      <c r="Z4400" s="446" t="str">
        <f>IF(放飛紀錄!$Y4400="","",放飛紀錄!$Y4400+公式對照表!B$2)</f>
        <v/>
      </c>
      <c r="AA4400" s="445"/>
      <c r="AB4400" s="445"/>
      <c r="AC4400" s="447" t="str">
        <f t="shared" si="164"/>
        <v/>
      </c>
      <c r="AD4400" s="448" t="str">
        <f t="shared" si="165"/>
        <v/>
      </c>
      <c r="AE4400" s="446" t="str">
        <f>IF(放飛紀錄表[[#This Row],[模組啟動時間]]="","",公式對照表!$A$2)</f>
        <v/>
      </c>
      <c r="AF4400" s="449" t="str">
        <f>IF(AC4400="","",IF(AND(AA4400&gt;Y4400,AA4400&lt;Z4400),[1]公式對照表!$C$2,IF(AC4400="-",[1]公式對照表!$C$3,IF(AC4400&lt;AE4400,[1]公式對照表!$C$4,IF(AC4400&gt;AE4400,[1]公式對照表!$C$5)))))</f>
        <v/>
      </c>
      <c r="AG4400" s="442"/>
      <c r="AH4400" s="442"/>
      <c r="AI4400" s="442"/>
      <c r="AJ4400" s="442"/>
      <c r="AK4400" s="2"/>
    </row>
    <row r="4401" spans="1:37" ht="17.25" customHeight="1">
      <c r="A4401" s="443"/>
      <c r="B4401" s="444"/>
      <c r="C4401" s="23"/>
      <c r="D4401" s="23"/>
      <c r="E4401" s="23"/>
      <c r="F4401" s="262"/>
      <c r="G4401" s="262"/>
      <c r="H4401" s="262"/>
      <c r="I4401" s="264"/>
      <c r="J4401" s="23"/>
      <c r="K4401" s="23"/>
      <c r="L4401" s="36" t="str">
        <f>IFERROR(VLOOKUP(放飛紀錄!$K4401,#REF!,2,FALSE),"")</f>
        <v/>
      </c>
      <c r="M4401" s="36"/>
      <c r="N4401" s="36"/>
      <c r="O4401" s="36"/>
      <c r="P4401" s="36"/>
      <c r="Q4401" s="36"/>
      <c r="R4401" s="36"/>
      <c r="S4401" s="36"/>
      <c r="T4401" s="36"/>
      <c r="U4401" s="23"/>
      <c r="V4401" s="23"/>
      <c r="W4401" s="23"/>
      <c r="X4401" s="23"/>
      <c r="Y4401" s="445"/>
      <c r="Z4401" s="446" t="str">
        <f>IF(放飛紀錄!$Y4401="","",放飛紀錄!$Y4401+公式對照表!B$2)</f>
        <v/>
      </c>
      <c r="AA4401" s="445"/>
      <c r="AB4401" s="445"/>
      <c r="AC4401" s="447" t="str">
        <f t="shared" si="164"/>
        <v/>
      </c>
      <c r="AD4401" s="448" t="str">
        <f t="shared" si="165"/>
        <v/>
      </c>
      <c r="AE4401" s="446" t="str">
        <f>IF(放飛紀錄表[[#This Row],[模組啟動時間]]="","",公式對照表!$A$2)</f>
        <v/>
      </c>
      <c r="AF4401" s="449" t="str">
        <f>IF(AC4401="","",IF(AND(AA4401&gt;Y4401,AA4401&lt;Z4401),[1]公式對照表!$C$2,IF(AC4401="-",[1]公式對照表!$C$3,IF(AC4401&lt;AE4401,[1]公式對照表!$C$4,IF(AC4401&gt;AE4401,[1]公式對照表!$C$5)))))</f>
        <v/>
      </c>
      <c r="AG4401" s="442"/>
      <c r="AH4401" s="442"/>
      <c r="AI4401" s="442"/>
      <c r="AJ4401" s="442"/>
      <c r="AK4401" s="2"/>
    </row>
    <row r="4402" spans="1:37" ht="17.25" customHeight="1">
      <c r="A4402" s="443"/>
      <c r="B4402" s="444"/>
      <c r="C4402" s="23"/>
      <c r="D4402" s="23"/>
      <c r="E4402" s="23"/>
      <c r="F4402" s="262"/>
      <c r="G4402" s="262"/>
      <c r="H4402" s="262"/>
      <c r="I4402" s="264"/>
      <c r="J4402" s="23"/>
      <c r="K4402" s="23"/>
      <c r="L4402" s="36" t="str">
        <f>IFERROR(VLOOKUP(放飛紀錄!$K4402,#REF!,2,FALSE),"")</f>
        <v/>
      </c>
      <c r="M4402" s="36"/>
      <c r="N4402" s="36"/>
      <c r="O4402" s="36"/>
      <c r="P4402" s="36"/>
      <c r="Q4402" s="36"/>
      <c r="R4402" s="36"/>
      <c r="S4402" s="36"/>
      <c r="T4402" s="36"/>
      <c r="U4402" s="23"/>
      <c r="V4402" s="23"/>
      <c r="W4402" s="23"/>
      <c r="X4402" s="23"/>
      <c r="Y4402" s="445"/>
      <c r="Z4402" s="446" t="str">
        <f>IF(放飛紀錄!$Y4402="","",放飛紀錄!$Y4402+公式對照表!B$2)</f>
        <v/>
      </c>
      <c r="AA4402" s="445"/>
      <c r="AB4402" s="445"/>
      <c r="AC4402" s="447" t="str">
        <f t="shared" si="164"/>
        <v/>
      </c>
      <c r="AD4402" s="448" t="str">
        <f t="shared" si="165"/>
        <v/>
      </c>
      <c r="AE4402" s="446" t="str">
        <f>IF(放飛紀錄表[[#This Row],[模組啟動時間]]="","",公式對照表!$A$2)</f>
        <v/>
      </c>
      <c r="AF4402" s="449" t="str">
        <f>IF(AC4402="","",IF(AND(AA4402&gt;Y4402,AA4402&lt;Z4402),[1]公式對照表!$C$2,IF(AC4402="-",[1]公式對照表!$C$3,IF(AC4402&lt;AE4402,[1]公式對照表!$C$4,IF(AC4402&gt;AE4402,[1]公式對照表!$C$5)))))</f>
        <v/>
      </c>
      <c r="AG4402" s="442"/>
      <c r="AH4402" s="442"/>
      <c r="AI4402" s="442"/>
      <c r="AJ4402" s="442"/>
      <c r="AK4402" s="2"/>
    </row>
    <row r="4403" spans="1:37" ht="17.25" customHeight="1">
      <c r="A4403" s="443"/>
      <c r="B4403" s="444"/>
      <c r="C4403" s="23"/>
      <c r="D4403" s="23"/>
      <c r="E4403" s="23"/>
      <c r="F4403" s="262"/>
      <c r="G4403" s="262"/>
      <c r="H4403" s="262"/>
      <c r="I4403" s="264"/>
      <c r="J4403" s="23"/>
      <c r="K4403" s="23"/>
      <c r="L4403" s="36" t="str">
        <f>IFERROR(VLOOKUP(放飛紀錄!$K4403,#REF!,2,FALSE),"")</f>
        <v/>
      </c>
      <c r="M4403" s="36"/>
      <c r="N4403" s="36"/>
      <c r="O4403" s="36"/>
      <c r="P4403" s="36"/>
      <c r="Q4403" s="36"/>
      <c r="R4403" s="36"/>
      <c r="S4403" s="36"/>
      <c r="T4403" s="36"/>
      <c r="U4403" s="23"/>
      <c r="V4403" s="23"/>
      <c r="W4403" s="23"/>
      <c r="X4403" s="23"/>
      <c r="Y4403" s="445"/>
      <c r="Z4403" s="446" t="str">
        <f>IF(放飛紀錄!$Y4403="","",放飛紀錄!$Y4403+公式對照表!B$2)</f>
        <v/>
      </c>
      <c r="AA4403" s="445"/>
      <c r="AB4403" s="445"/>
      <c r="AC4403" s="447" t="str">
        <f t="shared" si="164"/>
        <v/>
      </c>
      <c r="AD4403" s="448" t="str">
        <f t="shared" si="165"/>
        <v/>
      </c>
      <c r="AE4403" s="446" t="str">
        <f>IF(放飛紀錄表[[#This Row],[模組啟動時間]]="","",公式對照表!$A$2)</f>
        <v/>
      </c>
      <c r="AF4403" s="449" t="str">
        <f>IF(AC4403="","",IF(AND(AA4403&gt;Y4403,AA4403&lt;Z4403),[1]公式對照表!$C$2,IF(AC4403="-",[1]公式對照表!$C$3,IF(AC4403&lt;AE4403,[1]公式對照表!$C$4,IF(AC4403&gt;AE4403,[1]公式對照表!$C$5)))))</f>
        <v/>
      </c>
      <c r="AG4403" s="442"/>
      <c r="AH4403" s="442"/>
      <c r="AI4403" s="442"/>
      <c r="AJ4403" s="442"/>
      <c r="AK4403" s="2"/>
    </row>
    <row r="4404" spans="1:37" ht="17.25" customHeight="1">
      <c r="A4404" s="443"/>
      <c r="B4404" s="444"/>
      <c r="C4404" s="23"/>
      <c r="D4404" s="23"/>
      <c r="E4404" s="23"/>
      <c r="F4404" s="262"/>
      <c r="G4404" s="262"/>
      <c r="H4404" s="262"/>
      <c r="I4404" s="264"/>
      <c r="J4404" s="23"/>
      <c r="K4404" s="23"/>
      <c r="L4404" s="36" t="str">
        <f>IFERROR(VLOOKUP(放飛紀錄!$K4404,#REF!,2,FALSE),"")</f>
        <v/>
      </c>
      <c r="M4404" s="36"/>
      <c r="N4404" s="36"/>
      <c r="O4404" s="36"/>
      <c r="P4404" s="36"/>
      <c r="Q4404" s="36"/>
      <c r="R4404" s="36"/>
      <c r="S4404" s="36"/>
      <c r="T4404" s="36"/>
      <c r="U4404" s="23"/>
      <c r="V4404" s="23"/>
      <c r="W4404" s="23"/>
      <c r="X4404" s="23"/>
      <c r="Y4404" s="445"/>
      <c r="Z4404" s="446" t="str">
        <f>IF(放飛紀錄!$Y4404="","",放飛紀錄!$Y4404+公式對照表!B$2)</f>
        <v/>
      </c>
      <c r="AA4404" s="445"/>
      <c r="AB4404" s="445"/>
      <c r="AC4404" s="447" t="str">
        <f t="shared" si="164"/>
        <v/>
      </c>
      <c r="AD4404" s="448" t="str">
        <f t="shared" si="165"/>
        <v/>
      </c>
      <c r="AE4404" s="446" t="str">
        <f>IF(放飛紀錄表[[#This Row],[模組啟動時間]]="","",公式對照表!$A$2)</f>
        <v/>
      </c>
      <c r="AF4404" s="449" t="str">
        <f>IF(AC4404="","",IF(AND(AA4404&gt;Y4404,AA4404&lt;Z4404),[1]公式對照表!$C$2,IF(AC4404="-",[1]公式對照表!$C$3,IF(AC4404&lt;AE4404,[1]公式對照表!$C$4,IF(AC4404&gt;AE4404,[1]公式對照表!$C$5)))))</f>
        <v/>
      </c>
      <c r="AG4404" s="442"/>
      <c r="AH4404" s="442"/>
      <c r="AI4404" s="442"/>
      <c r="AJ4404" s="442"/>
      <c r="AK4404" s="2"/>
    </row>
    <row r="4405" spans="1:37" ht="17.25" customHeight="1">
      <c r="A4405" s="443"/>
      <c r="B4405" s="444"/>
      <c r="C4405" s="23"/>
      <c r="D4405" s="23"/>
      <c r="E4405" s="23"/>
      <c r="F4405" s="262"/>
      <c r="G4405" s="262"/>
      <c r="H4405" s="262"/>
      <c r="I4405" s="264"/>
      <c r="J4405" s="23"/>
      <c r="K4405" s="23"/>
      <c r="L4405" s="36" t="str">
        <f>IFERROR(VLOOKUP(放飛紀錄!$K4405,#REF!,2,FALSE),"")</f>
        <v/>
      </c>
      <c r="M4405" s="36"/>
      <c r="N4405" s="36"/>
      <c r="O4405" s="36"/>
      <c r="P4405" s="36"/>
      <c r="Q4405" s="36"/>
      <c r="R4405" s="36"/>
      <c r="S4405" s="36"/>
      <c r="T4405" s="36"/>
      <c r="U4405" s="23"/>
      <c r="V4405" s="23"/>
      <c r="W4405" s="23"/>
      <c r="X4405" s="23"/>
      <c r="Y4405" s="445"/>
      <c r="Z4405" s="446" t="str">
        <f>IF(放飛紀錄!$Y4405="","",放飛紀錄!$Y4405+公式對照表!B$2)</f>
        <v/>
      </c>
      <c r="AA4405" s="445"/>
      <c r="AB4405" s="445"/>
      <c r="AC4405" s="447" t="str">
        <f t="shared" ref="AC4405:AC4468" si="166">IF(AB4405="","",IF(AA4405="-","-",AB4405-Z4405))</f>
        <v/>
      </c>
      <c r="AD4405" s="448" t="str">
        <f t="shared" ref="AD4405:AD4468" si="167">IF(OR(AC4405="-",AC4405=""),"",((MINUTE(AC4405)*60)+SECOND(AC4405)))</f>
        <v/>
      </c>
      <c r="AE4405" s="446" t="str">
        <f>IF(放飛紀錄表[[#This Row],[模組啟動時間]]="","",公式對照表!$A$2)</f>
        <v/>
      </c>
      <c r="AF4405" s="449" t="str">
        <f>IF(AC4405="","",IF(AND(AA4405&gt;Y4405,AA4405&lt;Z4405),[1]公式對照表!$C$2,IF(AC4405="-",[1]公式對照表!$C$3,IF(AC4405&lt;AE4405,[1]公式對照表!$C$4,IF(AC4405&gt;AE4405,[1]公式對照表!$C$5)))))</f>
        <v/>
      </c>
      <c r="AG4405" s="442"/>
      <c r="AH4405" s="442"/>
      <c r="AI4405" s="442"/>
      <c r="AJ4405" s="442"/>
      <c r="AK4405" s="2"/>
    </row>
    <row r="4406" spans="1:37" ht="17.25" customHeight="1">
      <c r="A4406" s="443"/>
      <c r="B4406" s="444"/>
      <c r="C4406" s="23"/>
      <c r="D4406" s="23"/>
      <c r="E4406" s="23"/>
      <c r="F4406" s="262"/>
      <c r="G4406" s="262"/>
      <c r="H4406" s="262"/>
      <c r="I4406" s="264"/>
      <c r="J4406" s="23"/>
      <c r="K4406" s="23"/>
      <c r="L4406" s="36" t="str">
        <f>IFERROR(VLOOKUP(放飛紀錄!$K4406,#REF!,2,FALSE),"")</f>
        <v/>
      </c>
      <c r="M4406" s="36"/>
      <c r="N4406" s="36"/>
      <c r="O4406" s="36"/>
      <c r="P4406" s="36"/>
      <c r="Q4406" s="36"/>
      <c r="R4406" s="36"/>
      <c r="S4406" s="36"/>
      <c r="T4406" s="36"/>
      <c r="U4406" s="23"/>
      <c r="V4406" s="23"/>
      <c r="W4406" s="23"/>
      <c r="X4406" s="23"/>
      <c r="Y4406" s="445"/>
      <c r="Z4406" s="446" t="str">
        <f>IF(放飛紀錄!$Y4406="","",放飛紀錄!$Y4406+公式對照表!B$2)</f>
        <v/>
      </c>
      <c r="AA4406" s="445"/>
      <c r="AB4406" s="445"/>
      <c r="AC4406" s="447" t="str">
        <f t="shared" si="166"/>
        <v/>
      </c>
      <c r="AD4406" s="448" t="str">
        <f t="shared" si="167"/>
        <v/>
      </c>
      <c r="AE4406" s="446" t="str">
        <f>IF(放飛紀錄表[[#This Row],[模組啟動時間]]="","",公式對照表!$A$2)</f>
        <v/>
      </c>
      <c r="AF4406" s="449" t="str">
        <f>IF(AC4406="","",IF(AND(AA4406&gt;Y4406,AA4406&lt;Z4406),[1]公式對照表!$C$2,IF(AC4406="-",[1]公式對照表!$C$3,IF(AC4406&lt;AE4406,[1]公式對照表!$C$4,IF(AC4406&gt;AE4406,[1]公式對照表!$C$5)))))</f>
        <v/>
      </c>
      <c r="AG4406" s="442"/>
      <c r="AH4406" s="442"/>
      <c r="AI4406" s="442"/>
      <c r="AJ4406" s="442"/>
      <c r="AK4406" s="2"/>
    </row>
    <row r="4407" spans="1:37" ht="17.25" customHeight="1">
      <c r="A4407" s="443"/>
      <c r="B4407" s="444"/>
      <c r="C4407" s="23"/>
      <c r="D4407" s="23"/>
      <c r="E4407" s="23"/>
      <c r="F4407" s="262"/>
      <c r="G4407" s="262"/>
      <c r="H4407" s="262"/>
      <c r="I4407" s="264"/>
      <c r="J4407" s="23"/>
      <c r="K4407" s="23"/>
      <c r="L4407" s="36" t="str">
        <f>IFERROR(VLOOKUP(放飛紀錄!$K4407,#REF!,2,FALSE),"")</f>
        <v/>
      </c>
      <c r="M4407" s="36"/>
      <c r="N4407" s="36"/>
      <c r="O4407" s="36"/>
      <c r="P4407" s="36"/>
      <c r="Q4407" s="36"/>
      <c r="R4407" s="36"/>
      <c r="S4407" s="36"/>
      <c r="T4407" s="36"/>
      <c r="U4407" s="23"/>
      <c r="V4407" s="23"/>
      <c r="W4407" s="23"/>
      <c r="X4407" s="23"/>
      <c r="Y4407" s="445"/>
      <c r="Z4407" s="446" t="str">
        <f>IF(放飛紀錄!$Y4407="","",放飛紀錄!$Y4407+公式對照表!B$2)</f>
        <v/>
      </c>
      <c r="AA4407" s="445"/>
      <c r="AB4407" s="445"/>
      <c r="AC4407" s="447" t="str">
        <f t="shared" si="166"/>
        <v/>
      </c>
      <c r="AD4407" s="448" t="str">
        <f t="shared" si="167"/>
        <v/>
      </c>
      <c r="AE4407" s="446" t="str">
        <f>IF(放飛紀錄表[[#This Row],[模組啟動時間]]="","",公式對照表!$A$2)</f>
        <v/>
      </c>
      <c r="AF4407" s="449" t="str">
        <f>IF(AC4407="","",IF(AND(AA4407&gt;Y4407,AA4407&lt;Z4407),[1]公式對照表!$C$2,IF(AC4407="-",[1]公式對照表!$C$3,IF(AC4407&lt;AE4407,[1]公式對照表!$C$4,IF(AC4407&gt;AE4407,[1]公式對照表!$C$5)))))</f>
        <v/>
      </c>
      <c r="AG4407" s="442"/>
      <c r="AH4407" s="442"/>
      <c r="AI4407" s="442"/>
      <c r="AJ4407" s="442"/>
      <c r="AK4407" s="2"/>
    </row>
    <row r="4408" spans="1:37" ht="17.25" customHeight="1">
      <c r="A4408" s="443"/>
      <c r="B4408" s="444"/>
      <c r="C4408" s="23"/>
      <c r="D4408" s="23"/>
      <c r="E4408" s="23"/>
      <c r="F4408" s="262"/>
      <c r="G4408" s="262"/>
      <c r="H4408" s="262"/>
      <c r="I4408" s="264"/>
      <c r="J4408" s="23"/>
      <c r="K4408" s="23"/>
      <c r="L4408" s="36" t="str">
        <f>IFERROR(VLOOKUP(放飛紀錄!$K4408,#REF!,2,FALSE),"")</f>
        <v/>
      </c>
      <c r="M4408" s="36"/>
      <c r="N4408" s="36"/>
      <c r="O4408" s="36"/>
      <c r="P4408" s="36"/>
      <c r="Q4408" s="36"/>
      <c r="R4408" s="36"/>
      <c r="S4408" s="36"/>
      <c r="T4408" s="36"/>
      <c r="U4408" s="23"/>
      <c r="V4408" s="23"/>
      <c r="W4408" s="23"/>
      <c r="X4408" s="23"/>
      <c r="Y4408" s="445"/>
      <c r="Z4408" s="446" t="str">
        <f>IF(放飛紀錄!$Y4408="","",放飛紀錄!$Y4408+公式對照表!B$2)</f>
        <v/>
      </c>
      <c r="AA4408" s="445"/>
      <c r="AB4408" s="445"/>
      <c r="AC4408" s="447" t="str">
        <f t="shared" si="166"/>
        <v/>
      </c>
      <c r="AD4408" s="448" t="str">
        <f t="shared" si="167"/>
        <v/>
      </c>
      <c r="AE4408" s="446" t="str">
        <f>IF(放飛紀錄表[[#This Row],[模組啟動時間]]="","",公式對照表!$A$2)</f>
        <v/>
      </c>
      <c r="AF4408" s="449" t="str">
        <f>IF(AC4408="","",IF(AND(AA4408&gt;Y4408,AA4408&lt;Z4408),[1]公式對照表!$C$2,IF(AC4408="-",[1]公式對照表!$C$3,IF(AC4408&lt;AE4408,[1]公式對照表!$C$4,IF(AC4408&gt;AE4408,[1]公式對照表!$C$5)))))</f>
        <v/>
      </c>
      <c r="AG4408" s="442"/>
      <c r="AH4408" s="442"/>
      <c r="AI4408" s="442"/>
      <c r="AJ4408" s="442"/>
      <c r="AK4408" s="2"/>
    </row>
    <row r="4409" spans="1:37" ht="17.25" customHeight="1">
      <c r="A4409" s="443"/>
      <c r="B4409" s="444"/>
      <c r="C4409" s="23"/>
      <c r="D4409" s="23"/>
      <c r="E4409" s="23"/>
      <c r="F4409" s="262"/>
      <c r="G4409" s="262"/>
      <c r="H4409" s="262"/>
      <c r="I4409" s="264"/>
      <c r="J4409" s="23"/>
      <c r="K4409" s="23"/>
      <c r="L4409" s="36" t="str">
        <f>IFERROR(VLOOKUP(放飛紀錄!$K4409,#REF!,2,FALSE),"")</f>
        <v/>
      </c>
      <c r="M4409" s="36"/>
      <c r="N4409" s="36"/>
      <c r="O4409" s="36"/>
      <c r="P4409" s="36"/>
      <c r="Q4409" s="36"/>
      <c r="R4409" s="36"/>
      <c r="S4409" s="36"/>
      <c r="T4409" s="36"/>
      <c r="U4409" s="23"/>
      <c r="V4409" s="23"/>
      <c r="W4409" s="23"/>
      <c r="X4409" s="23"/>
      <c r="Y4409" s="445"/>
      <c r="Z4409" s="446" t="str">
        <f>IF(放飛紀錄!$Y4409="","",放飛紀錄!$Y4409+公式對照表!B$2)</f>
        <v/>
      </c>
      <c r="AA4409" s="445"/>
      <c r="AB4409" s="445"/>
      <c r="AC4409" s="447" t="str">
        <f t="shared" si="166"/>
        <v/>
      </c>
      <c r="AD4409" s="448" t="str">
        <f t="shared" si="167"/>
        <v/>
      </c>
      <c r="AE4409" s="446" t="str">
        <f>IF(放飛紀錄表[[#This Row],[模組啟動時間]]="","",公式對照表!$A$2)</f>
        <v/>
      </c>
      <c r="AF4409" s="449" t="str">
        <f>IF(AC4409="","",IF(AND(AA4409&gt;Y4409,AA4409&lt;Z4409),[1]公式對照表!$C$2,IF(AC4409="-",[1]公式對照表!$C$3,IF(AC4409&lt;AE4409,[1]公式對照表!$C$4,IF(AC4409&gt;AE4409,[1]公式對照表!$C$5)))))</f>
        <v/>
      </c>
      <c r="AG4409" s="442"/>
      <c r="AH4409" s="442"/>
      <c r="AI4409" s="442"/>
      <c r="AJ4409" s="442"/>
      <c r="AK4409" s="2"/>
    </row>
    <row r="4410" spans="1:37" ht="17.25" customHeight="1">
      <c r="A4410" s="443"/>
      <c r="B4410" s="444"/>
      <c r="C4410" s="23"/>
      <c r="D4410" s="23"/>
      <c r="E4410" s="23"/>
      <c r="F4410" s="262"/>
      <c r="G4410" s="262"/>
      <c r="H4410" s="262"/>
      <c r="I4410" s="264"/>
      <c r="J4410" s="23"/>
      <c r="K4410" s="23"/>
      <c r="L4410" s="36" t="str">
        <f>IFERROR(VLOOKUP(放飛紀錄!$K4410,#REF!,2,FALSE),"")</f>
        <v/>
      </c>
      <c r="M4410" s="36"/>
      <c r="N4410" s="36"/>
      <c r="O4410" s="36"/>
      <c r="P4410" s="36"/>
      <c r="Q4410" s="36"/>
      <c r="R4410" s="36"/>
      <c r="S4410" s="36"/>
      <c r="T4410" s="36"/>
      <c r="U4410" s="23"/>
      <c r="V4410" s="23"/>
      <c r="W4410" s="23"/>
      <c r="X4410" s="23"/>
      <c r="Y4410" s="445"/>
      <c r="Z4410" s="446" t="str">
        <f>IF(放飛紀錄!$Y4410="","",放飛紀錄!$Y4410+公式對照表!B$2)</f>
        <v/>
      </c>
      <c r="AA4410" s="445"/>
      <c r="AB4410" s="445"/>
      <c r="AC4410" s="447" t="str">
        <f t="shared" si="166"/>
        <v/>
      </c>
      <c r="AD4410" s="448" t="str">
        <f t="shared" si="167"/>
        <v/>
      </c>
      <c r="AE4410" s="446" t="str">
        <f>IF(放飛紀錄表[[#This Row],[模組啟動時間]]="","",公式對照表!$A$2)</f>
        <v/>
      </c>
      <c r="AF4410" s="449" t="str">
        <f>IF(AC4410="","",IF(AND(AA4410&gt;Y4410,AA4410&lt;Z4410),[1]公式對照表!$C$2,IF(AC4410="-",[1]公式對照表!$C$3,IF(AC4410&lt;AE4410,[1]公式對照表!$C$4,IF(AC4410&gt;AE4410,[1]公式對照表!$C$5)))))</f>
        <v/>
      </c>
      <c r="AG4410" s="442"/>
      <c r="AH4410" s="442"/>
      <c r="AI4410" s="442"/>
      <c r="AJ4410" s="442"/>
      <c r="AK4410" s="2"/>
    </row>
    <row r="4411" spans="1:37" ht="17.25" customHeight="1">
      <c r="A4411" s="443"/>
      <c r="B4411" s="444"/>
      <c r="C4411" s="23"/>
      <c r="D4411" s="23"/>
      <c r="E4411" s="23"/>
      <c r="F4411" s="262"/>
      <c r="G4411" s="262"/>
      <c r="H4411" s="262"/>
      <c r="I4411" s="264"/>
      <c r="J4411" s="23"/>
      <c r="K4411" s="23"/>
      <c r="L4411" s="36" t="str">
        <f>IFERROR(VLOOKUP(放飛紀錄!$K4411,#REF!,2,FALSE),"")</f>
        <v/>
      </c>
      <c r="M4411" s="36"/>
      <c r="N4411" s="36"/>
      <c r="O4411" s="36"/>
      <c r="P4411" s="36"/>
      <c r="Q4411" s="36"/>
      <c r="R4411" s="36"/>
      <c r="S4411" s="36"/>
      <c r="T4411" s="36"/>
      <c r="U4411" s="23"/>
      <c r="V4411" s="23"/>
      <c r="W4411" s="23"/>
      <c r="X4411" s="23"/>
      <c r="Y4411" s="445"/>
      <c r="Z4411" s="446" t="str">
        <f>IF(放飛紀錄!$Y4411="","",放飛紀錄!$Y4411+公式對照表!B$2)</f>
        <v/>
      </c>
      <c r="AA4411" s="445"/>
      <c r="AB4411" s="445"/>
      <c r="AC4411" s="447" t="str">
        <f t="shared" si="166"/>
        <v/>
      </c>
      <c r="AD4411" s="448" t="str">
        <f t="shared" si="167"/>
        <v/>
      </c>
      <c r="AE4411" s="446" t="str">
        <f>IF(放飛紀錄表[[#This Row],[模組啟動時間]]="","",公式對照表!$A$2)</f>
        <v/>
      </c>
      <c r="AF4411" s="449" t="str">
        <f>IF(AC4411="","",IF(AND(AA4411&gt;Y4411,AA4411&lt;Z4411),[1]公式對照表!$C$2,IF(AC4411="-",[1]公式對照表!$C$3,IF(AC4411&lt;AE4411,[1]公式對照表!$C$4,IF(AC4411&gt;AE4411,[1]公式對照表!$C$5)))))</f>
        <v/>
      </c>
      <c r="AG4411" s="442"/>
      <c r="AH4411" s="442"/>
      <c r="AI4411" s="442"/>
      <c r="AJ4411" s="442"/>
      <c r="AK4411" s="2"/>
    </row>
    <row r="4412" spans="1:37" ht="17.25" customHeight="1">
      <c r="A4412" s="443"/>
      <c r="B4412" s="444"/>
      <c r="C4412" s="23"/>
      <c r="D4412" s="23"/>
      <c r="E4412" s="23"/>
      <c r="F4412" s="262"/>
      <c r="G4412" s="262"/>
      <c r="H4412" s="262"/>
      <c r="I4412" s="264"/>
      <c r="J4412" s="23"/>
      <c r="K4412" s="23"/>
      <c r="L4412" s="36" t="str">
        <f>IFERROR(VLOOKUP(放飛紀錄!$K4412,#REF!,2,FALSE),"")</f>
        <v/>
      </c>
      <c r="M4412" s="36"/>
      <c r="N4412" s="36"/>
      <c r="O4412" s="36"/>
      <c r="P4412" s="36"/>
      <c r="Q4412" s="36"/>
      <c r="R4412" s="36"/>
      <c r="S4412" s="36"/>
      <c r="T4412" s="36"/>
      <c r="U4412" s="23"/>
      <c r="V4412" s="23"/>
      <c r="W4412" s="23"/>
      <c r="X4412" s="23"/>
      <c r="Y4412" s="445"/>
      <c r="Z4412" s="446" t="str">
        <f>IF(放飛紀錄!$Y4412="","",放飛紀錄!$Y4412+公式對照表!B$2)</f>
        <v/>
      </c>
      <c r="AA4412" s="445"/>
      <c r="AB4412" s="445"/>
      <c r="AC4412" s="447" t="str">
        <f t="shared" si="166"/>
        <v/>
      </c>
      <c r="AD4412" s="448" t="str">
        <f t="shared" si="167"/>
        <v/>
      </c>
      <c r="AE4412" s="446" t="str">
        <f>IF(放飛紀錄表[[#This Row],[模組啟動時間]]="","",公式對照表!$A$2)</f>
        <v/>
      </c>
      <c r="AF4412" s="449" t="str">
        <f>IF(AC4412="","",IF(AND(AA4412&gt;Y4412,AA4412&lt;Z4412),[1]公式對照表!$C$2,IF(AC4412="-",[1]公式對照表!$C$3,IF(AC4412&lt;AE4412,[1]公式對照表!$C$4,IF(AC4412&gt;AE4412,[1]公式對照表!$C$5)))))</f>
        <v/>
      </c>
      <c r="AG4412" s="442"/>
      <c r="AH4412" s="442"/>
      <c r="AI4412" s="442"/>
      <c r="AJ4412" s="442"/>
      <c r="AK4412" s="2"/>
    </row>
    <row r="4413" spans="1:37" ht="17.25" customHeight="1">
      <c r="A4413" s="443"/>
      <c r="B4413" s="444"/>
      <c r="C4413" s="23"/>
      <c r="D4413" s="23"/>
      <c r="E4413" s="23"/>
      <c r="F4413" s="262"/>
      <c r="G4413" s="262"/>
      <c r="H4413" s="262"/>
      <c r="I4413" s="264"/>
      <c r="J4413" s="23"/>
      <c r="K4413" s="23"/>
      <c r="L4413" s="36" t="str">
        <f>IFERROR(VLOOKUP(放飛紀錄!$K4413,#REF!,2,FALSE),"")</f>
        <v/>
      </c>
      <c r="M4413" s="36"/>
      <c r="N4413" s="36"/>
      <c r="O4413" s="36"/>
      <c r="P4413" s="36"/>
      <c r="Q4413" s="36"/>
      <c r="R4413" s="36"/>
      <c r="S4413" s="36"/>
      <c r="T4413" s="36"/>
      <c r="U4413" s="23"/>
      <c r="V4413" s="23"/>
      <c r="W4413" s="23"/>
      <c r="X4413" s="23"/>
      <c r="Y4413" s="445"/>
      <c r="Z4413" s="446" t="str">
        <f>IF(放飛紀錄!$Y4413="","",放飛紀錄!$Y4413+公式對照表!B$2)</f>
        <v/>
      </c>
      <c r="AA4413" s="445"/>
      <c r="AB4413" s="445"/>
      <c r="AC4413" s="447" t="str">
        <f t="shared" si="166"/>
        <v/>
      </c>
      <c r="AD4413" s="448" t="str">
        <f t="shared" si="167"/>
        <v/>
      </c>
      <c r="AE4413" s="446" t="str">
        <f>IF(放飛紀錄表[[#This Row],[模組啟動時間]]="","",公式對照表!$A$2)</f>
        <v/>
      </c>
      <c r="AF4413" s="449" t="str">
        <f>IF(AC4413="","",IF(AND(AA4413&gt;Y4413,AA4413&lt;Z4413),[1]公式對照表!$C$2,IF(AC4413="-",[1]公式對照表!$C$3,IF(AC4413&lt;AE4413,[1]公式對照表!$C$4,IF(AC4413&gt;AE4413,[1]公式對照表!$C$5)))))</f>
        <v/>
      </c>
      <c r="AG4413" s="442"/>
      <c r="AH4413" s="442"/>
      <c r="AI4413" s="442"/>
      <c r="AJ4413" s="442"/>
      <c r="AK4413" s="2"/>
    </row>
    <row r="4414" spans="1:37" ht="17.25" customHeight="1">
      <c r="A4414" s="443"/>
      <c r="B4414" s="444"/>
      <c r="C4414" s="23"/>
      <c r="D4414" s="23"/>
      <c r="E4414" s="23"/>
      <c r="F4414" s="262"/>
      <c r="G4414" s="262"/>
      <c r="H4414" s="262"/>
      <c r="I4414" s="264"/>
      <c r="J4414" s="23"/>
      <c r="K4414" s="23"/>
      <c r="L4414" s="36" t="str">
        <f>IFERROR(VLOOKUP(放飛紀錄!$K4414,#REF!,2,FALSE),"")</f>
        <v/>
      </c>
      <c r="M4414" s="36"/>
      <c r="N4414" s="36"/>
      <c r="O4414" s="36"/>
      <c r="P4414" s="36"/>
      <c r="Q4414" s="36"/>
      <c r="R4414" s="36"/>
      <c r="S4414" s="36"/>
      <c r="T4414" s="36"/>
      <c r="U4414" s="23"/>
      <c r="V4414" s="23"/>
      <c r="W4414" s="23"/>
      <c r="X4414" s="23"/>
      <c r="Y4414" s="445"/>
      <c r="Z4414" s="446" t="str">
        <f>IF(放飛紀錄!$Y4414="","",放飛紀錄!$Y4414+公式對照表!B$2)</f>
        <v/>
      </c>
      <c r="AA4414" s="445"/>
      <c r="AB4414" s="445"/>
      <c r="AC4414" s="447" t="str">
        <f t="shared" si="166"/>
        <v/>
      </c>
      <c r="AD4414" s="448" t="str">
        <f t="shared" si="167"/>
        <v/>
      </c>
      <c r="AE4414" s="446" t="str">
        <f>IF(放飛紀錄表[[#This Row],[模組啟動時間]]="","",公式對照表!$A$2)</f>
        <v/>
      </c>
      <c r="AF4414" s="449" t="str">
        <f>IF(AC4414="","",IF(AND(AA4414&gt;Y4414,AA4414&lt;Z4414),[1]公式對照表!$C$2,IF(AC4414="-",[1]公式對照表!$C$3,IF(AC4414&lt;AE4414,[1]公式對照表!$C$4,IF(AC4414&gt;AE4414,[1]公式對照表!$C$5)))))</f>
        <v/>
      </c>
      <c r="AG4414" s="442"/>
      <c r="AH4414" s="442"/>
      <c r="AI4414" s="442"/>
      <c r="AJ4414" s="442"/>
      <c r="AK4414" s="2"/>
    </row>
    <row r="4415" spans="1:37" ht="17.25" customHeight="1">
      <c r="A4415" s="443"/>
      <c r="B4415" s="444"/>
      <c r="C4415" s="23"/>
      <c r="D4415" s="23"/>
      <c r="E4415" s="23"/>
      <c r="F4415" s="262"/>
      <c r="G4415" s="262"/>
      <c r="H4415" s="262"/>
      <c r="I4415" s="264"/>
      <c r="J4415" s="23"/>
      <c r="K4415" s="23"/>
      <c r="L4415" s="36" t="str">
        <f>IFERROR(VLOOKUP(放飛紀錄!$K4415,#REF!,2,FALSE),"")</f>
        <v/>
      </c>
      <c r="M4415" s="36"/>
      <c r="N4415" s="36"/>
      <c r="O4415" s="36"/>
      <c r="P4415" s="36"/>
      <c r="Q4415" s="36"/>
      <c r="R4415" s="36"/>
      <c r="S4415" s="36"/>
      <c r="T4415" s="36"/>
      <c r="U4415" s="23"/>
      <c r="V4415" s="23"/>
      <c r="W4415" s="23"/>
      <c r="X4415" s="23"/>
      <c r="Y4415" s="445"/>
      <c r="Z4415" s="446" t="str">
        <f>IF(放飛紀錄!$Y4415="","",放飛紀錄!$Y4415+公式對照表!B$2)</f>
        <v/>
      </c>
      <c r="AA4415" s="445"/>
      <c r="AB4415" s="445"/>
      <c r="AC4415" s="447" t="str">
        <f t="shared" si="166"/>
        <v/>
      </c>
      <c r="AD4415" s="448" t="str">
        <f t="shared" si="167"/>
        <v/>
      </c>
      <c r="AE4415" s="446" t="str">
        <f>IF(放飛紀錄表[[#This Row],[模組啟動時間]]="","",公式對照表!$A$2)</f>
        <v/>
      </c>
      <c r="AF4415" s="449" t="str">
        <f>IF(AC4415="","",IF(AND(AA4415&gt;Y4415,AA4415&lt;Z4415),[1]公式對照表!$C$2,IF(AC4415="-",[1]公式對照表!$C$3,IF(AC4415&lt;AE4415,[1]公式對照表!$C$4,IF(AC4415&gt;AE4415,[1]公式對照表!$C$5)))))</f>
        <v/>
      </c>
      <c r="AG4415" s="442"/>
      <c r="AH4415" s="442"/>
      <c r="AI4415" s="442"/>
      <c r="AJ4415" s="442"/>
      <c r="AK4415" s="2"/>
    </row>
    <row r="4416" spans="1:37" ht="17.25" customHeight="1">
      <c r="A4416" s="443"/>
      <c r="B4416" s="444"/>
      <c r="C4416" s="23"/>
      <c r="D4416" s="23"/>
      <c r="E4416" s="23"/>
      <c r="F4416" s="262"/>
      <c r="G4416" s="262"/>
      <c r="H4416" s="262"/>
      <c r="I4416" s="264"/>
      <c r="J4416" s="23"/>
      <c r="K4416" s="23"/>
      <c r="L4416" s="36" t="str">
        <f>IFERROR(VLOOKUP(放飛紀錄!$K4416,#REF!,2,FALSE),"")</f>
        <v/>
      </c>
      <c r="M4416" s="36"/>
      <c r="N4416" s="36"/>
      <c r="O4416" s="36"/>
      <c r="P4416" s="36"/>
      <c r="Q4416" s="36"/>
      <c r="R4416" s="36"/>
      <c r="S4416" s="36"/>
      <c r="T4416" s="36"/>
      <c r="U4416" s="23"/>
      <c r="V4416" s="23"/>
      <c r="W4416" s="23"/>
      <c r="X4416" s="23"/>
      <c r="Y4416" s="445"/>
      <c r="Z4416" s="446" t="str">
        <f>IF(放飛紀錄!$Y4416="","",放飛紀錄!$Y4416+公式對照表!B$2)</f>
        <v/>
      </c>
      <c r="AA4416" s="445"/>
      <c r="AB4416" s="445"/>
      <c r="AC4416" s="447" t="str">
        <f t="shared" si="166"/>
        <v/>
      </c>
      <c r="AD4416" s="448" t="str">
        <f t="shared" si="167"/>
        <v/>
      </c>
      <c r="AE4416" s="446" t="str">
        <f>IF(放飛紀錄表[[#This Row],[模組啟動時間]]="","",公式對照表!$A$2)</f>
        <v/>
      </c>
      <c r="AF4416" s="449" t="str">
        <f>IF(AC4416="","",IF(AND(AA4416&gt;Y4416,AA4416&lt;Z4416),[1]公式對照表!$C$2,IF(AC4416="-",[1]公式對照表!$C$3,IF(AC4416&lt;AE4416,[1]公式對照表!$C$4,IF(AC4416&gt;AE4416,[1]公式對照表!$C$5)))))</f>
        <v/>
      </c>
      <c r="AG4416" s="442"/>
      <c r="AH4416" s="442"/>
      <c r="AI4416" s="442"/>
      <c r="AJ4416" s="442"/>
      <c r="AK4416" s="2"/>
    </row>
    <row r="4417" spans="1:37" ht="17.25" customHeight="1">
      <c r="A4417" s="443"/>
      <c r="B4417" s="444"/>
      <c r="C4417" s="23"/>
      <c r="D4417" s="23"/>
      <c r="E4417" s="23"/>
      <c r="F4417" s="262"/>
      <c r="G4417" s="262"/>
      <c r="H4417" s="262"/>
      <c r="I4417" s="264"/>
      <c r="J4417" s="23"/>
      <c r="K4417" s="23"/>
      <c r="L4417" s="36" t="str">
        <f>IFERROR(VLOOKUP(放飛紀錄!$K4417,#REF!,2,FALSE),"")</f>
        <v/>
      </c>
      <c r="M4417" s="36"/>
      <c r="N4417" s="36"/>
      <c r="O4417" s="36"/>
      <c r="P4417" s="36"/>
      <c r="Q4417" s="36"/>
      <c r="R4417" s="36"/>
      <c r="S4417" s="36"/>
      <c r="T4417" s="36"/>
      <c r="U4417" s="23"/>
      <c r="V4417" s="23"/>
      <c r="W4417" s="23"/>
      <c r="X4417" s="23"/>
      <c r="Y4417" s="445"/>
      <c r="Z4417" s="446" t="str">
        <f>IF(放飛紀錄!$Y4417="","",放飛紀錄!$Y4417+公式對照表!B$2)</f>
        <v/>
      </c>
      <c r="AA4417" s="445"/>
      <c r="AB4417" s="445"/>
      <c r="AC4417" s="447" t="str">
        <f t="shared" si="166"/>
        <v/>
      </c>
      <c r="AD4417" s="448" t="str">
        <f t="shared" si="167"/>
        <v/>
      </c>
      <c r="AE4417" s="446" t="str">
        <f>IF(放飛紀錄表[[#This Row],[模組啟動時間]]="","",公式對照表!$A$2)</f>
        <v/>
      </c>
      <c r="AF4417" s="449" t="str">
        <f>IF(AC4417="","",IF(AND(AA4417&gt;Y4417,AA4417&lt;Z4417),[1]公式對照表!$C$2,IF(AC4417="-",[1]公式對照表!$C$3,IF(AC4417&lt;AE4417,[1]公式對照表!$C$4,IF(AC4417&gt;AE4417,[1]公式對照表!$C$5)))))</f>
        <v/>
      </c>
      <c r="AG4417" s="442"/>
      <c r="AH4417" s="442"/>
      <c r="AI4417" s="442"/>
      <c r="AJ4417" s="442"/>
      <c r="AK4417" s="2"/>
    </row>
    <row r="4418" spans="1:37" ht="17.25" customHeight="1">
      <c r="A4418" s="443"/>
      <c r="B4418" s="444"/>
      <c r="C4418" s="23"/>
      <c r="D4418" s="23"/>
      <c r="E4418" s="23"/>
      <c r="F4418" s="262"/>
      <c r="G4418" s="262"/>
      <c r="H4418" s="262"/>
      <c r="I4418" s="264"/>
      <c r="J4418" s="23"/>
      <c r="K4418" s="23"/>
      <c r="L4418" s="36" t="str">
        <f>IFERROR(VLOOKUP(放飛紀錄!$K4418,#REF!,2,FALSE),"")</f>
        <v/>
      </c>
      <c r="M4418" s="36"/>
      <c r="N4418" s="36"/>
      <c r="O4418" s="36"/>
      <c r="P4418" s="36"/>
      <c r="Q4418" s="36"/>
      <c r="R4418" s="36"/>
      <c r="S4418" s="36"/>
      <c r="T4418" s="36"/>
      <c r="U4418" s="23"/>
      <c r="V4418" s="23"/>
      <c r="W4418" s="23"/>
      <c r="X4418" s="23"/>
      <c r="Y4418" s="445"/>
      <c r="Z4418" s="446" t="str">
        <f>IF(放飛紀錄!$Y4418="","",放飛紀錄!$Y4418+公式對照表!B$2)</f>
        <v/>
      </c>
      <c r="AA4418" s="445"/>
      <c r="AB4418" s="445"/>
      <c r="AC4418" s="447" t="str">
        <f t="shared" si="166"/>
        <v/>
      </c>
      <c r="AD4418" s="448" t="str">
        <f t="shared" si="167"/>
        <v/>
      </c>
      <c r="AE4418" s="446" t="str">
        <f>IF(放飛紀錄表[[#This Row],[模組啟動時間]]="","",公式對照表!$A$2)</f>
        <v/>
      </c>
      <c r="AF4418" s="449" t="str">
        <f>IF(AC4418="","",IF(AND(AA4418&gt;Y4418,AA4418&lt;Z4418),[1]公式對照表!$C$2,IF(AC4418="-",[1]公式對照表!$C$3,IF(AC4418&lt;AE4418,[1]公式對照表!$C$4,IF(AC4418&gt;AE4418,[1]公式對照表!$C$5)))))</f>
        <v/>
      </c>
      <c r="AG4418" s="442"/>
      <c r="AH4418" s="442"/>
      <c r="AI4418" s="442"/>
      <c r="AJ4418" s="442"/>
      <c r="AK4418" s="2"/>
    </row>
    <row r="4419" spans="1:37" ht="17.25" customHeight="1">
      <c r="A4419" s="443"/>
      <c r="B4419" s="444"/>
      <c r="C4419" s="23"/>
      <c r="D4419" s="23"/>
      <c r="E4419" s="23"/>
      <c r="F4419" s="262"/>
      <c r="G4419" s="262"/>
      <c r="H4419" s="262"/>
      <c r="I4419" s="264"/>
      <c r="J4419" s="23"/>
      <c r="K4419" s="23"/>
      <c r="L4419" s="36" t="str">
        <f>IFERROR(VLOOKUP(放飛紀錄!$K4419,#REF!,2,FALSE),"")</f>
        <v/>
      </c>
      <c r="M4419" s="36"/>
      <c r="N4419" s="36"/>
      <c r="O4419" s="36"/>
      <c r="P4419" s="36"/>
      <c r="Q4419" s="36"/>
      <c r="R4419" s="36"/>
      <c r="S4419" s="36"/>
      <c r="T4419" s="36"/>
      <c r="U4419" s="23"/>
      <c r="V4419" s="23"/>
      <c r="W4419" s="23"/>
      <c r="X4419" s="23"/>
      <c r="Y4419" s="445"/>
      <c r="Z4419" s="446" t="str">
        <f>IF(放飛紀錄!$Y4419="","",放飛紀錄!$Y4419+公式對照表!B$2)</f>
        <v/>
      </c>
      <c r="AA4419" s="445"/>
      <c r="AB4419" s="445"/>
      <c r="AC4419" s="447" t="str">
        <f t="shared" si="166"/>
        <v/>
      </c>
      <c r="AD4419" s="448" t="str">
        <f t="shared" si="167"/>
        <v/>
      </c>
      <c r="AE4419" s="446" t="str">
        <f>IF(放飛紀錄表[[#This Row],[模組啟動時間]]="","",公式對照表!$A$2)</f>
        <v/>
      </c>
      <c r="AF4419" s="449" t="str">
        <f>IF(AC4419="","",IF(AND(AA4419&gt;Y4419,AA4419&lt;Z4419),[1]公式對照表!$C$2,IF(AC4419="-",[1]公式對照表!$C$3,IF(AC4419&lt;AE4419,[1]公式對照表!$C$4,IF(AC4419&gt;AE4419,[1]公式對照表!$C$5)))))</f>
        <v/>
      </c>
      <c r="AG4419" s="442"/>
      <c r="AH4419" s="442"/>
      <c r="AI4419" s="442"/>
      <c r="AJ4419" s="442"/>
      <c r="AK4419" s="2"/>
    </row>
    <row r="4420" spans="1:37" ht="17.25" customHeight="1">
      <c r="A4420" s="443"/>
      <c r="B4420" s="444"/>
      <c r="C4420" s="23"/>
      <c r="D4420" s="23"/>
      <c r="E4420" s="23"/>
      <c r="F4420" s="262"/>
      <c r="G4420" s="262"/>
      <c r="H4420" s="262"/>
      <c r="I4420" s="264"/>
      <c r="J4420" s="23"/>
      <c r="K4420" s="23"/>
      <c r="L4420" s="36" t="str">
        <f>IFERROR(VLOOKUP(放飛紀錄!$K4420,#REF!,2,FALSE),"")</f>
        <v/>
      </c>
      <c r="M4420" s="36"/>
      <c r="N4420" s="36"/>
      <c r="O4420" s="36"/>
      <c r="P4420" s="36"/>
      <c r="Q4420" s="36"/>
      <c r="R4420" s="36"/>
      <c r="S4420" s="36"/>
      <c r="T4420" s="36"/>
      <c r="U4420" s="23"/>
      <c r="V4420" s="23"/>
      <c r="W4420" s="23"/>
      <c r="X4420" s="23"/>
      <c r="Y4420" s="445"/>
      <c r="Z4420" s="446" t="str">
        <f>IF(放飛紀錄!$Y4420="","",放飛紀錄!$Y4420+公式對照表!B$2)</f>
        <v/>
      </c>
      <c r="AA4420" s="445"/>
      <c r="AB4420" s="445"/>
      <c r="AC4420" s="447" t="str">
        <f t="shared" si="166"/>
        <v/>
      </c>
      <c r="AD4420" s="448" t="str">
        <f t="shared" si="167"/>
        <v/>
      </c>
      <c r="AE4420" s="446" t="str">
        <f>IF(放飛紀錄表[[#This Row],[模組啟動時間]]="","",公式對照表!$A$2)</f>
        <v/>
      </c>
      <c r="AF4420" s="449" t="str">
        <f>IF(AC4420="","",IF(AND(AA4420&gt;Y4420,AA4420&lt;Z4420),[1]公式對照表!$C$2,IF(AC4420="-",[1]公式對照表!$C$3,IF(AC4420&lt;AE4420,[1]公式對照表!$C$4,IF(AC4420&gt;AE4420,[1]公式對照表!$C$5)))))</f>
        <v/>
      </c>
      <c r="AG4420" s="442"/>
      <c r="AH4420" s="442"/>
      <c r="AI4420" s="442"/>
      <c r="AJ4420" s="442"/>
      <c r="AK4420" s="2"/>
    </row>
    <row r="4421" spans="1:37" ht="17.25" customHeight="1">
      <c r="A4421" s="443"/>
      <c r="B4421" s="444"/>
      <c r="C4421" s="23"/>
      <c r="D4421" s="23"/>
      <c r="E4421" s="23"/>
      <c r="F4421" s="262"/>
      <c r="G4421" s="262"/>
      <c r="H4421" s="262"/>
      <c r="I4421" s="264"/>
      <c r="J4421" s="23"/>
      <c r="K4421" s="23"/>
      <c r="L4421" s="36" t="str">
        <f>IFERROR(VLOOKUP(放飛紀錄!$K4421,#REF!,2,FALSE),"")</f>
        <v/>
      </c>
      <c r="M4421" s="36"/>
      <c r="N4421" s="36"/>
      <c r="O4421" s="36"/>
      <c r="P4421" s="36"/>
      <c r="Q4421" s="36"/>
      <c r="R4421" s="36"/>
      <c r="S4421" s="36"/>
      <c r="T4421" s="36"/>
      <c r="U4421" s="23"/>
      <c r="V4421" s="23"/>
      <c r="W4421" s="23"/>
      <c r="X4421" s="23"/>
      <c r="Y4421" s="445"/>
      <c r="Z4421" s="446" t="str">
        <f>IF(放飛紀錄!$Y4421="","",放飛紀錄!$Y4421+公式對照表!B$2)</f>
        <v/>
      </c>
      <c r="AA4421" s="445"/>
      <c r="AB4421" s="445"/>
      <c r="AC4421" s="447" t="str">
        <f t="shared" si="166"/>
        <v/>
      </c>
      <c r="AD4421" s="448" t="str">
        <f t="shared" si="167"/>
        <v/>
      </c>
      <c r="AE4421" s="446" t="str">
        <f>IF(放飛紀錄表[[#This Row],[模組啟動時間]]="","",公式對照表!$A$2)</f>
        <v/>
      </c>
      <c r="AF4421" s="449" t="str">
        <f>IF(AC4421="","",IF(AND(AA4421&gt;Y4421,AA4421&lt;Z4421),[1]公式對照表!$C$2,IF(AC4421="-",[1]公式對照表!$C$3,IF(AC4421&lt;AE4421,[1]公式對照表!$C$4,IF(AC4421&gt;AE4421,[1]公式對照表!$C$5)))))</f>
        <v/>
      </c>
      <c r="AG4421" s="442"/>
      <c r="AH4421" s="442"/>
      <c r="AI4421" s="442"/>
      <c r="AJ4421" s="442"/>
      <c r="AK4421" s="2"/>
    </row>
    <row r="4422" spans="1:37" ht="17.25" customHeight="1">
      <c r="A4422" s="443"/>
      <c r="B4422" s="444"/>
      <c r="C4422" s="23"/>
      <c r="D4422" s="23"/>
      <c r="E4422" s="23"/>
      <c r="F4422" s="262"/>
      <c r="G4422" s="262"/>
      <c r="H4422" s="262"/>
      <c r="I4422" s="264"/>
      <c r="J4422" s="23"/>
      <c r="K4422" s="23"/>
      <c r="L4422" s="36" t="str">
        <f>IFERROR(VLOOKUP(放飛紀錄!$K4422,#REF!,2,FALSE),"")</f>
        <v/>
      </c>
      <c r="M4422" s="36"/>
      <c r="N4422" s="36"/>
      <c r="O4422" s="36"/>
      <c r="P4422" s="36"/>
      <c r="Q4422" s="36"/>
      <c r="R4422" s="36"/>
      <c r="S4422" s="36"/>
      <c r="T4422" s="36"/>
      <c r="U4422" s="23"/>
      <c r="V4422" s="23"/>
      <c r="W4422" s="23"/>
      <c r="X4422" s="23"/>
      <c r="Y4422" s="445"/>
      <c r="Z4422" s="446" t="str">
        <f>IF(放飛紀錄!$Y4422="","",放飛紀錄!$Y4422+公式對照表!B$2)</f>
        <v/>
      </c>
      <c r="AA4422" s="445"/>
      <c r="AB4422" s="445"/>
      <c r="AC4422" s="447" t="str">
        <f t="shared" si="166"/>
        <v/>
      </c>
      <c r="AD4422" s="448" t="str">
        <f t="shared" si="167"/>
        <v/>
      </c>
      <c r="AE4422" s="446" t="str">
        <f>IF(放飛紀錄表[[#This Row],[模組啟動時間]]="","",公式對照表!$A$2)</f>
        <v/>
      </c>
      <c r="AF4422" s="449" t="str">
        <f>IF(AC4422="","",IF(AND(AA4422&gt;Y4422,AA4422&lt;Z4422),[1]公式對照表!$C$2,IF(AC4422="-",[1]公式對照表!$C$3,IF(AC4422&lt;AE4422,[1]公式對照表!$C$4,IF(AC4422&gt;AE4422,[1]公式對照表!$C$5)))))</f>
        <v/>
      </c>
      <c r="AG4422" s="442"/>
      <c r="AH4422" s="442"/>
      <c r="AI4422" s="442"/>
      <c r="AJ4422" s="442"/>
      <c r="AK4422" s="2"/>
    </row>
    <row r="4423" spans="1:37" ht="17.25" customHeight="1">
      <c r="A4423" s="443"/>
      <c r="B4423" s="444"/>
      <c r="C4423" s="23"/>
      <c r="D4423" s="23"/>
      <c r="E4423" s="23"/>
      <c r="F4423" s="262"/>
      <c r="G4423" s="262"/>
      <c r="H4423" s="262"/>
      <c r="I4423" s="264"/>
      <c r="J4423" s="23"/>
      <c r="K4423" s="23"/>
      <c r="L4423" s="36" t="str">
        <f>IFERROR(VLOOKUP(放飛紀錄!$K4423,#REF!,2,FALSE),"")</f>
        <v/>
      </c>
      <c r="M4423" s="36"/>
      <c r="N4423" s="36"/>
      <c r="O4423" s="36"/>
      <c r="P4423" s="36"/>
      <c r="Q4423" s="36"/>
      <c r="R4423" s="36"/>
      <c r="S4423" s="36"/>
      <c r="T4423" s="36"/>
      <c r="U4423" s="23"/>
      <c r="V4423" s="23"/>
      <c r="W4423" s="23"/>
      <c r="X4423" s="23"/>
      <c r="Y4423" s="445"/>
      <c r="Z4423" s="446" t="str">
        <f>IF(放飛紀錄!$Y4423="","",放飛紀錄!$Y4423+公式對照表!B$2)</f>
        <v/>
      </c>
      <c r="AA4423" s="445"/>
      <c r="AB4423" s="445"/>
      <c r="AC4423" s="447" t="str">
        <f t="shared" si="166"/>
        <v/>
      </c>
      <c r="AD4423" s="448" t="str">
        <f t="shared" si="167"/>
        <v/>
      </c>
      <c r="AE4423" s="446" t="str">
        <f>IF(放飛紀錄表[[#This Row],[模組啟動時間]]="","",公式對照表!$A$2)</f>
        <v/>
      </c>
      <c r="AF4423" s="449" t="str">
        <f>IF(AC4423="","",IF(AND(AA4423&gt;Y4423,AA4423&lt;Z4423),[1]公式對照表!$C$2,IF(AC4423="-",[1]公式對照表!$C$3,IF(AC4423&lt;AE4423,[1]公式對照表!$C$4,IF(AC4423&gt;AE4423,[1]公式對照表!$C$5)))))</f>
        <v/>
      </c>
      <c r="AG4423" s="442"/>
      <c r="AH4423" s="442"/>
      <c r="AI4423" s="442"/>
      <c r="AJ4423" s="442"/>
      <c r="AK4423" s="2"/>
    </row>
    <row r="4424" spans="1:37" ht="17.25" customHeight="1">
      <c r="A4424" s="443"/>
      <c r="B4424" s="444"/>
      <c r="C4424" s="23"/>
      <c r="D4424" s="23"/>
      <c r="E4424" s="23"/>
      <c r="F4424" s="262"/>
      <c r="G4424" s="262"/>
      <c r="H4424" s="262"/>
      <c r="I4424" s="264"/>
      <c r="J4424" s="23"/>
      <c r="K4424" s="23"/>
      <c r="L4424" s="36" t="str">
        <f>IFERROR(VLOOKUP(放飛紀錄!$K4424,#REF!,2,FALSE),"")</f>
        <v/>
      </c>
      <c r="M4424" s="36"/>
      <c r="N4424" s="36"/>
      <c r="O4424" s="36"/>
      <c r="P4424" s="36"/>
      <c r="Q4424" s="36"/>
      <c r="R4424" s="36"/>
      <c r="S4424" s="36"/>
      <c r="T4424" s="36"/>
      <c r="U4424" s="23"/>
      <c r="V4424" s="23"/>
      <c r="W4424" s="23"/>
      <c r="X4424" s="23"/>
      <c r="Y4424" s="445"/>
      <c r="Z4424" s="446" t="str">
        <f>IF(放飛紀錄!$Y4424="","",放飛紀錄!$Y4424+公式對照表!B$2)</f>
        <v/>
      </c>
      <c r="AA4424" s="445"/>
      <c r="AB4424" s="445"/>
      <c r="AC4424" s="447" t="str">
        <f t="shared" si="166"/>
        <v/>
      </c>
      <c r="AD4424" s="448" t="str">
        <f t="shared" si="167"/>
        <v/>
      </c>
      <c r="AE4424" s="446" t="str">
        <f>IF(放飛紀錄表[[#This Row],[模組啟動時間]]="","",公式對照表!$A$2)</f>
        <v/>
      </c>
      <c r="AF4424" s="449" t="str">
        <f>IF(AC4424="","",IF(AND(AA4424&gt;Y4424,AA4424&lt;Z4424),[1]公式對照表!$C$2,IF(AC4424="-",[1]公式對照表!$C$3,IF(AC4424&lt;AE4424,[1]公式對照表!$C$4,IF(AC4424&gt;AE4424,[1]公式對照表!$C$5)))))</f>
        <v/>
      </c>
      <c r="AG4424" s="442"/>
      <c r="AH4424" s="442"/>
      <c r="AI4424" s="442"/>
      <c r="AJ4424" s="442"/>
      <c r="AK4424" s="2"/>
    </row>
    <row r="4425" spans="1:37" ht="17.25" customHeight="1">
      <c r="A4425" s="443"/>
      <c r="B4425" s="444"/>
      <c r="C4425" s="23"/>
      <c r="D4425" s="23"/>
      <c r="E4425" s="23"/>
      <c r="F4425" s="262"/>
      <c r="G4425" s="262"/>
      <c r="H4425" s="262"/>
      <c r="I4425" s="264"/>
      <c r="J4425" s="23"/>
      <c r="K4425" s="23"/>
      <c r="L4425" s="36" t="str">
        <f>IFERROR(VLOOKUP(放飛紀錄!$K4425,#REF!,2,FALSE),"")</f>
        <v/>
      </c>
      <c r="M4425" s="36"/>
      <c r="N4425" s="36"/>
      <c r="O4425" s="36"/>
      <c r="P4425" s="36"/>
      <c r="Q4425" s="36"/>
      <c r="R4425" s="36"/>
      <c r="S4425" s="36"/>
      <c r="T4425" s="36"/>
      <c r="U4425" s="23"/>
      <c r="V4425" s="23"/>
      <c r="W4425" s="23"/>
      <c r="X4425" s="23"/>
      <c r="Y4425" s="445"/>
      <c r="Z4425" s="446" t="str">
        <f>IF(放飛紀錄!$Y4425="","",放飛紀錄!$Y4425+公式對照表!B$2)</f>
        <v/>
      </c>
      <c r="AA4425" s="445"/>
      <c r="AB4425" s="445"/>
      <c r="AC4425" s="447" t="str">
        <f t="shared" si="166"/>
        <v/>
      </c>
      <c r="AD4425" s="448" t="str">
        <f t="shared" si="167"/>
        <v/>
      </c>
      <c r="AE4425" s="446" t="str">
        <f>IF(放飛紀錄表[[#This Row],[模組啟動時間]]="","",公式對照表!$A$2)</f>
        <v/>
      </c>
      <c r="AF4425" s="449" t="str">
        <f>IF(AC4425="","",IF(AND(AA4425&gt;Y4425,AA4425&lt;Z4425),[1]公式對照表!$C$2,IF(AC4425="-",[1]公式對照表!$C$3,IF(AC4425&lt;AE4425,[1]公式對照表!$C$4,IF(AC4425&gt;AE4425,[1]公式對照表!$C$5)))))</f>
        <v/>
      </c>
      <c r="AG4425" s="442"/>
      <c r="AH4425" s="442"/>
      <c r="AI4425" s="442"/>
      <c r="AJ4425" s="442"/>
      <c r="AK4425" s="2"/>
    </row>
    <row r="4426" spans="1:37" ht="17.25" customHeight="1">
      <c r="A4426" s="443"/>
      <c r="B4426" s="444"/>
      <c r="C4426" s="23"/>
      <c r="D4426" s="23"/>
      <c r="E4426" s="23"/>
      <c r="F4426" s="262"/>
      <c r="G4426" s="262"/>
      <c r="H4426" s="262"/>
      <c r="I4426" s="264"/>
      <c r="J4426" s="23"/>
      <c r="K4426" s="23"/>
      <c r="L4426" s="36" t="str">
        <f>IFERROR(VLOOKUP(放飛紀錄!$K4426,#REF!,2,FALSE),"")</f>
        <v/>
      </c>
      <c r="M4426" s="36"/>
      <c r="N4426" s="36"/>
      <c r="O4426" s="36"/>
      <c r="P4426" s="36"/>
      <c r="Q4426" s="36"/>
      <c r="R4426" s="36"/>
      <c r="S4426" s="36"/>
      <c r="T4426" s="36"/>
      <c r="U4426" s="23"/>
      <c r="V4426" s="23"/>
      <c r="W4426" s="23"/>
      <c r="X4426" s="23"/>
      <c r="Y4426" s="445"/>
      <c r="Z4426" s="446" t="str">
        <f>IF(放飛紀錄!$Y4426="","",放飛紀錄!$Y4426+公式對照表!B$2)</f>
        <v/>
      </c>
      <c r="AA4426" s="445"/>
      <c r="AB4426" s="445"/>
      <c r="AC4426" s="447" t="str">
        <f t="shared" si="166"/>
        <v/>
      </c>
      <c r="AD4426" s="448" t="str">
        <f t="shared" si="167"/>
        <v/>
      </c>
      <c r="AE4426" s="446" t="str">
        <f>IF(放飛紀錄表[[#This Row],[模組啟動時間]]="","",公式對照表!$A$2)</f>
        <v/>
      </c>
      <c r="AF4426" s="449" t="str">
        <f>IF(AC4426="","",IF(AND(AA4426&gt;Y4426,AA4426&lt;Z4426),[1]公式對照表!$C$2,IF(AC4426="-",[1]公式對照表!$C$3,IF(AC4426&lt;AE4426,[1]公式對照表!$C$4,IF(AC4426&gt;AE4426,[1]公式對照表!$C$5)))))</f>
        <v/>
      </c>
      <c r="AG4426" s="442"/>
      <c r="AH4426" s="442"/>
      <c r="AI4426" s="442"/>
      <c r="AJ4426" s="442"/>
      <c r="AK4426" s="2"/>
    </row>
    <row r="4427" spans="1:37" ht="17.25" customHeight="1">
      <c r="A4427" s="443"/>
      <c r="B4427" s="444"/>
      <c r="C4427" s="23"/>
      <c r="D4427" s="23"/>
      <c r="E4427" s="23"/>
      <c r="F4427" s="262"/>
      <c r="G4427" s="262"/>
      <c r="H4427" s="262"/>
      <c r="I4427" s="264"/>
      <c r="J4427" s="23"/>
      <c r="K4427" s="23"/>
      <c r="L4427" s="36" t="str">
        <f>IFERROR(VLOOKUP(放飛紀錄!$K4427,#REF!,2,FALSE),"")</f>
        <v/>
      </c>
      <c r="M4427" s="36"/>
      <c r="N4427" s="36"/>
      <c r="O4427" s="36"/>
      <c r="P4427" s="36"/>
      <c r="Q4427" s="36"/>
      <c r="R4427" s="36"/>
      <c r="S4427" s="36"/>
      <c r="T4427" s="36"/>
      <c r="U4427" s="23"/>
      <c r="V4427" s="23"/>
      <c r="W4427" s="23"/>
      <c r="X4427" s="23"/>
      <c r="Y4427" s="445"/>
      <c r="Z4427" s="446" t="str">
        <f>IF(放飛紀錄!$Y4427="","",放飛紀錄!$Y4427+公式對照表!B$2)</f>
        <v/>
      </c>
      <c r="AA4427" s="445"/>
      <c r="AB4427" s="445"/>
      <c r="AC4427" s="447" t="str">
        <f t="shared" si="166"/>
        <v/>
      </c>
      <c r="AD4427" s="448" t="str">
        <f t="shared" si="167"/>
        <v/>
      </c>
      <c r="AE4427" s="446" t="str">
        <f>IF(放飛紀錄表[[#This Row],[模組啟動時間]]="","",公式對照表!$A$2)</f>
        <v/>
      </c>
      <c r="AF4427" s="449" t="str">
        <f>IF(AC4427="","",IF(AND(AA4427&gt;Y4427,AA4427&lt;Z4427),[1]公式對照表!$C$2,IF(AC4427="-",[1]公式對照表!$C$3,IF(AC4427&lt;AE4427,[1]公式對照表!$C$4,IF(AC4427&gt;AE4427,[1]公式對照表!$C$5)))))</f>
        <v/>
      </c>
      <c r="AG4427" s="442"/>
      <c r="AH4427" s="442"/>
      <c r="AI4427" s="442"/>
      <c r="AJ4427" s="442"/>
      <c r="AK4427" s="2"/>
    </row>
    <row r="4428" spans="1:37" ht="17.25" customHeight="1">
      <c r="A4428" s="443"/>
      <c r="B4428" s="444"/>
      <c r="C4428" s="23"/>
      <c r="D4428" s="23"/>
      <c r="E4428" s="23"/>
      <c r="F4428" s="262"/>
      <c r="G4428" s="262"/>
      <c r="H4428" s="262"/>
      <c r="I4428" s="264"/>
      <c r="J4428" s="23"/>
      <c r="K4428" s="23"/>
      <c r="L4428" s="36" t="str">
        <f>IFERROR(VLOOKUP(放飛紀錄!$K4428,#REF!,2,FALSE),"")</f>
        <v/>
      </c>
      <c r="M4428" s="36"/>
      <c r="N4428" s="36"/>
      <c r="O4428" s="36"/>
      <c r="P4428" s="36"/>
      <c r="Q4428" s="36"/>
      <c r="R4428" s="36"/>
      <c r="S4428" s="36"/>
      <c r="T4428" s="36"/>
      <c r="U4428" s="23"/>
      <c r="V4428" s="23"/>
      <c r="W4428" s="23"/>
      <c r="X4428" s="23"/>
      <c r="Y4428" s="445"/>
      <c r="Z4428" s="446" t="str">
        <f>IF(放飛紀錄!$Y4428="","",放飛紀錄!$Y4428+公式對照表!B$2)</f>
        <v/>
      </c>
      <c r="AA4428" s="445"/>
      <c r="AB4428" s="445"/>
      <c r="AC4428" s="447" t="str">
        <f t="shared" si="166"/>
        <v/>
      </c>
      <c r="AD4428" s="448" t="str">
        <f t="shared" si="167"/>
        <v/>
      </c>
      <c r="AE4428" s="446" t="str">
        <f>IF(放飛紀錄表[[#This Row],[模組啟動時間]]="","",公式對照表!$A$2)</f>
        <v/>
      </c>
      <c r="AF4428" s="449" t="str">
        <f>IF(AC4428="","",IF(AND(AA4428&gt;Y4428,AA4428&lt;Z4428),[1]公式對照表!$C$2,IF(AC4428="-",[1]公式對照表!$C$3,IF(AC4428&lt;AE4428,[1]公式對照表!$C$4,IF(AC4428&gt;AE4428,[1]公式對照表!$C$5)))))</f>
        <v/>
      </c>
      <c r="AG4428" s="442"/>
      <c r="AH4428" s="442"/>
      <c r="AI4428" s="442"/>
      <c r="AJ4428" s="442"/>
      <c r="AK4428" s="2"/>
    </row>
    <row r="4429" spans="1:37" ht="17.25" customHeight="1">
      <c r="A4429" s="443"/>
      <c r="B4429" s="444"/>
      <c r="C4429" s="23"/>
      <c r="D4429" s="23"/>
      <c r="E4429" s="23"/>
      <c r="F4429" s="262"/>
      <c r="G4429" s="262"/>
      <c r="H4429" s="262"/>
      <c r="I4429" s="264"/>
      <c r="J4429" s="23"/>
      <c r="K4429" s="23"/>
      <c r="L4429" s="36" t="str">
        <f>IFERROR(VLOOKUP(放飛紀錄!$K4429,#REF!,2,FALSE),"")</f>
        <v/>
      </c>
      <c r="M4429" s="36"/>
      <c r="N4429" s="36"/>
      <c r="O4429" s="36"/>
      <c r="P4429" s="36"/>
      <c r="Q4429" s="36"/>
      <c r="R4429" s="36"/>
      <c r="S4429" s="36"/>
      <c r="T4429" s="36"/>
      <c r="U4429" s="23"/>
      <c r="V4429" s="23"/>
      <c r="W4429" s="23"/>
      <c r="X4429" s="23"/>
      <c r="Y4429" s="445"/>
      <c r="Z4429" s="446" t="str">
        <f>IF(放飛紀錄!$Y4429="","",放飛紀錄!$Y4429+公式對照表!B$2)</f>
        <v/>
      </c>
      <c r="AA4429" s="445"/>
      <c r="AB4429" s="445"/>
      <c r="AC4429" s="447" t="str">
        <f t="shared" si="166"/>
        <v/>
      </c>
      <c r="AD4429" s="448" t="str">
        <f t="shared" si="167"/>
        <v/>
      </c>
      <c r="AE4429" s="446" t="str">
        <f>IF(放飛紀錄表[[#This Row],[模組啟動時間]]="","",公式對照表!$A$2)</f>
        <v/>
      </c>
      <c r="AF4429" s="449" t="str">
        <f>IF(AC4429="","",IF(AND(AA4429&gt;Y4429,AA4429&lt;Z4429),[1]公式對照表!$C$2,IF(AC4429="-",[1]公式對照表!$C$3,IF(AC4429&lt;AE4429,[1]公式對照表!$C$4,IF(AC4429&gt;AE4429,[1]公式對照表!$C$5)))))</f>
        <v/>
      </c>
      <c r="AG4429" s="442"/>
      <c r="AH4429" s="442"/>
      <c r="AI4429" s="442"/>
      <c r="AJ4429" s="442"/>
      <c r="AK4429" s="2"/>
    </row>
    <row r="4430" spans="1:37" ht="17.25" customHeight="1">
      <c r="A4430" s="443"/>
      <c r="B4430" s="444"/>
      <c r="C4430" s="23"/>
      <c r="D4430" s="23"/>
      <c r="E4430" s="23"/>
      <c r="F4430" s="262"/>
      <c r="G4430" s="262"/>
      <c r="H4430" s="262"/>
      <c r="I4430" s="264"/>
      <c r="J4430" s="23"/>
      <c r="K4430" s="23"/>
      <c r="L4430" s="36" t="str">
        <f>IFERROR(VLOOKUP(放飛紀錄!$K4430,#REF!,2,FALSE),"")</f>
        <v/>
      </c>
      <c r="M4430" s="36"/>
      <c r="N4430" s="36"/>
      <c r="O4430" s="36"/>
      <c r="P4430" s="36"/>
      <c r="Q4430" s="36"/>
      <c r="R4430" s="36"/>
      <c r="S4430" s="36"/>
      <c r="T4430" s="36"/>
      <c r="U4430" s="23"/>
      <c r="V4430" s="23"/>
      <c r="W4430" s="23"/>
      <c r="X4430" s="23"/>
      <c r="Y4430" s="445"/>
      <c r="Z4430" s="446" t="str">
        <f>IF(放飛紀錄!$Y4430="","",放飛紀錄!$Y4430+公式對照表!B$2)</f>
        <v/>
      </c>
      <c r="AA4430" s="445"/>
      <c r="AB4430" s="445"/>
      <c r="AC4430" s="447" t="str">
        <f t="shared" si="166"/>
        <v/>
      </c>
      <c r="AD4430" s="448" t="str">
        <f t="shared" si="167"/>
        <v/>
      </c>
      <c r="AE4430" s="446" t="str">
        <f>IF(放飛紀錄表[[#This Row],[模組啟動時間]]="","",公式對照表!$A$2)</f>
        <v/>
      </c>
      <c r="AF4430" s="449" t="str">
        <f>IF(AC4430="","",IF(AND(AA4430&gt;Y4430,AA4430&lt;Z4430),[1]公式對照表!$C$2,IF(AC4430="-",[1]公式對照表!$C$3,IF(AC4430&lt;AE4430,[1]公式對照表!$C$4,IF(AC4430&gt;AE4430,[1]公式對照表!$C$5)))))</f>
        <v/>
      </c>
      <c r="AG4430" s="442"/>
      <c r="AH4430" s="442"/>
      <c r="AI4430" s="442"/>
      <c r="AJ4430" s="442"/>
      <c r="AK4430" s="2"/>
    </row>
    <row r="4431" spans="1:37" ht="17.25" customHeight="1">
      <c r="A4431" s="443"/>
      <c r="B4431" s="444"/>
      <c r="C4431" s="23"/>
      <c r="D4431" s="23"/>
      <c r="E4431" s="23"/>
      <c r="F4431" s="262"/>
      <c r="G4431" s="262"/>
      <c r="H4431" s="262"/>
      <c r="I4431" s="264"/>
      <c r="J4431" s="23"/>
      <c r="K4431" s="23"/>
      <c r="L4431" s="36" t="str">
        <f>IFERROR(VLOOKUP(放飛紀錄!$K4431,#REF!,2,FALSE),"")</f>
        <v/>
      </c>
      <c r="M4431" s="36"/>
      <c r="N4431" s="36"/>
      <c r="O4431" s="36"/>
      <c r="P4431" s="36"/>
      <c r="Q4431" s="36"/>
      <c r="R4431" s="36"/>
      <c r="S4431" s="36"/>
      <c r="T4431" s="36"/>
      <c r="U4431" s="23"/>
      <c r="V4431" s="23"/>
      <c r="W4431" s="23"/>
      <c r="X4431" s="23"/>
      <c r="Y4431" s="445"/>
      <c r="Z4431" s="446" t="str">
        <f>IF(放飛紀錄!$Y4431="","",放飛紀錄!$Y4431+公式對照表!B$2)</f>
        <v/>
      </c>
      <c r="AA4431" s="445"/>
      <c r="AB4431" s="445"/>
      <c r="AC4431" s="447" t="str">
        <f t="shared" si="166"/>
        <v/>
      </c>
      <c r="AD4431" s="448" t="str">
        <f t="shared" si="167"/>
        <v/>
      </c>
      <c r="AE4431" s="446" t="str">
        <f>IF(放飛紀錄表[[#This Row],[模組啟動時間]]="","",公式對照表!$A$2)</f>
        <v/>
      </c>
      <c r="AF4431" s="449" t="str">
        <f>IF(AC4431="","",IF(AND(AA4431&gt;Y4431,AA4431&lt;Z4431),[1]公式對照表!$C$2,IF(AC4431="-",[1]公式對照表!$C$3,IF(AC4431&lt;AE4431,[1]公式對照表!$C$4,IF(AC4431&gt;AE4431,[1]公式對照表!$C$5)))))</f>
        <v/>
      </c>
      <c r="AG4431" s="442"/>
      <c r="AH4431" s="442"/>
      <c r="AI4431" s="442"/>
      <c r="AJ4431" s="442"/>
      <c r="AK4431" s="2"/>
    </row>
    <row r="4432" spans="1:37" ht="17.25" customHeight="1">
      <c r="A4432" s="443"/>
      <c r="B4432" s="444"/>
      <c r="C4432" s="23"/>
      <c r="D4432" s="23"/>
      <c r="E4432" s="23"/>
      <c r="F4432" s="262"/>
      <c r="G4432" s="262"/>
      <c r="H4432" s="262"/>
      <c r="I4432" s="264"/>
      <c r="J4432" s="23"/>
      <c r="K4432" s="23"/>
      <c r="L4432" s="36" t="str">
        <f>IFERROR(VLOOKUP(放飛紀錄!$K4432,#REF!,2,FALSE),"")</f>
        <v/>
      </c>
      <c r="M4432" s="36"/>
      <c r="N4432" s="36"/>
      <c r="O4432" s="36"/>
      <c r="P4432" s="36"/>
      <c r="Q4432" s="36"/>
      <c r="R4432" s="36"/>
      <c r="S4432" s="36"/>
      <c r="T4432" s="36"/>
      <c r="U4432" s="23"/>
      <c r="V4432" s="23"/>
      <c r="W4432" s="23"/>
      <c r="X4432" s="23"/>
      <c r="Y4432" s="445"/>
      <c r="Z4432" s="446" t="str">
        <f>IF(放飛紀錄!$Y4432="","",放飛紀錄!$Y4432+公式對照表!B$2)</f>
        <v/>
      </c>
      <c r="AA4432" s="445"/>
      <c r="AB4432" s="445"/>
      <c r="AC4432" s="447" t="str">
        <f t="shared" si="166"/>
        <v/>
      </c>
      <c r="AD4432" s="448" t="str">
        <f t="shared" si="167"/>
        <v/>
      </c>
      <c r="AE4432" s="446" t="str">
        <f>IF(放飛紀錄表[[#This Row],[模組啟動時間]]="","",公式對照表!$A$2)</f>
        <v/>
      </c>
      <c r="AF4432" s="449" t="str">
        <f>IF(AC4432="","",IF(AND(AA4432&gt;Y4432,AA4432&lt;Z4432),[1]公式對照表!$C$2,IF(AC4432="-",[1]公式對照表!$C$3,IF(AC4432&lt;AE4432,[1]公式對照表!$C$4,IF(AC4432&gt;AE4432,[1]公式對照表!$C$5)))))</f>
        <v/>
      </c>
      <c r="AG4432" s="442"/>
      <c r="AH4432" s="442"/>
      <c r="AI4432" s="442"/>
      <c r="AJ4432" s="442"/>
      <c r="AK4432" s="2"/>
    </row>
    <row r="4433" spans="1:37" ht="17.25" customHeight="1">
      <c r="A4433" s="443"/>
      <c r="B4433" s="444"/>
      <c r="C4433" s="23"/>
      <c r="D4433" s="23"/>
      <c r="E4433" s="23"/>
      <c r="F4433" s="262"/>
      <c r="G4433" s="262"/>
      <c r="H4433" s="262"/>
      <c r="I4433" s="264"/>
      <c r="J4433" s="23"/>
      <c r="K4433" s="23"/>
      <c r="L4433" s="36" t="str">
        <f>IFERROR(VLOOKUP(放飛紀錄!$K4433,#REF!,2,FALSE),"")</f>
        <v/>
      </c>
      <c r="M4433" s="36"/>
      <c r="N4433" s="36"/>
      <c r="O4433" s="36"/>
      <c r="P4433" s="36"/>
      <c r="Q4433" s="36"/>
      <c r="R4433" s="36"/>
      <c r="S4433" s="36"/>
      <c r="T4433" s="36"/>
      <c r="U4433" s="23"/>
      <c r="V4433" s="23"/>
      <c r="W4433" s="23"/>
      <c r="X4433" s="23"/>
      <c r="Y4433" s="445"/>
      <c r="Z4433" s="446" t="str">
        <f>IF(放飛紀錄!$Y4433="","",放飛紀錄!$Y4433+公式對照表!B$2)</f>
        <v/>
      </c>
      <c r="AA4433" s="445"/>
      <c r="AB4433" s="445"/>
      <c r="AC4433" s="447" t="str">
        <f t="shared" si="166"/>
        <v/>
      </c>
      <c r="AD4433" s="448" t="str">
        <f t="shared" si="167"/>
        <v/>
      </c>
      <c r="AE4433" s="446" t="str">
        <f>IF(放飛紀錄表[[#This Row],[模組啟動時間]]="","",公式對照表!$A$2)</f>
        <v/>
      </c>
      <c r="AF4433" s="449" t="str">
        <f>IF(AC4433="","",IF(AND(AA4433&gt;Y4433,AA4433&lt;Z4433),[1]公式對照表!$C$2,IF(AC4433="-",[1]公式對照表!$C$3,IF(AC4433&lt;AE4433,[1]公式對照表!$C$4,IF(AC4433&gt;AE4433,[1]公式對照表!$C$5)))))</f>
        <v/>
      </c>
      <c r="AG4433" s="442"/>
      <c r="AH4433" s="442"/>
      <c r="AI4433" s="442"/>
      <c r="AJ4433" s="442"/>
      <c r="AK4433" s="2"/>
    </row>
    <row r="4434" spans="1:37" ht="17.25" customHeight="1">
      <c r="A4434" s="443"/>
      <c r="B4434" s="444"/>
      <c r="C4434" s="23"/>
      <c r="D4434" s="23"/>
      <c r="E4434" s="23"/>
      <c r="F4434" s="262"/>
      <c r="G4434" s="262"/>
      <c r="H4434" s="262"/>
      <c r="I4434" s="264"/>
      <c r="J4434" s="23"/>
      <c r="K4434" s="23"/>
      <c r="L4434" s="36" t="str">
        <f>IFERROR(VLOOKUP(放飛紀錄!$K4434,#REF!,2,FALSE),"")</f>
        <v/>
      </c>
      <c r="M4434" s="36"/>
      <c r="N4434" s="36"/>
      <c r="O4434" s="36"/>
      <c r="P4434" s="36"/>
      <c r="Q4434" s="36"/>
      <c r="R4434" s="36"/>
      <c r="S4434" s="36"/>
      <c r="T4434" s="36"/>
      <c r="U4434" s="23"/>
      <c r="V4434" s="23"/>
      <c r="W4434" s="23"/>
      <c r="X4434" s="23"/>
      <c r="Y4434" s="445"/>
      <c r="Z4434" s="446" t="str">
        <f>IF(放飛紀錄!$Y4434="","",放飛紀錄!$Y4434+公式對照表!B$2)</f>
        <v/>
      </c>
      <c r="AA4434" s="445"/>
      <c r="AB4434" s="445"/>
      <c r="AC4434" s="447" t="str">
        <f t="shared" si="166"/>
        <v/>
      </c>
      <c r="AD4434" s="448" t="str">
        <f t="shared" si="167"/>
        <v/>
      </c>
      <c r="AE4434" s="446" t="str">
        <f>IF(放飛紀錄表[[#This Row],[模組啟動時間]]="","",公式對照表!$A$2)</f>
        <v/>
      </c>
      <c r="AF4434" s="449" t="str">
        <f>IF(AC4434="","",IF(AND(AA4434&gt;Y4434,AA4434&lt;Z4434),[1]公式對照表!$C$2,IF(AC4434="-",[1]公式對照表!$C$3,IF(AC4434&lt;AE4434,[1]公式對照表!$C$4,IF(AC4434&gt;AE4434,[1]公式對照表!$C$5)))))</f>
        <v/>
      </c>
      <c r="AG4434" s="442"/>
      <c r="AH4434" s="442"/>
      <c r="AI4434" s="442"/>
      <c r="AJ4434" s="442"/>
      <c r="AK4434" s="2"/>
    </row>
    <row r="4435" spans="1:37" ht="17.25" customHeight="1">
      <c r="A4435" s="443"/>
      <c r="B4435" s="444"/>
      <c r="C4435" s="23"/>
      <c r="D4435" s="23"/>
      <c r="E4435" s="23"/>
      <c r="F4435" s="262"/>
      <c r="G4435" s="262"/>
      <c r="H4435" s="262"/>
      <c r="I4435" s="264"/>
      <c r="J4435" s="23"/>
      <c r="K4435" s="23"/>
      <c r="L4435" s="36" t="str">
        <f>IFERROR(VLOOKUP(放飛紀錄!$K4435,#REF!,2,FALSE),"")</f>
        <v/>
      </c>
      <c r="M4435" s="36"/>
      <c r="N4435" s="36"/>
      <c r="O4435" s="36"/>
      <c r="P4435" s="36"/>
      <c r="Q4435" s="36"/>
      <c r="R4435" s="36"/>
      <c r="S4435" s="36"/>
      <c r="T4435" s="36"/>
      <c r="U4435" s="23"/>
      <c r="V4435" s="23"/>
      <c r="W4435" s="23"/>
      <c r="X4435" s="23"/>
      <c r="Y4435" s="445"/>
      <c r="Z4435" s="446" t="str">
        <f>IF(放飛紀錄!$Y4435="","",放飛紀錄!$Y4435+公式對照表!B$2)</f>
        <v/>
      </c>
      <c r="AA4435" s="445"/>
      <c r="AB4435" s="445"/>
      <c r="AC4435" s="447" t="str">
        <f t="shared" si="166"/>
        <v/>
      </c>
      <c r="AD4435" s="448" t="str">
        <f t="shared" si="167"/>
        <v/>
      </c>
      <c r="AE4435" s="446" t="str">
        <f>IF(放飛紀錄表[[#This Row],[模組啟動時間]]="","",公式對照表!$A$2)</f>
        <v/>
      </c>
      <c r="AF4435" s="449" t="str">
        <f>IF(AC4435="","",IF(AND(AA4435&gt;Y4435,AA4435&lt;Z4435),[1]公式對照表!$C$2,IF(AC4435="-",[1]公式對照表!$C$3,IF(AC4435&lt;AE4435,[1]公式對照表!$C$4,IF(AC4435&gt;AE4435,[1]公式對照表!$C$5)))))</f>
        <v/>
      </c>
      <c r="AG4435" s="442"/>
      <c r="AH4435" s="442"/>
      <c r="AI4435" s="442"/>
      <c r="AJ4435" s="442"/>
      <c r="AK4435" s="2"/>
    </row>
    <row r="4436" spans="1:37" ht="17.25" customHeight="1">
      <c r="A4436" s="443"/>
      <c r="B4436" s="444"/>
      <c r="C4436" s="23"/>
      <c r="D4436" s="23"/>
      <c r="E4436" s="23"/>
      <c r="F4436" s="262"/>
      <c r="G4436" s="262"/>
      <c r="H4436" s="262"/>
      <c r="I4436" s="264"/>
      <c r="J4436" s="23"/>
      <c r="K4436" s="23"/>
      <c r="L4436" s="36" t="str">
        <f>IFERROR(VLOOKUP(放飛紀錄!$K4436,#REF!,2,FALSE),"")</f>
        <v/>
      </c>
      <c r="M4436" s="36"/>
      <c r="N4436" s="36"/>
      <c r="O4436" s="36"/>
      <c r="P4436" s="36"/>
      <c r="Q4436" s="36"/>
      <c r="R4436" s="36"/>
      <c r="S4436" s="36"/>
      <c r="T4436" s="36"/>
      <c r="U4436" s="23"/>
      <c r="V4436" s="23"/>
      <c r="W4436" s="23"/>
      <c r="X4436" s="23"/>
      <c r="Y4436" s="445"/>
      <c r="Z4436" s="446" t="str">
        <f>IF(放飛紀錄!$Y4436="","",放飛紀錄!$Y4436+公式對照表!B$2)</f>
        <v/>
      </c>
      <c r="AA4436" s="445"/>
      <c r="AB4436" s="445"/>
      <c r="AC4436" s="447" t="str">
        <f t="shared" si="166"/>
        <v/>
      </c>
      <c r="AD4436" s="448" t="str">
        <f t="shared" si="167"/>
        <v/>
      </c>
      <c r="AE4436" s="446" t="str">
        <f>IF(放飛紀錄表[[#This Row],[模組啟動時間]]="","",公式對照表!$A$2)</f>
        <v/>
      </c>
      <c r="AF4436" s="449" t="str">
        <f>IF(AC4436="","",IF(AND(AA4436&gt;Y4436,AA4436&lt;Z4436),[1]公式對照表!$C$2,IF(AC4436="-",[1]公式對照表!$C$3,IF(AC4436&lt;AE4436,[1]公式對照表!$C$4,IF(AC4436&gt;AE4436,[1]公式對照表!$C$5)))))</f>
        <v/>
      </c>
      <c r="AG4436" s="442"/>
      <c r="AH4436" s="442"/>
      <c r="AI4436" s="442"/>
      <c r="AJ4436" s="442"/>
      <c r="AK4436" s="2"/>
    </row>
    <row r="4437" spans="1:37" ht="17.25" customHeight="1">
      <c r="A4437" s="443"/>
      <c r="B4437" s="444"/>
      <c r="C4437" s="23"/>
      <c r="D4437" s="23"/>
      <c r="E4437" s="23"/>
      <c r="F4437" s="262"/>
      <c r="G4437" s="262"/>
      <c r="H4437" s="262"/>
      <c r="I4437" s="264"/>
      <c r="J4437" s="23"/>
      <c r="K4437" s="23"/>
      <c r="L4437" s="36" t="str">
        <f>IFERROR(VLOOKUP(放飛紀錄!$K4437,#REF!,2,FALSE),"")</f>
        <v/>
      </c>
      <c r="M4437" s="36"/>
      <c r="N4437" s="36"/>
      <c r="O4437" s="36"/>
      <c r="P4437" s="36"/>
      <c r="Q4437" s="36"/>
      <c r="R4437" s="36"/>
      <c r="S4437" s="36"/>
      <c r="T4437" s="36"/>
      <c r="U4437" s="23"/>
      <c r="V4437" s="23"/>
      <c r="W4437" s="23"/>
      <c r="X4437" s="23"/>
      <c r="Y4437" s="445"/>
      <c r="Z4437" s="446" t="str">
        <f>IF(放飛紀錄!$Y4437="","",放飛紀錄!$Y4437+公式對照表!B$2)</f>
        <v/>
      </c>
      <c r="AA4437" s="445"/>
      <c r="AB4437" s="445"/>
      <c r="AC4437" s="447" t="str">
        <f t="shared" si="166"/>
        <v/>
      </c>
      <c r="AD4437" s="448" t="str">
        <f t="shared" si="167"/>
        <v/>
      </c>
      <c r="AE4437" s="446" t="str">
        <f>IF(放飛紀錄表[[#This Row],[模組啟動時間]]="","",公式對照表!$A$2)</f>
        <v/>
      </c>
      <c r="AF4437" s="449" t="str">
        <f>IF(AC4437="","",IF(AND(AA4437&gt;Y4437,AA4437&lt;Z4437),[1]公式對照表!$C$2,IF(AC4437="-",[1]公式對照表!$C$3,IF(AC4437&lt;AE4437,[1]公式對照表!$C$4,IF(AC4437&gt;AE4437,[1]公式對照表!$C$5)))))</f>
        <v/>
      </c>
      <c r="AG4437" s="442"/>
      <c r="AH4437" s="442"/>
      <c r="AI4437" s="442"/>
      <c r="AJ4437" s="442"/>
      <c r="AK4437" s="2"/>
    </row>
    <row r="4438" spans="1:37" ht="17.25" customHeight="1">
      <c r="A4438" s="443"/>
      <c r="B4438" s="444"/>
      <c r="C4438" s="23"/>
      <c r="D4438" s="23"/>
      <c r="E4438" s="23"/>
      <c r="F4438" s="262"/>
      <c r="G4438" s="262"/>
      <c r="H4438" s="262"/>
      <c r="I4438" s="264"/>
      <c r="J4438" s="23"/>
      <c r="K4438" s="23"/>
      <c r="L4438" s="36" t="str">
        <f>IFERROR(VLOOKUP(放飛紀錄!$K4438,#REF!,2,FALSE),"")</f>
        <v/>
      </c>
      <c r="M4438" s="36"/>
      <c r="N4438" s="36"/>
      <c r="O4438" s="36"/>
      <c r="P4438" s="36"/>
      <c r="Q4438" s="36"/>
      <c r="R4438" s="36"/>
      <c r="S4438" s="36"/>
      <c r="T4438" s="36"/>
      <c r="U4438" s="23"/>
      <c r="V4438" s="23"/>
      <c r="W4438" s="23"/>
      <c r="X4438" s="23"/>
      <c r="Y4438" s="445"/>
      <c r="Z4438" s="446" t="str">
        <f>IF(放飛紀錄!$Y4438="","",放飛紀錄!$Y4438+公式對照表!B$2)</f>
        <v/>
      </c>
      <c r="AA4438" s="445"/>
      <c r="AB4438" s="445"/>
      <c r="AC4438" s="447" t="str">
        <f t="shared" si="166"/>
        <v/>
      </c>
      <c r="AD4438" s="448" t="str">
        <f t="shared" si="167"/>
        <v/>
      </c>
      <c r="AE4438" s="446" t="str">
        <f>IF(放飛紀錄表[[#This Row],[模組啟動時間]]="","",公式對照表!$A$2)</f>
        <v/>
      </c>
      <c r="AF4438" s="449" t="str">
        <f>IF(AC4438="","",IF(AND(AA4438&gt;Y4438,AA4438&lt;Z4438),[1]公式對照表!$C$2,IF(AC4438="-",[1]公式對照表!$C$3,IF(AC4438&lt;AE4438,[1]公式對照表!$C$4,IF(AC4438&gt;AE4438,[1]公式對照表!$C$5)))))</f>
        <v/>
      </c>
      <c r="AG4438" s="442"/>
      <c r="AH4438" s="442"/>
      <c r="AI4438" s="442"/>
      <c r="AJ4438" s="442"/>
      <c r="AK4438" s="2"/>
    </row>
    <row r="4439" spans="1:37" ht="17.25" customHeight="1">
      <c r="A4439" s="443"/>
      <c r="B4439" s="444"/>
      <c r="C4439" s="23"/>
      <c r="D4439" s="23"/>
      <c r="E4439" s="23"/>
      <c r="F4439" s="262"/>
      <c r="G4439" s="262"/>
      <c r="H4439" s="262"/>
      <c r="I4439" s="264"/>
      <c r="J4439" s="23"/>
      <c r="K4439" s="23"/>
      <c r="L4439" s="36" t="str">
        <f>IFERROR(VLOOKUP(放飛紀錄!$K4439,#REF!,2,FALSE),"")</f>
        <v/>
      </c>
      <c r="M4439" s="36"/>
      <c r="N4439" s="36"/>
      <c r="O4439" s="36"/>
      <c r="P4439" s="36"/>
      <c r="Q4439" s="36"/>
      <c r="R4439" s="36"/>
      <c r="S4439" s="36"/>
      <c r="T4439" s="36"/>
      <c r="U4439" s="23"/>
      <c r="V4439" s="23"/>
      <c r="W4439" s="23"/>
      <c r="X4439" s="23"/>
      <c r="Y4439" s="445"/>
      <c r="Z4439" s="446" t="str">
        <f>IF(放飛紀錄!$Y4439="","",放飛紀錄!$Y4439+公式對照表!B$2)</f>
        <v/>
      </c>
      <c r="AA4439" s="445"/>
      <c r="AB4439" s="445"/>
      <c r="AC4439" s="447" t="str">
        <f t="shared" si="166"/>
        <v/>
      </c>
      <c r="AD4439" s="448" t="str">
        <f t="shared" si="167"/>
        <v/>
      </c>
      <c r="AE4439" s="446" t="str">
        <f>IF(放飛紀錄表[[#This Row],[模組啟動時間]]="","",公式對照表!$A$2)</f>
        <v/>
      </c>
      <c r="AF4439" s="449" t="str">
        <f>IF(AC4439="","",IF(AND(AA4439&gt;Y4439,AA4439&lt;Z4439),[1]公式對照表!$C$2,IF(AC4439="-",[1]公式對照表!$C$3,IF(AC4439&lt;AE4439,[1]公式對照表!$C$4,IF(AC4439&gt;AE4439,[1]公式對照表!$C$5)))))</f>
        <v/>
      </c>
      <c r="AG4439" s="442"/>
      <c r="AH4439" s="442"/>
      <c r="AI4439" s="442"/>
      <c r="AJ4439" s="442"/>
      <c r="AK4439" s="2"/>
    </row>
    <row r="4440" spans="1:37" ht="17.25" customHeight="1">
      <c r="A4440" s="443"/>
      <c r="B4440" s="444"/>
      <c r="C4440" s="23"/>
      <c r="D4440" s="23"/>
      <c r="E4440" s="23"/>
      <c r="F4440" s="262"/>
      <c r="G4440" s="262"/>
      <c r="H4440" s="262"/>
      <c r="I4440" s="264"/>
      <c r="J4440" s="23"/>
      <c r="K4440" s="23"/>
      <c r="L4440" s="36" t="str">
        <f>IFERROR(VLOOKUP(放飛紀錄!$K4440,#REF!,2,FALSE),"")</f>
        <v/>
      </c>
      <c r="M4440" s="36"/>
      <c r="N4440" s="36"/>
      <c r="O4440" s="36"/>
      <c r="P4440" s="36"/>
      <c r="Q4440" s="36"/>
      <c r="R4440" s="36"/>
      <c r="S4440" s="36"/>
      <c r="T4440" s="36"/>
      <c r="U4440" s="23"/>
      <c r="V4440" s="23"/>
      <c r="W4440" s="23"/>
      <c r="X4440" s="23"/>
      <c r="Y4440" s="445"/>
      <c r="Z4440" s="446" t="str">
        <f>IF(放飛紀錄!$Y4440="","",放飛紀錄!$Y4440+公式對照表!B$2)</f>
        <v/>
      </c>
      <c r="AA4440" s="445"/>
      <c r="AB4440" s="445"/>
      <c r="AC4440" s="447" t="str">
        <f t="shared" si="166"/>
        <v/>
      </c>
      <c r="AD4440" s="448" t="str">
        <f t="shared" si="167"/>
        <v/>
      </c>
      <c r="AE4440" s="446" t="str">
        <f>IF(放飛紀錄表[[#This Row],[模組啟動時間]]="","",公式對照表!$A$2)</f>
        <v/>
      </c>
      <c r="AF4440" s="449" t="str">
        <f>IF(AC4440="","",IF(AND(AA4440&gt;Y4440,AA4440&lt;Z4440),[1]公式對照表!$C$2,IF(AC4440="-",[1]公式對照表!$C$3,IF(AC4440&lt;AE4440,[1]公式對照表!$C$4,IF(AC4440&gt;AE4440,[1]公式對照表!$C$5)))))</f>
        <v/>
      </c>
      <c r="AG4440" s="442"/>
      <c r="AH4440" s="442"/>
      <c r="AI4440" s="442"/>
      <c r="AJ4440" s="442"/>
      <c r="AK4440" s="2"/>
    </row>
    <row r="4441" spans="1:37" ht="17.25" customHeight="1">
      <c r="A4441" s="443"/>
      <c r="B4441" s="444"/>
      <c r="C4441" s="23"/>
      <c r="D4441" s="23"/>
      <c r="E4441" s="23"/>
      <c r="F4441" s="262"/>
      <c r="G4441" s="262"/>
      <c r="H4441" s="262"/>
      <c r="I4441" s="264"/>
      <c r="J4441" s="23"/>
      <c r="K4441" s="23"/>
      <c r="L4441" s="36" t="str">
        <f>IFERROR(VLOOKUP(放飛紀錄!$K4441,#REF!,2,FALSE),"")</f>
        <v/>
      </c>
      <c r="M4441" s="36"/>
      <c r="N4441" s="36"/>
      <c r="O4441" s="36"/>
      <c r="P4441" s="36"/>
      <c r="Q4441" s="36"/>
      <c r="R4441" s="36"/>
      <c r="S4441" s="36"/>
      <c r="T4441" s="36"/>
      <c r="U4441" s="23"/>
      <c r="V4441" s="23"/>
      <c r="W4441" s="23"/>
      <c r="X4441" s="23"/>
      <c r="Y4441" s="445"/>
      <c r="Z4441" s="446" t="str">
        <f>IF(放飛紀錄!$Y4441="","",放飛紀錄!$Y4441+公式對照表!B$2)</f>
        <v/>
      </c>
      <c r="AA4441" s="445"/>
      <c r="AB4441" s="445"/>
      <c r="AC4441" s="447" t="str">
        <f t="shared" si="166"/>
        <v/>
      </c>
      <c r="AD4441" s="448" t="str">
        <f t="shared" si="167"/>
        <v/>
      </c>
      <c r="AE4441" s="446" t="str">
        <f>IF(放飛紀錄表[[#This Row],[模組啟動時間]]="","",公式對照表!$A$2)</f>
        <v/>
      </c>
      <c r="AF4441" s="449" t="str">
        <f>IF(AC4441="","",IF(AND(AA4441&gt;Y4441,AA4441&lt;Z4441),[1]公式對照表!$C$2,IF(AC4441="-",[1]公式對照表!$C$3,IF(AC4441&lt;AE4441,[1]公式對照表!$C$4,IF(AC4441&gt;AE4441,[1]公式對照表!$C$5)))))</f>
        <v/>
      </c>
      <c r="AG4441" s="442"/>
      <c r="AH4441" s="442"/>
      <c r="AI4441" s="442"/>
      <c r="AJ4441" s="442"/>
      <c r="AK4441" s="2"/>
    </row>
    <row r="4442" spans="1:37" ht="17.25" customHeight="1">
      <c r="A4442" s="443"/>
      <c r="B4442" s="444"/>
      <c r="C4442" s="23"/>
      <c r="D4442" s="23"/>
      <c r="E4442" s="23"/>
      <c r="F4442" s="262"/>
      <c r="G4442" s="262"/>
      <c r="H4442" s="262"/>
      <c r="I4442" s="264"/>
      <c r="J4442" s="23"/>
      <c r="K4442" s="23"/>
      <c r="L4442" s="36" t="str">
        <f>IFERROR(VLOOKUP(放飛紀錄!$K4442,#REF!,2,FALSE),"")</f>
        <v/>
      </c>
      <c r="M4442" s="36"/>
      <c r="N4442" s="36"/>
      <c r="O4442" s="36"/>
      <c r="P4442" s="36"/>
      <c r="Q4442" s="36"/>
      <c r="R4442" s="36"/>
      <c r="S4442" s="36"/>
      <c r="T4442" s="36"/>
      <c r="U4442" s="23"/>
      <c r="V4442" s="23"/>
      <c r="W4442" s="23"/>
      <c r="X4442" s="23"/>
      <c r="Y4442" s="445"/>
      <c r="Z4442" s="446" t="str">
        <f>IF(放飛紀錄!$Y4442="","",放飛紀錄!$Y4442+公式對照表!B$2)</f>
        <v/>
      </c>
      <c r="AA4442" s="445"/>
      <c r="AB4442" s="445"/>
      <c r="AC4442" s="447" t="str">
        <f t="shared" si="166"/>
        <v/>
      </c>
      <c r="AD4442" s="448" t="str">
        <f t="shared" si="167"/>
        <v/>
      </c>
      <c r="AE4442" s="446" t="str">
        <f>IF(放飛紀錄表[[#This Row],[模組啟動時間]]="","",公式對照表!$A$2)</f>
        <v/>
      </c>
      <c r="AF4442" s="449" t="str">
        <f>IF(AC4442="","",IF(AND(AA4442&gt;Y4442,AA4442&lt;Z4442),[1]公式對照表!$C$2,IF(AC4442="-",[1]公式對照表!$C$3,IF(AC4442&lt;AE4442,[1]公式對照表!$C$4,IF(AC4442&gt;AE4442,[1]公式對照表!$C$5)))))</f>
        <v/>
      </c>
      <c r="AG4442" s="442"/>
      <c r="AH4442" s="442"/>
      <c r="AI4442" s="442"/>
      <c r="AJ4442" s="442"/>
      <c r="AK4442" s="2"/>
    </row>
    <row r="4443" spans="1:37" ht="17.25" customHeight="1">
      <c r="A4443" s="443"/>
      <c r="B4443" s="444"/>
      <c r="C4443" s="23"/>
      <c r="D4443" s="23"/>
      <c r="E4443" s="23"/>
      <c r="F4443" s="262"/>
      <c r="G4443" s="262"/>
      <c r="H4443" s="262"/>
      <c r="I4443" s="264"/>
      <c r="J4443" s="23"/>
      <c r="K4443" s="23"/>
      <c r="L4443" s="36" t="str">
        <f>IFERROR(VLOOKUP(放飛紀錄!$K4443,#REF!,2,FALSE),"")</f>
        <v/>
      </c>
      <c r="M4443" s="36"/>
      <c r="N4443" s="36"/>
      <c r="O4443" s="36"/>
      <c r="P4443" s="36"/>
      <c r="Q4443" s="36"/>
      <c r="R4443" s="36"/>
      <c r="S4443" s="36"/>
      <c r="T4443" s="36"/>
      <c r="U4443" s="23"/>
      <c r="V4443" s="23"/>
      <c r="W4443" s="23"/>
      <c r="X4443" s="23"/>
      <c r="Y4443" s="445"/>
      <c r="Z4443" s="446" t="str">
        <f>IF(放飛紀錄!$Y4443="","",放飛紀錄!$Y4443+公式對照表!B$2)</f>
        <v/>
      </c>
      <c r="AA4443" s="445"/>
      <c r="AB4443" s="445"/>
      <c r="AC4443" s="447" t="str">
        <f t="shared" si="166"/>
        <v/>
      </c>
      <c r="AD4443" s="448" t="str">
        <f t="shared" si="167"/>
        <v/>
      </c>
      <c r="AE4443" s="446" t="str">
        <f>IF(放飛紀錄表[[#This Row],[模組啟動時間]]="","",公式對照表!$A$2)</f>
        <v/>
      </c>
      <c r="AF4443" s="449" t="str">
        <f>IF(AC4443="","",IF(AND(AA4443&gt;Y4443,AA4443&lt;Z4443),[1]公式對照表!$C$2,IF(AC4443="-",[1]公式對照表!$C$3,IF(AC4443&lt;AE4443,[1]公式對照表!$C$4,IF(AC4443&gt;AE4443,[1]公式對照表!$C$5)))))</f>
        <v/>
      </c>
      <c r="AG4443" s="442"/>
      <c r="AH4443" s="442"/>
      <c r="AI4443" s="442"/>
      <c r="AJ4443" s="442"/>
      <c r="AK4443" s="2"/>
    </row>
    <row r="4444" spans="1:37" ht="17.25" customHeight="1">
      <c r="A4444" s="443"/>
      <c r="B4444" s="444"/>
      <c r="C4444" s="23"/>
      <c r="D4444" s="23"/>
      <c r="E4444" s="23"/>
      <c r="F4444" s="262"/>
      <c r="G4444" s="262"/>
      <c r="H4444" s="262"/>
      <c r="I4444" s="264"/>
      <c r="J4444" s="23"/>
      <c r="K4444" s="23"/>
      <c r="L4444" s="36" t="str">
        <f>IFERROR(VLOOKUP(放飛紀錄!$K4444,#REF!,2,FALSE),"")</f>
        <v/>
      </c>
      <c r="M4444" s="36"/>
      <c r="N4444" s="36"/>
      <c r="O4444" s="36"/>
      <c r="P4444" s="36"/>
      <c r="Q4444" s="36"/>
      <c r="R4444" s="36"/>
      <c r="S4444" s="36"/>
      <c r="T4444" s="36"/>
      <c r="U4444" s="23"/>
      <c r="V4444" s="23"/>
      <c r="W4444" s="23"/>
      <c r="X4444" s="23"/>
      <c r="Y4444" s="445"/>
      <c r="Z4444" s="446" t="str">
        <f>IF(放飛紀錄!$Y4444="","",放飛紀錄!$Y4444+公式對照表!B$2)</f>
        <v/>
      </c>
      <c r="AA4444" s="445"/>
      <c r="AB4444" s="445"/>
      <c r="AC4444" s="447" t="str">
        <f t="shared" si="166"/>
        <v/>
      </c>
      <c r="AD4444" s="448" t="str">
        <f t="shared" si="167"/>
        <v/>
      </c>
      <c r="AE4444" s="446" t="str">
        <f>IF(放飛紀錄表[[#This Row],[模組啟動時間]]="","",公式對照表!$A$2)</f>
        <v/>
      </c>
      <c r="AF4444" s="449" t="str">
        <f>IF(AC4444="","",IF(AND(AA4444&gt;Y4444,AA4444&lt;Z4444),[1]公式對照表!$C$2,IF(AC4444="-",[1]公式對照表!$C$3,IF(AC4444&lt;AE4444,[1]公式對照表!$C$4,IF(AC4444&gt;AE4444,[1]公式對照表!$C$5)))))</f>
        <v/>
      </c>
      <c r="AG4444" s="442"/>
      <c r="AH4444" s="442"/>
      <c r="AI4444" s="442"/>
      <c r="AJ4444" s="442"/>
      <c r="AK4444" s="2"/>
    </row>
    <row r="4445" spans="1:37" ht="17.25" customHeight="1">
      <c r="A4445" s="443"/>
      <c r="B4445" s="444"/>
      <c r="C4445" s="23"/>
      <c r="D4445" s="23"/>
      <c r="E4445" s="23"/>
      <c r="F4445" s="262"/>
      <c r="G4445" s="262"/>
      <c r="H4445" s="262"/>
      <c r="I4445" s="264"/>
      <c r="J4445" s="23"/>
      <c r="K4445" s="23"/>
      <c r="L4445" s="36" t="str">
        <f>IFERROR(VLOOKUP(放飛紀錄!$K4445,#REF!,2,FALSE),"")</f>
        <v/>
      </c>
      <c r="M4445" s="36"/>
      <c r="N4445" s="36"/>
      <c r="O4445" s="36"/>
      <c r="P4445" s="36"/>
      <c r="Q4445" s="36"/>
      <c r="R4445" s="36"/>
      <c r="S4445" s="36"/>
      <c r="T4445" s="36"/>
      <c r="U4445" s="23"/>
      <c r="V4445" s="23"/>
      <c r="W4445" s="23"/>
      <c r="X4445" s="23"/>
      <c r="Y4445" s="445"/>
      <c r="Z4445" s="446" t="str">
        <f>IF(放飛紀錄!$Y4445="","",放飛紀錄!$Y4445+公式對照表!B$2)</f>
        <v/>
      </c>
      <c r="AA4445" s="445"/>
      <c r="AB4445" s="445"/>
      <c r="AC4445" s="447" t="str">
        <f t="shared" si="166"/>
        <v/>
      </c>
      <c r="AD4445" s="448" t="str">
        <f t="shared" si="167"/>
        <v/>
      </c>
      <c r="AE4445" s="446" t="str">
        <f>IF(放飛紀錄表[[#This Row],[模組啟動時間]]="","",公式對照表!$A$2)</f>
        <v/>
      </c>
      <c r="AF4445" s="449" t="str">
        <f>IF(AC4445="","",IF(AND(AA4445&gt;Y4445,AA4445&lt;Z4445),[1]公式對照表!$C$2,IF(AC4445="-",[1]公式對照表!$C$3,IF(AC4445&lt;AE4445,[1]公式對照表!$C$4,IF(AC4445&gt;AE4445,[1]公式對照表!$C$5)))))</f>
        <v/>
      </c>
      <c r="AG4445" s="442"/>
      <c r="AH4445" s="442"/>
      <c r="AI4445" s="442"/>
      <c r="AJ4445" s="442"/>
      <c r="AK4445" s="2"/>
    </row>
    <row r="4446" spans="1:37" ht="17.25" customHeight="1">
      <c r="A4446" s="443"/>
      <c r="B4446" s="444"/>
      <c r="C4446" s="23"/>
      <c r="D4446" s="23"/>
      <c r="E4446" s="23"/>
      <c r="F4446" s="262"/>
      <c r="G4446" s="262"/>
      <c r="H4446" s="262"/>
      <c r="I4446" s="264"/>
      <c r="J4446" s="23"/>
      <c r="K4446" s="23"/>
      <c r="L4446" s="36" t="str">
        <f>IFERROR(VLOOKUP(放飛紀錄!$K4446,#REF!,2,FALSE),"")</f>
        <v/>
      </c>
      <c r="M4446" s="36"/>
      <c r="N4446" s="36"/>
      <c r="O4446" s="36"/>
      <c r="P4446" s="36"/>
      <c r="Q4446" s="36"/>
      <c r="R4446" s="36"/>
      <c r="S4446" s="36"/>
      <c r="T4446" s="36"/>
      <c r="U4446" s="23"/>
      <c r="V4446" s="23"/>
      <c r="W4446" s="23"/>
      <c r="X4446" s="23"/>
      <c r="Y4446" s="445"/>
      <c r="Z4446" s="446" t="str">
        <f>IF(放飛紀錄!$Y4446="","",放飛紀錄!$Y4446+公式對照表!B$2)</f>
        <v/>
      </c>
      <c r="AA4446" s="445"/>
      <c r="AB4446" s="445"/>
      <c r="AC4446" s="447" t="str">
        <f t="shared" si="166"/>
        <v/>
      </c>
      <c r="AD4446" s="448" t="str">
        <f t="shared" si="167"/>
        <v/>
      </c>
      <c r="AE4446" s="446" t="str">
        <f>IF(放飛紀錄表[[#This Row],[模組啟動時間]]="","",公式對照表!$A$2)</f>
        <v/>
      </c>
      <c r="AF4446" s="449" t="str">
        <f>IF(AC4446="","",IF(AND(AA4446&gt;Y4446,AA4446&lt;Z4446),[1]公式對照表!$C$2,IF(AC4446="-",[1]公式對照表!$C$3,IF(AC4446&lt;AE4446,[1]公式對照表!$C$4,IF(AC4446&gt;AE4446,[1]公式對照表!$C$5)))))</f>
        <v/>
      </c>
      <c r="AG4446" s="442"/>
      <c r="AH4446" s="442"/>
      <c r="AI4446" s="442"/>
      <c r="AJ4446" s="442"/>
      <c r="AK4446" s="2"/>
    </row>
    <row r="4447" spans="1:37" ht="17.25" customHeight="1">
      <c r="A4447" s="443"/>
      <c r="B4447" s="444"/>
      <c r="C4447" s="23"/>
      <c r="D4447" s="23"/>
      <c r="E4447" s="23"/>
      <c r="F4447" s="262"/>
      <c r="G4447" s="262"/>
      <c r="H4447" s="262"/>
      <c r="I4447" s="264"/>
      <c r="J4447" s="23"/>
      <c r="K4447" s="23"/>
      <c r="L4447" s="36" t="str">
        <f>IFERROR(VLOOKUP(放飛紀錄!$K4447,#REF!,2,FALSE),"")</f>
        <v/>
      </c>
      <c r="M4447" s="36"/>
      <c r="N4447" s="36"/>
      <c r="O4447" s="36"/>
      <c r="P4447" s="36"/>
      <c r="Q4447" s="36"/>
      <c r="R4447" s="36"/>
      <c r="S4447" s="36"/>
      <c r="T4447" s="36"/>
      <c r="U4447" s="23"/>
      <c r="V4447" s="23"/>
      <c r="W4447" s="23"/>
      <c r="X4447" s="23"/>
      <c r="Y4447" s="445"/>
      <c r="Z4447" s="446" t="str">
        <f>IF(放飛紀錄!$Y4447="","",放飛紀錄!$Y4447+公式對照表!B$2)</f>
        <v/>
      </c>
      <c r="AA4447" s="445"/>
      <c r="AB4447" s="445"/>
      <c r="AC4447" s="447" t="str">
        <f t="shared" si="166"/>
        <v/>
      </c>
      <c r="AD4447" s="448" t="str">
        <f t="shared" si="167"/>
        <v/>
      </c>
      <c r="AE4447" s="446" t="str">
        <f>IF(放飛紀錄表[[#This Row],[模組啟動時間]]="","",公式對照表!$A$2)</f>
        <v/>
      </c>
      <c r="AF4447" s="449" t="str">
        <f>IF(AC4447="","",IF(AND(AA4447&gt;Y4447,AA4447&lt;Z4447),[1]公式對照表!$C$2,IF(AC4447="-",[1]公式對照表!$C$3,IF(AC4447&lt;AE4447,[1]公式對照表!$C$4,IF(AC4447&gt;AE4447,[1]公式對照表!$C$5)))))</f>
        <v/>
      </c>
      <c r="AG4447" s="442"/>
      <c r="AH4447" s="442"/>
      <c r="AI4447" s="442"/>
      <c r="AJ4447" s="442"/>
      <c r="AK4447" s="2"/>
    </row>
    <row r="4448" spans="1:37" ht="17.25" customHeight="1">
      <c r="A4448" s="443"/>
      <c r="B4448" s="444"/>
      <c r="C4448" s="23"/>
      <c r="D4448" s="23"/>
      <c r="E4448" s="23"/>
      <c r="F4448" s="262"/>
      <c r="G4448" s="262"/>
      <c r="H4448" s="262"/>
      <c r="I4448" s="264"/>
      <c r="J4448" s="23"/>
      <c r="K4448" s="23"/>
      <c r="L4448" s="36" t="str">
        <f>IFERROR(VLOOKUP(放飛紀錄!$K4448,#REF!,2,FALSE),"")</f>
        <v/>
      </c>
      <c r="M4448" s="36"/>
      <c r="N4448" s="36"/>
      <c r="O4448" s="36"/>
      <c r="P4448" s="36"/>
      <c r="Q4448" s="36"/>
      <c r="R4448" s="36"/>
      <c r="S4448" s="36"/>
      <c r="T4448" s="36"/>
      <c r="U4448" s="23"/>
      <c r="V4448" s="23"/>
      <c r="W4448" s="23"/>
      <c r="X4448" s="23"/>
      <c r="Y4448" s="445"/>
      <c r="Z4448" s="446" t="str">
        <f>IF(放飛紀錄!$Y4448="","",放飛紀錄!$Y4448+公式對照表!B$2)</f>
        <v/>
      </c>
      <c r="AA4448" s="445"/>
      <c r="AB4448" s="445"/>
      <c r="AC4448" s="447" t="str">
        <f t="shared" si="166"/>
        <v/>
      </c>
      <c r="AD4448" s="448" t="str">
        <f t="shared" si="167"/>
        <v/>
      </c>
      <c r="AE4448" s="446" t="str">
        <f>IF(放飛紀錄表[[#This Row],[模組啟動時間]]="","",公式對照表!$A$2)</f>
        <v/>
      </c>
      <c r="AF4448" s="449" t="str">
        <f>IF(AC4448="","",IF(AND(AA4448&gt;Y4448,AA4448&lt;Z4448),[1]公式對照表!$C$2,IF(AC4448="-",[1]公式對照表!$C$3,IF(AC4448&lt;AE4448,[1]公式對照表!$C$4,IF(AC4448&gt;AE4448,[1]公式對照表!$C$5)))))</f>
        <v/>
      </c>
      <c r="AG4448" s="442"/>
      <c r="AH4448" s="442"/>
      <c r="AI4448" s="442"/>
      <c r="AJ4448" s="442"/>
      <c r="AK4448" s="2"/>
    </row>
    <row r="4449" spans="1:37" ht="17.25" customHeight="1">
      <c r="A4449" s="443"/>
      <c r="B4449" s="444"/>
      <c r="C4449" s="23"/>
      <c r="D4449" s="23"/>
      <c r="E4449" s="23"/>
      <c r="F4449" s="262"/>
      <c r="G4449" s="262"/>
      <c r="H4449" s="262"/>
      <c r="I4449" s="264"/>
      <c r="J4449" s="23"/>
      <c r="K4449" s="23"/>
      <c r="L4449" s="36" t="str">
        <f>IFERROR(VLOOKUP(放飛紀錄!$K4449,#REF!,2,FALSE),"")</f>
        <v/>
      </c>
      <c r="M4449" s="36"/>
      <c r="N4449" s="36"/>
      <c r="O4449" s="36"/>
      <c r="P4449" s="36"/>
      <c r="Q4449" s="36"/>
      <c r="R4449" s="36"/>
      <c r="S4449" s="36"/>
      <c r="T4449" s="36"/>
      <c r="U4449" s="23"/>
      <c r="V4449" s="23"/>
      <c r="W4449" s="23"/>
      <c r="X4449" s="23"/>
      <c r="Y4449" s="445"/>
      <c r="Z4449" s="446" t="str">
        <f>IF(放飛紀錄!$Y4449="","",放飛紀錄!$Y4449+公式對照表!B$2)</f>
        <v/>
      </c>
      <c r="AA4449" s="445"/>
      <c r="AB4449" s="445"/>
      <c r="AC4449" s="447" t="str">
        <f t="shared" si="166"/>
        <v/>
      </c>
      <c r="AD4449" s="448" t="str">
        <f t="shared" si="167"/>
        <v/>
      </c>
      <c r="AE4449" s="446" t="str">
        <f>IF(放飛紀錄表[[#This Row],[模組啟動時間]]="","",公式對照表!$A$2)</f>
        <v/>
      </c>
      <c r="AF4449" s="449" t="str">
        <f>IF(AC4449="","",IF(AND(AA4449&gt;Y4449,AA4449&lt;Z4449),[1]公式對照表!$C$2,IF(AC4449="-",[1]公式對照表!$C$3,IF(AC4449&lt;AE4449,[1]公式對照表!$C$4,IF(AC4449&gt;AE4449,[1]公式對照表!$C$5)))))</f>
        <v/>
      </c>
      <c r="AG4449" s="442"/>
      <c r="AH4449" s="442"/>
      <c r="AI4449" s="442"/>
      <c r="AJ4449" s="442"/>
      <c r="AK4449" s="2"/>
    </row>
    <row r="4450" spans="1:37" ht="17.25" customHeight="1">
      <c r="A4450" s="443"/>
      <c r="B4450" s="444"/>
      <c r="C4450" s="23"/>
      <c r="D4450" s="23"/>
      <c r="E4450" s="23"/>
      <c r="F4450" s="262"/>
      <c r="G4450" s="262"/>
      <c r="H4450" s="262"/>
      <c r="I4450" s="264"/>
      <c r="J4450" s="23"/>
      <c r="K4450" s="23"/>
      <c r="L4450" s="36" t="str">
        <f>IFERROR(VLOOKUP(放飛紀錄!$K4450,#REF!,2,FALSE),"")</f>
        <v/>
      </c>
      <c r="M4450" s="36"/>
      <c r="N4450" s="36"/>
      <c r="O4450" s="36"/>
      <c r="P4450" s="36"/>
      <c r="Q4450" s="36"/>
      <c r="R4450" s="36"/>
      <c r="S4450" s="36"/>
      <c r="T4450" s="36"/>
      <c r="U4450" s="23"/>
      <c r="V4450" s="23"/>
      <c r="W4450" s="23"/>
      <c r="X4450" s="23"/>
      <c r="Y4450" s="445"/>
      <c r="Z4450" s="446" t="str">
        <f>IF(放飛紀錄!$Y4450="","",放飛紀錄!$Y4450+公式對照表!B$2)</f>
        <v/>
      </c>
      <c r="AA4450" s="445"/>
      <c r="AB4450" s="445"/>
      <c r="AC4450" s="447" t="str">
        <f t="shared" si="166"/>
        <v/>
      </c>
      <c r="AD4450" s="448" t="str">
        <f t="shared" si="167"/>
        <v/>
      </c>
      <c r="AE4450" s="446" t="str">
        <f>IF(放飛紀錄表[[#This Row],[模組啟動時間]]="","",公式對照表!$A$2)</f>
        <v/>
      </c>
      <c r="AF4450" s="449" t="str">
        <f>IF(AC4450="","",IF(AND(AA4450&gt;Y4450,AA4450&lt;Z4450),[1]公式對照表!$C$2,IF(AC4450="-",[1]公式對照表!$C$3,IF(AC4450&lt;AE4450,[1]公式對照表!$C$4,IF(AC4450&gt;AE4450,[1]公式對照表!$C$5)))))</f>
        <v/>
      </c>
      <c r="AG4450" s="442"/>
      <c r="AH4450" s="442"/>
      <c r="AI4450" s="442"/>
      <c r="AJ4450" s="442"/>
      <c r="AK4450" s="2"/>
    </row>
    <row r="4451" spans="1:37" ht="17.25" customHeight="1">
      <c r="A4451" s="443"/>
      <c r="B4451" s="444"/>
      <c r="C4451" s="23"/>
      <c r="D4451" s="23"/>
      <c r="E4451" s="23"/>
      <c r="F4451" s="262"/>
      <c r="G4451" s="262"/>
      <c r="H4451" s="262"/>
      <c r="I4451" s="264"/>
      <c r="J4451" s="23"/>
      <c r="K4451" s="23"/>
      <c r="L4451" s="36" t="str">
        <f>IFERROR(VLOOKUP(放飛紀錄!$K4451,#REF!,2,FALSE),"")</f>
        <v/>
      </c>
      <c r="M4451" s="36"/>
      <c r="N4451" s="36"/>
      <c r="O4451" s="36"/>
      <c r="P4451" s="36"/>
      <c r="Q4451" s="36"/>
      <c r="R4451" s="36"/>
      <c r="S4451" s="36"/>
      <c r="T4451" s="36"/>
      <c r="U4451" s="23"/>
      <c r="V4451" s="23"/>
      <c r="W4451" s="23"/>
      <c r="X4451" s="23"/>
      <c r="Y4451" s="445"/>
      <c r="Z4451" s="446" t="str">
        <f>IF(放飛紀錄!$Y4451="","",放飛紀錄!$Y4451+公式對照表!B$2)</f>
        <v/>
      </c>
      <c r="AA4451" s="445"/>
      <c r="AB4451" s="445"/>
      <c r="AC4451" s="447" t="str">
        <f t="shared" si="166"/>
        <v/>
      </c>
      <c r="AD4451" s="448" t="str">
        <f t="shared" si="167"/>
        <v/>
      </c>
      <c r="AE4451" s="446" t="str">
        <f>IF(放飛紀錄表[[#This Row],[模組啟動時間]]="","",公式對照表!$A$2)</f>
        <v/>
      </c>
      <c r="AF4451" s="449" t="str">
        <f>IF(AC4451="","",IF(AND(AA4451&gt;Y4451,AA4451&lt;Z4451),[1]公式對照表!$C$2,IF(AC4451="-",[1]公式對照表!$C$3,IF(AC4451&lt;AE4451,[1]公式對照表!$C$4,IF(AC4451&gt;AE4451,[1]公式對照表!$C$5)))))</f>
        <v/>
      </c>
      <c r="AG4451" s="442"/>
      <c r="AH4451" s="442"/>
      <c r="AI4451" s="442"/>
      <c r="AJ4451" s="442"/>
      <c r="AK4451" s="2"/>
    </row>
    <row r="4452" spans="1:37" ht="17.25" customHeight="1">
      <c r="A4452" s="443"/>
      <c r="B4452" s="444"/>
      <c r="C4452" s="23"/>
      <c r="D4452" s="23"/>
      <c r="E4452" s="23"/>
      <c r="F4452" s="262"/>
      <c r="G4452" s="262"/>
      <c r="H4452" s="262"/>
      <c r="I4452" s="264"/>
      <c r="J4452" s="23"/>
      <c r="K4452" s="23"/>
      <c r="L4452" s="36" t="str">
        <f>IFERROR(VLOOKUP(放飛紀錄!$K4452,#REF!,2,FALSE),"")</f>
        <v/>
      </c>
      <c r="M4452" s="36"/>
      <c r="N4452" s="36"/>
      <c r="O4452" s="36"/>
      <c r="P4452" s="36"/>
      <c r="Q4452" s="36"/>
      <c r="R4452" s="36"/>
      <c r="S4452" s="36"/>
      <c r="T4452" s="36"/>
      <c r="U4452" s="23"/>
      <c r="V4452" s="23"/>
      <c r="W4452" s="23"/>
      <c r="X4452" s="23"/>
      <c r="Y4452" s="445"/>
      <c r="Z4452" s="446" t="str">
        <f>IF(放飛紀錄!$Y4452="","",放飛紀錄!$Y4452+公式對照表!B$2)</f>
        <v/>
      </c>
      <c r="AA4452" s="445"/>
      <c r="AB4452" s="445"/>
      <c r="AC4452" s="447" t="str">
        <f t="shared" si="166"/>
        <v/>
      </c>
      <c r="AD4452" s="448" t="str">
        <f t="shared" si="167"/>
        <v/>
      </c>
      <c r="AE4452" s="446" t="str">
        <f>IF(放飛紀錄表[[#This Row],[模組啟動時間]]="","",公式對照表!$A$2)</f>
        <v/>
      </c>
      <c r="AF4452" s="449" t="str">
        <f>IF(AC4452="","",IF(AND(AA4452&gt;Y4452,AA4452&lt;Z4452),[1]公式對照表!$C$2,IF(AC4452="-",[1]公式對照表!$C$3,IF(AC4452&lt;AE4452,[1]公式對照表!$C$4,IF(AC4452&gt;AE4452,[1]公式對照表!$C$5)))))</f>
        <v/>
      </c>
      <c r="AG4452" s="442"/>
      <c r="AH4452" s="442"/>
      <c r="AI4452" s="442"/>
      <c r="AJ4452" s="442"/>
      <c r="AK4452" s="2"/>
    </row>
    <row r="4453" spans="1:37" ht="17.25" customHeight="1">
      <c r="A4453" s="443"/>
      <c r="B4453" s="444"/>
      <c r="C4453" s="23"/>
      <c r="D4453" s="23"/>
      <c r="E4453" s="23"/>
      <c r="F4453" s="262"/>
      <c r="G4453" s="262"/>
      <c r="H4453" s="262"/>
      <c r="I4453" s="264"/>
      <c r="J4453" s="23"/>
      <c r="K4453" s="23"/>
      <c r="L4453" s="36" t="str">
        <f>IFERROR(VLOOKUP(放飛紀錄!$K4453,#REF!,2,FALSE),"")</f>
        <v/>
      </c>
      <c r="M4453" s="36"/>
      <c r="N4453" s="36"/>
      <c r="O4453" s="36"/>
      <c r="P4453" s="36"/>
      <c r="Q4453" s="36"/>
      <c r="R4453" s="36"/>
      <c r="S4453" s="36"/>
      <c r="T4453" s="36"/>
      <c r="U4453" s="23"/>
      <c r="V4453" s="23"/>
      <c r="W4453" s="23"/>
      <c r="X4453" s="23"/>
      <c r="Y4453" s="445"/>
      <c r="Z4453" s="446" t="str">
        <f>IF(放飛紀錄!$Y4453="","",放飛紀錄!$Y4453+公式對照表!B$2)</f>
        <v/>
      </c>
      <c r="AA4453" s="445"/>
      <c r="AB4453" s="445"/>
      <c r="AC4453" s="447" t="str">
        <f t="shared" si="166"/>
        <v/>
      </c>
      <c r="AD4453" s="448" t="str">
        <f t="shared" si="167"/>
        <v/>
      </c>
      <c r="AE4453" s="446" t="str">
        <f>IF(放飛紀錄表[[#This Row],[模組啟動時間]]="","",公式對照表!$A$2)</f>
        <v/>
      </c>
      <c r="AF4453" s="449" t="str">
        <f>IF(AC4453="","",IF(AND(AA4453&gt;Y4453,AA4453&lt;Z4453),[1]公式對照表!$C$2,IF(AC4453="-",[1]公式對照表!$C$3,IF(AC4453&lt;AE4453,[1]公式對照表!$C$4,IF(AC4453&gt;AE4453,[1]公式對照表!$C$5)))))</f>
        <v/>
      </c>
      <c r="AG4453" s="442"/>
      <c r="AH4453" s="442"/>
      <c r="AI4453" s="442"/>
      <c r="AJ4453" s="442"/>
      <c r="AK4453" s="2"/>
    </row>
    <row r="4454" spans="1:37" ht="17.25" customHeight="1">
      <c r="A4454" s="443"/>
      <c r="B4454" s="444"/>
      <c r="C4454" s="23"/>
      <c r="D4454" s="23"/>
      <c r="E4454" s="23"/>
      <c r="F4454" s="262"/>
      <c r="G4454" s="262"/>
      <c r="H4454" s="262"/>
      <c r="I4454" s="264"/>
      <c r="J4454" s="23"/>
      <c r="K4454" s="23"/>
      <c r="L4454" s="36" t="str">
        <f>IFERROR(VLOOKUP(放飛紀錄!$K4454,#REF!,2,FALSE),"")</f>
        <v/>
      </c>
      <c r="M4454" s="36"/>
      <c r="N4454" s="36"/>
      <c r="O4454" s="36"/>
      <c r="P4454" s="36"/>
      <c r="Q4454" s="36"/>
      <c r="R4454" s="36"/>
      <c r="S4454" s="36"/>
      <c r="T4454" s="36"/>
      <c r="U4454" s="23"/>
      <c r="V4454" s="23"/>
      <c r="W4454" s="23"/>
      <c r="X4454" s="23"/>
      <c r="Y4454" s="445"/>
      <c r="Z4454" s="446" t="str">
        <f>IF(放飛紀錄!$Y4454="","",放飛紀錄!$Y4454+公式對照表!B$2)</f>
        <v/>
      </c>
      <c r="AA4454" s="445"/>
      <c r="AB4454" s="445"/>
      <c r="AC4454" s="447" t="str">
        <f t="shared" si="166"/>
        <v/>
      </c>
      <c r="AD4454" s="448" t="str">
        <f t="shared" si="167"/>
        <v/>
      </c>
      <c r="AE4454" s="446" t="str">
        <f>IF(放飛紀錄表[[#This Row],[模組啟動時間]]="","",公式對照表!$A$2)</f>
        <v/>
      </c>
      <c r="AF4454" s="449" t="str">
        <f>IF(AC4454="","",IF(AND(AA4454&gt;Y4454,AA4454&lt;Z4454),[1]公式對照表!$C$2,IF(AC4454="-",[1]公式對照表!$C$3,IF(AC4454&lt;AE4454,[1]公式對照表!$C$4,IF(AC4454&gt;AE4454,[1]公式對照表!$C$5)))))</f>
        <v/>
      </c>
      <c r="AG4454" s="442"/>
      <c r="AH4454" s="442"/>
      <c r="AI4454" s="442"/>
      <c r="AJ4454" s="442"/>
      <c r="AK4454" s="2"/>
    </row>
    <row r="4455" spans="1:37" ht="17.25" customHeight="1">
      <c r="A4455" s="443"/>
      <c r="B4455" s="444"/>
      <c r="C4455" s="23"/>
      <c r="D4455" s="23"/>
      <c r="E4455" s="23"/>
      <c r="F4455" s="262"/>
      <c r="G4455" s="262"/>
      <c r="H4455" s="262"/>
      <c r="I4455" s="264"/>
      <c r="J4455" s="23"/>
      <c r="K4455" s="23"/>
      <c r="L4455" s="36" t="str">
        <f>IFERROR(VLOOKUP(放飛紀錄!$K4455,#REF!,2,FALSE),"")</f>
        <v/>
      </c>
      <c r="M4455" s="36"/>
      <c r="N4455" s="36"/>
      <c r="O4455" s="36"/>
      <c r="P4455" s="36"/>
      <c r="Q4455" s="36"/>
      <c r="R4455" s="36"/>
      <c r="S4455" s="36"/>
      <c r="T4455" s="36"/>
      <c r="U4455" s="23"/>
      <c r="V4455" s="23"/>
      <c r="W4455" s="23"/>
      <c r="X4455" s="23"/>
      <c r="Y4455" s="445"/>
      <c r="Z4455" s="446" t="str">
        <f>IF(放飛紀錄!$Y4455="","",放飛紀錄!$Y4455+公式對照表!B$2)</f>
        <v/>
      </c>
      <c r="AA4455" s="445"/>
      <c r="AB4455" s="445"/>
      <c r="AC4455" s="447" t="str">
        <f t="shared" si="166"/>
        <v/>
      </c>
      <c r="AD4455" s="448" t="str">
        <f t="shared" si="167"/>
        <v/>
      </c>
      <c r="AE4455" s="446" t="str">
        <f>IF(放飛紀錄表[[#This Row],[模組啟動時間]]="","",公式對照表!$A$2)</f>
        <v/>
      </c>
      <c r="AF4455" s="449" t="str">
        <f>IF(AC4455="","",IF(AND(AA4455&gt;Y4455,AA4455&lt;Z4455),[1]公式對照表!$C$2,IF(AC4455="-",[1]公式對照表!$C$3,IF(AC4455&lt;AE4455,[1]公式對照表!$C$4,IF(AC4455&gt;AE4455,[1]公式對照表!$C$5)))))</f>
        <v/>
      </c>
      <c r="AG4455" s="442"/>
      <c r="AH4455" s="442"/>
      <c r="AI4455" s="442"/>
      <c r="AJ4455" s="442"/>
      <c r="AK4455" s="2"/>
    </row>
    <row r="4456" spans="1:37" ht="17.25" customHeight="1">
      <c r="A4456" s="443"/>
      <c r="B4456" s="444"/>
      <c r="C4456" s="23"/>
      <c r="D4456" s="23"/>
      <c r="E4456" s="23"/>
      <c r="F4456" s="262"/>
      <c r="G4456" s="262"/>
      <c r="H4456" s="262"/>
      <c r="I4456" s="264"/>
      <c r="J4456" s="23"/>
      <c r="K4456" s="23"/>
      <c r="L4456" s="36" t="str">
        <f>IFERROR(VLOOKUP(放飛紀錄!$K4456,#REF!,2,FALSE),"")</f>
        <v/>
      </c>
      <c r="M4456" s="36"/>
      <c r="N4456" s="36"/>
      <c r="O4456" s="36"/>
      <c r="P4456" s="36"/>
      <c r="Q4456" s="36"/>
      <c r="R4456" s="36"/>
      <c r="S4456" s="36"/>
      <c r="T4456" s="36"/>
      <c r="U4456" s="23"/>
      <c r="V4456" s="23"/>
      <c r="W4456" s="23"/>
      <c r="X4456" s="23"/>
      <c r="Y4456" s="445"/>
      <c r="Z4456" s="446" t="str">
        <f>IF(放飛紀錄!$Y4456="","",放飛紀錄!$Y4456+公式對照表!B$2)</f>
        <v/>
      </c>
      <c r="AA4456" s="445"/>
      <c r="AB4456" s="445"/>
      <c r="AC4456" s="447" t="str">
        <f t="shared" si="166"/>
        <v/>
      </c>
      <c r="AD4456" s="448" t="str">
        <f t="shared" si="167"/>
        <v/>
      </c>
      <c r="AE4456" s="446" t="str">
        <f>IF(放飛紀錄表[[#This Row],[模組啟動時間]]="","",公式對照表!$A$2)</f>
        <v/>
      </c>
      <c r="AF4456" s="449" t="str">
        <f>IF(AC4456="","",IF(AND(AA4456&gt;Y4456,AA4456&lt;Z4456),[1]公式對照表!$C$2,IF(AC4456="-",[1]公式對照表!$C$3,IF(AC4456&lt;AE4456,[1]公式對照表!$C$4,IF(AC4456&gt;AE4456,[1]公式對照表!$C$5)))))</f>
        <v/>
      </c>
      <c r="AG4456" s="442"/>
      <c r="AH4456" s="442"/>
      <c r="AI4456" s="442"/>
      <c r="AJ4456" s="442"/>
      <c r="AK4456" s="2"/>
    </row>
    <row r="4457" spans="1:37" ht="17.25" customHeight="1">
      <c r="A4457" s="443"/>
      <c r="B4457" s="444"/>
      <c r="C4457" s="23"/>
      <c r="D4457" s="23"/>
      <c r="E4457" s="23"/>
      <c r="F4457" s="262"/>
      <c r="G4457" s="262"/>
      <c r="H4457" s="262"/>
      <c r="I4457" s="264"/>
      <c r="J4457" s="23"/>
      <c r="K4457" s="23"/>
      <c r="L4457" s="36" t="str">
        <f>IFERROR(VLOOKUP(放飛紀錄!$K4457,#REF!,2,FALSE),"")</f>
        <v/>
      </c>
      <c r="M4457" s="36"/>
      <c r="N4457" s="36"/>
      <c r="O4457" s="36"/>
      <c r="P4457" s="36"/>
      <c r="Q4457" s="36"/>
      <c r="R4457" s="36"/>
      <c r="S4457" s="36"/>
      <c r="T4457" s="36"/>
      <c r="U4457" s="23"/>
      <c r="V4457" s="23"/>
      <c r="W4457" s="23"/>
      <c r="X4457" s="23"/>
      <c r="Y4457" s="445"/>
      <c r="Z4457" s="446" t="str">
        <f>IF(放飛紀錄!$Y4457="","",放飛紀錄!$Y4457+公式對照表!B$2)</f>
        <v/>
      </c>
      <c r="AA4457" s="445"/>
      <c r="AB4457" s="445"/>
      <c r="AC4457" s="447" t="str">
        <f t="shared" si="166"/>
        <v/>
      </c>
      <c r="AD4457" s="448" t="str">
        <f t="shared" si="167"/>
        <v/>
      </c>
      <c r="AE4457" s="446" t="str">
        <f>IF(放飛紀錄表[[#This Row],[模組啟動時間]]="","",公式對照表!$A$2)</f>
        <v/>
      </c>
      <c r="AF4457" s="449" t="str">
        <f>IF(AC4457="","",IF(AND(AA4457&gt;Y4457,AA4457&lt;Z4457),[1]公式對照表!$C$2,IF(AC4457="-",[1]公式對照表!$C$3,IF(AC4457&lt;AE4457,[1]公式對照表!$C$4,IF(AC4457&gt;AE4457,[1]公式對照表!$C$5)))))</f>
        <v/>
      </c>
      <c r="AG4457" s="442"/>
      <c r="AH4457" s="442"/>
      <c r="AI4457" s="442"/>
      <c r="AJ4457" s="442"/>
      <c r="AK4457" s="2"/>
    </row>
    <row r="4458" spans="1:37" ht="17.25" customHeight="1">
      <c r="A4458" s="443"/>
      <c r="B4458" s="444"/>
      <c r="C4458" s="23"/>
      <c r="D4458" s="23"/>
      <c r="E4458" s="23"/>
      <c r="F4458" s="262"/>
      <c r="G4458" s="262"/>
      <c r="H4458" s="262"/>
      <c r="I4458" s="264"/>
      <c r="J4458" s="23"/>
      <c r="K4458" s="23"/>
      <c r="L4458" s="36" t="str">
        <f>IFERROR(VLOOKUP(放飛紀錄!$K4458,#REF!,2,FALSE),"")</f>
        <v/>
      </c>
      <c r="M4458" s="36"/>
      <c r="N4458" s="36"/>
      <c r="O4458" s="36"/>
      <c r="P4458" s="36"/>
      <c r="Q4458" s="36"/>
      <c r="R4458" s="36"/>
      <c r="S4458" s="36"/>
      <c r="T4458" s="36"/>
      <c r="U4458" s="23"/>
      <c r="V4458" s="23"/>
      <c r="W4458" s="23"/>
      <c r="X4458" s="23"/>
      <c r="Y4458" s="445"/>
      <c r="Z4458" s="446" t="str">
        <f>IF(放飛紀錄!$Y4458="","",放飛紀錄!$Y4458+公式對照表!B$2)</f>
        <v/>
      </c>
      <c r="AA4458" s="445"/>
      <c r="AB4458" s="445"/>
      <c r="AC4458" s="447" t="str">
        <f t="shared" si="166"/>
        <v/>
      </c>
      <c r="AD4458" s="448" t="str">
        <f t="shared" si="167"/>
        <v/>
      </c>
      <c r="AE4458" s="446" t="str">
        <f>IF(放飛紀錄表[[#This Row],[模組啟動時間]]="","",公式對照表!$A$2)</f>
        <v/>
      </c>
      <c r="AF4458" s="449" t="str">
        <f>IF(AC4458="","",IF(AND(AA4458&gt;Y4458,AA4458&lt;Z4458),[1]公式對照表!$C$2,IF(AC4458="-",[1]公式對照表!$C$3,IF(AC4458&lt;AE4458,[1]公式對照表!$C$4,IF(AC4458&gt;AE4458,[1]公式對照表!$C$5)))))</f>
        <v/>
      </c>
      <c r="AG4458" s="442"/>
      <c r="AH4458" s="442"/>
      <c r="AI4458" s="442"/>
      <c r="AJ4458" s="442"/>
      <c r="AK4458" s="2"/>
    </row>
    <row r="4459" spans="1:37" ht="17.25" customHeight="1">
      <c r="A4459" s="443"/>
      <c r="B4459" s="444"/>
      <c r="C4459" s="23"/>
      <c r="D4459" s="23"/>
      <c r="E4459" s="23"/>
      <c r="F4459" s="262"/>
      <c r="G4459" s="262"/>
      <c r="H4459" s="262"/>
      <c r="I4459" s="264"/>
      <c r="J4459" s="23"/>
      <c r="K4459" s="23"/>
      <c r="L4459" s="36" t="str">
        <f>IFERROR(VLOOKUP(放飛紀錄!$K4459,#REF!,2,FALSE),"")</f>
        <v/>
      </c>
      <c r="M4459" s="36"/>
      <c r="N4459" s="36"/>
      <c r="O4459" s="36"/>
      <c r="P4459" s="36"/>
      <c r="Q4459" s="36"/>
      <c r="R4459" s="36"/>
      <c r="S4459" s="36"/>
      <c r="T4459" s="36"/>
      <c r="U4459" s="23"/>
      <c r="V4459" s="23"/>
      <c r="W4459" s="23"/>
      <c r="X4459" s="23"/>
      <c r="Y4459" s="445"/>
      <c r="Z4459" s="446" t="str">
        <f>IF(放飛紀錄!$Y4459="","",放飛紀錄!$Y4459+公式對照表!B$2)</f>
        <v/>
      </c>
      <c r="AA4459" s="445"/>
      <c r="AB4459" s="445"/>
      <c r="AC4459" s="447" t="str">
        <f t="shared" si="166"/>
        <v/>
      </c>
      <c r="AD4459" s="448" t="str">
        <f t="shared" si="167"/>
        <v/>
      </c>
      <c r="AE4459" s="446" t="str">
        <f>IF(放飛紀錄表[[#This Row],[模組啟動時間]]="","",公式對照表!$A$2)</f>
        <v/>
      </c>
      <c r="AF4459" s="449" t="str">
        <f>IF(AC4459="","",IF(AND(AA4459&gt;Y4459,AA4459&lt;Z4459),[1]公式對照表!$C$2,IF(AC4459="-",[1]公式對照表!$C$3,IF(AC4459&lt;AE4459,[1]公式對照表!$C$4,IF(AC4459&gt;AE4459,[1]公式對照表!$C$5)))))</f>
        <v/>
      </c>
      <c r="AG4459" s="442"/>
      <c r="AH4459" s="442"/>
      <c r="AI4459" s="442"/>
      <c r="AJ4459" s="442"/>
      <c r="AK4459" s="2"/>
    </row>
    <row r="4460" spans="1:37" ht="17.25" customHeight="1">
      <c r="A4460" s="443"/>
      <c r="B4460" s="444"/>
      <c r="C4460" s="23"/>
      <c r="D4460" s="23"/>
      <c r="E4460" s="23"/>
      <c r="F4460" s="262"/>
      <c r="G4460" s="262"/>
      <c r="H4460" s="262"/>
      <c r="I4460" s="264"/>
      <c r="J4460" s="23"/>
      <c r="K4460" s="23"/>
      <c r="L4460" s="36" t="str">
        <f>IFERROR(VLOOKUP(放飛紀錄!$K4460,#REF!,2,FALSE),"")</f>
        <v/>
      </c>
      <c r="M4460" s="36"/>
      <c r="N4460" s="36"/>
      <c r="O4460" s="36"/>
      <c r="P4460" s="36"/>
      <c r="Q4460" s="36"/>
      <c r="R4460" s="36"/>
      <c r="S4460" s="36"/>
      <c r="T4460" s="36"/>
      <c r="U4460" s="23"/>
      <c r="V4460" s="23"/>
      <c r="W4460" s="23"/>
      <c r="X4460" s="23"/>
      <c r="Y4460" s="445"/>
      <c r="Z4460" s="446" t="str">
        <f>IF(放飛紀錄!$Y4460="","",放飛紀錄!$Y4460+公式對照表!B$2)</f>
        <v/>
      </c>
      <c r="AA4460" s="445"/>
      <c r="AB4460" s="445"/>
      <c r="AC4460" s="447" t="str">
        <f t="shared" si="166"/>
        <v/>
      </c>
      <c r="AD4460" s="448" t="str">
        <f t="shared" si="167"/>
        <v/>
      </c>
      <c r="AE4460" s="446" t="str">
        <f>IF(放飛紀錄表[[#This Row],[模組啟動時間]]="","",公式對照表!$A$2)</f>
        <v/>
      </c>
      <c r="AF4460" s="449" t="str">
        <f>IF(AC4460="","",IF(AND(AA4460&gt;Y4460,AA4460&lt;Z4460),[1]公式對照表!$C$2,IF(AC4460="-",[1]公式對照表!$C$3,IF(AC4460&lt;AE4460,[1]公式對照表!$C$4,IF(AC4460&gt;AE4460,[1]公式對照表!$C$5)))))</f>
        <v/>
      </c>
      <c r="AG4460" s="442"/>
      <c r="AH4460" s="442"/>
      <c r="AI4460" s="442"/>
      <c r="AJ4460" s="442"/>
      <c r="AK4460" s="2"/>
    </row>
    <row r="4461" spans="1:37" ht="17.25" customHeight="1">
      <c r="A4461" s="443"/>
      <c r="B4461" s="444"/>
      <c r="C4461" s="23"/>
      <c r="D4461" s="23"/>
      <c r="E4461" s="23"/>
      <c r="F4461" s="262"/>
      <c r="G4461" s="262"/>
      <c r="H4461" s="262"/>
      <c r="I4461" s="264"/>
      <c r="J4461" s="23"/>
      <c r="K4461" s="23"/>
      <c r="L4461" s="36" t="str">
        <f>IFERROR(VLOOKUP(放飛紀錄!$K4461,#REF!,2,FALSE),"")</f>
        <v/>
      </c>
      <c r="M4461" s="36"/>
      <c r="N4461" s="36"/>
      <c r="O4461" s="36"/>
      <c r="P4461" s="36"/>
      <c r="Q4461" s="36"/>
      <c r="R4461" s="36"/>
      <c r="S4461" s="36"/>
      <c r="T4461" s="36"/>
      <c r="U4461" s="23"/>
      <c r="V4461" s="23"/>
      <c r="W4461" s="23"/>
      <c r="X4461" s="23"/>
      <c r="Y4461" s="445"/>
      <c r="Z4461" s="446" t="str">
        <f>IF(放飛紀錄!$Y4461="","",放飛紀錄!$Y4461+公式對照表!B$2)</f>
        <v/>
      </c>
      <c r="AA4461" s="445"/>
      <c r="AB4461" s="445"/>
      <c r="AC4461" s="447" t="str">
        <f t="shared" si="166"/>
        <v/>
      </c>
      <c r="AD4461" s="448" t="str">
        <f t="shared" si="167"/>
        <v/>
      </c>
      <c r="AE4461" s="446" t="str">
        <f>IF(放飛紀錄表[[#This Row],[模組啟動時間]]="","",公式對照表!$A$2)</f>
        <v/>
      </c>
      <c r="AF4461" s="449" t="str">
        <f>IF(AC4461="","",IF(AND(AA4461&gt;Y4461,AA4461&lt;Z4461),[1]公式對照表!$C$2,IF(AC4461="-",[1]公式對照表!$C$3,IF(AC4461&lt;AE4461,[1]公式對照表!$C$4,IF(AC4461&gt;AE4461,[1]公式對照表!$C$5)))))</f>
        <v/>
      </c>
      <c r="AG4461" s="442"/>
      <c r="AH4461" s="442"/>
      <c r="AI4461" s="442"/>
      <c r="AJ4461" s="442"/>
      <c r="AK4461" s="2"/>
    </row>
    <row r="4462" spans="1:37" ht="17.25" customHeight="1">
      <c r="A4462" s="443"/>
      <c r="B4462" s="444"/>
      <c r="C4462" s="23"/>
      <c r="D4462" s="23"/>
      <c r="E4462" s="23"/>
      <c r="F4462" s="262"/>
      <c r="G4462" s="262"/>
      <c r="H4462" s="262"/>
      <c r="I4462" s="264"/>
      <c r="J4462" s="23"/>
      <c r="K4462" s="23"/>
      <c r="L4462" s="36" t="str">
        <f>IFERROR(VLOOKUP(放飛紀錄!$K4462,#REF!,2,FALSE),"")</f>
        <v/>
      </c>
      <c r="M4462" s="36"/>
      <c r="N4462" s="36"/>
      <c r="O4462" s="36"/>
      <c r="P4462" s="36"/>
      <c r="Q4462" s="36"/>
      <c r="R4462" s="36"/>
      <c r="S4462" s="36"/>
      <c r="T4462" s="36"/>
      <c r="U4462" s="23"/>
      <c r="V4462" s="23"/>
      <c r="W4462" s="23"/>
      <c r="X4462" s="23"/>
      <c r="Y4462" s="445"/>
      <c r="Z4462" s="446" t="str">
        <f>IF(放飛紀錄!$Y4462="","",放飛紀錄!$Y4462+公式對照表!B$2)</f>
        <v/>
      </c>
      <c r="AA4462" s="445"/>
      <c r="AB4462" s="445"/>
      <c r="AC4462" s="447" t="str">
        <f t="shared" si="166"/>
        <v/>
      </c>
      <c r="AD4462" s="448" t="str">
        <f t="shared" si="167"/>
        <v/>
      </c>
      <c r="AE4462" s="446" t="str">
        <f>IF(放飛紀錄表[[#This Row],[模組啟動時間]]="","",公式對照表!$A$2)</f>
        <v/>
      </c>
      <c r="AF4462" s="449" t="str">
        <f>IF(AC4462="","",IF(AND(AA4462&gt;Y4462,AA4462&lt;Z4462),[1]公式對照表!$C$2,IF(AC4462="-",[1]公式對照表!$C$3,IF(AC4462&lt;AE4462,[1]公式對照表!$C$4,IF(AC4462&gt;AE4462,[1]公式對照表!$C$5)))))</f>
        <v/>
      </c>
      <c r="AG4462" s="442"/>
      <c r="AH4462" s="442"/>
      <c r="AI4462" s="442"/>
      <c r="AJ4462" s="442"/>
      <c r="AK4462" s="2"/>
    </row>
    <row r="4463" spans="1:37" ht="17.25" customHeight="1">
      <c r="A4463" s="443"/>
      <c r="B4463" s="444"/>
      <c r="C4463" s="23"/>
      <c r="D4463" s="23"/>
      <c r="E4463" s="23"/>
      <c r="F4463" s="262"/>
      <c r="G4463" s="262"/>
      <c r="H4463" s="262"/>
      <c r="I4463" s="264"/>
      <c r="J4463" s="23"/>
      <c r="K4463" s="23"/>
      <c r="L4463" s="36" t="str">
        <f>IFERROR(VLOOKUP(放飛紀錄!$K4463,#REF!,2,FALSE),"")</f>
        <v/>
      </c>
      <c r="M4463" s="36"/>
      <c r="N4463" s="36"/>
      <c r="O4463" s="36"/>
      <c r="P4463" s="36"/>
      <c r="Q4463" s="36"/>
      <c r="R4463" s="36"/>
      <c r="S4463" s="36"/>
      <c r="T4463" s="36"/>
      <c r="U4463" s="23"/>
      <c r="V4463" s="23"/>
      <c r="W4463" s="23"/>
      <c r="X4463" s="23"/>
      <c r="Y4463" s="445"/>
      <c r="Z4463" s="446" t="str">
        <f>IF(放飛紀錄!$Y4463="","",放飛紀錄!$Y4463+公式對照表!B$2)</f>
        <v/>
      </c>
      <c r="AA4463" s="445"/>
      <c r="AB4463" s="445"/>
      <c r="AC4463" s="447" t="str">
        <f t="shared" si="166"/>
        <v/>
      </c>
      <c r="AD4463" s="448" t="str">
        <f t="shared" si="167"/>
        <v/>
      </c>
      <c r="AE4463" s="446" t="str">
        <f>IF(放飛紀錄表[[#This Row],[模組啟動時間]]="","",公式對照表!$A$2)</f>
        <v/>
      </c>
      <c r="AF4463" s="449" t="str">
        <f>IF(AC4463="","",IF(AND(AA4463&gt;Y4463,AA4463&lt;Z4463),[1]公式對照表!$C$2,IF(AC4463="-",[1]公式對照表!$C$3,IF(AC4463&lt;AE4463,[1]公式對照表!$C$4,IF(AC4463&gt;AE4463,[1]公式對照表!$C$5)))))</f>
        <v/>
      </c>
      <c r="AG4463" s="442"/>
      <c r="AH4463" s="442"/>
      <c r="AI4463" s="442"/>
      <c r="AJ4463" s="442"/>
      <c r="AK4463" s="2"/>
    </row>
    <row r="4464" spans="1:37" ht="17.25" customHeight="1">
      <c r="A4464" s="443"/>
      <c r="B4464" s="444"/>
      <c r="C4464" s="23"/>
      <c r="D4464" s="23"/>
      <c r="E4464" s="23"/>
      <c r="F4464" s="262"/>
      <c r="G4464" s="262"/>
      <c r="H4464" s="262"/>
      <c r="I4464" s="264"/>
      <c r="J4464" s="23"/>
      <c r="K4464" s="23"/>
      <c r="L4464" s="36" t="str">
        <f>IFERROR(VLOOKUP(放飛紀錄!$K4464,#REF!,2,FALSE),"")</f>
        <v/>
      </c>
      <c r="M4464" s="36"/>
      <c r="N4464" s="36"/>
      <c r="O4464" s="36"/>
      <c r="P4464" s="36"/>
      <c r="Q4464" s="36"/>
      <c r="R4464" s="36"/>
      <c r="S4464" s="36"/>
      <c r="T4464" s="36"/>
      <c r="U4464" s="23"/>
      <c r="V4464" s="23"/>
      <c r="W4464" s="23"/>
      <c r="X4464" s="23"/>
      <c r="Y4464" s="445"/>
      <c r="Z4464" s="446" t="str">
        <f>IF(放飛紀錄!$Y4464="","",放飛紀錄!$Y4464+公式對照表!B$2)</f>
        <v/>
      </c>
      <c r="AA4464" s="445"/>
      <c r="AB4464" s="445"/>
      <c r="AC4464" s="447" t="str">
        <f t="shared" si="166"/>
        <v/>
      </c>
      <c r="AD4464" s="448" t="str">
        <f t="shared" si="167"/>
        <v/>
      </c>
      <c r="AE4464" s="446" t="str">
        <f>IF(放飛紀錄表[[#This Row],[模組啟動時間]]="","",公式對照表!$A$2)</f>
        <v/>
      </c>
      <c r="AF4464" s="449" t="str">
        <f>IF(AC4464="","",IF(AND(AA4464&gt;Y4464,AA4464&lt;Z4464),[1]公式對照表!$C$2,IF(AC4464="-",[1]公式對照表!$C$3,IF(AC4464&lt;AE4464,[1]公式對照表!$C$4,IF(AC4464&gt;AE4464,[1]公式對照表!$C$5)))))</f>
        <v/>
      </c>
      <c r="AG4464" s="442"/>
      <c r="AH4464" s="442"/>
      <c r="AI4464" s="442"/>
      <c r="AJ4464" s="442"/>
      <c r="AK4464" s="2"/>
    </row>
    <row r="4465" spans="1:37" ht="17.25" customHeight="1">
      <c r="A4465" s="443"/>
      <c r="B4465" s="444"/>
      <c r="C4465" s="23"/>
      <c r="D4465" s="23"/>
      <c r="E4465" s="23"/>
      <c r="F4465" s="262"/>
      <c r="G4465" s="262"/>
      <c r="H4465" s="262"/>
      <c r="I4465" s="264"/>
      <c r="J4465" s="23"/>
      <c r="K4465" s="23"/>
      <c r="L4465" s="36" t="str">
        <f>IFERROR(VLOOKUP(放飛紀錄!$K4465,#REF!,2,FALSE),"")</f>
        <v/>
      </c>
      <c r="M4465" s="36"/>
      <c r="N4465" s="36"/>
      <c r="O4465" s="36"/>
      <c r="P4465" s="36"/>
      <c r="Q4465" s="36"/>
      <c r="R4465" s="36"/>
      <c r="S4465" s="36"/>
      <c r="T4465" s="36"/>
      <c r="U4465" s="23"/>
      <c r="V4465" s="23"/>
      <c r="W4465" s="23"/>
      <c r="X4465" s="23"/>
      <c r="Y4465" s="445"/>
      <c r="Z4465" s="446" t="str">
        <f>IF(放飛紀錄!$Y4465="","",放飛紀錄!$Y4465+公式對照表!B$2)</f>
        <v/>
      </c>
      <c r="AA4465" s="445"/>
      <c r="AB4465" s="445"/>
      <c r="AC4465" s="447" t="str">
        <f t="shared" si="166"/>
        <v/>
      </c>
      <c r="AD4465" s="448" t="str">
        <f t="shared" si="167"/>
        <v/>
      </c>
      <c r="AE4465" s="446" t="str">
        <f>IF(放飛紀錄表[[#This Row],[模組啟動時間]]="","",公式對照表!$A$2)</f>
        <v/>
      </c>
      <c r="AF4465" s="449" t="str">
        <f>IF(AC4465="","",IF(AND(AA4465&gt;Y4465,AA4465&lt;Z4465),[1]公式對照表!$C$2,IF(AC4465="-",[1]公式對照表!$C$3,IF(AC4465&lt;AE4465,[1]公式對照表!$C$4,IF(AC4465&gt;AE4465,[1]公式對照表!$C$5)))))</f>
        <v/>
      </c>
      <c r="AG4465" s="442"/>
      <c r="AH4465" s="442"/>
      <c r="AI4465" s="442"/>
      <c r="AJ4465" s="442"/>
      <c r="AK4465" s="2"/>
    </row>
    <row r="4466" spans="1:37" ht="17.25" customHeight="1">
      <c r="A4466" s="443"/>
      <c r="B4466" s="444"/>
      <c r="C4466" s="23"/>
      <c r="D4466" s="23"/>
      <c r="E4466" s="23"/>
      <c r="F4466" s="262"/>
      <c r="G4466" s="262"/>
      <c r="H4466" s="262"/>
      <c r="I4466" s="264"/>
      <c r="J4466" s="23"/>
      <c r="K4466" s="23"/>
      <c r="L4466" s="36" t="str">
        <f>IFERROR(VLOOKUP(放飛紀錄!$K4466,#REF!,2,FALSE),"")</f>
        <v/>
      </c>
      <c r="M4466" s="36"/>
      <c r="N4466" s="36"/>
      <c r="O4466" s="36"/>
      <c r="P4466" s="36"/>
      <c r="Q4466" s="36"/>
      <c r="R4466" s="36"/>
      <c r="S4466" s="36"/>
      <c r="T4466" s="36"/>
      <c r="U4466" s="23"/>
      <c r="V4466" s="23"/>
      <c r="W4466" s="23"/>
      <c r="X4466" s="23"/>
      <c r="Y4466" s="445"/>
      <c r="Z4466" s="446" t="str">
        <f>IF(放飛紀錄!$Y4466="","",放飛紀錄!$Y4466+公式對照表!B$2)</f>
        <v/>
      </c>
      <c r="AA4466" s="445"/>
      <c r="AB4466" s="445"/>
      <c r="AC4466" s="447" t="str">
        <f t="shared" si="166"/>
        <v/>
      </c>
      <c r="AD4466" s="448" t="str">
        <f t="shared" si="167"/>
        <v/>
      </c>
      <c r="AE4466" s="446" t="str">
        <f>IF(放飛紀錄表[[#This Row],[模組啟動時間]]="","",公式對照表!$A$2)</f>
        <v/>
      </c>
      <c r="AF4466" s="449" t="str">
        <f>IF(AC4466="","",IF(AND(AA4466&gt;Y4466,AA4466&lt;Z4466),[1]公式對照表!$C$2,IF(AC4466="-",[1]公式對照表!$C$3,IF(AC4466&lt;AE4466,[1]公式對照表!$C$4,IF(AC4466&gt;AE4466,[1]公式對照表!$C$5)))))</f>
        <v/>
      </c>
      <c r="AG4466" s="442"/>
      <c r="AH4466" s="442"/>
      <c r="AI4466" s="442"/>
      <c r="AJ4466" s="442"/>
      <c r="AK4466" s="2"/>
    </row>
    <row r="4467" spans="1:37" ht="17.25" customHeight="1">
      <c r="A4467" s="443"/>
      <c r="B4467" s="444"/>
      <c r="C4467" s="23"/>
      <c r="D4467" s="23"/>
      <c r="E4467" s="23"/>
      <c r="F4467" s="262"/>
      <c r="G4467" s="262"/>
      <c r="H4467" s="262"/>
      <c r="I4467" s="264"/>
      <c r="J4467" s="23"/>
      <c r="K4467" s="23"/>
      <c r="L4467" s="36" t="str">
        <f>IFERROR(VLOOKUP(放飛紀錄!$K4467,#REF!,2,FALSE),"")</f>
        <v/>
      </c>
      <c r="M4467" s="36"/>
      <c r="N4467" s="36"/>
      <c r="O4467" s="36"/>
      <c r="P4467" s="36"/>
      <c r="Q4467" s="36"/>
      <c r="R4467" s="36"/>
      <c r="S4467" s="36"/>
      <c r="T4467" s="36"/>
      <c r="U4467" s="23"/>
      <c r="V4467" s="23"/>
      <c r="W4467" s="23"/>
      <c r="X4467" s="23"/>
      <c r="Y4467" s="445"/>
      <c r="Z4467" s="446" t="str">
        <f>IF(放飛紀錄!$Y4467="","",放飛紀錄!$Y4467+公式對照表!B$2)</f>
        <v/>
      </c>
      <c r="AA4467" s="445"/>
      <c r="AB4467" s="445"/>
      <c r="AC4467" s="447" t="str">
        <f t="shared" si="166"/>
        <v/>
      </c>
      <c r="AD4467" s="448" t="str">
        <f t="shared" si="167"/>
        <v/>
      </c>
      <c r="AE4467" s="446" t="str">
        <f>IF(放飛紀錄表[[#This Row],[模組啟動時間]]="","",公式對照表!$A$2)</f>
        <v/>
      </c>
      <c r="AF4467" s="449" t="str">
        <f>IF(AC4467="","",IF(AND(AA4467&gt;Y4467,AA4467&lt;Z4467),[1]公式對照表!$C$2,IF(AC4467="-",[1]公式對照表!$C$3,IF(AC4467&lt;AE4467,[1]公式對照表!$C$4,IF(AC4467&gt;AE4467,[1]公式對照表!$C$5)))))</f>
        <v/>
      </c>
      <c r="AG4467" s="442"/>
      <c r="AH4467" s="442"/>
      <c r="AI4467" s="442"/>
      <c r="AJ4467" s="442"/>
      <c r="AK4467" s="2"/>
    </row>
    <row r="4468" spans="1:37" ht="17.25" customHeight="1">
      <c r="A4468" s="443"/>
      <c r="B4468" s="444"/>
      <c r="C4468" s="23"/>
      <c r="D4468" s="23"/>
      <c r="E4468" s="23"/>
      <c r="F4468" s="262"/>
      <c r="G4468" s="262"/>
      <c r="H4468" s="262"/>
      <c r="I4468" s="264"/>
      <c r="J4468" s="23"/>
      <c r="K4468" s="23"/>
      <c r="L4468" s="36" t="str">
        <f>IFERROR(VLOOKUP(放飛紀錄!$K4468,#REF!,2,FALSE),"")</f>
        <v/>
      </c>
      <c r="M4468" s="36"/>
      <c r="N4468" s="36"/>
      <c r="O4468" s="36"/>
      <c r="P4468" s="36"/>
      <c r="Q4468" s="36"/>
      <c r="R4468" s="36"/>
      <c r="S4468" s="36"/>
      <c r="T4468" s="36"/>
      <c r="U4468" s="23"/>
      <c r="V4468" s="23"/>
      <c r="W4468" s="23"/>
      <c r="X4468" s="23"/>
      <c r="Y4468" s="445"/>
      <c r="Z4468" s="446" t="str">
        <f>IF(放飛紀錄!$Y4468="","",放飛紀錄!$Y4468+公式對照表!B$2)</f>
        <v/>
      </c>
      <c r="AA4468" s="445"/>
      <c r="AB4468" s="445"/>
      <c r="AC4468" s="447" t="str">
        <f t="shared" si="166"/>
        <v/>
      </c>
      <c r="AD4468" s="448" t="str">
        <f t="shared" si="167"/>
        <v/>
      </c>
      <c r="AE4468" s="446" t="str">
        <f>IF(放飛紀錄表[[#This Row],[模組啟動時間]]="","",公式對照表!$A$2)</f>
        <v/>
      </c>
      <c r="AF4468" s="449" t="str">
        <f>IF(AC4468="","",IF(AND(AA4468&gt;Y4468,AA4468&lt;Z4468),[1]公式對照表!$C$2,IF(AC4468="-",[1]公式對照表!$C$3,IF(AC4468&lt;AE4468,[1]公式對照表!$C$4,IF(AC4468&gt;AE4468,[1]公式對照表!$C$5)))))</f>
        <v/>
      </c>
      <c r="AG4468" s="442"/>
      <c r="AH4468" s="442"/>
      <c r="AI4468" s="442"/>
      <c r="AJ4468" s="442"/>
      <c r="AK4468" s="2"/>
    </row>
    <row r="4469" spans="1:37" ht="17.25" customHeight="1">
      <c r="A4469" s="443"/>
      <c r="B4469" s="444"/>
      <c r="C4469" s="23"/>
      <c r="D4469" s="23"/>
      <c r="E4469" s="23"/>
      <c r="F4469" s="262"/>
      <c r="G4469" s="262"/>
      <c r="H4469" s="262"/>
      <c r="I4469" s="264"/>
      <c r="J4469" s="23"/>
      <c r="K4469" s="23"/>
      <c r="L4469" s="36" t="str">
        <f>IFERROR(VLOOKUP(放飛紀錄!$K4469,#REF!,2,FALSE),"")</f>
        <v/>
      </c>
      <c r="M4469" s="36"/>
      <c r="N4469" s="36"/>
      <c r="O4469" s="36"/>
      <c r="P4469" s="36"/>
      <c r="Q4469" s="36"/>
      <c r="R4469" s="36"/>
      <c r="S4469" s="36"/>
      <c r="T4469" s="36"/>
      <c r="U4469" s="23"/>
      <c r="V4469" s="23"/>
      <c r="W4469" s="23"/>
      <c r="X4469" s="23"/>
      <c r="Y4469" s="445"/>
      <c r="Z4469" s="446" t="str">
        <f>IF(放飛紀錄!$Y4469="","",放飛紀錄!$Y4469+公式對照表!B$2)</f>
        <v/>
      </c>
      <c r="AA4469" s="445"/>
      <c r="AB4469" s="445"/>
      <c r="AC4469" s="447" t="str">
        <f t="shared" ref="AC4469:AC4532" si="168">IF(AB4469="","",IF(AA4469="-","-",AB4469-Z4469))</f>
        <v/>
      </c>
      <c r="AD4469" s="448" t="str">
        <f t="shared" ref="AD4469:AD4532" si="169">IF(OR(AC4469="-",AC4469=""),"",((MINUTE(AC4469)*60)+SECOND(AC4469)))</f>
        <v/>
      </c>
      <c r="AE4469" s="446" t="str">
        <f>IF(放飛紀錄表[[#This Row],[模組啟動時間]]="","",公式對照表!$A$2)</f>
        <v/>
      </c>
      <c r="AF4469" s="449" t="str">
        <f>IF(AC4469="","",IF(AND(AA4469&gt;Y4469,AA4469&lt;Z4469),[1]公式對照表!$C$2,IF(AC4469="-",[1]公式對照表!$C$3,IF(AC4469&lt;AE4469,[1]公式對照表!$C$4,IF(AC4469&gt;AE4469,[1]公式對照表!$C$5)))))</f>
        <v/>
      </c>
      <c r="AG4469" s="442"/>
      <c r="AH4469" s="442"/>
      <c r="AI4469" s="442"/>
      <c r="AJ4469" s="442"/>
      <c r="AK4469" s="2"/>
    </row>
    <row r="4470" spans="1:37" ht="17.25" customHeight="1">
      <c r="A4470" s="443"/>
      <c r="B4470" s="444"/>
      <c r="C4470" s="23"/>
      <c r="D4470" s="23"/>
      <c r="E4470" s="23"/>
      <c r="F4470" s="262"/>
      <c r="G4470" s="262"/>
      <c r="H4470" s="262"/>
      <c r="I4470" s="264"/>
      <c r="J4470" s="23"/>
      <c r="K4470" s="23"/>
      <c r="L4470" s="36" t="str">
        <f>IFERROR(VLOOKUP(放飛紀錄!$K4470,#REF!,2,FALSE),"")</f>
        <v/>
      </c>
      <c r="M4470" s="36"/>
      <c r="N4470" s="36"/>
      <c r="O4470" s="36"/>
      <c r="P4470" s="36"/>
      <c r="Q4470" s="36"/>
      <c r="R4470" s="36"/>
      <c r="S4470" s="36"/>
      <c r="T4470" s="36"/>
      <c r="U4470" s="23"/>
      <c r="V4470" s="23"/>
      <c r="W4470" s="23"/>
      <c r="X4470" s="23"/>
      <c r="Y4470" s="445"/>
      <c r="Z4470" s="446" t="str">
        <f>IF(放飛紀錄!$Y4470="","",放飛紀錄!$Y4470+公式對照表!B$2)</f>
        <v/>
      </c>
      <c r="AA4470" s="445"/>
      <c r="AB4470" s="445"/>
      <c r="AC4470" s="447" t="str">
        <f t="shared" si="168"/>
        <v/>
      </c>
      <c r="AD4470" s="448" t="str">
        <f t="shared" si="169"/>
        <v/>
      </c>
      <c r="AE4470" s="446" t="str">
        <f>IF(放飛紀錄表[[#This Row],[模組啟動時間]]="","",公式對照表!$A$2)</f>
        <v/>
      </c>
      <c r="AF4470" s="449" t="str">
        <f>IF(AC4470="","",IF(AND(AA4470&gt;Y4470,AA4470&lt;Z4470),[1]公式對照表!$C$2,IF(AC4470="-",[1]公式對照表!$C$3,IF(AC4470&lt;AE4470,[1]公式對照表!$C$4,IF(AC4470&gt;AE4470,[1]公式對照表!$C$5)))))</f>
        <v/>
      </c>
      <c r="AG4470" s="442"/>
      <c r="AH4470" s="442"/>
      <c r="AI4470" s="442"/>
      <c r="AJ4470" s="442"/>
      <c r="AK4470" s="2"/>
    </row>
    <row r="4471" spans="1:37" ht="17.25" customHeight="1">
      <c r="A4471" s="443"/>
      <c r="B4471" s="444"/>
      <c r="C4471" s="23"/>
      <c r="D4471" s="23"/>
      <c r="E4471" s="23"/>
      <c r="F4471" s="262"/>
      <c r="G4471" s="262"/>
      <c r="H4471" s="262"/>
      <c r="I4471" s="264"/>
      <c r="J4471" s="23"/>
      <c r="K4471" s="23"/>
      <c r="L4471" s="36" t="str">
        <f>IFERROR(VLOOKUP(放飛紀錄!$K4471,#REF!,2,FALSE),"")</f>
        <v/>
      </c>
      <c r="M4471" s="36"/>
      <c r="N4471" s="36"/>
      <c r="O4471" s="36"/>
      <c r="P4471" s="36"/>
      <c r="Q4471" s="36"/>
      <c r="R4471" s="36"/>
      <c r="S4471" s="36"/>
      <c r="T4471" s="36"/>
      <c r="U4471" s="23"/>
      <c r="V4471" s="23"/>
      <c r="W4471" s="23"/>
      <c r="X4471" s="23"/>
      <c r="Y4471" s="445"/>
      <c r="Z4471" s="446" t="str">
        <f>IF(放飛紀錄!$Y4471="","",放飛紀錄!$Y4471+公式對照表!B$2)</f>
        <v/>
      </c>
      <c r="AA4471" s="445"/>
      <c r="AB4471" s="445"/>
      <c r="AC4471" s="447" t="str">
        <f t="shared" si="168"/>
        <v/>
      </c>
      <c r="AD4471" s="448" t="str">
        <f t="shared" si="169"/>
        <v/>
      </c>
      <c r="AE4471" s="446" t="str">
        <f>IF(放飛紀錄表[[#This Row],[模組啟動時間]]="","",公式對照表!$A$2)</f>
        <v/>
      </c>
      <c r="AF4471" s="449" t="str">
        <f>IF(AC4471="","",IF(AND(AA4471&gt;Y4471,AA4471&lt;Z4471),[1]公式對照表!$C$2,IF(AC4471="-",[1]公式對照表!$C$3,IF(AC4471&lt;AE4471,[1]公式對照表!$C$4,IF(AC4471&gt;AE4471,[1]公式對照表!$C$5)))))</f>
        <v/>
      </c>
      <c r="AG4471" s="442"/>
      <c r="AH4471" s="442"/>
      <c r="AI4471" s="442"/>
      <c r="AJ4471" s="442"/>
      <c r="AK4471" s="2"/>
    </row>
    <row r="4472" spans="1:37" ht="17.25" customHeight="1">
      <c r="A4472" s="443"/>
      <c r="B4472" s="444"/>
      <c r="C4472" s="23"/>
      <c r="D4472" s="23"/>
      <c r="E4472" s="23"/>
      <c r="F4472" s="262"/>
      <c r="G4472" s="262"/>
      <c r="H4472" s="262"/>
      <c r="I4472" s="264"/>
      <c r="J4472" s="23"/>
      <c r="K4472" s="23"/>
      <c r="L4472" s="36" t="str">
        <f>IFERROR(VLOOKUP(放飛紀錄!$K4472,#REF!,2,FALSE),"")</f>
        <v/>
      </c>
      <c r="M4472" s="36"/>
      <c r="N4472" s="36"/>
      <c r="O4472" s="36"/>
      <c r="P4472" s="36"/>
      <c r="Q4472" s="36"/>
      <c r="R4472" s="36"/>
      <c r="S4472" s="36"/>
      <c r="T4472" s="36"/>
      <c r="U4472" s="23"/>
      <c r="V4472" s="23"/>
      <c r="W4472" s="23"/>
      <c r="X4472" s="23"/>
      <c r="Y4472" s="445"/>
      <c r="Z4472" s="446" t="str">
        <f>IF(放飛紀錄!$Y4472="","",放飛紀錄!$Y4472+公式對照表!B$2)</f>
        <v/>
      </c>
      <c r="AA4472" s="445"/>
      <c r="AB4472" s="445"/>
      <c r="AC4472" s="447" t="str">
        <f t="shared" si="168"/>
        <v/>
      </c>
      <c r="AD4472" s="448" t="str">
        <f t="shared" si="169"/>
        <v/>
      </c>
      <c r="AE4472" s="446" t="str">
        <f>IF(放飛紀錄表[[#This Row],[模組啟動時間]]="","",公式對照表!$A$2)</f>
        <v/>
      </c>
      <c r="AF4472" s="449" t="str">
        <f>IF(AC4472="","",IF(AND(AA4472&gt;Y4472,AA4472&lt;Z4472),[1]公式對照表!$C$2,IF(AC4472="-",[1]公式對照表!$C$3,IF(AC4472&lt;AE4472,[1]公式對照表!$C$4,IF(AC4472&gt;AE4472,[1]公式對照表!$C$5)))))</f>
        <v/>
      </c>
      <c r="AG4472" s="442"/>
      <c r="AH4472" s="442"/>
      <c r="AI4472" s="442"/>
      <c r="AJ4472" s="442"/>
      <c r="AK4472" s="2"/>
    </row>
    <row r="4473" spans="1:37" ht="17.25" customHeight="1">
      <c r="A4473" s="443"/>
      <c r="B4473" s="444"/>
      <c r="C4473" s="23"/>
      <c r="D4473" s="23"/>
      <c r="E4473" s="23"/>
      <c r="F4473" s="262"/>
      <c r="G4473" s="262"/>
      <c r="H4473" s="262"/>
      <c r="I4473" s="264"/>
      <c r="J4473" s="23"/>
      <c r="K4473" s="23"/>
      <c r="L4473" s="36" t="str">
        <f>IFERROR(VLOOKUP(放飛紀錄!$K4473,#REF!,2,FALSE),"")</f>
        <v/>
      </c>
      <c r="M4473" s="36"/>
      <c r="N4473" s="36"/>
      <c r="O4473" s="36"/>
      <c r="P4473" s="36"/>
      <c r="Q4473" s="36"/>
      <c r="R4473" s="36"/>
      <c r="S4473" s="36"/>
      <c r="T4473" s="36"/>
      <c r="U4473" s="23"/>
      <c r="V4473" s="23"/>
      <c r="W4473" s="23"/>
      <c r="X4473" s="23"/>
      <c r="Y4473" s="445"/>
      <c r="Z4473" s="446" t="str">
        <f>IF(放飛紀錄!$Y4473="","",放飛紀錄!$Y4473+公式對照表!B$2)</f>
        <v/>
      </c>
      <c r="AA4473" s="445"/>
      <c r="AB4473" s="445"/>
      <c r="AC4473" s="447" t="str">
        <f t="shared" si="168"/>
        <v/>
      </c>
      <c r="AD4473" s="448" t="str">
        <f t="shared" si="169"/>
        <v/>
      </c>
      <c r="AE4473" s="446" t="str">
        <f>IF(放飛紀錄表[[#This Row],[模組啟動時間]]="","",公式對照表!$A$2)</f>
        <v/>
      </c>
      <c r="AF4473" s="449" t="str">
        <f>IF(AC4473="","",IF(AND(AA4473&gt;Y4473,AA4473&lt;Z4473),[1]公式對照表!$C$2,IF(AC4473="-",[1]公式對照表!$C$3,IF(AC4473&lt;AE4473,[1]公式對照表!$C$4,IF(AC4473&gt;AE4473,[1]公式對照表!$C$5)))))</f>
        <v/>
      </c>
      <c r="AG4473" s="442"/>
      <c r="AH4473" s="442"/>
      <c r="AI4473" s="442"/>
      <c r="AJ4473" s="442"/>
      <c r="AK4473" s="2"/>
    </row>
    <row r="4474" spans="1:37" ht="17.25" customHeight="1">
      <c r="A4474" s="443"/>
      <c r="B4474" s="444"/>
      <c r="C4474" s="23"/>
      <c r="D4474" s="23"/>
      <c r="E4474" s="23"/>
      <c r="F4474" s="262"/>
      <c r="G4474" s="262"/>
      <c r="H4474" s="262"/>
      <c r="I4474" s="264"/>
      <c r="J4474" s="23"/>
      <c r="K4474" s="23"/>
      <c r="L4474" s="36" t="str">
        <f>IFERROR(VLOOKUP(放飛紀錄!$K4474,#REF!,2,FALSE),"")</f>
        <v/>
      </c>
      <c r="M4474" s="36"/>
      <c r="N4474" s="36"/>
      <c r="O4474" s="36"/>
      <c r="P4474" s="36"/>
      <c r="Q4474" s="36"/>
      <c r="R4474" s="36"/>
      <c r="S4474" s="36"/>
      <c r="T4474" s="36"/>
      <c r="U4474" s="23"/>
      <c r="V4474" s="23"/>
      <c r="W4474" s="23"/>
      <c r="X4474" s="23"/>
      <c r="Y4474" s="445"/>
      <c r="Z4474" s="446" t="str">
        <f>IF(放飛紀錄!$Y4474="","",放飛紀錄!$Y4474+公式對照表!B$2)</f>
        <v/>
      </c>
      <c r="AA4474" s="445"/>
      <c r="AB4474" s="445"/>
      <c r="AC4474" s="447" t="str">
        <f t="shared" si="168"/>
        <v/>
      </c>
      <c r="AD4474" s="448" t="str">
        <f t="shared" si="169"/>
        <v/>
      </c>
      <c r="AE4474" s="446" t="str">
        <f>IF(放飛紀錄表[[#This Row],[模組啟動時間]]="","",公式對照表!$A$2)</f>
        <v/>
      </c>
      <c r="AF4474" s="449" t="str">
        <f>IF(AC4474="","",IF(AND(AA4474&gt;Y4474,AA4474&lt;Z4474),[1]公式對照表!$C$2,IF(AC4474="-",[1]公式對照表!$C$3,IF(AC4474&lt;AE4474,[1]公式對照表!$C$4,IF(AC4474&gt;AE4474,[1]公式對照表!$C$5)))))</f>
        <v/>
      </c>
      <c r="AG4474" s="442"/>
      <c r="AH4474" s="442"/>
      <c r="AI4474" s="442"/>
      <c r="AJ4474" s="442"/>
      <c r="AK4474" s="2"/>
    </row>
    <row r="4475" spans="1:37" ht="17.25" customHeight="1">
      <c r="A4475" s="443"/>
      <c r="B4475" s="444"/>
      <c r="C4475" s="23"/>
      <c r="D4475" s="23"/>
      <c r="E4475" s="23"/>
      <c r="F4475" s="262"/>
      <c r="G4475" s="262"/>
      <c r="H4475" s="262"/>
      <c r="I4475" s="264"/>
      <c r="J4475" s="23"/>
      <c r="K4475" s="23"/>
      <c r="L4475" s="36" t="str">
        <f>IFERROR(VLOOKUP(放飛紀錄!$K4475,#REF!,2,FALSE),"")</f>
        <v/>
      </c>
      <c r="M4475" s="36"/>
      <c r="N4475" s="36"/>
      <c r="O4475" s="36"/>
      <c r="P4475" s="36"/>
      <c r="Q4475" s="36"/>
      <c r="R4475" s="36"/>
      <c r="S4475" s="36"/>
      <c r="T4475" s="36"/>
      <c r="U4475" s="23"/>
      <c r="V4475" s="23"/>
      <c r="W4475" s="23"/>
      <c r="X4475" s="23"/>
      <c r="Y4475" s="445"/>
      <c r="Z4475" s="446" t="str">
        <f>IF(放飛紀錄!$Y4475="","",放飛紀錄!$Y4475+公式對照表!B$2)</f>
        <v/>
      </c>
      <c r="AA4475" s="445"/>
      <c r="AB4475" s="445"/>
      <c r="AC4475" s="447" t="str">
        <f t="shared" si="168"/>
        <v/>
      </c>
      <c r="AD4475" s="448" t="str">
        <f t="shared" si="169"/>
        <v/>
      </c>
      <c r="AE4475" s="446" t="str">
        <f>IF(放飛紀錄表[[#This Row],[模組啟動時間]]="","",公式對照表!$A$2)</f>
        <v/>
      </c>
      <c r="AF4475" s="449" t="str">
        <f>IF(AC4475="","",IF(AND(AA4475&gt;Y4475,AA4475&lt;Z4475),[1]公式對照表!$C$2,IF(AC4475="-",[1]公式對照表!$C$3,IF(AC4475&lt;AE4475,[1]公式對照表!$C$4,IF(AC4475&gt;AE4475,[1]公式對照表!$C$5)))))</f>
        <v/>
      </c>
      <c r="AG4475" s="442"/>
      <c r="AH4475" s="442"/>
      <c r="AI4475" s="442"/>
      <c r="AJ4475" s="442"/>
      <c r="AK4475" s="2"/>
    </row>
    <row r="4476" spans="1:37" ht="17.25" customHeight="1">
      <c r="A4476" s="443"/>
      <c r="B4476" s="444"/>
      <c r="C4476" s="23"/>
      <c r="D4476" s="23"/>
      <c r="E4476" s="23"/>
      <c r="F4476" s="262"/>
      <c r="G4476" s="262"/>
      <c r="H4476" s="262"/>
      <c r="I4476" s="264"/>
      <c r="J4476" s="23"/>
      <c r="K4476" s="23"/>
      <c r="L4476" s="36" t="str">
        <f>IFERROR(VLOOKUP(放飛紀錄!$K4476,#REF!,2,FALSE),"")</f>
        <v/>
      </c>
      <c r="M4476" s="36"/>
      <c r="N4476" s="36"/>
      <c r="O4476" s="36"/>
      <c r="P4476" s="36"/>
      <c r="Q4476" s="36"/>
      <c r="R4476" s="36"/>
      <c r="S4476" s="36"/>
      <c r="T4476" s="36"/>
      <c r="U4476" s="23"/>
      <c r="V4476" s="23"/>
      <c r="W4476" s="23"/>
      <c r="X4476" s="23"/>
      <c r="Y4476" s="445"/>
      <c r="Z4476" s="446" t="str">
        <f>IF(放飛紀錄!$Y4476="","",放飛紀錄!$Y4476+公式對照表!B$2)</f>
        <v/>
      </c>
      <c r="AA4476" s="445"/>
      <c r="AB4476" s="445"/>
      <c r="AC4476" s="447" t="str">
        <f t="shared" si="168"/>
        <v/>
      </c>
      <c r="AD4476" s="448" t="str">
        <f t="shared" si="169"/>
        <v/>
      </c>
      <c r="AE4476" s="446" t="str">
        <f>IF(放飛紀錄表[[#This Row],[模組啟動時間]]="","",公式對照表!$A$2)</f>
        <v/>
      </c>
      <c r="AF4476" s="449" t="str">
        <f>IF(AC4476="","",IF(AND(AA4476&gt;Y4476,AA4476&lt;Z4476),[1]公式對照表!$C$2,IF(AC4476="-",[1]公式對照表!$C$3,IF(AC4476&lt;AE4476,[1]公式對照表!$C$4,IF(AC4476&gt;AE4476,[1]公式對照表!$C$5)))))</f>
        <v/>
      </c>
      <c r="AG4476" s="442"/>
      <c r="AH4476" s="442"/>
      <c r="AI4476" s="442"/>
      <c r="AJ4476" s="442"/>
      <c r="AK4476" s="2"/>
    </row>
    <row r="4477" spans="1:37" ht="17.25" customHeight="1">
      <c r="A4477" s="443"/>
      <c r="B4477" s="444"/>
      <c r="C4477" s="23"/>
      <c r="D4477" s="23"/>
      <c r="E4477" s="23"/>
      <c r="F4477" s="262"/>
      <c r="G4477" s="262"/>
      <c r="H4477" s="262"/>
      <c r="I4477" s="264"/>
      <c r="J4477" s="23"/>
      <c r="K4477" s="23"/>
      <c r="L4477" s="36" t="str">
        <f>IFERROR(VLOOKUP(放飛紀錄!$K4477,#REF!,2,FALSE),"")</f>
        <v/>
      </c>
      <c r="M4477" s="36"/>
      <c r="N4477" s="36"/>
      <c r="O4477" s="36"/>
      <c r="P4477" s="36"/>
      <c r="Q4477" s="36"/>
      <c r="R4477" s="36"/>
      <c r="S4477" s="36"/>
      <c r="T4477" s="36"/>
      <c r="U4477" s="23"/>
      <c r="V4477" s="23"/>
      <c r="W4477" s="23"/>
      <c r="X4477" s="23"/>
      <c r="Y4477" s="445"/>
      <c r="Z4477" s="446" t="str">
        <f>IF(放飛紀錄!$Y4477="","",放飛紀錄!$Y4477+公式對照表!B$2)</f>
        <v/>
      </c>
      <c r="AA4477" s="445"/>
      <c r="AB4477" s="445"/>
      <c r="AC4477" s="447" t="str">
        <f t="shared" si="168"/>
        <v/>
      </c>
      <c r="AD4477" s="448" t="str">
        <f t="shared" si="169"/>
        <v/>
      </c>
      <c r="AE4477" s="446" t="str">
        <f>IF(放飛紀錄表[[#This Row],[模組啟動時間]]="","",公式對照表!$A$2)</f>
        <v/>
      </c>
      <c r="AF4477" s="449" t="str">
        <f>IF(AC4477="","",IF(AND(AA4477&gt;Y4477,AA4477&lt;Z4477),[1]公式對照表!$C$2,IF(AC4477="-",[1]公式對照表!$C$3,IF(AC4477&lt;AE4477,[1]公式對照表!$C$4,IF(AC4477&gt;AE4477,[1]公式對照表!$C$5)))))</f>
        <v/>
      </c>
      <c r="AG4477" s="442"/>
      <c r="AH4477" s="442"/>
      <c r="AI4477" s="442"/>
      <c r="AJ4477" s="442"/>
      <c r="AK4477" s="2"/>
    </row>
    <row r="4478" spans="1:37" ht="17.25" customHeight="1">
      <c r="A4478" s="443"/>
      <c r="B4478" s="444"/>
      <c r="C4478" s="23"/>
      <c r="D4478" s="23"/>
      <c r="E4478" s="23"/>
      <c r="F4478" s="262"/>
      <c r="G4478" s="262"/>
      <c r="H4478" s="262"/>
      <c r="I4478" s="264"/>
      <c r="J4478" s="23"/>
      <c r="K4478" s="23"/>
      <c r="L4478" s="36" t="str">
        <f>IFERROR(VLOOKUP(放飛紀錄!$K4478,#REF!,2,FALSE),"")</f>
        <v/>
      </c>
      <c r="M4478" s="36"/>
      <c r="N4478" s="36"/>
      <c r="O4478" s="36"/>
      <c r="P4478" s="36"/>
      <c r="Q4478" s="36"/>
      <c r="R4478" s="36"/>
      <c r="S4478" s="36"/>
      <c r="T4478" s="36"/>
      <c r="U4478" s="23"/>
      <c r="V4478" s="23"/>
      <c r="W4478" s="23"/>
      <c r="X4478" s="23"/>
      <c r="Y4478" s="445"/>
      <c r="Z4478" s="446" t="str">
        <f>IF(放飛紀錄!$Y4478="","",放飛紀錄!$Y4478+公式對照表!B$2)</f>
        <v/>
      </c>
      <c r="AA4478" s="445"/>
      <c r="AB4478" s="445"/>
      <c r="AC4478" s="447" t="str">
        <f t="shared" si="168"/>
        <v/>
      </c>
      <c r="AD4478" s="448" t="str">
        <f t="shared" si="169"/>
        <v/>
      </c>
      <c r="AE4478" s="446" t="str">
        <f>IF(放飛紀錄表[[#This Row],[模組啟動時間]]="","",公式對照表!$A$2)</f>
        <v/>
      </c>
      <c r="AF4478" s="449" t="str">
        <f>IF(AC4478="","",IF(AND(AA4478&gt;Y4478,AA4478&lt;Z4478),[1]公式對照表!$C$2,IF(AC4478="-",[1]公式對照表!$C$3,IF(AC4478&lt;AE4478,[1]公式對照表!$C$4,IF(AC4478&gt;AE4478,[1]公式對照表!$C$5)))))</f>
        <v/>
      </c>
      <c r="AG4478" s="442"/>
      <c r="AH4478" s="442"/>
      <c r="AI4478" s="442"/>
      <c r="AJ4478" s="442"/>
      <c r="AK4478" s="2"/>
    </row>
    <row r="4479" spans="1:37" ht="17.25" customHeight="1">
      <c r="A4479" s="443"/>
      <c r="B4479" s="444"/>
      <c r="C4479" s="23"/>
      <c r="D4479" s="23"/>
      <c r="E4479" s="23"/>
      <c r="F4479" s="262"/>
      <c r="G4479" s="262"/>
      <c r="H4479" s="262"/>
      <c r="I4479" s="264"/>
      <c r="J4479" s="23"/>
      <c r="K4479" s="23"/>
      <c r="L4479" s="36" t="str">
        <f>IFERROR(VLOOKUP(放飛紀錄!$K4479,#REF!,2,FALSE),"")</f>
        <v/>
      </c>
      <c r="M4479" s="36"/>
      <c r="N4479" s="36"/>
      <c r="O4479" s="36"/>
      <c r="P4479" s="36"/>
      <c r="Q4479" s="36"/>
      <c r="R4479" s="36"/>
      <c r="S4479" s="36"/>
      <c r="T4479" s="36"/>
      <c r="U4479" s="23"/>
      <c r="V4479" s="23"/>
      <c r="W4479" s="23"/>
      <c r="X4479" s="23"/>
      <c r="Y4479" s="445"/>
      <c r="Z4479" s="446" t="str">
        <f>IF(放飛紀錄!$Y4479="","",放飛紀錄!$Y4479+公式對照表!B$2)</f>
        <v/>
      </c>
      <c r="AA4479" s="445"/>
      <c r="AB4479" s="445"/>
      <c r="AC4479" s="447" t="str">
        <f t="shared" si="168"/>
        <v/>
      </c>
      <c r="AD4479" s="448" t="str">
        <f t="shared" si="169"/>
        <v/>
      </c>
      <c r="AE4479" s="446" t="str">
        <f>IF(放飛紀錄表[[#This Row],[模組啟動時間]]="","",公式對照表!$A$2)</f>
        <v/>
      </c>
      <c r="AF4479" s="449" t="str">
        <f>IF(AC4479="","",IF(AND(AA4479&gt;Y4479,AA4479&lt;Z4479),[1]公式對照表!$C$2,IF(AC4479="-",[1]公式對照表!$C$3,IF(AC4479&lt;AE4479,[1]公式對照表!$C$4,IF(AC4479&gt;AE4479,[1]公式對照表!$C$5)))))</f>
        <v/>
      </c>
      <c r="AG4479" s="442"/>
      <c r="AH4479" s="442"/>
      <c r="AI4479" s="442"/>
      <c r="AJ4479" s="442"/>
      <c r="AK4479" s="2"/>
    </row>
    <row r="4480" spans="1:37" ht="17.25" customHeight="1">
      <c r="A4480" s="443"/>
      <c r="B4480" s="444"/>
      <c r="C4480" s="23"/>
      <c r="D4480" s="23"/>
      <c r="E4480" s="23"/>
      <c r="F4480" s="262"/>
      <c r="G4480" s="262"/>
      <c r="H4480" s="262"/>
      <c r="I4480" s="264"/>
      <c r="J4480" s="23"/>
      <c r="K4480" s="23"/>
      <c r="L4480" s="36" t="str">
        <f>IFERROR(VLOOKUP(放飛紀錄!$K4480,#REF!,2,FALSE),"")</f>
        <v/>
      </c>
      <c r="M4480" s="36"/>
      <c r="N4480" s="36"/>
      <c r="O4480" s="36"/>
      <c r="P4480" s="36"/>
      <c r="Q4480" s="36"/>
      <c r="R4480" s="36"/>
      <c r="S4480" s="36"/>
      <c r="T4480" s="36"/>
      <c r="U4480" s="23"/>
      <c r="V4480" s="23"/>
      <c r="W4480" s="23"/>
      <c r="X4480" s="23"/>
      <c r="Y4480" s="445"/>
      <c r="Z4480" s="446" t="str">
        <f>IF(放飛紀錄!$Y4480="","",放飛紀錄!$Y4480+公式對照表!B$2)</f>
        <v/>
      </c>
      <c r="AA4480" s="445"/>
      <c r="AB4480" s="445"/>
      <c r="AC4480" s="447" t="str">
        <f t="shared" si="168"/>
        <v/>
      </c>
      <c r="AD4480" s="448" t="str">
        <f t="shared" si="169"/>
        <v/>
      </c>
      <c r="AE4480" s="446" t="str">
        <f>IF(放飛紀錄表[[#This Row],[模組啟動時間]]="","",公式對照表!$A$2)</f>
        <v/>
      </c>
      <c r="AF4480" s="449" t="str">
        <f>IF(AC4480="","",IF(AND(AA4480&gt;Y4480,AA4480&lt;Z4480),[1]公式對照表!$C$2,IF(AC4480="-",[1]公式對照表!$C$3,IF(AC4480&lt;AE4480,[1]公式對照表!$C$4,IF(AC4480&gt;AE4480,[1]公式對照表!$C$5)))))</f>
        <v/>
      </c>
      <c r="AG4480" s="442"/>
      <c r="AH4480" s="442"/>
      <c r="AI4480" s="442"/>
      <c r="AJ4480" s="442"/>
      <c r="AK4480" s="2"/>
    </row>
    <row r="4481" spans="1:37" ht="17.25" customHeight="1">
      <c r="A4481" s="443"/>
      <c r="B4481" s="444"/>
      <c r="C4481" s="23"/>
      <c r="D4481" s="23"/>
      <c r="E4481" s="23"/>
      <c r="F4481" s="262"/>
      <c r="G4481" s="262"/>
      <c r="H4481" s="262"/>
      <c r="I4481" s="264"/>
      <c r="J4481" s="23"/>
      <c r="K4481" s="23"/>
      <c r="L4481" s="36" t="str">
        <f>IFERROR(VLOOKUP(放飛紀錄!$K4481,#REF!,2,FALSE),"")</f>
        <v/>
      </c>
      <c r="M4481" s="36"/>
      <c r="N4481" s="36"/>
      <c r="O4481" s="36"/>
      <c r="P4481" s="36"/>
      <c r="Q4481" s="36"/>
      <c r="R4481" s="36"/>
      <c r="S4481" s="36"/>
      <c r="T4481" s="36"/>
      <c r="U4481" s="23"/>
      <c r="V4481" s="23"/>
      <c r="W4481" s="23"/>
      <c r="X4481" s="23"/>
      <c r="Y4481" s="445"/>
      <c r="Z4481" s="446" t="str">
        <f>IF(放飛紀錄!$Y4481="","",放飛紀錄!$Y4481+公式對照表!B$2)</f>
        <v/>
      </c>
      <c r="AA4481" s="445"/>
      <c r="AB4481" s="445"/>
      <c r="AC4481" s="447" t="str">
        <f t="shared" si="168"/>
        <v/>
      </c>
      <c r="AD4481" s="448" t="str">
        <f t="shared" si="169"/>
        <v/>
      </c>
      <c r="AE4481" s="446" t="str">
        <f>IF(放飛紀錄表[[#This Row],[模組啟動時間]]="","",公式對照表!$A$2)</f>
        <v/>
      </c>
      <c r="AF4481" s="449" t="str">
        <f>IF(AC4481="","",IF(AND(AA4481&gt;Y4481,AA4481&lt;Z4481),[1]公式對照表!$C$2,IF(AC4481="-",[1]公式對照表!$C$3,IF(AC4481&lt;AE4481,[1]公式對照表!$C$4,IF(AC4481&gt;AE4481,[1]公式對照表!$C$5)))))</f>
        <v/>
      </c>
      <c r="AG4481" s="442"/>
      <c r="AH4481" s="442"/>
      <c r="AI4481" s="442"/>
      <c r="AJ4481" s="442"/>
      <c r="AK4481" s="2"/>
    </row>
    <row r="4482" spans="1:37" ht="17.25" customHeight="1">
      <c r="A4482" s="443"/>
      <c r="B4482" s="444"/>
      <c r="C4482" s="23"/>
      <c r="D4482" s="23"/>
      <c r="E4482" s="23"/>
      <c r="F4482" s="262"/>
      <c r="G4482" s="262"/>
      <c r="H4482" s="262"/>
      <c r="I4482" s="264"/>
      <c r="J4482" s="23"/>
      <c r="K4482" s="23"/>
      <c r="L4482" s="36" t="str">
        <f>IFERROR(VLOOKUP(放飛紀錄!$K4482,#REF!,2,FALSE),"")</f>
        <v/>
      </c>
      <c r="M4482" s="36"/>
      <c r="N4482" s="36"/>
      <c r="O4482" s="36"/>
      <c r="P4482" s="36"/>
      <c r="Q4482" s="36"/>
      <c r="R4482" s="36"/>
      <c r="S4482" s="36"/>
      <c r="T4482" s="36"/>
      <c r="U4482" s="23"/>
      <c r="V4482" s="23"/>
      <c r="W4482" s="23"/>
      <c r="X4482" s="23"/>
      <c r="Y4482" s="445"/>
      <c r="Z4482" s="446" t="str">
        <f>IF(放飛紀錄!$Y4482="","",放飛紀錄!$Y4482+公式對照表!B$2)</f>
        <v/>
      </c>
      <c r="AA4482" s="445"/>
      <c r="AB4482" s="445"/>
      <c r="AC4482" s="447" t="str">
        <f t="shared" si="168"/>
        <v/>
      </c>
      <c r="AD4482" s="448" t="str">
        <f t="shared" si="169"/>
        <v/>
      </c>
      <c r="AE4482" s="446" t="str">
        <f>IF(放飛紀錄表[[#This Row],[模組啟動時間]]="","",公式對照表!$A$2)</f>
        <v/>
      </c>
      <c r="AF4482" s="449" t="str">
        <f>IF(AC4482="","",IF(AND(AA4482&gt;Y4482,AA4482&lt;Z4482),[1]公式對照表!$C$2,IF(AC4482="-",[1]公式對照表!$C$3,IF(AC4482&lt;AE4482,[1]公式對照表!$C$4,IF(AC4482&gt;AE4482,[1]公式對照表!$C$5)))))</f>
        <v/>
      </c>
      <c r="AG4482" s="442"/>
      <c r="AH4482" s="442"/>
      <c r="AI4482" s="442"/>
      <c r="AJ4482" s="442"/>
      <c r="AK4482" s="2"/>
    </row>
    <row r="4483" spans="1:37" ht="17.25" customHeight="1">
      <c r="A4483" s="443"/>
      <c r="B4483" s="444"/>
      <c r="C4483" s="23"/>
      <c r="D4483" s="23"/>
      <c r="E4483" s="23"/>
      <c r="F4483" s="262"/>
      <c r="G4483" s="262"/>
      <c r="H4483" s="262"/>
      <c r="I4483" s="264"/>
      <c r="J4483" s="23"/>
      <c r="K4483" s="23"/>
      <c r="L4483" s="36" t="str">
        <f>IFERROR(VLOOKUP(放飛紀錄!$K4483,#REF!,2,FALSE),"")</f>
        <v/>
      </c>
      <c r="M4483" s="36"/>
      <c r="N4483" s="36"/>
      <c r="O4483" s="36"/>
      <c r="P4483" s="36"/>
      <c r="Q4483" s="36"/>
      <c r="R4483" s="36"/>
      <c r="S4483" s="36"/>
      <c r="T4483" s="36"/>
      <c r="U4483" s="23"/>
      <c r="V4483" s="23"/>
      <c r="W4483" s="23"/>
      <c r="X4483" s="23"/>
      <c r="Y4483" s="445"/>
      <c r="Z4483" s="446" t="str">
        <f>IF(放飛紀錄!$Y4483="","",放飛紀錄!$Y4483+公式對照表!B$2)</f>
        <v/>
      </c>
      <c r="AA4483" s="445"/>
      <c r="AB4483" s="445"/>
      <c r="AC4483" s="447" t="str">
        <f t="shared" si="168"/>
        <v/>
      </c>
      <c r="AD4483" s="448" t="str">
        <f t="shared" si="169"/>
        <v/>
      </c>
      <c r="AE4483" s="446" t="str">
        <f>IF(放飛紀錄表[[#This Row],[模組啟動時間]]="","",公式對照表!$A$2)</f>
        <v/>
      </c>
      <c r="AF4483" s="449" t="str">
        <f>IF(AC4483="","",IF(AND(AA4483&gt;Y4483,AA4483&lt;Z4483),[1]公式對照表!$C$2,IF(AC4483="-",[1]公式對照表!$C$3,IF(AC4483&lt;AE4483,[1]公式對照表!$C$4,IF(AC4483&gt;AE4483,[1]公式對照表!$C$5)))))</f>
        <v/>
      </c>
      <c r="AG4483" s="442"/>
      <c r="AH4483" s="442"/>
      <c r="AI4483" s="442"/>
      <c r="AJ4483" s="442"/>
      <c r="AK4483" s="2"/>
    </row>
    <row r="4484" spans="1:37" ht="17.25" customHeight="1">
      <c r="A4484" s="443"/>
      <c r="B4484" s="444"/>
      <c r="C4484" s="23"/>
      <c r="D4484" s="23"/>
      <c r="E4484" s="23"/>
      <c r="F4484" s="262"/>
      <c r="G4484" s="262"/>
      <c r="H4484" s="262"/>
      <c r="I4484" s="264"/>
      <c r="J4484" s="23"/>
      <c r="K4484" s="23"/>
      <c r="L4484" s="36" t="str">
        <f>IFERROR(VLOOKUP(放飛紀錄!$K4484,#REF!,2,FALSE),"")</f>
        <v/>
      </c>
      <c r="M4484" s="36"/>
      <c r="N4484" s="36"/>
      <c r="O4484" s="36"/>
      <c r="P4484" s="36"/>
      <c r="Q4484" s="36"/>
      <c r="R4484" s="36"/>
      <c r="S4484" s="36"/>
      <c r="T4484" s="36"/>
      <c r="U4484" s="23"/>
      <c r="V4484" s="23"/>
      <c r="W4484" s="23"/>
      <c r="X4484" s="23"/>
      <c r="Y4484" s="445"/>
      <c r="Z4484" s="446" t="str">
        <f>IF(放飛紀錄!$Y4484="","",放飛紀錄!$Y4484+公式對照表!B$2)</f>
        <v/>
      </c>
      <c r="AA4484" s="445"/>
      <c r="AB4484" s="445"/>
      <c r="AC4484" s="447" t="str">
        <f t="shared" si="168"/>
        <v/>
      </c>
      <c r="AD4484" s="448" t="str">
        <f t="shared" si="169"/>
        <v/>
      </c>
      <c r="AE4484" s="446" t="str">
        <f>IF(放飛紀錄表[[#This Row],[模組啟動時間]]="","",公式對照表!$A$2)</f>
        <v/>
      </c>
      <c r="AF4484" s="449" t="str">
        <f>IF(AC4484="","",IF(AND(AA4484&gt;Y4484,AA4484&lt;Z4484),[1]公式對照表!$C$2,IF(AC4484="-",[1]公式對照表!$C$3,IF(AC4484&lt;AE4484,[1]公式對照表!$C$4,IF(AC4484&gt;AE4484,[1]公式對照表!$C$5)))))</f>
        <v/>
      </c>
      <c r="AG4484" s="442"/>
      <c r="AH4484" s="442"/>
      <c r="AI4484" s="442"/>
      <c r="AJ4484" s="442"/>
      <c r="AK4484" s="2"/>
    </row>
    <row r="4485" spans="1:37" ht="17.25" customHeight="1">
      <c r="A4485" s="443"/>
      <c r="B4485" s="444"/>
      <c r="C4485" s="23"/>
      <c r="D4485" s="23"/>
      <c r="E4485" s="23"/>
      <c r="F4485" s="262"/>
      <c r="G4485" s="262"/>
      <c r="H4485" s="262"/>
      <c r="I4485" s="264"/>
      <c r="J4485" s="23"/>
      <c r="K4485" s="23"/>
      <c r="L4485" s="36" t="str">
        <f>IFERROR(VLOOKUP(放飛紀錄!$K4485,#REF!,2,FALSE),"")</f>
        <v/>
      </c>
      <c r="M4485" s="36"/>
      <c r="N4485" s="36"/>
      <c r="O4485" s="36"/>
      <c r="P4485" s="36"/>
      <c r="Q4485" s="36"/>
      <c r="R4485" s="36"/>
      <c r="S4485" s="36"/>
      <c r="T4485" s="36"/>
      <c r="U4485" s="23"/>
      <c r="V4485" s="23"/>
      <c r="W4485" s="23"/>
      <c r="X4485" s="23"/>
      <c r="Y4485" s="445"/>
      <c r="Z4485" s="446" t="str">
        <f>IF(放飛紀錄!$Y4485="","",放飛紀錄!$Y4485+公式對照表!B$2)</f>
        <v/>
      </c>
      <c r="AA4485" s="445"/>
      <c r="AB4485" s="445"/>
      <c r="AC4485" s="447" t="str">
        <f t="shared" si="168"/>
        <v/>
      </c>
      <c r="AD4485" s="448" t="str">
        <f t="shared" si="169"/>
        <v/>
      </c>
      <c r="AE4485" s="446" t="str">
        <f>IF(放飛紀錄表[[#This Row],[模組啟動時間]]="","",公式對照表!$A$2)</f>
        <v/>
      </c>
      <c r="AF4485" s="449" t="str">
        <f>IF(AC4485="","",IF(AND(AA4485&gt;Y4485,AA4485&lt;Z4485),[1]公式對照表!$C$2,IF(AC4485="-",[1]公式對照表!$C$3,IF(AC4485&lt;AE4485,[1]公式對照表!$C$4,IF(AC4485&gt;AE4485,[1]公式對照表!$C$5)))))</f>
        <v/>
      </c>
      <c r="AG4485" s="442"/>
      <c r="AH4485" s="442"/>
      <c r="AI4485" s="442"/>
      <c r="AJ4485" s="442"/>
      <c r="AK4485" s="2"/>
    </row>
    <row r="4486" spans="1:37" ht="17.25" customHeight="1">
      <c r="A4486" s="443"/>
      <c r="B4486" s="444"/>
      <c r="C4486" s="23"/>
      <c r="D4486" s="23"/>
      <c r="E4486" s="23"/>
      <c r="F4486" s="262"/>
      <c r="G4486" s="262"/>
      <c r="H4486" s="262"/>
      <c r="I4486" s="264"/>
      <c r="J4486" s="23"/>
      <c r="K4486" s="23"/>
      <c r="L4486" s="36" t="str">
        <f>IFERROR(VLOOKUP(放飛紀錄!$K4486,#REF!,2,FALSE),"")</f>
        <v/>
      </c>
      <c r="M4486" s="36"/>
      <c r="N4486" s="36"/>
      <c r="O4486" s="36"/>
      <c r="P4486" s="36"/>
      <c r="Q4486" s="36"/>
      <c r="R4486" s="36"/>
      <c r="S4486" s="36"/>
      <c r="T4486" s="36"/>
      <c r="U4486" s="23"/>
      <c r="V4486" s="23"/>
      <c r="W4486" s="23"/>
      <c r="X4486" s="23"/>
      <c r="Y4486" s="445"/>
      <c r="Z4486" s="446" t="str">
        <f>IF(放飛紀錄!$Y4486="","",放飛紀錄!$Y4486+公式對照表!B$2)</f>
        <v/>
      </c>
      <c r="AA4486" s="445"/>
      <c r="AB4486" s="445"/>
      <c r="AC4486" s="447" t="str">
        <f t="shared" si="168"/>
        <v/>
      </c>
      <c r="AD4486" s="448" t="str">
        <f t="shared" si="169"/>
        <v/>
      </c>
      <c r="AE4486" s="446" t="str">
        <f>IF(放飛紀錄表[[#This Row],[模組啟動時間]]="","",公式對照表!$A$2)</f>
        <v/>
      </c>
      <c r="AF4486" s="449" t="str">
        <f>IF(AC4486="","",IF(AND(AA4486&gt;Y4486,AA4486&lt;Z4486),[1]公式對照表!$C$2,IF(AC4486="-",[1]公式對照表!$C$3,IF(AC4486&lt;AE4486,[1]公式對照表!$C$4,IF(AC4486&gt;AE4486,[1]公式對照表!$C$5)))))</f>
        <v/>
      </c>
      <c r="AG4486" s="442"/>
      <c r="AH4486" s="442"/>
      <c r="AI4486" s="442"/>
      <c r="AJ4486" s="442"/>
      <c r="AK4486" s="2"/>
    </row>
    <row r="4487" spans="1:37" ht="17.25" customHeight="1">
      <c r="A4487" s="443"/>
      <c r="B4487" s="444"/>
      <c r="C4487" s="23"/>
      <c r="D4487" s="23"/>
      <c r="E4487" s="23"/>
      <c r="F4487" s="262"/>
      <c r="G4487" s="262"/>
      <c r="H4487" s="262"/>
      <c r="I4487" s="264"/>
      <c r="J4487" s="23"/>
      <c r="K4487" s="23"/>
      <c r="L4487" s="36" t="str">
        <f>IFERROR(VLOOKUP(放飛紀錄!$K4487,#REF!,2,FALSE),"")</f>
        <v/>
      </c>
      <c r="M4487" s="36"/>
      <c r="N4487" s="36"/>
      <c r="O4487" s="36"/>
      <c r="P4487" s="36"/>
      <c r="Q4487" s="36"/>
      <c r="R4487" s="36"/>
      <c r="S4487" s="36"/>
      <c r="T4487" s="36"/>
      <c r="U4487" s="23"/>
      <c r="V4487" s="23"/>
      <c r="W4487" s="23"/>
      <c r="X4487" s="23"/>
      <c r="Y4487" s="445"/>
      <c r="Z4487" s="446" t="str">
        <f>IF(放飛紀錄!$Y4487="","",放飛紀錄!$Y4487+公式對照表!B$2)</f>
        <v/>
      </c>
      <c r="AA4487" s="445"/>
      <c r="AB4487" s="445"/>
      <c r="AC4487" s="447" t="str">
        <f t="shared" si="168"/>
        <v/>
      </c>
      <c r="AD4487" s="448" t="str">
        <f t="shared" si="169"/>
        <v/>
      </c>
      <c r="AE4487" s="446" t="str">
        <f>IF(放飛紀錄表[[#This Row],[模組啟動時間]]="","",公式對照表!$A$2)</f>
        <v/>
      </c>
      <c r="AF4487" s="449" t="str">
        <f>IF(AC4487="","",IF(AND(AA4487&gt;Y4487,AA4487&lt;Z4487),[1]公式對照表!$C$2,IF(AC4487="-",[1]公式對照表!$C$3,IF(AC4487&lt;AE4487,[1]公式對照表!$C$4,IF(AC4487&gt;AE4487,[1]公式對照表!$C$5)))))</f>
        <v/>
      </c>
      <c r="AG4487" s="442"/>
      <c r="AH4487" s="442"/>
      <c r="AI4487" s="442"/>
      <c r="AJ4487" s="442"/>
      <c r="AK4487" s="2"/>
    </row>
    <row r="4488" spans="1:37" ht="17.25" customHeight="1">
      <c r="A4488" s="443"/>
      <c r="B4488" s="444"/>
      <c r="C4488" s="23"/>
      <c r="D4488" s="23"/>
      <c r="E4488" s="23"/>
      <c r="F4488" s="262"/>
      <c r="G4488" s="262"/>
      <c r="H4488" s="262"/>
      <c r="I4488" s="264"/>
      <c r="J4488" s="23"/>
      <c r="K4488" s="23"/>
      <c r="L4488" s="36" t="str">
        <f>IFERROR(VLOOKUP(放飛紀錄!$K4488,#REF!,2,FALSE),"")</f>
        <v/>
      </c>
      <c r="M4488" s="36"/>
      <c r="N4488" s="36"/>
      <c r="O4488" s="36"/>
      <c r="P4488" s="36"/>
      <c r="Q4488" s="36"/>
      <c r="R4488" s="36"/>
      <c r="S4488" s="36"/>
      <c r="T4488" s="36"/>
      <c r="U4488" s="23"/>
      <c r="V4488" s="23"/>
      <c r="W4488" s="23"/>
      <c r="X4488" s="23"/>
      <c r="Y4488" s="445"/>
      <c r="Z4488" s="446" t="str">
        <f>IF(放飛紀錄!$Y4488="","",放飛紀錄!$Y4488+公式對照表!B$2)</f>
        <v/>
      </c>
      <c r="AA4488" s="445"/>
      <c r="AB4488" s="445"/>
      <c r="AC4488" s="447" t="str">
        <f t="shared" si="168"/>
        <v/>
      </c>
      <c r="AD4488" s="448" t="str">
        <f t="shared" si="169"/>
        <v/>
      </c>
      <c r="AE4488" s="446" t="str">
        <f>IF(放飛紀錄表[[#This Row],[模組啟動時間]]="","",公式對照表!$A$2)</f>
        <v/>
      </c>
      <c r="AF4488" s="449" t="str">
        <f>IF(AC4488="","",IF(AND(AA4488&gt;Y4488,AA4488&lt;Z4488),[1]公式對照表!$C$2,IF(AC4488="-",[1]公式對照表!$C$3,IF(AC4488&lt;AE4488,[1]公式對照表!$C$4,IF(AC4488&gt;AE4488,[1]公式對照表!$C$5)))))</f>
        <v/>
      </c>
      <c r="AG4488" s="442"/>
      <c r="AH4488" s="442"/>
      <c r="AI4488" s="442"/>
      <c r="AJ4488" s="442"/>
      <c r="AK4488" s="2"/>
    </row>
    <row r="4489" spans="1:37" ht="17.25" customHeight="1">
      <c r="A4489" s="443"/>
      <c r="B4489" s="444"/>
      <c r="C4489" s="23"/>
      <c r="D4489" s="23"/>
      <c r="E4489" s="23"/>
      <c r="F4489" s="262"/>
      <c r="G4489" s="262"/>
      <c r="H4489" s="262"/>
      <c r="I4489" s="264"/>
      <c r="J4489" s="23"/>
      <c r="K4489" s="23"/>
      <c r="L4489" s="36" t="str">
        <f>IFERROR(VLOOKUP(放飛紀錄!$K4489,#REF!,2,FALSE),"")</f>
        <v/>
      </c>
      <c r="M4489" s="36"/>
      <c r="N4489" s="36"/>
      <c r="O4489" s="36"/>
      <c r="P4489" s="36"/>
      <c r="Q4489" s="36"/>
      <c r="R4489" s="36"/>
      <c r="S4489" s="36"/>
      <c r="T4489" s="36"/>
      <c r="U4489" s="23"/>
      <c r="V4489" s="23"/>
      <c r="W4489" s="23"/>
      <c r="X4489" s="23"/>
      <c r="Y4489" s="445"/>
      <c r="Z4489" s="446" t="str">
        <f>IF(放飛紀錄!$Y4489="","",放飛紀錄!$Y4489+公式對照表!B$2)</f>
        <v/>
      </c>
      <c r="AA4489" s="445"/>
      <c r="AB4489" s="445"/>
      <c r="AC4489" s="447" t="str">
        <f t="shared" si="168"/>
        <v/>
      </c>
      <c r="AD4489" s="448" t="str">
        <f t="shared" si="169"/>
        <v/>
      </c>
      <c r="AE4489" s="446" t="str">
        <f>IF(放飛紀錄表[[#This Row],[模組啟動時間]]="","",公式對照表!$A$2)</f>
        <v/>
      </c>
      <c r="AF4489" s="449" t="str">
        <f>IF(AC4489="","",IF(AND(AA4489&gt;Y4489,AA4489&lt;Z4489),[1]公式對照表!$C$2,IF(AC4489="-",[1]公式對照表!$C$3,IF(AC4489&lt;AE4489,[1]公式對照表!$C$4,IF(AC4489&gt;AE4489,[1]公式對照表!$C$5)))))</f>
        <v/>
      </c>
      <c r="AG4489" s="442"/>
      <c r="AH4489" s="442"/>
      <c r="AI4489" s="442"/>
      <c r="AJ4489" s="442"/>
      <c r="AK4489" s="2"/>
    </row>
    <row r="4490" spans="1:37" ht="17.25" customHeight="1">
      <c r="A4490" s="443"/>
      <c r="B4490" s="444"/>
      <c r="C4490" s="23"/>
      <c r="D4490" s="23"/>
      <c r="E4490" s="23"/>
      <c r="F4490" s="262"/>
      <c r="G4490" s="262"/>
      <c r="H4490" s="262"/>
      <c r="I4490" s="264"/>
      <c r="J4490" s="23"/>
      <c r="K4490" s="23"/>
      <c r="L4490" s="36" t="str">
        <f>IFERROR(VLOOKUP(放飛紀錄!$K4490,#REF!,2,FALSE),"")</f>
        <v/>
      </c>
      <c r="M4490" s="36"/>
      <c r="N4490" s="36"/>
      <c r="O4490" s="36"/>
      <c r="P4490" s="36"/>
      <c r="Q4490" s="36"/>
      <c r="R4490" s="36"/>
      <c r="S4490" s="36"/>
      <c r="T4490" s="36"/>
      <c r="U4490" s="23"/>
      <c r="V4490" s="23"/>
      <c r="W4490" s="23"/>
      <c r="X4490" s="23"/>
      <c r="Y4490" s="445"/>
      <c r="Z4490" s="446" t="str">
        <f>IF(放飛紀錄!$Y4490="","",放飛紀錄!$Y4490+公式對照表!B$2)</f>
        <v/>
      </c>
      <c r="AA4490" s="445"/>
      <c r="AB4490" s="445"/>
      <c r="AC4490" s="447" t="str">
        <f t="shared" si="168"/>
        <v/>
      </c>
      <c r="AD4490" s="448" t="str">
        <f t="shared" si="169"/>
        <v/>
      </c>
      <c r="AE4490" s="446" t="str">
        <f>IF(放飛紀錄表[[#This Row],[模組啟動時間]]="","",公式對照表!$A$2)</f>
        <v/>
      </c>
      <c r="AF4490" s="449" t="str">
        <f>IF(AC4490="","",IF(AND(AA4490&gt;Y4490,AA4490&lt;Z4490),[1]公式對照表!$C$2,IF(AC4490="-",[1]公式對照表!$C$3,IF(AC4490&lt;AE4490,[1]公式對照表!$C$4,IF(AC4490&gt;AE4490,[1]公式對照表!$C$5)))))</f>
        <v/>
      </c>
      <c r="AG4490" s="442"/>
      <c r="AH4490" s="442"/>
      <c r="AI4490" s="442"/>
      <c r="AJ4490" s="442"/>
      <c r="AK4490" s="2"/>
    </row>
    <row r="4491" spans="1:37" ht="17.25" customHeight="1">
      <c r="A4491" s="443"/>
      <c r="B4491" s="444"/>
      <c r="C4491" s="23"/>
      <c r="D4491" s="23"/>
      <c r="E4491" s="23"/>
      <c r="F4491" s="262"/>
      <c r="G4491" s="262"/>
      <c r="H4491" s="262"/>
      <c r="I4491" s="264"/>
      <c r="J4491" s="23"/>
      <c r="K4491" s="23"/>
      <c r="L4491" s="36" t="str">
        <f>IFERROR(VLOOKUP(放飛紀錄!$K4491,#REF!,2,FALSE),"")</f>
        <v/>
      </c>
      <c r="M4491" s="36"/>
      <c r="N4491" s="36"/>
      <c r="O4491" s="36"/>
      <c r="P4491" s="36"/>
      <c r="Q4491" s="36"/>
      <c r="R4491" s="36"/>
      <c r="S4491" s="36"/>
      <c r="T4491" s="36"/>
      <c r="U4491" s="23"/>
      <c r="V4491" s="23"/>
      <c r="W4491" s="23"/>
      <c r="X4491" s="23"/>
      <c r="Y4491" s="445"/>
      <c r="Z4491" s="446" t="str">
        <f>IF(放飛紀錄!$Y4491="","",放飛紀錄!$Y4491+公式對照表!B$2)</f>
        <v/>
      </c>
      <c r="AA4491" s="445"/>
      <c r="AB4491" s="445"/>
      <c r="AC4491" s="447" t="str">
        <f t="shared" si="168"/>
        <v/>
      </c>
      <c r="AD4491" s="448" t="str">
        <f t="shared" si="169"/>
        <v/>
      </c>
      <c r="AE4491" s="446" t="str">
        <f>IF(放飛紀錄表[[#This Row],[模組啟動時間]]="","",公式對照表!$A$2)</f>
        <v/>
      </c>
      <c r="AF4491" s="449" t="str">
        <f>IF(AC4491="","",IF(AND(AA4491&gt;Y4491,AA4491&lt;Z4491),[1]公式對照表!$C$2,IF(AC4491="-",[1]公式對照表!$C$3,IF(AC4491&lt;AE4491,[1]公式對照表!$C$4,IF(AC4491&gt;AE4491,[1]公式對照表!$C$5)))))</f>
        <v/>
      </c>
      <c r="AG4491" s="442"/>
      <c r="AH4491" s="442"/>
      <c r="AI4491" s="442"/>
      <c r="AJ4491" s="442"/>
      <c r="AK4491" s="2"/>
    </row>
    <row r="4492" spans="1:37" ht="17.25" customHeight="1">
      <c r="A4492" s="443"/>
      <c r="B4492" s="444"/>
      <c r="C4492" s="23"/>
      <c r="D4492" s="23"/>
      <c r="E4492" s="23"/>
      <c r="F4492" s="262"/>
      <c r="G4492" s="262"/>
      <c r="H4492" s="262"/>
      <c r="I4492" s="264"/>
      <c r="J4492" s="23"/>
      <c r="K4492" s="23"/>
      <c r="L4492" s="36" t="str">
        <f>IFERROR(VLOOKUP(放飛紀錄!$K4492,#REF!,2,FALSE),"")</f>
        <v/>
      </c>
      <c r="M4492" s="36"/>
      <c r="N4492" s="36"/>
      <c r="O4492" s="36"/>
      <c r="P4492" s="36"/>
      <c r="Q4492" s="36"/>
      <c r="R4492" s="36"/>
      <c r="S4492" s="36"/>
      <c r="T4492" s="36"/>
      <c r="U4492" s="23"/>
      <c r="V4492" s="23"/>
      <c r="W4492" s="23"/>
      <c r="X4492" s="23"/>
      <c r="Y4492" s="445"/>
      <c r="Z4492" s="446" t="str">
        <f>IF(放飛紀錄!$Y4492="","",放飛紀錄!$Y4492+公式對照表!B$2)</f>
        <v/>
      </c>
      <c r="AA4492" s="445"/>
      <c r="AB4492" s="445"/>
      <c r="AC4492" s="447" t="str">
        <f t="shared" si="168"/>
        <v/>
      </c>
      <c r="AD4492" s="448" t="str">
        <f t="shared" si="169"/>
        <v/>
      </c>
      <c r="AE4492" s="446" t="str">
        <f>IF(放飛紀錄表[[#This Row],[模組啟動時間]]="","",公式對照表!$A$2)</f>
        <v/>
      </c>
      <c r="AF4492" s="449" t="str">
        <f>IF(AC4492="","",IF(AND(AA4492&gt;Y4492,AA4492&lt;Z4492),[1]公式對照表!$C$2,IF(AC4492="-",[1]公式對照表!$C$3,IF(AC4492&lt;AE4492,[1]公式對照表!$C$4,IF(AC4492&gt;AE4492,[1]公式對照表!$C$5)))))</f>
        <v/>
      </c>
      <c r="AG4492" s="442"/>
      <c r="AH4492" s="442"/>
      <c r="AI4492" s="442"/>
      <c r="AJ4492" s="442"/>
      <c r="AK4492" s="2"/>
    </row>
    <row r="4493" spans="1:37" ht="17.25" customHeight="1">
      <c r="A4493" s="443"/>
      <c r="B4493" s="444"/>
      <c r="C4493" s="23"/>
      <c r="D4493" s="23"/>
      <c r="E4493" s="23"/>
      <c r="F4493" s="262"/>
      <c r="G4493" s="262"/>
      <c r="H4493" s="262"/>
      <c r="I4493" s="264"/>
      <c r="J4493" s="23"/>
      <c r="K4493" s="23"/>
      <c r="L4493" s="36" t="str">
        <f>IFERROR(VLOOKUP(放飛紀錄!$K4493,#REF!,2,FALSE),"")</f>
        <v/>
      </c>
      <c r="M4493" s="36"/>
      <c r="N4493" s="36"/>
      <c r="O4493" s="36"/>
      <c r="P4493" s="36"/>
      <c r="Q4493" s="36"/>
      <c r="R4493" s="36"/>
      <c r="S4493" s="36"/>
      <c r="T4493" s="36"/>
      <c r="U4493" s="23"/>
      <c r="V4493" s="23"/>
      <c r="W4493" s="23"/>
      <c r="X4493" s="23"/>
      <c r="Y4493" s="445"/>
      <c r="Z4493" s="446" t="str">
        <f>IF(放飛紀錄!$Y4493="","",放飛紀錄!$Y4493+公式對照表!B$2)</f>
        <v/>
      </c>
      <c r="AA4493" s="445"/>
      <c r="AB4493" s="445"/>
      <c r="AC4493" s="447" t="str">
        <f t="shared" si="168"/>
        <v/>
      </c>
      <c r="AD4493" s="448" t="str">
        <f t="shared" si="169"/>
        <v/>
      </c>
      <c r="AE4493" s="446" t="str">
        <f>IF(放飛紀錄表[[#This Row],[模組啟動時間]]="","",公式對照表!$A$2)</f>
        <v/>
      </c>
      <c r="AF4493" s="449" t="str">
        <f>IF(AC4493="","",IF(AND(AA4493&gt;Y4493,AA4493&lt;Z4493),[1]公式對照表!$C$2,IF(AC4493="-",[1]公式對照表!$C$3,IF(AC4493&lt;AE4493,[1]公式對照表!$C$4,IF(AC4493&gt;AE4493,[1]公式對照表!$C$5)))))</f>
        <v/>
      </c>
      <c r="AG4493" s="442"/>
      <c r="AH4493" s="442"/>
      <c r="AI4493" s="442"/>
      <c r="AJ4493" s="442"/>
      <c r="AK4493" s="2"/>
    </row>
    <row r="4494" spans="1:37" ht="17.25" customHeight="1">
      <c r="A4494" s="443"/>
      <c r="B4494" s="444"/>
      <c r="C4494" s="23"/>
      <c r="D4494" s="23"/>
      <c r="E4494" s="23"/>
      <c r="F4494" s="262"/>
      <c r="G4494" s="262"/>
      <c r="H4494" s="262"/>
      <c r="I4494" s="264"/>
      <c r="J4494" s="23"/>
      <c r="K4494" s="23"/>
      <c r="L4494" s="36" t="str">
        <f>IFERROR(VLOOKUP(放飛紀錄!$K4494,#REF!,2,FALSE),"")</f>
        <v/>
      </c>
      <c r="M4494" s="36"/>
      <c r="N4494" s="36"/>
      <c r="O4494" s="36"/>
      <c r="P4494" s="36"/>
      <c r="Q4494" s="36"/>
      <c r="R4494" s="36"/>
      <c r="S4494" s="36"/>
      <c r="T4494" s="36"/>
      <c r="U4494" s="23"/>
      <c r="V4494" s="23"/>
      <c r="W4494" s="23"/>
      <c r="X4494" s="23"/>
      <c r="Y4494" s="445"/>
      <c r="Z4494" s="446" t="str">
        <f>IF(放飛紀錄!$Y4494="","",放飛紀錄!$Y4494+公式對照表!B$2)</f>
        <v/>
      </c>
      <c r="AA4494" s="445"/>
      <c r="AB4494" s="445"/>
      <c r="AC4494" s="447" t="str">
        <f t="shared" si="168"/>
        <v/>
      </c>
      <c r="AD4494" s="448" t="str">
        <f t="shared" si="169"/>
        <v/>
      </c>
      <c r="AE4494" s="446" t="str">
        <f>IF(放飛紀錄表[[#This Row],[模組啟動時間]]="","",公式對照表!$A$2)</f>
        <v/>
      </c>
      <c r="AF4494" s="449" t="str">
        <f>IF(AC4494="","",IF(AND(AA4494&gt;Y4494,AA4494&lt;Z4494),[1]公式對照表!$C$2,IF(AC4494="-",[1]公式對照表!$C$3,IF(AC4494&lt;AE4494,[1]公式對照表!$C$4,IF(AC4494&gt;AE4494,[1]公式對照表!$C$5)))))</f>
        <v/>
      </c>
      <c r="AG4494" s="442"/>
      <c r="AH4494" s="442"/>
      <c r="AI4494" s="442"/>
      <c r="AJ4494" s="442"/>
      <c r="AK4494" s="2"/>
    </row>
    <row r="4495" spans="1:37" ht="17.25" customHeight="1">
      <c r="A4495" s="443"/>
      <c r="B4495" s="444"/>
      <c r="C4495" s="23"/>
      <c r="D4495" s="23"/>
      <c r="E4495" s="23"/>
      <c r="F4495" s="262"/>
      <c r="G4495" s="262"/>
      <c r="H4495" s="262"/>
      <c r="I4495" s="264"/>
      <c r="J4495" s="23"/>
      <c r="K4495" s="23"/>
      <c r="L4495" s="36" t="str">
        <f>IFERROR(VLOOKUP(放飛紀錄!$K4495,#REF!,2,FALSE),"")</f>
        <v/>
      </c>
      <c r="M4495" s="36"/>
      <c r="N4495" s="36"/>
      <c r="O4495" s="36"/>
      <c r="P4495" s="36"/>
      <c r="Q4495" s="36"/>
      <c r="R4495" s="36"/>
      <c r="S4495" s="36"/>
      <c r="T4495" s="36"/>
      <c r="U4495" s="23"/>
      <c r="V4495" s="23"/>
      <c r="W4495" s="23"/>
      <c r="X4495" s="23"/>
      <c r="Y4495" s="445"/>
      <c r="Z4495" s="446" t="str">
        <f>IF(放飛紀錄!$Y4495="","",放飛紀錄!$Y4495+公式對照表!B$2)</f>
        <v/>
      </c>
      <c r="AA4495" s="445"/>
      <c r="AB4495" s="445"/>
      <c r="AC4495" s="447" t="str">
        <f t="shared" si="168"/>
        <v/>
      </c>
      <c r="AD4495" s="448" t="str">
        <f t="shared" si="169"/>
        <v/>
      </c>
      <c r="AE4495" s="446" t="str">
        <f>IF(放飛紀錄表[[#This Row],[模組啟動時間]]="","",公式對照表!$A$2)</f>
        <v/>
      </c>
      <c r="AF4495" s="449" t="str">
        <f>IF(AC4495="","",IF(AND(AA4495&gt;Y4495,AA4495&lt;Z4495),[1]公式對照表!$C$2,IF(AC4495="-",[1]公式對照表!$C$3,IF(AC4495&lt;AE4495,[1]公式對照表!$C$4,IF(AC4495&gt;AE4495,[1]公式對照表!$C$5)))))</f>
        <v/>
      </c>
      <c r="AG4495" s="442"/>
      <c r="AH4495" s="442"/>
      <c r="AI4495" s="442"/>
      <c r="AJ4495" s="442"/>
      <c r="AK4495" s="2"/>
    </row>
    <row r="4496" spans="1:37" ht="17.25" customHeight="1">
      <c r="A4496" s="443"/>
      <c r="B4496" s="444"/>
      <c r="C4496" s="23"/>
      <c r="D4496" s="23"/>
      <c r="E4496" s="23"/>
      <c r="F4496" s="262"/>
      <c r="G4496" s="262"/>
      <c r="H4496" s="262"/>
      <c r="I4496" s="264"/>
      <c r="J4496" s="23"/>
      <c r="K4496" s="23"/>
      <c r="L4496" s="36" t="str">
        <f>IFERROR(VLOOKUP(放飛紀錄!$K4496,#REF!,2,FALSE),"")</f>
        <v/>
      </c>
      <c r="M4496" s="36"/>
      <c r="N4496" s="36"/>
      <c r="O4496" s="36"/>
      <c r="P4496" s="36"/>
      <c r="Q4496" s="36"/>
      <c r="R4496" s="36"/>
      <c r="S4496" s="36"/>
      <c r="T4496" s="36"/>
      <c r="U4496" s="23"/>
      <c r="V4496" s="23"/>
      <c r="W4496" s="23"/>
      <c r="X4496" s="23"/>
      <c r="Y4496" s="445"/>
      <c r="Z4496" s="446" t="str">
        <f>IF(放飛紀錄!$Y4496="","",放飛紀錄!$Y4496+公式對照表!B$2)</f>
        <v/>
      </c>
      <c r="AA4496" s="445"/>
      <c r="AB4496" s="445"/>
      <c r="AC4496" s="447" t="str">
        <f t="shared" si="168"/>
        <v/>
      </c>
      <c r="AD4496" s="448" t="str">
        <f t="shared" si="169"/>
        <v/>
      </c>
      <c r="AE4496" s="446" t="str">
        <f>IF(放飛紀錄表[[#This Row],[模組啟動時間]]="","",公式對照表!$A$2)</f>
        <v/>
      </c>
      <c r="AF4496" s="449" t="str">
        <f>IF(AC4496="","",IF(AND(AA4496&gt;Y4496,AA4496&lt;Z4496),[1]公式對照表!$C$2,IF(AC4496="-",[1]公式對照表!$C$3,IF(AC4496&lt;AE4496,[1]公式對照表!$C$4,IF(AC4496&gt;AE4496,[1]公式對照表!$C$5)))))</f>
        <v/>
      </c>
      <c r="AG4496" s="442"/>
      <c r="AH4496" s="442"/>
      <c r="AI4496" s="442"/>
      <c r="AJ4496" s="442"/>
      <c r="AK4496" s="2"/>
    </row>
    <row r="4497" spans="1:37" ht="17.25" customHeight="1">
      <c r="A4497" s="443"/>
      <c r="B4497" s="444"/>
      <c r="C4497" s="23"/>
      <c r="D4497" s="23"/>
      <c r="E4497" s="23"/>
      <c r="F4497" s="262"/>
      <c r="G4497" s="262"/>
      <c r="H4497" s="262"/>
      <c r="I4497" s="264"/>
      <c r="J4497" s="23"/>
      <c r="K4497" s="23"/>
      <c r="L4497" s="36" t="str">
        <f>IFERROR(VLOOKUP(放飛紀錄!$K4497,#REF!,2,FALSE),"")</f>
        <v/>
      </c>
      <c r="M4497" s="36"/>
      <c r="N4497" s="36"/>
      <c r="O4497" s="36"/>
      <c r="P4497" s="36"/>
      <c r="Q4497" s="36"/>
      <c r="R4497" s="36"/>
      <c r="S4497" s="36"/>
      <c r="T4497" s="36"/>
      <c r="U4497" s="23"/>
      <c r="V4497" s="23"/>
      <c r="W4497" s="23"/>
      <c r="X4497" s="23"/>
      <c r="Y4497" s="445"/>
      <c r="Z4497" s="446" t="str">
        <f>IF(放飛紀錄!$Y4497="","",放飛紀錄!$Y4497+公式對照表!B$2)</f>
        <v/>
      </c>
      <c r="AA4497" s="445"/>
      <c r="AB4497" s="445"/>
      <c r="AC4497" s="447" t="str">
        <f t="shared" si="168"/>
        <v/>
      </c>
      <c r="AD4497" s="448" t="str">
        <f t="shared" si="169"/>
        <v/>
      </c>
      <c r="AE4497" s="446" t="str">
        <f>IF(放飛紀錄表[[#This Row],[模組啟動時間]]="","",公式對照表!$A$2)</f>
        <v/>
      </c>
      <c r="AF4497" s="449" t="str">
        <f>IF(AC4497="","",IF(AND(AA4497&gt;Y4497,AA4497&lt;Z4497),[1]公式對照表!$C$2,IF(AC4497="-",[1]公式對照表!$C$3,IF(AC4497&lt;AE4497,[1]公式對照表!$C$4,IF(AC4497&gt;AE4497,[1]公式對照表!$C$5)))))</f>
        <v/>
      </c>
      <c r="AG4497" s="442"/>
      <c r="AH4497" s="442"/>
      <c r="AI4497" s="442"/>
      <c r="AJ4497" s="442"/>
      <c r="AK4497" s="2"/>
    </row>
    <row r="4498" spans="1:37" ht="17.25" customHeight="1">
      <c r="A4498" s="443"/>
      <c r="B4498" s="444"/>
      <c r="C4498" s="23"/>
      <c r="D4498" s="23"/>
      <c r="E4498" s="23"/>
      <c r="F4498" s="262"/>
      <c r="G4498" s="262"/>
      <c r="H4498" s="262"/>
      <c r="I4498" s="264"/>
      <c r="J4498" s="23"/>
      <c r="K4498" s="23"/>
      <c r="L4498" s="36" t="str">
        <f>IFERROR(VLOOKUP(放飛紀錄!$K4498,#REF!,2,FALSE),"")</f>
        <v/>
      </c>
      <c r="M4498" s="36"/>
      <c r="N4498" s="36"/>
      <c r="O4498" s="36"/>
      <c r="P4498" s="36"/>
      <c r="Q4498" s="36"/>
      <c r="R4498" s="36"/>
      <c r="S4498" s="36"/>
      <c r="T4498" s="36"/>
      <c r="U4498" s="23"/>
      <c r="V4498" s="23"/>
      <c r="W4498" s="23"/>
      <c r="X4498" s="23"/>
      <c r="Y4498" s="445"/>
      <c r="Z4498" s="446" t="str">
        <f>IF(放飛紀錄!$Y4498="","",放飛紀錄!$Y4498+公式對照表!B$2)</f>
        <v/>
      </c>
      <c r="AA4498" s="445"/>
      <c r="AB4498" s="445"/>
      <c r="AC4498" s="447" t="str">
        <f t="shared" si="168"/>
        <v/>
      </c>
      <c r="AD4498" s="448" t="str">
        <f t="shared" si="169"/>
        <v/>
      </c>
      <c r="AE4498" s="446" t="str">
        <f>IF(放飛紀錄表[[#This Row],[模組啟動時間]]="","",公式對照表!$A$2)</f>
        <v/>
      </c>
      <c r="AF4498" s="449" t="str">
        <f>IF(AC4498="","",IF(AND(AA4498&gt;Y4498,AA4498&lt;Z4498),[1]公式對照表!$C$2,IF(AC4498="-",[1]公式對照表!$C$3,IF(AC4498&lt;AE4498,[1]公式對照表!$C$4,IF(AC4498&gt;AE4498,[1]公式對照表!$C$5)))))</f>
        <v/>
      </c>
      <c r="AG4498" s="442"/>
      <c r="AH4498" s="442"/>
      <c r="AI4498" s="442"/>
      <c r="AJ4498" s="442"/>
      <c r="AK4498" s="2"/>
    </row>
    <row r="4499" spans="1:37" ht="17.25" customHeight="1">
      <c r="A4499" s="443"/>
      <c r="B4499" s="444"/>
      <c r="C4499" s="23"/>
      <c r="D4499" s="23"/>
      <c r="E4499" s="23"/>
      <c r="F4499" s="262"/>
      <c r="G4499" s="262"/>
      <c r="H4499" s="262"/>
      <c r="I4499" s="264"/>
      <c r="J4499" s="23"/>
      <c r="K4499" s="23"/>
      <c r="L4499" s="36" t="str">
        <f>IFERROR(VLOOKUP(放飛紀錄!$K4499,#REF!,2,FALSE),"")</f>
        <v/>
      </c>
      <c r="M4499" s="36"/>
      <c r="N4499" s="36"/>
      <c r="O4499" s="36"/>
      <c r="P4499" s="36"/>
      <c r="Q4499" s="36"/>
      <c r="R4499" s="36"/>
      <c r="S4499" s="36"/>
      <c r="T4499" s="36"/>
      <c r="U4499" s="23"/>
      <c r="V4499" s="23"/>
      <c r="W4499" s="23"/>
      <c r="X4499" s="23"/>
      <c r="Y4499" s="445"/>
      <c r="Z4499" s="446" t="str">
        <f>IF(放飛紀錄!$Y4499="","",放飛紀錄!$Y4499+公式對照表!B$2)</f>
        <v/>
      </c>
      <c r="AA4499" s="445"/>
      <c r="AB4499" s="445"/>
      <c r="AC4499" s="447" t="str">
        <f t="shared" si="168"/>
        <v/>
      </c>
      <c r="AD4499" s="448" t="str">
        <f t="shared" si="169"/>
        <v/>
      </c>
      <c r="AE4499" s="446" t="str">
        <f>IF(放飛紀錄表[[#This Row],[模組啟動時間]]="","",公式對照表!$A$2)</f>
        <v/>
      </c>
      <c r="AF4499" s="449" t="str">
        <f>IF(AC4499="","",IF(AND(AA4499&gt;Y4499,AA4499&lt;Z4499),[1]公式對照表!$C$2,IF(AC4499="-",[1]公式對照表!$C$3,IF(AC4499&lt;AE4499,[1]公式對照表!$C$4,IF(AC4499&gt;AE4499,[1]公式對照表!$C$5)))))</f>
        <v/>
      </c>
      <c r="AG4499" s="442"/>
      <c r="AH4499" s="442"/>
      <c r="AI4499" s="442"/>
      <c r="AJ4499" s="442"/>
      <c r="AK4499" s="2"/>
    </row>
    <row r="4500" spans="1:37" ht="17.25" customHeight="1">
      <c r="A4500" s="443"/>
      <c r="B4500" s="444"/>
      <c r="C4500" s="23"/>
      <c r="D4500" s="23"/>
      <c r="E4500" s="23"/>
      <c r="F4500" s="262"/>
      <c r="G4500" s="262"/>
      <c r="H4500" s="262"/>
      <c r="I4500" s="264"/>
      <c r="J4500" s="23"/>
      <c r="K4500" s="23"/>
      <c r="L4500" s="36" t="str">
        <f>IFERROR(VLOOKUP(放飛紀錄!$K4500,#REF!,2,FALSE),"")</f>
        <v/>
      </c>
      <c r="M4500" s="36"/>
      <c r="N4500" s="36"/>
      <c r="O4500" s="36"/>
      <c r="P4500" s="36"/>
      <c r="Q4500" s="36"/>
      <c r="R4500" s="36"/>
      <c r="S4500" s="36"/>
      <c r="T4500" s="36"/>
      <c r="U4500" s="23"/>
      <c r="V4500" s="23"/>
      <c r="W4500" s="23"/>
      <c r="X4500" s="23"/>
      <c r="Y4500" s="445"/>
      <c r="Z4500" s="446" t="str">
        <f>IF(放飛紀錄!$Y4500="","",放飛紀錄!$Y4500+公式對照表!B$2)</f>
        <v/>
      </c>
      <c r="AA4500" s="445"/>
      <c r="AB4500" s="445"/>
      <c r="AC4500" s="447" t="str">
        <f t="shared" si="168"/>
        <v/>
      </c>
      <c r="AD4500" s="448" t="str">
        <f t="shared" si="169"/>
        <v/>
      </c>
      <c r="AE4500" s="446" t="str">
        <f>IF(放飛紀錄表[[#This Row],[模組啟動時間]]="","",公式對照表!$A$2)</f>
        <v/>
      </c>
      <c r="AF4500" s="449" t="str">
        <f>IF(AC4500="","",IF(AND(AA4500&gt;Y4500,AA4500&lt;Z4500),[1]公式對照表!$C$2,IF(AC4500="-",[1]公式對照表!$C$3,IF(AC4500&lt;AE4500,[1]公式對照表!$C$4,IF(AC4500&gt;AE4500,[1]公式對照表!$C$5)))))</f>
        <v/>
      </c>
      <c r="AG4500" s="442"/>
      <c r="AH4500" s="442"/>
      <c r="AI4500" s="442"/>
      <c r="AJ4500" s="442"/>
      <c r="AK4500" s="2"/>
    </row>
    <row r="4501" spans="1:37" ht="17.25" customHeight="1">
      <c r="A4501" s="443"/>
      <c r="B4501" s="444"/>
      <c r="C4501" s="23"/>
      <c r="D4501" s="23"/>
      <c r="E4501" s="23"/>
      <c r="F4501" s="262"/>
      <c r="G4501" s="262"/>
      <c r="H4501" s="262"/>
      <c r="I4501" s="264"/>
      <c r="J4501" s="23"/>
      <c r="K4501" s="23"/>
      <c r="L4501" s="36" t="str">
        <f>IFERROR(VLOOKUP(放飛紀錄!$K4501,#REF!,2,FALSE),"")</f>
        <v/>
      </c>
      <c r="M4501" s="36"/>
      <c r="N4501" s="36"/>
      <c r="O4501" s="36"/>
      <c r="P4501" s="36"/>
      <c r="Q4501" s="36"/>
      <c r="R4501" s="36"/>
      <c r="S4501" s="36"/>
      <c r="T4501" s="36"/>
      <c r="U4501" s="23"/>
      <c r="V4501" s="23"/>
      <c r="W4501" s="23"/>
      <c r="X4501" s="23"/>
      <c r="Y4501" s="445"/>
      <c r="Z4501" s="446" t="str">
        <f>IF(放飛紀錄!$Y4501="","",放飛紀錄!$Y4501+公式對照表!B$2)</f>
        <v/>
      </c>
      <c r="AA4501" s="445"/>
      <c r="AB4501" s="445"/>
      <c r="AC4501" s="447" t="str">
        <f t="shared" si="168"/>
        <v/>
      </c>
      <c r="AD4501" s="448" t="str">
        <f t="shared" si="169"/>
        <v/>
      </c>
      <c r="AE4501" s="446" t="str">
        <f>IF(放飛紀錄表[[#This Row],[模組啟動時間]]="","",公式對照表!$A$2)</f>
        <v/>
      </c>
      <c r="AF4501" s="449" t="str">
        <f>IF(AC4501="","",IF(AND(AA4501&gt;Y4501,AA4501&lt;Z4501),[1]公式對照表!$C$2,IF(AC4501="-",[1]公式對照表!$C$3,IF(AC4501&lt;AE4501,[1]公式對照表!$C$4,IF(AC4501&gt;AE4501,[1]公式對照表!$C$5)))))</f>
        <v/>
      </c>
      <c r="AG4501" s="442"/>
      <c r="AH4501" s="442"/>
      <c r="AI4501" s="442"/>
      <c r="AJ4501" s="442"/>
      <c r="AK4501" s="2"/>
    </row>
    <row r="4502" spans="1:37" ht="17.25" customHeight="1">
      <c r="A4502" s="443"/>
      <c r="B4502" s="444"/>
      <c r="C4502" s="23"/>
      <c r="D4502" s="23"/>
      <c r="E4502" s="23"/>
      <c r="F4502" s="262"/>
      <c r="G4502" s="262"/>
      <c r="H4502" s="262"/>
      <c r="I4502" s="264"/>
      <c r="J4502" s="23"/>
      <c r="K4502" s="23"/>
      <c r="L4502" s="36" t="str">
        <f>IFERROR(VLOOKUP(放飛紀錄!$K4502,#REF!,2,FALSE),"")</f>
        <v/>
      </c>
      <c r="M4502" s="36"/>
      <c r="N4502" s="36"/>
      <c r="O4502" s="36"/>
      <c r="P4502" s="36"/>
      <c r="Q4502" s="36"/>
      <c r="R4502" s="36"/>
      <c r="S4502" s="36"/>
      <c r="T4502" s="36"/>
      <c r="U4502" s="23"/>
      <c r="V4502" s="23"/>
      <c r="W4502" s="23"/>
      <c r="X4502" s="23"/>
      <c r="Y4502" s="445"/>
      <c r="Z4502" s="446" t="str">
        <f>IF(放飛紀錄!$Y4502="","",放飛紀錄!$Y4502+公式對照表!B$2)</f>
        <v/>
      </c>
      <c r="AA4502" s="445"/>
      <c r="AB4502" s="445"/>
      <c r="AC4502" s="447" t="str">
        <f t="shared" si="168"/>
        <v/>
      </c>
      <c r="AD4502" s="448" t="str">
        <f t="shared" si="169"/>
        <v/>
      </c>
      <c r="AE4502" s="446" t="str">
        <f>IF(放飛紀錄表[[#This Row],[模組啟動時間]]="","",公式對照表!$A$2)</f>
        <v/>
      </c>
      <c r="AF4502" s="449" t="str">
        <f>IF(AC4502="","",IF(AND(AA4502&gt;Y4502,AA4502&lt;Z4502),[1]公式對照表!$C$2,IF(AC4502="-",[1]公式對照表!$C$3,IF(AC4502&lt;AE4502,[1]公式對照表!$C$4,IF(AC4502&gt;AE4502,[1]公式對照表!$C$5)))))</f>
        <v/>
      </c>
      <c r="AG4502" s="442"/>
      <c r="AH4502" s="442"/>
      <c r="AI4502" s="442"/>
      <c r="AJ4502" s="442"/>
      <c r="AK4502" s="2"/>
    </row>
    <row r="4503" spans="1:37" ht="17.25" customHeight="1">
      <c r="A4503" s="443"/>
      <c r="B4503" s="444"/>
      <c r="C4503" s="23"/>
      <c r="D4503" s="23"/>
      <c r="E4503" s="23"/>
      <c r="F4503" s="262"/>
      <c r="G4503" s="262"/>
      <c r="H4503" s="262"/>
      <c r="I4503" s="264"/>
      <c r="J4503" s="23"/>
      <c r="K4503" s="23"/>
      <c r="L4503" s="36" t="str">
        <f>IFERROR(VLOOKUP(放飛紀錄!$K4503,#REF!,2,FALSE),"")</f>
        <v/>
      </c>
      <c r="M4503" s="36"/>
      <c r="N4503" s="36"/>
      <c r="O4503" s="36"/>
      <c r="P4503" s="36"/>
      <c r="Q4503" s="36"/>
      <c r="R4503" s="36"/>
      <c r="S4503" s="36"/>
      <c r="T4503" s="36"/>
      <c r="U4503" s="23"/>
      <c r="V4503" s="23"/>
      <c r="W4503" s="23"/>
      <c r="X4503" s="23"/>
      <c r="Y4503" s="445"/>
      <c r="Z4503" s="446" t="str">
        <f>IF(放飛紀錄!$Y4503="","",放飛紀錄!$Y4503+公式對照表!B$2)</f>
        <v/>
      </c>
      <c r="AA4503" s="445"/>
      <c r="AB4503" s="445"/>
      <c r="AC4503" s="447" t="str">
        <f t="shared" si="168"/>
        <v/>
      </c>
      <c r="AD4503" s="448" t="str">
        <f t="shared" si="169"/>
        <v/>
      </c>
      <c r="AE4503" s="446" t="str">
        <f>IF(放飛紀錄表[[#This Row],[模組啟動時間]]="","",公式對照表!$A$2)</f>
        <v/>
      </c>
      <c r="AF4503" s="449" t="str">
        <f>IF(AC4503="","",IF(AND(AA4503&gt;Y4503,AA4503&lt;Z4503),[1]公式對照表!$C$2,IF(AC4503="-",[1]公式對照表!$C$3,IF(AC4503&lt;AE4503,[1]公式對照表!$C$4,IF(AC4503&gt;AE4503,[1]公式對照表!$C$5)))))</f>
        <v/>
      </c>
      <c r="AG4503" s="442"/>
      <c r="AH4503" s="442"/>
      <c r="AI4503" s="442"/>
      <c r="AJ4503" s="442"/>
      <c r="AK4503" s="2"/>
    </row>
    <row r="4504" spans="1:37" ht="17.25" customHeight="1">
      <c r="A4504" s="443"/>
      <c r="B4504" s="444"/>
      <c r="C4504" s="23"/>
      <c r="D4504" s="23"/>
      <c r="E4504" s="23"/>
      <c r="F4504" s="262"/>
      <c r="G4504" s="262"/>
      <c r="H4504" s="262"/>
      <c r="I4504" s="264"/>
      <c r="J4504" s="23"/>
      <c r="K4504" s="23"/>
      <c r="L4504" s="36" t="str">
        <f>IFERROR(VLOOKUP(放飛紀錄!$K4504,#REF!,2,FALSE),"")</f>
        <v/>
      </c>
      <c r="M4504" s="36"/>
      <c r="N4504" s="36"/>
      <c r="O4504" s="36"/>
      <c r="P4504" s="36"/>
      <c r="Q4504" s="36"/>
      <c r="R4504" s="36"/>
      <c r="S4504" s="36"/>
      <c r="T4504" s="36"/>
      <c r="U4504" s="23"/>
      <c r="V4504" s="23"/>
      <c r="W4504" s="23"/>
      <c r="X4504" s="23"/>
      <c r="Y4504" s="445"/>
      <c r="Z4504" s="446" t="str">
        <f>IF(放飛紀錄!$Y4504="","",放飛紀錄!$Y4504+公式對照表!B$2)</f>
        <v/>
      </c>
      <c r="AA4504" s="445"/>
      <c r="AB4504" s="445"/>
      <c r="AC4504" s="447" t="str">
        <f t="shared" si="168"/>
        <v/>
      </c>
      <c r="AD4504" s="448" t="str">
        <f t="shared" si="169"/>
        <v/>
      </c>
      <c r="AE4504" s="446" t="str">
        <f>IF(放飛紀錄表[[#This Row],[模組啟動時間]]="","",公式對照表!$A$2)</f>
        <v/>
      </c>
      <c r="AF4504" s="449" t="str">
        <f>IF(AC4504="","",IF(AND(AA4504&gt;Y4504,AA4504&lt;Z4504),[1]公式對照表!$C$2,IF(AC4504="-",[1]公式對照表!$C$3,IF(AC4504&lt;AE4504,[1]公式對照表!$C$4,IF(AC4504&gt;AE4504,[1]公式對照表!$C$5)))))</f>
        <v/>
      </c>
      <c r="AG4504" s="442"/>
      <c r="AH4504" s="442"/>
      <c r="AI4504" s="442"/>
      <c r="AJ4504" s="442"/>
      <c r="AK4504" s="2"/>
    </row>
    <row r="4505" spans="1:37" ht="17.25" customHeight="1">
      <c r="A4505" s="443"/>
      <c r="B4505" s="444"/>
      <c r="C4505" s="23"/>
      <c r="D4505" s="23"/>
      <c r="E4505" s="23"/>
      <c r="F4505" s="262"/>
      <c r="G4505" s="262"/>
      <c r="H4505" s="262"/>
      <c r="I4505" s="264"/>
      <c r="J4505" s="23"/>
      <c r="K4505" s="23"/>
      <c r="L4505" s="36" t="str">
        <f>IFERROR(VLOOKUP(放飛紀錄!$K4505,#REF!,2,FALSE),"")</f>
        <v/>
      </c>
      <c r="M4505" s="36"/>
      <c r="N4505" s="36"/>
      <c r="O4505" s="36"/>
      <c r="P4505" s="36"/>
      <c r="Q4505" s="36"/>
      <c r="R4505" s="36"/>
      <c r="S4505" s="36"/>
      <c r="T4505" s="36"/>
      <c r="U4505" s="23"/>
      <c r="V4505" s="23"/>
      <c r="W4505" s="23"/>
      <c r="X4505" s="23"/>
      <c r="Y4505" s="445"/>
      <c r="Z4505" s="446" t="str">
        <f>IF(放飛紀錄!$Y4505="","",放飛紀錄!$Y4505+公式對照表!B$2)</f>
        <v/>
      </c>
      <c r="AA4505" s="445"/>
      <c r="AB4505" s="445"/>
      <c r="AC4505" s="447" t="str">
        <f t="shared" si="168"/>
        <v/>
      </c>
      <c r="AD4505" s="448" t="str">
        <f t="shared" si="169"/>
        <v/>
      </c>
      <c r="AE4505" s="446" t="str">
        <f>IF(放飛紀錄表[[#This Row],[模組啟動時間]]="","",公式對照表!$A$2)</f>
        <v/>
      </c>
      <c r="AF4505" s="449" t="str">
        <f>IF(AC4505="","",IF(AND(AA4505&gt;Y4505,AA4505&lt;Z4505),[1]公式對照表!$C$2,IF(AC4505="-",[1]公式對照表!$C$3,IF(AC4505&lt;AE4505,[1]公式對照表!$C$4,IF(AC4505&gt;AE4505,[1]公式對照表!$C$5)))))</f>
        <v/>
      </c>
      <c r="AG4505" s="442"/>
      <c r="AH4505" s="442"/>
      <c r="AI4505" s="442"/>
      <c r="AJ4505" s="442"/>
      <c r="AK4505" s="2"/>
    </row>
    <row r="4506" spans="1:37" ht="17.25" customHeight="1">
      <c r="A4506" s="443"/>
      <c r="B4506" s="444"/>
      <c r="C4506" s="23"/>
      <c r="D4506" s="23"/>
      <c r="E4506" s="23"/>
      <c r="F4506" s="262"/>
      <c r="G4506" s="262"/>
      <c r="H4506" s="262"/>
      <c r="I4506" s="264"/>
      <c r="J4506" s="23"/>
      <c r="K4506" s="23"/>
      <c r="L4506" s="36" t="str">
        <f>IFERROR(VLOOKUP(放飛紀錄!$K4506,#REF!,2,FALSE),"")</f>
        <v/>
      </c>
      <c r="M4506" s="36"/>
      <c r="N4506" s="36"/>
      <c r="O4506" s="36"/>
      <c r="P4506" s="36"/>
      <c r="Q4506" s="36"/>
      <c r="R4506" s="36"/>
      <c r="S4506" s="36"/>
      <c r="T4506" s="36"/>
      <c r="U4506" s="23"/>
      <c r="V4506" s="23"/>
      <c r="W4506" s="23"/>
      <c r="X4506" s="23"/>
      <c r="Y4506" s="445"/>
      <c r="Z4506" s="446" t="str">
        <f>IF(放飛紀錄!$Y4506="","",放飛紀錄!$Y4506+公式對照表!B$2)</f>
        <v/>
      </c>
      <c r="AA4506" s="445"/>
      <c r="AB4506" s="445"/>
      <c r="AC4506" s="447" t="str">
        <f t="shared" si="168"/>
        <v/>
      </c>
      <c r="AD4506" s="448" t="str">
        <f t="shared" si="169"/>
        <v/>
      </c>
      <c r="AE4506" s="446" t="str">
        <f>IF(放飛紀錄表[[#This Row],[模組啟動時間]]="","",公式對照表!$A$2)</f>
        <v/>
      </c>
      <c r="AF4506" s="449" t="str">
        <f>IF(AC4506="","",IF(AND(AA4506&gt;Y4506,AA4506&lt;Z4506),[1]公式對照表!$C$2,IF(AC4506="-",[1]公式對照表!$C$3,IF(AC4506&lt;AE4506,[1]公式對照表!$C$4,IF(AC4506&gt;AE4506,[1]公式對照表!$C$5)))))</f>
        <v/>
      </c>
      <c r="AG4506" s="442"/>
      <c r="AH4506" s="442"/>
      <c r="AI4506" s="442"/>
      <c r="AJ4506" s="442"/>
      <c r="AK4506" s="2"/>
    </row>
    <row r="4507" spans="1:37" ht="17.25" customHeight="1">
      <c r="A4507" s="443"/>
      <c r="B4507" s="444"/>
      <c r="C4507" s="23"/>
      <c r="D4507" s="23"/>
      <c r="E4507" s="23"/>
      <c r="F4507" s="262"/>
      <c r="G4507" s="262"/>
      <c r="H4507" s="262"/>
      <c r="I4507" s="264"/>
      <c r="J4507" s="23"/>
      <c r="K4507" s="23"/>
      <c r="L4507" s="36" t="str">
        <f>IFERROR(VLOOKUP(放飛紀錄!$K4507,#REF!,2,FALSE),"")</f>
        <v/>
      </c>
      <c r="M4507" s="36"/>
      <c r="N4507" s="36"/>
      <c r="O4507" s="36"/>
      <c r="P4507" s="36"/>
      <c r="Q4507" s="36"/>
      <c r="R4507" s="36"/>
      <c r="S4507" s="36"/>
      <c r="T4507" s="36"/>
      <c r="U4507" s="23"/>
      <c r="V4507" s="23"/>
      <c r="W4507" s="23"/>
      <c r="X4507" s="23"/>
      <c r="Y4507" s="445"/>
      <c r="Z4507" s="446" t="str">
        <f>IF(放飛紀錄!$Y4507="","",放飛紀錄!$Y4507+公式對照表!B$2)</f>
        <v/>
      </c>
      <c r="AA4507" s="445"/>
      <c r="AB4507" s="445"/>
      <c r="AC4507" s="447" t="str">
        <f t="shared" si="168"/>
        <v/>
      </c>
      <c r="AD4507" s="448" t="str">
        <f t="shared" si="169"/>
        <v/>
      </c>
      <c r="AE4507" s="446" t="str">
        <f>IF(放飛紀錄表[[#This Row],[模組啟動時間]]="","",公式對照表!$A$2)</f>
        <v/>
      </c>
      <c r="AF4507" s="449" t="str">
        <f>IF(AC4507="","",IF(AND(AA4507&gt;Y4507,AA4507&lt;Z4507),[1]公式對照表!$C$2,IF(AC4507="-",[1]公式對照表!$C$3,IF(AC4507&lt;AE4507,[1]公式對照表!$C$4,IF(AC4507&gt;AE4507,[1]公式對照表!$C$5)))))</f>
        <v/>
      </c>
      <c r="AG4507" s="442"/>
      <c r="AH4507" s="442"/>
      <c r="AI4507" s="442"/>
      <c r="AJ4507" s="442"/>
      <c r="AK4507" s="2"/>
    </row>
    <row r="4508" spans="1:37" ht="17.25" customHeight="1">
      <c r="A4508" s="443"/>
      <c r="B4508" s="444"/>
      <c r="C4508" s="23"/>
      <c r="D4508" s="23"/>
      <c r="E4508" s="23"/>
      <c r="F4508" s="262"/>
      <c r="G4508" s="262"/>
      <c r="H4508" s="262"/>
      <c r="I4508" s="264"/>
      <c r="J4508" s="23"/>
      <c r="K4508" s="23"/>
      <c r="L4508" s="36" t="str">
        <f>IFERROR(VLOOKUP(放飛紀錄!$K4508,#REF!,2,FALSE),"")</f>
        <v/>
      </c>
      <c r="M4508" s="36"/>
      <c r="N4508" s="36"/>
      <c r="O4508" s="36"/>
      <c r="P4508" s="36"/>
      <c r="Q4508" s="36"/>
      <c r="R4508" s="36"/>
      <c r="S4508" s="36"/>
      <c r="T4508" s="36"/>
      <c r="U4508" s="23"/>
      <c r="V4508" s="23"/>
      <c r="W4508" s="23"/>
      <c r="X4508" s="23"/>
      <c r="Y4508" s="445"/>
      <c r="Z4508" s="446" t="str">
        <f>IF(放飛紀錄!$Y4508="","",放飛紀錄!$Y4508+公式對照表!B$2)</f>
        <v/>
      </c>
      <c r="AA4508" s="445"/>
      <c r="AB4508" s="445"/>
      <c r="AC4508" s="447" t="str">
        <f t="shared" si="168"/>
        <v/>
      </c>
      <c r="AD4508" s="448" t="str">
        <f t="shared" si="169"/>
        <v/>
      </c>
      <c r="AE4508" s="446" t="str">
        <f>IF(放飛紀錄表[[#This Row],[模組啟動時間]]="","",公式對照表!$A$2)</f>
        <v/>
      </c>
      <c r="AF4508" s="449" t="str">
        <f>IF(AC4508="","",IF(AND(AA4508&gt;Y4508,AA4508&lt;Z4508),[1]公式對照表!$C$2,IF(AC4508="-",[1]公式對照表!$C$3,IF(AC4508&lt;AE4508,[1]公式對照表!$C$4,IF(AC4508&gt;AE4508,[1]公式對照表!$C$5)))))</f>
        <v/>
      </c>
      <c r="AG4508" s="442"/>
      <c r="AH4508" s="442"/>
      <c r="AI4508" s="442"/>
      <c r="AJ4508" s="442"/>
      <c r="AK4508" s="2"/>
    </row>
    <row r="4509" spans="1:37" ht="17.25" customHeight="1">
      <c r="A4509" s="443"/>
      <c r="B4509" s="444"/>
      <c r="C4509" s="23"/>
      <c r="D4509" s="23"/>
      <c r="E4509" s="23"/>
      <c r="F4509" s="262"/>
      <c r="G4509" s="262"/>
      <c r="H4509" s="262"/>
      <c r="I4509" s="264"/>
      <c r="J4509" s="23"/>
      <c r="K4509" s="23"/>
      <c r="L4509" s="36" t="str">
        <f>IFERROR(VLOOKUP(放飛紀錄!$K4509,#REF!,2,FALSE),"")</f>
        <v/>
      </c>
      <c r="M4509" s="36"/>
      <c r="N4509" s="36"/>
      <c r="O4509" s="36"/>
      <c r="P4509" s="36"/>
      <c r="Q4509" s="36"/>
      <c r="R4509" s="36"/>
      <c r="S4509" s="36"/>
      <c r="T4509" s="36"/>
      <c r="U4509" s="23"/>
      <c r="V4509" s="23"/>
      <c r="W4509" s="23"/>
      <c r="X4509" s="23"/>
      <c r="Y4509" s="445"/>
      <c r="Z4509" s="446" t="str">
        <f>IF(放飛紀錄!$Y4509="","",放飛紀錄!$Y4509+公式對照表!B$2)</f>
        <v/>
      </c>
      <c r="AA4509" s="445"/>
      <c r="AB4509" s="445"/>
      <c r="AC4509" s="447" t="str">
        <f t="shared" si="168"/>
        <v/>
      </c>
      <c r="AD4509" s="448" t="str">
        <f t="shared" si="169"/>
        <v/>
      </c>
      <c r="AE4509" s="446" t="str">
        <f>IF(放飛紀錄表[[#This Row],[模組啟動時間]]="","",公式對照表!$A$2)</f>
        <v/>
      </c>
      <c r="AF4509" s="449" t="str">
        <f>IF(AC4509="","",IF(AND(AA4509&gt;Y4509,AA4509&lt;Z4509),[1]公式對照表!$C$2,IF(AC4509="-",[1]公式對照表!$C$3,IF(AC4509&lt;AE4509,[1]公式對照表!$C$4,IF(AC4509&gt;AE4509,[1]公式對照表!$C$5)))))</f>
        <v/>
      </c>
      <c r="AG4509" s="442"/>
      <c r="AH4509" s="442"/>
      <c r="AI4509" s="442"/>
      <c r="AJ4509" s="442"/>
      <c r="AK4509" s="2"/>
    </row>
    <row r="4510" spans="1:37" ht="17.25" customHeight="1">
      <c r="A4510" s="443"/>
      <c r="B4510" s="444"/>
      <c r="C4510" s="23"/>
      <c r="D4510" s="23"/>
      <c r="E4510" s="23"/>
      <c r="F4510" s="262"/>
      <c r="G4510" s="262"/>
      <c r="H4510" s="262"/>
      <c r="I4510" s="264"/>
      <c r="J4510" s="23"/>
      <c r="K4510" s="23"/>
      <c r="L4510" s="36" t="str">
        <f>IFERROR(VLOOKUP(放飛紀錄!$K4510,#REF!,2,FALSE),"")</f>
        <v/>
      </c>
      <c r="M4510" s="36"/>
      <c r="N4510" s="36"/>
      <c r="O4510" s="36"/>
      <c r="P4510" s="36"/>
      <c r="Q4510" s="36"/>
      <c r="R4510" s="36"/>
      <c r="S4510" s="36"/>
      <c r="T4510" s="36"/>
      <c r="U4510" s="23"/>
      <c r="V4510" s="23"/>
      <c r="W4510" s="23"/>
      <c r="X4510" s="23"/>
      <c r="Y4510" s="445"/>
      <c r="Z4510" s="446" t="str">
        <f>IF(放飛紀錄!$Y4510="","",放飛紀錄!$Y4510+公式對照表!B$2)</f>
        <v/>
      </c>
      <c r="AA4510" s="445"/>
      <c r="AB4510" s="445"/>
      <c r="AC4510" s="447" t="str">
        <f t="shared" si="168"/>
        <v/>
      </c>
      <c r="AD4510" s="448" t="str">
        <f t="shared" si="169"/>
        <v/>
      </c>
      <c r="AE4510" s="446" t="str">
        <f>IF(放飛紀錄表[[#This Row],[模組啟動時間]]="","",公式對照表!$A$2)</f>
        <v/>
      </c>
      <c r="AF4510" s="449" t="str">
        <f>IF(AC4510="","",IF(AND(AA4510&gt;Y4510,AA4510&lt;Z4510),[1]公式對照表!$C$2,IF(AC4510="-",[1]公式對照表!$C$3,IF(AC4510&lt;AE4510,[1]公式對照表!$C$4,IF(AC4510&gt;AE4510,[1]公式對照表!$C$5)))))</f>
        <v/>
      </c>
      <c r="AG4510" s="442"/>
      <c r="AH4510" s="442"/>
      <c r="AI4510" s="442"/>
      <c r="AJ4510" s="442"/>
      <c r="AK4510" s="2"/>
    </row>
    <row r="4511" spans="1:37" ht="17.25" customHeight="1">
      <c r="A4511" s="443"/>
      <c r="B4511" s="444"/>
      <c r="C4511" s="23"/>
      <c r="D4511" s="23"/>
      <c r="E4511" s="23"/>
      <c r="F4511" s="262"/>
      <c r="G4511" s="262"/>
      <c r="H4511" s="262"/>
      <c r="I4511" s="264"/>
      <c r="J4511" s="23"/>
      <c r="K4511" s="23"/>
      <c r="L4511" s="36" t="str">
        <f>IFERROR(VLOOKUP(放飛紀錄!$K4511,#REF!,2,FALSE),"")</f>
        <v/>
      </c>
      <c r="M4511" s="36"/>
      <c r="N4511" s="36"/>
      <c r="O4511" s="36"/>
      <c r="P4511" s="36"/>
      <c r="Q4511" s="36"/>
      <c r="R4511" s="36"/>
      <c r="S4511" s="36"/>
      <c r="T4511" s="36"/>
      <c r="U4511" s="23"/>
      <c r="V4511" s="23"/>
      <c r="W4511" s="23"/>
      <c r="X4511" s="23"/>
      <c r="Y4511" s="445"/>
      <c r="Z4511" s="446" t="str">
        <f>IF(放飛紀錄!$Y4511="","",放飛紀錄!$Y4511+公式對照表!B$2)</f>
        <v/>
      </c>
      <c r="AA4511" s="445"/>
      <c r="AB4511" s="445"/>
      <c r="AC4511" s="447" t="str">
        <f t="shared" si="168"/>
        <v/>
      </c>
      <c r="AD4511" s="448" t="str">
        <f t="shared" si="169"/>
        <v/>
      </c>
      <c r="AE4511" s="446" t="str">
        <f>IF(放飛紀錄表[[#This Row],[模組啟動時間]]="","",公式對照表!$A$2)</f>
        <v/>
      </c>
      <c r="AF4511" s="449" t="str">
        <f>IF(AC4511="","",IF(AND(AA4511&gt;Y4511,AA4511&lt;Z4511),[1]公式對照表!$C$2,IF(AC4511="-",[1]公式對照表!$C$3,IF(AC4511&lt;AE4511,[1]公式對照表!$C$4,IF(AC4511&gt;AE4511,[1]公式對照表!$C$5)))))</f>
        <v/>
      </c>
      <c r="AG4511" s="442"/>
      <c r="AH4511" s="442"/>
      <c r="AI4511" s="442"/>
      <c r="AJ4511" s="442"/>
      <c r="AK4511" s="2"/>
    </row>
    <row r="4512" spans="1:37" ht="17.25" customHeight="1">
      <c r="A4512" s="443"/>
      <c r="B4512" s="444"/>
      <c r="C4512" s="23"/>
      <c r="D4512" s="23"/>
      <c r="E4512" s="23"/>
      <c r="F4512" s="262"/>
      <c r="G4512" s="262"/>
      <c r="H4512" s="262"/>
      <c r="I4512" s="264"/>
      <c r="J4512" s="23"/>
      <c r="K4512" s="23"/>
      <c r="L4512" s="36" t="str">
        <f>IFERROR(VLOOKUP(放飛紀錄!$K4512,#REF!,2,FALSE),"")</f>
        <v/>
      </c>
      <c r="M4512" s="36"/>
      <c r="N4512" s="36"/>
      <c r="O4512" s="36"/>
      <c r="P4512" s="36"/>
      <c r="Q4512" s="36"/>
      <c r="R4512" s="36"/>
      <c r="S4512" s="36"/>
      <c r="T4512" s="36"/>
      <c r="U4512" s="23"/>
      <c r="V4512" s="23"/>
      <c r="W4512" s="23"/>
      <c r="X4512" s="23"/>
      <c r="Y4512" s="445"/>
      <c r="Z4512" s="446" t="str">
        <f>IF(放飛紀錄!$Y4512="","",放飛紀錄!$Y4512+公式對照表!B$2)</f>
        <v/>
      </c>
      <c r="AA4512" s="445"/>
      <c r="AB4512" s="445"/>
      <c r="AC4512" s="447" t="str">
        <f t="shared" si="168"/>
        <v/>
      </c>
      <c r="AD4512" s="448" t="str">
        <f t="shared" si="169"/>
        <v/>
      </c>
      <c r="AE4512" s="446" t="str">
        <f>IF(放飛紀錄表[[#This Row],[模組啟動時間]]="","",公式對照表!$A$2)</f>
        <v/>
      </c>
      <c r="AF4512" s="449" t="str">
        <f>IF(AC4512="","",IF(AND(AA4512&gt;Y4512,AA4512&lt;Z4512),[1]公式對照表!$C$2,IF(AC4512="-",[1]公式對照表!$C$3,IF(AC4512&lt;AE4512,[1]公式對照表!$C$4,IF(AC4512&gt;AE4512,[1]公式對照表!$C$5)))))</f>
        <v/>
      </c>
      <c r="AG4512" s="442"/>
      <c r="AH4512" s="442"/>
      <c r="AI4512" s="442"/>
      <c r="AJ4512" s="442"/>
      <c r="AK4512" s="2"/>
    </row>
    <row r="4513" spans="1:37" ht="17.25" customHeight="1">
      <c r="A4513" s="443"/>
      <c r="B4513" s="444"/>
      <c r="C4513" s="23"/>
      <c r="D4513" s="23"/>
      <c r="E4513" s="23"/>
      <c r="F4513" s="262"/>
      <c r="G4513" s="262"/>
      <c r="H4513" s="262"/>
      <c r="I4513" s="264"/>
      <c r="J4513" s="23"/>
      <c r="K4513" s="23"/>
      <c r="L4513" s="36" t="str">
        <f>IFERROR(VLOOKUP(放飛紀錄!$K4513,#REF!,2,FALSE),"")</f>
        <v/>
      </c>
      <c r="M4513" s="36"/>
      <c r="N4513" s="36"/>
      <c r="O4513" s="36"/>
      <c r="P4513" s="36"/>
      <c r="Q4513" s="36"/>
      <c r="R4513" s="36"/>
      <c r="S4513" s="36"/>
      <c r="T4513" s="36"/>
      <c r="U4513" s="23"/>
      <c r="V4513" s="23"/>
      <c r="W4513" s="23"/>
      <c r="X4513" s="23"/>
      <c r="Y4513" s="445"/>
      <c r="Z4513" s="446" t="str">
        <f>IF(放飛紀錄!$Y4513="","",放飛紀錄!$Y4513+公式對照表!B$2)</f>
        <v/>
      </c>
      <c r="AA4513" s="445"/>
      <c r="AB4513" s="445"/>
      <c r="AC4513" s="447" t="str">
        <f t="shared" si="168"/>
        <v/>
      </c>
      <c r="AD4513" s="448" t="str">
        <f t="shared" si="169"/>
        <v/>
      </c>
      <c r="AE4513" s="446" t="str">
        <f>IF(放飛紀錄表[[#This Row],[模組啟動時間]]="","",公式對照表!$A$2)</f>
        <v/>
      </c>
      <c r="AF4513" s="449" t="str">
        <f>IF(AC4513="","",IF(AND(AA4513&gt;Y4513,AA4513&lt;Z4513),[1]公式對照表!$C$2,IF(AC4513="-",[1]公式對照表!$C$3,IF(AC4513&lt;AE4513,[1]公式對照表!$C$4,IF(AC4513&gt;AE4513,[1]公式對照表!$C$5)))))</f>
        <v/>
      </c>
      <c r="AG4513" s="442"/>
      <c r="AH4513" s="442"/>
      <c r="AI4513" s="442"/>
      <c r="AJ4513" s="442"/>
      <c r="AK4513" s="2"/>
    </row>
    <row r="4514" spans="1:37" ht="17.25" customHeight="1">
      <c r="A4514" s="443"/>
      <c r="B4514" s="444"/>
      <c r="C4514" s="23"/>
      <c r="D4514" s="23"/>
      <c r="E4514" s="23"/>
      <c r="F4514" s="262"/>
      <c r="G4514" s="262"/>
      <c r="H4514" s="262"/>
      <c r="I4514" s="264"/>
      <c r="J4514" s="23"/>
      <c r="K4514" s="23"/>
      <c r="L4514" s="36" t="str">
        <f>IFERROR(VLOOKUP(放飛紀錄!$K4514,#REF!,2,FALSE),"")</f>
        <v/>
      </c>
      <c r="M4514" s="36"/>
      <c r="N4514" s="36"/>
      <c r="O4514" s="36"/>
      <c r="P4514" s="36"/>
      <c r="Q4514" s="36"/>
      <c r="R4514" s="36"/>
      <c r="S4514" s="36"/>
      <c r="T4514" s="36"/>
      <c r="U4514" s="23"/>
      <c r="V4514" s="23"/>
      <c r="W4514" s="23"/>
      <c r="X4514" s="23"/>
      <c r="Y4514" s="445"/>
      <c r="Z4514" s="446" t="str">
        <f>IF(放飛紀錄!$Y4514="","",放飛紀錄!$Y4514+公式對照表!B$2)</f>
        <v/>
      </c>
      <c r="AA4514" s="445"/>
      <c r="AB4514" s="445"/>
      <c r="AC4514" s="447" t="str">
        <f t="shared" si="168"/>
        <v/>
      </c>
      <c r="AD4514" s="448" t="str">
        <f t="shared" si="169"/>
        <v/>
      </c>
      <c r="AE4514" s="446" t="str">
        <f>IF(放飛紀錄表[[#This Row],[模組啟動時間]]="","",公式對照表!$A$2)</f>
        <v/>
      </c>
      <c r="AF4514" s="449" t="str">
        <f>IF(AC4514="","",IF(AND(AA4514&gt;Y4514,AA4514&lt;Z4514),[1]公式對照表!$C$2,IF(AC4514="-",[1]公式對照表!$C$3,IF(AC4514&lt;AE4514,[1]公式對照表!$C$4,IF(AC4514&gt;AE4514,[1]公式對照表!$C$5)))))</f>
        <v/>
      </c>
      <c r="AG4514" s="442"/>
      <c r="AH4514" s="442"/>
      <c r="AI4514" s="442"/>
      <c r="AJ4514" s="442"/>
      <c r="AK4514" s="2"/>
    </row>
    <row r="4515" spans="1:37" ht="17.25" customHeight="1">
      <c r="A4515" s="443"/>
      <c r="B4515" s="444"/>
      <c r="C4515" s="23"/>
      <c r="D4515" s="23"/>
      <c r="E4515" s="23"/>
      <c r="F4515" s="262"/>
      <c r="G4515" s="262"/>
      <c r="H4515" s="262"/>
      <c r="I4515" s="264"/>
      <c r="J4515" s="23"/>
      <c r="K4515" s="23"/>
      <c r="L4515" s="36" t="str">
        <f>IFERROR(VLOOKUP(放飛紀錄!$K4515,#REF!,2,FALSE),"")</f>
        <v/>
      </c>
      <c r="M4515" s="36"/>
      <c r="N4515" s="36"/>
      <c r="O4515" s="36"/>
      <c r="P4515" s="36"/>
      <c r="Q4515" s="36"/>
      <c r="R4515" s="36"/>
      <c r="S4515" s="36"/>
      <c r="T4515" s="36"/>
      <c r="U4515" s="23"/>
      <c r="V4515" s="23"/>
      <c r="W4515" s="23"/>
      <c r="X4515" s="23"/>
      <c r="Y4515" s="445"/>
      <c r="Z4515" s="446" t="str">
        <f>IF(放飛紀錄!$Y4515="","",放飛紀錄!$Y4515+公式對照表!B$2)</f>
        <v/>
      </c>
      <c r="AA4515" s="445"/>
      <c r="AB4515" s="445"/>
      <c r="AC4515" s="447" t="str">
        <f t="shared" si="168"/>
        <v/>
      </c>
      <c r="AD4515" s="448" t="str">
        <f t="shared" si="169"/>
        <v/>
      </c>
      <c r="AE4515" s="446" t="str">
        <f>IF(放飛紀錄表[[#This Row],[模組啟動時間]]="","",公式對照表!$A$2)</f>
        <v/>
      </c>
      <c r="AF4515" s="449" t="str">
        <f>IF(AC4515="","",IF(AND(AA4515&gt;Y4515,AA4515&lt;Z4515),[1]公式對照表!$C$2,IF(AC4515="-",[1]公式對照表!$C$3,IF(AC4515&lt;AE4515,[1]公式對照表!$C$4,IF(AC4515&gt;AE4515,[1]公式對照表!$C$5)))))</f>
        <v/>
      </c>
      <c r="AG4515" s="442"/>
      <c r="AH4515" s="442"/>
      <c r="AI4515" s="442"/>
      <c r="AJ4515" s="442"/>
      <c r="AK4515" s="2"/>
    </row>
    <row r="4516" spans="1:37" ht="17.25" customHeight="1">
      <c r="A4516" s="443"/>
      <c r="B4516" s="444"/>
      <c r="C4516" s="23"/>
      <c r="D4516" s="23"/>
      <c r="E4516" s="23"/>
      <c r="F4516" s="262"/>
      <c r="G4516" s="262"/>
      <c r="H4516" s="262"/>
      <c r="I4516" s="264"/>
      <c r="J4516" s="23"/>
      <c r="K4516" s="23"/>
      <c r="L4516" s="36" t="str">
        <f>IFERROR(VLOOKUP(放飛紀錄!$K4516,#REF!,2,FALSE),"")</f>
        <v/>
      </c>
      <c r="M4516" s="36"/>
      <c r="N4516" s="36"/>
      <c r="O4516" s="36"/>
      <c r="P4516" s="36"/>
      <c r="Q4516" s="36"/>
      <c r="R4516" s="36"/>
      <c r="S4516" s="36"/>
      <c r="T4516" s="36"/>
      <c r="U4516" s="23"/>
      <c r="V4516" s="23"/>
      <c r="W4516" s="23"/>
      <c r="X4516" s="23"/>
      <c r="Y4516" s="445"/>
      <c r="Z4516" s="446" t="str">
        <f>IF(放飛紀錄!$Y4516="","",放飛紀錄!$Y4516+公式對照表!B$2)</f>
        <v/>
      </c>
      <c r="AA4516" s="445"/>
      <c r="AB4516" s="445"/>
      <c r="AC4516" s="447" t="str">
        <f t="shared" si="168"/>
        <v/>
      </c>
      <c r="AD4516" s="448" t="str">
        <f t="shared" si="169"/>
        <v/>
      </c>
      <c r="AE4516" s="446" t="str">
        <f>IF(放飛紀錄表[[#This Row],[模組啟動時間]]="","",公式對照表!$A$2)</f>
        <v/>
      </c>
      <c r="AF4516" s="449" t="str">
        <f>IF(AC4516="","",IF(AND(AA4516&gt;Y4516,AA4516&lt;Z4516),[1]公式對照表!$C$2,IF(AC4516="-",[1]公式對照表!$C$3,IF(AC4516&lt;AE4516,[1]公式對照表!$C$4,IF(AC4516&gt;AE4516,[1]公式對照表!$C$5)))))</f>
        <v/>
      </c>
      <c r="AG4516" s="442"/>
      <c r="AH4516" s="442"/>
      <c r="AI4516" s="442"/>
      <c r="AJ4516" s="442"/>
      <c r="AK4516" s="2"/>
    </row>
    <row r="4517" spans="1:37" ht="17.25" customHeight="1">
      <c r="A4517" s="443"/>
      <c r="B4517" s="444"/>
      <c r="C4517" s="23"/>
      <c r="D4517" s="23"/>
      <c r="E4517" s="23"/>
      <c r="F4517" s="262"/>
      <c r="G4517" s="262"/>
      <c r="H4517" s="262"/>
      <c r="I4517" s="264"/>
      <c r="J4517" s="23"/>
      <c r="K4517" s="23"/>
      <c r="L4517" s="36" t="str">
        <f>IFERROR(VLOOKUP(放飛紀錄!$K4517,#REF!,2,FALSE),"")</f>
        <v/>
      </c>
      <c r="M4517" s="36"/>
      <c r="N4517" s="36"/>
      <c r="O4517" s="36"/>
      <c r="P4517" s="36"/>
      <c r="Q4517" s="36"/>
      <c r="R4517" s="36"/>
      <c r="S4517" s="36"/>
      <c r="T4517" s="36"/>
      <c r="U4517" s="23"/>
      <c r="V4517" s="23"/>
      <c r="W4517" s="23"/>
      <c r="X4517" s="23"/>
      <c r="Y4517" s="445"/>
      <c r="Z4517" s="446" t="str">
        <f>IF(放飛紀錄!$Y4517="","",放飛紀錄!$Y4517+公式對照表!B$2)</f>
        <v/>
      </c>
      <c r="AA4517" s="445"/>
      <c r="AB4517" s="445"/>
      <c r="AC4517" s="447" t="str">
        <f t="shared" si="168"/>
        <v/>
      </c>
      <c r="AD4517" s="448" t="str">
        <f t="shared" si="169"/>
        <v/>
      </c>
      <c r="AE4517" s="446" t="str">
        <f>IF(放飛紀錄表[[#This Row],[模組啟動時間]]="","",公式對照表!$A$2)</f>
        <v/>
      </c>
      <c r="AF4517" s="449" t="str">
        <f>IF(AC4517="","",IF(AND(AA4517&gt;Y4517,AA4517&lt;Z4517),[1]公式對照表!$C$2,IF(AC4517="-",[1]公式對照表!$C$3,IF(AC4517&lt;AE4517,[1]公式對照表!$C$4,IF(AC4517&gt;AE4517,[1]公式對照表!$C$5)))))</f>
        <v/>
      </c>
      <c r="AG4517" s="442"/>
      <c r="AH4517" s="442"/>
      <c r="AI4517" s="442"/>
      <c r="AJ4517" s="442"/>
      <c r="AK4517" s="2"/>
    </row>
    <row r="4518" spans="1:37" ht="17.25" customHeight="1">
      <c r="A4518" s="443"/>
      <c r="B4518" s="444"/>
      <c r="C4518" s="23"/>
      <c r="D4518" s="23"/>
      <c r="E4518" s="23"/>
      <c r="F4518" s="262"/>
      <c r="G4518" s="262"/>
      <c r="H4518" s="262"/>
      <c r="I4518" s="264"/>
      <c r="J4518" s="23"/>
      <c r="K4518" s="23"/>
      <c r="L4518" s="36" t="str">
        <f>IFERROR(VLOOKUP(放飛紀錄!$K4518,#REF!,2,FALSE),"")</f>
        <v/>
      </c>
      <c r="M4518" s="36"/>
      <c r="N4518" s="36"/>
      <c r="O4518" s="36"/>
      <c r="P4518" s="36"/>
      <c r="Q4518" s="36"/>
      <c r="R4518" s="36"/>
      <c r="S4518" s="36"/>
      <c r="T4518" s="36"/>
      <c r="U4518" s="23"/>
      <c r="V4518" s="23"/>
      <c r="W4518" s="23"/>
      <c r="X4518" s="23"/>
      <c r="Y4518" s="445"/>
      <c r="Z4518" s="446" t="str">
        <f>IF(放飛紀錄!$Y4518="","",放飛紀錄!$Y4518+公式對照表!B$2)</f>
        <v/>
      </c>
      <c r="AA4518" s="445"/>
      <c r="AB4518" s="445"/>
      <c r="AC4518" s="447" t="str">
        <f t="shared" si="168"/>
        <v/>
      </c>
      <c r="AD4518" s="448" t="str">
        <f t="shared" si="169"/>
        <v/>
      </c>
      <c r="AE4518" s="446" t="str">
        <f>IF(放飛紀錄表[[#This Row],[模組啟動時間]]="","",公式對照表!$A$2)</f>
        <v/>
      </c>
      <c r="AF4518" s="449" t="str">
        <f>IF(AC4518="","",IF(AND(AA4518&gt;Y4518,AA4518&lt;Z4518),[1]公式對照表!$C$2,IF(AC4518="-",[1]公式對照表!$C$3,IF(AC4518&lt;AE4518,[1]公式對照表!$C$4,IF(AC4518&gt;AE4518,[1]公式對照表!$C$5)))))</f>
        <v/>
      </c>
      <c r="AG4518" s="442"/>
      <c r="AH4518" s="442"/>
      <c r="AI4518" s="442"/>
      <c r="AJ4518" s="442"/>
      <c r="AK4518" s="2"/>
    </row>
    <row r="4519" spans="1:37" ht="17.25" customHeight="1">
      <c r="A4519" s="443"/>
      <c r="B4519" s="444"/>
      <c r="C4519" s="23"/>
      <c r="D4519" s="23"/>
      <c r="E4519" s="23"/>
      <c r="F4519" s="262"/>
      <c r="G4519" s="262"/>
      <c r="H4519" s="262"/>
      <c r="I4519" s="264"/>
      <c r="J4519" s="23"/>
      <c r="K4519" s="23"/>
      <c r="L4519" s="36" t="str">
        <f>IFERROR(VLOOKUP(放飛紀錄!$K4519,#REF!,2,FALSE),"")</f>
        <v/>
      </c>
      <c r="M4519" s="36"/>
      <c r="N4519" s="36"/>
      <c r="O4519" s="36"/>
      <c r="P4519" s="36"/>
      <c r="Q4519" s="36"/>
      <c r="R4519" s="36"/>
      <c r="S4519" s="36"/>
      <c r="T4519" s="36"/>
      <c r="U4519" s="23"/>
      <c r="V4519" s="23"/>
      <c r="W4519" s="23"/>
      <c r="X4519" s="23"/>
      <c r="Y4519" s="445"/>
      <c r="Z4519" s="446" t="str">
        <f>IF(放飛紀錄!$Y4519="","",放飛紀錄!$Y4519+公式對照表!B$2)</f>
        <v/>
      </c>
      <c r="AA4519" s="445"/>
      <c r="AB4519" s="445"/>
      <c r="AC4519" s="447" t="str">
        <f t="shared" si="168"/>
        <v/>
      </c>
      <c r="AD4519" s="448" t="str">
        <f t="shared" si="169"/>
        <v/>
      </c>
      <c r="AE4519" s="446" t="str">
        <f>IF(放飛紀錄表[[#This Row],[模組啟動時間]]="","",公式對照表!$A$2)</f>
        <v/>
      </c>
      <c r="AF4519" s="449" t="str">
        <f>IF(AC4519="","",IF(AND(AA4519&gt;Y4519,AA4519&lt;Z4519),[1]公式對照表!$C$2,IF(AC4519="-",[1]公式對照表!$C$3,IF(AC4519&lt;AE4519,[1]公式對照表!$C$4,IF(AC4519&gt;AE4519,[1]公式對照表!$C$5)))))</f>
        <v/>
      </c>
      <c r="AG4519" s="442"/>
      <c r="AH4519" s="442"/>
      <c r="AI4519" s="442"/>
      <c r="AJ4519" s="442"/>
      <c r="AK4519" s="2"/>
    </row>
    <row r="4520" spans="1:37" ht="17.25" customHeight="1">
      <c r="A4520" s="443"/>
      <c r="B4520" s="444"/>
      <c r="C4520" s="23"/>
      <c r="D4520" s="23"/>
      <c r="E4520" s="23"/>
      <c r="F4520" s="262"/>
      <c r="G4520" s="262"/>
      <c r="H4520" s="262"/>
      <c r="I4520" s="264"/>
      <c r="J4520" s="23"/>
      <c r="K4520" s="23"/>
      <c r="L4520" s="36" t="str">
        <f>IFERROR(VLOOKUP(放飛紀錄!$K4520,#REF!,2,FALSE),"")</f>
        <v/>
      </c>
      <c r="M4520" s="36"/>
      <c r="N4520" s="36"/>
      <c r="O4520" s="36"/>
      <c r="P4520" s="36"/>
      <c r="Q4520" s="36"/>
      <c r="R4520" s="36"/>
      <c r="S4520" s="36"/>
      <c r="T4520" s="36"/>
      <c r="U4520" s="23"/>
      <c r="V4520" s="23"/>
      <c r="W4520" s="23"/>
      <c r="X4520" s="23"/>
      <c r="Y4520" s="445"/>
      <c r="Z4520" s="446" t="str">
        <f>IF(放飛紀錄!$Y4520="","",放飛紀錄!$Y4520+公式對照表!B$2)</f>
        <v/>
      </c>
      <c r="AA4520" s="445"/>
      <c r="AB4520" s="445"/>
      <c r="AC4520" s="447" t="str">
        <f t="shared" si="168"/>
        <v/>
      </c>
      <c r="AD4520" s="448" t="str">
        <f t="shared" si="169"/>
        <v/>
      </c>
      <c r="AE4520" s="446" t="str">
        <f>IF(放飛紀錄表[[#This Row],[模組啟動時間]]="","",公式對照表!$A$2)</f>
        <v/>
      </c>
      <c r="AF4520" s="449" t="str">
        <f>IF(AC4520="","",IF(AND(AA4520&gt;Y4520,AA4520&lt;Z4520),[1]公式對照表!$C$2,IF(AC4520="-",[1]公式對照表!$C$3,IF(AC4520&lt;AE4520,[1]公式對照表!$C$4,IF(AC4520&gt;AE4520,[1]公式對照表!$C$5)))))</f>
        <v/>
      </c>
      <c r="AG4520" s="442"/>
      <c r="AH4520" s="442"/>
      <c r="AI4520" s="442"/>
      <c r="AJ4520" s="442"/>
      <c r="AK4520" s="2"/>
    </row>
    <row r="4521" spans="1:37" ht="17.25" customHeight="1">
      <c r="A4521" s="443"/>
      <c r="B4521" s="444"/>
      <c r="C4521" s="23"/>
      <c r="D4521" s="23"/>
      <c r="E4521" s="23"/>
      <c r="F4521" s="262"/>
      <c r="G4521" s="262"/>
      <c r="H4521" s="262"/>
      <c r="I4521" s="264"/>
      <c r="J4521" s="23"/>
      <c r="K4521" s="23"/>
      <c r="L4521" s="36" t="str">
        <f>IFERROR(VLOOKUP(放飛紀錄!$K4521,#REF!,2,FALSE),"")</f>
        <v/>
      </c>
      <c r="M4521" s="36"/>
      <c r="N4521" s="36"/>
      <c r="O4521" s="36"/>
      <c r="P4521" s="36"/>
      <c r="Q4521" s="36"/>
      <c r="R4521" s="36"/>
      <c r="S4521" s="36"/>
      <c r="T4521" s="36"/>
      <c r="U4521" s="23"/>
      <c r="V4521" s="23"/>
      <c r="W4521" s="23"/>
      <c r="X4521" s="23"/>
      <c r="Y4521" s="445"/>
      <c r="Z4521" s="446" t="str">
        <f>IF(放飛紀錄!$Y4521="","",放飛紀錄!$Y4521+公式對照表!B$2)</f>
        <v/>
      </c>
      <c r="AA4521" s="445"/>
      <c r="AB4521" s="445"/>
      <c r="AC4521" s="447" t="str">
        <f t="shared" si="168"/>
        <v/>
      </c>
      <c r="AD4521" s="448" t="str">
        <f t="shared" si="169"/>
        <v/>
      </c>
      <c r="AE4521" s="446" t="str">
        <f>IF(放飛紀錄表[[#This Row],[模組啟動時間]]="","",公式對照表!$A$2)</f>
        <v/>
      </c>
      <c r="AF4521" s="449" t="str">
        <f>IF(AC4521="","",IF(AND(AA4521&gt;Y4521,AA4521&lt;Z4521),[1]公式對照表!$C$2,IF(AC4521="-",[1]公式對照表!$C$3,IF(AC4521&lt;AE4521,[1]公式對照表!$C$4,IF(AC4521&gt;AE4521,[1]公式對照表!$C$5)))))</f>
        <v/>
      </c>
      <c r="AG4521" s="442"/>
      <c r="AH4521" s="442"/>
      <c r="AI4521" s="442"/>
      <c r="AJ4521" s="442"/>
      <c r="AK4521" s="2"/>
    </row>
    <row r="4522" spans="1:37" ht="17.25" customHeight="1">
      <c r="A4522" s="443"/>
      <c r="B4522" s="444"/>
      <c r="C4522" s="23"/>
      <c r="D4522" s="23"/>
      <c r="E4522" s="23"/>
      <c r="F4522" s="262"/>
      <c r="G4522" s="262"/>
      <c r="H4522" s="262"/>
      <c r="I4522" s="264"/>
      <c r="J4522" s="23"/>
      <c r="K4522" s="23"/>
      <c r="L4522" s="36" t="str">
        <f>IFERROR(VLOOKUP(放飛紀錄!$K4522,#REF!,2,FALSE),"")</f>
        <v/>
      </c>
      <c r="M4522" s="36"/>
      <c r="N4522" s="36"/>
      <c r="O4522" s="36"/>
      <c r="P4522" s="36"/>
      <c r="Q4522" s="36"/>
      <c r="R4522" s="36"/>
      <c r="S4522" s="36"/>
      <c r="T4522" s="36"/>
      <c r="U4522" s="23"/>
      <c r="V4522" s="23"/>
      <c r="W4522" s="23"/>
      <c r="X4522" s="23"/>
      <c r="Y4522" s="445"/>
      <c r="Z4522" s="446" t="str">
        <f>IF(放飛紀錄!$Y4522="","",放飛紀錄!$Y4522+公式對照表!B$2)</f>
        <v/>
      </c>
      <c r="AA4522" s="445"/>
      <c r="AB4522" s="445"/>
      <c r="AC4522" s="447" t="str">
        <f t="shared" si="168"/>
        <v/>
      </c>
      <c r="AD4522" s="448" t="str">
        <f t="shared" si="169"/>
        <v/>
      </c>
      <c r="AE4522" s="446" t="str">
        <f>IF(放飛紀錄表[[#This Row],[模組啟動時間]]="","",公式對照表!$A$2)</f>
        <v/>
      </c>
      <c r="AF4522" s="449" t="str">
        <f>IF(AC4522="","",IF(AND(AA4522&gt;Y4522,AA4522&lt;Z4522),[1]公式對照表!$C$2,IF(AC4522="-",[1]公式對照表!$C$3,IF(AC4522&lt;AE4522,[1]公式對照表!$C$4,IF(AC4522&gt;AE4522,[1]公式對照表!$C$5)))))</f>
        <v/>
      </c>
      <c r="AG4522" s="442"/>
      <c r="AH4522" s="442"/>
      <c r="AI4522" s="442"/>
      <c r="AJ4522" s="442"/>
      <c r="AK4522" s="2"/>
    </row>
    <row r="4523" spans="1:37" ht="17.25" customHeight="1">
      <c r="A4523" s="443"/>
      <c r="B4523" s="444"/>
      <c r="C4523" s="23"/>
      <c r="D4523" s="23"/>
      <c r="E4523" s="23"/>
      <c r="F4523" s="262"/>
      <c r="G4523" s="262"/>
      <c r="H4523" s="262"/>
      <c r="I4523" s="264"/>
      <c r="J4523" s="23"/>
      <c r="K4523" s="23"/>
      <c r="L4523" s="36" t="str">
        <f>IFERROR(VLOOKUP(放飛紀錄!$K4523,#REF!,2,FALSE),"")</f>
        <v/>
      </c>
      <c r="M4523" s="36"/>
      <c r="N4523" s="36"/>
      <c r="O4523" s="36"/>
      <c r="P4523" s="36"/>
      <c r="Q4523" s="36"/>
      <c r="R4523" s="36"/>
      <c r="S4523" s="36"/>
      <c r="T4523" s="36"/>
      <c r="U4523" s="23"/>
      <c r="V4523" s="23"/>
      <c r="W4523" s="23"/>
      <c r="X4523" s="23"/>
      <c r="Y4523" s="445"/>
      <c r="Z4523" s="446" t="str">
        <f>IF(放飛紀錄!$Y4523="","",放飛紀錄!$Y4523+公式對照表!B$2)</f>
        <v/>
      </c>
      <c r="AA4523" s="445"/>
      <c r="AB4523" s="445"/>
      <c r="AC4523" s="447" t="str">
        <f t="shared" si="168"/>
        <v/>
      </c>
      <c r="AD4523" s="448" t="str">
        <f t="shared" si="169"/>
        <v/>
      </c>
      <c r="AE4523" s="446" t="str">
        <f>IF(放飛紀錄表[[#This Row],[模組啟動時間]]="","",公式對照表!$A$2)</f>
        <v/>
      </c>
      <c r="AF4523" s="449" t="str">
        <f>IF(AC4523="","",IF(AND(AA4523&gt;Y4523,AA4523&lt;Z4523),[1]公式對照表!$C$2,IF(AC4523="-",[1]公式對照表!$C$3,IF(AC4523&lt;AE4523,[1]公式對照表!$C$4,IF(AC4523&gt;AE4523,[1]公式對照表!$C$5)))))</f>
        <v/>
      </c>
      <c r="AG4523" s="442"/>
      <c r="AH4523" s="442"/>
      <c r="AI4523" s="442"/>
      <c r="AJ4523" s="442"/>
      <c r="AK4523" s="2"/>
    </row>
    <row r="4524" spans="1:37" ht="17.25" customHeight="1">
      <c r="A4524" s="443"/>
      <c r="B4524" s="444"/>
      <c r="C4524" s="23"/>
      <c r="D4524" s="23"/>
      <c r="E4524" s="23"/>
      <c r="F4524" s="262"/>
      <c r="G4524" s="262"/>
      <c r="H4524" s="262"/>
      <c r="I4524" s="264"/>
      <c r="J4524" s="23"/>
      <c r="K4524" s="23"/>
      <c r="L4524" s="36" t="str">
        <f>IFERROR(VLOOKUP(放飛紀錄!$K4524,#REF!,2,FALSE),"")</f>
        <v/>
      </c>
      <c r="M4524" s="36"/>
      <c r="N4524" s="36"/>
      <c r="O4524" s="36"/>
      <c r="P4524" s="36"/>
      <c r="Q4524" s="36"/>
      <c r="R4524" s="36"/>
      <c r="S4524" s="36"/>
      <c r="T4524" s="36"/>
      <c r="U4524" s="23"/>
      <c r="V4524" s="23"/>
      <c r="W4524" s="23"/>
      <c r="X4524" s="23"/>
      <c r="Y4524" s="445"/>
      <c r="Z4524" s="446" t="str">
        <f>IF(放飛紀錄!$Y4524="","",放飛紀錄!$Y4524+公式對照表!B$2)</f>
        <v/>
      </c>
      <c r="AA4524" s="445"/>
      <c r="AB4524" s="445"/>
      <c r="AC4524" s="447" t="str">
        <f t="shared" si="168"/>
        <v/>
      </c>
      <c r="AD4524" s="448" t="str">
        <f t="shared" si="169"/>
        <v/>
      </c>
      <c r="AE4524" s="446" t="str">
        <f>IF(放飛紀錄表[[#This Row],[模組啟動時間]]="","",公式對照表!$A$2)</f>
        <v/>
      </c>
      <c r="AF4524" s="449" t="str">
        <f>IF(AC4524="","",IF(AND(AA4524&gt;Y4524,AA4524&lt;Z4524),[1]公式對照表!$C$2,IF(AC4524="-",[1]公式對照表!$C$3,IF(AC4524&lt;AE4524,[1]公式對照表!$C$4,IF(AC4524&gt;AE4524,[1]公式對照表!$C$5)))))</f>
        <v/>
      </c>
      <c r="AG4524" s="442"/>
      <c r="AH4524" s="442"/>
      <c r="AI4524" s="442"/>
      <c r="AJ4524" s="442"/>
      <c r="AK4524" s="2"/>
    </row>
    <row r="4525" spans="1:37" ht="17.25" customHeight="1">
      <c r="A4525" s="443"/>
      <c r="B4525" s="444"/>
      <c r="C4525" s="23"/>
      <c r="D4525" s="23"/>
      <c r="E4525" s="23"/>
      <c r="F4525" s="262"/>
      <c r="G4525" s="262"/>
      <c r="H4525" s="262"/>
      <c r="I4525" s="264"/>
      <c r="J4525" s="23"/>
      <c r="K4525" s="23"/>
      <c r="L4525" s="36" t="str">
        <f>IFERROR(VLOOKUP(放飛紀錄!$K4525,#REF!,2,FALSE),"")</f>
        <v/>
      </c>
      <c r="M4525" s="36"/>
      <c r="N4525" s="36"/>
      <c r="O4525" s="36"/>
      <c r="P4525" s="36"/>
      <c r="Q4525" s="36"/>
      <c r="R4525" s="36"/>
      <c r="S4525" s="36"/>
      <c r="T4525" s="36"/>
      <c r="U4525" s="23"/>
      <c r="V4525" s="23"/>
      <c r="W4525" s="23"/>
      <c r="X4525" s="23"/>
      <c r="Y4525" s="445"/>
      <c r="Z4525" s="446" t="str">
        <f>IF(放飛紀錄!$Y4525="","",放飛紀錄!$Y4525+公式對照表!B$2)</f>
        <v/>
      </c>
      <c r="AA4525" s="445"/>
      <c r="AB4525" s="445"/>
      <c r="AC4525" s="447" t="str">
        <f t="shared" si="168"/>
        <v/>
      </c>
      <c r="AD4525" s="448" t="str">
        <f t="shared" si="169"/>
        <v/>
      </c>
      <c r="AE4525" s="446" t="str">
        <f>IF(放飛紀錄表[[#This Row],[模組啟動時間]]="","",公式對照表!$A$2)</f>
        <v/>
      </c>
      <c r="AF4525" s="449" t="str">
        <f>IF(AC4525="","",IF(AND(AA4525&gt;Y4525,AA4525&lt;Z4525),[1]公式對照表!$C$2,IF(AC4525="-",[1]公式對照表!$C$3,IF(AC4525&lt;AE4525,[1]公式對照表!$C$4,IF(AC4525&gt;AE4525,[1]公式對照表!$C$5)))))</f>
        <v/>
      </c>
      <c r="AG4525" s="442"/>
      <c r="AH4525" s="442"/>
      <c r="AI4525" s="442"/>
      <c r="AJ4525" s="442"/>
      <c r="AK4525" s="2"/>
    </row>
    <row r="4526" spans="1:37" ht="17.25" customHeight="1">
      <c r="A4526" s="443"/>
      <c r="B4526" s="444"/>
      <c r="C4526" s="23"/>
      <c r="D4526" s="23"/>
      <c r="E4526" s="23"/>
      <c r="F4526" s="262"/>
      <c r="G4526" s="262"/>
      <c r="H4526" s="262"/>
      <c r="I4526" s="264"/>
      <c r="J4526" s="23"/>
      <c r="K4526" s="23"/>
      <c r="L4526" s="36" t="str">
        <f>IFERROR(VLOOKUP(放飛紀錄!$K4526,#REF!,2,FALSE),"")</f>
        <v/>
      </c>
      <c r="M4526" s="36"/>
      <c r="N4526" s="36"/>
      <c r="O4526" s="36"/>
      <c r="P4526" s="36"/>
      <c r="Q4526" s="36"/>
      <c r="R4526" s="36"/>
      <c r="S4526" s="36"/>
      <c r="T4526" s="36"/>
      <c r="U4526" s="23"/>
      <c r="V4526" s="23"/>
      <c r="W4526" s="23"/>
      <c r="X4526" s="23"/>
      <c r="Y4526" s="445"/>
      <c r="Z4526" s="446" t="str">
        <f>IF(放飛紀錄!$Y4526="","",放飛紀錄!$Y4526+公式對照表!B$2)</f>
        <v/>
      </c>
      <c r="AA4526" s="445"/>
      <c r="AB4526" s="445"/>
      <c r="AC4526" s="447" t="str">
        <f t="shared" si="168"/>
        <v/>
      </c>
      <c r="AD4526" s="448" t="str">
        <f t="shared" si="169"/>
        <v/>
      </c>
      <c r="AE4526" s="446" t="str">
        <f>IF(放飛紀錄表[[#This Row],[模組啟動時間]]="","",公式對照表!$A$2)</f>
        <v/>
      </c>
      <c r="AF4526" s="449" t="str">
        <f>IF(AC4526="","",IF(AND(AA4526&gt;Y4526,AA4526&lt;Z4526),[1]公式對照表!$C$2,IF(AC4526="-",[1]公式對照表!$C$3,IF(AC4526&lt;AE4526,[1]公式對照表!$C$4,IF(AC4526&gt;AE4526,[1]公式對照表!$C$5)))))</f>
        <v/>
      </c>
      <c r="AG4526" s="442"/>
      <c r="AH4526" s="442"/>
      <c r="AI4526" s="442"/>
      <c r="AJ4526" s="442"/>
      <c r="AK4526" s="2"/>
    </row>
    <row r="4527" spans="1:37" ht="17.25" customHeight="1">
      <c r="A4527" s="443"/>
      <c r="B4527" s="444"/>
      <c r="C4527" s="23"/>
      <c r="D4527" s="23"/>
      <c r="E4527" s="23"/>
      <c r="F4527" s="262"/>
      <c r="G4527" s="262"/>
      <c r="H4527" s="262"/>
      <c r="I4527" s="264"/>
      <c r="J4527" s="23"/>
      <c r="K4527" s="23"/>
      <c r="L4527" s="36" t="str">
        <f>IFERROR(VLOOKUP(放飛紀錄!$K4527,#REF!,2,FALSE),"")</f>
        <v/>
      </c>
      <c r="M4527" s="36"/>
      <c r="N4527" s="36"/>
      <c r="O4527" s="36"/>
      <c r="P4527" s="36"/>
      <c r="Q4527" s="36"/>
      <c r="R4527" s="36"/>
      <c r="S4527" s="36"/>
      <c r="T4527" s="36"/>
      <c r="U4527" s="23"/>
      <c r="V4527" s="23"/>
      <c r="W4527" s="23"/>
      <c r="X4527" s="23"/>
      <c r="Y4527" s="445"/>
      <c r="Z4527" s="446" t="str">
        <f>IF(放飛紀錄!$Y4527="","",放飛紀錄!$Y4527+公式對照表!B$2)</f>
        <v/>
      </c>
      <c r="AA4527" s="445"/>
      <c r="AB4527" s="445"/>
      <c r="AC4527" s="447" t="str">
        <f t="shared" si="168"/>
        <v/>
      </c>
      <c r="AD4527" s="448" t="str">
        <f t="shared" si="169"/>
        <v/>
      </c>
      <c r="AE4527" s="446" t="str">
        <f>IF(放飛紀錄表[[#This Row],[模組啟動時間]]="","",公式對照表!$A$2)</f>
        <v/>
      </c>
      <c r="AF4527" s="449" t="str">
        <f>IF(AC4527="","",IF(AND(AA4527&gt;Y4527,AA4527&lt;Z4527),[1]公式對照表!$C$2,IF(AC4527="-",[1]公式對照表!$C$3,IF(AC4527&lt;AE4527,[1]公式對照表!$C$4,IF(AC4527&gt;AE4527,[1]公式對照表!$C$5)))))</f>
        <v/>
      </c>
      <c r="AG4527" s="442"/>
      <c r="AH4527" s="442"/>
      <c r="AI4527" s="442"/>
      <c r="AJ4527" s="442"/>
      <c r="AK4527" s="2"/>
    </row>
    <row r="4528" spans="1:37" ht="17.25" customHeight="1">
      <c r="A4528" s="443"/>
      <c r="B4528" s="444"/>
      <c r="C4528" s="23"/>
      <c r="D4528" s="23"/>
      <c r="E4528" s="23"/>
      <c r="F4528" s="262"/>
      <c r="G4528" s="262"/>
      <c r="H4528" s="262"/>
      <c r="I4528" s="264"/>
      <c r="J4528" s="23"/>
      <c r="K4528" s="23"/>
      <c r="L4528" s="36" t="str">
        <f>IFERROR(VLOOKUP(放飛紀錄!$K4528,#REF!,2,FALSE),"")</f>
        <v/>
      </c>
      <c r="M4528" s="36"/>
      <c r="N4528" s="36"/>
      <c r="O4528" s="36"/>
      <c r="P4528" s="36"/>
      <c r="Q4528" s="36"/>
      <c r="R4528" s="36"/>
      <c r="S4528" s="36"/>
      <c r="T4528" s="36"/>
      <c r="U4528" s="23"/>
      <c r="V4528" s="23"/>
      <c r="W4528" s="23"/>
      <c r="X4528" s="23"/>
      <c r="Y4528" s="445"/>
      <c r="Z4528" s="446" t="str">
        <f>IF(放飛紀錄!$Y4528="","",放飛紀錄!$Y4528+公式對照表!B$2)</f>
        <v/>
      </c>
      <c r="AA4528" s="445"/>
      <c r="AB4528" s="445"/>
      <c r="AC4528" s="447" t="str">
        <f t="shared" si="168"/>
        <v/>
      </c>
      <c r="AD4528" s="448" t="str">
        <f t="shared" si="169"/>
        <v/>
      </c>
      <c r="AE4528" s="446" t="str">
        <f>IF(放飛紀錄表[[#This Row],[模組啟動時間]]="","",公式對照表!$A$2)</f>
        <v/>
      </c>
      <c r="AF4528" s="449" t="str">
        <f>IF(AC4528="","",IF(AND(AA4528&gt;Y4528,AA4528&lt;Z4528),[1]公式對照表!$C$2,IF(AC4528="-",[1]公式對照表!$C$3,IF(AC4528&lt;AE4528,[1]公式對照表!$C$4,IF(AC4528&gt;AE4528,[1]公式對照表!$C$5)))))</f>
        <v/>
      </c>
      <c r="AG4528" s="442"/>
      <c r="AH4528" s="442"/>
      <c r="AI4528" s="442"/>
      <c r="AJ4528" s="442"/>
      <c r="AK4528" s="2"/>
    </row>
    <row r="4529" spans="1:37" ht="17.25" customHeight="1">
      <c r="A4529" s="443"/>
      <c r="B4529" s="444"/>
      <c r="C4529" s="23"/>
      <c r="D4529" s="23"/>
      <c r="E4529" s="23"/>
      <c r="F4529" s="262"/>
      <c r="G4529" s="262"/>
      <c r="H4529" s="262"/>
      <c r="I4529" s="264"/>
      <c r="J4529" s="23"/>
      <c r="K4529" s="23"/>
      <c r="L4529" s="36" t="str">
        <f>IFERROR(VLOOKUP(放飛紀錄!$K4529,#REF!,2,FALSE),"")</f>
        <v/>
      </c>
      <c r="M4529" s="36"/>
      <c r="N4529" s="36"/>
      <c r="O4529" s="36"/>
      <c r="P4529" s="36"/>
      <c r="Q4529" s="36"/>
      <c r="R4529" s="36"/>
      <c r="S4529" s="36"/>
      <c r="T4529" s="36"/>
      <c r="U4529" s="23"/>
      <c r="V4529" s="23"/>
      <c r="W4529" s="23"/>
      <c r="X4529" s="23"/>
      <c r="Y4529" s="445"/>
      <c r="Z4529" s="446" t="str">
        <f>IF(放飛紀錄!$Y4529="","",放飛紀錄!$Y4529+公式對照表!B$2)</f>
        <v/>
      </c>
      <c r="AA4529" s="445"/>
      <c r="AB4529" s="445"/>
      <c r="AC4529" s="447" t="str">
        <f t="shared" si="168"/>
        <v/>
      </c>
      <c r="AD4529" s="448" t="str">
        <f t="shared" si="169"/>
        <v/>
      </c>
      <c r="AE4529" s="446" t="str">
        <f>IF(放飛紀錄表[[#This Row],[模組啟動時間]]="","",公式對照表!$A$2)</f>
        <v/>
      </c>
      <c r="AF4529" s="449" t="str">
        <f>IF(AC4529="","",IF(AND(AA4529&gt;Y4529,AA4529&lt;Z4529),[1]公式對照表!$C$2,IF(AC4529="-",[1]公式對照表!$C$3,IF(AC4529&lt;AE4529,[1]公式對照表!$C$4,IF(AC4529&gt;AE4529,[1]公式對照表!$C$5)))))</f>
        <v/>
      </c>
      <c r="AG4529" s="442"/>
      <c r="AH4529" s="442"/>
      <c r="AI4529" s="442"/>
      <c r="AJ4529" s="442"/>
      <c r="AK4529" s="2"/>
    </row>
    <row r="4530" spans="1:37" ht="17.25" customHeight="1">
      <c r="A4530" s="443"/>
      <c r="B4530" s="444"/>
      <c r="C4530" s="23"/>
      <c r="D4530" s="23"/>
      <c r="E4530" s="23"/>
      <c r="F4530" s="262"/>
      <c r="G4530" s="262"/>
      <c r="H4530" s="262"/>
      <c r="I4530" s="264"/>
      <c r="J4530" s="23"/>
      <c r="K4530" s="23"/>
      <c r="L4530" s="36" t="str">
        <f>IFERROR(VLOOKUP(放飛紀錄!$K4530,#REF!,2,FALSE),"")</f>
        <v/>
      </c>
      <c r="M4530" s="36"/>
      <c r="N4530" s="36"/>
      <c r="O4530" s="36"/>
      <c r="P4530" s="36"/>
      <c r="Q4530" s="36"/>
      <c r="R4530" s="36"/>
      <c r="S4530" s="36"/>
      <c r="T4530" s="36"/>
      <c r="U4530" s="23"/>
      <c r="V4530" s="23"/>
      <c r="W4530" s="23"/>
      <c r="X4530" s="23"/>
      <c r="Y4530" s="445"/>
      <c r="Z4530" s="446" t="str">
        <f>IF(放飛紀錄!$Y4530="","",放飛紀錄!$Y4530+公式對照表!B$2)</f>
        <v/>
      </c>
      <c r="AA4530" s="445"/>
      <c r="AB4530" s="445"/>
      <c r="AC4530" s="447" t="str">
        <f t="shared" si="168"/>
        <v/>
      </c>
      <c r="AD4530" s="448" t="str">
        <f t="shared" si="169"/>
        <v/>
      </c>
      <c r="AE4530" s="446" t="str">
        <f>IF(放飛紀錄表[[#This Row],[模組啟動時間]]="","",公式對照表!$A$2)</f>
        <v/>
      </c>
      <c r="AF4530" s="449" t="str">
        <f>IF(AC4530="","",IF(AND(AA4530&gt;Y4530,AA4530&lt;Z4530),[1]公式對照表!$C$2,IF(AC4530="-",[1]公式對照表!$C$3,IF(AC4530&lt;AE4530,[1]公式對照表!$C$4,IF(AC4530&gt;AE4530,[1]公式對照表!$C$5)))))</f>
        <v/>
      </c>
      <c r="AG4530" s="442"/>
      <c r="AH4530" s="442"/>
      <c r="AI4530" s="442"/>
      <c r="AJ4530" s="442"/>
      <c r="AK4530" s="2"/>
    </row>
    <row r="4531" spans="1:37" ht="17.25" customHeight="1">
      <c r="A4531" s="443"/>
      <c r="B4531" s="444"/>
      <c r="C4531" s="23"/>
      <c r="D4531" s="23"/>
      <c r="E4531" s="23"/>
      <c r="F4531" s="262"/>
      <c r="G4531" s="262"/>
      <c r="H4531" s="262"/>
      <c r="I4531" s="264"/>
      <c r="J4531" s="23"/>
      <c r="K4531" s="23"/>
      <c r="L4531" s="36" t="str">
        <f>IFERROR(VLOOKUP(放飛紀錄!$K4531,#REF!,2,FALSE),"")</f>
        <v/>
      </c>
      <c r="M4531" s="36"/>
      <c r="N4531" s="36"/>
      <c r="O4531" s="36"/>
      <c r="P4531" s="36"/>
      <c r="Q4531" s="36"/>
      <c r="R4531" s="36"/>
      <c r="S4531" s="36"/>
      <c r="T4531" s="36"/>
      <c r="U4531" s="23"/>
      <c r="V4531" s="23"/>
      <c r="W4531" s="23"/>
      <c r="X4531" s="23"/>
      <c r="Y4531" s="445"/>
      <c r="Z4531" s="446" t="str">
        <f>IF(放飛紀錄!$Y4531="","",放飛紀錄!$Y4531+公式對照表!B$2)</f>
        <v/>
      </c>
      <c r="AA4531" s="445"/>
      <c r="AB4531" s="445"/>
      <c r="AC4531" s="447" t="str">
        <f t="shared" si="168"/>
        <v/>
      </c>
      <c r="AD4531" s="448" t="str">
        <f t="shared" si="169"/>
        <v/>
      </c>
      <c r="AE4531" s="446" t="str">
        <f>IF(放飛紀錄表[[#This Row],[模組啟動時間]]="","",公式對照表!$A$2)</f>
        <v/>
      </c>
      <c r="AF4531" s="449" t="str">
        <f>IF(AC4531="","",IF(AND(AA4531&gt;Y4531,AA4531&lt;Z4531),[1]公式對照表!$C$2,IF(AC4531="-",[1]公式對照表!$C$3,IF(AC4531&lt;AE4531,[1]公式對照表!$C$4,IF(AC4531&gt;AE4531,[1]公式對照表!$C$5)))))</f>
        <v/>
      </c>
      <c r="AG4531" s="442"/>
      <c r="AH4531" s="442"/>
      <c r="AI4531" s="442"/>
      <c r="AJ4531" s="442"/>
      <c r="AK4531" s="2"/>
    </row>
    <row r="4532" spans="1:37" ht="17.25" customHeight="1">
      <c r="A4532" s="443"/>
      <c r="B4532" s="444"/>
      <c r="C4532" s="23"/>
      <c r="D4532" s="23"/>
      <c r="E4532" s="23"/>
      <c r="F4532" s="262"/>
      <c r="G4532" s="262"/>
      <c r="H4532" s="262"/>
      <c r="I4532" s="264"/>
      <c r="J4532" s="23"/>
      <c r="K4532" s="23"/>
      <c r="L4532" s="36" t="str">
        <f>IFERROR(VLOOKUP(放飛紀錄!$K4532,#REF!,2,FALSE),"")</f>
        <v/>
      </c>
      <c r="M4532" s="36"/>
      <c r="N4532" s="36"/>
      <c r="O4532" s="36"/>
      <c r="P4532" s="36"/>
      <c r="Q4532" s="36"/>
      <c r="R4532" s="36"/>
      <c r="S4532" s="36"/>
      <c r="T4532" s="36"/>
      <c r="U4532" s="23"/>
      <c r="V4532" s="23"/>
      <c r="W4532" s="23"/>
      <c r="X4532" s="23"/>
      <c r="Y4532" s="445"/>
      <c r="Z4532" s="446" t="str">
        <f>IF(放飛紀錄!$Y4532="","",放飛紀錄!$Y4532+公式對照表!B$2)</f>
        <v/>
      </c>
      <c r="AA4532" s="445"/>
      <c r="AB4532" s="445"/>
      <c r="AC4532" s="447" t="str">
        <f t="shared" si="168"/>
        <v/>
      </c>
      <c r="AD4532" s="448" t="str">
        <f t="shared" si="169"/>
        <v/>
      </c>
      <c r="AE4532" s="446" t="str">
        <f>IF(放飛紀錄表[[#This Row],[模組啟動時間]]="","",公式對照表!$A$2)</f>
        <v/>
      </c>
      <c r="AF4532" s="449" t="str">
        <f>IF(AC4532="","",IF(AND(AA4532&gt;Y4532,AA4532&lt;Z4532),[1]公式對照表!$C$2,IF(AC4532="-",[1]公式對照表!$C$3,IF(AC4532&lt;AE4532,[1]公式對照表!$C$4,IF(AC4532&gt;AE4532,[1]公式對照表!$C$5)))))</f>
        <v/>
      </c>
      <c r="AG4532" s="442"/>
      <c r="AH4532" s="442"/>
      <c r="AI4532" s="442"/>
      <c r="AJ4532" s="442"/>
      <c r="AK4532" s="2"/>
    </row>
    <row r="4533" spans="1:37" ht="17.25" customHeight="1">
      <c r="A4533" s="443"/>
      <c r="B4533" s="444"/>
      <c r="C4533" s="23"/>
      <c r="D4533" s="23"/>
      <c r="E4533" s="23"/>
      <c r="F4533" s="262"/>
      <c r="G4533" s="262"/>
      <c r="H4533" s="262"/>
      <c r="I4533" s="264"/>
      <c r="J4533" s="23"/>
      <c r="K4533" s="23"/>
      <c r="L4533" s="36" t="str">
        <f>IFERROR(VLOOKUP(放飛紀錄!$K4533,#REF!,2,FALSE),"")</f>
        <v/>
      </c>
      <c r="M4533" s="36"/>
      <c r="N4533" s="36"/>
      <c r="O4533" s="36"/>
      <c r="P4533" s="36"/>
      <c r="Q4533" s="36"/>
      <c r="R4533" s="36"/>
      <c r="S4533" s="36"/>
      <c r="T4533" s="36"/>
      <c r="U4533" s="23"/>
      <c r="V4533" s="23"/>
      <c r="W4533" s="23"/>
      <c r="X4533" s="23"/>
      <c r="Y4533" s="445"/>
      <c r="Z4533" s="446" t="str">
        <f>IF(放飛紀錄!$Y4533="","",放飛紀錄!$Y4533+公式對照表!B$2)</f>
        <v/>
      </c>
      <c r="AA4533" s="445"/>
      <c r="AB4533" s="445"/>
      <c r="AC4533" s="447" t="str">
        <f t="shared" ref="AC4533:AC4596" si="170">IF(AB4533="","",IF(AA4533="-","-",AB4533-Z4533))</f>
        <v/>
      </c>
      <c r="AD4533" s="448" t="str">
        <f t="shared" ref="AD4533:AD4596" si="171">IF(OR(AC4533="-",AC4533=""),"",((MINUTE(AC4533)*60)+SECOND(AC4533)))</f>
        <v/>
      </c>
      <c r="AE4533" s="446" t="str">
        <f>IF(放飛紀錄表[[#This Row],[模組啟動時間]]="","",公式對照表!$A$2)</f>
        <v/>
      </c>
      <c r="AF4533" s="449" t="str">
        <f>IF(AC4533="","",IF(AND(AA4533&gt;Y4533,AA4533&lt;Z4533),[1]公式對照表!$C$2,IF(AC4533="-",[1]公式對照表!$C$3,IF(AC4533&lt;AE4533,[1]公式對照表!$C$4,IF(AC4533&gt;AE4533,[1]公式對照表!$C$5)))))</f>
        <v/>
      </c>
      <c r="AG4533" s="442"/>
      <c r="AH4533" s="442"/>
      <c r="AI4533" s="442"/>
      <c r="AJ4533" s="442"/>
      <c r="AK4533" s="2"/>
    </row>
    <row r="4534" spans="1:37" ht="17.25" customHeight="1">
      <c r="A4534" s="443"/>
      <c r="B4534" s="444"/>
      <c r="C4534" s="23"/>
      <c r="D4534" s="23"/>
      <c r="E4534" s="23"/>
      <c r="F4534" s="262"/>
      <c r="G4534" s="262"/>
      <c r="H4534" s="262"/>
      <c r="I4534" s="264"/>
      <c r="J4534" s="23"/>
      <c r="K4534" s="23"/>
      <c r="L4534" s="36" t="str">
        <f>IFERROR(VLOOKUP(放飛紀錄!$K4534,#REF!,2,FALSE),"")</f>
        <v/>
      </c>
      <c r="M4534" s="36"/>
      <c r="N4534" s="36"/>
      <c r="O4534" s="36"/>
      <c r="P4534" s="36"/>
      <c r="Q4534" s="36"/>
      <c r="R4534" s="36"/>
      <c r="S4534" s="36"/>
      <c r="T4534" s="36"/>
      <c r="U4534" s="23"/>
      <c r="V4534" s="23"/>
      <c r="W4534" s="23"/>
      <c r="X4534" s="23"/>
      <c r="Y4534" s="445"/>
      <c r="Z4534" s="446" t="str">
        <f>IF(放飛紀錄!$Y4534="","",放飛紀錄!$Y4534+公式對照表!B$2)</f>
        <v/>
      </c>
      <c r="AA4534" s="445"/>
      <c r="AB4534" s="445"/>
      <c r="AC4534" s="447" t="str">
        <f t="shared" si="170"/>
        <v/>
      </c>
      <c r="AD4534" s="448" t="str">
        <f t="shared" si="171"/>
        <v/>
      </c>
      <c r="AE4534" s="446" t="str">
        <f>IF(放飛紀錄表[[#This Row],[模組啟動時間]]="","",公式對照表!$A$2)</f>
        <v/>
      </c>
      <c r="AF4534" s="449" t="str">
        <f>IF(AC4534="","",IF(AND(AA4534&gt;Y4534,AA4534&lt;Z4534),[1]公式對照表!$C$2,IF(AC4534="-",[1]公式對照表!$C$3,IF(AC4534&lt;AE4534,[1]公式對照表!$C$4,IF(AC4534&gt;AE4534,[1]公式對照表!$C$5)))))</f>
        <v/>
      </c>
      <c r="AG4534" s="442"/>
      <c r="AH4534" s="442"/>
      <c r="AI4534" s="442"/>
      <c r="AJ4534" s="442"/>
      <c r="AK4534" s="2"/>
    </row>
    <row r="4535" spans="1:37" ht="17.25" customHeight="1">
      <c r="A4535" s="443"/>
      <c r="B4535" s="444"/>
      <c r="C4535" s="23"/>
      <c r="D4535" s="23"/>
      <c r="E4535" s="23"/>
      <c r="F4535" s="262"/>
      <c r="G4535" s="262"/>
      <c r="H4535" s="262"/>
      <c r="I4535" s="264"/>
      <c r="J4535" s="23"/>
      <c r="K4535" s="23"/>
      <c r="L4535" s="36" t="str">
        <f>IFERROR(VLOOKUP(放飛紀錄!$K4535,#REF!,2,FALSE),"")</f>
        <v/>
      </c>
      <c r="M4535" s="36"/>
      <c r="N4535" s="36"/>
      <c r="O4535" s="36"/>
      <c r="P4535" s="36"/>
      <c r="Q4535" s="36"/>
      <c r="R4535" s="36"/>
      <c r="S4535" s="36"/>
      <c r="T4535" s="36"/>
      <c r="U4535" s="23"/>
      <c r="V4535" s="23"/>
      <c r="W4535" s="23"/>
      <c r="X4535" s="23"/>
      <c r="Y4535" s="445"/>
      <c r="Z4535" s="446" t="str">
        <f>IF(放飛紀錄!$Y4535="","",放飛紀錄!$Y4535+公式對照表!B$2)</f>
        <v/>
      </c>
      <c r="AA4535" s="445"/>
      <c r="AB4535" s="445"/>
      <c r="AC4535" s="447" t="str">
        <f t="shared" si="170"/>
        <v/>
      </c>
      <c r="AD4535" s="448" t="str">
        <f t="shared" si="171"/>
        <v/>
      </c>
      <c r="AE4535" s="446" t="str">
        <f>IF(放飛紀錄表[[#This Row],[模組啟動時間]]="","",公式對照表!$A$2)</f>
        <v/>
      </c>
      <c r="AF4535" s="449" t="str">
        <f>IF(AC4535="","",IF(AND(AA4535&gt;Y4535,AA4535&lt;Z4535),[1]公式對照表!$C$2,IF(AC4535="-",[1]公式對照表!$C$3,IF(AC4535&lt;AE4535,[1]公式對照表!$C$4,IF(AC4535&gt;AE4535,[1]公式對照表!$C$5)))))</f>
        <v/>
      </c>
      <c r="AG4535" s="442"/>
      <c r="AH4535" s="442"/>
      <c r="AI4535" s="442"/>
      <c r="AJ4535" s="442"/>
      <c r="AK4535" s="2"/>
    </row>
    <row r="4536" spans="1:37" ht="17.25" customHeight="1">
      <c r="A4536" s="443"/>
      <c r="B4536" s="444"/>
      <c r="C4536" s="23"/>
      <c r="D4536" s="23"/>
      <c r="E4536" s="23"/>
      <c r="F4536" s="262"/>
      <c r="G4536" s="262"/>
      <c r="H4536" s="262"/>
      <c r="I4536" s="264"/>
      <c r="J4536" s="23"/>
      <c r="K4536" s="23"/>
      <c r="L4536" s="36" t="str">
        <f>IFERROR(VLOOKUP(放飛紀錄!$K4536,#REF!,2,FALSE),"")</f>
        <v/>
      </c>
      <c r="M4536" s="36"/>
      <c r="N4536" s="36"/>
      <c r="O4536" s="36"/>
      <c r="P4536" s="36"/>
      <c r="Q4536" s="36"/>
      <c r="R4536" s="36"/>
      <c r="S4536" s="36"/>
      <c r="T4536" s="36"/>
      <c r="U4536" s="23"/>
      <c r="V4536" s="23"/>
      <c r="W4536" s="23"/>
      <c r="X4536" s="23"/>
      <c r="Y4536" s="445"/>
      <c r="Z4536" s="446" t="str">
        <f>IF(放飛紀錄!$Y4536="","",放飛紀錄!$Y4536+公式對照表!B$2)</f>
        <v/>
      </c>
      <c r="AA4536" s="445"/>
      <c r="AB4536" s="445"/>
      <c r="AC4536" s="447" t="str">
        <f t="shared" si="170"/>
        <v/>
      </c>
      <c r="AD4536" s="448" t="str">
        <f t="shared" si="171"/>
        <v/>
      </c>
      <c r="AE4536" s="446" t="str">
        <f>IF(放飛紀錄表[[#This Row],[模組啟動時間]]="","",公式對照表!$A$2)</f>
        <v/>
      </c>
      <c r="AF4536" s="449" t="str">
        <f>IF(AC4536="","",IF(AND(AA4536&gt;Y4536,AA4536&lt;Z4536),[1]公式對照表!$C$2,IF(AC4536="-",[1]公式對照表!$C$3,IF(AC4536&lt;AE4536,[1]公式對照表!$C$4,IF(AC4536&gt;AE4536,[1]公式對照表!$C$5)))))</f>
        <v/>
      </c>
      <c r="AG4536" s="442"/>
      <c r="AH4536" s="442"/>
      <c r="AI4536" s="442"/>
      <c r="AJ4536" s="442"/>
      <c r="AK4536" s="2"/>
    </row>
    <row r="4537" spans="1:37" ht="17.25" customHeight="1">
      <c r="A4537" s="443"/>
      <c r="B4537" s="444"/>
      <c r="C4537" s="23"/>
      <c r="D4537" s="23"/>
      <c r="E4537" s="23"/>
      <c r="F4537" s="262"/>
      <c r="G4537" s="262"/>
      <c r="H4537" s="262"/>
      <c r="I4537" s="264"/>
      <c r="J4537" s="23"/>
      <c r="K4537" s="23"/>
      <c r="L4537" s="36" t="str">
        <f>IFERROR(VLOOKUP(放飛紀錄!$K4537,#REF!,2,FALSE),"")</f>
        <v/>
      </c>
      <c r="M4537" s="36"/>
      <c r="N4537" s="36"/>
      <c r="O4537" s="36"/>
      <c r="P4537" s="36"/>
      <c r="Q4537" s="36"/>
      <c r="R4537" s="36"/>
      <c r="S4537" s="36"/>
      <c r="T4537" s="36"/>
      <c r="U4537" s="23"/>
      <c r="V4537" s="23"/>
      <c r="W4537" s="23"/>
      <c r="X4537" s="23"/>
      <c r="Y4537" s="445"/>
      <c r="Z4537" s="446" t="str">
        <f>IF(放飛紀錄!$Y4537="","",放飛紀錄!$Y4537+公式對照表!B$2)</f>
        <v/>
      </c>
      <c r="AA4537" s="445"/>
      <c r="AB4537" s="445"/>
      <c r="AC4537" s="447" t="str">
        <f t="shared" si="170"/>
        <v/>
      </c>
      <c r="AD4537" s="448" t="str">
        <f t="shared" si="171"/>
        <v/>
      </c>
      <c r="AE4537" s="446" t="str">
        <f>IF(放飛紀錄表[[#This Row],[模組啟動時間]]="","",公式對照表!$A$2)</f>
        <v/>
      </c>
      <c r="AF4537" s="449" t="str">
        <f>IF(AC4537="","",IF(AND(AA4537&gt;Y4537,AA4537&lt;Z4537),[1]公式對照表!$C$2,IF(AC4537="-",[1]公式對照表!$C$3,IF(AC4537&lt;AE4537,[1]公式對照表!$C$4,IF(AC4537&gt;AE4537,[1]公式對照表!$C$5)))))</f>
        <v/>
      </c>
      <c r="AG4537" s="442"/>
      <c r="AH4537" s="442"/>
      <c r="AI4537" s="442"/>
      <c r="AJ4537" s="442"/>
      <c r="AK4537" s="2"/>
    </row>
    <row r="4538" spans="1:37" ht="17.25" customHeight="1">
      <c r="A4538" s="443"/>
      <c r="B4538" s="444"/>
      <c r="C4538" s="23"/>
      <c r="D4538" s="23"/>
      <c r="E4538" s="23"/>
      <c r="F4538" s="262"/>
      <c r="G4538" s="262"/>
      <c r="H4538" s="262"/>
      <c r="I4538" s="264"/>
      <c r="J4538" s="23"/>
      <c r="K4538" s="23"/>
      <c r="L4538" s="36" t="str">
        <f>IFERROR(VLOOKUP(放飛紀錄!$K4538,#REF!,2,FALSE),"")</f>
        <v/>
      </c>
      <c r="M4538" s="36"/>
      <c r="N4538" s="36"/>
      <c r="O4538" s="36"/>
      <c r="P4538" s="36"/>
      <c r="Q4538" s="36"/>
      <c r="R4538" s="36"/>
      <c r="S4538" s="36"/>
      <c r="T4538" s="36"/>
      <c r="U4538" s="23"/>
      <c r="V4538" s="23"/>
      <c r="W4538" s="23"/>
      <c r="X4538" s="23"/>
      <c r="Y4538" s="445"/>
      <c r="Z4538" s="446" t="str">
        <f>IF(放飛紀錄!$Y4538="","",放飛紀錄!$Y4538+公式對照表!B$2)</f>
        <v/>
      </c>
      <c r="AA4538" s="445"/>
      <c r="AB4538" s="445"/>
      <c r="AC4538" s="447" t="str">
        <f t="shared" si="170"/>
        <v/>
      </c>
      <c r="AD4538" s="448" t="str">
        <f t="shared" si="171"/>
        <v/>
      </c>
      <c r="AE4538" s="446" t="str">
        <f>IF(放飛紀錄表[[#This Row],[模組啟動時間]]="","",公式對照表!$A$2)</f>
        <v/>
      </c>
      <c r="AF4538" s="449" t="str">
        <f>IF(AC4538="","",IF(AND(AA4538&gt;Y4538,AA4538&lt;Z4538),[1]公式對照表!$C$2,IF(AC4538="-",[1]公式對照表!$C$3,IF(AC4538&lt;AE4538,[1]公式對照表!$C$4,IF(AC4538&gt;AE4538,[1]公式對照表!$C$5)))))</f>
        <v/>
      </c>
      <c r="AG4538" s="442"/>
      <c r="AH4538" s="442"/>
      <c r="AI4538" s="442"/>
      <c r="AJ4538" s="442"/>
      <c r="AK4538" s="2"/>
    </row>
    <row r="4539" spans="1:37" ht="17.25" customHeight="1">
      <c r="A4539" s="443"/>
      <c r="B4539" s="444"/>
      <c r="C4539" s="23"/>
      <c r="D4539" s="23"/>
      <c r="E4539" s="23"/>
      <c r="F4539" s="262"/>
      <c r="G4539" s="262"/>
      <c r="H4539" s="262"/>
      <c r="I4539" s="264"/>
      <c r="J4539" s="23"/>
      <c r="K4539" s="23"/>
      <c r="L4539" s="36" t="str">
        <f>IFERROR(VLOOKUP(放飛紀錄!$K4539,#REF!,2,FALSE),"")</f>
        <v/>
      </c>
      <c r="M4539" s="36"/>
      <c r="N4539" s="36"/>
      <c r="O4539" s="36"/>
      <c r="P4539" s="36"/>
      <c r="Q4539" s="36"/>
      <c r="R4539" s="36"/>
      <c r="S4539" s="36"/>
      <c r="T4539" s="36"/>
      <c r="U4539" s="23"/>
      <c r="V4539" s="23"/>
      <c r="W4539" s="23"/>
      <c r="X4539" s="23"/>
      <c r="Y4539" s="445"/>
      <c r="Z4539" s="446" t="str">
        <f>IF(放飛紀錄!$Y4539="","",放飛紀錄!$Y4539+公式對照表!B$2)</f>
        <v/>
      </c>
      <c r="AA4539" s="445"/>
      <c r="AB4539" s="445"/>
      <c r="AC4539" s="447" t="str">
        <f t="shared" si="170"/>
        <v/>
      </c>
      <c r="AD4539" s="448" t="str">
        <f t="shared" si="171"/>
        <v/>
      </c>
      <c r="AE4539" s="446" t="str">
        <f>IF(放飛紀錄表[[#This Row],[模組啟動時間]]="","",公式對照表!$A$2)</f>
        <v/>
      </c>
      <c r="AF4539" s="449" t="str">
        <f>IF(AC4539="","",IF(AND(AA4539&gt;Y4539,AA4539&lt;Z4539),[1]公式對照表!$C$2,IF(AC4539="-",[1]公式對照表!$C$3,IF(AC4539&lt;AE4539,[1]公式對照表!$C$4,IF(AC4539&gt;AE4539,[1]公式對照表!$C$5)))))</f>
        <v/>
      </c>
      <c r="AG4539" s="442"/>
      <c r="AH4539" s="442"/>
      <c r="AI4539" s="442"/>
      <c r="AJ4539" s="442"/>
      <c r="AK4539" s="2"/>
    </row>
    <row r="4540" spans="1:37" ht="17.25" customHeight="1">
      <c r="A4540" s="443"/>
      <c r="B4540" s="444"/>
      <c r="C4540" s="23"/>
      <c r="D4540" s="23"/>
      <c r="E4540" s="23"/>
      <c r="F4540" s="262"/>
      <c r="G4540" s="262"/>
      <c r="H4540" s="262"/>
      <c r="I4540" s="264"/>
      <c r="J4540" s="23"/>
      <c r="K4540" s="23"/>
      <c r="L4540" s="36" t="str">
        <f>IFERROR(VLOOKUP(放飛紀錄!$K4540,#REF!,2,FALSE),"")</f>
        <v/>
      </c>
      <c r="M4540" s="36"/>
      <c r="N4540" s="36"/>
      <c r="O4540" s="36"/>
      <c r="P4540" s="36"/>
      <c r="Q4540" s="36"/>
      <c r="R4540" s="36"/>
      <c r="S4540" s="36"/>
      <c r="T4540" s="36"/>
      <c r="U4540" s="23"/>
      <c r="V4540" s="23"/>
      <c r="W4540" s="23"/>
      <c r="X4540" s="23"/>
      <c r="Y4540" s="445"/>
      <c r="Z4540" s="446" t="str">
        <f>IF(放飛紀錄!$Y4540="","",放飛紀錄!$Y4540+公式對照表!B$2)</f>
        <v/>
      </c>
      <c r="AA4540" s="445"/>
      <c r="AB4540" s="445"/>
      <c r="AC4540" s="447" t="str">
        <f t="shared" si="170"/>
        <v/>
      </c>
      <c r="AD4540" s="448" t="str">
        <f t="shared" si="171"/>
        <v/>
      </c>
      <c r="AE4540" s="446" t="str">
        <f>IF(放飛紀錄表[[#This Row],[模組啟動時間]]="","",公式對照表!$A$2)</f>
        <v/>
      </c>
      <c r="AF4540" s="449" t="str">
        <f>IF(AC4540="","",IF(AND(AA4540&gt;Y4540,AA4540&lt;Z4540),[1]公式對照表!$C$2,IF(AC4540="-",[1]公式對照表!$C$3,IF(AC4540&lt;AE4540,[1]公式對照表!$C$4,IF(AC4540&gt;AE4540,[1]公式對照表!$C$5)))))</f>
        <v/>
      </c>
      <c r="AG4540" s="442"/>
      <c r="AH4540" s="442"/>
      <c r="AI4540" s="442"/>
      <c r="AJ4540" s="442"/>
      <c r="AK4540" s="2"/>
    </row>
    <row r="4541" spans="1:37" ht="17.25" customHeight="1">
      <c r="A4541" s="443"/>
      <c r="B4541" s="444"/>
      <c r="C4541" s="23"/>
      <c r="D4541" s="23"/>
      <c r="E4541" s="23"/>
      <c r="F4541" s="262"/>
      <c r="G4541" s="262"/>
      <c r="H4541" s="262"/>
      <c r="I4541" s="264"/>
      <c r="J4541" s="23"/>
      <c r="K4541" s="23"/>
      <c r="L4541" s="36" t="str">
        <f>IFERROR(VLOOKUP(放飛紀錄!$K4541,#REF!,2,FALSE),"")</f>
        <v/>
      </c>
      <c r="M4541" s="36"/>
      <c r="N4541" s="36"/>
      <c r="O4541" s="36"/>
      <c r="P4541" s="36"/>
      <c r="Q4541" s="36"/>
      <c r="R4541" s="36"/>
      <c r="S4541" s="36"/>
      <c r="T4541" s="36"/>
      <c r="U4541" s="23"/>
      <c r="V4541" s="23"/>
      <c r="W4541" s="23"/>
      <c r="X4541" s="23"/>
      <c r="Y4541" s="445"/>
      <c r="Z4541" s="446" t="str">
        <f>IF(放飛紀錄!$Y4541="","",放飛紀錄!$Y4541+公式對照表!B$2)</f>
        <v/>
      </c>
      <c r="AA4541" s="445"/>
      <c r="AB4541" s="445"/>
      <c r="AC4541" s="447" t="str">
        <f t="shared" si="170"/>
        <v/>
      </c>
      <c r="AD4541" s="448" t="str">
        <f t="shared" si="171"/>
        <v/>
      </c>
      <c r="AE4541" s="446" t="str">
        <f>IF(放飛紀錄表[[#This Row],[模組啟動時間]]="","",公式對照表!$A$2)</f>
        <v/>
      </c>
      <c r="AF4541" s="449" t="str">
        <f>IF(AC4541="","",IF(AND(AA4541&gt;Y4541,AA4541&lt;Z4541),[1]公式對照表!$C$2,IF(AC4541="-",[1]公式對照表!$C$3,IF(AC4541&lt;AE4541,[1]公式對照表!$C$4,IF(AC4541&gt;AE4541,[1]公式對照表!$C$5)))))</f>
        <v/>
      </c>
      <c r="AG4541" s="442"/>
      <c r="AH4541" s="442"/>
      <c r="AI4541" s="442"/>
      <c r="AJ4541" s="442"/>
      <c r="AK4541" s="2"/>
    </row>
    <row r="4542" spans="1:37" ht="17.25" customHeight="1">
      <c r="A4542" s="443"/>
      <c r="B4542" s="444"/>
      <c r="C4542" s="23"/>
      <c r="D4542" s="23"/>
      <c r="E4542" s="23"/>
      <c r="F4542" s="262"/>
      <c r="G4542" s="262"/>
      <c r="H4542" s="262"/>
      <c r="I4542" s="264"/>
      <c r="J4542" s="23"/>
      <c r="K4542" s="23"/>
      <c r="L4542" s="36" t="str">
        <f>IFERROR(VLOOKUP(放飛紀錄!$K4542,#REF!,2,FALSE),"")</f>
        <v/>
      </c>
      <c r="M4542" s="36"/>
      <c r="N4542" s="36"/>
      <c r="O4542" s="36"/>
      <c r="P4542" s="36"/>
      <c r="Q4542" s="36"/>
      <c r="R4542" s="36"/>
      <c r="S4542" s="36"/>
      <c r="T4542" s="36"/>
      <c r="U4542" s="23"/>
      <c r="V4542" s="23"/>
      <c r="W4542" s="23"/>
      <c r="X4542" s="23"/>
      <c r="Y4542" s="445"/>
      <c r="Z4542" s="446" t="str">
        <f>IF(放飛紀錄!$Y4542="","",放飛紀錄!$Y4542+公式對照表!B$2)</f>
        <v/>
      </c>
      <c r="AA4542" s="445"/>
      <c r="AB4542" s="445"/>
      <c r="AC4542" s="447" t="str">
        <f t="shared" si="170"/>
        <v/>
      </c>
      <c r="AD4542" s="448" t="str">
        <f t="shared" si="171"/>
        <v/>
      </c>
      <c r="AE4542" s="446" t="str">
        <f>IF(放飛紀錄表[[#This Row],[模組啟動時間]]="","",公式對照表!$A$2)</f>
        <v/>
      </c>
      <c r="AF4542" s="449" t="str">
        <f>IF(AC4542="","",IF(AND(AA4542&gt;Y4542,AA4542&lt;Z4542),[1]公式對照表!$C$2,IF(AC4542="-",[1]公式對照表!$C$3,IF(AC4542&lt;AE4542,[1]公式對照表!$C$4,IF(AC4542&gt;AE4542,[1]公式對照表!$C$5)))))</f>
        <v/>
      </c>
      <c r="AG4542" s="442"/>
      <c r="AH4542" s="442"/>
      <c r="AI4542" s="442"/>
      <c r="AJ4542" s="442"/>
      <c r="AK4542" s="2"/>
    </row>
    <row r="4543" spans="1:37" ht="17.25" customHeight="1">
      <c r="A4543" s="443"/>
      <c r="B4543" s="444"/>
      <c r="C4543" s="23"/>
      <c r="D4543" s="23"/>
      <c r="E4543" s="23"/>
      <c r="F4543" s="262"/>
      <c r="G4543" s="262"/>
      <c r="H4543" s="262"/>
      <c r="I4543" s="264"/>
      <c r="J4543" s="23"/>
      <c r="K4543" s="23"/>
      <c r="L4543" s="36" t="str">
        <f>IFERROR(VLOOKUP(放飛紀錄!$K4543,#REF!,2,FALSE),"")</f>
        <v/>
      </c>
      <c r="M4543" s="36"/>
      <c r="N4543" s="36"/>
      <c r="O4543" s="36"/>
      <c r="P4543" s="36"/>
      <c r="Q4543" s="36"/>
      <c r="R4543" s="36"/>
      <c r="S4543" s="36"/>
      <c r="T4543" s="36"/>
      <c r="U4543" s="23"/>
      <c r="V4543" s="23"/>
      <c r="W4543" s="23"/>
      <c r="X4543" s="23"/>
      <c r="Y4543" s="445"/>
      <c r="Z4543" s="446" t="str">
        <f>IF(放飛紀錄!$Y4543="","",放飛紀錄!$Y4543+公式對照表!B$2)</f>
        <v/>
      </c>
      <c r="AA4543" s="445"/>
      <c r="AB4543" s="445"/>
      <c r="AC4543" s="447" t="str">
        <f t="shared" si="170"/>
        <v/>
      </c>
      <c r="AD4543" s="448" t="str">
        <f t="shared" si="171"/>
        <v/>
      </c>
      <c r="AE4543" s="446" t="str">
        <f>IF(放飛紀錄表[[#This Row],[模組啟動時間]]="","",公式對照表!$A$2)</f>
        <v/>
      </c>
      <c r="AF4543" s="449" t="str">
        <f>IF(AC4543="","",IF(AND(AA4543&gt;Y4543,AA4543&lt;Z4543),[1]公式對照表!$C$2,IF(AC4543="-",[1]公式對照表!$C$3,IF(AC4543&lt;AE4543,[1]公式對照表!$C$4,IF(AC4543&gt;AE4543,[1]公式對照表!$C$5)))))</f>
        <v/>
      </c>
      <c r="AG4543" s="442"/>
      <c r="AH4543" s="442"/>
      <c r="AI4543" s="442"/>
      <c r="AJ4543" s="442"/>
      <c r="AK4543" s="2"/>
    </row>
    <row r="4544" spans="1:37" ht="17.25" customHeight="1">
      <c r="A4544" s="443"/>
      <c r="B4544" s="444"/>
      <c r="C4544" s="23"/>
      <c r="D4544" s="23"/>
      <c r="E4544" s="23"/>
      <c r="F4544" s="262"/>
      <c r="G4544" s="262"/>
      <c r="H4544" s="262"/>
      <c r="I4544" s="264"/>
      <c r="J4544" s="23"/>
      <c r="K4544" s="23"/>
      <c r="L4544" s="36" t="str">
        <f>IFERROR(VLOOKUP(放飛紀錄!$K4544,#REF!,2,FALSE),"")</f>
        <v/>
      </c>
      <c r="M4544" s="36"/>
      <c r="N4544" s="36"/>
      <c r="O4544" s="36"/>
      <c r="P4544" s="36"/>
      <c r="Q4544" s="36"/>
      <c r="R4544" s="36"/>
      <c r="S4544" s="36"/>
      <c r="T4544" s="36"/>
      <c r="U4544" s="23"/>
      <c r="V4544" s="23"/>
      <c r="W4544" s="23"/>
      <c r="X4544" s="23"/>
      <c r="Y4544" s="445"/>
      <c r="Z4544" s="446" t="str">
        <f>IF(放飛紀錄!$Y4544="","",放飛紀錄!$Y4544+公式對照表!B$2)</f>
        <v/>
      </c>
      <c r="AA4544" s="445"/>
      <c r="AB4544" s="445"/>
      <c r="AC4544" s="447" t="str">
        <f t="shared" si="170"/>
        <v/>
      </c>
      <c r="AD4544" s="448" t="str">
        <f t="shared" si="171"/>
        <v/>
      </c>
      <c r="AE4544" s="446" t="str">
        <f>IF(放飛紀錄表[[#This Row],[模組啟動時間]]="","",公式對照表!$A$2)</f>
        <v/>
      </c>
      <c r="AF4544" s="449" t="str">
        <f>IF(AC4544="","",IF(AND(AA4544&gt;Y4544,AA4544&lt;Z4544),[1]公式對照表!$C$2,IF(AC4544="-",[1]公式對照表!$C$3,IF(AC4544&lt;AE4544,[1]公式對照表!$C$4,IF(AC4544&gt;AE4544,[1]公式對照表!$C$5)))))</f>
        <v/>
      </c>
      <c r="AG4544" s="442"/>
      <c r="AH4544" s="442"/>
      <c r="AI4544" s="442"/>
      <c r="AJ4544" s="442"/>
      <c r="AK4544" s="2"/>
    </row>
    <row r="4545" spans="1:37" ht="17.25" customHeight="1">
      <c r="A4545" s="443"/>
      <c r="B4545" s="444"/>
      <c r="C4545" s="23"/>
      <c r="D4545" s="23"/>
      <c r="E4545" s="23"/>
      <c r="F4545" s="262"/>
      <c r="G4545" s="262"/>
      <c r="H4545" s="262"/>
      <c r="I4545" s="264"/>
      <c r="J4545" s="23"/>
      <c r="K4545" s="23"/>
      <c r="L4545" s="36" t="str">
        <f>IFERROR(VLOOKUP(放飛紀錄!$K4545,#REF!,2,FALSE),"")</f>
        <v/>
      </c>
      <c r="M4545" s="36"/>
      <c r="N4545" s="36"/>
      <c r="O4545" s="36"/>
      <c r="P4545" s="36"/>
      <c r="Q4545" s="36"/>
      <c r="R4545" s="36"/>
      <c r="S4545" s="36"/>
      <c r="T4545" s="36"/>
      <c r="U4545" s="23"/>
      <c r="V4545" s="23"/>
      <c r="W4545" s="23"/>
      <c r="X4545" s="23"/>
      <c r="Y4545" s="445"/>
      <c r="Z4545" s="446" t="str">
        <f>IF(放飛紀錄!$Y4545="","",放飛紀錄!$Y4545+公式對照表!B$2)</f>
        <v/>
      </c>
      <c r="AA4545" s="445"/>
      <c r="AB4545" s="445"/>
      <c r="AC4545" s="447" t="str">
        <f t="shared" si="170"/>
        <v/>
      </c>
      <c r="AD4545" s="448" t="str">
        <f t="shared" si="171"/>
        <v/>
      </c>
      <c r="AE4545" s="446" t="str">
        <f>IF(放飛紀錄表[[#This Row],[模組啟動時間]]="","",公式對照表!$A$2)</f>
        <v/>
      </c>
      <c r="AF4545" s="449" t="str">
        <f>IF(AC4545="","",IF(AND(AA4545&gt;Y4545,AA4545&lt;Z4545),[1]公式對照表!$C$2,IF(AC4545="-",[1]公式對照表!$C$3,IF(AC4545&lt;AE4545,[1]公式對照表!$C$4,IF(AC4545&gt;AE4545,[1]公式對照表!$C$5)))))</f>
        <v/>
      </c>
      <c r="AG4545" s="442"/>
      <c r="AH4545" s="442"/>
      <c r="AI4545" s="442"/>
      <c r="AJ4545" s="442"/>
      <c r="AK4545" s="2"/>
    </row>
    <row r="4546" spans="1:37" ht="17.25" customHeight="1">
      <c r="A4546" s="443"/>
      <c r="B4546" s="444"/>
      <c r="C4546" s="23"/>
      <c r="D4546" s="23"/>
      <c r="E4546" s="23"/>
      <c r="F4546" s="262"/>
      <c r="G4546" s="262"/>
      <c r="H4546" s="262"/>
      <c r="I4546" s="264"/>
      <c r="J4546" s="23"/>
      <c r="K4546" s="23"/>
      <c r="L4546" s="36" t="str">
        <f>IFERROR(VLOOKUP(放飛紀錄!$K4546,#REF!,2,FALSE),"")</f>
        <v/>
      </c>
      <c r="M4546" s="36"/>
      <c r="N4546" s="36"/>
      <c r="O4546" s="36"/>
      <c r="P4546" s="36"/>
      <c r="Q4546" s="36"/>
      <c r="R4546" s="36"/>
      <c r="S4546" s="36"/>
      <c r="T4546" s="36"/>
      <c r="U4546" s="23"/>
      <c r="V4546" s="23"/>
      <c r="W4546" s="23"/>
      <c r="X4546" s="23"/>
      <c r="Y4546" s="445"/>
      <c r="Z4546" s="446" t="str">
        <f>IF(放飛紀錄!$Y4546="","",放飛紀錄!$Y4546+公式對照表!B$2)</f>
        <v/>
      </c>
      <c r="AA4546" s="445"/>
      <c r="AB4546" s="445"/>
      <c r="AC4546" s="447" t="str">
        <f t="shared" si="170"/>
        <v/>
      </c>
      <c r="AD4546" s="448" t="str">
        <f t="shared" si="171"/>
        <v/>
      </c>
      <c r="AE4546" s="446" t="str">
        <f>IF(放飛紀錄表[[#This Row],[模組啟動時間]]="","",公式對照表!$A$2)</f>
        <v/>
      </c>
      <c r="AF4546" s="449" t="str">
        <f>IF(AC4546="","",IF(AND(AA4546&gt;Y4546,AA4546&lt;Z4546),[1]公式對照表!$C$2,IF(AC4546="-",[1]公式對照表!$C$3,IF(AC4546&lt;AE4546,[1]公式對照表!$C$4,IF(AC4546&gt;AE4546,[1]公式對照表!$C$5)))))</f>
        <v/>
      </c>
      <c r="AG4546" s="442"/>
      <c r="AH4546" s="442"/>
      <c r="AI4546" s="442"/>
      <c r="AJ4546" s="442"/>
      <c r="AK4546" s="2"/>
    </row>
    <row r="4547" spans="1:37" ht="17.25" customHeight="1">
      <c r="A4547" s="443"/>
      <c r="B4547" s="444"/>
      <c r="C4547" s="23"/>
      <c r="D4547" s="23"/>
      <c r="E4547" s="23"/>
      <c r="F4547" s="262"/>
      <c r="G4547" s="262"/>
      <c r="H4547" s="262"/>
      <c r="I4547" s="264"/>
      <c r="J4547" s="23"/>
      <c r="K4547" s="23"/>
      <c r="L4547" s="36" t="str">
        <f>IFERROR(VLOOKUP(放飛紀錄!$K4547,#REF!,2,FALSE),"")</f>
        <v/>
      </c>
      <c r="M4547" s="36"/>
      <c r="N4547" s="36"/>
      <c r="O4547" s="36"/>
      <c r="P4547" s="36"/>
      <c r="Q4547" s="36"/>
      <c r="R4547" s="36"/>
      <c r="S4547" s="36"/>
      <c r="T4547" s="36"/>
      <c r="U4547" s="23"/>
      <c r="V4547" s="23"/>
      <c r="W4547" s="23"/>
      <c r="X4547" s="23"/>
      <c r="Y4547" s="445"/>
      <c r="Z4547" s="446" t="str">
        <f>IF(放飛紀錄!$Y4547="","",放飛紀錄!$Y4547+公式對照表!B$2)</f>
        <v/>
      </c>
      <c r="AA4547" s="445"/>
      <c r="AB4547" s="445"/>
      <c r="AC4547" s="447" t="str">
        <f t="shared" si="170"/>
        <v/>
      </c>
      <c r="AD4547" s="448" t="str">
        <f t="shared" si="171"/>
        <v/>
      </c>
      <c r="AE4547" s="446" t="str">
        <f>IF(放飛紀錄表[[#This Row],[模組啟動時間]]="","",公式對照表!$A$2)</f>
        <v/>
      </c>
      <c r="AF4547" s="449" t="str">
        <f>IF(AC4547="","",IF(AND(AA4547&gt;Y4547,AA4547&lt;Z4547),[1]公式對照表!$C$2,IF(AC4547="-",[1]公式對照表!$C$3,IF(AC4547&lt;AE4547,[1]公式對照表!$C$4,IF(AC4547&gt;AE4547,[1]公式對照表!$C$5)))))</f>
        <v/>
      </c>
      <c r="AG4547" s="442"/>
      <c r="AH4547" s="442"/>
      <c r="AI4547" s="442"/>
      <c r="AJ4547" s="442"/>
      <c r="AK4547" s="2"/>
    </row>
    <row r="4548" spans="1:37" ht="17.25" customHeight="1">
      <c r="A4548" s="443"/>
      <c r="B4548" s="444"/>
      <c r="C4548" s="23"/>
      <c r="D4548" s="23"/>
      <c r="E4548" s="23"/>
      <c r="F4548" s="262"/>
      <c r="G4548" s="262"/>
      <c r="H4548" s="262"/>
      <c r="I4548" s="264"/>
      <c r="J4548" s="23"/>
      <c r="K4548" s="23"/>
      <c r="L4548" s="36" t="str">
        <f>IFERROR(VLOOKUP(放飛紀錄!$K4548,#REF!,2,FALSE),"")</f>
        <v/>
      </c>
      <c r="M4548" s="36"/>
      <c r="N4548" s="36"/>
      <c r="O4548" s="36"/>
      <c r="P4548" s="36"/>
      <c r="Q4548" s="36"/>
      <c r="R4548" s="36"/>
      <c r="S4548" s="36"/>
      <c r="T4548" s="36"/>
      <c r="U4548" s="23"/>
      <c r="V4548" s="23"/>
      <c r="W4548" s="23"/>
      <c r="X4548" s="23"/>
      <c r="Y4548" s="445"/>
      <c r="Z4548" s="446" t="str">
        <f>IF(放飛紀錄!$Y4548="","",放飛紀錄!$Y4548+公式對照表!B$2)</f>
        <v/>
      </c>
      <c r="AA4548" s="445"/>
      <c r="AB4548" s="445"/>
      <c r="AC4548" s="447" t="str">
        <f t="shared" si="170"/>
        <v/>
      </c>
      <c r="AD4548" s="448" t="str">
        <f t="shared" si="171"/>
        <v/>
      </c>
      <c r="AE4548" s="446" t="str">
        <f>IF(放飛紀錄表[[#This Row],[模組啟動時間]]="","",公式對照表!$A$2)</f>
        <v/>
      </c>
      <c r="AF4548" s="449" t="str">
        <f>IF(AC4548="","",IF(AND(AA4548&gt;Y4548,AA4548&lt;Z4548),[1]公式對照表!$C$2,IF(AC4548="-",[1]公式對照表!$C$3,IF(AC4548&lt;AE4548,[1]公式對照表!$C$4,IF(AC4548&gt;AE4548,[1]公式對照表!$C$5)))))</f>
        <v/>
      </c>
      <c r="AG4548" s="442"/>
      <c r="AH4548" s="442"/>
      <c r="AI4548" s="442"/>
      <c r="AJ4548" s="442"/>
      <c r="AK4548" s="2"/>
    </row>
    <row r="4549" spans="1:37" ht="17.25" customHeight="1">
      <c r="A4549" s="443"/>
      <c r="B4549" s="444"/>
      <c r="C4549" s="23"/>
      <c r="D4549" s="23"/>
      <c r="E4549" s="23"/>
      <c r="F4549" s="262"/>
      <c r="G4549" s="262"/>
      <c r="H4549" s="262"/>
      <c r="I4549" s="264"/>
      <c r="J4549" s="23"/>
      <c r="K4549" s="23"/>
      <c r="L4549" s="36" t="str">
        <f>IFERROR(VLOOKUP(放飛紀錄!$K4549,#REF!,2,FALSE),"")</f>
        <v/>
      </c>
      <c r="M4549" s="36"/>
      <c r="N4549" s="36"/>
      <c r="O4549" s="36"/>
      <c r="P4549" s="36"/>
      <c r="Q4549" s="36"/>
      <c r="R4549" s="36"/>
      <c r="S4549" s="36"/>
      <c r="T4549" s="36"/>
      <c r="U4549" s="23"/>
      <c r="V4549" s="23"/>
      <c r="W4549" s="23"/>
      <c r="X4549" s="23"/>
      <c r="Y4549" s="445"/>
      <c r="Z4549" s="446" t="str">
        <f>IF(放飛紀錄!$Y4549="","",放飛紀錄!$Y4549+公式對照表!B$2)</f>
        <v/>
      </c>
      <c r="AA4549" s="445"/>
      <c r="AB4549" s="445"/>
      <c r="AC4549" s="447" t="str">
        <f t="shared" si="170"/>
        <v/>
      </c>
      <c r="AD4549" s="448" t="str">
        <f t="shared" si="171"/>
        <v/>
      </c>
      <c r="AE4549" s="446" t="str">
        <f>IF(放飛紀錄表[[#This Row],[模組啟動時間]]="","",公式對照表!$A$2)</f>
        <v/>
      </c>
      <c r="AF4549" s="449" t="str">
        <f>IF(AC4549="","",IF(AND(AA4549&gt;Y4549,AA4549&lt;Z4549),[1]公式對照表!$C$2,IF(AC4549="-",[1]公式對照表!$C$3,IF(AC4549&lt;AE4549,[1]公式對照表!$C$4,IF(AC4549&gt;AE4549,[1]公式對照表!$C$5)))))</f>
        <v/>
      </c>
      <c r="AG4549" s="442"/>
      <c r="AH4549" s="442"/>
      <c r="AI4549" s="442"/>
      <c r="AJ4549" s="442"/>
      <c r="AK4549" s="2"/>
    </row>
    <row r="4550" spans="1:37" ht="17.25" customHeight="1">
      <c r="A4550" s="443"/>
      <c r="B4550" s="444"/>
      <c r="C4550" s="23"/>
      <c r="D4550" s="23"/>
      <c r="E4550" s="23"/>
      <c r="F4550" s="262"/>
      <c r="G4550" s="262"/>
      <c r="H4550" s="262"/>
      <c r="I4550" s="264"/>
      <c r="J4550" s="23"/>
      <c r="K4550" s="23"/>
      <c r="L4550" s="36" t="str">
        <f>IFERROR(VLOOKUP(放飛紀錄!$K4550,#REF!,2,FALSE),"")</f>
        <v/>
      </c>
      <c r="M4550" s="36"/>
      <c r="N4550" s="36"/>
      <c r="O4550" s="36"/>
      <c r="P4550" s="36"/>
      <c r="Q4550" s="36"/>
      <c r="R4550" s="36"/>
      <c r="S4550" s="36"/>
      <c r="T4550" s="36"/>
      <c r="U4550" s="23"/>
      <c r="V4550" s="23"/>
      <c r="W4550" s="23"/>
      <c r="X4550" s="23"/>
      <c r="Y4550" s="445"/>
      <c r="Z4550" s="446" t="str">
        <f>IF(放飛紀錄!$Y4550="","",放飛紀錄!$Y4550+公式對照表!B$2)</f>
        <v/>
      </c>
      <c r="AA4550" s="445"/>
      <c r="AB4550" s="445"/>
      <c r="AC4550" s="447" t="str">
        <f t="shared" si="170"/>
        <v/>
      </c>
      <c r="AD4550" s="448" t="str">
        <f t="shared" si="171"/>
        <v/>
      </c>
      <c r="AE4550" s="446" t="str">
        <f>IF(放飛紀錄表[[#This Row],[模組啟動時間]]="","",公式對照表!$A$2)</f>
        <v/>
      </c>
      <c r="AF4550" s="449" t="str">
        <f>IF(AC4550="","",IF(AND(AA4550&gt;Y4550,AA4550&lt;Z4550),[1]公式對照表!$C$2,IF(AC4550="-",[1]公式對照表!$C$3,IF(AC4550&lt;AE4550,[1]公式對照表!$C$4,IF(AC4550&gt;AE4550,[1]公式對照表!$C$5)))))</f>
        <v/>
      </c>
      <c r="AG4550" s="442"/>
      <c r="AH4550" s="442"/>
      <c r="AI4550" s="442"/>
      <c r="AJ4550" s="442"/>
      <c r="AK4550" s="2"/>
    </row>
    <row r="4551" spans="1:37" ht="17.25" customHeight="1">
      <c r="A4551" s="443"/>
      <c r="B4551" s="444"/>
      <c r="C4551" s="23"/>
      <c r="D4551" s="23"/>
      <c r="E4551" s="23"/>
      <c r="F4551" s="262"/>
      <c r="G4551" s="262"/>
      <c r="H4551" s="262"/>
      <c r="I4551" s="264"/>
      <c r="J4551" s="23"/>
      <c r="K4551" s="23"/>
      <c r="L4551" s="36" t="str">
        <f>IFERROR(VLOOKUP(放飛紀錄!$K4551,#REF!,2,FALSE),"")</f>
        <v/>
      </c>
      <c r="M4551" s="36"/>
      <c r="N4551" s="36"/>
      <c r="O4551" s="36"/>
      <c r="P4551" s="36"/>
      <c r="Q4551" s="36"/>
      <c r="R4551" s="36"/>
      <c r="S4551" s="36"/>
      <c r="T4551" s="36"/>
      <c r="U4551" s="23"/>
      <c r="V4551" s="23"/>
      <c r="W4551" s="23"/>
      <c r="X4551" s="23"/>
      <c r="Y4551" s="445"/>
      <c r="Z4551" s="446" t="str">
        <f>IF(放飛紀錄!$Y4551="","",放飛紀錄!$Y4551+公式對照表!B$2)</f>
        <v/>
      </c>
      <c r="AA4551" s="445"/>
      <c r="AB4551" s="445"/>
      <c r="AC4551" s="447" t="str">
        <f t="shared" si="170"/>
        <v/>
      </c>
      <c r="AD4551" s="448" t="str">
        <f t="shared" si="171"/>
        <v/>
      </c>
      <c r="AE4551" s="446" t="str">
        <f>IF(放飛紀錄表[[#This Row],[模組啟動時間]]="","",公式對照表!$A$2)</f>
        <v/>
      </c>
      <c r="AF4551" s="449" t="str">
        <f>IF(AC4551="","",IF(AND(AA4551&gt;Y4551,AA4551&lt;Z4551),[1]公式對照表!$C$2,IF(AC4551="-",[1]公式對照表!$C$3,IF(AC4551&lt;AE4551,[1]公式對照表!$C$4,IF(AC4551&gt;AE4551,[1]公式對照表!$C$5)))))</f>
        <v/>
      </c>
      <c r="AG4551" s="442"/>
      <c r="AH4551" s="442"/>
      <c r="AI4551" s="442"/>
      <c r="AJ4551" s="442"/>
      <c r="AK4551" s="2"/>
    </row>
    <row r="4552" spans="1:37" ht="17.25" customHeight="1">
      <c r="A4552" s="443"/>
      <c r="B4552" s="444"/>
      <c r="C4552" s="23"/>
      <c r="D4552" s="23"/>
      <c r="E4552" s="23"/>
      <c r="F4552" s="262"/>
      <c r="G4552" s="262"/>
      <c r="H4552" s="262"/>
      <c r="I4552" s="264"/>
      <c r="J4552" s="23"/>
      <c r="K4552" s="23"/>
      <c r="L4552" s="36" t="str">
        <f>IFERROR(VLOOKUP(放飛紀錄!$K4552,#REF!,2,FALSE),"")</f>
        <v/>
      </c>
      <c r="M4552" s="36"/>
      <c r="N4552" s="36"/>
      <c r="O4552" s="36"/>
      <c r="P4552" s="36"/>
      <c r="Q4552" s="36"/>
      <c r="R4552" s="36"/>
      <c r="S4552" s="36"/>
      <c r="T4552" s="36"/>
      <c r="U4552" s="23"/>
      <c r="V4552" s="23"/>
      <c r="W4552" s="23"/>
      <c r="X4552" s="23"/>
      <c r="Y4552" s="445"/>
      <c r="Z4552" s="446" t="str">
        <f>IF(放飛紀錄!$Y4552="","",放飛紀錄!$Y4552+公式對照表!B$2)</f>
        <v/>
      </c>
      <c r="AA4552" s="445"/>
      <c r="AB4552" s="445"/>
      <c r="AC4552" s="447" t="str">
        <f t="shared" si="170"/>
        <v/>
      </c>
      <c r="AD4552" s="448" t="str">
        <f t="shared" si="171"/>
        <v/>
      </c>
      <c r="AE4552" s="446" t="str">
        <f>IF(放飛紀錄表[[#This Row],[模組啟動時間]]="","",公式對照表!$A$2)</f>
        <v/>
      </c>
      <c r="AF4552" s="449" t="str">
        <f>IF(AC4552="","",IF(AND(AA4552&gt;Y4552,AA4552&lt;Z4552),[1]公式對照表!$C$2,IF(AC4552="-",[1]公式對照表!$C$3,IF(AC4552&lt;AE4552,[1]公式對照表!$C$4,IF(AC4552&gt;AE4552,[1]公式對照表!$C$5)))))</f>
        <v/>
      </c>
      <c r="AG4552" s="442"/>
      <c r="AH4552" s="442"/>
      <c r="AI4552" s="442"/>
      <c r="AJ4552" s="442"/>
      <c r="AK4552" s="2"/>
    </row>
    <row r="4553" spans="1:37" ht="17.25" customHeight="1">
      <c r="A4553" s="443"/>
      <c r="B4553" s="444"/>
      <c r="C4553" s="23"/>
      <c r="D4553" s="23"/>
      <c r="E4553" s="23"/>
      <c r="F4553" s="262"/>
      <c r="G4553" s="262"/>
      <c r="H4553" s="262"/>
      <c r="I4553" s="264"/>
      <c r="J4553" s="23"/>
      <c r="K4553" s="23"/>
      <c r="L4553" s="36" t="str">
        <f>IFERROR(VLOOKUP(放飛紀錄!$K4553,#REF!,2,FALSE),"")</f>
        <v/>
      </c>
      <c r="M4553" s="36"/>
      <c r="N4553" s="36"/>
      <c r="O4553" s="36"/>
      <c r="P4553" s="36"/>
      <c r="Q4553" s="36"/>
      <c r="R4553" s="36"/>
      <c r="S4553" s="36"/>
      <c r="T4553" s="36"/>
      <c r="U4553" s="23"/>
      <c r="V4553" s="23"/>
      <c r="W4553" s="23"/>
      <c r="X4553" s="23"/>
      <c r="Y4553" s="445"/>
      <c r="Z4553" s="446" t="str">
        <f>IF(放飛紀錄!$Y4553="","",放飛紀錄!$Y4553+公式對照表!B$2)</f>
        <v/>
      </c>
      <c r="AA4553" s="445"/>
      <c r="AB4553" s="445"/>
      <c r="AC4553" s="447" t="str">
        <f t="shared" si="170"/>
        <v/>
      </c>
      <c r="AD4553" s="448" t="str">
        <f t="shared" si="171"/>
        <v/>
      </c>
      <c r="AE4553" s="446" t="str">
        <f>IF(放飛紀錄表[[#This Row],[模組啟動時間]]="","",公式對照表!$A$2)</f>
        <v/>
      </c>
      <c r="AF4553" s="449" t="str">
        <f>IF(AC4553="","",IF(AND(AA4553&gt;Y4553,AA4553&lt;Z4553),[1]公式對照表!$C$2,IF(AC4553="-",[1]公式對照表!$C$3,IF(AC4553&lt;AE4553,[1]公式對照表!$C$4,IF(AC4553&gt;AE4553,[1]公式對照表!$C$5)))))</f>
        <v/>
      </c>
      <c r="AG4553" s="442"/>
      <c r="AH4553" s="442"/>
      <c r="AI4553" s="442"/>
      <c r="AJ4553" s="442"/>
      <c r="AK4553" s="2"/>
    </row>
    <row r="4554" spans="1:37" ht="17.25" customHeight="1">
      <c r="A4554" s="443"/>
      <c r="B4554" s="444"/>
      <c r="C4554" s="23"/>
      <c r="D4554" s="23"/>
      <c r="E4554" s="23"/>
      <c r="F4554" s="262"/>
      <c r="G4554" s="262"/>
      <c r="H4554" s="262"/>
      <c r="I4554" s="264"/>
      <c r="J4554" s="23"/>
      <c r="K4554" s="23"/>
      <c r="L4554" s="36" t="str">
        <f>IFERROR(VLOOKUP(放飛紀錄!$K4554,#REF!,2,FALSE),"")</f>
        <v/>
      </c>
      <c r="M4554" s="36"/>
      <c r="N4554" s="36"/>
      <c r="O4554" s="36"/>
      <c r="P4554" s="36"/>
      <c r="Q4554" s="36"/>
      <c r="R4554" s="36"/>
      <c r="S4554" s="36"/>
      <c r="T4554" s="36"/>
      <c r="U4554" s="23"/>
      <c r="V4554" s="23"/>
      <c r="W4554" s="23"/>
      <c r="X4554" s="23"/>
      <c r="Y4554" s="445"/>
      <c r="Z4554" s="446" t="str">
        <f>IF(放飛紀錄!$Y4554="","",放飛紀錄!$Y4554+公式對照表!B$2)</f>
        <v/>
      </c>
      <c r="AA4554" s="445"/>
      <c r="AB4554" s="445"/>
      <c r="AC4554" s="447" t="str">
        <f t="shared" si="170"/>
        <v/>
      </c>
      <c r="AD4554" s="448" t="str">
        <f t="shared" si="171"/>
        <v/>
      </c>
      <c r="AE4554" s="446" t="str">
        <f>IF(放飛紀錄表[[#This Row],[模組啟動時間]]="","",公式對照表!$A$2)</f>
        <v/>
      </c>
      <c r="AF4554" s="449" t="str">
        <f>IF(AC4554="","",IF(AND(AA4554&gt;Y4554,AA4554&lt;Z4554),[1]公式對照表!$C$2,IF(AC4554="-",[1]公式對照表!$C$3,IF(AC4554&lt;AE4554,[1]公式對照表!$C$4,IF(AC4554&gt;AE4554,[1]公式對照表!$C$5)))))</f>
        <v/>
      </c>
      <c r="AG4554" s="442"/>
      <c r="AH4554" s="442"/>
      <c r="AI4554" s="442"/>
      <c r="AJ4554" s="442"/>
      <c r="AK4554" s="2"/>
    </row>
    <row r="4555" spans="1:37" ht="17.25" customHeight="1">
      <c r="A4555" s="443"/>
      <c r="B4555" s="444"/>
      <c r="C4555" s="23"/>
      <c r="D4555" s="23"/>
      <c r="E4555" s="23"/>
      <c r="F4555" s="262"/>
      <c r="G4555" s="262"/>
      <c r="H4555" s="262"/>
      <c r="I4555" s="264"/>
      <c r="J4555" s="23"/>
      <c r="K4555" s="23"/>
      <c r="L4555" s="36" t="str">
        <f>IFERROR(VLOOKUP(放飛紀錄!$K4555,#REF!,2,FALSE),"")</f>
        <v/>
      </c>
      <c r="M4555" s="36"/>
      <c r="N4555" s="36"/>
      <c r="O4555" s="36"/>
      <c r="P4555" s="36"/>
      <c r="Q4555" s="36"/>
      <c r="R4555" s="36"/>
      <c r="S4555" s="36"/>
      <c r="T4555" s="36"/>
      <c r="U4555" s="23"/>
      <c r="V4555" s="23"/>
      <c r="W4555" s="23"/>
      <c r="X4555" s="23"/>
      <c r="Y4555" s="445"/>
      <c r="Z4555" s="446" t="str">
        <f>IF(放飛紀錄!$Y4555="","",放飛紀錄!$Y4555+公式對照表!B$2)</f>
        <v/>
      </c>
      <c r="AA4555" s="445"/>
      <c r="AB4555" s="445"/>
      <c r="AC4555" s="447" t="str">
        <f t="shared" si="170"/>
        <v/>
      </c>
      <c r="AD4555" s="448" t="str">
        <f t="shared" si="171"/>
        <v/>
      </c>
      <c r="AE4555" s="446" t="str">
        <f>IF(放飛紀錄表[[#This Row],[模組啟動時間]]="","",公式對照表!$A$2)</f>
        <v/>
      </c>
      <c r="AF4555" s="449" t="str">
        <f>IF(AC4555="","",IF(AND(AA4555&gt;Y4555,AA4555&lt;Z4555),[1]公式對照表!$C$2,IF(AC4555="-",[1]公式對照表!$C$3,IF(AC4555&lt;AE4555,[1]公式對照表!$C$4,IF(AC4555&gt;AE4555,[1]公式對照表!$C$5)))))</f>
        <v/>
      </c>
      <c r="AG4555" s="442"/>
      <c r="AH4555" s="442"/>
      <c r="AI4555" s="442"/>
      <c r="AJ4555" s="442"/>
      <c r="AK4555" s="2"/>
    </row>
    <row r="4556" spans="1:37" ht="17.25" customHeight="1">
      <c r="A4556" s="443"/>
      <c r="B4556" s="444"/>
      <c r="C4556" s="23"/>
      <c r="D4556" s="23"/>
      <c r="E4556" s="23"/>
      <c r="F4556" s="262"/>
      <c r="G4556" s="262"/>
      <c r="H4556" s="262"/>
      <c r="I4556" s="264"/>
      <c r="J4556" s="23"/>
      <c r="K4556" s="23"/>
      <c r="L4556" s="36" t="str">
        <f>IFERROR(VLOOKUP(放飛紀錄!$K4556,#REF!,2,FALSE),"")</f>
        <v/>
      </c>
      <c r="M4556" s="36"/>
      <c r="N4556" s="36"/>
      <c r="O4556" s="36"/>
      <c r="P4556" s="36"/>
      <c r="Q4556" s="36"/>
      <c r="R4556" s="36"/>
      <c r="S4556" s="36"/>
      <c r="T4556" s="36"/>
      <c r="U4556" s="23"/>
      <c r="V4556" s="23"/>
      <c r="W4556" s="23"/>
      <c r="X4556" s="23"/>
      <c r="Y4556" s="445"/>
      <c r="Z4556" s="446" t="str">
        <f>IF(放飛紀錄!$Y4556="","",放飛紀錄!$Y4556+公式對照表!B$2)</f>
        <v/>
      </c>
      <c r="AA4556" s="445"/>
      <c r="AB4556" s="445"/>
      <c r="AC4556" s="447" t="str">
        <f t="shared" si="170"/>
        <v/>
      </c>
      <c r="AD4556" s="448" t="str">
        <f t="shared" si="171"/>
        <v/>
      </c>
      <c r="AE4556" s="446" t="str">
        <f>IF(放飛紀錄表[[#This Row],[模組啟動時間]]="","",公式對照表!$A$2)</f>
        <v/>
      </c>
      <c r="AF4556" s="449" t="str">
        <f>IF(AC4556="","",IF(AND(AA4556&gt;Y4556,AA4556&lt;Z4556),[1]公式對照表!$C$2,IF(AC4556="-",[1]公式對照表!$C$3,IF(AC4556&lt;AE4556,[1]公式對照表!$C$4,IF(AC4556&gt;AE4556,[1]公式對照表!$C$5)))))</f>
        <v/>
      </c>
      <c r="AG4556" s="442"/>
      <c r="AH4556" s="442"/>
      <c r="AI4556" s="442"/>
      <c r="AJ4556" s="442"/>
      <c r="AK4556" s="2"/>
    </row>
    <row r="4557" spans="1:37" ht="17.25" customHeight="1">
      <c r="A4557" s="443"/>
      <c r="B4557" s="444"/>
      <c r="C4557" s="23"/>
      <c r="D4557" s="23"/>
      <c r="E4557" s="23"/>
      <c r="F4557" s="262"/>
      <c r="G4557" s="262"/>
      <c r="H4557" s="262"/>
      <c r="I4557" s="264"/>
      <c r="J4557" s="23"/>
      <c r="K4557" s="23"/>
      <c r="L4557" s="36" t="str">
        <f>IFERROR(VLOOKUP(放飛紀錄!$K4557,#REF!,2,FALSE),"")</f>
        <v/>
      </c>
      <c r="M4557" s="36"/>
      <c r="N4557" s="36"/>
      <c r="O4557" s="36"/>
      <c r="P4557" s="36"/>
      <c r="Q4557" s="36"/>
      <c r="R4557" s="36"/>
      <c r="S4557" s="36"/>
      <c r="T4557" s="36"/>
      <c r="U4557" s="23"/>
      <c r="V4557" s="23"/>
      <c r="W4557" s="23"/>
      <c r="X4557" s="23"/>
      <c r="Y4557" s="445"/>
      <c r="Z4557" s="446" t="str">
        <f>IF(放飛紀錄!$Y4557="","",放飛紀錄!$Y4557+公式對照表!B$2)</f>
        <v/>
      </c>
      <c r="AA4557" s="445"/>
      <c r="AB4557" s="445"/>
      <c r="AC4557" s="447" t="str">
        <f t="shared" si="170"/>
        <v/>
      </c>
      <c r="AD4557" s="448" t="str">
        <f t="shared" si="171"/>
        <v/>
      </c>
      <c r="AE4557" s="446" t="str">
        <f>IF(放飛紀錄表[[#This Row],[模組啟動時間]]="","",公式對照表!$A$2)</f>
        <v/>
      </c>
      <c r="AF4557" s="449" t="str">
        <f>IF(AC4557="","",IF(AND(AA4557&gt;Y4557,AA4557&lt;Z4557),[1]公式對照表!$C$2,IF(AC4557="-",[1]公式對照表!$C$3,IF(AC4557&lt;AE4557,[1]公式對照表!$C$4,IF(AC4557&gt;AE4557,[1]公式對照表!$C$5)))))</f>
        <v/>
      </c>
      <c r="AG4557" s="442"/>
      <c r="AH4557" s="442"/>
      <c r="AI4557" s="442"/>
      <c r="AJ4557" s="442"/>
      <c r="AK4557" s="2"/>
    </row>
    <row r="4558" spans="1:37" ht="17.25" customHeight="1">
      <c r="A4558" s="443"/>
      <c r="B4558" s="444"/>
      <c r="C4558" s="23"/>
      <c r="D4558" s="23"/>
      <c r="E4558" s="23"/>
      <c r="F4558" s="262"/>
      <c r="G4558" s="262"/>
      <c r="H4558" s="262"/>
      <c r="I4558" s="264"/>
      <c r="J4558" s="23"/>
      <c r="K4558" s="23"/>
      <c r="L4558" s="36" t="str">
        <f>IFERROR(VLOOKUP(放飛紀錄!$K4558,#REF!,2,FALSE),"")</f>
        <v/>
      </c>
      <c r="M4558" s="36"/>
      <c r="N4558" s="36"/>
      <c r="O4558" s="36"/>
      <c r="P4558" s="36"/>
      <c r="Q4558" s="36"/>
      <c r="R4558" s="36"/>
      <c r="S4558" s="36"/>
      <c r="T4558" s="36"/>
      <c r="U4558" s="23"/>
      <c r="V4558" s="23"/>
      <c r="W4558" s="23"/>
      <c r="X4558" s="23"/>
      <c r="Y4558" s="445"/>
      <c r="Z4558" s="446" t="str">
        <f>IF(放飛紀錄!$Y4558="","",放飛紀錄!$Y4558+公式對照表!B$2)</f>
        <v/>
      </c>
      <c r="AA4558" s="445"/>
      <c r="AB4558" s="445"/>
      <c r="AC4558" s="447" t="str">
        <f t="shared" si="170"/>
        <v/>
      </c>
      <c r="AD4558" s="448" t="str">
        <f t="shared" si="171"/>
        <v/>
      </c>
      <c r="AE4558" s="446" t="str">
        <f>IF(放飛紀錄表[[#This Row],[模組啟動時間]]="","",公式對照表!$A$2)</f>
        <v/>
      </c>
      <c r="AF4558" s="449" t="str">
        <f>IF(AC4558="","",IF(AND(AA4558&gt;Y4558,AA4558&lt;Z4558),[1]公式對照表!$C$2,IF(AC4558="-",[1]公式對照表!$C$3,IF(AC4558&lt;AE4558,[1]公式對照表!$C$4,IF(AC4558&gt;AE4558,[1]公式對照表!$C$5)))))</f>
        <v/>
      </c>
      <c r="AG4558" s="442"/>
      <c r="AH4558" s="442"/>
      <c r="AI4558" s="442"/>
      <c r="AJ4558" s="442"/>
      <c r="AK4558" s="2"/>
    </row>
    <row r="4559" spans="1:37" ht="17.25" customHeight="1">
      <c r="A4559" s="443"/>
      <c r="B4559" s="444"/>
      <c r="C4559" s="23"/>
      <c r="D4559" s="23"/>
      <c r="E4559" s="23"/>
      <c r="F4559" s="262"/>
      <c r="G4559" s="262"/>
      <c r="H4559" s="262"/>
      <c r="I4559" s="264"/>
      <c r="J4559" s="23"/>
      <c r="K4559" s="23"/>
      <c r="L4559" s="36" t="str">
        <f>IFERROR(VLOOKUP(放飛紀錄!$K4559,#REF!,2,FALSE),"")</f>
        <v/>
      </c>
      <c r="M4559" s="36"/>
      <c r="N4559" s="36"/>
      <c r="O4559" s="36"/>
      <c r="P4559" s="36"/>
      <c r="Q4559" s="36"/>
      <c r="R4559" s="36"/>
      <c r="S4559" s="36"/>
      <c r="T4559" s="36"/>
      <c r="U4559" s="23"/>
      <c r="V4559" s="23"/>
      <c r="W4559" s="23"/>
      <c r="X4559" s="23"/>
      <c r="Y4559" s="445"/>
      <c r="Z4559" s="446" t="str">
        <f>IF(放飛紀錄!$Y4559="","",放飛紀錄!$Y4559+公式對照表!B$2)</f>
        <v/>
      </c>
      <c r="AA4559" s="445"/>
      <c r="AB4559" s="445"/>
      <c r="AC4559" s="447" t="str">
        <f t="shared" si="170"/>
        <v/>
      </c>
      <c r="AD4559" s="448" t="str">
        <f t="shared" si="171"/>
        <v/>
      </c>
      <c r="AE4559" s="446" t="str">
        <f>IF(放飛紀錄表[[#This Row],[模組啟動時間]]="","",公式對照表!$A$2)</f>
        <v/>
      </c>
      <c r="AF4559" s="449" t="str">
        <f>IF(AC4559="","",IF(AND(AA4559&gt;Y4559,AA4559&lt;Z4559),[1]公式對照表!$C$2,IF(AC4559="-",[1]公式對照表!$C$3,IF(AC4559&lt;AE4559,[1]公式對照表!$C$4,IF(AC4559&gt;AE4559,[1]公式對照表!$C$5)))))</f>
        <v/>
      </c>
      <c r="AG4559" s="442"/>
      <c r="AH4559" s="442"/>
      <c r="AI4559" s="442"/>
      <c r="AJ4559" s="442"/>
      <c r="AK4559" s="2"/>
    </row>
    <row r="4560" spans="1:37" ht="17.25" customHeight="1">
      <c r="A4560" s="443"/>
      <c r="B4560" s="444"/>
      <c r="C4560" s="23"/>
      <c r="D4560" s="23"/>
      <c r="E4560" s="23"/>
      <c r="F4560" s="262"/>
      <c r="G4560" s="262"/>
      <c r="H4560" s="262"/>
      <c r="I4560" s="264"/>
      <c r="J4560" s="23"/>
      <c r="K4560" s="23"/>
      <c r="L4560" s="36" t="str">
        <f>IFERROR(VLOOKUP(放飛紀錄!$K4560,#REF!,2,FALSE),"")</f>
        <v/>
      </c>
      <c r="M4560" s="36"/>
      <c r="N4560" s="36"/>
      <c r="O4560" s="36"/>
      <c r="P4560" s="36"/>
      <c r="Q4560" s="36"/>
      <c r="R4560" s="36"/>
      <c r="S4560" s="36"/>
      <c r="T4560" s="36"/>
      <c r="U4560" s="23"/>
      <c r="V4560" s="23"/>
      <c r="W4560" s="23"/>
      <c r="X4560" s="23"/>
      <c r="Y4560" s="445"/>
      <c r="Z4560" s="446" t="str">
        <f>IF(放飛紀錄!$Y4560="","",放飛紀錄!$Y4560+公式對照表!B$2)</f>
        <v/>
      </c>
      <c r="AA4560" s="445"/>
      <c r="AB4560" s="445"/>
      <c r="AC4560" s="447" t="str">
        <f t="shared" si="170"/>
        <v/>
      </c>
      <c r="AD4560" s="448" t="str">
        <f t="shared" si="171"/>
        <v/>
      </c>
      <c r="AE4560" s="446" t="str">
        <f>IF(放飛紀錄表[[#This Row],[模組啟動時間]]="","",公式對照表!$A$2)</f>
        <v/>
      </c>
      <c r="AF4560" s="449" t="str">
        <f>IF(AC4560="","",IF(AND(AA4560&gt;Y4560,AA4560&lt;Z4560),[1]公式對照表!$C$2,IF(AC4560="-",[1]公式對照表!$C$3,IF(AC4560&lt;AE4560,[1]公式對照表!$C$4,IF(AC4560&gt;AE4560,[1]公式對照表!$C$5)))))</f>
        <v/>
      </c>
      <c r="AG4560" s="442"/>
      <c r="AH4560" s="442"/>
      <c r="AI4560" s="442"/>
      <c r="AJ4560" s="442"/>
      <c r="AK4560" s="2"/>
    </row>
    <row r="4561" spans="1:37" ht="17.25" customHeight="1">
      <c r="A4561" s="443"/>
      <c r="B4561" s="444"/>
      <c r="C4561" s="23"/>
      <c r="D4561" s="23"/>
      <c r="E4561" s="23"/>
      <c r="F4561" s="262"/>
      <c r="G4561" s="262"/>
      <c r="H4561" s="262"/>
      <c r="I4561" s="264"/>
      <c r="J4561" s="23"/>
      <c r="K4561" s="23"/>
      <c r="L4561" s="36" t="str">
        <f>IFERROR(VLOOKUP(放飛紀錄!$K4561,#REF!,2,FALSE),"")</f>
        <v/>
      </c>
      <c r="M4561" s="36"/>
      <c r="N4561" s="36"/>
      <c r="O4561" s="36"/>
      <c r="P4561" s="36"/>
      <c r="Q4561" s="36"/>
      <c r="R4561" s="36"/>
      <c r="S4561" s="36"/>
      <c r="T4561" s="36"/>
      <c r="U4561" s="23"/>
      <c r="V4561" s="23"/>
      <c r="W4561" s="23"/>
      <c r="X4561" s="23"/>
      <c r="Y4561" s="445"/>
      <c r="Z4561" s="446" t="str">
        <f>IF(放飛紀錄!$Y4561="","",放飛紀錄!$Y4561+公式對照表!B$2)</f>
        <v/>
      </c>
      <c r="AA4561" s="445"/>
      <c r="AB4561" s="445"/>
      <c r="AC4561" s="447" t="str">
        <f t="shared" si="170"/>
        <v/>
      </c>
      <c r="AD4561" s="448" t="str">
        <f t="shared" si="171"/>
        <v/>
      </c>
      <c r="AE4561" s="446" t="str">
        <f>IF(放飛紀錄表[[#This Row],[模組啟動時間]]="","",公式對照表!$A$2)</f>
        <v/>
      </c>
      <c r="AF4561" s="449" t="str">
        <f>IF(AC4561="","",IF(AND(AA4561&gt;Y4561,AA4561&lt;Z4561),[1]公式對照表!$C$2,IF(AC4561="-",[1]公式對照表!$C$3,IF(AC4561&lt;AE4561,[1]公式對照表!$C$4,IF(AC4561&gt;AE4561,[1]公式對照表!$C$5)))))</f>
        <v/>
      </c>
      <c r="AG4561" s="442"/>
      <c r="AH4561" s="442"/>
      <c r="AI4561" s="442"/>
      <c r="AJ4561" s="442"/>
      <c r="AK4561" s="2"/>
    </row>
    <row r="4562" spans="1:37" ht="17.25" customHeight="1">
      <c r="A4562" s="443"/>
      <c r="B4562" s="444"/>
      <c r="C4562" s="23"/>
      <c r="D4562" s="23"/>
      <c r="E4562" s="23"/>
      <c r="F4562" s="262"/>
      <c r="G4562" s="262"/>
      <c r="H4562" s="262"/>
      <c r="I4562" s="264"/>
      <c r="J4562" s="23"/>
      <c r="K4562" s="23"/>
      <c r="L4562" s="36" t="str">
        <f>IFERROR(VLOOKUP(放飛紀錄!$K4562,#REF!,2,FALSE),"")</f>
        <v/>
      </c>
      <c r="M4562" s="36"/>
      <c r="N4562" s="36"/>
      <c r="O4562" s="36"/>
      <c r="P4562" s="36"/>
      <c r="Q4562" s="36"/>
      <c r="R4562" s="36"/>
      <c r="S4562" s="36"/>
      <c r="T4562" s="36"/>
      <c r="U4562" s="23"/>
      <c r="V4562" s="23"/>
      <c r="W4562" s="23"/>
      <c r="X4562" s="23"/>
      <c r="Y4562" s="445"/>
      <c r="Z4562" s="446" t="str">
        <f>IF(放飛紀錄!$Y4562="","",放飛紀錄!$Y4562+公式對照表!B$2)</f>
        <v/>
      </c>
      <c r="AA4562" s="445"/>
      <c r="AB4562" s="445"/>
      <c r="AC4562" s="447" t="str">
        <f t="shared" si="170"/>
        <v/>
      </c>
      <c r="AD4562" s="448" t="str">
        <f t="shared" si="171"/>
        <v/>
      </c>
      <c r="AE4562" s="446" t="str">
        <f>IF(放飛紀錄表[[#This Row],[模組啟動時間]]="","",公式對照表!$A$2)</f>
        <v/>
      </c>
      <c r="AF4562" s="449" t="str">
        <f>IF(AC4562="","",IF(AND(AA4562&gt;Y4562,AA4562&lt;Z4562),[1]公式對照表!$C$2,IF(AC4562="-",[1]公式對照表!$C$3,IF(AC4562&lt;AE4562,[1]公式對照表!$C$4,IF(AC4562&gt;AE4562,[1]公式對照表!$C$5)))))</f>
        <v/>
      </c>
      <c r="AG4562" s="442"/>
      <c r="AH4562" s="442"/>
      <c r="AI4562" s="442"/>
      <c r="AJ4562" s="442"/>
      <c r="AK4562" s="2"/>
    </row>
    <row r="4563" spans="1:37" ht="17.25" customHeight="1">
      <c r="A4563" s="443"/>
      <c r="B4563" s="444"/>
      <c r="C4563" s="23"/>
      <c r="D4563" s="23"/>
      <c r="E4563" s="23"/>
      <c r="F4563" s="262"/>
      <c r="G4563" s="262"/>
      <c r="H4563" s="262"/>
      <c r="I4563" s="264"/>
      <c r="J4563" s="23"/>
      <c r="K4563" s="23"/>
      <c r="L4563" s="36" t="str">
        <f>IFERROR(VLOOKUP(放飛紀錄!$K4563,#REF!,2,FALSE),"")</f>
        <v/>
      </c>
      <c r="M4563" s="36"/>
      <c r="N4563" s="36"/>
      <c r="O4563" s="36"/>
      <c r="P4563" s="36"/>
      <c r="Q4563" s="36"/>
      <c r="R4563" s="36"/>
      <c r="S4563" s="36"/>
      <c r="T4563" s="36"/>
      <c r="U4563" s="23"/>
      <c r="V4563" s="23"/>
      <c r="W4563" s="23"/>
      <c r="X4563" s="23"/>
      <c r="Y4563" s="445"/>
      <c r="Z4563" s="446" t="str">
        <f>IF(放飛紀錄!$Y4563="","",放飛紀錄!$Y4563+公式對照表!B$2)</f>
        <v/>
      </c>
      <c r="AA4563" s="445"/>
      <c r="AB4563" s="445"/>
      <c r="AC4563" s="447" t="str">
        <f t="shared" si="170"/>
        <v/>
      </c>
      <c r="AD4563" s="448" t="str">
        <f t="shared" si="171"/>
        <v/>
      </c>
      <c r="AE4563" s="446" t="str">
        <f>IF(放飛紀錄表[[#This Row],[模組啟動時間]]="","",公式對照表!$A$2)</f>
        <v/>
      </c>
      <c r="AF4563" s="449" t="str">
        <f>IF(AC4563="","",IF(AND(AA4563&gt;Y4563,AA4563&lt;Z4563),[1]公式對照表!$C$2,IF(AC4563="-",[1]公式對照表!$C$3,IF(AC4563&lt;AE4563,[1]公式對照表!$C$4,IF(AC4563&gt;AE4563,[1]公式對照表!$C$5)))))</f>
        <v/>
      </c>
      <c r="AG4563" s="442"/>
      <c r="AH4563" s="442"/>
      <c r="AI4563" s="442"/>
      <c r="AJ4563" s="442"/>
      <c r="AK4563" s="2"/>
    </row>
    <row r="4564" spans="1:37" ht="17.25" customHeight="1">
      <c r="A4564" s="443"/>
      <c r="B4564" s="444"/>
      <c r="C4564" s="23"/>
      <c r="D4564" s="23"/>
      <c r="E4564" s="23"/>
      <c r="F4564" s="262"/>
      <c r="G4564" s="262"/>
      <c r="H4564" s="262"/>
      <c r="I4564" s="264"/>
      <c r="J4564" s="23"/>
      <c r="K4564" s="23"/>
      <c r="L4564" s="36" t="str">
        <f>IFERROR(VLOOKUP(放飛紀錄!$K4564,#REF!,2,FALSE),"")</f>
        <v/>
      </c>
      <c r="M4564" s="36"/>
      <c r="N4564" s="36"/>
      <c r="O4564" s="36"/>
      <c r="P4564" s="36"/>
      <c r="Q4564" s="36"/>
      <c r="R4564" s="36"/>
      <c r="S4564" s="36"/>
      <c r="T4564" s="36"/>
      <c r="U4564" s="23"/>
      <c r="V4564" s="23"/>
      <c r="W4564" s="23"/>
      <c r="X4564" s="23"/>
      <c r="Y4564" s="445"/>
      <c r="Z4564" s="446" t="str">
        <f>IF(放飛紀錄!$Y4564="","",放飛紀錄!$Y4564+公式對照表!B$2)</f>
        <v/>
      </c>
      <c r="AA4564" s="445"/>
      <c r="AB4564" s="445"/>
      <c r="AC4564" s="447" t="str">
        <f t="shared" si="170"/>
        <v/>
      </c>
      <c r="AD4564" s="448" t="str">
        <f t="shared" si="171"/>
        <v/>
      </c>
      <c r="AE4564" s="446" t="str">
        <f>IF(放飛紀錄表[[#This Row],[模組啟動時間]]="","",公式對照表!$A$2)</f>
        <v/>
      </c>
      <c r="AF4564" s="449" t="str">
        <f>IF(AC4564="","",IF(AND(AA4564&gt;Y4564,AA4564&lt;Z4564),[1]公式對照表!$C$2,IF(AC4564="-",[1]公式對照表!$C$3,IF(AC4564&lt;AE4564,[1]公式對照表!$C$4,IF(AC4564&gt;AE4564,[1]公式對照表!$C$5)))))</f>
        <v/>
      </c>
      <c r="AG4564" s="442"/>
      <c r="AH4564" s="442"/>
      <c r="AI4564" s="442"/>
      <c r="AJ4564" s="442"/>
      <c r="AK4564" s="2"/>
    </row>
    <row r="4565" spans="1:37" ht="17.25" customHeight="1">
      <c r="A4565" s="443"/>
      <c r="B4565" s="444"/>
      <c r="C4565" s="23"/>
      <c r="D4565" s="23"/>
      <c r="E4565" s="23"/>
      <c r="F4565" s="262"/>
      <c r="G4565" s="262"/>
      <c r="H4565" s="262"/>
      <c r="I4565" s="264"/>
      <c r="J4565" s="23"/>
      <c r="K4565" s="23"/>
      <c r="L4565" s="36" t="str">
        <f>IFERROR(VLOOKUP(放飛紀錄!$K4565,#REF!,2,FALSE),"")</f>
        <v/>
      </c>
      <c r="M4565" s="36"/>
      <c r="N4565" s="36"/>
      <c r="O4565" s="36"/>
      <c r="P4565" s="36"/>
      <c r="Q4565" s="36"/>
      <c r="R4565" s="36"/>
      <c r="S4565" s="36"/>
      <c r="T4565" s="36"/>
      <c r="U4565" s="23"/>
      <c r="V4565" s="23"/>
      <c r="W4565" s="23"/>
      <c r="X4565" s="23"/>
      <c r="Y4565" s="445"/>
      <c r="Z4565" s="446" t="str">
        <f>IF(放飛紀錄!$Y4565="","",放飛紀錄!$Y4565+公式對照表!B$2)</f>
        <v/>
      </c>
      <c r="AA4565" s="445"/>
      <c r="AB4565" s="445"/>
      <c r="AC4565" s="447" t="str">
        <f t="shared" si="170"/>
        <v/>
      </c>
      <c r="AD4565" s="448" t="str">
        <f t="shared" si="171"/>
        <v/>
      </c>
      <c r="AE4565" s="446" t="str">
        <f>IF(放飛紀錄表[[#This Row],[模組啟動時間]]="","",公式對照表!$A$2)</f>
        <v/>
      </c>
      <c r="AF4565" s="449" t="str">
        <f>IF(AC4565="","",IF(AND(AA4565&gt;Y4565,AA4565&lt;Z4565),[1]公式對照表!$C$2,IF(AC4565="-",[1]公式對照表!$C$3,IF(AC4565&lt;AE4565,[1]公式對照表!$C$4,IF(AC4565&gt;AE4565,[1]公式對照表!$C$5)))))</f>
        <v/>
      </c>
      <c r="AG4565" s="442"/>
      <c r="AH4565" s="442"/>
      <c r="AI4565" s="442"/>
      <c r="AJ4565" s="442"/>
      <c r="AK4565" s="2"/>
    </row>
    <row r="4566" spans="1:37" ht="17.25" customHeight="1">
      <c r="A4566" s="443"/>
      <c r="B4566" s="444"/>
      <c r="C4566" s="23"/>
      <c r="D4566" s="23"/>
      <c r="E4566" s="23"/>
      <c r="F4566" s="262"/>
      <c r="G4566" s="262"/>
      <c r="H4566" s="262"/>
      <c r="I4566" s="264"/>
      <c r="J4566" s="23"/>
      <c r="K4566" s="23"/>
      <c r="L4566" s="36" t="str">
        <f>IFERROR(VLOOKUP(放飛紀錄!$K4566,#REF!,2,FALSE),"")</f>
        <v/>
      </c>
      <c r="M4566" s="36"/>
      <c r="N4566" s="36"/>
      <c r="O4566" s="36"/>
      <c r="P4566" s="36"/>
      <c r="Q4566" s="36"/>
      <c r="R4566" s="36"/>
      <c r="S4566" s="36"/>
      <c r="T4566" s="36"/>
      <c r="U4566" s="23"/>
      <c r="V4566" s="23"/>
      <c r="W4566" s="23"/>
      <c r="X4566" s="23"/>
      <c r="Y4566" s="445"/>
      <c r="Z4566" s="446" t="str">
        <f>IF(放飛紀錄!$Y4566="","",放飛紀錄!$Y4566+公式對照表!B$2)</f>
        <v/>
      </c>
      <c r="AA4566" s="445"/>
      <c r="AB4566" s="445"/>
      <c r="AC4566" s="447" t="str">
        <f t="shared" si="170"/>
        <v/>
      </c>
      <c r="AD4566" s="448" t="str">
        <f t="shared" si="171"/>
        <v/>
      </c>
      <c r="AE4566" s="446" t="str">
        <f>IF(放飛紀錄表[[#This Row],[模組啟動時間]]="","",公式對照表!$A$2)</f>
        <v/>
      </c>
      <c r="AF4566" s="449" t="str">
        <f>IF(AC4566="","",IF(AND(AA4566&gt;Y4566,AA4566&lt;Z4566),[1]公式對照表!$C$2,IF(AC4566="-",[1]公式對照表!$C$3,IF(AC4566&lt;AE4566,[1]公式對照表!$C$4,IF(AC4566&gt;AE4566,[1]公式對照表!$C$5)))))</f>
        <v/>
      </c>
      <c r="AG4566" s="442"/>
      <c r="AH4566" s="442"/>
      <c r="AI4566" s="442"/>
      <c r="AJ4566" s="442"/>
      <c r="AK4566" s="2"/>
    </row>
    <row r="4567" spans="1:37" ht="17.25" customHeight="1">
      <c r="A4567" s="443"/>
      <c r="B4567" s="444"/>
      <c r="C4567" s="23"/>
      <c r="D4567" s="23"/>
      <c r="E4567" s="23"/>
      <c r="F4567" s="262"/>
      <c r="G4567" s="262"/>
      <c r="H4567" s="262"/>
      <c r="I4567" s="264"/>
      <c r="J4567" s="23"/>
      <c r="K4567" s="23"/>
      <c r="L4567" s="36" t="str">
        <f>IFERROR(VLOOKUP(放飛紀錄!$K4567,#REF!,2,FALSE),"")</f>
        <v/>
      </c>
      <c r="M4567" s="36"/>
      <c r="N4567" s="36"/>
      <c r="O4567" s="36"/>
      <c r="P4567" s="36"/>
      <c r="Q4567" s="36"/>
      <c r="R4567" s="36"/>
      <c r="S4567" s="36"/>
      <c r="T4567" s="36"/>
      <c r="U4567" s="23"/>
      <c r="V4567" s="23"/>
      <c r="W4567" s="23"/>
      <c r="X4567" s="23"/>
      <c r="Y4567" s="445"/>
      <c r="Z4567" s="446" t="str">
        <f>IF(放飛紀錄!$Y4567="","",放飛紀錄!$Y4567+公式對照表!B$2)</f>
        <v/>
      </c>
      <c r="AA4567" s="445"/>
      <c r="AB4567" s="445"/>
      <c r="AC4567" s="447" t="str">
        <f t="shared" si="170"/>
        <v/>
      </c>
      <c r="AD4567" s="448" t="str">
        <f t="shared" si="171"/>
        <v/>
      </c>
      <c r="AE4567" s="446" t="str">
        <f>IF(放飛紀錄表[[#This Row],[模組啟動時間]]="","",公式對照表!$A$2)</f>
        <v/>
      </c>
      <c r="AF4567" s="449" t="str">
        <f>IF(AC4567="","",IF(AND(AA4567&gt;Y4567,AA4567&lt;Z4567),[1]公式對照表!$C$2,IF(AC4567="-",[1]公式對照表!$C$3,IF(AC4567&lt;AE4567,[1]公式對照表!$C$4,IF(AC4567&gt;AE4567,[1]公式對照表!$C$5)))))</f>
        <v/>
      </c>
      <c r="AG4567" s="442"/>
      <c r="AH4567" s="442"/>
      <c r="AI4567" s="442"/>
      <c r="AJ4567" s="442"/>
      <c r="AK4567" s="2"/>
    </row>
    <row r="4568" spans="1:37" ht="17.25" customHeight="1">
      <c r="A4568" s="443"/>
      <c r="B4568" s="444"/>
      <c r="C4568" s="23"/>
      <c r="D4568" s="23"/>
      <c r="E4568" s="23"/>
      <c r="F4568" s="262"/>
      <c r="G4568" s="262"/>
      <c r="H4568" s="262"/>
      <c r="I4568" s="264"/>
      <c r="J4568" s="23"/>
      <c r="K4568" s="23"/>
      <c r="L4568" s="36" t="str">
        <f>IFERROR(VLOOKUP(放飛紀錄!$K4568,#REF!,2,FALSE),"")</f>
        <v/>
      </c>
      <c r="M4568" s="36"/>
      <c r="N4568" s="36"/>
      <c r="O4568" s="36"/>
      <c r="P4568" s="36"/>
      <c r="Q4568" s="36"/>
      <c r="R4568" s="36"/>
      <c r="S4568" s="36"/>
      <c r="T4568" s="36"/>
      <c r="U4568" s="23"/>
      <c r="V4568" s="23"/>
      <c r="W4568" s="23"/>
      <c r="X4568" s="23"/>
      <c r="Y4568" s="445"/>
      <c r="Z4568" s="446" t="str">
        <f>IF(放飛紀錄!$Y4568="","",放飛紀錄!$Y4568+公式對照表!B$2)</f>
        <v/>
      </c>
      <c r="AA4568" s="445"/>
      <c r="AB4568" s="445"/>
      <c r="AC4568" s="447" t="str">
        <f t="shared" si="170"/>
        <v/>
      </c>
      <c r="AD4568" s="448" t="str">
        <f t="shared" si="171"/>
        <v/>
      </c>
      <c r="AE4568" s="446" t="str">
        <f>IF(放飛紀錄表[[#This Row],[模組啟動時間]]="","",公式對照表!$A$2)</f>
        <v/>
      </c>
      <c r="AF4568" s="449" t="str">
        <f>IF(AC4568="","",IF(AND(AA4568&gt;Y4568,AA4568&lt;Z4568),[1]公式對照表!$C$2,IF(AC4568="-",[1]公式對照表!$C$3,IF(AC4568&lt;AE4568,[1]公式對照表!$C$4,IF(AC4568&gt;AE4568,[1]公式對照表!$C$5)))))</f>
        <v/>
      </c>
      <c r="AG4568" s="442"/>
      <c r="AH4568" s="442"/>
      <c r="AI4568" s="442"/>
      <c r="AJ4568" s="442"/>
      <c r="AK4568" s="2"/>
    </row>
    <row r="4569" spans="1:37" ht="17.25" customHeight="1">
      <c r="A4569" s="443"/>
      <c r="B4569" s="444"/>
      <c r="C4569" s="23"/>
      <c r="D4569" s="23"/>
      <c r="E4569" s="23"/>
      <c r="F4569" s="262"/>
      <c r="G4569" s="262"/>
      <c r="H4569" s="262"/>
      <c r="I4569" s="264"/>
      <c r="J4569" s="23"/>
      <c r="K4569" s="23"/>
      <c r="L4569" s="36" t="str">
        <f>IFERROR(VLOOKUP(放飛紀錄!$K4569,#REF!,2,FALSE),"")</f>
        <v/>
      </c>
      <c r="M4569" s="36"/>
      <c r="N4569" s="36"/>
      <c r="O4569" s="36"/>
      <c r="P4569" s="36"/>
      <c r="Q4569" s="36"/>
      <c r="R4569" s="36"/>
      <c r="S4569" s="36"/>
      <c r="T4569" s="36"/>
      <c r="U4569" s="23"/>
      <c r="V4569" s="23"/>
      <c r="W4569" s="23"/>
      <c r="X4569" s="23"/>
      <c r="Y4569" s="445"/>
      <c r="Z4569" s="446" t="str">
        <f>IF(放飛紀錄!$Y4569="","",放飛紀錄!$Y4569+公式對照表!B$2)</f>
        <v/>
      </c>
      <c r="AA4569" s="445"/>
      <c r="AB4569" s="445"/>
      <c r="AC4569" s="447" t="str">
        <f t="shared" si="170"/>
        <v/>
      </c>
      <c r="AD4569" s="448" t="str">
        <f t="shared" si="171"/>
        <v/>
      </c>
      <c r="AE4569" s="446" t="str">
        <f>IF(放飛紀錄表[[#This Row],[模組啟動時間]]="","",公式對照表!$A$2)</f>
        <v/>
      </c>
      <c r="AF4569" s="449" t="str">
        <f>IF(AC4569="","",IF(AND(AA4569&gt;Y4569,AA4569&lt;Z4569),[1]公式對照表!$C$2,IF(AC4569="-",[1]公式對照表!$C$3,IF(AC4569&lt;AE4569,[1]公式對照表!$C$4,IF(AC4569&gt;AE4569,[1]公式對照表!$C$5)))))</f>
        <v/>
      </c>
      <c r="AG4569" s="442"/>
      <c r="AH4569" s="442"/>
      <c r="AI4569" s="442"/>
      <c r="AJ4569" s="442"/>
      <c r="AK4569" s="2"/>
    </row>
    <row r="4570" spans="1:37" ht="17.25" customHeight="1">
      <c r="A4570" s="443"/>
      <c r="B4570" s="444"/>
      <c r="C4570" s="23"/>
      <c r="D4570" s="23"/>
      <c r="E4570" s="23"/>
      <c r="F4570" s="262"/>
      <c r="G4570" s="262"/>
      <c r="H4570" s="262"/>
      <c r="I4570" s="264"/>
      <c r="J4570" s="23"/>
      <c r="K4570" s="23"/>
      <c r="L4570" s="36" t="str">
        <f>IFERROR(VLOOKUP(放飛紀錄!$K4570,#REF!,2,FALSE),"")</f>
        <v/>
      </c>
      <c r="M4570" s="36"/>
      <c r="N4570" s="36"/>
      <c r="O4570" s="36"/>
      <c r="P4570" s="36"/>
      <c r="Q4570" s="36"/>
      <c r="R4570" s="36"/>
      <c r="S4570" s="36"/>
      <c r="T4570" s="36"/>
      <c r="U4570" s="23"/>
      <c r="V4570" s="23"/>
      <c r="W4570" s="23"/>
      <c r="X4570" s="23"/>
      <c r="Y4570" s="445"/>
      <c r="Z4570" s="446" t="str">
        <f>IF(放飛紀錄!$Y4570="","",放飛紀錄!$Y4570+公式對照表!B$2)</f>
        <v/>
      </c>
      <c r="AA4570" s="445"/>
      <c r="AB4570" s="445"/>
      <c r="AC4570" s="447" t="str">
        <f t="shared" si="170"/>
        <v/>
      </c>
      <c r="AD4570" s="448" t="str">
        <f t="shared" si="171"/>
        <v/>
      </c>
      <c r="AE4570" s="446" t="str">
        <f>IF(放飛紀錄表[[#This Row],[模組啟動時間]]="","",公式對照表!$A$2)</f>
        <v/>
      </c>
      <c r="AF4570" s="449" t="str">
        <f>IF(AC4570="","",IF(AND(AA4570&gt;Y4570,AA4570&lt;Z4570),[1]公式對照表!$C$2,IF(AC4570="-",[1]公式對照表!$C$3,IF(AC4570&lt;AE4570,[1]公式對照表!$C$4,IF(AC4570&gt;AE4570,[1]公式對照表!$C$5)))))</f>
        <v/>
      </c>
      <c r="AG4570" s="442"/>
      <c r="AH4570" s="442"/>
      <c r="AI4570" s="442"/>
      <c r="AJ4570" s="442"/>
      <c r="AK4570" s="2"/>
    </row>
    <row r="4571" spans="1:37" ht="17.25" customHeight="1">
      <c r="A4571" s="443"/>
      <c r="B4571" s="444"/>
      <c r="C4571" s="23"/>
      <c r="D4571" s="23"/>
      <c r="E4571" s="23"/>
      <c r="F4571" s="262"/>
      <c r="G4571" s="262"/>
      <c r="H4571" s="262"/>
      <c r="I4571" s="264"/>
      <c r="J4571" s="23"/>
      <c r="K4571" s="23"/>
      <c r="L4571" s="36" t="str">
        <f>IFERROR(VLOOKUP(放飛紀錄!$K4571,#REF!,2,FALSE),"")</f>
        <v/>
      </c>
      <c r="M4571" s="36"/>
      <c r="N4571" s="36"/>
      <c r="O4571" s="36"/>
      <c r="P4571" s="36"/>
      <c r="Q4571" s="36"/>
      <c r="R4571" s="36"/>
      <c r="S4571" s="36"/>
      <c r="T4571" s="36"/>
      <c r="U4571" s="23"/>
      <c r="V4571" s="23"/>
      <c r="W4571" s="23"/>
      <c r="X4571" s="23"/>
      <c r="Y4571" s="445"/>
      <c r="Z4571" s="446" t="str">
        <f>IF(放飛紀錄!$Y4571="","",放飛紀錄!$Y4571+公式對照表!B$2)</f>
        <v/>
      </c>
      <c r="AA4571" s="445"/>
      <c r="AB4571" s="445"/>
      <c r="AC4571" s="447" t="str">
        <f t="shared" si="170"/>
        <v/>
      </c>
      <c r="AD4571" s="448" t="str">
        <f t="shared" si="171"/>
        <v/>
      </c>
      <c r="AE4571" s="446" t="str">
        <f>IF(放飛紀錄表[[#This Row],[模組啟動時間]]="","",公式對照表!$A$2)</f>
        <v/>
      </c>
      <c r="AF4571" s="449" t="str">
        <f>IF(AC4571="","",IF(AND(AA4571&gt;Y4571,AA4571&lt;Z4571),[1]公式對照表!$C$2,IF(AC4571="-",[1]公式對照表!$C$3,IF(AC4571&lt;AE4571,[1]公式對照表!$C$4,IF(AC4571&gt;AE4571,[1]公式對照表!$C$5)))))</f>
        <v/>
      </c>
      <c r="AG4571" s="442"/>
      <c r="AH4571" s="442"/>
      <c r="AI4571" s="442"/>
      <c r="AJ4571" s="442"/>
      <c r="AK4571" s="2"/>
    </row>
    <row r="4572" spans="1:37" ht="17.25" customHeight="1">
      <c r="A4572" s="443"/>
      <c r="B4572" s="444"/>
      <c r="C4572" s="23"/>
      <c r="D4572" s="23"/>
      <c r="E4572" s="23"/>
      <c r="F4572" s="262"/>
      <c r="G4572" s="262"/>
      <c r="H4572" s="262"/>
      <c r="I4572" s="264"/>
      <c r="J4572" s="23"/>
      <c r="K4572" s="23"/>
      <c r="L4572" s="36" t="str">
        <f>IFERROR(VLOOKUP(放飛紀錄!$K4572,#REF!,2,FALSE),"")</f>
        <v/>
      </c>
      <c r="M4572" s="36"/>
      <c r="N4572" s="36"/>
      <c r="O4572" s="36"/>
      <c r="P4572" s="36"/>
      <c r="Q4572" s="36"/>
      <c r="R4572" s="36"/>
      <c r="S4572" s="36"/>
      <c r="T4572" s="36"/>
      <c r="U4572" s="23"/>
      <c r="V4572" s="23"/>
      <c r="W4572" s="23"/>
      <c r="X4572" s="23"/>
      <c r="Y4572" s="445"/>
      <c r="Z4572" s="446" t="str">
        <f>IF(放飛紀錄!$Y4572="","",放飛紀錄!$Y4572+公式對照表!B$2)</f>
        <v/>
      </c>
      <c r="AA4572" s="445"/>
      <c r="AB4572" s="445"/>
      <c r="AC4572" s="447" t="str">
        <f t="shared" si="170"/>
        <v/>
      </c>
      <c r="AD4572" s="448" t="str">
        <f t="shared" si="171"/>
        <v/>
      </c>
      <c r="AE4572" s="446" t="str">
        <f>IF(放飛紀錄表[[#This Row],[模組啟動時間]]="","",公式對照表!$A$2)</f>
        <v/>
      </c>
      <c r="AF4572" s="449" t="str">
        <f>IF(AC4572="","",IF(AND(AA4572&gt;Y4572,AA4572&lt;Z4572),[1]公式對照表!$C$2,IF(AC4572="-",[1]公式對照表!$C$3,IF(AC4572&lt;AE4572,[1]公式對照表!$C$4,IF(AC4572&gt;AE4572,[1]公式對照表!$C$5)))))</f>
        <v/>
      </c>
      <c r="AG4572" s="442"/>
      <c r="AH4572" s="442"/>
      <c r="AI4572" s="442"/>
      <c r="AJ4572" s="442"/>
      <c r="AK4572" s="2"/>
    </row>
    <row r="4573" spans="1:37" ht="17.25" customHeight="1">
      <c r="A4573" s="443"/>
      <c r="B4573" s="444"/>
      <c r="C4573" s="23"/>
      <c r="D4573" s="23"/>
      <c r="E4573" s="23"/>
      <c r="F4573" s="262"/>
      <c r="G4573" s="262"/>
      <c r="H4573" s="262"/>
      <c r="I4573" s="264"/>
      <c r="J4573" s="23"/>
      <c r="K4573" s="23"/>
      <c r="L4573" s="36" t="str">
        <f>IFERROR(VLOOKUP(放飛紀錄!$K4573,#REF!,2,FALSE),"")</f>
        <v/>
      </c>
      <c r="M4573" s="36"/>
      <c r="N4573" s="36"/>
      <c r="O4573" s="36"/>
      <c r="P4573" s="36"/>
      <c r="Q4573" s="36"/>
      <c r="R4573" s="36"/>
      <c r="S4573" s="36"/>
      <c r="T4573" s="36"/>
      <c r="U4573" s="23"/>
      <c r="V4573" s="23"/>
      <c r="W4573" s="23"/>
      <c r="X4573" s="23"/>
      <c r="Y4573" s="445"/>
      <c r="Z4573" s="446" t="str">
        <f>IF(放飛紀錄!$Y4573="","",放飛紀錄!$Y4573+公式對照表!B$2)</f>
        <v/>
      </c>
      <c r="AA4573" s="445"/>
      <c r="AB4573" s="445"/>
      <c r="AC4573" s="447" t="str">
        <f t="shared" si="170"/>
        <v/>
      </c>
      <c r="AD4573" s="448" t="str">
        <f t="shared" si="171"/>
        <v/>
      </c>
      <c r="AE4573" s="446" t="str">
        <f>IF(放飛紀錄表[[#This Row],[模組啟動時間]]="","",公式對照表!$A$2)</f>
        <v/>
      </c>
      <c r="AF4573" s="449" t="str">
        <f>IF(AC4573="","",IF(AND(AA4573&gt;Y4573,AA4573&lt;Z4573),[1]公式對照表!$C$2,IF(AC4573="-",[1]公式對照表!$C$3,IF(AC4573&lt;AE4573,[1]公式對照表!$C$4,IF(AC4573&gt;AE4573,[1]公式對照表!$C$5)))))</f>
        <v/>
      </c>
      <c r="AG4573" s="442"/>
      <c r="AH4573" s="442"/>
      <c r="AI4573" s="442"/>
      <c r="AJ4573" s="442"/>
      <c r="AK4573" s="2"/>
    </row>
    <row r="4574" spans="1:37" ht="17.25" customHeight="1">
      <c r="A4574" s="443"/>
      <c r="B4574" s="444"/>
      <c r="C4574" s="23"/>
      <c r="D4574" s="23"/>
      <c r="E4574" s="23"/>
      <c r="F4574" s="262"/>
      <c r="G4574" s="262"/>
      <c r="H4574" s="262"/>
      <c r="I4574" s="264"/>
      <c r="J4574" s="23"/>
      <c r="K4574" s="23"/>
      <c r="L4574" s="36" t="str">
        <f>IFERROR(VLOOKUP(放飛紀錄!$K4574,#REF!,2,FALSE),"")</f>
        <v/>
      </c>
      <c r="M4574" s="36"/>
      <c r="N4574" s="36"/>
      <c r="O4574" s="36"/>
      <c r="P4574" s="36"/>
      <c r="Q4574" s="36"/>
      <c r="R4574" s="36"/>
      <c r="S4574" s="36"/>
      <c r="T4574" s="36"/>
      <c r="U4574" s="23"/>
      <c r="V4574" s="23"/>
      <c r="W4574" s="23"/>
      <c r="X4574" s="23"/>
      <c r="Y4574" s="445"/>
      <c r="Z4574" s="446" t="str">
        <f>IF(放飛紀錄!$Y4574="","",放飛紀錄!$Y4574+公式對照表!B$2)</f>
        <v/>
      </c>
      <c r="AA4574" s="445"/>
      <c r="AB4574" s="445"/>
      <c r="AC4574" s="447" t="str">
        <f t="shared" si="170"/>
        <v/>
      </c>
      <c r="AD4574" s="448" t="str">
        <f t="shared" si="171"/>
        <v/>
      </c>
      <c r="AE4574" s="446" t="str">
        <f>IF(放飛紀錄表[[#This Row],[模組啟動時間]]="","",公式對照表!$A$2)</f>
        <v/>
      </c>
      <c r="AF4574" s="449" t="str">
        <f>IF(AC4574="","",IF(AND(AA4574&gt;Y4574,AA4574&lt;Z4574),[1]公式對照表!$C$2,IF(AC4574="-",[1]公式對照表!$C$3,IF(AC4574&lt;AE4574,[1]公式對照表!$C$4,IF(AC4574&gt;AE4574,[1]公式對照表!$C$5)))))</f>
        <v/>
      </c>
      <c r="AG4574" s="442"/>
      <c r="AH4574" s="442"/>
      <c r="AI4574" s="442"/>
      <c r="AJ4574" s="442"/>
      <c r="AK4574" s="2"/>
    </row>
    <row r="4575" spans="1:37" ht="17.25" customHeight="1">
      <c r="A4575" s="443"/>
      <c r="B4575" s="444"/>
      <c r="C4575" s="23"/>
      <c r="D4575" s="23"/>
      <c r="E4575" s="23"/>
      <c r="F4575" s="262"/>
      <c r="G4575" s="262"/>
      <c r="H4575" s="262"/>
      <c r="I4575" s="264"/>
      <c r="J4575" s="23"/>
      <c r="K4575" s="23"/>
      <c r="L4575" s="36" t="str">
        <f>IFERROR(VLOOKUP(放飛紀錄!$K4575,#REF!,2,FALSE),"")</f>
        <v/>
      </c>
      <c r="M4575" s="36"/>
      <c r="N4575" s="36"/>
      <c r="O4575" s="36"/>
      <c r="P4575" s="36"/>
      <c r="Q4575" s="36"/>
      <c r="R4575" s="36"/>
      <c r="S4575" s="36"/>
      <c r="T4575" s="36"/>
      <c r="U4575" s="23"/>
      <c r="V4575" s="23"/>
      <c r="W4575" s="23"/>
      <c r="X4575" s="23"/>
      <c r="Y4575" s="445"/>
      <c r="Z4575" s="446" t="str">
        <f>IF(放飛紀錄!$Y4575="","",放飛紀錄!$Y4575+公式對照表!B$2)</f>
        <v/>
      </c>
      <c r="AA4575" s="445"/>
      <c r="AB4575" s="445"/>
      <c r="AC4575" s="447" t="str">
        <f t="shared" si="170"/>
        <v/>
      </c>
      <c r="AD4575" s="448" t="str">
        <f t="shared" si="171"/>
        <v/>
      </c>
      <c r="AE4575" s="446" t="str">
        <f>IF(放飛紀錄表[[#This Row],[模組啟動時間]]="","",公式對照表!$A$2)</f>
        <v/>
      </c>
      <c r="AF4575" s="449" t="str">
        <f>IF(AC4575="","",IF(AND(AA4575&gt;Y4575,AA4575&lt;Z4575),[1]公式對照表!$C$2,IF(AC4575="-",[1]公式對照表!$C$3,IF(AC4575&lt;AE4575,[1]公式對照表!$C$4,IF(AC4575&gt;AE4575,[1]公式對照表!$C$5)))))</f>
        <v/>
      </c>
      <c r="AG4575" s="442"/>
      <c r="AH4575" s="442"/>
      <c r="AI4575" s="442"/>
      <c r="AJ4575" s="442"/>
      <c r="AK4575" s="2"/>
    </row>
    <row r="4576" spans="1:37" ht="17.25" customHeight="1">
      <c r="A4576" s="443"/>
      <c r="B4576" s="444"/>
      <c r="C4576" s="23"/>
      <c r="D4576" s="23"/>
      <c r="E4576" s="23"/>
      <c r="F4576" s="262"/>
      <c r="G4576" s="262"/>
      <c r="H4576" s="262"/>
      <c r="I4576" s="264"/>
      <c r="J4576" s="23"/>
      <c r="K4576" s="23"/>
      <c r="L4576" s="36" t="str">
        <f>IFERROR(VLOOKUP(放飛紀錄!$K4576,#REF!,2,FALSE),"")</f>
        <v/>
      </c>
      <c r="M4576" s="36"/>
      <c r="N4576" s="36"/>
      <c r="O4576" s="36"/>
      <c r="P4576" s="36"/>
      <c r="Q4576" s="36"/>
      <c r="R4576" s="36"/>
      <c r="S4576" s="36"/>
      <c r="T4576" s="36"/>
      <c r="U4576" s="23"/>
      <c r="V4576" s="23"/>
      <c r="W4576" s="23"/>
      <c r="X4576" s="23"/>
      <c r="Y4576" s="445"/>
      <c r="Z4576" s="446" t="str">
        <f>IF(放飛紀錄!$Y4576="","",放飛紀錄!$Y4576+公式對照表!B$2)</f>
        <v/>
      </c>
      <c r="AA4576" s="445"/>
      <c r="AB4576" s="445"/>
      <c r="AC4576" s="447" t="str">
        <f t="shared" si="170"/>
        <v/>
      </c>
      <c r="AD4576" s="448" t="str">
        <f t="shared" si="171"/>
        <v/>
      </c>
      <c r="AE4576" s="446" t="str">
        <f>IF(放飛紀錄表[[#This Row],[模組啟動時間]]="","",公式對照表!$A$2)</f>
        <v/>
      </c>
      <c r="AF4576" s="449" t="str">
        <f>IF(AC4576="","",IF(AND(AA4576&gt;Y4576,AA4576&lt;Z4576),[1]公式對照表!$C$2,IF(AC4576="-",[1]公式對照表!$C$3,IF(AC4576&lt;AE4576,[1]公式對照表!$C$4,IF(AC4576&gt;AE4576,[1]公式對照表!$C$5)))))</f>
        <v/>
      </c>
      <c r="AG4576" s="442"/>
      <c r="AH4576" s="442"/>
      <c r="AI4576" s="442"/>
      <c r="AJ4576" s="442"/>
      <c r="AK4576" s="2"/>
    </row>
    <row r="4577" spans="1:37" ht="17.25" customHeight="1">
      <c r="A4577" s="443"/>
      <c r="B4577" s="444"/>
      <c r="C4577" s="23"/>
      <c r="D4577" s="23"/>
      <c r="E4577" s="23"/>
      <c r="F4577" s="262"/>
      <c r="G4577" s="262"/>
      <c r="H4577" s="262"/>
      <c r="I4577" s="264"/>
      <c r="J4577" s="23"/>
      <c r="K4577" s="23"/>
      <c r="L4577" s="36" t="str">
        <f>IFERROR(VLOOKUP(放飛紀錄!$K4577,#REF!,2,FALSE),"")</f>
        <v/>
      </c>
      <c r="M4577" s="36"/>
      <c r="N4577" s="36"/>
      <c r="O4577" s="36"/>
      <c r="P4577" s="36"/>
      <c r="Q4577" s="36"/>
      <c r="R4577" s="36"/>
      <c r="S4577" s="36"/>
      <c r="T4577" s="36"/>
      <c r="U4577" s="23"/>
      <c r="V4577" s="23"/>
      <c r="W4577" s="23"/>
      <c r="X4577" s="23"/>
      <c r="Y4577" s="445"/>
      <c r="Z4577" s="446" t="str">
        <f>IF(放飛紀錄!$Y4577="","",放飛紀錄!$Y4577+公式對照表!B$2)</f>
        <v/>
      </c>
      <c r="AA4577" s="445"/>
      <c r="AB4577" s="445"/>
      <c r="AC4577" s="447" t="str">
        <f t="shared" si="170"/>
        <v/>
      </c>
      <c r="AD4577" s="448" t="str">
        <f t="shared" si="171"/>
        <v/>
      </c>
      <c r="AE4577" s="446" t="str">
        <f>IF(放飛紀錄表[[#This Row],[模組啟動時間]]="","",公式對照表!$A$2)</f>
        <v/>
      </c>
      <c r="AF4577" s="449" t="str">
        <f>IF(AC4577="","",IF(AND(AA4577&gt;Y4577,AA4577&lt;Z4577),[1]公式對照表!$C$2,IF(AC4577="-",[1]公式對照表!$C$3,IF(AC4577&lt;AE4577,[1]公式對照表!$C$4,IF(AC4577&gt;AE4577,[1]公式對照表!$C$5)))))</f>
        <v/>
      </c>
      <c r="AG4577" s="442"/>
      <c r="AH4577" s="442"/>
      <c r="AI4577" s="442"/>
      <c r="AJ4577" s="442"/>
      <c r="AK4577" s="2"/>
    </row>
    <row r="4578" spans="1:37" ht="17.25" customHeight="1">
      <c r="A4578" s="443"/>
      <c r="B4578" s="444"/>
      <c r="C4578" s="23"/>
      <c r="D4578" s="23"/>
      <c r="E4578" s="23"/>
      <c r="F4578" s="262"/>
      <c r="G4578" s="262"/>
      <c r="H4578" s="262"/>
      <c r="I4578" s="264"/>
      <c r="J4578" s="23"/>
      <c r="K4578" s="23"/>
      <c r="L4578" s="36" t="str">
        <f>IFERROR(VLOOKUP(放飛紀錄!$K4578,#REF!,2,FALSE),"")</f>
        <v/>
      </c>
      <c r="M4578" s="36"/>
      <c r="N4578" s="36"/>
      <c r="O4578" s="36"/>
      <c r="P4578" s="36"/>
      <c r="Q4578" s="36"/>
      <c r="R4578" s="36"/>
      <c r="S4578" s="36"/>
      <c r="T4578" s="36"/>
      <c r="U4578" s="23"/>
      <c r="V4578" s="23"/>
      <c r="W4578" s="23"/>
      <c r="X4578" s="23"/>
      <c r="Y4578" s="445"/>
      <c r="Z4578" s="446" t="str">
        <f>IF(放飛紀錄!$Y4578="","",放飛紀錄!$Y4578+公式對照表!B$2)</f>
        <v/>
      </c>
      <c r="AA4578" s="445"/>
      <c r="AB4578" s="445"/>
      <c r="AC4578" s="447" t="str">
        <f t="shared" si="170"/>
        <v/>
      </c>
      <c r="AD4578" s="448" t="str">
        <f t="shared" si="171"/>
        <v/>
      </c>
      <c r="AE4578" s="446" t="str">
        <f>IF(放飛紀錄表[[#This Row],[模組啟動時間]]="","",公式對照表!$A$2)</f>
        <v/>
      </c>
      <c r="AF4578" s="449" t="str">
        <f>IF(AC4578="","",IF(AND(AA4578&gt;Y4578,AA4578&lt;Z4578),[1]公式對照表!$C$2,IF(AC4578="-",[1]公式對照表!$C$3,IF(AC4578&lt;AE4578,[1]公式對照表!$C$4,IF(AC4578&gt;AE4578,[1]公式對照表!$C$5)))))</f>
        <v/>
      </c>
      <c r="AG4578" s="442"/>
      <c r="AH4578" s="442"/>
      <c r="AI4578" s="442"/>
      <c r="AJ4578" s="442"/>
      <c r="AK4578" s="2"/>
    </row>
    <row r="4579" spans="1:37" ht="17.25" customHeight="1">
      <c r="A4579" s="443"/>
      <c r="B4579" s="444"/>
      <c r="C4579" s="23"/>
      <c r="D4579" s="23"/>
      <c r="E4579" s="23"/>
      <c r="F4579" s="262"/>
      <c r="G4579" s="262"/>
      <c r="H4579" s="262"/>
      <c r="I4579" s="264"/>
      <c r="J4579" s="23"/>
      <c r="K4579" s="23"/>
      <c r="L4579" s="36" t="str">
        <f>IFERROR(VLOOKUP(放飛紀錄!$K4579,#REF!,2,FALSE),"")</f>
        <v/>
      </c>
      <c r="M4579" s="36"/>
      <c r="N4579" s="36"/>
      <c r="O4579" s="36"/>
      <c r="P4579" s="36"/>
      <c r="Q4579" s="36"/>
      <c r="R4579" s="36"/>
      <c r="S4579" s="36"/>
      <c r="T4579" s="36"/>
      <c r="U4579" s="23"/>
      <c r="V4579" s="23"/>
      <c r="W4579" s="23"/>
      <c r="X4579" s="23"/>
      <c r="Y4579" s="445"/>
      <c r="Z4579" s="446" t="str">
        <f>IF(放飛紀錄!$Y4579="","",放飛紀錄!$Y4579+公式對照表!B$2)</f>
        <v/>
      </c>
      <c r="AA4579" s="445"/>
      <c r="AB4579" s="445"/>
      <c r="AC4579" s="447" t="str">
        <f t="shared" si="170"/>
        <v/>
      </c>
      <c r="AD4579" s="448" t="str">
        <f t="shared" si="171"/>
        <v/>
      </c>
      <c r="AE4579" s="446" t="str">
        <f>IF(放飛紀錄表[[#This Row],[模組啟動時間]]="","",公式對照表!$A$2)</f>
        <v/>
      </c>
      <c r="AF4579" s="449" t="str">
        <f>IF(AC4579="","",IF(AND(AA4579&gt;Y4579,AA4579&lt;Z4579),[1]公式對照表!$C$2,IF(AC4579="-",[1]公式對照表!$C$3,IF(AC4579&lt;AE4579,[1]公式對照表!$C$4,IF(AC4579&gt;AE4579,[1]公式對照表!$C$5)))))</f>
        <v/>
      </c>
      <c r="AG4579" s="442"/>
      <c r="AH4579" s="442"/>
      <c r="AI4579" s="442"/>
      <c r="AJ4579" s="442"/>
      <c r="AK4579" s="2"/>
    </row>
    <row r="4580" spans="1:37" ht="17.25" customHeight="1">
      <c r="A4580" s="443"/>
      <c r="B4580" s="444"/>
      <c r="C4580" s="23"/>
      <c r="D4580" s="23"/>
      <c r="E4580" s="23"/>
      <c r="F4580" s="262"/>
      <c r="G4580" s="262"/>
      <c r="H4580" s="262"/>
      <c r="I4580" s="264"/>
      <c r="J4580" s="23"/>
      <c r="K4580" s="23"/>
      <c r="L4580" s="36" t="str">
        <f>IFERROR(VLOOKUP(放飛紀錄!$K4580,#REF!,2,FALSE),"")</f>
        <v/>
      </c>
      <c r="M4580" s="36"/>
      <c r="N4580" s="36"/>
      <c r="O4580" s="36"/>
      <c r="P4580" s="36"/>
      <c r="Q4580" s="36"/>
      <c r="R4580" s="36"/>
      <c r="S4580" s="36"/>
      <c r="T4580" s="36"/>
      <c r="U4580" s="23"/>
      <c r="V4580" s="23"/>
      <c r="W4580" s="23"/>
      <c r="X4580" s="23"/>
      <c r="Y4580" s="445"/>
      <c r="Z4580" s="446" t="str">
        <f>IF(放飛紀錄!$Y4580="","",放飛紀錄!$Y4580+公式對照表!B$2)</f>
        <v/>
      </c>
      <c r="AA4580" s="445"/>
      <c r="AB4580" s="445"/>
      <c r="AC4580" s="447" t="str">
        <f t="shared" si="170"/>
        <v/>
      </c>
      <c r="AD4580" s="448" t="str">
        <f t="shared" si="171"/>
        <v/>
      </c>
      <c r="AE4580" s="446" t="str">
        <f>IF(放飛紀錄表[[#This Row],[模組啟動時間]]="","",公式對照表!$A$2)</f>
        <v/>
      </c>
      <c r="AF4580" s="449" t="str">
        <f>IF(AC4580="","",IF(AND(AA4580&gt;Y4580,AA4580&lt;Z4580),[1]公式對照表!$C$2,IF(AC4580="-",[1]公式對照表!$C$3,IF(AC4580&lt;AE4580,[1]公式對照表!$C$4,IF(AC4580&gt;AE4580,[1]公式對照表!$C$5)))))</f>
        <v/>
      </c>
      <c r="AG4580" s="442"/>
      <c r="AH4580" s="442"/>
      <c r="AI4580" s="442"/>
      <c r="AJ4580" s="442"/>
      <c r="AK4580" s="2"/>
    </row>
    <row r="4581" spans="1:37" ht="17.25" customHeight="1">
      <c r="A4581" s="443"/>
      <c r="B4581" s="444"/>
      <c r="C4581" s="23"/>
      <c r="D4581" s="23"/>
      <c r="E4581" s="23"/>
      <c r="F4581" s="262"/>
      <c r="G4581" s="262"/>
      <c r="H4581" s="262"/>
      <c r="I4581" s="264"/>
      <c r="J4581" s="23"/>
      <c r="K4581" s="23"/>
      <c r="L4581" s="36" t="str">
        <f>IFERROR(VLOOKUP(放飛紀錄!$K4581,#REF!,2,FALSE),"")</f>
        <v/>
      </c>
      <c r="M4581" s="36"/>
      <c r="N4581" s="36"/>
      <c r="O4581" s="36"/>
      <c r="P4581" s="36"/>
      <c r="Q4581" s="36"/>
      <c r="R4581" s="36"/>
      <c r="S4581" s="36"/>
      <c r="T4581" s="36"/>
      <c r="U4581" s="23"/>
      <c r="V4581" s="23"/>
      <c r="W4581" s="23"/>
      <c r="X4581" s="23"/>
      <c r="Y4581" s="445"/>
      <c r="Z4581" s="446" t="str">
        <f>IF(放飛紀錄!$Y4581="","",放飛紀錄!$Y4581+公式對照表!B$2)</f>
        <v/>
      </c>
      <c r="AA4581" s="445"/>
      <c r="AB4581" s="445"/>
      <c r="AC4581" s="447" t="str">
        <f t="shared" si="170"/>
        <v/>
      </c>
      <c r="AD4581" s="448" t="str">
        <f t="shared" si="171"/>
        <v/>
      </c>
      <c r="AE4581" s="446" t="str">
        <f>IF(放飛紀錄表[[#This Row],[模組啟動時間]]="","",公式對照表!$A$2)</f>
        <v/>
      </c>
      <c r="AF4581" s="449" t="str">
        <f>IF(AC4581="","",IF(AND(AA4581&gt;Y4581,AA4581&lt;Z4581),[1]公式對照表!$C$2,IF(AC4581="-",[1]公式對照表!$C$3,IF(AC4581&lt;AE4581,[1]公式對照表!$C$4,IF(AC4581&gt;AE4581,[1]公式對照表!$C$5)))))</f>
        <v/>
      </c>
      <c r="AG4581" s="442"/>
      <c r="AH4581" s="442"/>
      <c r="AI4581" s="442"/>
      <c r="AJ4581" s="442"/>
      <c r="AK4581" s="2"/>
    </row>
    <row r="4582" spans="1:37" ht="17.25" customHeight="1">
      <c r="A4582" s="443"/>
      <c r="B4582" s="444"/>
      <c r="C4582" s="23"/>
      <c r="D4582" s="23"/>
      <c r="E4582" s="23"/>
      <c r="F4582" s="262"/>
      <c r="G4582" s="262"/>
      <c r="H4582" s="262"/>
      <c r="I4582" s="264"/>
      <c r="J4582" s="23"/>
      <c r="K4582" s="23"/>
      <c r="L4582" s="36" t="str">
        <f>IFERROR(VLOOKUP(放飛紀錄!$K4582,#REF!,2,FALSE),"")</f>
        <v/>
      </c>
      <c r="M4582" s="36"/>
      <c r="N4582" s="36"/>
      <c r="O4582" s="36"/>
      <c r="P4582" s="36"/>
      <c r="Q4582" s="36"/>
      <c r="R4582" s="36"/>
      <c r="S4582" s="36"/>
      <c r="T4582" s="36"/>
      <c r="U4582" s="23"/>
      <c r="V4582" s="23"/>
      <c r="W4582" s="23"/>
      <c r="X4582" s="23"/>
      <c r="Y4582" s="445"/>
      <c r="Z4582" s="446" t="str">
        <f>IF(放飛紀錄!$Y4582="","",放飛紀錄!$Y4582+公式對照表!B$2)</f>
        <v/>
      </c>
      <c r="AA4582" s="445"/>
      <c r="AB4582" s="445"/>
      <c r="AC4582" s="447" t="str">
        <f t="shared" si="170"/>
        <v/>
      </c>
      <c r="AD4582" s="448" t="str">
        <f t="shared" si="171"/>
        <v/>
      </c>
      <c r="AE4582" s="446" t="str">
        <f>IF(放飛紀錄表[[#This Row],[模組啟動時間]]="","",公式對照表!$A$2)</f>
        <v/>
      </c>
      <c r="AF4582" s="449" t="str">
        <f>IF(AC4582="","",IF(AND(AA4582&gt;Y4582,AA4582&lt;Z4582),[1]公式對照表!$C$2,IF(AC4582="-",[1]公式對照表!$C$3,IF(AC4582&lt;AE4582,[1]公式對照表!$C$4,IF(AC4582&gt;AE4582,[1]公式對照表!$C$5)))))</f>
        <v/>
      </c>
      <c r="AG4582" s="442"/>
      <c r="AH4582" s="442"/>
      <c r="AI4582" s="442"/>
      <c r="AJ4582" s="442"/>
      <c r="AK4582" s="2"/>
    </row>
    <row r="4583" spans="1:37" ht="17.25" customHeight="1">
      <c r="A4583" s="443"/>
      <c r="B4583" s="444"/>
      <c r="C4583" s="23"/>
      <c r="D4583" s="23"/>
      <c r="E4583" s="23"/>
      <c r="F4583" s="262"/>
      <c r="G4583" s="262"/>
      <c r="H4583" s="262"/>
      <c r="I4583" s="264"/>
      <c r="J4583" s="23"/>
      <c r="K4583" s="23"/>
      <c r="L4583" s="36" t="str">
        <f>IFERROR(VLOOKUP(放飛紀錄!$K4583,#REF!,2,FALSE),"")</f>
        <v/>
      </c>
      <c r="M4583" s="36"/>
      <c r="N4583" s="36"/>
      <c r="O4583" s="36"/>
      <c r="P4583" s="36"/>
      <c r="Q4583" s="36"/>
      <c r="R4583" s="36"/>
      <c r="S4583" s="36"/>
      <c r="T4583" s="36"/>
      <c r="U4583" s="23"/>
      <c r="V4583" s="23"/>
      <c r="W4583" s="23"/>
      <c r="X4583" s="23"/>
      <c r="Y4583" s="445"/>
      <c r="Z4583" s="446" t="str">
        <f>IF(放飛紀錄!$Y4583="","",放飛紀錄!$Y4583+公式對照表!B$2)</f>
        <v/>
      </c>
      <c r="AA4583" s="445"/>
      <c r="AB4583" s="445"/>
      <c r="AC4583" s="447" t="str">
        <f t="shared" si="170"/>
        <v/>
      </c>
      <c r="AD4583" s="448" t="str">
        <f t="shared" si="171"/>
        <v/>
      </c>
      <c r="AE4583" s="446" t="str">
        <f>IF(放飛紀錄表[[#This Row],[模組啟動時間]]="","",公式對照表!$A$2)</f>
        <v/>
      </c>
      <c r="AF4583" s="449" t="str">
        <f>IF(AC4583="","",IF(AND(AA4583&gt;Y4583,AA4583&lt;Z4583),[1]公式對照表!$C$2,IF(AC4583="-",[1]公式對照表!$C$3,IF(AC4583&lt;AE4583,[1]公式對照表!$C$4,IF(AC4583&gt;AE4583,[1]公式對照表!$C$5)))))</f>
        <v/>
      </c>
      <c r="AG4583" s="442"/>
      <c r="AH4583" s="442"/>
      <c r="AI4583" s="442"/>
      <c r="AJ4583" s="442"/>
      <c r="AK4583" s="2"/>
    </row>
    <row r="4584" spans="1:37" ht="17.25" customHeight="1">
      <c r="A4584" s="443"/>
      <c r="B4584" s="444"/>
      <c r="C4584" s="23"/>
      <c r="D4584" s="23"/>
      <c r="E4584" s="23"/>
      <c r="F4584" s="262"/>
      <c r="G4584" s="262"/>
      <c r="H4584" s="262"/>
      <c r="I4584" s="264"/>
      <c r="J4584" s="23"/>
      <c r="K4584" s="23"/>
      <c r="L4584" s="36" t="str">
        <f>IFERROR(VLOOKUP(放飛紀錄!$K4584,#REF!,2,FALSE),"")</f>
        <v/>
      </c>
      <c r="M4584" s="36"/>
      <c r="N4584" s="36"/>
      <c r="O4584" s="36"/>
      <c r="P4584" s="36"/>
      <c r="Q4584" s="36"/>
      <c r="R4584" s="36"/>
      <c r="S4584" s="36"/>
      <c r="T4584" s="36"/>
      <c r="U4584" s="23"/>
      <c r="V4584" s="23"/>
      <c r="W4584" s="23"/>
      <c r="X4584" s="23"/>
      <c r="Y4584" s="445"/>
      <c r="Z4584" s="446" t="str">
        <f>IF(放飛紀錄!$Y4584="","",放飛紀錄!$Y4584+公式對照表!B$2)</f>
        <v/>
      </c>
      <c r="AA4584" s="445"/>
      <c r="AB4584" s="445"/>
      <c r="AC4584" s="447" t="str">
        <f t="shared" si="170"/>
        <v/>
      </c>
      <c r="AD4584" s="448" t="str">
        <f t="shared" si="171"/>
        <v/>
      </c>
      <c r="AE4584" s="446" t="str">
        <f>IF(放飛紀錄表[[#This Row],[模組啟動時間]]="","",公式對照表!$A$2)</f>
        <v/>
      </c>
      <c r="AF4584" s="449" t="str">
        <f>IF(AC4584="","",IF(AND(AA4584&gt;Y4584,AA4584&lt;Z4584),[1]公式對照表!$C$2,IF(AC4584="-",[1]公式對照表!$C$3,IF(AC4584&lt;AE4584,[1]公式對照表!$C$4,IF(AC4584&gt;AE4584,[1]公式對照表!$C$5)))))</f>
        <v/>
      </c>
      <c r="AG4584" s="442"/>
      <c r="AH4584" s="442"/>
      <c r="AI4584" s="442"/>
      <c r="AJ4584" s="442"/>
      <c r="AK4584" s="2"/>
    </row>
    <row r="4585" spans="1:37" ht="17.25" customHeight="1">
      <c r="A4585" s="443"/>
      <c r="B4585" s="444"/>
      <c r="C4585" s="23"/>
      <c r="D4585" s="23"/>
      <c r="E4585" s="23"/>
      <c r="F4585" s="262"/>
      <c r="G4585" s="262"/>
      <c r="H4585" s="262"/>
      <c r="I4585" s="264"/>
      <c r="J4585" s="23"/>
      <c r="K4585" s="23"/>
      <c r="L4585" s="36" t="str">
        <f>IFERROR(VLOOKUP(放飛紀錄!$K4585,#REF!,2,FALSE),"")</f>
        <v/>
      </c>
      <c r="M4585" s="36"/>
      <c r="N4585" s="36"/>
      <c r="O4585" s="36"/>
      <c r="P4585" s="36"/>
      <c r="Q4585" s="36"/>
      <c r="R4585" s="36"/>
      <c r="S4585" s="36"/>
      <c r="T4585" s="36"/>
      <c r="U4585" s="23"/>
      <c r="V4585" s="23"/>
      <c r="W4585" s="23"/>
      <c r="X4585" s="23"/>
      <c r="Y4585" s="445"/>
      <c r="Z4585" s="446" t="str">
        <f>IF(放飛紀錄!$Y4585="","",放飛紀錄!$Y4585+公式對照表!B$2)</f>
        <v/>
      </c>
      <c r="AA4585" s="445"/>
      <c r="AB4585" s="445"/>
      <c r="AC4585" s="447" t="str">
        <f t="shared" si="170"/>
        <v/>
      </c>
      <c r="AD4585" s="448" t="str">
        <f t="shared" si="171"/>
        <v/>
      </c>
      <c r="AE4585" s="446" t="str">
        <f>IF(放飛紀錄表[[#This Row],[模組啟動時間]]="","",公式對照表!$A$2)</f>
        <v/>
      </c>
      <c r="AF4585" s="449" t="str">
        <f>IF(AC4585="","",IF(AND(AA4585&gt;Y4585,AA4585&lt;Z4585),[1]公式對照表!$C$2,IF(AC4585="-",[1]公式對照表!$C$3,IF(AC4585&lt;AE4585,[1]公式對照表!$C$4,IF(AC4585&gt;AE4585,[1]公式對照表!$C$5)))))</f>
        <v/>
      </c>
      <c r="AG4585" s="442"/>
      <c r="AH4585" s="442"/>
      <c r="AI4585" s="442"/>
      <c r="AJ4585" s="442"/>
      <c r="AK4585" s="2"/>
    </row>
    <row r="4586" spans="1:37" ht="17.25" customHeight="1">
      <c r="A4586" s="443"/>
      <c r="B4586" s="444"/>
      <c r="C4586" s="23"/>
      <c r="D4586" s="23"/>
      <c r="E4586" s="23"/>
      <c r="F4586" s="262"/>
      <c r="G4586" s="262"/>
      <c r="H4586" s="262"/>
      <c r="I4586" s="264"/>
      <c r="J4586" s="23"/>
      <c r="K4586" s="23"/>
      <c r="L4586" s="36" t="str">
        <f>IFERROR(VLOOKUP(放飛紀錄!$K4586,#REF!,2,FALSE),"")</f>
        <v/>
      </c>
      <c r="M4586" s="36"/>
      <c r="N4586" s="36"/>
      <c r="O4586" s="36"/>
      <c r="P4586" s="36"/>
      <c r="Q4586" s="36"/>
      <c r="R4586" s="36"/>
      <c r="S4586" s="36"/>
      <c r="T4586" s="36"/>
      <c r="U4586" s="23"/>
      <c r="V4586" s="23"/>
      <c r="W4586" s="23"/>
      <c r="X4586" s="23"/>
      <c r="Y4586" s="445"/>
      <c r="Z4586" s="446" t="str">
        <f>IF(放飛紀錄!$Y4586="","",放飛紀錄!$Y4586+公式對照表!B$2)</f>
        <v/>
      </c>
      <c r="AA4586" s="445"/>
      <c r="AB4586" s="445"/>
      <c r="AC4586" s="447" t="str">
        <f t="shared" si="170"/>
        <v/>
      </c>
      <c r="AD4586" s="448" t="str">
        <f t="shared" si="171"/>
        <v/>
      </c>
      <c r="AE4586" s="446" t="str">
        <f>IF(放飛紀錄表[[#This Row],[模組啟動時間]]="","",公式對照表!$A$2)</f>
        <v/>
      </c>
      <c r="AF4586" s="449" t="str">
        <f>IF(AC4586="","",IF(AND(AA4586&gt;Y4586,AA4586&lt;Z4586),[1]公式對照表!$C$2,IF(AC4586="-",[1]公式對照表!$C$3,IF(AC4586&lt;AE4586,[1]公式對照表!$C$4,IF(AC4586&gt;AE4586,[1]公式對照表!$C$5)))))</f>
        <v/>
      </c>
      <c r="AG4586" s="442"/>
      <c r="AH4586" s="442"/>
      <c r="AI4586" s="442"/>
      <c r="AJ4586" s="442"/>
      <c r="AK4586" s="2"/>
    </row>
    <row r="4587" spans="1:37" ht="17.25" customHeight="1">
      <c r="A4587" s="443"/>
      <c r="B4587" s="444"/>
      <c r="C4587" s="23"/>
      <c r="D4587" s="23"/>
      <c r="E4587" s="23"/>
      <c r="F4587" s="262"/>
      <c r="G4587" s="262"/>
      <c r="H4587" s="262"/>
      <c r="I4587" s="264"/>
      <c r="J4587" s="23"/>
      <c r="K4587" s="23"/>
      <c r="L4587" s="36" t="str">
        <f>IFERROR(VLOOKUP(放飛紀錄!$K4587,#REF!,2,FALSE),"")</f>
        <v/>
      </c>
      <c r="M4587" s="36"/>
      <c r="N4587" s="36"/>
      <c r="O4587" s="36"/>
      <c r="P4587" s="36"/>
      <c r="Q4587" s="36"/>
      <c r="R4587" s="36"/>
      <c r="S4587" s="36"/>
      <c r="T4587" s="36"/>
      <c r="U4587" s="23"/>
      <c r="V4587" s="23"/>
      <c r="W4587" s="23"/>
      <c r="X4587" s="23"/>
      <c r="Y4587" s="445"/>
      <c r="Z4587" s="446" t="str">
        <f>IF(放飛紀錄!$Y4587="","",放飛紀錄!$Y4587+公式對照表!B$2)</f>
        <v/>
      </c>
      <c r="AA4587" s="445"/>
      <c r="AB4587" s="445"/>
      <c r="AC4587" s="447" t="str">
        <f t="shared" si="170"/>
        <v/>
      </c>
      <c r="AD4587" s="448" t="str">
        <f t="shared" si="171"/>
        <v/>
      </c>
      <c r="AE4587" s="446" t="str">
        <f>IF(放飛紀錄表[[#This Row],[模組啟動時間]]="","",公式對照表!$A$2)</f>
        <v/>
      </c>
      <c r="AF4587" s="449" t="str">
        <f>IF(AC4587="","",IF(AND(AA4587&gt;Y4587,AA4587&lt;Z4587),[1]公式對照表!$C$2,IF(AC4587="-",[1]公式對照表!$C$3,IF(AC4587&lt;AE4587,[1]公式對照表!$C$4,IF(AC4587&gt;AE4587,[1]公式對照表!$C$5)))))</f>
        <v/>
      </c>
      <c r="AG4587" s="442"/>
      <c r="AH4587" s="442"/>
      <c r="AI4587" s="442"/>
      <c r="AJ4587" s="442"/>
      <c r="AK4587" s="2"/>
    </row>
    <row r="4588" spans="1:37" ht="17.25" customHeight="1">
      <c r="A4588" s="443"/>
      <c r="B4588" s="444"/>
      <c r="C4588" s="23"/>
      <c r="D4588" s="23"/>
      <c r="E4588" s="23"/>
      <c r="F4588" s="262"/>
      <c r="G4588" s="262"/>
      <c r="H4588" s="262"/>
      <c r="I4588" s="264"/>
      <c r="J4588" s="23"/>
      <c r="K4588" s="23"/>
      <c r="L4588" s="36" t="str">
        <f>IFERROR(VLOOKUP(放飛紀錄!$K4588,#REF!,2,FALSE),"")</f>
        <v/>
      </c>
      <c r="M4588" s="36"/>
      <c r="N4588" s="36"/>
      <c r="O4588" s="36"/>
      <c r="P4588" s="36"/>
      <c r="Q4588" s="36"/>
      <c r="R4588" s="36"/>
      <c r="S4588" s="36"/>
      <c r="T4588" s="36"/>
      <c r="U4588" s="23"/>
      <c r="V4588" s="23"/>
      <c r="W4588" s="23"/>
      <c r="X4588" s="23"/>
      <c r="Y4588" s="445"/>
      <c r="Z4588" s="446" t="str">
        <f>IF(放飛紀錄!$Y4588="","",放飛紀錄!$Y4588+公式對照表!B$2)</f>
        <v/>
      </c>
      <c r="AA4588" s="445"/>
      <c r="AB4588" s="445"/>
      <c r="AC4588" s="447" t="str">
        <f t="shared" si="170"/>
        <v/>
      </c>
      <c r="AD4588" s="448" t="str">
        <f t="shared" si="171"/>
        <v/>
      </c>
      <c r="AE4588" s="446" t="str">
        <f>IF(放飛紀錄表[[#This Row],[模組啟動時間]]="","",公式對照表!$A$2)</f>
        <v/>
      </c>
      <c r="AF4588" s="449" t="str">
        <f>IF(AC4588="","",IF(AND(AA4588&gt;Y4588,AA4588&lt;Z4588),[1]公式對照表!$C$2,IF(AC4588="-",[1]公式對照表!$C$3,IF(AC4588&lt;AE4588,[1]公式對照表!$C$4,IF(AC4588&gt;AE4588,[1]公式對照表!$C$5)))))</f>
        <v/>
      </c>
      <c r="AG4588" s="442"/>
      <c r="AH4588" s="442"/>
      <c r="AI4588" s="442"/>
      <c r="AJ4588" s="442"/>
      <c r="AK4588" s="2"/>
    </row>
    <row r="4589" spans="1:37" ht="17.25" customHeight="1">
      <c r="A4589" s="443"/>
      <c r="B4589" s="444"/>
      <c r="C4589" s="23"/>
      <c r="D4589" s="23"/>
      <c r="E4589" s="23"/>
      <c r="F4589" s="262"/>
      <c r="G4589" s="262"/>
      <c r="H4589" s="262"/>
      <c r="I4589" s="264"/>
      <c r="J4589" s="23"/>
      <c r="K4589" s="23"/>
      <c r="L4589" s="36" t="str">
        <f>IFERROR(VLOOKUP(放飛紀錄!$K4589,#REF!,2,FALSE),"")</f>
        <v/>
      </c>
      <c r="M4589" s="36"/>
      <c r="N4589" s="36"/>
      <c r="O4589" s="36"/>
      <c r="P4589" s="36"/>
      <c r="Q4589" s="36"/>
      <c r="R4589" s="36"/>
      <c r="S4589" s="36"/>
      <c r="T4589" s="36"/>
      <c r="U4589" s="23"/>
      <c r="V4589" s="23"/>
      <c r="W4589" s="23"/>
      <c r="X4589" s="23"/>
      <c r="Y4589" s="445"/>
      <c r="Z4589" s="446" t="str">
        <f>IF(放飛紀錄!$Y4589="","",放飛紀錄!$Y4589+公式對照表!B$2)</f>
        <v/>
      </c>
      <c r="AA4589" s="445"/>
      <c r="AB4589" s="445"/>
      <c r="AC4589" s="447" t="str">
        <f t="shared" si="170"/>
        <v/>
      </c>
      <c r="AD4589" s="448" t="str">
        <f t="shared" si="171"/>
        <v/>
      </c>
      <c r="AE4589" s="446" t="str">
        <f>IF(放飛紀錄表[[#This Row],[模組啟動時間]]="","",公式對照表!$A$2)</f>
        <v/>
      </c>
      <c r="AF4589" s="449" t="str">
        <f>IF(AC4589="","",IF(AND(AA4589&gt;Y4589,AA4589&lt;Z4589),[1]公式對照表!$C$2,IF(AC4589="-",[1]公式對照表!$C$3,IF(AC4589&lt;AE4589,[1]公式對照表!$C$4,IF(AC4589&gt;AE4589,[1]公式對照表!$C$5)))))</f>
        <v/>
      </c>
      <c r="AG4589" s="442"/>
      <c r="AH4589" s="442"/>
      <c r="AI4589" s="442"/>
      <c r="AJ4589" s="442"/>
      <c r="AK4589" s="2"/>
    </row>
    <row r="4590" spans="1:37" ht="17.25" customHeight="1">
      <c r="A4590" s="443"/>
      <c r="B4590" s="444"/>
      <c r="C4590" s="23"/>
      <c r="D4590" s="23"/>
      <c r="E4590" s="23"/>
      <c r="F4590" s="262"/>
      <c r="G4590" s="262"/>
      <c r="H4590" s="262"/>
      <c r="I4590" s="264"/>
      <c r="J4590" s="23"/>
      <c r="K4590" s="23"/>
      <c r="L4590" s="36" t="str">
        <f>IFERROR(VLOOKUP(放飛紀錄!$K4590,#REF!,2,FALSE),"")</f>
        <v/>
      </c>
      <c r="M4590" s="36"/>
      <c r="N4590" s="36"/>
      <c r="O4590" s="36"/>
      <c r="P4590" s="36"/>
      <c r="Q4590" s="36"/>
      <c r="R4590" s="36"/>
      <c r="S4590" s="36"/>
      <c r="T4590" s="36"/>
      <c r="U4590" s="23"/>
      <c r="V4590" s="23"/>
      <c r="W4590" s="23"/>
      <c r="X4590" s="23"/>
      <c r="Y4590" s="445"/>
      <c r="Z4590" s="446" t="str">
        <f>IF(放飛紀錄!$Y4590="","",放飛紀錄!$Y4590+公式對照表!B$2)</f>
        <v/>
      </c>
      <c r="AA4590" s="445"/>
      <c r="AB4590" s="445"/>
      <c r="AC4590" s="447" t="str">
        <f t="shared" si="170"/>
        <v/>
      </c>
      <c r="AD4590" s="448" t="str">
        <f t="shared" si="171"/>
        <v/>
      </c>
      <c r="AE4590" s="446" t="str">
        <f>IF(放飛紀錄表[[#This Row],[模組啟動時間]]="","",公式對照表!$A$2)</f>
        <v/>
      </c>
      <c r="AF4590" s="449" t="str">
        <f>IF(AC4590="","",IF(AND(AA4590&gt;Y4590,AA4590&lt;Z4590),[1]公式對照表!$C$2,IF(AC4590="-",[1]公式對照表!$C$3,IF(AC4590&lt;AE4590,[1]公式對照表!$C$4,IF(AC4590&gt;AE4590,[1]公式對照表!$C$5)))))</f>
        <v/>
      </c>
      <c r="AG4590" s="442"/>
      <c r="AH4590" s="442"/>
      <c r="AI4590" s="442"/>
      <c r="AJ4590" s="442"/>
      <c r="AK4590" s="2"/>
    </row>
    <row r="4591" spans="1:37" ht="17.25" customHeight="1">
      <c r="A4591" s="443"/>
      <c r="B4591" s="444"/>
      <c r="C4591" s="23"/>
      <c r="D4591" s="23"/>
      <c r="E4591" s="23"/>
      <c r="F4591" s="262"/>
      <c r="G4591" s="262"/>
      <c r="H4591" s="262"/>
      <c r="I4591" s="264"/>
      <c r="J4591" s="23"/>
      <c r="K4591" s="23"/>
      <c r="L4591" s="36" t="str">
        <f>IFERROR(VLOOKUP(放飛紀錄!$K4591,#REF!,2,FALSE),"")</f>
        <v/>
      </c>
      <c r="M4591" s="36"/>
      <c r="N4591" s="36"/>
      <c r="O4591" s="36"/>
      <c r="P4591" s="36"/>
      <c r="Q4591" s="36"/>
      <c r="R4591" s="36"/>
      <c r="S4591" s="36"/>
      <c r="T4591" s="36"/>
      <c r="U4591" s="23"/>
      <c r="V4591" s="23"/>
      <c r="W4591" s="23"/>
      <c r="X4591" s="23"/>
      <c r="Y4591" s="445"/>
      <c r="Z4591" s="446" t="str">
        <f>IF(放飛紀錄!$Y4591="","",放飛紀錄!$Y4591+公式對照表!B$2)</f>
        <v/>
      </c>
      <c r="AA4591" s="445"/>
      <c r="AB4591" s="445"/>
      <c r="AC4591" s="447" t="str">
        <f t="shared" si="170"/>
        <v/>
      </c>
      <c r="AD4591" s="448" t="str">
        <f t="shared" si="171"/>
        <v/>
      </c>
      <c r="AE4591" s="446" t="str">
        <f>IF(放飛紀錄表[[#This Row],[模組啟動時間]]="","",公式對照表!$A$2)</f>
        <v/>
      </c>
      <c r="AF4591" s="449" t="str">
        <f>IF(AC4591="","",IF(AND(AA4591&gt;Y4591,AA4591&lt;Z4591),[1]公式對照表!$C$2,IF(AC4591="-",[1]公式對照表!$C$3,IF(AC4591&lt;AE4591,[1]公式對照表!$C$4,IF(AC4591&gt;AE4591,[1]公式對照表!$C$5)))))</f>
        <v/>
      </c>
      <c r="AG4591" s="442"/>
      <c r="AH4591" s="442"/>
      <c r="AI4591" s="442"/>
      <c r="AJ4591" s="442"/>
      <c r="AK4591" s="2"/>
    </row>
    <row r="4592" spans="1:37" ht="17.25" customHeight="1">
      <c r="A4592" s="443"/>
      <c r="B4592" s="444"/>
      <c r="C4592" s="23"/>
      <c r="D4592" s="23"/>
      <c r="E4592" s="23"/>
      <c r="F4592" s="262"/>
      <c r="G4592" s="262"/>
      <c r="H4592" s="262"/>
      <c r="I4592" s="264"/>
      <c r="J4592" s="23"/>
      <c r="K4592" s="23"/>
      <c r="L4592" s="36" t="str">
        <f>IFERROR(VLOOKUP(放飛紀錄!$K4592,#REF!,2,FALSE),"")</f>
        <v/>
      </c>
      <c r="M4592" s="36"/>
      <c r="N4592" s="36"/>
      <c r="O4592" s="36"/>
      <c r="P4592" s="36"/>
      <c r="Q4592" s="36"/>
      <c r="R4592" s="36"/>
      <c r="S4592" s="36"/>
      <c r="T4592" s="36"/>
      <c r="U4592" s="23"/>
      <c r="V4592" s="23"/>
      <c r="W4592" s="23"/>
      <c r="X4592" s="23"/>
      <c r="Y4592" s="445"/>
      <c r="Z4592" s="446" t="str">
        <f>IF(放飛紀錄!$Y4592="","",放飛紀錄!$Y4592+公式對照表!B$2)</f>
        <v/>
      </c>
      <c r="AA4592" s="445"/>
      <c r="AB4592" s="445"/>
      <c r="AC4592" s="447" t="str">
        <f t="shared" si="170"/>
        <v/>
      </c>
      <c r="AD4592" s="448" t="str">
        <f t="shared" si="171"/>
        <v/>
      </c>
      <c r="AE4592" s="446" t="str">
        <f>IF(放飛紀錄表[[#This Row],[模組啟動時間]]="","",公式對照表!$A$2)</f>
        <v/>
      </c>
      <c r="AF4592" s="449" t="str">
        <f>IF(AC4592="","",IF(AND(AA4592&gt;Y4592,AA4592&lt;Z4592),[1]公式對照表!$C$2,IF(AC4592="-",[1]公式對照表!$C$3,IF(AC4592&lt;AE4592,[1]公式對照表!$C$4,IF(AC4592&gt;AE4592,[1]公式對照表!$C$5)))))</f>
        <v/>
      </c>
      <c r="AG4592" s="442"/>
      <c r="AH4592" s="442"/>
      <c r="AI4592" s="442"/>
      <c r="AJ4592" s="442"/>
      <c r="AK4592" s="2"/>
    </row>
    <row r="4593" spans="1:37" ht="17.25" customHeight="1">
      <c r="A4593" s="443"/>
      <c r="B4593" s="444"/>
      <c r="C4593" s="23"/>
      <c r="D4593" s="23"/>
      <c r="E4593" s="23"/>
      <c r="F4593" s="262"/>
      <c r="G4593" s="262"/>
      <c r="H4593" s="262"/>
      <c r="I4593" s="264"/>
      <c r="J4593" s="23"/>
      <c r="K4593" s="23"/>
      <c r="L4593" s="36" t="str">
        <f>IFERROR(VLOOKUP(放飛紀錄!$K4593,#REF!,2,FALSE),"")</f>
        <v/>
      </c>
      <c r="M4593" s="36"/>
      <c r="N4593" s="36"/>
      <c r="O4593" s="36"/>
      <c r="P4593" s="36"/>
      <c r="Q4593" s="36"/>
      <c r="R4593" s="36"/>
      <c r="S4593" s="36"/>
      <c r="T4593" s="36"/>
      <c r="U4593" s="23"/>
      <c r="V4593" s="23"/>
      <c r="W4593" s="23"/>
      <c r="X4593" s="23"/>
      <c r="Y4593" s="445"/>
      <c r="Z4593" s="446" t="str">
        <f>IF(放飛紀錄!$Y4593="","",放飛紀錄!$Y4593+公式對照表!B$2)</f>
        <v/>
      </c>
      <c r="AA4593" s="445"/>
      <c r="AB4593" s="445"/>
      <c r="AC4593" s="447" t="str">
        <f t="shared" si="170"/>
        <v/>
      </c>
      <c r="AD4593" s="448" t="str">
        <f t="shared" si="171"/>
        <v/>
      </c>
      <c r="AE4593" s="446" t="str">
        <f>IF(放飛紀錄表[[#This Row],[模組啟動時間]]="","",公式對照表!$A$2)</f>
        <v/>
      </c>
      <c r="AF4593" s="449" t="str">
        <f>IF(AC4593="","",IF(AND(AA4593&gt;Y4593,AA4593&lt;Z4593),[1]公式對照表!$C$2,IF(AC4593="-",[1]公式對照表!$C$3,IF(AC4593&lt;AE4593,[1]公式對照表!$C$4,IF(AC4593&gt;AE4593,[1]公式對照表!$C$5)))))</f>
        <v/>
      </c>
      <c r="AG4593" s="442"/>
      <c r="AH4593" s="442"/>
      <c r="AI4593" s="442"/>
      <c r="AJ4593" s="442"/>
      <c r="AK4593" s="2"/>
    </row>
    <row r="4594" spans="1:37" ht="17.25" customHeight="1">
      <c r="A4594" s="443"/>
      <c r="B4594" s="444"/>
      <c r="C4594" s="23"/>
      <c r="D4594" s="23"/>
      <c r="E4594" s="23"/>
      <c r="F4594" s="262"/>
      <c r="G4594" s="262"/>
      <c r="H4594" s="262"/>
      <c r="I4594" s="264"/>
      <c r="J4594" s="23"/>
      <c r="K4594" s="23"/>
      <c r="L4594" s="36" t="str">
        <f>IFERROR(VLOOKUP(放飛紀錄!$K4594,#REF!,2,FALSE),"")</f>
        <v/>
      </c>
      <c r="M4594" s="36"/>
      <c r="N4594" s="36"/>
      <c r="O4594" s="36"/>
      <c r="P4594" s="36"/>
      <c r="Q4594" s="36"/>
      <c r="R4594" s="36"/>
      <c r="S4594" s="36"/>
      <c r="T4594" s="36"/>
      <c r="U4594" s="23"/>
      <c r="V4594" s="23"/>
      <c r="W4594" s="23"/>
      <c r="X4594" s="23"/>
      <c r="Y4594" s="445"/>
      <c r="Z4594" s="446" t="str">
        <f>IF(放飛紀錄!$Y4594="","",放飛紀錄!$Y4594+公式對照表!B$2)</f>
        <v/>
      </c>
      <c r="AA4594" s="445"/>
      <c r="AB4594" s="445"/>
      <c r="AC4594" s="447" t="str">
        <f t="shared" si="170"/>
        <v/>
      </c>
      <c r="AD4594" s="448" t="str">
        <f t="shared" si="171"/>
        <v/>
      </c>
      <c r="AE4594" s="446" t="str">
        <f>IF(放飛紀錄表[[#This Row],[模組啟動時間]]="","",公式對照表!$A$2)</f>
        <v/>
      </c>
      <c r="AF4594" s="449" t="str">
        <f>IF(AC4594="","",IF(AND(AA4594&gt;Y4594,AA4594&lt;Z4594),[1]公式對照表!$C$2,IF(AC4594="-",[1]公式對照表!$C$3,IF(AC4594&lt;AE4594,[1]公式對照表!$C$4,IF(AC4594&gt;AE4594,[1]公式對照表!$C$5)))))</f>
        <v/>
      </c>
      <c r="AG4594" s="442"/>
      <c r="AH4594" s="442"/>
      <c r="AI4594" s="442"/>
      <c r="AJ4594" s="442"/>
      <c r="AK4594" s="2"/>
    </row>
    <row r="4595" spans="1:37" ht="17.25" customHeight="1">
      <c r="A4595" s="443"/>
      <c r="B4595" s="444"/>
      <c r="C4595" s="23"/>
      <c r="D4595" s="23"/>
      <c r="E4595" s="23"/>
      <c r="F4595" s="262"/>
      <c r="G4595" s="262"/>
      <c r="H4595" s="262"/>
      <c r="I4595" s="264"/>
      <c r="J4595" s="23"/>
      <c r="K4595" s="23"/>
      <c r="L4595" s="36" t="str">
        <f>IFERROR(VLOOKUP(放飛紀錄!$K4595,#REF!,2,FALSE),"")</f>
        <v/>
      </c>
      <c r="M4595" s="36"/>
      <c r="N4595" s="36"/>
      <c r="O4595" s="36"/>
      <c r="P4595" s="36"/>
      <c r="Q4595" s="36"/>
      <c r="R4595" s="36"/>
      <c r="S4595" s="36"/>
      <c r="T4595" s="36"/>
      <c r="U4595" s="23"/>
      <c r="V4595" s="23"/>
      <c r="W4595" s="23"/>
      <c r="X4595" s="23"/>
      <c r="Y4595" s="445"/>
      <c r="Z4595" s="446" t="str">
        <f>IF(放飛紀錄!$Y4595="","",放飛紀錄!$Y4595+公式對照表!B$2)</f>
        <v/>
      </c>
      <c r="AA4595" s="445"/>
      <c r="AB4595" s="445"/>
      <c r="AC4595" s="447" t="str">
        <f t="shared" si="170"/>
        <v/>
      </c>
      <c r="AD4595" s="448" t="str">
        <f t="shared" si="171"/>
        <v/>
      </c>
      <c r="AE4595" s="446" t="str">
        <f>IF(放飛紀錄表[[#This Row],[模組啟動時間]]="","",公式對照表!$A$2)</f>
        <v/>
      </c>
      <c r="AF4595" s="449" t="str">
        <f>IF(AC4595="","",IF(AND(AA4595&gt;Y4595,AA4595&lt;Z4595),[1]公式對照表!$C$2,IF(AC4595="-",[1]公式對照表!$C$3,IF(AC4595&lt;AE4595,[1]公式對照表!$C$4,IF(AC4595&gt;AE4595,[1]公式對照表!$C$5)))))</f>
        <v/>
      </c>
      <c r="AG4595" s="442"/>
      <c r="AH4595" s="442"/>
      <c r="AI4595" s="442"/>
      <c r="AJ4595" s="442"/>
      <c r="AK4595" s="2"/>
    </row>
    <row r="4596" spans="1:37" ht="17.25" customHeight="1">
      <c r="A4596" s="443"/>
      <c r="B4596" s="444"/>
      <c r="C4596" s="23"/>
      <c r="D4596" s="23"/>
      <c r="E4596" s="23"/>
      <c r="F4596" s="262"/>
      <c r="G4596" s="262"/>
      <c r="H4596" s="262"/>
      <c r="I4596" s="264"/>
      <c r="J4596" s="23"/>
      <c r="K4596" s="23"/>
      <c r="L4596" s="36" t="str">
        <f>IFERROR(VLOOKUP(放飛紀錄!$K4596,#REF!,2,FALSE),"")</f>
        <v/>
      </c>
      <c r="M4596" s="36"/>
      <c r="N4596" s="36"/>
      <c r="O4596" s="36"/>
      <c r="P4596" s="36"/>
      <c r="Q4596" s="36"/>
      <c r="R4596" s="36"/>
      <c r="S4596" s="36"/>
      <c r="T4596" s="36"/>
      <c r="U4596" s="23"/>
      <c r="V4596" s="23"/>
      <c r="W4596" s="23"/>
      <c r="X4596" s="23"/>
      <c r="Y4596" s="445"/>
      <c r="Z4596" s="446" t="str">
        <f>IF(放飛紀錄!$Y4596="","",放飛紀錄!$Y4596+公式對照表!B$2)</f>
        <v/>
      </c>
      <c r="AA4596" s="445"/>
      <c r="AB4596" s="445"/>
      <c r="AC4596" s="447" t="str">
        <f t="shared" si="170"/>
        <v/>
      </c>
      <c r="AD4596" s="448" t="str">
        <f t="shared" si="171"/>
        <v/>
      </c>
      <c r="AE4596" s="446" t="str">
        <f>IF(放飛紀錄表[[#This Row],[模組啟動時間]]="","",公式對照表!$A$2)</f>
        <v/>
      </c>
      <c r="AF4596" s="449" t="str">
        <f>IF(AC4596="","",IF(AND(AA4596&gt;Y4596,AA4596&lt;Z4596),[1]公式對照表!$C$2,IF(AC4596="-",[1]公式對照表!$C$3,IF(AC4596&lt;AE4596,[1]公式對照表!$C$4,IF(AC4596&gt;AE4596,[1]公式對照表!$C$5)))))</f>
        <v/>
      </c>
      <c r="AG4596" s="442"/>
      <c r="AH4596" s="442"/>
      <c r="AI4596" s="442"/>
      <c r="AJ4596" s="442"/>
      <c r="AK4596" s="2"/>
    </row>
    <row r="4597" spans="1:37" ht="17.25" customHeight="1">
      <c r="A4597" s="443"/>
      <c r="B4597" s="444"/>
      <c r="C4597" s="23"/>
      <c r="D4597" s="23"/>
      <c r="E4597" s="23"/>
      <c r="F4597" s="262"/>
      <c r="G4597" s="262"/>
      <c r="H4597" s="262"/>
      <c r="I4597" s="264"/>
      <c r="J4597" s="23"/>
      <c r="K4597" s="23"/>
      <c r="L4597" s="36" t="str">
        <f>IFERROR(VLOOKUP(放飛紀錄!$K4597,#REF!,2,FALSE),"")</f>
        <v/>
      </c>
      <c r="M4597" s="36"/>
      <c r="N4597" s="36"/>
      <c r="O4597" s="36"/>
      <c r="P4597" s="36"/>
      <c r="Q4597" s="36"/>
      <c r="R4597" s="36"/>
      <c r="S4597" s="36"/>
      <c r="T4597" s="36"/>
      <c r="U4597" s="23"/>
      <c r="V4597" s="23"/>
      <c r="W4597" s="23"/>
      <c r="X4597" s="23"/>
      <c r="Y4597" s="445"/>
      <c r="Z4597" s="446" t="str">
        <f>IF(放飛紀錄!$Y4597="","",放飛紀錄!$Y4597+公式對照表!B$2)</f>
        <v/>
      </c>
      <c r="AA4597" s="445"/>
      <c r="AB4597" s="445"/>
      <c r="AC4597" s="447" t="str">
        <f t="shared" ref="AC4597:AC4660" si="172">IF(AB4597="","",IF(AA4597="-","-",AB4597-Z4597))</f>
        <v/>
      </c>
      <c r="AD4597" s="448" t="str">
        <f t="shared" ref="AD4597:AD4660" si="173">IF(OR(AC4597="-",AC4597=""),"",((MINUTE(AC4597)*60)+SECOND(AC4597)))</f>
        <v/>
      </c>
      <c r="AE4597" s="446" t="str">
        <f>IF(放飛紀錄表[[#This Row],[模組啟動時間]]="","",公式對照表!$A$2)</f>
        <v/>
      </c>
      <c r="AF4597" s="449" t="str">
        <f>IF(AC4597="","",IF(AND(AA4597&gt;Y4597,AA4597&lt;Z4597),[1]公式對照表!$C$2,IF(AC4597="-",[1]公式對照表!$C$3,IF(AC4597&lt;AE4597,[1]公式對照表!$C$4,IF(AC4597&gt;AE4597,[1]公式對照表!$C$5)))))</f>
        <v/>
      </c>
      <c r="AG4597" s="442"/>
      <c r="AH4597" s="442"/>
      <c r="AI4597" s="442"/>
      <c r="AJ4597" s="442"/>
      <c r="AK4597" s="2"/>
    </row>
    <row r="4598" spans="1:37" ht="17.25" customHeight="1">
      <c r="A4598" s="443"/>
      <c r="B4598" s="444"/>
      <c r="C4598" s="23"/>
      <c r="D4598" s="23"/>
      <c r="E4598" s="23"/>
      <c r="F4598" s="262"/>
      <c r="G4598" s="262"/>
      <c r="H4598" s="262"/>
      <c r="I4598" s="264"/>
      <c r="J4598" s="23"/>
      <c r="K4598" s="23"/>
      <c r="L4598" s="36" t="str">
        <f>IFERROR(VLOOKUP(放飛紀錄!$K4598,#REF!,2,FALSE),"")</f>
        <v/>
      </c>
      <c r="M4598" s="36"/>
      <c r="N4598" s="36"/>
      <c r="O4598" s="36"/>
      <c r="P4598" s="36"/>
      <c r="Q4598" s="36"/>
      <c r="R4598" s="36"/>
      <c r="S4598" s="36"/>
      <c r="T4598" s="36"/>
      <c r="U4598" s="23"/>
      <c r="V4598" s="23"/>
      <c r="W4598" s="23"/>
      <c r="X4598" s="23"/>
      <c r="Y4598" s="445"/>
      <c r="Z4598" s="446" t="str">
        <f>IF(放飛紀錄!$Y4598="","",放飛紀錄!$Y4598+公式對照表!B$2)</f>
        <v/>
      </c>
      <c r="AA4598" s="445"/>
      <c r="AB4598" s="445"/>
      <c r="AC4598" s="447" t="str">
        <f t="shared" si="172"/>
        <v/>
      </c>
      <c r="AD4598" s="448" t="str">
        <f t="shared" si="173"/>
        <v/>
      </c>
      <c r="AE4598" s="446" t="str">
        <f>IF(放飛紀錄表[[#This Row],[模組啟動時間]]="","",公式對照表!$A$2)</f>
        <v/>
      </c>
      <c r="AF4598" s="449" t="str">
        <f>IF(AC4598="","",IF(AND(AA4598&gt;Y4598,AA4598&lt;Z4598),[1]公式對照表!$C$2,IF(AC4598="-",[1]公式對照表!$C$3,IF(AC4598&lt;AE4598,[1]公式對照表!$C$4,IF(AC4598&gt;AE4598,[1]公式對照表!$C$5)))))</f>
        <v/>
      </c>
      <c r="AG4598" s="442"/>
      <c r="AH4598" s="442"/>
      <c r="AI4598" s="442"/>
      <c r="AJ4598" s="442"/>
      <c r="AK4598" s="2"/>
    </row>
    <row r="4599" spans="1:37" ht="17.25" customHeight="1">
      <c r="A4599" s="443"/>
      <c r="B4599" s="444"/>
      <c r="C4599" s="23"/>
      <c r="D4599" s="23"/>
      <c r="E4599" s="23"/>
      <c r="F4599" s="262"/>
      <c r="G4599" s="262"/>
      <c r="H4599" s="262"/>
      <c r="I4599" s="264"/>
      <c r="J4599" s="23"/>
      <c r="K4599" s="23"/>
      <c r="L4599" s="36" t="str">
        <f>IFERROR(VLOOKUP(放飛紀錄!$K4599,#REF!,2,FALSE),"")</f>
        <v/>
      </c>
      <c r="M4599" s="36"/>
      <c r="N4599" s="36"/>
      <c r="O4599" s="36"/>
      <c r="P4599" s="36"/>
      <c r="Q4599" s="36"/>
      <c r="R4599" s="36"/>
      <c r="S4599" s="36"/>
      <c r="T4599" s="36"/>
      <c r="U4599" s="23"/>
      <c r="V4599" s="23"/>
      <c r="W4599" s="23"/>
      <c r="X4599" s="23"/>
      <c r="Y4599" s="445"/>
      <c r="Z4599" s="446" t="str">
        <f>IF(放飛紀錄!$Y4599="","",放飛紀錄!$Y4599+公式對照表!B$2)</f>
        <v/>
      </c>
      <c r="AA4599" s="445"/>
      <c r="AB4599" s="445"/>
      <c r="AC4599" s="447" t="str">
        <f t="shared" si="172"/>
        <v/>
      </c>
      <c r="AD4599" s="448" t="str">
        <f t="shared" si="173"/>
        <v/>
      </c>
      <c r="AE4599" s="446" t="str">
        <f>IF(放飛紀錄表[[#This Row],[模組啟動時間]]="","",公式對照表!$A$2)</f>
        <v/>
      </c>
      <c r="AF4599" s="449" t="str">
        <f>IF(AC4599="","",IF(AND(AA4599&gt;Y4599,AA4599&lt;Z4599),[1]公式對照表!$C$2,IF(AC4599="-",[1]公式對照表!$C$3,IF(AC4599&lt;AE4599,[1]公式對照表!$C$4,IF(AC4599&gt;AE4599,[1]公式對照表!$C$5)))))</f>
        <v/>
      </c>
      <c r="AG4599" s="442"/>
      <c r="AH4599" s="442"/>
      <c r="AI4599" s="442"/>
      <c r="AJ4599" s="442"/>
      <c r="AK4599" s="2"/>
    </row>
    <row r="4600" spans="1:37" ht="17.25" customHeight="1">
      <c r="A4600" s="443"/>
      <c r="B4600" s="444"/>
      <c r="C4600" s="23"/>
      <c r="D4600" s="23"/>
      <c r="E4600" s="23"/>
      <c r="F4600" s="262"/>
      <c r="G4600" s="262"/>
      <c r="H4600" s="262"/>
      <c r="I4600" s="264"/>
      <c r="J4600" s="23"/>
      <c r="K4600" s="23"/>
      <c r="L4600" s="36" t="str">
        <f>IFERROR(VLOOKUP(放飛紀錄!$K4600,#REF!,2,FALSE),"")</f>
        <v/>
      </c>
      <c r="M4600" s="36"/>
      <c r="N4600" s="36"/>
      <c r="O4600" s="36"/>
      <c r="P4600" s="36"/>
      <c r="Q4600" s="36"/>
      <c r="R4600" s="36"/>
      <c r="S4600" s="36"/>
      <c r="T4600" s="36"/>
      <c r="U4600" s="23"/>
      <c r="V4600" s="23"/>
      <c r="W4600" s="23"/>
      <c r="X4600" s="23"/>
      <c r="Y4600" s="445"/>
      <c r="Z4600" s="446" t="str">
        <f>IF(放飛紀錄!$Y4600="","",放飛紀錄!$Y4600+公式對照表!B$2)</f>
        <v/>
      </c>
      <c r="AA4600" s="445"/>
      <c r="AB4600" s="445"/>
      <c r="AC4600" s="447" t="str">
        <f t="shared" si="172"/>
        <v/>
      </c>
      <c r="AD4600" s="448" t="str">
        <f t="shared" si="173"/>
        <v/>
      </c>
      <c r="AE4600" s="446" t="str">
        <f>IF(放飛紀錄表[[#This Row],[模組啟動時間]]="","",公式對照表!$A$2)</f>
        <v/>
      </c>
      <c r="AF4600" s="449" t="str">
        <f>IF(AC4600="","",IF(AND(AA4600&gt;Y4600,AA4600&lt;Z4600),[1]公式對照表!$C$2,IF(AC4600="-",[1]公式對照表!$C$3,IF(AC4600&lt;AE4600,[1]公式對照表!$C$4,IF(AC4600&gt;AE4600,[1]公式對照表!$C$5)))))</f>
        <v/>
      </c>
      <c r="AG4600" s="442"/>
      <c r="AH4600" s="442"/>
      <c r="AI4600" s="442"/>
      <c r="AJ4600" s="442"/>
      <c r="AK4600" s="2"/>
    </row>
    <row r="4601" spans="1:37" ht="17.25" customHeight="1">
      <c r="A4601" s="443"/>
      <c r="B4601" s="444"/>
      <c r="C4601" s="23"/>
      <c r="D4601" s="23"/>
      <c r="E4601" s="23"/>
      <c r="F4601" s="262"/>
      <c r="G4601" s="262"/>
      <c r="H4601" s="262"/>
      <c r="I4601" s="264"/>
      <c r="J4601" s="23"/>
      <c r="K4601" s="23"/>
      <c r="L4601" s="36" t="str">
        <f>IFERROR(VLOOKUP(放飛紀錄!$K4601,#REF!,2,FALSE),"")</f>
        <v/>
      </c>
      <c r="M4601" s="36"/>
      <c r="N4601" s="36"/>
      <c r="O4601" s="36"/>
      <c r="P4601" s="36"/>
      <c r="Q4601" s="36"/>
      <c r="R4601" s="36"/>
      <c r="S4601" s="36"/>
      <c r="T4601" s="36"/>
      <c r="U4601" s="23"/>
      <c r="V4601" s="23"/>
      <c r="W4601" s="23"/>
      <c r="X4601" s="23"/>
      <c r="Y4601" s="445"/>
      <c r="Z4601" s="446" t="str">
        <f>IF(放飛紀錄!$Y4601="","",放飛紀錄!$Y4601+公式對照表!B$2)</f>
        <v/>
      </c>
      <c r="AA4601" s="445"/>
      <c r="AB4601" s="445"/>
      <c r="AC4601" s="447" t="str">
        <f t="shared" si="172"/>
        <v/>
      </c>
      <c r="AD4601" s="448" t="str">
        <f t="shared" si="173"/>
        <v/>
      </c>
      <c r="AE4601" s="446" t="str">
        <f>IF(放飛紀錄表[[#This Row],[模組啟動時間]]="","",公式對照表!$A$2)</f>
        <v/>
      </c>
      <c r="AF4601" s="449" t="str">
        <f>IF(AC4601="","",IF(AND(AA4601&gt;Y4601,AA4601&lt;Z4601),[1]公式對照表!$C$2,IF(AC4601="-",[1]公式對照表!$C$3,IF(AC4601&lt;AE4601,[1]公式對照表!$C$4,IF(AC4601&gt;AE4601,[1]公式對照表!$C$5)))))</f>
        <v/>
      </c>
      <c r="AG4601" s="442"/>
      <c r="AH4601" s="442"/>
      <c r="AI4601" s="442"/>
      <c r="AJ4601" s="442"/>
      <c r="AK4601" s="2"/>
    </row>
    <row r="4602" spans="1:37" ht="17.25" customHeight="1">
      <c r="A4602" s="443"/>
      <c r="B4602" s="444"/>
      <c r="C4602" s="23"/>
      <c r="D4602" s="23"/>
      <c r="E4602" s="23"/>
      <c r="F4602" s="262"/>
      <c r="G4602" s="262"/>
      <c r="H4602" s="262"/>
      <c r="I4602" s="264"/>
      <c r="J4602" s="23"/>
      <c r="K4602" s="23"/>
      <c r="L4602" s="36" t="str">
        <f>IFERROR(VLOOKUP(放飛紀錄!$K4602,#REF!,2,FALSE),"")</f>
        <v/>
      </c>
      <c r="M4602" s="36"/>
      <c r="N4602" s="36"/>
      <c r="O4602" s="36"/>
      <c r="P4602" s="36"/>
      <c r="Q4602" s="36"/>
      <c r="R4602" s="36"/>
      <c r="S4602" s="36"/>
      <c r="T4602" s="36"/>
      <c r="U4602" s="23"/>
      <c r="V4602" s="23"/>
      <c r="W4602" s="23"/>
      <c r="X4602" s="23"/>
      <c r="Y4602" s="445"/>
      <c r="Z4602" s="446" t="str">
        <f>IF(放飛紀錄!$Y4602="","",放飛紀錄!$Y4602+公式對照表!B$2)</f>
        <v/>
      </c>
      <c r="AA4602" s="445"/>
      <c r="AB4602" s="445"/>
      <c r="AC4602" s="447" t="str">
        <f t="shared" si="172"/>
        <v/>
      </c>
      <c r="AD4602" s="448" t="str">
        <f t="shared" si="173"/>
        <v/>
      </c>
      <c r="AE4602" s="446" t="str">
        <f>IF(放飛紀錄表[[#This Row],[模組啟動時間]]="","",公式對照表!$A$2)</f>
        <v/>
      </c>
      <c r="AF4602" s="449" t="str">
        <f>IF(AC4602="","",IF(AND(AA4602&gt;Y4602,AA4602&lt;Z4602),[1]公式對照表!$C$2,IF(AC4602="-",[1]公式對照表!$C$3,IF(AC4602&lt;AE4602,[1]公式對照表!$C$4,IF(AC4602&gt;AE4602,[1]公式對照表!$C$5)))))</f>
        <v/>
      </c>
      <c r="AG4602" s="442"/>
      <c r="AH4602" s="442"/>
      <c r="AI4602" s="442"/>
      <c r="AJ4602" s="442"/>
      <c r="AK4602" s="2"/>
    </row>
    <row r="4603" spans="1:37" ht="17.25" customHeight="1">
      <c r="A4603" s="443"/>
      <c r="B4603" s="444"/>
      <c r="C4603" s="23"/>
      <c r="D4603" s="23"/>
      <c r="E4603" s="23"/>
      <c r="F4603" s="262"/>
      <c r="G4603" s="262"/>
      <c r="H4603" s="262"/>
      <c r="I4603" s="264"/>
      <c r="J4603" s="23"/>
      <c r="K4603" s="23"/>
      <c r="L4603" s="36" t="str">
        <f>IFERROR(VLOOKUP(放飛紀錄!$K4603,#REF!,2,FALSE),"")</f>
        <v/>
      </c>
      <c r="M4603" s="36"/>
      <c r="N4603" s="36"/>
      <c r="O4603" s="36"/>
      <c r="P4603" s="36"/>
      <c r="Q4603" s="36"/>
      <c r="R4603" s="36"/>
      <c r="S4603" s="36"/>
      <c r="T4603" s="36"/>
      <c r="U4603" s="23"/>
      <c r="V4603" s="23"/>
      <c r="W4603" s="23"/>
      <c r="X4603" s="23"/>
      <c r="Y4603" s="445"/>
      <c r="Z4603" s="446" t="str">
        <f>IF(放飛紀錄!$Y4603="","",放飛紀錄!$Y4603+公式對照表!B$2)</f>
        <v/>
      </c>
      <c r="AA4603" s="445"/>
      <c r="AB4603" s="445"/>
      <c r="AC4603" s="447" t="str">
        <f t="shared" si="172"/>
        <v/>
      </c>
      <c r="AD4603" s="448" t="str">
        <f t="shared" si="173"/>
        <v/>
      </c>
      <c r="AE4603" s="446" t="str">
        <f>IF(放飛紀錄表[[#This Row],[模組啟動時間]]="","",公式對照表!$A$2)</f>
        <v/>
      </c>
      <c r="AF4603" s="449" t="str">
        <f>IF(AC4603="","",IF(AND(AA4603&gt;Y4603,AA4603&lt;Z4603),[1]公式對照表!$C$2,IF(AC4603="-",[1]公式對照表!$C$3,IF(AC4603&lt;AE4603,[1]公式對照表!$C$4,IF(AC4603&gt;AE4603,[1]公式對照表!$C$5)))))</f>
        <v/>
      </c>
      <c r="AG4603" s="442"/>
      <c r="AH4603" s="442"/>
      <c r="AI4603" s="442"/>
      <c r="AJ4603" s="442"/>
      <c r="AK4603" s="2"/>
    </row>
    <row r="4604" spans="1:37" ht="17.25" customHeight="1">
      <c r="A4604" s="443"/>
      <c r="B4604" s="444"/>
      <c r="C4604" s="23"/>
      <c r="D4604" s="23"/>
      <c r="E4604" s="23"/>
      <c r="F4604" s="262"/>
      <c r="G4604" s="262"/>
      <c r="H4604" s="262"/>
      <c r="I4604" s="264"/>
      <c r="J4604" s="23"/>
      <c r="K4604" s="23"/>
      <c r="L4604" s="36" t="str">
        <f>IFERROR(VLOOKUP(放飛紀錄!$K4604,#REF!,2,FALSE),"")</f>
        <v/>
      </c>
      <c r="M4604" s="36"/>
      <c r="N4604" s="36"/>
      <c r="O4604" s="36"/>
      <c r="P4604" s="36"/>
      <c r="Q4604" s="36"/>
      <c r="R4604" s="36"/>
      <c r="S4604" s="36"/>
      <c r="T4604" s="36"/>
      <c r="U4604" s="23"/>
      <c r="V4604" s="23"/>
      <c r="W4604" s="23"/>
      <c r="X4604" s="23"/>
      <c r="Y4604" s="445"/>
      <c r="Z4604" s="446" t="str">
        <f>IF(放飛紀錄!$Y4604="","",放飛紀錄!$Y4604+公式對照表!B$2)</f>
        <v/>
      </c>
      <c r="AA4604" s="445"/>
      <c r="AB4604" s="445"/>
      <c r="AC4604" s="447" t="str">
        <f t="shared" si="172"/>
        <v/>
      </c>
      <c r="AD4604" s="448" t="str">
        <f t="shared" si="173"/>
        <v/>
      </c>
      <c r="AE4604" s="446" t="str">
        <f>IF(放飛紀錄表[[#This Row],[模組啟動時間]]="","",公式對照表!$A$2)</f>
        <v/>
      </c>
      <c r="AF4604" s="449" t="str">
        <f>IF(AC4604="","",IF(AND(AA4604&gt;Y4604,AA4604&lt;Z4604),[1]公式對照表!$C$2,IF(AC4604="-",[1]公式對照表!$C$3,IF(AC4604&lt;AE4604,[1]公式對照表!$C$4,IF(AC4604&gt;AE4604,[1]公式對照表!$C$5)))))</f>
        <v/>
      </c>
      <c r="AG4604" s="442"/>
      <c r="AH4604" s="442"/>
      <c r="AI4604" s="442"/>
      <c r="AJ4604" s="442"/>
      <c r="AK4604" s="2"/>
    </row>
    <row r="4605" spans="1:37" ht="17.25" customHeight="1">
      <c r="A4605" s="443"/>
      <c r="B4605" s="444"/>
      <c r="C4605" s="23"/>
      <c r="D4605" s="23"/>
      <c r="E4605" s="23"/>
      <c r="F4605" s="262"/>
      <c r="G4605" s="262"/>
      <c r="H4605" s="262"/>
      <c r="I4605" s="264"/>
      <c r="J4605" s="23"/>
      <c r="K4605" s="23"/>
      <c r="L4605" s="36" t="str">
        <f>IFERROR(VLOOKUP(放飛紀錄!$K4605,#REF!,2,FALSE),"")</f>
        <v/>
      </c>
      <c r="M4605" s="36"/>
      <c r="N4605" s="36"/>
      <c r="O4605" s="36"/>
      <c r="P4605" s="36"/>
      <c r="Q4605" s="36"/>
      <c r="R4605" s="36"/>
      <c r="S4605" s="36"/>
      <c r="T4605" s="36"/>
      <c r="U4605" s="23"/>
      <c r="V4605" s="23"/>
      <c r="W4605" s="23"/>
      <c r="X4605" s="23"/>
      <c r="Y4605" s="445"/>
      <c r="Z4605" s="446" t="str">
        <f>IF(放飛紀錄!$Y4605="","",放飛紀錄!$Y4605+公式對照表!B$2)</f>
        <v/>
      </c>
      <c r="AA4605" s="445"/>
      <c r="AB4605" s="445"/>
      <c r="AC4605" s="447" t="str">
        <f t="shared" si="172"/>
        <v/>
      </c>
      <c r="AD4605" s="448" t="str">
        <f t="shared" si="173"/>
        <v/>
      </c>
      <c r="AE4605" s="446" t="str">
        <f>IF(放飛紀錄表[[#This Row],[模組啟動時間]]="","",公式對照表!$A$2)</f>
        <v/>
      </c>
      <c r="AF4605" s="449" t="str">
        <f>IF(AC4605="","",IF(AND(AA4605&gt;Y4605,AA4605&lt;Z4605),[1]公式對照表!$C$2,IF(AC4605="-",[1]公式對照表!$C$3,IF(AC4605&lt;AE4605,[1]公式對照表!$C$4,IF(AC4605&gt;AE4605,[1]公式對照表!$C$5)))))</f>
        <v/>
      </c>
      <c r="AG4605" s="442"/>
      <c r="AH4605" s="442"/>
      <c r="AI4605" s="442"/>
      <c r="AJ4605" s="442"/>
      <c r="AK4605" s="2"/>
    </row>
    <row r="4606" spans="1:37" ht="17.25" customHeight="1">
      <c r="A4606" s="443"/>
      <c r="B4606" s="444"/>
      <c r="C4606" s="23"/>
      <c r="D4606" s="23"/>
      <c r="E4606" s="23"/>
      <c r="F4606" s="262"/>
      <c r="G4606" s="262"/>
      <c r="H4606" s="262"/>
      <c r="I4606" s="264"/>
      <c r="J4606" s="23"/>
      <c r="K4606" s="23"/>
      <c r="L4606" s="36" t="str">
        <f>IFERROR(VLOOKUP(放飛紀錄!$K4606,#REF!,2,FALSE),"")</f>
        <v/>
      </c>
      <c r="M4606" s="36"/>
      <c r="N4606" s="36"/>
      <c r="O4606" s="36"/>
      <c r="P4606" s="36"/>
      <c r="Q4606" s="36"/>
      <c r="R4606" s="36"/>
      <c r="S4606" s="36"/>
      <c r="T4606" s="36"/>
      <c r="U4606" s="23"/>
      <c r="V4606" s="23"/>
      <c r="W4606" s="23"/>
      <c r="X4606" s="23"/>
      <c r="Y4606" s="445"/>
      <c r="Z4606" s="446" t="str">
        <f>IF(放飛紀錄!$Y4606="","",放飛紀錄!$Y4606+公式對照表!B$2)</f>
        <v/>
      </c>
      <c r="AA4606" s="445"/>
      <c r="AB4606" s="445"/>
      <c r="AC4606" s="447" t="str">
        <f t="shared" si="172"/>
        <v/>
      </c>
      <c r="AD4606" s="448" t="str">
        <f t="shared" si="173"/>
        <v/>
      </c>
      <c r="AE4606" s="446" t="str">
        <f>IF(放飛紀錄表[[#This Row],[模組啟動時間]]="","",公式對照表!$A$2)</f>
        <v/>
      </c>
      <c r="AF4606" s="449" t="str">
        <f>IF(AC4606="","",IF(AND(AA4606&gt;Y4606,AA4606&lt;Z4606),[1]公式對照表!$C$2,IF(AC4606="-",[1]公式對照表!$C$3,IF(AC4606&lt;AE4606,[1]公式對照表!$C$4,IF(AC4606&gt;AE4606,[1]公式對照表!$C$5)))))</f>
        <v/>
      </c>
      <c r="AG4606" s="442"/>
      <c r="AH4606" s="442"/>
      <c r="AI4606" s="442"/>
      <c r="AJ4606" s="442"/>
      <c r="AK4606" s="2"/>
    </row>
    <row r="4607" spans="1:37" ht="17.25" customHeight="1">
      <c r="A4607" s="443"/>
      <c r="B4607" s="444"/>
      <c r="C4607" s="23"/>
      <c r="D4607" s="23"/>
      <c r="E4607" s="23"/>
      <c r="F4607" s="262"/>
      <c r="G4607" s="262"/>
      <c r="H4607" s="262"/>
      <c r="I4607" s="264"/>
      <c r="J4607" s="23"/>
      <c r="K4607" s="23"/>
      <c r="L4607" s="36" t="str">
        <f>IFERROR(VLOOKUP(放飛紀錄!$K4607,#REF!,2,FALSE),"")</f>
        <v/>
      </c>
      <c r="M4607" s="36"/>
      <c r="N4607" s="36"/>
      <c r="O4607" s="36"/>
      <c r="P4607" s="36"/>
      <c r="Q4607" s="36"/>
      <c r="R4607" s="36"/>
      <c r="S4607" s="36"/>
      <c r="T4607" s="36"/>
      <c r="U4607" s="23"/>
      <c r="V4607" s="23"/>
      <c r="W4607" s="23"/>
      <c r="X4607" s="23"/>
      <c r="Y4607" s="445"/>
      <c r="Z4607" s="446" t="str">
        <f>IF(放飛紀錄!$Y4607="","",放飛紀錄!$Y4607+公式對照表!B$2)</f>
        <v/>
      </c>
      <c r="AA4607" s="445"/>
      <c r="AB4607" s="445"/>
      <c r="AC4607" s="447" t="str">
        <f t="shared" si="172"/>
        <v/>
      </c>
      <c r="AD4607" s="448" t="str">
        <f t="shared" si="173"/>
        <v/>
      </c>
      <c r="AE4607" s="446" t="str">
        <f>IF(放飛紀錄表[[#This Row],[模組啟動時間]]="","",公式對照表!$A$2)</f>
        <v/>
      </c>
      <c r="AF4607" s="449" t="str">
        <f>IF(AC4607="","",IF(AND(AA4607&gt;Y4607,AA4607&lt;Z4607),[1]公式對照表!$C$2,IF(AC4607="-",[1]公式對照表!$C$3,IF(AC4607&lt;AE4607,[1]公式對照表!$C$4,IF(AC4607&gt;AE4607,[1]公式對照表!$C$5)))))</f>
        <v/>
      </c>
      <c r="AG4607" s="442"/>
      <c r="AH4607" s="442"/>
      <c r="AI4607" s="442"/>
      <c r="AJ4607" s="442"/>
      <c r="AK4607" s="2"/>
    </row>
    <row r="4608" spans="1:37" ht="17.25" customHeight="1">
      <c r="A4608" s="443"/>
      <c r="B4608" s="444"/>
      <c r="C4608" s="23"/>
      <c r="D4608" s="23"/>
      <c r="E4608" s="23"/>
      <c r="F4608" s="262"/>
      <c r="G4608" s="262"/>
      <c r="H4608" s="262"/>
      <c r="I4608" s="264"/>
      <c r="J4608" s="23"/>
      <c r="K4608" s="23"/>
      <c r="L4608" s="36" t="str">
        <f>IFERROR(VLOOKUP(放飛紀錄!$K4608,#REF!,2,FALSE),"")</f>
        <v/>
      </c>
      <c r="M4608" s="36"/>
      <c r="N4608" s="36"/>
      <c r="O4608" s="36"/>
      <c r="P4608" s="36"/>
      <c r="Q4608" s="36"/>
      <c r="R4608" s="36"/>
      <c r="S4608" s="36"/>
      <c r="T4608" s="36"/>
      <c r="U4608" s="23"/>
      <c r="V4608" s="23"/>
      <c r="W4608" s="23"/>
      <c r="X4608" s="23"/>
      <c r="Y4608" s="445"/>
      <c r="Z4608" s="446" t="str">
        <f>IF(放飛紀錄!$Y4608="","",放飛紀錄!$Y4608+公式對照表!B$2)</f>
        <v/>
      </c>
      <c r="AA4608" s="445"/>
      <c r="AB4608" s="445"/>
      <c r="AC4608" s="447" t="str">
        <f t="shared" si="172"/>
        <v/>
      </c>
      <c r="AD4608" s="448" t="str">
        <f t="shared" si="173"/>
        <v/>
      </c>
      <c r="AE4608" s="446" t="str">
        <f>IF(放飛紀錄表[[#This Row],[模組啟動時間]]="","",公式對照表!$A$2)</f>
        <v/>
      </c>
      <c r="AF4608" s="449" t="str">
        <f>IF(AC4608="","",IF(AND(AA4608&gt;Y4608,AA4608&lt;Z4608),[1]公式對照表!$C$2,IF(AC4608="-",[1]公式對照表!$C$3,IF(AC4608&lt;AE4608,[1]公式對照表!$C$4,IF(AC4608&gt;AE4608,[1]公式對照表!$C$5)))))</f>
        <v/>
      </c>
      <c r="AG4608" s="442"/>
      <c r="AH4608" s="442"/>
      <c r="AI4608" s="442"/>
      <c r="AJ4608" s="442"/>
      <c r="AK4608" s="2"/>
    </row>
    <row r="4609" spans="1:37" ht="17.25" customHeight="1">
      <c r="A4609" s="443"/>
      <c r="B4609" s="444"/>
      <c r="C4609" s="23"/>
      <c r="D4609" s="23"/>
      <c r="E4609" s="23"/>
      <c r="F4609" s="262"/>
      <c r="G4609" s="262"/>
      <c r="H4609" s="262"/>
      <c r="I4609" s="264"/>
      <c r="J4609" s="23"/>
      <c r="K4609" s="23"/>
      <c r="L4609" s="36" t="str">
        <f>IFERROR(VLOOKUP(放飛紀錄!$K4609,#REF!,2,FALSE),"")</f>
        <v/>
      </c>
      <c r="M4609" s="36"/>
      <c r="N4609" s="36"/>
      <c r="O4609" s="36"/>
      <c r="P4609" s="36"/>
      <c r="Q4609" s="36"/>
      <c r="R4609" s="36"/>
      <c r="S4609" s="36"/>
      <c r="T4609" s="36"/>
      <c r="U4609" s="23"/>
      <c r="V4609" s="23"/>
      <c r="W4609" s="23"/>
      <c r="X4609" s="23"/>
      <c r="Y4609" s="445"/>
      <c r="Z4609" s="446" t="str">
        <f>IF(放飛紀錄!$Y4609="","",放飛紀錄!$Y4609+公式對照表!B$2)</f>
        <v/>
      </c>
      <c r="AA4609" s="445"/>
      <c r="AB4609" s="445"/>
      <c r="AC4609" s="447" t="str">
        <f t="shared" si="172"/>
        <v/>
      </c>
      <c r="AD4609" s="448" t="str">
        <f t="shared" si="173"/>
        <v/>
      </c>
      <c r="AE4609" s="446" t="str">
        <f>IF(放飛紀錄表[[#This Row],[模組啟動時間]]="","",公式對照表!$A$2)</f>
        <v/>
      </c>
      <c r="AF4609" s="449" t="str">
        <f>IF(AC4609="","",IF(AND(AA4609&gt;Y4609,AA4609&lt;Z4609),[1]公式對照表!$C$2,IF(AC4609="-",[1]公式對照表!$C$3,IF(AC4609&lt;AE4609,[1]公式對照表!$C$4,IF(AC4609&gt;AE4609,[1]公式對照表!$C$5)))))</f>
        <v/>
      </c>
      <c r="AG4609" s="442"/>
      <c r="AH4609" s="442"/>
      <c r="AI4609" s="442"/>
      <c r="AJ4609" s="442"/>
      <c r="AK4609" s="2"/>
    </row>
    <row r="4610" spans="1:37" ht="17.25" customHeight="1">
      <c r="A4610" s="443"/>
      <c r="B4610" s="444"/>
      <c r="C4610" s="23"/>
      <c r="D4610" s="23"/>
      <c r="E4610" s="23"/>
      <c r="F4610" s="262"/>
      <c r="G4610" s="262"/>
      <c r="H4610" s="262"/>
      <c r="I4610" s="264"/>
      <c r="J4610" s="23"/>
      <c r="K4610" s="23"/>
      <c r="L4610" s="36" t="str">
        <f>IFERROR(VLOOKUP(放飛紀錄!$K4610,#REF!,2,FALSE),"")</f>
        <v/>
      </c>
      <c r="M4610" s="36"/>
      <c r="N4610" s="36"/>
      <c r="O4610" s="36"/>
      <c r="P4610" s="36"/>
      <c r="Q4610" s="36"/>
      <c r="R4610" s="36"/>
      <c r="S4610" s="36"/>
      <c r="T4610" s="36"/>
      <c r="U4610" s="23"/>
      <c r="V4610" s="23"/>
      <c r="W4610" s="23"/>
      <c r="X4610" s="23"/>
      <c r="Y4610" s="445"/>
      <c r="Z4610" s="446" t="str">
        <f>IF(放飛紀錄!$Y4610="","",放飛紀錄!$Y4610+公式對照表!B$2)</f>
        <v/>
      </c>
      <c r="AA4610" s="445"/>
      <c r="AB4610" s="445"/>
      <c r="AC4610" s="447" t="str">
        <f t="shared" si="172"/>
        <v/>
      </c>
      <c r="AD4610" s="448" t="str">
        <f t="shared" si="173"/>
        <v/>
      </c>
      <c r="AE4610" s="446" t="str">
        <f>IF(放飛紀錄表[[#This Row],[模組啟動時間]]="","",公式對照表!$A$2)</f>
        <v/>
      </c>
      <c r="AF4610" s="449" t="str">
        <f>IF(AC4610="","",IF(AND(AA4610&gt;Y4610,AA4610&lt;Z4610),[1]公式對照表!$C$2,IF(AC4610="-",[1]公式對照表!$C$3,IF(AC4610&lt;AE4610,[1]公式對照表!$C$4,IF(AC4610&gt;AE4610,[1]公式對照表!$C$5)))))</f>
        <v/>
      </c>
      <c r="AG4610" s="442"/>
      <c r="AH4610" s="442"/>
      <c r="AI4610" s="442"/>
      <c r="AJ4610" s="442"/>
      <c r="AK4610" s="2"/>
    </row>
    <row r="4611" spans="1:37" ht="17.25" customHeight="1">
      <c r="A4611" s="443"/>
      <c r="B4611" s="444"/>
      <c r="C4611" s="23"/>
      <c r="D4611" s="23"/>
      <c r="E4611" s="23"/>
      <c r="F4611" s="262"/>
      <c r="G4611" s="262"/>
      <c r="H4611" s="262"/>
      <c r="I4611" s="264"/>
      <c r="J4611" s="23"/>
      <c r="K4611" s="23"/>
      <c r="L4611" s="36" t="str">
        <f>IFERROR(VLOOKUP(放飛紀錄!$K4611,#REF!,2,FALSE),"")</f>
        <v/>
      </c>
      <c r="M4611" s="36"/>
      <c r="N4611" s="36"/>
      <c r="O4611" s="36"/>
      <c r="P4611" s="36"/>
      <c r="Q4611" s="36"/>
      <c r="R4611" s="36"/>
      <c r="S4611" s="36"/>
      <c r="T4611" s="36"/>
      <c r="U4611" s="23"/>
      <c r="V4611" s="23"/>
      <c r="W4611" s="23"/>
      <c r="X4611" s="23"/>
      <c r="Y4611" s="445"/>
      <c r="Z4611" s="446" t="str">
        <f>IF(放飛紀錄!$Y4611="","",放飛紀錄!$Y4611+公式對照表!B$2)</f>
        <v/>
      </c>
      <c r="AA4611" s="445"/>
      <c r="AB4611" s="445"/>
      <c r="AC4611" s="447" t="str">
        <f t="shared" si="172"/>
        <v/>
      </c>
      <c r="AD4611" s="448" t="str">
        <f t="shared" si="173"/>
        <v/>
      </c>
      <c r="AE4611" s="446" t="str">
        <f>IF(放飛紀錄表[[#This Row],[模組啟動時間]]="","",公式對照表!$A$2)</f>
        <v/>
      </c>
      <c r="AF4611" s="449" t="str">
        <f>IF(AC4611="","",IF(AND(AA4611&gt;Y4611,AA4611&lt;Z4611),[1]公式對照表!$C$2,IF(AC4611="-",[1]公式對照表!$C$3,IF(AC4611&lt;AE4611,[1]公式對照表!$C$4,IF(AC4611&gt;AE4611,[1]公式對照表!$C$5)))))</f>
        <v/>
      </c>
      <c r="AG4611" s="442"/>
      <c r="AH4611" s="442"/>
      <c r="AI4611" s="442"/>
      <c r="AJ4611" s="442"/>
      <c r="AK4611" s="2"/>
    </row>
    <row r="4612" spans="1:37" ht="17.25" customHeight="1">
      <c r="A4612" s="443"/>
      <c r="B4612" s="444"/>
      <c r="C4612" s="23"/>
      <c r="D4612" s="23"/>
      <c r="E4612" s="23"/>
      <c r="F4612" s="262"/>
      <c r="G4612" s="262"/>
      <c r="H4612" s="262"/>
      <c r="I4612" s="264"/>
      <c r="J4612" s="23"/>
      <c r="K4612" s="23"/>
      <c r="L4612" s="36" t="str">
        <f>IFERROR(VLOOKUP(放飛紀錄!$K4612,#REF!,2,FALSE),"")</f>
        <v/>
      </c>
      <c r="M4612" s="36"/>
      <c r="N4612" s="36"/>
      <c r="O4612" s="36"/>
      <c r="P4612" s="36"/>
      <c r="Q4612" s="36"/>
      <c r="R4612" s="36"/>
      <c r="S4612" s="36"/>
      <c r="T4612" s="36"/>
      <c r="U4612" s="23"/>
      <c r="V4612" s="23"/>
      <c r="W4612" s="23"/>
      <c r="X4612" s="23"/>
      <c r="Y4612" s="445"/>
      <c r="Z4612" s="446" t="str">
        <f>IF(放飛紀錄!$Y4612="","",放飛紀錄!$Y4612+公式對照表!B$2)</f>
        <v/>
      </c>
      <c r="AA4612" s="445"/>
      <c r="AB4612" s="445"/>
      <c r="AC4612" s="447" t="str">
        <f t="shared" si="172"/>
        <v/>
      </c>
      <c r="AD4612" s="448" t="str">
        <f t="shared" si="173"/>
        <v/>
      </c>
      <c r="AE4612" s="446" t="str">
        <f>IF(放飛紀錄表[[#This Row],[模組啟動時間]]="","",公式對照表!$A$2)</f>
        <v/>
      </c>
      <c r="AF4612" s="449" t="str">
        <f>IF(AC4612="","",IF(AND(AA4612&gt;Y4612,AA4612&lt;Z4612),[1]公式對照表!$C$2,IF(AC4612="-",[1]公式對照表!$C$3,IF(AC4612&lt;AE4612,[1]公式對照表!$C$4,IF(AC4612&gt;AE4612,[1]公式對照表!$C$5)))))</f>
        <v/>
      </c>
      <c r="AG4612" s="442"/>
      <c r="AH4612" s="442"/>
      <c r="AI4612" s="442"/>
      <c r="AJ4612" s="442"/>
      <c r="AK4612" s="2"/>
    </row>
    <row r="4613" spans="1:37" ht="17.25" customHeight="1">
      <c r="A4613" s="443"/>
      <c r="B4613" s="444"/>
      <c r="C4613" s="23"/>
      <c r="D4613" s="23"/>
      <c r="E4613" s="23"/>
      <c r="F4613" s="262"/>
      <c r="G4613" s="262"/>
      <c r="H4613" s="262"/>
      <c r="I4613" s="264"/>
      <c r="J4613" s="23"/>
      <c r="K4613" s="23"/>
      <c r="L4613" s="36" t="str">
        <f>IFERROR(VLOOKUP(放飛紀錄!$K4613,#REF!,2,FALSE),"")</f>
        <v/>
      </c>
      <c r="M4613" s="36"/>
      <c r="N4613" s="36"/>
      <c r="O4613" s="36"/>
      <c r="P4613" s="36"/>
      <c r="Q4613" s="36"/>
      <c r="R4613" s="36"/>
      <c r="S4613" s="36"/>
      <c r="T4613" s="36"/>
      <c r="U4613" s="23"/>
      <c r="V4613" s="23"/>
      <c r="W4613" s="23"/>
      <c r="X4613" s="23"/>
      <c r="Y4613" s="445"/>
      <c r="Z4613" s="446" t="str">
        <f>IF(放飛紀錄!$Y4613="","",放飛紀錄!$Y4613+公式對照表!B$2)</f>
        <v/>
      </c>
      <c r="AA4613" s="445"/>
      <c r="AB4613" s="445"/>
      <c r="AC4613" s="447" t="str">
        <f t="shared" si="172"/>
        <v/>
      </c>
      <c r="AD4613" s="448" t="str">
        <f t="shared" si="173"/>
        <v/>
      </c>
      <c r="AE4613" s="446" t="str">
        <f>IF(放飛紀錄表[[#This Row],[模組啟動時間]]="","",公式對照表!$A$2)</f>
        <v/>
      </c>
      <c r="AF4613" s="449" t="str">
        <f>IF(AC4613="","",IF(AND(AA4613&gt;Y4613,AA4613&lt;Z4613),[1]公式對照表!$C$2,IF(AC4613="-",[1]公式對照表!$C$3,IF(AC4613&lt;AE4613,[1]公式對照表!$C$4,IF(AC4613&gt;AE4613,[1]公式對照表!$C$5)))))</f>
        <v/>
      </c>
      <c r="AG4613" s="442"/>
      <c r="AH4613" s="442"/>
      <c r="AI4613" s="442"/>
      <c r="AJ4613" s="442"/>
      <c r="AK4613" s="2"/>
    </row>
    <row r="4614" spans="1:37" ht="17.25" customHeight="1">
      <c r="A4614" s="443"/>
      <c r="B4614" s="444"/>
      <c r="C4614" s="23"/>
      <c r="D4614" s="23"/>
      <c r="E4614" s="23"/>
      <c r="F4614" s="262"/>
      <c r="G4614" s="262"/>
      <c r="H4614" s="262"/>
      <c r="I4614" s="264"/>
      <c r="J4614" s="23"/>
      <c r="K4614" s="23"/>
      <c r="L4614" s="36" t="str">
        <f>IFERROR(VLOOKUP(放飛紀錄!$K4614,#REF!,2,FALSE),"")</f>
        <v/>
      </c>
      <c r="M4614" s="36"/>
      <c r="N4614" s="36"/>
      <c r="O4614" s="36"/>
      <c r="P4614" s="36"/>
      <c r="Q4614" s="36"/>
      <c r="R4614" s="36"/>
      <c r="S4614" s="36"/>
      <c r="T4614" s="36"/>
      <c r="U4614" s="23"/>
      <c r="V4614" s="23"/>
      <c r="W4614" s="23"/>
      <c r="X4614" s="23"/>
      <c r="Y4614" s="445"/>
      <c r="Z4614" s="446" t="str">
        <f>IF(放飛紀錄!$Y4614="","",放飛紀錄!$Y4614+公式對照表!B$2)</f>
        <v/>
      </c>
      <c r="AA4614" s="445"/>
      <c r="AB4614" s="445"/>
      <c r="AC4614" s="447" t="str">
        <f t="shared" si="172"/>
        <v/>
      </c>
      <c r="AD4614" s="448" t="str">
        <f t="shared" si="173"/>
        <v/>
      </c>
      <c r="AE4614" s="446" t="str">
        <f>IF(放飛紀錄表[[#This Row],[模組啟動時間]]="","",公式對照表!$A$2)</f>
        <v/>
      </c>
      <c r="AF4614" s="449" t="str">
        <f>IF(AC4614="","",IF(AND(AA4614&gt;Y4614,AA4614&lt;Z4614),[1]公式對照表!$C$2,IF(AC4614="-",[1]公式對照表!$C$3,IF(AC4614&lt;AE4614,[1]公式對照表!$C$4,IF(AC4614&gt;AE4614,[1]公式對照表!$C$5)))))</f>
        <v/>
      </c>
      <c r="AG4614" s="442"/>
      <c r="AH4614" s="442"/>
      <c r="AI4614" s="442"/>
      <c r="AJ4614" s="442"/>
      <c r="AK4614" s="2"/>
    </row>
    <row r="4615" spans="1:37" ht="17.25" customHeight="1">
      <c r="A4615" s="443"/>
      <c r="B4615" s="444"/>
      <c r="C4615" s="23"/>
      <c r="D4615" s="23"/>
      <c r="E4615" s="23"/>
      <c r="F4615" s="262"/>
      <c r="G4615" s="262"/>
      <c r="H4615" s="262"/>
      <c r="I4615" s="264"/>
      <c r="J4615" s="23"/>
      <c r="K4615" s="23"/>
      <c r="L4615" s="36" t="str">
        <f>IFERROR(VLOOKUP(放飛紀錄!$K4615,#REF!,2,FALSE),"")</f>
        <v/>
      </c>
      <c r="M4615" s="36"/>
      <c r="N4615" s="36"/>
      <c r="O4615" s="36"/>
      <c r="P4615" s="36"/>
      <c r="Q4615" s="36"/>
      <c r="R4615" s="36"/>
      <c r="S4615" s="36"/>
      <c r="T4615" s="36"/>
      <c r="U4615" s="23"/>
      <c r="V4615" s="23"/>
      <c r="W4615" s="23"/>
      <c r="X4615" s="23"/>
      <c r="Y4615" s="445"/>
      <c r="Z4615" s="446" t="str">
        <f>IF(放飛紀錄!$Y4615="","",放飛紀錄!$Y4615+公式對照表!B$2)</f>
        <v/>
      </c>
      <c r="AA4615" s="445"/>
      <c r="AB4615" s="445"/>
      <c r="AC4615" s="447" t="str">
        <f t="shared" si="172"/>
        <v/>
      </c>
      <c r="AD4615" s="448" t="str">
        <f t="shared" si="173"/>
        <v/>
      </c>
      <c r="AE4615" s="446" t="str">
        <f>IF(放飛紀錄表[[#This Row],[模組啟動時間]]="","",公式對照表!$A$2)</f>
        <v/>
      </c>
      <c r="AF4615" s="449" t="str">
        <f>IF(AC4615="","",IF(AND(AA4615&gt;Y4615,AA4615&lt;Z4615),[1]公式對照表!$C$2,IF(AC4615="-",[1]公式對照表!$C$3,IF(AC4615&lt;AE4615,[1]公式對照表!$C$4,IF(AC4615&gt;AE4615,[1]公式對照表!$C$5)))))</f>
        <v/>
      </c>
      <c r="AG4615" s="442"/>
      <c r="AH4615" s="442"/>
      <c r="AI4615" s="442"/>
      <c r="AJ4615" s="442"/>
      <c r="AK4615" s="2"/>
    </row>
    <row r="4616" spans="1:37" ht="17.25" customHeight="1">
      <c r="A4616" s="443"/>
      <c r="B4616" s="444"/>
      <c r="C4616" s="23"/>
      <c r="D4616" s="23"/>
      <c r="E4616" s="23"/>
      <c r="F4616" s="262"/>
      <c r="G4616" s="262"/>
      <c r="H4616" s="262"/>
      <c r="I4616" s="264"/>
      <c r="J4616" s="23"/>
      <c r="K4616" s="23"/>
      <c r="L4616" s="36" t="str">
        <f>IFERROR(VLOOKUP(放飛紀錄!$K4616,#REF!,2,FALSE),"")</f>
        <v/>
      </c>
      <c r="M4616" s="36"/>
      <c r="N4616" s="36"/>
      <c r="O4616" s="36"/>
      <c r="P4616" s="36"/>
      <c r="Q4616" s="36"/>
      <c r="R4616" s="36"/>
      <c r="S4616" s="36"/>
      <c r="T4616" s="36"/>
      <c r="U4616" s="23"/>
      <c r="V4616" s="23"/>
      <c r="W4616" s="23"/>
      <c r="X4616" s="23"/>
      <c r="Y4616" s="445"/>
      <c r="Z4616" s="446" t="str">
        <f>IF(放飛紀錄!$Y4616="","",放飛紀錄!$Y4616+公式對照表!B$2)</f>
        <v/>
      </c>
      <c r="AA4616" s="445"/>
      <c r="AB4616" s="445"/>
      <c r="AC4616" s="447" t="str">
        <f t="shared" si="172"/>
        <v/>
      </c>
      <c r="AD4616" s="448" t="str">
        <f t="shared" si="173"/>
        <v/>
      </c>
      <c r="AE4616" s="446" t="str">
        <f>IF(放飛紀錄表[[#This Row],[模組啟動時間]]="","",公式對照表!$A$2)</f>
        <v/>
      </c>
      <c r="AF4616" s="449" t="str">
        <f>IF(AC4616="","",IF(AND(AA4616&gt;Y4616,AA4616&lt;Z4616),[1]公式對照表!$C$2,IF(AC4616="-",[1]公式對照表!$C$3,IF(AC4616&lt;AE4616,[1]公式對照表!$C$4,IF(AC4616&gt;AE4616,[1]公式對照表!$C$5)))))</f>
        <v/>
      </c>
      <c r="AG4616" s="442"/>
      <c r="AH4616" s="442"/>
      <c r="AI4616" s="442"/>
      <c r="AJ4616" s="442"/>
      <c r="AK4616" s="2"/>
    </row>
    <row r="4617" spans="1:37" ht="17.25" customHeight="1">
      <c r="A4617" s="443"/>
      <c r="B4617" s="444"/>
      <c r="C4617" s="23"/>
      <c r="D4617" s="23"/>
      <c r="E4617" s="23"/>
      <c r="F4617" s="262"/>
      <c r="G4617" s="262"/>
      <c r="H4617" s="262"/>
      <c r="I4617" s="264"/>
      <c r="J4617" s="23"/>
      <c r="K4617" s="23"/>
      <c r="L4617" s="36" t="str">
        <f>IFERROR(VLOOKUP(放飛紀錄!$K4617,#REF!,2,FALSE),"")</f>
        <v/>
      </c>
      <c r="M4617" s="36"/>
      <c r="N4617" s="36"/>
      <c r="O4617" s="36"/>
      <c r="P4617" s="36"/>
      <c r="Q4617" s="36"/>
      <c r="R4617" s="36"/>
      <c r="S4617" s="36"/>
      <c r="T4617" s="36"/>
      <c r="U4617" s="23"/>
      <c r="V4617" s="23"/>
      <c r="W4617" s="23"/>
      <c r="X4617" s="23"/>
      <c r="Y4617" s="445"/>
      <c r="Z4617" s="446" t="str">
        <f>IF(放飛紀錄!$Y4617="","",放飛紀錄!$Y4617+公式對照表!B$2)</f>
        <v/>
      </c>
      <c r="AA4617" s="445"/>
      <c r="AB4617" s="445"/>
      <c r="AC4617" s="447" t="str">
        <f t="shared" si="172"/>
        <v/>
      </c>
      <c r="AD4617" s="448" t="str">
        <f t="shared" si="173"/>
        <v/>
      </c>
      <c r="AE4617" s="446" t="str">
        <f>IF(放飛紀錄表[[#This Row],[模組啟動時間]]="","",公式對照表!$A$2)</f>
        <v/>
      </c>
      <c r="AF4617" s="449" t="str">
        <f>IF(AC4617="","",IF(AND(AA4617&gt;Y4617,AA4617&lt;Z4617),[1]公式對照表!$C$2,IF(AC4617="-",[1]公式對照表!$C$3,IF(AC4617&lt;AE4617,[1]公式對照表!$C$4,IF(AC4617&gt;AE4617,[1]公式對照表!$C$5)))))</f>
        <v/>
      </c>
      <c r="AG4617" s="442"/>
      <c r="AH4617" s="442"/>
      <c r="AI4617" s="442"/>
      <c r="AJ4617" s="442"/>
      <c r="AK4617" s="2"/>
    </row>
    <row r="4618" spans="1:37" ht="17.25" customHeight="1">
      <c r="A4618" s="443"/>
      <c r="B4618" s="444"/>
      <c r="C4618" s="23"/>
      <c r="D4618" s="23"/>
      <c r="E4618" s="23"/>
      <c r="F4618" s="262"/>
      <c r="G4618" s="262"/>
      <c r="H4618" s="262"/>
      <c r="I4618" s="264"/>
      <c r="J4618" s="23"/>
      <c r="K4618" s="23"/>
      <c r="L4618" s="36" t="str">
        <f>IFERROR(VLOOKUP(放飛紀錄!$K4618,#REF!,2,FALSE),"")</f>
        <v/>
      </c>
      <c r="M4618" s="36"/>
      <c r="N4618" s="36"/>
      <c r="O4618" s="36"/>
      <c r="P4618" s="36"/>
      <c r="Q4618" s="36"/>
      <c r="R4618" s="36"/>
      <c r="S4618" s="36"/>
      <c r="T4618" s="36"/>
      <c r="U4618" s="23"/>
      <c r="V4618" s="23"/>
      <c r="W4618" s="23"/>
      <c r="X4618" s="23"/>
      <c r="Y4618" s="445"/>
      <c r="Z4618" s="446" t="str">
        <f>IF(放飛紀錄!$Y4618="","",放飛紀錄!$Y4618+公式對照表!B$2)</f>
        <v/>
      </c>
      <c r="AA4618" s="445"/>
      <c r="AB4618" s="445"/>
      <c r="AC4618" s="447" t="str">
        <f t="shared" si="172"/>
        <v/>
      </c>
      <c r="AD4618" s="448" t="str">
        <f t="shared" si="173"/>
        <v/>
      </c>
      <c r="AE4618" s="446" t="str">
        <f>IF(放飛紀錄表[[#This Row],[模組啟動時間]]="","",公式對照表!$A$2)</f>
        <v/>
      </c>
      <c r="AF4618" s="449" t="str">
        <f>IF(AC4618="","",IF(AND(AA4618&gt;Y4618,AA4618&lt;Z4618),[1]公式對照表!$C$2,IF(AC4618="-",[1]公式對照表!$C$3,IF(AC4618&lt;AE4618,[1]公式對照表!$C$4,IF(AC4618&gt;AE4618,[1]公式對照表!$C$5)))))</f>
        <v/>
      </c>
      <c r="AG4618" s="442"/>
      <c r="AH4618" s="442"/>
      <c r="AI4618" s="442"/>
      <c r="AJ4618" s="442"/>
      <c r="AK4618" s="2"/>
    </row>
    <row r="4619" spans="1:37" ht="17.25" customHeight="1">
      <c r="A4619" s="443"/>
      <c r="B4619" s="444"/>
      <c r="C4619" s="23"/>
      <c r="D4619" s="23"/>
      <c r="E4619" s="23"/>
      <c r="F4619" s="262"/>
      <c r="G4619" s="262"/>
      <c r="H4619" s="262"/>
      <c r="I4619" s="264"/>
      <c r="J4619" s="23"/>
      <c r="K4619" s="23"/>
      <c r="L4619" s="36" t="str">
        <f>IFERROR(VLOOKUP(放飛紀錄!$K4619,#REF!,2,FALSE),"")</f>
        <v/>
      </c>
      <c r="M4619" s="36"/>
      <c r="N4619" s="36"/>
      <c r="O4619" s="36"/>
      <c r="P4619" s="36"/>
      <c r="Q4619" s="36"/>
      <c r="R4619" s="36"/>
      <c r="S4619" s="36"/>
      <c r="T4619" s="36"/>
      <c r="U4619" s="23"/>
      <c r="V4619" s="23"/>
      <c r="W4619" s="23"/>
      <c r="X4619" s="23"/>
      <c r="Y4619" s="445"/>
      <c r="Z4619" s="446" t="str">
        <f>IF(放飛紀錄!$Y4619="","",放飛紀錄!$Y4619+公式對照表!B$2)</f>
        <v/>
      </c>
      <c r="AA4619" s="445"/>
      <c r="AB4619" s="445"/>
      <c r="AC4619" s="447" t="str">
        <f t="shared" si="172"/>
        <v/>
      </c>
      <c r="AD4619" s="448" t="str">
        <f t="shared" si="173"/>
        <v/>
      </c>
      <c r="AE4619" s="446" t="str">
        <f>IF(放飛紀錄表[[#This Row],[模組啟動時間]]="","",公式對照表!$A$2)</f>
        <v/>
      </c>
      <c r="AF4619" s="449" t="str">
        <f>IF(AC4619="","",IF(AND(AA4619&gt;Y4619,AA4619&lt;Z4619),[1]公式對照表!$C$2,IF(AC4619="-",[1]公式對照表!$C$3,IF(AC4619&lt;AE4619,[1]公式對照表!$C$4,IF(AC4619&gt;AE4619,[1]公式對照表!$C$5)))))</f>
        <v/>
      </c>
      <c r="AG4619" s="442"/>
      <c r="AH4619" s="442"/>
      <c r="AI4619" s="442"/>
      <c r="AJ4619" s="442"/>
      <c r="AK4619" s="2"/>
    </row>
    <row r="4620" spans="1:37" ht="17.25" customHeight="1">
      <c r="A4620" s="443"/>
      <c r="B4620" s="444"/>
      <c r="C4620" s="23"/>
      <c r="D4620" s="23"/>
      <c r="E4620" s="23"/>
      <c r="F4620" s="262"/>
      <c r="G4620" s="262"/>
      <c r="H4620" s="262"/>
      <c r="I4620" s="264"/>
      <c r="J4620" s="23"/>
      <c r="K4620" s="23"/>
      <c r="L4620" s="36" t="str">
        <f>IFERROR(VLOOKUP(放飛紀錄!$K4620,#REF!,2,FALSE),"")</f>
        <v/>
      </c>
      <c r="M4620" s="36"/>
      <c r="N4620" s="36"/>
      <c r="O4620" s="36"/>
      <c r="P4620" s="36"/>
      <c r="Q4620" s="36"/>
      <c r="R4620" s="36"/>
      <c r="S4620" s="36"/>
      <c r="T4620" s="36"/>
      <c r="U4620" s="23"/>
      <c r="V4620" s="23"/>
      <c r="W4620" s="23"/>
      <c r="X4620" s="23"/>
      <c r="Y4620" s="445"/>
      <c r="Z4620" s="446" t="str">
        <f>IF(放飛紀錄!$Y4620="","",放飛紀錄!$Y4620+公式對照表!B$2)</f>
        <v/>
      </c>
      <c r="AA4620" s="445"/>
      <c r="AB4620" s="445"/>
      <c r="AC4620" s="447" t="str">
        <f t="shared" si="172"/>
        <v/>
      </c>
      <c r="AD4620" s="448" t="str">
        <f t="shared" si="173"/>
        <v/>
      </c>
      <c r="AE4620" s="446" t="str">
        <f>IF(放飛紀錄表[[#This Row],[模組啟動時間]]="","",公式對照表!$A$2)</f>
        <v/>
      </c>
      <c r="AF4620" s="449" t="str">
        <f>IF(AC4620="","",IF(AND(AA4620&gt;Y4620,AA4620&lt;Z4620),[1]公式對照表!$C$2,IF(AC4620="-",[1]公式對照表!$C$3,IF(AC4620&lt;AE4620,[1]公式對照表!$C$4,IF(AC4620&gt;AE4620,[1]公式對照表!$C$5)))))</f>
        <v/>
      </c>
      <c r="AG4620" s="442"/>
      <c r="AH4620" s="442"/>
      <c r="AI4620" s="442"/>
      <c r="AJ4620" s="442"/>
      <c r="AK4620" s="2"/>
    </row>
    <row r="4621" spans="1:37" ht="17.25" customHeight="1">
      <c r="A4621" s="443"/>
      <c r="B4621" s="444"/>
      <c r="C4621" s="23"/>
      <c r="D4621" s="23"/>
      <c r="E4621" s="23"/>
      <c r="F4621" s="262"/>
      <c r="G4621" s="262"/>
      <c r="H4621" s="262"/>
      <c r="I4621" s="264"/>
      <c r="J4621" s="23"/>
      <c r="K4621" s="23"/>
      <c r="L4621" s="36" t="str">
        <f>IFERROR(VLOOKUP(放飛紀錄!$K4621,#REF!,2,FALSE),"")</f>
        <v/>
      </c>
      <c r="M4621" s="36"/>
      <c r="N4621" s="36"/>
      <c r="O4621" s="36"/>
      <c r="P4621" s="36"/>
      <c r="Q4621" s="36"/>
      <c r="R4621" s="36"/>
      <c r="S4621" s="36"/>
      <c r="T4621" s="36"/>
      <c r="U4621" s="23"/>
      <c r="V4621" s="23"/>
      <c r="W4621" s="23"/>
      <c r="X4621" s="23"/>
      <c r="Y4621" s="445"/>
      <c r="Z4621" s="446" t="str">
        <f>IF(放飛紀錄!$Y4621="","",放飛紀錄!$Y4621+公式對照表!B$2)</f>
        <v/>
      </c>
      <c r="AA4621" s="445"/>
      <c r="AB4621" s="445"/>
      <c r="AC4621" s="447" t="str">
        <f t="shared" si="172"/>
        <v/>
      </c>
      <c r="AD4621" s="448" t="str">
        <f t="shared" si="173"/>
        <v/>
      </c>
      <c r="AE4621" s="446" t="str">
        <f>IF(放飛紀錄表[[#This Row],[模組啟動時間]]="","",公式對照表!$A$2)</f>
        <v/>
      </c>
      <c r="AF4621" s="449" t="str">
        <f>IF(AC4621="","",IF(AND(AA4621&gt;Y4621,AA4621&lt;Z4621),[1]公式對照表!$C$2,IF(AC4621="-",[1]公式對照表!$C$3,IF(AC4621&lt;AE4621,[1]公式對照表!$C$4,IF(AC4621&gt;AE4621,[1]公式對照表!$C$5)))))</f>
        <v/>
      </c>
      <c r="AG4621" s="442"/>
      <c r="AH4621" s="442"/>
      <c r="AI4621" s="442"/>
      <c r="AJ4621" s="442"/>
      <c r="AK4621" s="2"/>
    </row>
    <row r="4622" spans="1:37" ht="17.25" customHeight="1">
      <c r="A4622" s="443"/>
      <c r="B4622" s="444"/>
      <c r="C4622" s="23"/>
      <c r="D4622" s="23"/>
      <c r="E4622" s="23"/>
      <c r="F4622" s="262"/>
      <c r="G4622" s="262"/>
      <c r="H4622" s="262"/>
      <c r="I4622" s="264"/>
      <c r="J4622" s="23"/>
      <c r="K4622" s="23"/>
      <c r="L4622" s="36" t="str">
        <f>IFERROR(VLOOKUP(放飛紀錄!$K4622,#REF!,2,FALSE),"")</f>
        <v/>
      </c>
      <c r="M4622" s="36"/>
      <c r="N4622" s="36"/>
      <c r="O4622" s="36"/>
      <c r="P4622" s="36"/>
      <c r="Q4622" s="36"/>
      <c r="R4622" s="36"/>
      <c r="S4622" s="36"/>
      <c r="T4622" s="36"/>
      <c r="U4622" s="23"/>
      <c r="V4622" s="23"/>
      <c r="W4622" s="23"/>
      <c r="X4622" s="23"/>
      <c r="Y4622" s="445"/>
      <c r="Z4622" s="446" t="str">
        <f>IF(放飛紀錄!$Y4622="","",放飛紀錄!$Y4622+公式對照表!B$2)</f>
        <v/>
      </c>
      <c r="AA4622" s="445"/>
      <c r="AB4622" s="445"/>
      <c r="AC4622" s="447" t="str">
        <f t="shared" si="172"/>
        <v/>
      </c>
      <c r="AD4622" s="448" t="str">
        <f t="shared" si="173"/>
        <v/>
      </c>
      <c r="AE4622" s="446" t="str">
        <f>IF(放飛紀錄表[[#This Row],[模組啟動時間]]="","",公式對照表!$A$2)</f>
        <v/>
      </c>
      <c r="AF4622" s="449" t="str">
        <f>IF(AC4622="","",IF(AND(AA4622&gt;Y4622,AA4622&lt;Z4622),[1]公式對照表!$C$2,IF(AC4622="-",[1]公式對照表!$C$3,IF(AC4622&lt;AE4622,[1]公式對照表!$C$4,IF(AC4622&gt;AE4622,[1]公式對照表!$C$5)))))</f>
        <v/>
      </c>
      <c r="AG4622" s="442"/>
      <c r="AH4622" s="442"/>
      <c r="AI4622" s="442"/>
      <c r="AJ4622" s="442"/>
      <c r="AK4622" s="2"/>
    </row>
    <row r="4623" spans="1:37" ht="17.25" customHeight="1">
      <c r="A4623" s="443"/>
      <c r="B4623" s="444"/>
      <c r="C4623" s="23"/>
      <c r="D4623" s="23"/>
      <c r="E4623" s="23"/>
      <c r="F4623" s="262"/>
      <c r="G4623" s="262"/>
      <c r="H4623" s="262"/>
      <c r="I4623" s="264"/>
      <c r="J4623" s="23"/>
      <c r="K4623" s="23"/>
      <c r="L4623" s="36" t="str">
        <f>IFERROR(VLOOKUP(放飛紀錄!$K4623,#REF!,2,FALSE),"")</f>
        <v/>
      </c>
      <c r="M4623" s="36"/>
      <c r="N4623" s="36"/>
      <c r="O4623" s="36"/>
      <c r="P4623" s="36"/>
      <c r="Q4623" s="36"/>
      <c r="R4623" s="36"/>
      <c r="S4623" s="36"/>
      <c r="T4623" s="36"/>
      <c r="U4623" s="23"/>
      <c r="V4623" s="23"/>
      <c r="W4623" s="23"/>
      <c r="X4623" s="23"/>
      <c r="Y4623" s="445"/>
      <c r="Z4623" s="446" t="str">
        <f>IF(放飛紀錄!$Y4623="","",放飛紀錄!$Y4623+公式對照表!B$2)</f>
        <v/>
      </c>
      <c r="AA4623" s="445"/>
      <c r="AB4623" s="445"/>
      <c r="AC4623" s="447" t="str">
        <f t="shared" si="172"/>
        <v/>
      </c>
      <c r="AD4623" s="448" t="str">
        <f t="shared" si="173"/>
        <v/>
      </c>
      <c r="AE4623" s="446" t="str">
        <f>IF(放飛紀錄表[[#This Row],[模組啟動時間]]="","",公式對照表!$A$2)</f>
        <v/>
      </c>
      <c r="AF4623" s="449" t="str">
        <f>IF(AC4623="","",IF(AND(AA4623&gt;Y4623,AA4623&lt;Z4623),[1]公式對照表!$C$2,IF(AC4623="-",[1]公式對照表!$C$3,IF(AC4623&lt;AE4623,[1]公式對照表!$C$4,IF(AC4623&gt;AE4623,[1]公式對照表!$C$5)))))</f>
        <v/>
      </c>
      <c r="AG4623" s="442"/>
      <c r="AH4623" s="442"/>
      <c r="AI4623" s="442"/>
      <c r="AJ4623" s="442"/>
      <c r="AK4623" s="2"/>
    </row>
    <row r="4624" spans="1:37" ht="17.25" customHeight="1">
      <c r="A4624" s="443"/>
      <c r="B4624" s="444"/>
      <c r="C4624" s="23"/>
      <c r="D4624" s="23"/>
      <c r="E4624" s="23"/>
      <c r="F4624" s="262"/>
      <c r="G4624" s="262"/>
      <c r="H4624" s="262"/>
      <c r="I4624" s="264"/>
      <c r="J4624" s="23"/>
      <c r="K4624" s="23"/>
      <c r="L4624" s="36" t="str">
        <f>IFERROR(VLOOKUP(放飛紀錄!$K4624,#REF!,2,FALSE),"")</f>
        <v/>
      </c>
      <c r="M4624" s="36"/>
      <c r="N4624" s="36"/>
      <c r="O4624" s="36"/>
      <c r="P4624" s="36"/>
      <c r="Q4624" s="36"/>
      <c r="R4624" s="36"/>
      <c r="S4624" s="36"/>
      <c r="T4624" s="36"/>
      <c r="U4624" s="23"/>
      <c r="V4624" s="23"/>
      <c r="W4624" s="23"/>
      <c r="X4624" s="23"/>
      <c r="Y4624" s="445"/>
      <c r="Z4624" s="446" t="str">
        <f>IF(放飛紀錄!$Y4624="","",放飛紀錄!$Y4624+公式對照表!B$2)</f>
        <v/>
      </c>
      <c r="AA4624" s="445"/>
      <c r="AB4624" s="445"/>
      <c r="AC4624" s="447" t="str">
        <f t="shared" si="172"/>
        <v/>
      </c>
      <c r="AD4624" s="448" t="str">
        <f t="shared" si="173"/>
        <v/>
      </c>
      <c r="AE4624" s="446" t="str">
        <f>IF(放飛紀錄表[[#This Row],[模組啟動時間]]="","",公式對照表!$A$2)</f>
        <v/>
      </c>
      <c r="AF4624" s="449" t="str">
        <f>IF(AC4624="","",IF(AND(AA4624&gt;Y4624,AA4624&lt;Z4624),[1]公式對照表!$C$2,IF(AC4624="-",[1]公式對照表!$C$3,IF(AC4624&lt;AE4624,[1]公式對照表!$C$4,IF(AC4624&gt;AE4624,[1]公式對照表!$C$5)))))</f>
        <v/>
      </c>
      <c r="AG4624" s="442"/>
      <c r="AH4624" s="442"/>
      <c r="AI4624" s="442"/>
      <c r="AJ4624" s="442"/>
      <c r="AK4624" s="2"/>
    </row>
    <row r="4625" spans="1:37" ht="17.25" customHeight="1">
      <c r="A4625" s="443"/>
      <c r="B4625" s="444"/>
      <c r="C4625" s="23"/>
      <c r="D4625" s="23"/>
      <c r="E4625" s="23"/>
      <c r="F4625" s="262"/>
      <c r="G4625" s="262"/>
      <c r="H4625" s="262"/>
      <c r="I4625" s="264"/>
      <c r="J4625" s="23"/>
      <c r="K4625" s="23"/>
      <c r="L4625" s="36" t="str">
        <f>IFERROR(VLOOKUP(放飛紀錄!$K4625,#REF!,2,FALSE),"")</f>
        <v/>
      </c>
      <c r="M4625" s="36"/>
      <c r="N4625" s="36"/>
      <c r="O4625" s="36"/>
      <c r="P4625" s="36"/>
      <c r="Q4625" s="36"/>
      <c r="R4625" s="36"/>
      <c r="S4625" s="36"/>
      <c r="T4625" s="36"/>
      <c r="U4625" s="23"/>
      <c r="V4625" s="23"/>
      <c r="W4625" s="23"/>
      <c r="X4625" s="23"/>
      <c r="Y4625" s="445"/>
      <c r="Z4625" s="446" t="str">
        <f>IF(放飛紀錄!$Y4625="","",放飛紀錄!$Y4625+公式對照表!B$2)</f>
        <v/>
      </c>
      <c r="AA4625" s="445"/>
      <c r="AB4625" s="445"/>
      <c r="AC4625" s="447" t="str">
        <f t="shared" si="172"/>
        <v/>
      </c>
      <c r="AD4625" s="448" t="str">
        <f t="shared" si="173"/>
        <v/>
      </c>
      <c r="AE4625" s="446" t="str">
        <f>IF(放飛紀錄表[[#This Row],[模組啟動時間]]="","",公式對照表!$A$2)</f>
        <v/>
      </c>
      <c r="AF4625" s="449" t="str">
        <f>IF(AC4625="","",IF(AND(AA4625&gt;Y4625,AA4625&lt;Z4625),[1]公式對照表!$C$2,IF(AC4625="-",[1]公式對照表!$C$3,IF(AC4625&lt;AE4625,[1]公式對照表!$C$4,IF(AC4625&gt;AE4625,[1]公式對照表!$C$5)))))</f>
        <v/>
      </c>
      <c r="AG4625" s="442"/>
      <c r="AH4625" s="442"/>
      <c r="AI4625" s="442"/>
      <c r="AJ4625" s="442"/>
      <c r="AK4625" s="2"/>
    </row>
    <row r="4626" spans="1:37" ht="17.25" customHeight="1">
      <c r="A4626" s="443"/>
      <c r="B4626" s="444"/>
      <c r="C4626" s="23"/>
      <c r="D4626" s="23"/>
      <c r="E4626" s="23"/>
      <c r="F4626" s="262"/>
      <c r="G4626" s="262"/>
      <c r="H4626" s="262"/>
      <c r="I4626" s="264"/>
      <c r="J4626" s="23"/>
      <c r="K4626" s="23"/>
      <c r="L4626" s="36" t="str">
        <f>IFERROR(VLOOKUP(放飛紀錄!$K4626,#REF!,2,FALSE),"")</f>
        <v/>
      </c>
      <c r="M4626" s="36"/>
      <c r="N4626" s="36"/>
      <c r="O4626" s="36"/>
      <c r="P4626" s="36"/>
      <c r="Q4626" s="36"/>
      <c r="R4626" s="36"/>
      <c r="S4626" s="36"/>
      <c r="T4626" s="36"/>
      <c r="U4626" s="23"/>
      <c r="V4626" s="23"/>
      <c r="W4626" s="23"/>
      <c r="X4626" s="23"/>
      <c r="Y4626" s="445"/>
      <c r="Z4626" s="446" t="str">
        <f>IF(放飛紀錄!$Y4626="","",放飛紀錄!$Y4626+公式對照表!B$2)</f>
        <v/>
      </c>
      <c r="AA4626" s="445"/>
      <c r="AB4626" s="445"/>
      <c r="AC4626" s="447" t="str">
        <f t="shared" si="172"/>
        <v/>
      </c>
      <c r="AD4626" s="448" t="str">
        <f t="shared" si="173"/>
        <v/>
      </c>
      <c r="AE4626" s="446" t="str">
        <f>IF(放飛紀錄表[[#This Row],[模組啟動時間]]="","",公式對照表!$A$2)</f>
        <v/>
      </c>
      <c r="AF4626" s="449" t="str">
        <f>IF(AC4626="","",IF(AND(AA4626&gt;Y4626,AA4626&lt;Z4626),[1]公式對照表!$C$2,IF(AC4626="-",[1]公式對照表!$C$3,IF(AC4626&lt;AE4626,[1]公式對照表!$C$4,IF(AC4626&gt;AE4626,[1]公式對照表!$C$5)))))</f>
        <v/>
      </c>
      <c r="AG4626" s="442"/>
      <c r="AH4626" s="442"/>
      <c r="AI4626" s="442"/>
      <c r="AJ4626" s="442"/>
      <c r="AK4626" s="2"/>
    </row>
    <row r="4627" spans="1:37" ht="17.25" customHeight="1">
      <c r="A4627" s="443"/>
      <c r="B4627" s="444"/>
      <c r="C4627" s="23"/>
      <c r="D4627" s="23"/>
      <c r="E4627" s="23"/>
      <c r="F4627" s="262"/>
      <c r="G4627" s="262"/>
      <c r="H4627" s="262"/>
      <c r="I4627" s="264"/>
      <c r="J4627" s="23"/>
      <c r="K4627" s="23"/>
      <c r="L4627" s="36" t="str">
        <f>IFERROR(VLOOKUP(放飛紀錄!$K4627,#REF!,2,FALSE),"")</f>
        <v/>
      </c>
      <c r="M4627" s="36"/>
      <c r="N4627" s="36"/>
      <c r="O4627" s="36"/>
      <c r="P4627" s="36"/>
      <c r="Q4627" s="36"/>
      <c r="R4627" s="36"/>
      <c r="S4627" s="36"/>
      <c r="T4627" s="36"/>
      <c r="U4627" s="23"/>
      <c r="V4627" s="23"/>
      <c r="W4627" s="23"/>
      <c r="X4627" s="23"/>
      <c r="Y4627" s="445"/>
      <c r="Z4627" s="446" t="str">
        <f>IF(放飛紀錄!$Y4627="","",放飛紀錄!$Y4627+公式對照表!B$2)</f>
        <v/>
      </c>
      <c r="AA4627" s="445"/>
      <c r="AB4627" s="445"/>
      <c r="AC4627" s="447" t="str">
        <f t="shared" si="172"/>
        <v/>
      </c>
      <c r="AD4627" s="448" t="str">
        <f t="shared" si="173"/>
        <v/>
      </c>
      <c r="AE4627" s="446" t="str">
        <f>IF(放飛紀錄表[[#This Row],[模組啟動時間]]="","",公式對照表!$A$2)</f>
        <v/>
      </c>
      <c r="AF4627" s="449" t="str">
        <f>IF(AC4627="","",IF(AND(AA4627&gt;Y4627,AA4627&lt;Z4627),[1]公式對照表!$C$2,IF(AC4627="-",[1]公式對照表!$C$3,IF(AC4627&lt;AE4627,[1]公式對照表!$C$4,IF(AC4627&gt;AE4627,[1]公式對照表!$C$5)))))</f>
        <v/>
      </c>
      <c r="AG4627" s="442"/>
      <c r="AH4627" s="442"/>
      <c r="AI4627" s="442"/>
      <c r="AJ4627" s="442"/>
      <c r="AK4627" s="2"/>
    </row>
    <row r="4628" spans="1:37" ht="17.25" customHeight="1">
      <c r="A4628" s="443"/>
      <c r="B4628" s="444"/>
      <c r="C4628" s="23"/>
      <c r="D4628" s="23"/>
      <c r="E4628" s="23"/>
      <c r="F4628" s="262"/>
      <c r="G4628" s="262"/>
      <c r="H4628" s="262"/>
      <c r="I4628" s="264"/>
      <c r="J4628" s="23"/>
      <c r="K4628" s="23"/>
      <c r="L4628" s="36" t="str">
        <f>IFERROR(VLOOKUP(放飛紀錄!$K4628,#REF!,2,FALSE),"")</f>
        <v/>
      </c>
      <c r="M4628" s="36"/>
      <c r="N4628" s="36"/>
      <c r="O4628" s="36"/>
      <c r="P4628" s="36"/>
      <c r="Q4628" s="36"/>
      <c r="R4628" s="36"/>
      <c r="S4628" s="36"/>
      <c r="T4628" s="36"/>
      <c r="U4628" s="23"/>
      <c r="V4628" s="23"/>
      <c r="W4628" s="23"/>
      <c r="X4628" s="23"/>
      <c r="Y4628" s="445"/>
      <c r="Z4628" s="446" t="str">
        <f>IF(放飛紀錄!$Y4628="","",放飛紀錄!$Y4628+公式對照表!B$2)</f>
        <v/>
      </c>
      <c r="AA4628" s="445"/>
      <c r="AB4628" s="445"/>
      <c r="AC4628" s="447" t="str">
        <f t="shared" si="172"/>
        <v/>
      </c>
      <c r="AD4628" s="448" t="str">
        <f t="shared" si="173"/>
        <v/>
      </c>
      <c r="AE4628" s="446" t="str">
        <f>IF(放飛紀錄表[[#This Row],[模組啟動時間]]="","",公式對照表!$A$2)</f>
        <v/>
      </c>
      <c r="AF4628" s="449" t="str">
        <f>IF(AC4628="","",IF(AND(AA4628&gt;Y4628,AA4628&lt;Z4628),[1]公式對照表!$C$2,IF(AC4628="-",[1]公式對照表!$C$3,IF(AC4628&lt;AE4628,[1]公式對照表!$C$4,IF(AC4628&gt;AE4628,[1]公式對照表!$C$5)))))</f>
        <v/>
      </c>
      <c r="AG4628" s="442"/>
      <c r="AH4628" s="442"/>
      <c r="AI4628" s="442"/>
      <c r="AJ4628" s="442"/>
      <c r="AK4628" s="2"/>
    </row>
    <row r="4629" spans="1:37" ht="17.25" customHeight="1">
      <c r="A4629" s="443"/>
      <c r="B4629" s="444"/>
      <c r="C4629" s="23"/>
      <c r="D4629" s="23"/>
      <c r="E4629" s="23"/>
      <c r="F4629" s="262"/>
      <c r="G4629" s="262"/>
      <c r="H4629" s="262"/>
      <c r="I4629" s="264"/>
      <c r="J4629" s="23"/>
      <c r="K4629" s="23"/>
      <c r="L4629" s="36" t="str">
        <f>IFERROR(VLOOKUP(放飛紀錄!$K4629,#REF!,2,FALSE),"")</f>
        <v/>
      </c>
      <c r="M4629" s="36"/>
      <c r="N4629" s="36"/>
      <c r="O4629" s="36"/>
      <c r="P4629" s="36"/>
      <c r="Q4629" s="36"/>
      <c r="R4629" s="36"/>
      <c r="S4629" s="36"/>
      <c r="T4629" s="36"/>
      <c r="U4629" s="23"/>
      <c r="V4629" s="23"/>
      <c r="W4629" s="23"/>
      <c r="X4629" s="23"/>
      <c r="Y4629" s="445"/>
      <c r="Z4629" s="446" t="str">
        <f>IF(放飛紀錄!$Y4629="","",放飛紀錄!$Y4629+公式對照表!B$2)</f>
        <v/>
      </c>
      <c r="AA4629" s="445"/>
      <c r="AB4629" s="445"/>
      <c r="AC4629" s="447" t="str">
        <f t="shared" si="172"/>
        <v/>
      </c>
      <c r="AD4629" s="448" t="str">
        <f t="shared" si="173"/>
        <v/>
      </c>
      <c r="AE4629" s="446" t="str">
        <f>IF(放飛紀錄表[[#This Row],[模組啟動時間]]="","",公式對照表!$A$2)</f>
        <v/>
      </c>
      <c r="AF4629" s="449" t="str">
        <f>IF(AC4629="","",IF(AND(AA4629&gt;Y4629,AA4629&lt;Z4629),[1]公式對照表!$C$2,IF(AC4629="-",[1]公式對照表!$C$3,IF(AC4629&lt;AE4629,[1]公式對照表!$C$4,IF(AC4629&gt;AE4629,[1]公式對照表!$C$5)))))</f>
        <v/>
      </c>
      <c r="AG4629" s="442"/>
      <c r="AH4629" s="442"/>
      <c r="AI4629" s="442"/>
      <c r="AJ4629" s="442"/>
      <c r="AK4629" s="2"/>
    </row>
    <row r="4630" spans="1:37" ht="17.25" customHeight="1">
      <c r="A4630" s="443"/>
      <c r="B4630" s="444"/>
      <c r="C4630" s="23"/>
      <c r="D4630" s="23"/>
      <c r="E4630" s="23"/>
      <c r="F4630" s="262"/>
      <c r="G4630" s="262"/>
      <c r="H4630" s="262"/>
      <c r="I4630" s="264"/>
      <c r="J4630" s="23"/>
      <c r="K4630" s="23"/>
      <c r="L4630" s="36" t="str">
        <f>IFERROR(VLOOKUP(放飛紀錄!$K4630,#REF!,2,FALSE),"")</f>
        <v/>
      </c>
      <c r="M4630" s="36"/>
      <c r="N4630" s="36"/>
      <c r="O4630" s="36"/>
      <c r="P4630" s="36"/>
      <c r="Q4630" s="36"/>
      <c r="R4630" s="36"/>
      <c r="S4630" s="36"/>
      <c r="T4630" s="36"/>
      <c r="U4630" s="23"/>
      <c r="V4630" s="23"/>
      <c r="W4630" s="23"/>
      <c r="X4630" s="23"/>
      <c r="Y4630" s="445"/>
      <c r="Z4630" s="446" t="str">
        <f>IF(放飛紀錄!$Y4630="","",放飛紀錄!$Y4630+公式對照表!B$2)</f>
        <v/>
      </c>
      <c r="AA4630" s="445"/>
      <c r="AB4630" s="445"/>
      <c r="AC4630" s="447" t="str">
        <f t="shared" si="172"/>
        <v/>
      </c>
      <c r="AD4630" s="448" t="str">
        <f t="shared" si="173"/>
        <v/>
      </c>
      <c r="AE4630" s="446" t="str">
        <f>IF(放飛紀錄表[[#This Row],[模組啟動時間]]="","",公式對照表!$A$2)</f>
        <v/>
      </c>
      <c r="AF4630" s="449" t="str">
        <f>IF(AC4630="","",IF(AND(AA4630&gt;Y4630,AA4630&lt;Z4630),[1]公式對照表!$C$2,IF(AC4630="-",[1]公式對照表!$C$3,IF(AC4630&lt;AE4630,[1]公式對照表!$C$4,IF(AC4630&gt;AE4630,[1]公式對照表!$C$5)))))</f>
        <v/>
      </c>
      <c r="AG4630" s="442"/>
      <c r="AH4630" s="442"/>
      <c r="AI4630" s="442"/>
      <c r="AJ4630" s="442"/>
      <c r="AK4630" s="2"/>
    </row>
    <row r="4631" spans="1:37" ht="17.25" customHeight="1">
      <c r="A4631" s="443"/>
      <c r="B4631" s="444"/>
      <c r="C4631" s="23"/>
      <c r="D4631" s="23"/>
      <c r="E4631" s="23"/>
      <c r="F4631" s="262"/>
      <c r="G4631" s="262"/>
      <c r="H4631" s="262"/>
      <c r="I4631" s="264"/>
      <c r="J4631" s="23"/>
      <c r="K4631" s="23"/>
      <c r="L4631" s="36" t="str">
        <f>IFERROR(VLOOKUP(放飛紀錄!$K4631,#REF!,2,FALSE),"")</f>
        <v/>
      </c>
      <c r="M4631" s="36"/>
      <c r="N4631" s="36"/>
      <c r="O4631" s="36"/>
      <c r="P4631" s="36"/>
      <c r="Q4631" s="36"/>
      <c r="R4631" s="36"/>
      <c r="S4631" s="36"/>
      <c r="T4631" s="36"/>
      <c r="U4631" s="23"/>
      <c r="V4631" s="23"/>
      <c r="W4631" s="23"/>
      <c r="X4631" s="23"/>
      <c r="Y4631" s="445"/>
      <c r="Z4631" s="446" t="str">
        <f>IF(放飛紀錄!$Y4631="","",放飛紀錄!$Y4631+公式對照表!B$2)</f>
        <v/>
      </c>
      <c r="AA4631" s="445"/>
      <c r="AB4631" s="445"/>
      <c r="AC4631" s="447" t="str">
        <f t="shared" si="172"/>
        <v/>
      </c>
      <c r="AD4631" s="448" t="str">
        <f t="shared" si="173"/>
        <v/>
      </c>
      <c r="AE4631" s="446" t="str">
        <f>IF(放飛紀錄表[[#This Row],[模組啟動時間]]="","",公式對照表!$A$2)</f>
        <v/>
      </c>
      <c r="AF4631" s="449" t="str">
        <f>IF(AC4631="","",IF(AND(AA4631&gt;Y4631,AA4631&lt;Z4631),[1]公式對照表!$C$2,IF(AC4631="-",[1]公式對照表!$C$3,IF(AC4631&lt;AE4631,[1]公式對照表!$C$4,IF(AC4631&gt;AE4631,[1]公式對照表!$C$5)))))</f>
        <v/>
      </c>
      <c r="AG4631" s="442"/>
      <c r="AH4631" s="442"/>
      <c r="AI4631" s="442"/>
      <c r="AJ4631" s="442"/>
      <c r="AK4631" s="2"/>
    </row>
    <row r="4632" spans="1:37" ht="17.25" customHeight="1">
      <c r="A4632" s="443"/>
      <c r="B4632" s="444"/>
      <c r="C4632" s="23"/>
      <c r="D4632" s="23"/>
      <c r="E4632" s="23"/>
      <c r="F4632" s="262"/>
      <c r="G4632" s="262"/>
      <c r="H4632" s="262"/>
      <c r="I4632" s="264"/>
      <c r="J4632" s="23"/>
      <c r="K4632" s="23"/>
      <c r="L4632" s="36" t="str">
        <f>IFERROR(VLOOKUP(放飛紀錄!$K4632,#REF!,2,FALSE),"")</f>
        <v/>
      </c>
      <c r="M4632" s="36"/>
      <c r="N4632" s="36"/>
      <c r="O4632" s="36"/>
      <c r="P4632" s="36"/>
      <c r="Q4632" s="36"/>
      <c r="R4632" s="36"/>
      <c r="S4632" s="36"/>
      <c r="T4632" s="36"/>
      <c r="U4632" s="23"/>
      <c r="V4632" s="23"/>
      <c r="W4632" s="23"/>
      <c r="X4632" s="23"/>
      <c r="Y4632" s="445"/>
      <c r="Z4632" s="446" t="str">
        <f>IF(放飛紀錄!$Y4632="","",放飛紀錄!$Y4632+公式對照表!B$2)</f>
        <v/>
      </c>
      <c r="AA4632" s="445"/>
      <c r="AB4632" s="445"/>
      <c r="AC4632" s="447" t="str">
        <f t="shared" si="172"/>
        <v/>
      </c>
      <c r="AD4632" s="448" t="str">
        <f t="shared" si="173"/>
        <v/>
      </c>
      <c r="AE4632" s="446" t="str">
        <f>IF(放飛紀錄表[[#This Row],[模組啟動時間]]="","",公式對照表!$A$2)</f>
        <v/>
      </c>
      <c r="AF4632" s="449" t="str">
        <f>IF(AC4632="","",IF(AND(AA4632&gt;Y4632,AA4632&lt;Z4632),[1]公式對照表!$C$2,IF(AC4632="-",[1]公式對照表!$C$3,IF(AC4632&lt;AE4632,[1]公式對照表!$C$4,IF(AC4632&gt;AE4632,[1]公式對照表!$C$5)))))</f>
        <v/>
      </c>
      <c r="AG4632" s="442"/>
      <c r="AH4632" s="442"/>
      <c r="AI4632" s="442"/>
      <c r="AJ4632" s="442"/>
      <c r="AK4632" s="2"/>
    </row>
    <row r="4633" spans="1:37" ht="17.25" customHeight="1">
      <c r="A4633" s="443"/>
      <c r="B4633" s="444"/>
      <c r="C4633" s="23"/>
      <c r="D4633" s="23"/>
      <c r="E4633" s="23"/>
      <c r="F4633" s="262"/>
      <c r="G4633" s="262"/>
      <c r="H4633" s="262"/>
      <c r="I4633" s="264"/>
      <c r="J4633" s="23"/>
      <c r="K4633" s="23"/>
      <c r="L4633" s="36" t="str">
        <f>IFERROR(VLOOKUP(放飛紀錄!$K4633,#REF!,2,FALSE),"")</f>
        <v/>
      </c>
      <c r="M4633" s="36"/>
      <c r="N4633" s="36"/>
      <c r="O4633" s="36"/>
      <c r="P4633" s="36"/>
      <c r="Q4633" s="36"/>
      <c r="R4633" s="36"/>
      <c r="S4633" s="36"/>
      <c r="T4633" s="36"/>
      <c r="U4633" s="23"/>
      <c r="V4633" s="23"/>
      <c r="W4633" s="23"/>
      <c r="X4633" s="23"/>
      <c r="Y4633" s="445"/>
      <c r="Z4633" s="446" t="str">
        <f>IF(放飛紀錄!$Y4633="","",放飛紀錄!$Y4633+公式對照表!B$2)</f>
        <v/>
      </c>
      <c r="AA4633" s="445"/>
      <c r="AB4633" s="445"/>
      <c r="AC4633" s="447" t="str">
        <f t="shared" si="172"/>
        <v/>
      </c>
      <c r="AD4633" s="448" t="str">
        <f t="shared" si="173"/>
        <v/>
      </c>
      <c r="AE4633" s="446" t="str">
        <f>IF(放飛紀錄表[[#This Row],[模組啟動時間]]="","",公式對照表!$A$2)</f>
        <v/>
      </c>
      <c r="AF4633" s="449" t="str">
        <f>IF(AC4633="","",IF(AND(AA4633&gt;Y4633,AA4633&lt;Z4633),[1]公式對照表!$C$2,IF(AC4633="-",[1]公式對照表!$C$3,IF(AC4633&lt;AE4633,[1]公式對照表!$C$4,IF(AC4633&gt;AE4633,[1]公式對照表!$C$5)))))</f>
        <v/>
      </c>
      <c r="AG4633" s="442"/>
      <c r="AH4633" s="442"/>
      <c r="AI4633" s="442"/>
      <c r="AJ4633" s="442"/>
      <c r="AK4633" s="2"/>
    </row>
    <row r="4634" spans="1:37" ht="17.25" customHeight="1">
      <c r="A4634" s="443"/>
      <c r="B4634" s="444"/>
      <c r="C4634" s="23"/>
      <c r="D4634" s="23"/>
      <c r="E4634" s="23"/>
      <c r="F4634" s="262"/>
      <c r="G4634" s="262"/>
      <c r="H4634" s="262"/>
      <c r="I4634" s="264"/>
      <c r="J4634" s="23"/>
      <c r="K4634" s="23"/>
      <c r="L4634" s="36" t="str">
        <f>IFERROR(VLOOKUP(放飛紀錄!$K4634,#REF!,2,FALSE),"")</f>
        <v/>
      </c>
      <c r="M4634" s="36"/>
      <c r="N4634" s="36"/>
      <c r="O4634" s="36"/>
      <c r="P4634" s="36"/>
      <c r="Q4634" s="36"/>
      <c r="R4634" s="36"/>
      <c r="S4634" s="36"/>
      <c r="T4634" s="36"/>
      <c r="U4634" s="23"/>
      <c r="V4634" s="23"/>
      <c r="W4634" s="23"/>
      <c r="X4634" s="23"/>
      <c r="Y4634" s="445"/>
      <c r="Z4634" s="446" t="str">
        <f>IF(放飛紀錄!$Y4634="","",放飛紀錄!$Y4634+公式對照表!B$2)</f>
        <v/>
      </c>
      <c r="AA4634" s="445"/>
      <c r="AB4634" s="445"/>
      <c r="AC4634" s="447" t="str">
        <f t="shared" si="172"/>
        <v/>
      </c>
      <c r="AD4634" s="448" t="str">
        <f t="shared" si="173"/>
        <v/>
      </c>
      <c r="AE4634" s="446" t="str">
        <f>IF(放飛紀錄表[[#This Row],[模組啟動時間]]="","",公式對照表!$A$2)</f>
        <v/>
      </c>
      <c r="AF4634" s="449" t="str">
        <f>IF(AC4634="","",IF(AND(AA4634&gt;Y4634,AA4634&lt;Z4634),[1]公式對照表!$C$2,IF(AC4634="-",[1]公式對照表!$C$3,IF(AC4634&lt;AE4634,[1]公式對照表!$C$4,IF(AC4634&gt;AE4634,[1]公式對照表!$C$5)))))</f>
        <v/>
      </c>
      <c r="AG4634" s="442"/>
      <c r="AH4634" s="442"/>
      <c r="AI4634" s="442"/>
      <c r="AJ4634" s="442"/>
      <c r="AK4634" s="2"/>
    </row>
    <row r="4635" spans="1:37" ht="17.25" customHeight="1">
      <c r="A4635" s="443"/>
      <c r="B4635" s="444"/>
      <c r="C4635" s="23"/>
      <c r="D4635" s="23"/>
      <c r="E4635" s="23"/>
      <c r="F4635" s="262"/>
      <c r="G4635" s="262"/>
      <c r="H4635" s="262"/>
      <c r="I4635" s="264"/>
      <c r="J4635" s="23"/>
      <c r="K4635" s="23"/>
      <c r="L4635" s="36" t="str">
        <f>IFERROR(VLOOKUP(放飛紀錄!$K4635,#REF!,2,FALSE),"")</f>
        <v/>
      </c>
      <c r="M4635" s="36"/>
      <c r="N4635" s="36"/>
      <c r="O4635" s="36"/>
      <c r="P4635" s="36"/>
      <c r="Q4635" s="36"/>
      <c r="R4635" s="36"/>
      <c r="S4635" s="36"/>
      <c r="T4635" s="36"/>
      <c r="U4635" s="23"/>
      <c r="V4635" s="23"/>
      <c r="W4635" s="23"/>
      <c r="X4635" s="23"/>
      <c r="Y4635" s="445"/>
      <c r="Z4635" s="446" t="str">
        <f>IF(放飛紀錄!$Y4635="","",放飛紀錄!$Y4635+公式對照表!B$2)</f>
        <v/>
      </c>
      <c r="AA4635" s="445"/>
      <c r="AB4635" s="445"/>
      <c r="AC4635" s="447" t="str">
        <f t="shared" si="172"/>
        <v/>
      </c>
      <c r="AD4635" s="448" t="str">
        <f t="shared" si="173"/>
        <v/>
      </c>
      <c r="AE4635" s="446" t="str">
        <f>IF(放飛紀錄表[[#This Row],[模組啟動時間]]="","",公式對照表!$A$2)</f>
        <v/>
      </c>
      <c r="AF4635" s="449" t="str">
        <f>IF(AC4635="","",IF(AND(AA4635&gt;Y4635,AA4635&lt;Z4635),[1]公式對照表!$C$2,IF(AC4635="-",[1]公式對照表!$C$3,IF(AC4635&lt;AE4635,[1]公式對照表!$C$4,IF(AC4635&gt;AE4635,[1]公式對照表!$C$5)))))</f>
        <v/>
      </c>
      <c r="AG4635" s="442"/>
      <c r="AH4635" s="442"/>
      <c r="AI4635" s="442"/>
      <c r="AJ4635" s="442"/>
      <c r="AK4635" s="2"/>
    </row>
    <row r="4636" spans="1:37" ht="17.25" customHeight="1">
      <c r="A4636" s="443"/>
      <c r="B4636" s="444"/>
      <c r="C4636" s="23"/>
      <c r="D4636" s="23"/>
      <c r="E4636" s="23"/>
      <c r="F4636" s="262"/>
      <c r="G4636" s="262"/>
      <c r="H4636" s="262"/>
      <c r="I4636" s="264"/>
      <c r="J4636" s="23"/>
      <c r="K4636" s="23"/>
      <c r="L4636" s="36" t="str">
        <f>IFERROR(VLOOKUP(放飛紀錄!$K4636,#REF!,2,FALSE),"")</f>
        <v/>
      </c>
      <c r="M4636" s="36"/>
      <c r="N4636" s="36"/>
      <c r="O4636" s="36"/>
      <c r="P4636" s="36"/>
      <c r="Q4636" s="36"/>
      <c r="R4636" s="36"/>
      <c r="S4636" s="36"/>
      <c r="T4636" s="36"/>
      <c r="U4636" s="23"/>
      <c r="V4636" s="23"/>
      <c r="W4636" s="23"/>
      <c r="X4636" s="23"/>
      <c r="Y4636" s="445"/>
      <c r="Z4636" s="446" t="str">
        <f>IF(放飛紀錄!$Y4636="","",放飛紀錄!$Y4636+公式對照表!B$2)</f>
        <v/>
      </c>
      <c r="AA4636" s="445"/>
      <c r="AB4636" s="445"/>
      <c r="AC4636" s="447" t="str">
        <f t="shared" si="172"/>
        <v/>
      </c>
      <c r="AD4636" s="448" t="str">
        <f t="shared" si="173"/>
        <v/>
      </c>
      <c r="AE4636" s="446" t="str">
        <f>IF(放飛紀錄表[[#This Row],[模組啟動時間]]="","",公式對照表!$A$2)</f>
        <v/>
      </c>
      <c r="AF4636" s="449" t="str">
        <f>IF(AC4636="","",IF(AND(AA4636&gt;Y4636,AA4636&lt;Z4636),[1]公式對照表!$C$2,IF(AC4636="-",[1]公式對照表!$C$3,IF(AC4636&lt;AE4636,[1]公式對照表!$C$4,IF(AC4636&gt;AE4636,[1]公式對照表!$C$5)))))</f>
        <v/>
      </c>
      <c r="AG4636" s="442"/>
      <c r="AH4636" s="442"/>
      <c r="AI4636" s="442"/>
      <c r="AJ4636" s="442"/>
      <c r="AK4636" s="2"/>
    </row>
    <row r="4637" spans="1:37" ht="17.25" customHeight="1">
      <c r="A4637" s="443"/>
      <c r="B4637" s="444"/>
      <c r="C4637" s="23"/>
      <c r="D4637" s="23"/>
      <c r="E4637" s="23"/>
      <c r="F4637" s="262"/>
      <c r="G4637" s="262"/>
      <c r="H4637" s="262"/>
      <c r="I4637" s="264"/>
      <c r="J4637" s="23"/>
      <c r="K4637" s="23"/>
      <c r="L4637" s="36" t="str">
        <f>IFERROR(VLOOKUP(放飛紀錄!$K4637,#REF!,2,FALSE),"")</f>
        <v/>
      </c>
      <c r="M4637" s="36"/>
      <c r="N4637" s="36"/>
      <c r="O4637" s="36"/>
      <c r="P4637" s="36"/>
      <c r="Q4637" s="36"/>
      <c r="R4637" s="36"/>
      <c r="S4637" s="36"/>
      <c r="T4637" s="36"/>
      <c r="U4637" s="23"/>
      <c r="V4637" s="23"/>
      <c r="W4637" s="23"/>
      <c r="X4637" s="23"/>
      <c r="Y4637" s="445"/>
      <c r="Z4637" s="446" t="str">
        <f>IF(放飛紀錄!$Y4637="","",放飛紀錄!$Y4637+公式對照表!B$2)</f>
        <v/>
      </c>
      <c r="AA4637" s="445"/>
      <c r="AB4637" s="445"/>
      <c r="AC4637" s="447" t="str">
        <f t="shared" si="172"/>
        <v/>
      </c>
      <c r="AD4637" s="448" t="str">
        <f t="shared" si="173"/>
        <v/>
      </c>
      <c r="AE4637" s="446" t="str">
        <f>IF(放飛紀錄表[[#This Row],[模組啟動時間]]="","",公式對照表!$A$2)</f>
        <v/>
      </c>
      <c r="AF4637" s="449" t="str">
        <f>IF(AC4637="","",IF(AND(AA4637&gt;Y4637,AA4637&lt;Z4637),[1]公式對照表!$C$2,IF(AC4637="-",[1]公式對照表!$C$3,IF(AC4637&lt;AE4637,[1]公式對照表!$C$4,IF(AC4637&gt;AE4637,[1]公式對照表!$C$5)))))</f>
        <v/>
      </c>
      <c r="AG4637" s="442"/>
      <c r="AH4637" s="442"/>
      <c r="AI4637" s="442"/>
      <c r="AJ4637" s="442"/>
      <c r="AK4637" s="2"/>
    </row>
    <row r="4638" spans="1:37" ht="17.25" customHeight="1">
      <c r="A4638" s="443"/>
      <c r="B4638" s="444"/>
      <c r="C4638" s="23"/>
      <c r="D4638" s="23"/>
      <c r="E4638" s="23"/>
      <c r="F4638" s="262"/>
      <c r="G4638" s="262"/>
      <c r="H4638" s="262"/>
      <c r="I4638" s="264"/>
      <c r="J4638" s="23"/>
      <c r="K4638" s="23"/>
      <c r="L4638" s="36" t="str">
        <f>IFERROR(VLOOKUP(放飛紀錄!$K4638,#REF!,2,FALSE),"")</f>
        <v/>
      </c>
      <c r="M4638" s="36"/>
      <c r="N4638" s="36"/>
      <c r="O4638" s="36"/>
      <c r="P4638" s="36"/>
      <c r="Q4638" s="36"/>
      <c r="R4638" s="36"/>
      <c r="S4638" s="36"/>
      <c r="T4638" s="36"/>
      <c r="U4638" s="23"/>
      <c r="V4638" s="23"/>
      <c r="W4638" s="23"/>
      <c r="X4638" s="23"/>
      <c r="Y4638" s="445"/>
      <c r="Z4638" s="446" t="str">
        <f>IF(放飛紀錄!$Y4638="","",放飛紀錄!$Y4638+公式對照表!B$2)</f>
        <v/>
      </c>
      <c r="AA4638" s="445"/>
      <c r="AB4638" s="445"/>
      <c r="AC4638" s="447" t="str">
        <f t="shared" si="172"/>
        <v/>
      </c>
      <c r="AD4638" s="448" t="str">
        <f t="shared" si="173"/>
        <v/>
      </c>
      <c r="AE4638" s="446" t="str">
        <f>IF(放飛紀錄表[[#This Row],[模組啟動時間]]="","",公式對照表!$A$2)</f>
        <v/>
      </c>
      <c r="AF4638" s="449" t="str">
        <f>IF(AC4638="","",IF(AND(AA4638&gt;Y4638,AA4638&lt;Z4638),[1]公式對照表!$C$2,IF(AC4638="-",[1]公式對照表!$C$3,IF(AC4638&lt;AE4638,[1]公式對照表!$C$4,IF(AC4638&gt;AE4638,[1]公式對照表!$C$5)))))</f>
        <v/>
      </c>
      <c r="AG4638" s="442"/>
      <c r="AH4638" s="442"/>
      <c r="AI4638" s="442"/>
      <c r="AJ4638" s="442"/>
      <c r="AK4638" s="2"/>
    </row>
    <row r="4639" spans="1:37" ht="17.25" customHeight="1">
      <c r="A4639" s="443"/>
      <c r="B4639" s="444"/>
      <c r="C4639" s="23"/>
      <c r="D4639" s="23"/>
      <c r="E4639" s="23"/>
      <c r="F4639" s="262"/>
      <c r="G4639" s="262"/>
      <c r="H4639" s="262"/>
      <c r="I4639" s="264"/>
      <c r="J4639" s="23"/>
      <c r="K4639" s="23"/>
      <c r="L4639" s="36" t="str">
        <f>IFERROR(VLOOKUP(放飛紀錄!$K4639,#REF!,2,FALSE),"")</f>
        <v/>
      </c>
      <c r="M4639" s="36"/>
      <c r="N4639" s="36"/>
      <c r="O4639" s="36"/>
      <c r="P4639" s="36"/>
      <c r="Q4639" s="36"/>
      <c r="R4639" s="36"/>
      <c r="S4639" s="36"/>
      <c r="T4639" s="36"/>
      <c r="U4639" s="23"/>
      <c r="V4639" s="23"/>
      <c r="W4639" s="23"/>
      <c r="X4639" s="23"/>
      <c r="Y4639" s="445"/>
      <c r="Z4639" s="446" t="str">
        <f>IF(放飛紀錄!$Y4639="","",放飛紀錄!$Y4639+公式對照表!B$2)</f>
        <v/>
      </c>
      <c r="AA4639" s="445"/>
      <c r="AB4639" s="445"/>
      <c r="AC4639" s="447" t="str">
        <f t="shared" si="172"/>
        <v/>
      </c>
      <c r="AD4639" s="448" t="str">
        <f t="shared" si="173"/>
        <v/>
      </c>
      <c r="AE4639" s="446" t="str">
        <f>IF(放飛紀錄表[[#This Row],[模組啟動時間]]="","",公式對照表!$A$2)</f>
        <v/>
      </c>
      <c r="AF4639" s="449" t="str">
        <f>IF(AC4639="","",IF(AND(AA4639&gt;Y4639,AA4639&lt;Z4639),[1]公式對照表!$C$2,IF(AC4639="-",[1]公式對照表!$C$3,IF(AC4639&lt;AE4639,[1]公式對照表!$C$4,IF(AC4639&gt;AE4639,[1]公式對照表!$C$5)))))</f>
        <v/>
      </c>
      <c r="AG4639" s="442"/>
      <c r="AH4639" s="442"/>
      <c r="AI4639" s="442"/>
      <c r="AJ4639" s="442"/>
      <c r="AK4639" s="2"/>
    </row>
    <row r="4640" spans="1:37" ht="17.25" customHeight="1">
      <c r="A4640" s="443"/>
      <c r="B4640" s="444"/>
      <c r="C4640" s="23"/>
      <c r="D4640" s="23"/>
      <c r="E4640" s="23"/>
      <c r="F4640" s="262"/>
      <c r="G4640" s="262"/>
      <c r="H4640" s="262"/>
      <c r="I4640" s="264"/>
      <c r="J4640" s="23"/>
      <c r="K4640" s="23"/>
      <c r="L4640" s="36" t="str">
        <f>IFERROR(VLOOKUP(放飛紀錄!$K4640,#REF!,2,FALSE),"")</f>
        <v/>
      </c>
      <c r="M4640" s="36"/>
      <c r="N4640" s="36"/>
      <c r="O4640" s="36"/>
      <c r="P4640" s="36"/>
      <c r="Q4640" s="36"/>
      <c r="R4640" s="36"/>
      <c r="S4640" s="36"/>
      <c r="T4640" s="36"/>
      <c r="U4640" s="23"/>
      <c r="V4640" s="23"/>
      <c r="W4640" s="23"/>
      <c r="X4640" s="23"/>
      <c r="Y4640" s="445"/>
      <c r="Z4640" s="446" t="str">
        <f>IF(放飛紀錄!$Y4640="","",放飛紀錄!$Y4640+公式對照表!B$2)</f>
        <v/>
      </c>
      <c r="AA4640" s="445"/>
      <c r="AB4640" s="445"/>
      <c r="AC4640" s="447" t="str">
        <f t="shared" si="172"/>
        <v/>
      </c>
      <c r="AD4640" s="448" t="str">
        <f t="shared" si="173"/>
        <v/>
      </c>
      <c r="AE4640" s="446" t="str">
        <f>IF(放飛紀錄表[[#This Row],[模組啟動時間]]="","",公式對照表!$A$2)</f>
        <v/>
      </c>
      <c r="AF4640" s="449" t="str">
        <f>IF(AC4640="","",IF(AND(AA4640&gt;Y4640,AA4640&lt;Z4640),[1]公式對照表!$C$2,IF(AC4640="-",[1]公式對照表!$C$3,IF(AC4640&lt;AE4640,[1]公式對照表!$C$4,IF(AC4640&gt;AE4640,[1]公式對照表!$C$5)))))</f>
        <v/>
      </c>
      <c r="AG4640" s="442"/>
      <c r="AH4640" s="442"/>
      <c r="AI4640" s="442"/>
      <c r="AJ4640" s="442"/>
      <c r="AK4640" s="2"/>
    </row>
    <row r="4641" spans="1:37" ht="17.25" customHeight="1">
      <c r="A4641" s="443"/>
      <c r="B4641" s="444"/>
      <c r="C4641" s="23"/>
      <c r="D4641" s="23"/>
      <c r="E4641" s="23"/>
      <c r="F4641" s="262"/>
      <c r="G4641" s="262"/>
      <c r="H4641" s="262"/>
      <c r="I4641" s="264"/>
      <c r="J4641" s="23"/>
      <c r="K4641" s="23"/>
      <c r="L4641" s="36" t="str">
        <f>IFERROR(VLOOKUP(放飛紀錄!$K4641,#REF!,2,FALSE),"")</f>
        <v/>
      </c>
      <c r="M4641" s="36"/>
      <c r="N4641" s="36"/>
      <c r="O4641" s="36"/>
      <c r="P4641" s="36"/>
      <c r="Q4641" s="36"/>
      <c r="R4641" s="36"/>
      <c r="S4641" s="36"/>
      <c r="T4641" s="36"/>
      <c r="U4641" s="23"/>
      <c r="V4641" s="23"/>
      <c r="W4641" s="23"/>
      <c r="X4641" s="23"/>
      <c r="Y4641" s="445"/>
      <c r="Z4641" s="446" t="str">
        <f>IF(放飛紀錄!$Y4641="","",放飛紀錄!$Y4641+公式對照表!B$2)</f>
        <v/>
      </c>
      <c r="AA4641" s="445"/>
      <c r="AB4641" s="445"/>
      <c r="AC4641" s="447" t="str">
        <f t="shared" si="172"/>
        <v/>
      </c>
      <c r="AD4641" s="448" t="str">
        <f t="shared" si="173"/>
        <v/>
      </c>
      <c r="AE4641" s="446" t="str">
        <f>IF(放飛紀錄表[[#This Row],[模組啟動時間]]="","",公式對照表!$A$2)</f>
        <v/>
      </c>
      <c r="AF4641" s="449" t="str">
        <f>IF(AC4641="","",IF(AND(AA4641&gt;Y4641,AA4641&lt;Z4641),[1]公式對照表!$C$2,IF(AC4641="-",[1]公式對照表!$C$3,IF(AC4641&lt;AE4641,[1]公式對照表!$C$4,IF(AC4641&gt;AE4641,[1]公式對照表!$C$5)))))</f>
        <v/>
      </c>
      <c r="AG4641" s="442"/>
      <c r="AH4641" s="442"/>
      <c r="AI4641" s="442"/>
      <c r="AJ4641" s="442"/>
      <c r="AK4641" s="2"/>
    </row>
    <row r="4642" spans="1:37" ht="17.25" customHeight="1">
      <c r="A4642" s="443"/>
      <c r="B4642" s="444"/>
      <c r="C4642" s="23"/>
      <c r="D4642" s="23"/>
      <c r="E4642" s="23"/>
      <c r="F4642" s="262"/>
      <c r="G4642" s="262"/>
      <c r="H4642" s="262"/>
      <c r="I4642" s="264"/>
      <c r="J4642" s="23"/>
      <c r="K4642" s="23"/>
      <c r="L4642" s="36" t="str">
        <f>IFERROR(VLOOKUP(放飛紀錄!$K4642,#REF!,2,FALSE),"")</f>
        <v/>
      </c>
      <c r="M4642" s="36"/>
      <c r="N4642" s="36"/>
      <c r="O4642" s="36"/>
      <c r="P4642" s="36"/>
      <c r="Q4642" s="36"/>
      <c r="R4642" s="36"/>
      <c r="S4642" s="36"/>
      <c r="T4642" s="36"/>
      <c r="U4642" s="23"/>
      <c r="V4642" s="23"/>
      <c r="W4642" s="23"/>
      <c r="X4642" s="23"/>
      <c r="Y4642" s="445"/>
      <c r="Z4642" s="446" t="str">
        <f>IF(放飛紀錄!$Y4642="","",放飛紀錄!$Y4642+公式對照表!B$2)</f>
        <v/>
      </c>
      <c r="AA4642" s="445"/>
      <c r="AB4642" s="445"/>
      <c r="AC4642" s="447" t="str">
        <f t="shared" si="172"/>
        <v/>
      </c>
      <c r="AD4642" s="448" t="str">
        <f t="shared" si="173"/>
        <v/>
      </c>
      <c r="AE4642" s="446" t="str">
        <f>IF(放飛紀錄表[[#This Row],[模組啟動時間]]="","",公式對照表!$A$2)</f>
        <v/>
      </c>
      <c r="AF4642" s="449" t="str">
        <f>IF(AC4642="","",IF(AND(AA4642&gt;Y4642,AA4642&lt;Z4642),[1]公式對照表!$C$2,IF(AC4642="-",[1]公式對照表!$C$3,IF(AC4642&lt;AE4642,[1]公式對照表!$C$4,IF(AC4642&gt;AE4642,[1]公式對照表!$C$5)))))</f>
        <v/>
      </c>
      <c r="AG4642" s="442"/>
      <c r="AH4642" s="442"/>
      <c r="AI4642" s="442"/>
      <c r="AJ4642" s="442"/>
      <c r="AK4642" s="2"/>
    </row>
    <row r="4643" spans="1:37" ht="17.25" customHeight="1">
      <c r="A4643" s="443"/>
      <c r="B4643" s="444"/>
      <c r="C4643" s="23"/>
      <c r="D4643" s="23"/>
      <c r="E4643" s="23"/>
      <c r="F4643" s="262"/>
      <c r="G4643" s="262"/>
      <c r="H4643" s="262"/>
      <c r="I4643" s="264"/>
      <c r="J4643" s="23"/>
      <c r="K4643" s="23"/>
      <c r="L4643" s="36" t="str">
        <f>IFERROR(VLOOKUP(放飛紀錄!$K4643,#REF!,2,FALSE),"")</f>
        <v/>
      </c>
      <c r="M4643" s="36"/>
      <c r="N4643" s="36"/>
      <c r="O4643" s="36"/>
      <c r="P4643" s="36"/>
      <c r="Q4643" s="36"/>
      <c r="R4643" s="36"/>
      <c r="S4643" s="36"/>
      <c r="T4643" s="36"/>
      <c r="U4643" s="23"/>
      <c r="V4643" s="23"/>
      <c r="W4643" s="23"/>
      <c r="X4643" s="23"/>
      <c r="Y4643" s="445"/>
      <c r="Z4643" s="446" t="str">
        <f>IF(放飛紀錄!$Y4643="","",放飛紀錄!$Y4643+公式對照表!B$2)</f>
        <v/>
      </c>
      <c r="AA4643" s="445"/>
      <c r="AB4643" s="445"/>
      <c r="AC4643" s="447" t="str">
        <f t="shared" si="172"/>
        <v/>
      </c>
      <c r="AD4643" s="448" t="str">
        <f t="shared" si="173"/>
        <v/>
      </c>
      <c r="AE4643" s="446" t="str">
        <f>IF(放飛紀錄表[[#This Row],[模組啟動時間]]="","",公式對照表!$A$2)</f>
        <v/>
      </c>
      <c r="AF4643" s="449" t="str">
        <f>IF(AC4643="","",IF(AND(AA4643&gt;Y4643,AA4643&lt;Z4643),[1]公式對照表!$C$2,IF(AC4643="-",[1]公式對照表!$C$3,IF(AC4643&lt;AE4643,[1]公式對照表!$C$4,IF(AC4643&gt;AE4643,[1]公式對照表!$C$5)))))</f>
        <v/>
      </c>
      <c r="AG4643" s="442"/>
      <c r="AH4643" s="442"/>
      <c r="AI4643" s="442"/>
      <c r="AJ4643" s="442"/>
      <c r="AK4643" s="2"/>
    </row>
    <row r="4644" spans="1:37" ht="17.25" customHeight="1">
      <c r="A4644" s="443"/>
      <c r="B4644" s="444"/>
      <c r="C4644" s="23"/>
      <c r="D4644" s="23"/>
      <c r="E4644" s="23"/>
      <c r="F4644" s="262"/>
      <c r="G4644" s="262"/>
      <c r="H4644" s="262"/>
      <c r="I4644" s="264"/>
      <c r="J4644" s="23"/>
      <c r="K4644" s="23"/>
      <c r="L4644" s="36" t="str">
        <f>IFERROR(VLOOKUP(放飛紀錄!$K4644,#REF!,2,FALSE),"")</f>
        <v/>
      </c>
      <c r="M4644" s="36"/>
      <c r="N4644" s="36"/>
      <c r="O4644" s="36"/>
      <c r="P4644" s="36"/>
      <c r="Q4644" s="36"/>
      <c r="R4644" s="36"/>
      <c r="S4644" s="36"/>
      <c r="T4644" s="36"/>
      <c r="U4644" s="23"/>
      <c r="V4644" s="23"/>
      <c r="W4644" s="23"/>
      <c r="X4644" s="23"/>
      <c r="Y4644" s="445"/>
      <c r="Z4644" s="446" t="str">
        <f>IF(放飛紀錄!$Y4644="","",放飛紀錄!$Y4644+公式對照表!B$2)</f>
        <v/>
      </c>
      <c r="AA4644" s="445"/>
      <c r="AB4644" s="445"/>
      <c r="AC4644" s="447" t="str">
        <f t="shared" si="172"/>
        <v/>
      </c>
      <c r="AD4644" s="448" t="str">
        <f t="shared" si="173"/>
        <v/>
      </c>
      <c r="AE4644" s="446" t="str">
        <f>IF(放飛紀錄表[[#This Row],[模組啟動時間]]="","",公式對照表!$A$2)</f>
        <v/>
      </c>
      <c r="AF4644" s="449" t="str">
        <f>IF(AC4644="","",IF(AND(AA4644&gt;Y4644,AA4644&lt;Z4644),[1]公式對照表!$C$2,IF(AC4644="-",[1]公式對照表!$C$3,IF(AC4644&lt;AE4644,[1]公式對照表!$C$4,IF(AC4644&gt;AE4644,[1]公式對照表!$C$5)))))</f>
        <v/>
      </c>
      <c r="AG4644" s="442"/>
      <c r="AH4644" s="442"/>
      <c r="AI4644" s="442"/>
      <c r="AJ4644" s="442"/>
      <c r="AK4644" s="2"/>
    </row>
    <row r="4645" spans="1:37" ht="17.25" customHeight="1">
      <c r="A4645" s="443"/>
      <c r="B4645" s="444"/>
      <c r="C4645" s="23"/>
      <c r="D4645" s="23"/>
      <c r="E4645" s="23"/>
      <c r="F4645" s="262"/>
      <c r="G4645" s="262"/>
      <c r="H4645" s="262"/>
      <c r="I4645" s="264"/>
      <c r="J4645" s="23"/>
      <c r="K4645" s="23"/>
      <c r="L4645" s="36" t="str">
        <f>IFERROR(VLOOKUP(放飛紀錄!$K4645,#REF!,2,FALSE),"")</f>
        <v/>
      </c>
      <c r="M4645" s="36"/>
      <c r="N4645" s="36"/>
      <c r="O4645" s="36"/>
      <c r="P4645" s="36"/>
      <c r="Q4645" s="36"/>
      <c r="R4645" s="36"/>
      <c r="S4645" s="36"/>
      <c r="T4645" s="36"/>
      <c r="U4645" s="23"/>
      <c r="V4645" s="23"/>
      <c r="W4645" s="23"/>
      <c r="X4645" s="23"/>
      <c r="Y4645" s="445"/>
      <c r="Z4645" s="446" t="str">
        <f>IF(放飛紀錄!$Y4645="","",放飛紀錄!$Y4645+公式對照表!B$2)</f>
        <v/>
      </c>
      <c r="AA4645" s="445"/>
      <c r="AB4645" s="445"/>
      <c r="AC4645" s="447" t="str">
        <f t="shared" si="172"/>
        <v/>
      </c>
      <c r="AD4645" s="448" t="str">
        <f t="shared" si="173"/>
        <v/>
      </c>
      <c r="AE4645" s="446" t="str">
        <f>IF(放飛紀錄表[[#This Row],[模組啟動時間]]="","",公式對照表!$A$2)</f>
        <v/>
      </c>
      <c r="AF4645" s="449" t="str">
        <f>IF(AC4645="","",IF(AND(AA4645&gt;Y4645,AA4645&lt;Z4645),[1]公式對照表!$C$2,IF(AC4645="-",[1]公式對照表!$C$3,IF(AC4645&lt;AE4645,[1]公式對照表!$C$4,IF(AC4645&gt;AE4645,[1]公式對照表!$C$5)))))</f>
        <v/>
      </c>
      <c r="AG4645" s="442"/>
      <c r="AH4645" s="442"/>
      <c r="AI4645" s="442"/>
      <c r="AJ4645" s="442"/>
      <c r="AK4645" s="2"/>
    </row>
    <row r="4646" spans="1:37" ht="17.25" customHeight="1">
      <c r="A4646" s="443"/>
      <c r="B4646" s="444"/>
      <c r="C4646" s="23"/>
      <c r="D4646" s="23"/>
      <c r="E4646" s="23"/>
      <c r="F4646" s="262"/>
      <c r="G4646" s="262"/>
      <c r="H4646" s="262"/>
      <c r="I4646" s="264"/>
      <c r="J4646" s="23"/>
      <c r="K4646" s="23"/>
      <c r="L4646" s="36" t="str">
        <f>IFERROR(VLOOKUP(放飛紀錄!$K4646,#REF!,2,FALSE),"")</f>
        <v/>
      </c>
      <c r="M4646" s="36"/>
      <c r="N4646" s="36"/>
      <c r="O4646" s="36"/>
      <c r="P4646" s="36"/>
      <c r="Q4646" s="36"/>
      <c r="R4646" s="36"/>
      <c r="S4646" s="36"/>
      <c r="T4646" s="36"/>
      <c r="U4646" s="23"/>
      <c r="V4646" s="23"/>
      <c r="W4646" s="23"/>
      <c r="X4646" s="23"/>
      <c r="Y4646" s="445"/>
      <c r="Z4646" s="446" t="str">
        <f>IF(放飛紀錄!$Y4646="","",放飛紀錄!$Y4646+公式對照表!B$2)</f>
        <v/>
      </c>
      <c r="AA4646" s="445"/>
      <c r="AB4646" s="445"/>
      <c r="AC4646" s="447" t="str">
        <f t="shared" si="172"/>
        <v/>
      </c>
      <c r="AD4646" s="448" t="str">
        <f t="shared" si="173"/>
        <v/>
      </c>
      <c r="AE4646" s="446" t="str">
        <f>IF(放飛紀錄表[[#This Row],[模組啟動時間]]="","",公式對照表!$A$2)</f>
        <v/>
      </c>
      <c r="AF4646" s="449" t="str">
        <f>IF(AC4646="","",IF(AND(AA4646&gt;Y4646,AA4646&lt;Z4646),[1]公式對照表!$C$2,IF(AC4646="-",[1]公式對照表!$C$3,IF(AC4646&lt;AE4646,[1]公式對照表!$C$4,IF(AC4646&gt;AE4646,[1]公式對照表!$C$5)))))</f>
        <v/>
      </c>
      <c r="AG4646" s="442"/>
      <c r="AH4646" s="442"/>
      <c r="AI4646" s="442"/>
      <c r="AJ4646" s="442"/>
      <c r="AK4646" s="2"/>
    </row>
    <row r="4647" spans="1:37" ht="17.25" customHeight="1">
      <c r="A4647" s="443"/>
      <c r="B4647" s="444"/>
      <c r="C4647" s="23"/>
      <c r="D4647" s="23"/>
      <c r="E4647" s="23"/>
      <c r="F4647" s="262"/>
      <c r="G4647" s="262"/>
      <c r="H4647" s="262"/>
      <c r="I4647" s="264"/>
      <c r="J4647" s="23"/>
      <c r="K4647" s="23"/>
      <c r="L4647" s="36" t="str">
        <f>IFERROR(VLOOKUP(放飛紀錄!$K4647,#REF!,2,FALSE),"")</f>
        <v/>
      </c>
      <c r="M4647" s="36"/>
      <c r="N4647" s="36"/>
      <c r="O4647" s="36"/>
      <c r="P4647" s="36"/>
      <c r="Q4647" s="36"/>
      <c r="R4647" s="36"/>
      <c r="S4647" s="36"/>
      <c r="T4647" s="36"/>
      <c r="U4647" s="23"/>
      <c r="V4647" s="23"/>
      <c r="W4647" s="23"/>
      <c r="X4647" s="23"/>
      <c r="Y4647" s="445"/>
      <c r="Z4647" s="446" t="str">
        <f>IF(放飛紀錄!$Y4647="","",放飛紀錄!$Y4647+公式對照表!B$2)</f>
        <v/>
      </c>
      <c r="AA4647" s="445"/>
      <c r="AB4647" s="445"/>
      <c r="AC4647" s="447" t="str">
        <f t="shared" si="172"/>
        <v/>
      </c>
      <c r="AD4647" s="448" t="str">
        <f t="shared" si="173"/>
        <v/>
      </c>
      <c r="AE4647" s="446" t="str">
        <f>IF(放飛紀錄表[[#This Row],[模組啟動時間]]="","",公式對照表!$A$2)</f>
        <v/>
      </c>
      <c r="AF4647" s="449" t="str">
        <f>IF(AC4647="","",IF(AND(AA4647&gt;Y4647,AA4647&lt;Z4647),[1]公式對照表!$C$2,IF(AC4647="-",[1]公式對照表!$C$3,IF(AC4647&lt;AE4647,[1]公式對照表!$C$4,IF(AC4647&gt;AE4647,[1]公式對照表!$C$5)))))</f>
        <v/>
      </c>
      <c r="AG4647" s="442"/>
      <c r="AH4647" s="442"/>
      <c r="AI4647" s="442"/>
      <c r="AJ4647" s="442"/>
      <c r="AK4647" s="2"/>
    </row>
    <row r="4648" spans="1:37" ht="17.25" customHeight="1">
      <c r="A4648" s="443"/>
      <c r="B4648" s="444"/>
      <c r="C4648" s="23"/>
      <c r="D4648" s="23"/>
      <c r="E4648" s="23"/>
      <c r="F4648" s="262"/>
      <c r="G4648" s="262"/>
      <c r="H4648" s="262"/>
      <c r="I4648" s="264"/>
      <c r="J4648" s="23"/>
      <c r="K4648" s="23"/>
      <c r="L4648" s="36" t="str">
        <f>IFERROR(VLOOKUP(放飛紀錄!$K4648,#REF!,2,FALSE),"")</f>
        <v/>
      </c>
      <c r="M4648" s="36"/>
      <c r="N4648" s="36"/>
      <c r="O4648" s="36"/>
      <c r="P4648" s="36"/>
      <c r="Q4648" s="36"/>
      <c r="R4648" s="36"/>
      <c r="S4648" s="36"/>
      <c r="T4648" s="36"/>
      <c r="U4648" s="23"/>
      <c r="V4648" s="23"/>
      <c r="W4648" s="23"/>
      <c r="X4648" s="23"/>
      <c r="Y4648" s="445"/>
      <c r="Z4648" s="446" t="str">
        <f>IF(放飛紀錄!$Y4648="","",放飛紀錄!$Y4648+公式對照表!B$2)</f>
        <v/>
      </c>
      <c r="AA4648" s="445"/>
      <c r="AB4648" s="445"/>
      <c r="AC4648" s="447" t="str">
        <f t="shared" si="172"/>
        <v/>
      </c>
      <c r="AD4648" s="448" t="str">
        <f t="shared" si="173"/>
        <v/>
      </c>
      <c r="AE4648" s="446" t="str">
        <f>IF(放飛紀錄表[[#This Row],[模組啟動時間]]="","",公式對照表!$A$2)</f>
        <v/>
      </c>
      <c r="AF4648" s="449" t="str">
        <f>IF(AC4648="","",IF(AND(AA4648&gt;Y4648,AA4648&lt;Z4648),[1]公式對照表!$C$2,IF(AC4648="-",[1]公式對照表!$C$3,IF(AC4648&lt;AE4648,[1]公式對照表!$C$4,IF(AC4648&gt;AE4648,[1]公式對照表!$C$5)))))</f>
        <v/>
      </c>
      <c r="AG4648" s="442"/>
      <c r="AH4648" s="442"/>
      <c r="AI4648" s="442"/>
      <c r="AJ4648" s="442"/>
      <c r="AK4648" s="2"/>
    </row>
    <row r="4649" spans="1:37" ht="17.25" customHeight="1">
      <c r="A4649" s="443"/>
      <c r="B4649" s="444"/>
      <c r="C4649" s="23"/>
      <c r="D4649" s="23"/>
      <c r="E4649" s="23"/>
      <c r="F4649" s="262"/>
      <c r="G4649" s="262"/>
      <c r="H4649" s="262"/>
      <c r="I4649" s="264"/>
      <c r="J4649" s="23"/>
      <c r="K4649" s="23"/>
      <c r="L4649" s="36" t="str">
        <f>IFERROR(VLOOKUP(放飛紀錄!$K4649,#REF!,2,FALSE),"")</f>
        <v/>
      </c>
      <c r="M4649" s="36"/>
      <c r="N4649" s="36"/>
      <c r="O4649" s="36"/>
      <c r="P4649" s="36"/>
      <c r="Q4649" s="36"/>
      <c r="R4649" s="36"/>
      <c r="S4649" s="36"/>
      <c r="T4649" s="36"/>
      <c r="U4649" s="23"/>
      <c r="V4649" s="23"/>
      <c r="W4649" s="23"/>
      <c r="X4649" s="23"/>
      <c r="Y4649" s="445"/>
      <c r="Z4649" s="446" t="str">
        <f>IF(放飛紀錄!$Y4649="","",放飛紀錄!$Y4649+公式對照表!B$2)</f>
        <v/>
      </c>
      <c r="AA4649" s="445"/>
      <c r="AB4649" s="445"/>
      <c r="AC4649" s="447" t="str">
        <f t="shared" si="172"/>
        <v/>
      </c>
      <c r="AD4649" s="448" t="str">
        <f t="shared" si="173"/>
        <v/>
      </c>
      <c r="AE4649" s="446" t="str">
        <f>IF(放飛紀錄表[[#This Row],[模組啟動時間]]="","",公式對照表!$A$2)</f>
        <v/>
      </c>
      <c r="AF4649" s="449" t="str">
        <f>IF(AC4649="","",IF(AND(AA4649&gt;Y4649,AA4649&lt;Z4649),[1]公式對照表!$C$2,IF(AC4649="-",[1]公式對照表!$C$3,IF(AC4649&lt;AE4649,[1]公式對照表!$C$4,IF(AC4649&gt;AE4649,[1]公式對照表!$C$5)))))</f>
        <v/>
      </c>
      <c r="AG4649" s="442"/>
      <c r="AH4649" s="442"/>
      <c r="AI4649" s="442"/>
      <c r="AJ4649" s="442"/>
      <c r="AK4649" s="2"/>
    </row>
    <row r="4650" spans="1:37" ht="17.25" customHeight="1">
      <c r="A4650" s="443"/>
      <c r="B4650" s="444"/>
      <c r="C4650" s="23"/>
      <c r="D4650" s="23"/>
      <c r="E4650" s="23"/>
      <c r="F4650" s="262"/>
      <c r="G4650" s="262"/>
      <c r="H4650" s="262"/>
      <c r="I4650" s="264"/>
      <c r="J4650" s="23"/>
      <c r="K4650" s="23"/>
      <c r="L4650" s="36" t="str">
        <f>IFERROR(VLOOKUP(放飛紀錄!$K4650,#REF!,2,FALSE),"")</f>
        <v/>
      </c>
      <c r="M4650" s="36"/>
      <c r="N4650" s="36"/>
      <c r="O4650" s="36"/>
      <c r="P4650" s="36"/>
      <c r="Q4650" s="36"/>
      <c r="R4650" s="36"/>
      <c r="S4650" s="36"/>
      <c r="T4650" s="36"/>
      <c r="U4650" s="23"/>
      <c r="V4650" s="23"/>
      <c r="W4650" s="23"/>
      <c r="X4650" s="23"/>
      <c r="Y4650" s="445"/>
      <c r="Z4650" s="446" t="str">
        <f>IF(放飛紀錄!$Y4650="","",放飛紀錄!$Y4650+公式對照表!B$2)</f>
        <v/>
      </c>
      <c r="AA4650" s="445"/>
      <c r="AB4650" s="445"/>
      <c r="AC4650" s="447" t="str">
        <f t="shared" si="172"/>
        <v/>
      </c>
      <c r="AD4650" s="448" t="str">
        <f t="shared" si="173"/>
        <v/>
      </c>
      <c r="AE4650" s="446" t="str">
        <f>IF(放飛紀錄表[[#This Row],[模組啟動時間]]="","",公式對照表!$A$2)</f>
        <v/>
      </c>
      <c r="AF4650" s="449" t="str">
        <f>IF(AC4650="","",IF(AND(AA4650&gt;Y4650,AA4650&lt;Z4650),[1]公式對照表!$C$2,IF(AC4650="-",[1]公式對照表!$C$3,IF(AC4650&lt;AE4650,[1]公式對照表!$C$4,IF(AC4650&gt;AE4650,[1]公式對照表!$C$5)))))</f>
        <v/>
      </c>
      <c r="AG4650" s="442"/>
      <c r="AH4650" s="442"/>
      <c r="AI4650" s="442"/>
      <c r="AJ4650" s="442"/>
      <c r="AK4650" s="2"/>
    </row>
    <row r="4651" spans="1:37" ht="17.25" customHeight="1">
      <c r="A4651" s="443"/>
      <c r="B4651" s="444"/>
      <c r="C4651" s="23"/>
      <c r="D4651" s="23"/>
      <c r="E4651" s="23"/>
      <c r="F4651" s="262"/>
      <c r="G4651" s="262"/>
      <c r="H4651" s="262"/>
      <c r="I4651" s="264"/>
      <c r="J4651" s="23"/>
      <c r="K4651" s="23"/>
      <c r="L4651" s="36" t="str">
        <f>IFERROR(VLOOKUP(放飛紀錄!$K4651,#REF!,2,FALSE),"")</f>
        <v/>
      </c>
      <c r="M4651" s="36"/>
      <c r="N4651" s="36"/>
      <c r="O4651" s="36"/>
      <c r="P4651" s="36"/>
      <c r="Q4651" s="36"/>
      <c r="R4651" s="36"/>
      <c r="S4651" s="36"/>
      <c r="T4651" s="36"/>
      <c r="U4651" s="23"/>
      <c r="V4651" s="23"/>
      <c r="W4651" s="23"/>
      <c r="X4651" s="23"/>
      <c r="Y4651" s="445"/>
      <c r="Z4651" s="446" t="str">
        <f>IF(放飛紀錄!$Y4651="","",放飛紀錄!$Y4651+公式對照表!B$2)</f>
        <v/>
      </c>
      <c r="AA4651" s="445"/>
      <c r="AB4651" s="445"/>
      <c r="AC4651" s="447" t="str">
        <f t="shared" si="172"/>
        <v/>
      </c>
      <c r="AD4651" s="448" t="str">
        <f t="shared" si="173"/>
        <v/>
      </c>
      <c r="AE4651" s="446" t="str">
        <f>IF(放飛紀錄表[[#This Row],[模組啟動時間]]="","",公式對照表!$A$2)</f>
        <v/>
      </c>
      <c r="AF4651" s="449" t="str">
        <f>IF(AC4651="","",IF(AND(AA4651&gt;Y4651,AA4651&lt;Z4651),[1]公式對照表!$C$2,IF(AC4651="-",[1]公式對照表!$C$3,IF(AC4651&lt;AE4651,[1]公式對照表!$C$4,IF(AC4651&gt;AE4651,[1]公式對照表!$C$5)))))</f>
        <v/>
      </c>
      <c r="AG4651" s="442"/>
      <c r="AH4651" s="442"/>
      <c r="AI4651" s="442"/>
      <c r="AJ4651" s="442"/>
      <c r="AK4651" s="2"/>
    </row>
    <row r="4652" spans="1:37" ht="17.25" customHeight="1">
      <c r="A4652" s="443"/>
      <c r="B4652" s="444"/>
      <c r="C4652" s="23"/>
      <c r="D4652" s="23"/>
      <c r="E4652" s="23"/>
      <c r="F4652" s="262"/>
      <c r="G4652" s="262"/>
      <c r="H4652" s="262"/>
      <c r="I4652" s="264"/>
      <c r="J4652" s="23"/>
      <c r="K4652" s="23"/>
      <c r="L4652" s="36" t="str">
        <f>IFERROR(VLOOKUP(放飛紀錄!$K4652,#REF!,2,FALSE),"")</f>
        <v/>
      </c>
      <c r="M4652" s="36"/>
      <c r="N4652" s="36"/>
      <c r="O4652" s="36"/>
      <c r="P4652" s="36"/>
      <c r="Q4652" s="36"/>
      <c r="R4652" s="36"/>
      <c r="S4652" s="36"/>
      <c r="T4652" s="36"/>
      <c r="U4652" s="23"/>
      <c r="V4652" s="23"/>
      <c r="W4652" s="23"/>
      <c r="X4652" s="23"/>
      <c r="Y4652" s="445"/>
      <c r="Z4652" s="446" t="str">
        <f>IF(放飛紀錄!$Y4652="","",放飛紀錄!$Y4652+公式對照表!B$2)</f>
        <v/>
      </c>
      <c r="AA4652" s="445"/>
      <c r="AB4652" s="445"/>
      <c r="AC4652" s="447" t="str">
        <f t="shared" si="172"/>
        <v/>
      </c>
      <c r="AD4652" s="448" t="str">
        <f t="shared" si="173"/>
        <v/>
      </c>
      <c r="AE4652" s="446" t="str">
        <f>IF(放飛紀錄表[[#This Row],[模組啟動時間]]="","",公式對照表!$A$2)</f>
        <v/>
      </c>
      <c r="AF4652" s="449" t="str">
        <f>IF(AC4652="","",IF(AND(AA4652&gt;Y4652,AA4652&lt;Z4652),[1]公式對照表!$C$2,IF(AC4652="-",[1]公式對照表!$C$3,IF(AC4652&lt;AE4652,[1]公式對照表!$C$4,IF(AC4652&gt;AE4652,[1]公式對照表!$C$5)))))</f>
        <v/>
      </c>
      <c r="AG4652" s="442"/>
      <c r="AH4652" s="442"/>
      <c r="AI4652" s="442"/>
      <c r="AJ4652" s="442"/>
      <c r="AK4652" s="2"/>
    </row>
    <row r="4653" spans="1:37" ht="17.25" customHeight="1">
      <c r="A4653" s="443"/>
      <c r="B4653" s="444"/>
      <c r="C4653" s="23"/>
      <c r="D4653" s="23"/>
      <c r="E4653" s="23"/>
      <c r="F4653" s="262"/>
      <c r="G4653" s="262"/>
      <c r="H4653" s="262"/>
      <c r="I4653" s="264"/>
      <c r="J4653" s="23"/>
      <c r="K4653" s="23"/>
      <c r="L4653" s="36" t="str">
        <f>IFERROR(VLOOKUP(放飛紀錄!$K4653,#REF!,2,FALSE),"")</f>
        <v/>
      </c>
      <c r="M4653" s="36"/>
      <c r="N4653" s="36"/>
      <c r="O4653" s="36"/>
      <c r="P4653" s="36"/>
      <c r="Q4653" s="36"/>
      <c r="R4653" s="36"/>
      <c r="S4653" s="36"/>
      <c r="T4653" s="36"/>
      <c r="U4653" s="23"/>
      <c r="V4653" s="23"/>
      <c r="W4653" s="23"/>
      <c r="X4653" s="23"/>
      <c r="Y4653" s="445"/>
      <c r="Z4653" s="446" t="str">
        <f>IF(放飛紀錄!$Y4653="","",放飛紀錄!$Y4653+公式對照表!B$2)</f>
        <v/>
      </c>
      <c r="AA4653" s="445"/>
      <c r="AB4653" s="445"/>
      <c r="AC4653" s="447" t="str">
        <f t="shared" si="172"/>
        <v/>
      </c>
      <c r="AD4653" s="448" t="str">
        <f t="shared" si="173"/>
        <v/>
      </c>
      <c r="AE4653" s="446" t="str">
        <f>IF(放飛紀錄表[[#This Row],[模組啟動時間]]="","",公式對照表!$A$2)</f>
        <v/>
      </c>
      <c r="AF4653" s="449" t="str">
        <f>IF(AC4653="","",IF(AND(AA4653&gt;Y4653,AA4653&lt;Z4653),[1]公式對照表!$C$2,IF(AC4653="-",[1]公式對照表!$C$3,IF(AC4653&lt;AE4653,[1]公式對照表!$C$4,IF(AC4653&gt;AE4653,[1]公式對照表!$C$5)))))</f>
        <v/>
      </c>
      <c r="AG4653" s="442"/>
      <c r="AH4653" s="442"/>
      <c r="AI4653" s="442"/>
      <c r="AJ4653" s="442"/>
      <c r="AK4653" s="2"/>
    </row>
    <row r="4654" spans="1:37" ht="17.25" customHeight="1">
      <c r="A4654" s="443"/>
      <c r="B4654" s="444"/>
      <c r="C4654" s="23"/>
      <c r="D4654" s="23"/>
      <c r="E4654" s="23"/>
      <c r="F4654" s="262"/>
      <c r="G4654" s="262"/>
      <c r="H4654" s="262"/>
      <c r="I4654" s="264"/>
      <c r="J4654" s="23"/>
      <c r="K4654" s="23"/>
      <c r="L4654" s="36" t="str">
        <f>IFERROR(VLOOKUP(放飛紀錄!$K4654,#REF!,2,FALSE),"")</f>
        <v/>
      </c>
      <c r="M4654" s="36"/>
      <c r="N4654" s="36"/>
      <c r="O4654" s="36"/>
      <c r="P4654" s="36"/>
      <c r="Q4654" s="36"/>
      <c r="R4654" s="36"/>
      <c r="S4654" s="36"/>
      <c r="T4654" s="36"/>
      <c r="U4654" s="23"/>
      <c r="V4654" s="23"/>
      <c r="W4654" s="23"/>
      <c r="X4654" s="23"/>
      <c r="Y4654" s="445"/>
      <c r="Z4654" s="446" t="str">
        <f>IF(放飛紀錄!$Y4654="","",放飛紀錄!$Y4654+公式對照表!B$2)</f>
        <v/>
      </c>
      <c r="AA4654" s="445"/>
      <c r="AB4654" s="445"/>
      <c r="AC4654" s="447" t="str">
        <f t="shared" si="172"/>
        <v/>
      </c>
      <c r="AD4654" s="448" t="str">
        <f t="shared" si="173"/>
        <v/>
      </c>
      <c r="AE4654" s="446" t="str">
        <f>IF(放飛紀錄表[[#This Row],[模組啟動時間]]="","",公式對照表!$A$2)</f>
        <v/>
      </c>
      <c r="AF4654" s="449" t="str">
        <f>IF(AC4654="","",IF(AND(AA4654&gt;Y4654,AA4654&lt;Z4654),[1]公式對照表!$C$2,IF(AC4654="-",[1]公式對照表!$C$3,IF(AC4654&lt;AE4654,[1]公式對照表!$C$4,IF(AC4654&gt;AE4654,[1]公式對照表!$C$5)))))</f>
        <v/>
      </c>
      <c r="AG4654" s="442"/>
      <c r="AH4654" s="442"/>
      <c r="AI4654" s="442"/>
      <c r="AJ4654" s="442"/>
      <c r="AK4654" s="2"/>
    </row>
    <row r="4655" spans="1:37" ht="17.25" customHeight="1">
      <c r="A4655" s="443"/>
      <c r="B4655" s="444"/>
      <c r="C4655" s="23"/>
      <c r="D4655" s="23"/>
      <c r="E4655" s="23"/>
      <c r="F4655" s="262"/>
      <c r="G4655" s="262"/>
      <c r="H4655" s="262"/>
      <c r="I4655" s="264"/>
      <c r="J4655" s="23"/>
      <c r="K4655" s="23"/>
      <c r="L4655" s="36" t="str">
        <f>IFERROR(VLOOKUP(放飛紀錄!$K4655,#REF!,2,FALSE),"")</f>
        <v/>
      </c>
      <c r="M4655" s="36"/>
      <c r="N4655" s="36"/>
      <c r="O4655" s="36"/>
      <c r="P4655" s="36"/>
      <c r="Q4655" s="36"/>
      <c r="R4655" s="36"/>
      <c r="S4655" s="36"/>
      <c r="T4655" s="36"/>
      <c r="U4655" s="23"/>
      <c r="V4655" s="23"/>
      <c r="W4655" s="23"/>
      <c r="X4655" s="23"/>
      <c r="Y4655" s="445"/>
      <c r="Z4655" s="446" t="str">
        <f>IF(放飛紀錄!$Y4655="","",放飛紀錄!$Y4655+公式對照表!B$2)</f>
        <v/>
      </c>
      <c r="AA4655" s="445"/>
      <c r="AB4655" s="445"/>
      <c r="AC4655" s="447" t="str">
        <f t="shared" si="172"/>
        <v/>
      </c>
      <c r="AD4655" s="448" t="str">
        <f t="shared" si="173"/>
        <v/>
      </c>
      <c r="AE4655" s="446" t="str">
        <f>IF(放飛紀錄表[[#This Row],[模組啟動時間]]="","",公式對照表!$A$2)</f>
        <v/>
      </c>
      <c r="AF4655" s="449" t="str">
        <f>IF(AC4655="","",IF(AND(AA4655&gt;Y4655,AA4655&lt;Z4655),[1]公式對照表!$C$2,IF(AC4655="-",[1]公式對照表!$C$3,IF(AC4655&lt;AE4655,[1]公式對照表!$C$4,IF(AC4655&gt;AE4655,[1]公式對照表!$C$5)))))</f>
        <v/>
      </c>
      <c r="AG4655" s="442"/>
      <c r="AH4655" s="442"/>
      <c r="AI4655" s="442"/>
      <c r="AJ4655" s="442"/>
      <c r="AK4655" s="2"/>
    </row>
    <row r="4656" spans="1:37" ht="17.25" customHeight="1">
      <c r="A4656" s="443"/>
      <c r="B4656" s="444"/>
      <c r="C4656" s="23"/>
      <c r="D4656" s="23"/>
      <c r="E4656" s="23"/>
      <c r="F4656" s="262"/>
      <c r="G4656" s="262"/>
      <c r="H4656" s="262"/>
      <c r="I4656" s="264"/>
      <c r="J4656" s="23"/>
      <c r="K4656" s="23"/>
      <c r="L4656" s="36" t="str">
        <f>IFERROR(VLOOKUP(放飛紀錄!$K4656,#REF!,2,FALSE),"")</f>
        <v/>
      </c>
      <c r="M4656" s="36"/>
      <c r="N4656" s="36"/>
      <c r="O4656" s="36"/>
      <c r="P4656" s="36"/>
      <c r="Q4656" s="36"/>
      <c r="R4656" s="36"/>
      <c r="S4656" s="36"/>
      <c r="T4656" s="36"/>
      <c r="U4656" s="23"/>
      <c r="V4656" s="23"/>
      <c r="W4656" s="23"/>
      <c r="X4656" s="23"/>
      <c r="Y4656" s="445"/>
      <c r="Z4656" s="446" t="str">
        <f>IF(放飛紀錄!$Y4656="","",放飛紀錄!$Y4656+公式對照表!B$2)</f>
        <v/>
      </c>
      <c r="AA4656" s="445"/>
      <c r="AB4656" s="445"/>
      <c r="AC4656" s="447" t="str">
        <f t="shared" si="172"/>
        <v/>
      </c>
      <c r="AD4656" s="448" t="str">
        <f t="shared" si="173"/>
        <v/>
      </c>
      <c r="AE4656" s="446" t="str">
        <f>IF(放飛紀錄表[[#This Row],[模組啟動時間]]="","",公式對照表!$A$2)</f>
        <v/>
      </c>
      <c r="AF4656" s="449" t="str">
        <f>IF(AC4656="","",IF(AND(AA4656&gt;Y4656,AA4656&lt;Z4656),[1]公式對照表!$C$2,IF(AC4656="-",[1]公式對照表!$C$3,IF(AC4656&lt;AE4656,[1]公式對照表!$C$4,IF(AC4656&gt;AE4656,[1]公式對照表!$C$5)))))</f>
        <v/>
      </c>
      <c r="AG4656" s="442"/>
      <c r="AH4656" s="442"/>
      <c r="AI4656" s="442"/>
      <c r="AJ4656" s="442"/>
      <c r="AK4656" s="2"/>
    </row>
    <row r="4657" spans="1:37" ht="17.25" customHeight="1">
      <c r="A4657" s="443"/>
      <c r="B4657" s="444"/>
      <c r="C4657" s="23"/>
      <c r="D4657" s="23"/>
      <c r="E4657" s="23"/>
      <c r="F4657" s="262"/>
      <c r="G4657" s="262"/>
      <c r="H4657" s="262"/>
      <c r="I4657" s="264"/>
      <c r="J4657" s="23"/>
      <c r="K4657" s="23"/>
      <c r="L4657" s="36" t="str">
        <f>IFERROR(VLOOKUP(放飛紀錄!$K4657,#REF!,2,FALSE),"")</f>
        <v/>
      </c>
      <c r="M4657" s="36"/>
      <c r="N4657" s="36"/>
      <c r="O4657" s="36"/>
      <c r="P4657" s="36"/>
      <c r="Q4657" s="36"/>
      <c r="R4657" s="36"/>
      <c r="S4657" s="36"/>
      <c r="T4657" s="36"/>
      <c r="U4657" s="23"/>
      <c r="V4657" s="23"/>
      <c r="W4657" s="23"/>
      <c r="X4657" s="23"/>
      <c r="Y4657" s="445"/>
      <c r="Z4657" s="446" t="str">
        <f>IF(放飛紀錄!$Y4657="","",放飛紀錄!$Y4657+公式對照表!B$2)</f>
        <v/>
      </c>
      <c r="AA4657" s="445"/>
      <c r="AB4657" s="445"/>
      <c r="AC4657" s="447" t="str">
        <f t="shared" si="172"/>
        <v/>
      </c>
      <c r="AD4657" s="448" t="str">
        <f t="shared" si="173"/>
        <v/>
      </c>
      <c r="AE4657" s="446" t="str">
        <f>IF(放飛紀錄表[[#This Row],[模組啟動時間]]="","",公式對照表!$A$2)</f>
        <v/>
      </c>
      <c r="AF4657" s="449" t="str">
        <f>IF(AC4657="","",IF(AND(AA4657&gt;Y4657,AA4657&lt;Z4657),[1]公式對照表!$C$2,IF(AC4657="-",[1]公式對照表!$C$3,IF(AC4657&lt;AE4657,[1]公式對照表!$C$4,IF(AC4657&gt;AE4657,[1]公式對照表!$C$5)))))</f>
        <v/>
      </c>
      <c r="AG4657" s="442"/>
      <c r="AH4657" s="442"/>
      <c r="AI4657" s="442"/>
      <c r="AJ4657" s="442"/>
      <c r="AK4657" s="2"/>
    </row>
    <row r="4658" spans="1:37" ht="17.25" customHeight="1">
      <c r="A4658" s="443"/>
      <c r="B4658" s="444"/>
      <c r="C4658" s="23"/>
      <c r="D4658" s="23"/>
      <c r="E4658" s="23"/>
      <c r="F4658" s="262"/>
      <c r="G4658" s="262"/>
      <c r="H4658" s="262"/>
      <c r="I4658" s="264"/>
      <c r="J4658" s="23"/>
      <c r="K4658" s="23"/>
      <c r="L4658" s="36" t="str">
        <f>IFERROR(VLOOKUP(放飛紀錄!$K4658,#REF!,2,FALSE),"")</f>
        <v/>
      </c>
      <c r="M4658" s="36"/>
      <c r="N4658" s="36"/>
      <c r="O4658" s="36"/>
      <c r="P4658" s="36"/>
      <c r="Q4658" s="36"/>
      <c r="R4658" s="36"/>
      <c r="S4658" s="36"/>
      <c r="T4658" s="36"/>
      <c r="U4658" s="23"/>
      <c r="V4658" s="23"/>
      <c r="W4658" s="23"/>
      <c r="X4658" s="23"/>
      <c r="Y4658" s="445"/>
      <c r="Z4658" s="446" t="str">
        <f>IF(放飛紀錄!$Y4658="","",放飛紀錄!$Y4658+公式對照表!B$2)</f>
        <v/>
      </c>
      <c r="AA4658" s="445"/>
      <c r="AB4658" s="445"/>
      <c r="AC4658" s="447" t="str">
        <f t="shared" si="172"/>
        <v/>
      </c>
      <c r="AD4658" s="448" t="str">
        <f t="shared" si="173"/>
        <v/>
      </c>
      <c r="AE4658" s="446" t="str">
        <f>IF(放飛紀錄表[[#This Row],[模組啟動時間]]="","",公式對照表!$A$2)</f>
        <v/>
      </c>
      <c r="AF4658" s="449" t="str">
        <f>IF(AC4658="","",IF(AND(AA4658&gt;Y4658,AA4658&lt;Z4658),[1]公式對照表!$C$2,IF(AC4658="-",[1]公式對照表!$C$3,IF(AC4658&lt;AE4658,[1]公式對照表!$C$4,IF(AC4658&gt;AE4658,[1]公式對照表!$C$5)))))</f>
        <v/>
      </c>
      <c r="AG4658" s="442"/>
      <c r="AH4658" s="442"/>
      <c r="AI4658" s="442"/>
      <c r="AJ4658" s="442"/>
      <c r="AK4658" s="2"/>
    </row>
    <row r="4659" spans="1:37" ht="17.25" customHeight="1">
      <c r="A4659" s="443"/>
      <c r="B4659" s="444"/>
      <c r="C4659" s="23"/>
      <c r="D4659" s="23"/>
      <c r="E4659" s="23"/>
      <c r="F4659" s="262"/>
      <c r="G4659" s="262"/>
      <c r="H4659" s="262"/>
      <c r="I4659" s="264"/>
      <c r="J4659" s="23"/>
      <c r="K4659" s="23"/>
      <c r="L4659" s="36" t="str">
        <f>IFERROR(VLOOKUP(放飛紀錄!$K4659,#REF!,2,FALSE),"")</f>
        <v/>
      </c>
      <c r="M4659" s="36"/>
      <c r="N4659" s="36"/>
      <c r="O4659" s="36"/>
      <c r="P4659" s="36"/>
      <c r="Q4659" s="36"/>
      <c r="R4659" s="36"/>
      <c r="S4659" s="36"/>
      <c r="T4659" s="36"/>
      <c r="U4659" s="23"/>
      <c r="V4659" s="23"/>
      <c r="W4659" s="23"/>
      <c r="X4659" s="23"/>
      <c r="Y4659" s="445"/>
      <c r="Z4659" s="446" t="str">
        <f>IF(放飛紀錄!$Y4659="","",放飛紀錄!$Y4659+公式對照表!B$2)</f>
        <v/>
      </c>
      <c r="AA4659" s="445"/>
      <c r="AB4659" s="445"/>
      <c r="AC4659" s="447" t="str">
        <f t="shared" si="172"/>
        <v/>
      </c>
      <c r="AD4659" s="448" t="str">
        <f t="shared" si="173"/>
        <v/>
      </c>
      <c r="AE4659" s="446" t="str">
        <f>IF(放飛紀錄表[[#This Row],[模組啟動時間]]="","",公式對照表!$A$2)</f>
        <v/>
      </c>
      <c r="AF4659" s="449" t="str">
        <f>IF(AC4659="","",IF(AND(AA4659&gt;Y4659,AA4659&lt;Z4659),[1]公式對照表!$C$2,IF(AC4659="-",[1]公式對照表!$C$3,IF(AC4659&lt;AE4659,[1]公式對照表!$C$4,IF(AC4659&gt;AE4659,[1]公式對照表!$C$5)))))</f>
        <v/>
      </c>
      <c r="AG4659" s="442"/>
      <c r="AH4659" s="442"/>
      <c r="AI4659" s="442"/>
      <c r="AJ4659" s="442"/>
      <c r="AK4659" s="2"/>
    </row>
    <row r="4660" spans="1:37" ht="17.25" customHeight="1">
      <c r="A4660" s="443"/>
      <c r="B4660" s="444"/>
      <c r="C4660" s="23"/>
      <c r="D4660" s="23"/>
      <c r="E4660" s="23"/>
      <c r="F4660" s="262"/>
      <c r="G4660" s="262"/>
      <c r="H4660" s="262"/>
      <c r="I4660" s="264"/>
      <c r="J4660" s="23"/>
      <c r="K4660" s="23"/>
      <c r="L4660" s="36" t="str">
        <f>IFERROR(VLOOKUP(放飛紀錄!$K4660,#REF!,2,FALSE),"")</f>
        <v/>
      </c>
      <c r="M4660" s="36"/>
      <c r="N4660" s="36"/>
      <c r="O4660" s="36"/>
      <c r="P4660" s="36"/>
      <c r="Q4660" s="36"/>
      <c r="R4660" s="36"/>
      <c r="S4660" s="36"/>
      <c r="T4660" s="36"/>
      <c r="U4660" s="23"/>
      <c r="V4660" s="23"/>
      <c r="W4660" s="23"/>
      <c r="X4660" s="23"/>
      <c r="Y4660" s="445"/>
      <c r="Z4660" s="446" t="str">
        <f>IF(放飛紀錄!$Y4660="","",放飛紀錄!$Y4660+公式對照表!B$2)</f>
        <v/>
      </c>
      <c r="AA4660" s="445"/>
      <c r="AB4660" s="445"/>
      <c r="AC4660" s="447" t="str">
        <f t="shared" si="172"/>
        <v/>
      </c>
      <c r="AD4660" s="448" t="str">
        <f t="shared" si="173"/>
        <v/>
      </c>
      <c r="AE4660" s="446" t="str">
        <f>IF(放飛紀錄表[[#This Row],[模組啟動時間]]="","",公式對照表!$A$2)</f>
        <v/>
      </c>
      <c r="AF4660" s="449" t="str">
        <f>IF(AC4660="","",IF(AND(AA4660&gt;Y4660,AA4660&lt;Z4660),[1]公式對照表!$C$2,IF(AC4660="-",[1]公式對照表!$C$3,IF(AC4660&lt;AE4660,[1]公式對照表!$C$4,IF(AC4660&gt;AE4660,[1]公式對照表!$C$5)))))</f>
        <v/>
      </c>
      <c r="AG4660" s="442"/>
      <c r="AH4660" s="442"/>
      <c r="AI4660" s="442"/>
      <c r="AJ4660" s="442"/>
      <c r="AK4660" s="2"/>
    </row>
    <row r="4661" spans="1:37" ht="17.25" customHeight="1">
      <c r="A4661" s="443"/>
      <c r="B4661" s="444"/>
      <c r="C4661" s="23"/>
      <c r="D4661" s="23"/>
      <c r="E4661" s="23"/>
      <c r="F4661" s="262"/>
      <c r="G4661" s="262"/>
      <c r="H4661" s="262"/>
      <c r="I4661" s="264"/>
      <c r="J4661" s="23"/>
      <c r="K4661" s="23"/>
      <c r="L4661" s="36" t="str">
        <f>IFERROR(VLOOKUP(放飛紀錄!$K4661,#REF!,2,FALSE),"")</f>
        <v/>
      </c>
      <c r="M4661" s="36"/>
      <c r="N4661" s="36"/>
      <c r="O4661" s="36"/>
      <c r="P4661" s="36"/>
      <c r="Q4661" s="36"/>
      <c r="R4661" s="36"/>
      <c r="S4661" s="36"/>
      <c r="T4661" s="36"/>
      <c r="U4661" s="23"/>
      <c r="V4661" s="23"/>
      <c r="W4661" s="23"/>
      <c r="X4661" s="23"/>
      <c r="Y4661" s="445"/>
      <c r="Z4661" s="446" t="str">
        <f>IF(放飛紀錄!$Y4661="","",放飛紀錄!$Y4661+公式對照表!B$2)</f>
        <v/>
      </c>
      <c r="AA4661" s="445"/>
      <c r="AB4661" s="445"/>
      <c r="AC4661" s="447" t="str">
        <f t="shared" ref="AC4661:AC4724" si="174">IF(AB4661="","",IF(AA4661="-","-",AB4661-Z4661))</f>
        <v/>
      </c>
      <c r="AD4661" s="448" t="str">
        <f t="shared" ref="AD4661:AD4724" si="175">IF(OR(AC4661="-",AC4661=""),"",((MINUTE(AC4661)*60)+SECOND(AC4661)))</f>
        <v/>
      </c>
      <c r="AE4661" s="446" t="str">
        <f>IF(放飛紀錄表[[#This Row],[模組啟動時間]]="","",公式對照表!$A$2)</f>
        <v/>
      </c>
      <c r="AF4661" s="449" t="str">
        <f>IF(AC4661="","",IF(AND(AA4661&gt;Y4661,AA4661&lt;Z4661),[1]公式對照表!$C$2,IF(AC4661="-",[1]公式對照表!$C$3,IF(AC4661&lt;AE4661,[1]公式對照表!$C$4,IF(AC4661&gt;AE4661,[1]公式對照表!$C$5)))))</f>
        <v/>
      </c>
      <c r="AG4661" s="442"/>
      <c r="AH4661" s="442"/>
      <c r="AI4661" s="442"/>
      <c r="AJ4661" s="442"/>
      <c r="AK4661" s="2"/>
    </row>
    <row r="4662" spans="1:37" ht="17.25" customHeight="1">
      <c r="A4662" s="443"/>
      <c r="B4662" s="444"/>
      <c r="C4662" s="23"/>
      <c r="D4662" s="23"/>
      <c r="E4662" s="23"/>
      <c r="F4662" s="262"/>
      <c r="G4662" s="262"/>
      <c r="H4662" s="262"/>
      <c r="I4662" s="264"/>
      <c r="J4662" s="23"/>
      <c r="K4662" s="23"/>
      <c r="L4662" s="36" t="str">
        <f>IFERROR(VLOOKUP(放飛紀錄!$K4662,#REF!,2,FALSE),"")</f>
        <v/>
      </c>
      <c r="M4662" s="36"/>
      <c r="N4662" s="36"/>
      <c r="O4662" s="36"/>
      <c r="P4662" s="36"/>
      <c r="Q4662" s="36"/>
      <c r="R4662" s="36"/>
      <c r="S4662" s="36"/>
      <c r="T4662" s="36"/>
      <c r="U4662" s="23"/>
      <c r="V4662" s="23"/>
      <c r="W4662" s="23"/>
      <c r="X4662" s="23"/>
      <c r="Y4662" s="445"/>
      <c r="Z4662" s="446" t="str">
        <f>IF(放飛紀錄!$Y4662="","",放飛紀錄!$Y4662+公式對照表!B$2)</f>
        <v/>
      </c>
      <c r="AA4662" s="445"/>
      <c r="AB4662" s="445"/>
      <c r="AC4662" s="447" t="str">
        <f t="shared" si="174"/>
        <v/>
      </c>
      <c r="AD4662" s="448" t="str">
        <f t="shared" si="175"/>
        <v/>
      </c>
      <c r="AE4662" s="446" t="str">
        <f>IF(放飛紀錄表[[#This Row],[模組啟動時間]]="","",公式對照表!$A$2)</f>
        <v/>
      </c>
      <c r="AF4662" s="449" t="str">
        <f>IF(AC4662="","",IF(AND(AA4662&gt;Y4662,AA4662&lt;Z4662),[1]公式對照表!$C$2,IF(AC4662="-",[1]公式對照表!$C$3,IF(AC4662&lt;AE4662,[1]公式對照表!$C$4,IF(AC4662&gt;AE4662,[1]公式對照表!$C$5)))))</f>
        <v/>
      </c>
      <c r="AG4662" s="442"/>
      <c r="AH4662" s="442"/>
      <c r="AI4662" s="442"/>
      <c r="AJ4662" s="442"/>
      <c r="AK4662" s="2"/>
    </row>
    <row r="4663" spans="1:37" ht="17.25" customHeight="1">
      <c r="A4663" s="443"/>
      <c r="B4663" s="444"/>
      <c r="C4663" s="23"/>
      <c r="D4663" s="23"/>
      <c r="E4663" s="23"/>
      <c r="F4663" s="262"/>
      <c r="G4663" s="262"/>
      <c r="H4663" s="262"/>
      <c r="I4663" s="264"/>
      <c r="J4663" s="23"/>
      <c r="K4663" s="23"/>
      <c r="L4663" s="36" t="str">
        <f>IFERROR(VLOOKUP(放飛紀錄!$K4663,#REF!,2,FALSE),"")</f>
        <v/>
      </c>
      <c r="M4663" s="36"/>
      <c r="N4663" s="36"/>
      <c r="O4663" s="36"/>
      <c r="P4663" s="36"/>
      <c r="Q4663" s="36"/>
      <c r="R4663" s="36"/>
      <c r="S4663" s="36"/>
      <c r="T4663" s="36"/>
      <c r="U4663" s="23"/>
      <c r="V4663" s="23"/>
      <c r="W4663" s="23"/>
      <c r="X4663" s="23"/>
      <c r="Y4663" s="445"/>
      <c r="Z4663" s="446" t="str">
        <f>IF(放飛紀錄!$Y4663="","",放飛紀錄!$Y4663+公式對照表!B$2)</f>
        <v/>
      </c>
      <c r="AA4663" s="445"/>
      <c r="AB4663" s="445"/>
      <c r="AC4663" s="447" t="str">
        <f t="shared" si="174"/>
        <v/>
      </c>
      <c r="AD4663" s="448" t="str">
        <f t="shared" si="175"/>
        <v/>
      </c>
      <c r="AE4663" s="446" t="str">
        <f>IF(放飛紀錄表[[#This Row],[模組啟動時間]]="","",公式對照表!$A$2)</f>
        <v/>
      </c>
      <c r="AF4663" s="449" t="str">
        <f>IF(AC4663="","",IF(AND(AA4663&gt;Y4663,AA4663&lt;Z4663),[1]公式對照表!$C$2,IF(AC4663="-",[1]公式對照表!$C$3,IF(AC4663&lt;AE4663,[1]公式對照表!$C$4,IF(AC4663&gt;AE4663,[1]公式對照表!$C$5)))))</f>
        <v/>
      </c>
      <c r="AG4663" s="442"/>
      <c r="AH4663" s="442"/>
      <c r="AI4663" s="442"/>
      <c r="AJ4663" s="442"/>
      <c r="AK4663" s="2"/>
    </row>
    <row r="4664" spans="1:37" ht="17.25" customHeight="1">
      <c r="A4664" s="443"/>
      <c r="B4664" s="444"/>
      <c r="C4664" s="23"/>
      <c r="D4664" s="23"/>
      <c r="E4664" s="23"/>
      <c r="F4664" s="262"/>
      <c r="G4664" s="262"/>
      <c r="H4664" s="262"/>
      <c r="I4664" s="264"/>
      <c r="J4664" s="23"/>
      <c r="K4664" s="23"/>
      <c r="L4664" s="36" t="str">
        <f>IFERROR(VLOOKUP(放飛紀錄!$K4664,#REF!,2,FALSE),"")</f>
        <v/>
      </c>
      <c r="M4664" s="36"/>
      <c r="N4664" s="36"/>
      <c r="O4664" s="36"/>
      <c r="P4664" s="36"/>
      <c r="Q4664" s="36"/>
      <c r="R4664" s="36"/>
      <c r="S4664" s="36"/>
      <c r="T4664" s="36"/>
      <c r="U4664" s="23"/>
      <c r="V4664" s="23"/>
      <c r="W4664" s="23"/>
      <c r="X4664" s="23"/>
      <c r="Y4664" s="445"/>
      <c r="Z4664" s="446" t="str">
        <f>IF(放飛紀錄!$Y4664="","",放飛紀錄!$Y4664+公式對照表!B$2)</f>
        <v/>
      </c>
      <c r="AA4664" s="445"/>
      <c r="AB4664" s="445"/>
      <c r="AC4664" s="447" t="str">
        <f t="shared" si="174"/>
        <v/>
      </c>
      <c r="AD4664" s="448" t="str">
        <f t="shared" si="175"/>
        <v/>
      </c>
      <c r="AE4664" s="446" t="str">
        <f>IF(放飛紀錄表[[#This Row],[模組啟動時間]]="","",公式對照表!$A$2)</f>
        <v/>
      </c>
      <c r="AF4664" s="449" t="str">
        <f>IF(AC4664="","",IF(AND(AA4664&gt;Y4664,AA4664&lt;Z4664),[1]公式對照表!$C$2,IF(AC4664="-",[1]公式對照表!$C$3,IF(AC4664&lt;AE4664,[1]公式對照表!$C$4,IF(AC4664&gt;AE4664,[1]公式對照表!$C$5)))))</f>
        <v/>
      </c>
      <c r="AG4664" s="442"/>
      <c r="AH4664" s="442"/>
      <c r="AI4664" s="442"/>
      <c r="AJ4664" s="442"/>
      <c r="AK4664" s="2"/>
    </row>
    <row r="4665" spans="1:37" ht="17.25" customHeight="1">
      <c r="A4665" s="443"/>
      <c r="B4665" s="444"/>
      <c r="C4665" s="23"/>
      <c r="D4665" s="23"/>
      <c r="E4665" s="23"/>
      <c r="F4665" s="262"/>
      <c r="G4665" s="262"/>
      <c r="H4665" s="262"/>
      <c r="I4665" s="264"/>
      <c r="J4665" s="23"/>
      <c r="K4665" s="23"/>
      <c r="L4665" s="36" t="str">
        <f>IFERROR(VLOOKUP(放飛紀錄!$K4665,#REF!,2,FALSE),"")</f>
        <v/>
      </c>
      <c r="M4665" s="36"/>
      <c r="N4665" s="36"/>
      <c r="O4665" s="36"/>
      <c r="P4665" s="36"/>
      <c r="Q4665" s="36"/>
      <c r="R4665" s="36"/>
      <c r="S4665" s="36"/>
      <c r="T4665" s="36"/>
      <c r="U4665" s="23"/>
      <c r="V4665" s="23"/>
      <c r="W4665" s="23"/>
      <c r="X4665" s="23"/>
      <c r="Y4665" s="445"/>
      <c r="Z4665" s="446" t="str">
        <f>IF(放飛紀錄!$Y4665="","",放飛紀錄!$Y4665+公式對照表!B$2)</f>
        <v/>
      </c>
      <c r="AA4665" s="445"/>
      <c r="AB4665" s="445"/>
      <c r="AC4665" s="447" t="str">
        <f t="shared" si="174"/>
        <v/>
      </c>
      <c r="AD4665" s="448" t="str">
        <f t="shared" si="175"/>
        <v/>
      </c>
      <c r="AE4665" s="446" t="str">
        <f>IF(放飛紀錄表[[#This Row],[模組啟動時間]]="","",公式對照表!$A$2)</f>
        <v/>
      </c>
      <c r="AF4665" s="449" t="str">
        <f>IF(AC4665="","",IF(AND(AA4665&gt;Y4665,AA4665&lt;Z4665),[1]公式對照表!$C$2,IF(AC4665="-",[1]公式對照表!$C$3,IF(AC4665&lt;AE4665,[1]公式對照表!$C$4,IF(AC4665&gt;AE4665,[1]公式對照表!$C$5)))))</f>
        <v/>
      </c>
      <c r="AG4665" s="442"/>
      <c r="AH4665" s="442"/>
      <c r="AI4665" s="442"/>
      <c r="AJ4665" s="442"/>
      <c r="AK4665" s="2"/>
    </row>
    <row r="4666" spans="1:37" ht="17.25" customHeight="1">
      <c r="A4666" s="443"/>
      <c r="B4666" s="444"/>
      <c r="C4666" s="23"/>
      <c r="D4666" s="23"/>
      <c r="E4666" s="23"/>
      <c r="F4666" s="262"/>
      <c r="G4666" s="262"/>
      <c r="H4666" s="262"/>
      <c r="I4666" s="264"/>
      <c r="J4666" s="23"/>
      <c r="K4666" s="23"/>
      <c r="L4666" s="36" t="str">
        <f>IFERROR(VLOOKUP(放飛紀錄!$K4666,#REF!,2,FALSE),"")</f>
        <v/>
      </c>
      <c r="M4666" s="36"/>
      <c r="N4666" s="36"/>
      <c r="O4666" s="36"/>
      <c r="P4666" s="36"/>
      <c r="Q4666" s="36"/>
      <c r="R4666" s="36"/>
      <c r="S4666" s="36"/>
      <c r="T4666" s="36"/>
      <c r="U4666" s="23"/>
      <c r="V4666" s="23"/>
      <c r="W4666" s="23"/>
      <c r="X4666" s="23"/>
      <c r="Y4666" s="445"/>
      <c r="Z4666" s="446" t="str">
        <f>IF(放飛紀錄!$Y4666="","",放飛紀錄!$Y4666+公式對照表!B$2)</f>
        <v/>
      </c>
      <c r="AA4666" s="445"/>
      <c r="AB4666" s="445"/>
      <c r="AC4666" s="447" t="str">
        <f t="shared" si="174"/>
        <v/>
      </c>
      <c r="AD4666" s="448" t="str">
        <f t="shared" si="175"/>
        <v/>
      </c>
      <c r="AE4666" s="446" t="str">
        <f>IF(放飛紀錄表[[#This Row],[模組啟動時間]]="","",公式對照表!$A$2)</f>
        <v/>
      </c>
      <c r="AF4666" s="449" t="str">
        <f>IF(AC4666="","",IF(AND(AA4666&gt;Y4666,AA4666&lt;Z4666),[1]公式對照表!$C$2,IF(AC4666="-",[1]公式對照表!$C$3,IF(AC4666&lt;AE4666,[1]公式對照表!$C$4,IF(AC4666&gt;AE4666,[1]公式對照表!$C$5)))))</f>
        <v/>
      </c>
      <c r="AG4666" s="442"/>
      <c r="AH4666" s="442"/>
      <c r="AI4666" s="442"/>
      <c r="AJ4666" s="442"/>
      <c r="AK4666" s="2"/>
    </row>
    <row r="4667" spans="1:37" ht="17.25" customHeight="1">
      <c r="A4667" s="443"/>
      <c r="B4667" s="444"/>
      <c r="C4667" s="23"/>
      <c r="D4667" s="23"/>
      <c r="E4667" s="23"/>
      <c r="F4667" s="262"/>
      <c r="G4667" s="262"/>
      <c r="H4667" s="262"/>
      <c r="I4667" s="264"/>
      <c r="J4667" s="23"/>
      <c r="K4667" s="23"/>
      <c r="L4667" s="36" t="str">
        <f>IFERROR(VLOOKUP(放飛紀錄!$K4667,#REF!,2,FALSE),"")</f>
        <v/>
      </c>
      <c r="M4667" s="36"/>
      <c r="N4667" s="36"/>
      <c r="O4667" s="36"/>
      <c r="P4667" s="36"/>
      <c r="Q4667" s="36"/>
      <c r="R4667" s="36"/>
      <c r="S4667" s="36"/>
      <c r="T4667" s="36"/>
      <c r="U4667" s="23"/>
      <c r="V4667" s="23"/>
      <c r="W4667" s="23"/>
      <c r="X4667" s="23"/>
      <c r="Y4667" s="445"/>
      <c r="Z4667" s="446" t="str">
        <f>IF(放飛紀錄!$Y4667="","",放飛紀錄!$Y4667+公式對照表!B$2)</f>
        <v/>
      </c>
      <c r="AA4667" s="445"/>
      <c r="AB4667" s="445"/>
      <c r="AC4667" s="447" t="str">
        <f t="shared" si="174"/>
        <v/>
      </c>
      <c r="AD4667" s="448" t="str">
        <f t="shared" si="175"/>
        <v/>
      </c>
      <c r="AE4667" s="446" t="str">
        <f>IF(放飛紀錄表[[#This Row],[模組啟動時間]]="","",公式對照表!$A$2)</f>
        <v/>
      </c>
      <c r="AF4667" s="449" t="str">
        <f>IF(AC4667="","",IF(AND(AA4667&gt;Y4667,AA4667&lt;Z4667),[1]公式對照表!$C$2,IF(AC4667="-",[1]公式對照表!$C$3,IF(AC4667&lt;AE4667,[1]公式對照表!$C$4,IF(AC4667&gt;AE4667,[1]公式對照表!$C$5)))))</f>
        <v/>
      </c>
      <c r="AG4667" s="442"/>
      <c r="AH4667" s="442"/>
      <c r="AI4667" s="442"/>
      <c r="AJ4667" s="442"/>
      <c r="AK4667" s="2"/>
    </row>
    <row r="4668" spans="1:37" ht="17.25" customHeight="1">
      <c r="A4668" s="443"/>
      <c r="B4668" s="444"/>
      <c r="C4668" s="23"/>
      <c r="D4668" s="23"/>
      <c r="E4668" s="23"/>
      <c r="F4668" s="262"/>
      <c r="G4668" s="262"/>
      <c r="H4668" s="262"/>
      <c r="I4668" s="264"/>
      <c r="J4668" s="23"/>
      <c r="K4668" s="23"/>
      <c r="L4668" s="36" t="str">
        <f>IFERROR(VLOOKUP(放飛紀錄!$K4668,#REF!,2,FALSE),"")</f>
        <v/>
      </c>
      <c r="M4668" s="36"/>
      <c r="N4668" s="36"/>
      <c r="O4668" s="36"/>
      <c r="P4668" s="36"/>
      <c r="Q4668" s="36"/>
      <c r="R4668" s="36"/>
      <c r="S4668" s="36"/>
      <c r="T4668" s="36"/>
      <c r="U4668" s="23"/>
      <c r="V4668" s="23"/>
      <c r="W4668" s="23"/>
      <c r="X4668" s="23"/>
      <c r="Y4668" s="445"/>
      <c r="Z4668" s="446" t="str">
        <f>IF(放飛紀錄!$Y4668="","",放飛紀錄!$Y4668+公式對照表!B$2)</f>
        <v/>
      </c>
      <c r="AA4668" s="445"/>
      <c r="AB4668" s="445"/>
      <c r="AC4668" s="447" t="str">
        <f t="shared" si="174"/>
        <v/>
      </c>
      <c r="AD4668" s="448" t="str">
        <f t="shared" si="175"/>
        <v/>
      </c>
      <c r="AE4668" s="446" t="str">
        <f>IF(放飛紀錄表[[#This Row],[模組啟動時間]]="","",公式對照表!$A$2)</f>
        <v/>
      </c>
      <c r="AF4668" s="449" t="str">
        <f>IF(AC4668="","",IF(AND(AA4668&gt;Y4668,AA4668&lt;Z4668),[1]公式對照表!$C$2,IF(AC4668="-",[1]公式對照表!$C$3,IF(AC4668&lt;AE4668,[1]公式對照表!$C$4,IF(AC4668&gt;AE4668,[1]公式對照表!$C$5)))))</f>
        <v/>
      </c>
      <c r="AG4668" s="442"/>
      <c r="AH4668" s="442"/>
      <c r="AI4668" s="442"/>
      <c r="AJ4668" s="442"/>
      <c r="AK4668" s="2"/>
    </row>
    <row r="4669" spans="1:37" ht="17.25" customHeight="1">
      <c r="A4669" s="443"/>
      <c r="B4669" s="444"/>
      <c r="C4669" s="23"/>
      <c r="D4669" s="23"/>
      <c r="E4669" s="23"/>
      <c r="F4669" s="262"/>
      <c r="G4669" s="262"/>
      <c r="H4669" s="262"/>
      <c r="I4669" s="264"/>
      <c r="J4669" s="23"/>
      <c r="K4669" s="23"/>
      <c r="L4669" s="36" t="str">
        <f>IFERROR(VLOOKUP(放飛紀錄!$K4669,#REF!,2,FALSE),"")</f>
        <v/>
      </c>
      <c r="M4669" s="36"/>
      <c r="N4669" s="36"/>
      <c r="O4669" s="36"/>
      <c r="P4669" s="36"/>
      <c r="Q4669" s="36"/>
      <c r="R4669" s="36"/>
      <c r="S4669" s="36"/>
      <c r="T4669" s="36"/>
      <c r="U4669" s="23"/>
      <c r="V4669" s="23"/>
      <c r="W4669" s="23"/>
      <c r="X4669" s="23"/>
      <c r="Y4669" s="445"/>
      <c r="Z4669" s="446" t="str">
        <f>IF(放飛紀錄!$Y4669="","",放飛紀錄!$Y4669+公式對照表!B$2)</f>
        <v/>
      </c>
      <c r="AA4669" s="445"/>
      <c r="AB4669" s="445"/>
      <c r="AC4669" s="447" t="str">
        <f t="shared" si="174"/>
        <v/>
      </c>
      <c r="AD4669" s="448" t="str">
        <f t="shared" si="175"/>
        <v/>
      </c>
      <c r="AE4669" s="446" t="str">
        <f>IF(放飛紀錄表[[#This Row],[模組啟動時間]]="","",公式對照表!$A$2)</f>
        <v/>
      </c>
      <c r="AF4669" s="449" t="str">
        <f>IF(AC4669="","",IF(AND(AA4669&gt;Y4669,AA4669&lt;Z4669),[1]公式對照表!$C$2,IF(AC4669="-",[1]公式對照表!$C$3,IF(AC4669&lt;AE4669,[1]公式對照表!$C$4,IF(AC4669&gt;AE4669,[1]公式對照表!$C$5)))))</f>
        <v/>
      </c>
      <c r="AG4669" s="442"/>
      <c r="AH4669" s="442"/>
      <c r="AI4669" s="442"/>
      <c r="AJ4669" s="442"/>
      <c r="AK4669" s="2"/>
    </row>
    <row r="4670" spans="1:37" ht="17.25" customHeight="1">
      <c r="A4670" s="443"/>
      <c r="B4670" s="444"/>
      <c r="C4670" s="23"/>
      <c r="D4670" s="23"/>
      <c r="E4670" s="23"/>
      <c r="F4670" s="262"/>
      <c r="G4670" s="262"/>
      <c r="H4670" s="262"/>
      <c r="I4670" s="264"/>
      <c r="J4670" s="23"/>
      <c r="K4670" s="23"/>
      <c r="L4670" s="36" t="str">
        <f>IFERROR(VLOOKUP(放飛紀錄!$K4670,#REF!,2,FALSE),"")</f>
        <v/>
      </c>
      <c r="M4670" s="36"/>
      <c r="N4670" s="36"/>
      <c r="O4670" s="36"/>
      <c r="P4670" s="36"/>
      <c r="Q4670" s="36"/>
      <c r="R4670" s="36"/>
      <c r="S4670" s="36"/>
      <c r="T4670" s="36"/>
      <c r="U4670" s="23"/>
      <c r="V4670" s="23"/>
      <c r="W4670" s="23"/>
      <c r="X4670" s="23"/>
      <c r="Y4670" s="445"/>
      <c r="Z4670" s="446" t="str">
        <f>IF(放飛紀錄!$Y4670="","",放飛紀錄!$Y4670+公式對照表!B$2)</f>
        <v/>
      </c>
      <c r="AA4670" s="445"/>
      <c r="AB4670" s="445"/>
      <c r="AC4670" s="447" t="str">
        <f t="shared" si="174"/>
        <v/>
      </c>
      <c r="AD4670" s="448" t="str">
        <f t="shared" si="175"/>
        <v/>
      </c>
      <c r="AE4670" s="446" t="str">
        <f>IF(放飛紀錄表[[#This Row],[模組啟動時間]]="","",公式對照表!$A$2)</f>
        <v/>
      </c>
      <c r="AF4670" s="449" t="str">
        <f>IF(AC4670="","",IF(AND(AA4670&gt;Y4670,AA4670&lt;Z4670),[1]公式對照表!$C$2,IF(AC4670="-",[1]公式對照表!$C$3,IF(AC4670&lt;AE4670,[1]公式對照表!$C$4,IF(AC4670&gt;AE4670,[1]公式對照表!$C$5)))))</f>
        <v/>
      </c>
      <c r="AG4670" s="442"/>
      <c r="AH4670" s="442"/>
      <c r="AI4670" s="442"/>
      <c r="AJ4670" s="442"/>
      <c r="AK4670" s="2"/>
    </row>
    <row r="4671" spans="1:37" ht="17.25" customHeight="1">
      <c r="A4671" s="443"/>
      <c r="B4671" s="444"/>
      <c r="C4671" s="23"/>
      <c r="D4671" s="23"/>
      <c r="E4671" s="23"/>
      <c r="F4671" s="262"/>
      <c r="G4671" s="262"/>
      <c r="H4671" s="262"/>
      <c r="I4671" s="264"/>
      <c r="J4671" s="23"/>
      <c r="K4671" s="23"/>
      <c r="L4671" s="36" t="str">
        <f>IFERROR(VLOOKUP(放飛紀錄!$K4671,#REF!,2,FALSE),"")</f>
        <v/>
      </c>
      <c r="M4671" s="36"/>
      <c r="N4671" s="36"/>
      <c r="O4671" s="36"/>
      <c r="P4671" s="36"/>
      <c r="Q4671" s="36"/>
      <c r="R4671" s="36"/>
      <c r="S4671" s="36"/>
      <c r="T4671" s="36"/>
      <c r="U4671" s="23"/>
      <c r="V4671" s="23"/>
      <c r="W4671" s="23"/>
      <c r="X4671" s="23"/>
      <c r="Y4671" s="445"/>
      <c r="Z4671" s="446" t="str">
        <f>IF(放飛紀錄!$Y4671="","",放飛紀錄!$Y4671+公式對照表!B$2)</f>
        <v/>
      </c>
      <c r="AA4671" s="445"/>
      <c r="AB4671" s="445"/>
      <c r="AC4671" s="447" t="str">
        <f t="shared" si="174"/>
        <v/>
      </c>
      <c r="AD4671" s="448" t="str">
        <f t="shared" si="175"/>
        <v/>
      </c>
      <c r="AE4671" s="446" t="str">
        <f>IF(放飛紀錄表[[#This Row],[模組啟動時間]]="","",公式對照表!$A$2)</f>
        <v/>
      </c>
      <c r="AF4671" s="449" t="str">
        <f>IF(AC4671="","",IF(AND(AA4671&gt;Y4671,AA4671&lt;Z4671),[1]公式對照表!$C$2,IF(AC4671="-",[1]公式對照表!$C$3,IF(AC4671&lt;AE4671,[1]公式對照表!$C$4,IF(AC4671&gt;AE4671,[1]公式對照表!$C$5)))))</f>
        <v/>
      </c>
      <c r="AG4671" s="442"/>
      <c r="AH4671" s="442"/>
      <c r="AI4671" s="442"/>
      <c r="AJ4671" s="442"/>
      <c r="AK4671" s="2"/>
    </row>
    <row r="4672" spans="1:37" ht="17.25" customHeight="1">
      <c r="A4672" s="443"/>
      <c r="B4672" s="444"/>
      <c r="C4672" s="23"/>
      <c r="D4672" s="23"/>
      <c r="E4672" s="23"/>
      <c r="F4672" s="262"/>
      <c r="G4672" s="262"/>
      <c r="H4672" s="262"/>
      <c r="I4672" s="264"/>
      <c r="J4672" s="23"/>
      <c r="K4672" s="23"/>
      <c r="L4672" s="36" t="str">
        <f>IFERROR(VLOOKUP(放飛紀錄!$K4672,#REF!,2,FALSE),"")</f>
        <v/>
      </c>
      <c r="M4672" s="36"/>
      <c r="N4672" s="36"/>
      <c r="O4672" s="36"/>
      <c r="P4672" s="36"/>
      <c r="Q4672" s="36"/>
      <c r="R4672" s="36"/>
      <c r="S4672" s="36"/>
      <c r="T4672" s="36"/>
      <c r="U4672" s="23"/>
      <c r="V4672" s="23"/>
      <c r="W4672" s="23"/>
      <c r="X4672" s="23"/>
      <c r="Y4672" s="445"/>
      <c r="Z4672" s="446" t="str">
        <f>IF(放飛紀錄!$Y4672="","",放飛紀錄!$Y4672+公式對照表!B$2)</f>
        <v/>
      </c>
      <c r="AA4672" s="445"/>
      <c r="AB4672" s="445"/>
      <c r="AC4672" s="447" t="str">
        <f t="shared" si="174"/>
        <v/>
      </c>
      <c r="AD4672" s="448" t="str">
        <f t="shared" si="175"/>
        <v/>
      </c>
      <c r="AE4672" s="446" t="str">
        <f>IF(放飛紀錄表[[#This Row],[模組啟動時間]]="","",公式對照表!$A$2)</f>
        <v/>
      </c>
      <c r="AF4672" s="449" t="str">
        <f>IF(AC4672="","",IF(AND(AA4672&gt;Y4672,AA4672&lt;Z4672),[1]公式對照表!$C$2,IF(AC4672="-",[1]公式對照表!$C$3,IF(AC4672&lt;AE4672,[1]公式對照表!$C$4,IF(AC4672&gt;AE4672,[1]公式對照表!$C$5)))))</f>
        <v/>
      </c>
      <c r="AG4672" s="442"/>
      <c r="AH4672" s="442"/>
      <c r="AI4672" s="442"/>
      <c r="AJ4672" s="442"/>
      <c r="AK4672" s="2"/>
    </row>
    <row r="4673" spans="1:37" ht="17.25" customHeight="1">
      <c r="A4673" s="443"/>
      <c r="B4673" s="444"/>
      <c r="C4673" s="23"/>
      <c r="D4673" s="23"/>
      <c r="E4673" s="23"/>
      <c r="F4673" s="262"/>
      <c r="G4673" s="262"/>
      <c r="H4673" s="262"/>
      <c r="I4673" s="264"/>
      <c r="J4673" s="23"/>
      <c r="K4673" s="23"/>
      <c r="L4673" s="36" t="str">
        <f>IFERROR(VLOOKUP(放飛紀錄!$K4673,#REF!,2,FALSE),"")</f>
        <v/>
      </c>
      <c r="M4673" s="36"/>
      <c r="N4673" s="36"/>
      <c r="O4673" s="36"/>
      <c r="P4673" s="36"/>
      <c r="Q4673" s="36"/>
      <c r="R4673" s="36"/>
      <c r="S4673" s="36"/>
      <c r="T4673" s="36"/>
      <c r="U4673" s="23"/>
      <c r="V4673" s="23"/>
      <c r="W4673" s="23"/>
      <c r="X4673" s="23"/>
      <c r="Y4673" s="445"/>
      <c r="Z4673" s="446" t="str">
        <f>IF(放飛紀錄!$Y4673="","",放飛紀錄!$Y4673+公式對照表!B$2)</f>
        <v/>
      </c>
      <c r="AA4673" s="445"/>
      <c r="AB4673" s="445"/>
      <c r="AC4673" s="447" t="str">
        <f t="shared" si="174"/>
        <v/>
      </c>
      <c r="AD4673" s="448" t="str">
        <f t="shared" si="175"/>
        <v/>
      </c>
      <c r="AE4673" s="446" t="str">
        <f>IF(放飛紀錄表[[#This Row],[模組啟動時間]]="","",公式對照表!$A$2)</f>
        <v/>
      </c>
      <c r="AF4673" s="449" t="str">
        <f>IF(AC4673="","",IF(AND(AA4673&gt;Y4673,AA4673&lt;Z4673),[1]公式對照表!$C$2,IF(AC4673="-",[1]公式對照表!$C$3,IF(AC4673&lt;AE4673,[1]公式對照表!$C$4,IF(AC4673&gt;AE4673,[1]公式對照表!$C$5)))))</f>
        <v/>
      </c>
      <c r="AG4673" s="442"/>
      <c r="AH4673" s="442"/>
      <c r="AI4673" s="442"/>
      <c r="AJ4673" s="442"/>
      <c r="AK4673" s="2"/>
    </row>
    <row r="4674" spans="1:37" ht="17.25" customHeight="1">
      <c r="A4674" s="443"/>
      <c r="B4674" s="444"/>
      <c r="C4674" s="23"/>
      <c r="D4674" s="23"/>
      <c r="E4674" s="23"/>
      <c r="F4674" s="262"/>
      <c r="G4674" s="262"/>
      <c r="H4674" s="262"/>
      <c r="I4674" s="264"/>
      <c r="J4674" s="23"/>
      <c r="K4674" s="23"/>
      <c r="L4674" s="36" t="str">
        <f>IFERROR(VLOOKUP(放飛紀錄!$K4674,#REF!,2,FALSE),"")</f>
        <v/>
      </c>
      <c r="M4674" s="36"/>
      <c r="N4674" s="36"/>
      <c r="O4674" s="36"/>
      <c r="P4674" s="36"/>
      <c r="Q4674" s="36"/>
      <c r="R4674" s="36"/>
      <c r="S4674" s="36"/>
      <c r="T4674" s="36"/>
      <c r="U4674" s="23"/>
      <c r="V4674" s="23"/>
      <c r="W4674" s="23"/>
      <c r="X4674" s="23"/>
      <c r="Y4674" s="445"/>
      <c r="Z4674" s="446" t="str">
        <f>IF(放飛紀錄!$Y4674="","",放飛紀錄!$Y4674+公式對照表!B$2)</f>
        <v/>
      </c>
      <c r="AA4674" s="445"/>
      <c r="AB4674" s="445"/>
      <c r="AC4674" s="447" t="str">
        <f t="shared" si="174"/>
        <v/>
      </c>
      <c r="AD4674" s="448" t="str">
        <f t="shared" si="175"/>
        <v/>
      </c>
      <c r="AE4674" s="446" t="str">
        <f>IF(放飛紀錄表[[#This Row],[模組啟動時間]]="","",公式對照表!$A$2)</f>
        <v/>
      </c>
      <c r="AF4674" s="449" t="str">
        <f>IF(AC4674="","",IF(AND(AA4674&gt;Y4674,AA4674&lt;Z4674),[1]公式對照表!$C$2,IF(AC4674="-",[1]公式對照表!$C$3,IF(AC4674&lt;AE4674,[1]公式對照表!$C$4,IF(AC4674&gt;AE4674,[1]公式對照表!$C$5)))))</f>
        <v/>
      </c>
      <c r="AG4674" s="442"/>
      <c r="AH4674" s="442"/>
      <c r="AI4674" s="442"/>
      <c r="AJ4674" s="442"/>
      <c r="AK4674" s="2"/>
    </row>
    <row r="4675" spans="1:37" ht="17.25" customHeight="1">
      <c r="A4675" s="443"/>
      <c r="B4675" s="444"/>
      <c r="C4675" s="23"/>
      <c r="D4675" s="23"/>
      <c r="E4675" s="23"/>
      <c r="F4675" s="262"/>
      <c r="G4675" s="262"/>
      <c r="H4675" s="262"/>
      <c r="I4675" s="264"/>
      <c r="J4675" s="23"/>
      <c r="K4675" s="23"/>
      <c r="L4675" s="36" t="str">
        <f>IFERROR(VLOOKUP(放飛紀錄!$K4675,#REF!,2,FALSE),"")</f>
        <v/>
      </c>
      <c r="M4675" s="36"/>
      <c r="N4675" s="36"/>
      <c r="O4675" s="36"/>
      <c r="P4675" s="36"/>
      <c r="Q4675" s="36"/>
      <c r="R4675" s="36"/>
      <c r="S4675" s="36"/>
      <c r="T4675" s="36"/>
      <c r="U4675" s="23"/>
      <c r="V4675" s="23"/>
      <c r="W4675" s="23"/>
      <c r="X4675" s="23"/>
      <c r="Y4675" s="445"/>
      <c r="Z4675" s="446" t="str">
        <f>IF(放飛紀錄!$Y4675="","",放飛紀錄!$Y4675+公式對照表!B$2)</f>
        <v/>
      </c>
      <c r="AA4675" s="445"/>
      <c r="AB4675" s="445"/>
      <c r="AC4675" s="447" t="str">
        <f t="shared" si="174"/>
        <v/>
      </c>
      <c r="AD4675" s="448" t="str">
        <f t="shared" si="175"/>
        <v/>
      </c>
      <c r="AE4675" s="446" t="str">
        <f>IF(放飛紀錄表[[#This Row],[模組啟動時間]]="","",公式對照表!$A$2)</f>
        <v/>
      </c>
      <c r="AF4675" s="449" t="str">
        <f>IF(AC4675="","",IF(AND(AA4675&gt;Y4675,AA4675&lt;Z4675),[1]公式對照表!$C$2,IF(AC4675="-",[1]公式對照表!$C$3,IF(AC4675&lt;AE4675,[1]公式對照表!$C$4,IF(AC4675&gt;AE4675,[1]公式對照表!$C$5)))))</f>
        <v/>
      </c>
      <c r="AG4675" s="442"/>
      <c r="AH4675" s="442"/>
      <c r="AI4675" s="442"/>
      <c r="AJ4675" s="442"/>
      <c r="AK4675" s="2"/>
    </row>
    <row r="4676" spans="1:37" ht="17.25" customHeight="1">
      <c r="A4676" s="443"/>
      <c r="B4676" s="444"/>
      <c r="C4676" s="23"/>
      <c r="D4676" s="23"/>
      <c r="E4676" s="23"/>
      <c r="F4676" s="262"/>
      <c r="G4676" s="262"/>
      <c r="H4676" s="262"/>
      <c r="I4676" s="264"/>
      <c r="J4676" s="23"/>
      <c r="K4676" s="23"/>
      <c r="L4676" s="36" t="str">
        <f>IFERROR(VLOOKUP(放飛紀錄!$K4676,#REF!,2,FALSE),"")</f>
        <v/>
      </c>
      <c r="M4676" s="36"/>
      <c r="N4676" s="36"/>
      <c r="O4676" s="36"/>
      <c r="P4676" s="36"/>
      <c r="Q4676" s="36"/>
      <c r="R4676" s="36"/>
      <c r="S4676" s="36"/>
      <c r="T4676" s="36"/>
      <c r="U4676" s="23"/>
      <c r="V4676" s="23"/>
      <c r="W4676" s="23"/>
      <c r="X4676" s="23"/>
      <c r="Y4676" s="445"/>
      <c r="Z4676" s="446" t="str">
        <f>IF(放飛紀錄!$Y4676="","",放飛紀錄!$Y4676+公式對照表!B$2)</f>
        <v/>
      </c>
      <c r="AA4676" s="445"/>
      <c r="AB4676" s="445"/>
      <c r="AC4676" s="447" t="str">
        <f t="shared" si="174"/>
        <v/>
      </c>
      <c r="AD4676" s="448" t="str">
        <f t="shared" si="175"/>
        <v/>
      </c>
      <c r="AE4676" s="446" t="str">
        <f>IF(放飛紀錄表[[#This Row],[模組啟動時間]]="","",公式對照表!$A$2)</f>
        <v/>
      </c>
      <c r="AF4676" s="449" t="str">
        <f>IF(AC4676="","",IF(AND(AA4676&gt;Y4676,AA4676&lt;Z4676),[1]公式對照表!$C$2,IF(AC4676="-",[1]公式對照表!$C$3,IF(AC4676&lt;AE4676,[1]公式對照表!$C$4,IF(AC4676&gt;AE4676,[1]公式對照表!$C$5)))))</f>
        <v/>
      </c>
      <c r="AG4676" s="442"/>
      <c r="AH4676" s="442"/>
      <c r="AI4676" s="442"/>
      <c r="AJ4676" s="442"/>
      <c r="AK4676" s="2"/>
    </row>
    <row r="4677" spans="1:37" ht="17.25" customHeight="1">
      <c r="A4677" s="443"/>
      <c r="B4677" s="444"/>
      <c r="C4677" s="23"/>
      <c r="D4677" s="23"/>
      <c r="E4677" s="23"/>
      <c r="F4677" s="262"/>
      <c r="G4677" s="262"/>
      <c r="H4677" s="262"/>
      <c r="I4677" s="264"/>
      <c r="J4677" s="23"/>
      <c r="K4677" s="23"/>
      <c r="L4677" s="36" t="str">
        <f>IFERROR(VLOOKUP(放飛紀錄!$K4677,#REF!,2,FALSE),"")</f>
        <v/>
      </c>
      <c r="M4677" s="36"/>
      <c r="N4677" s="36"/>
      <c r="O4677" s="36"/>
      <c r="P4677" s="36"/>
      <c r="Q4677" s="36"/>
      <c r="R4677" s="36"/>
      <c r="S4677" s="36"/>
      <c r="T4677" s="36"/>
      <c r="U4677" s="23"/>
      <c r="V4677" s="23"/>
      <c r="W4677" s="23"/>
      <c r="X4677" s="23"/>
      <c r="Y4677" s="445"/>
      <c r="Z4677" s="446" t="str">
        <f>IF(放飛紀錄!$Y4677="","",放飛紀錄!$Y4677+公式對照表!B$2)</f>
        <v/>
      </c>
      <c r="AA4677" s="445"/>
      <c r="AB4677" s="445"/>
      <c r="AC4677" s="447" t="str">
        <f t="shared" si="174"/>
        <v/>
      </c>
      <c r="AD4677" s="448" t="str">
        <f t="shared" si="175"/>
        <v/>
      </c>
      <c r="AE4677" s="446" t="str">
        <f>IF(放飛紀錄表[[#This Row],[模組啟動時間]]="","",公式對照表!$A$2)</f>
        <v/>
      </c>
      <c r="AF4677" s="449" t="str">
        <f>IF(AC4677="","",IF(AND(AA4677&gt;Y4677,AA4677&lt;Z4677),[1]公式對照表!$C$2,IF(AC4677="-",[1]公式對照表!$C$3,IF(AC4677&lt;AE4677,[1]公式對照表!$C$4,IF(AC4677&gt;AE4677,[1]公式對照表!$C$5)))))</f>
        <v/>
      </c>
      <c r="AG4677" s="442"/>
      <c r="AH4677" s="442"/>
      <c r="AI4677" s="442"/>
      <c r="AJ4677" s="442"/>
      <c r="AK4677" s="2"/>
    </row>
    <row r="4678" spans="1:37" ht="17.25" customHeight="1">
      <c r="A4678" s="443"/>
      <c r="B4678" s="444"/>
      <c r="C4678" s="23"/>
      <c r="D4678" s="23"/>
      <c r="E4678" s="23"/>
      <c r="F4678" s="262"/>
      <c r="G4678" s="262"/>
      <c r="H4678" s="262"/>
      <c r="I4678" s="264"/>
      <c r="J4678" s="23"/>
      <c r="K4678" s="23"/>
      <c r="L4678" s="36" t="str">
        <f>IFERROR(VLOOKUP(放飛紀錄!$K4678,#REF!,2,FALSE),"")</f>
        <v/>
      </c>
      <c r="M4678" s="36"/>
      <c r="N4678" s="36"/>
      <c r="O4678" s="36"/>
      <c r="P4678" s="36"/>
      <c r="Q4678" s="36"/>
      <c r="R4678" s="36"/>
      <c r="S4678" s="36"/>
      <c r="T4678" s="36"/>
      <c r="U4678" s="23"/>
      <c r="V4678" s="23"/>
      <c r="W4678" s="23"/>
      <c r="X4678" s="23"/>
      <c r="Y4678" s="445"/>
      <c r="Z4678" s="446" t="str">
        <f>IF(放飛紀錄!$Y4678="","",放飛紀錄!$Y4678+公式對照表!B$2)</f>
        <v/>
      </c>
      <c r="AA4678" s="445"/>
      <c r="AB4678" s="445"/>
      <c r="AC4678" s="447" t="str">
        <f t="shared" si="174"/>
        <v/>
      </c>
      <c r="AD4678" s="448" t="str">
        <f t="shared" si="175"/>
        <v/>
      </c>
      <c r="AE4678" s="446" t="str">
        <f>IF(放飛紀錄表[[#This Row],[模組啟動時間]]="","",公式對照表!$A$2)</f>
        <v/>
      </c>
      <c r="AF4678" s="449" t="str">
        <f>IF(AC4678="","",IF(AND(AA4678&gt;Y4678,AA4678&lt;Z4678),[1]公式對照表!$C$2,IF(AC4678="-",[1]公式對照表!$C$3,IF(AC4678&lt;AE4678,[1]公式對照表!$C$4,IF(AC4678&gt;AE4678,[1]公式對照表!$C$5)))))</f>
        <v/>
      </c>
      <c r="AG4678" s="442"/>
      <c r="AH4678" s="442"/>
      <c r="AI4678" s="442"/>
      <c r="AJ4678" s="442"/>
      <c r="AK4678" s="2"/>
    </row>
    <row r="4679" spans="1:37" ht="17.25" customHeight="1">
      <c r="A4679" s="443"/>
      <c r="B4679" s="444"/>
      <c r="C4679" s="23"/>
      <c r="D4679" s="23"/>
      <c r="E4679" s="23"/>
      <c r="F4679" s="262"/>
      <c r="G4679" s="262"/>
      <c r="H4679" s="262"/>
      <c r="I4679" s="264"/>
      <c r="J4679" s="23"/>
      <c r="K4679" s="23"/>
      <c r="L4679" s="36" t="str">
        <f>IFERROR(VLOOKUP(放飛紀錄!$K4679,#REF!,2,FALSE),"")</f>
        <v/>
      </c>
      <c r="M4679" s="36"/>
      <c r="N4679" s="36"/>
      <c r="O4679" s="36"/>
      <c r="P4679" s="36"/>
      <c r="Q4679" s="36"/>
      <c r="R4679" s="36"/>
      <c r="S4679" s="36"/>
      <c r="T4679" s="36"/>
      <c r="U4679" s="23"/>
      <c r="V4679" s="23"/>
      <c r="W4679" s="23"/>
      <c r="X4679" s="23"/>
      <c r="Y4679" s="445"/>
      <c r="Z4679" s="446" t="str">
        <f>IF(放飛紀錄!$Y4679="","",放飛紀錄!$Y4679+公式對照表!B$2)</f>
        <v/>
      </c>
      <c r="AA4679" s="445"/>
      <c r="AB4679" s="445"/>
      <c r="AC4679" s="447" t="str">
        <f t="shared" si="174"/>
        <v/>
      </c>
      <c r="AD4679" s="448" t="str">
        <f t="shared" si="175"/>
        <v/>
      </c>
      <c r="AE4679" s="446" t="str">
        <f>IF(放飛紀錄表[[#This Row],[模組啟動時間]]="","",公式對照表!$A$2)</f>
        <v/>
      </c>
      <c r="AF4679" s="449" t="str">
        <f>IF(AC4679="","",IF(AND(AA4679&gt;Y4679,AA4679&lt;Z4679),[1]公式對照表!$C$2,IF(AC4679="-",[1]公式對照表!$C$3,IF(AC4679&lt;AE4679,[1]公式對照表!$C$4,IF(AC4679&gt;AE4679,[1]公式對照表!$C$5)))))</f>
        <v/>
      </c>
      <c r="AG4679" s="442"/>
      <c r="AH4679" s="442"/>
      <c r="AI4679" s="442"/>
      <c r="AJ4679" s="442"/>
      <c r="AK4679" s="2"/>
    </row>
    <row r="4680" spans="1:37" ht="17.25" customHeight="1">
      <c r="A4680" s="443"/>
      <c r="B4680" s="444"/>
      <c r="C4680" s="23"/>
      <c r="D4680" s="23"/>
      <c r="E4680" s="23"/>
      <c r="F4680" s="262"/>
      <c r="G4680" s="262"/>
      <c r="H4680" s="262"/>
      <c r="I4680" s="264"/>
      <c r="J4680" s="23"/>
      <c r="K4680" s="23"/>
      <c r="L4680" s="36" t="str">
        <f>IFERROR(VLOOKUP(放飛紀錄!$K4680,#REF!,2,FALSE),"")</f>
        <v/>
      </c>
      <c r="M4680" s="36"/>
      <c r="N4680" s="36"/>
      <c r="O4680" s="36"/>
      <c r="P4680" s="36"/>
      <c r="Q4680" s="36"/>
      <c r="R4680" s="36"/>
      <c r="S4680" s="36"/>
      <c r="T4680" s="36"/>
      <c r="U4680" s="23"/>
      <c r="V4680" s="23"/>
      <c r="W4680" s="23"/>
      <c r="X4680" s="23"/>
      <c r="Y4680" s="445"/>
      <c r="Z4680" s="446" t="str">
        <f>IF(放飛紀錄!$Y4680="","",放飛紀錄!$Y4680+公式對照表!B$2)</f>
        <v/>
      </c>
      <c r="AA4680" s="445"/>
      <c r="AB4680" s="445"/>
      <c r="AC4680" s="447" t="str">
        <f t="shared" si="174"/>
        <v/>
      </c>
      <c r="AD4680" s="448" t="str">
        <f t="shared" si="175"/>
        <v/>
      </c>
      <c r="AE4680" s="446" t="str">
        <f>IF(放飛紀錄表[[#This Row],[模組啟動時間]]="","",公式對照表!$A$2)</f>
        <v/>
      </c>
      <c r="AF4680" s="449" t="str">
        <f>IF(AC4680="","",IF(AND(AA4680&gt;Y4680,AA4680&lt;Z4680),[1]公式對照表!$C$2,IF(AC4680="-",[1]公式對照表!$C$3,IF(AC4680&lt;AE4680,[1]公式對照表!$C$4,IF(AC4680&gt;AE4680,[1]公式對照表!$C$5)))))</f>
        <v/>
      </c>
      <c r="AG4680" s="442"/>
      <c r="AH4680" s="442"/>
      <c r="AI4680" s="442"/>
      <c r="AJ4680" s="442"/>
      <c r="AK4680" s="2"/>
    </row>
    <row r="4681" spans="1:37" ht="17.25" customHeight="1">
      <c r="A4681" s="443"/>
      <c r="B4681" s="444"/>
      <c r="C4681" s="23"/>
      <c r="D4681" s="23"/>
      <c r="E4681" s="23"/>
      <c r="F4681" s="262"/>
      <c r="G4681" s="262"/>
      <c r="H4681" s="262"/>
      <c r="I4681" s="264"/>
      <c r="J4681" s="23"/>
      <c r="K4681" s="23"/>
      <c r="L4681" s="36" t="str">
        <f>IFERROR(VLOOKUP(放飛紀錄!$K4681,#REF!,2,FALSE),"")</f>
        <v/>
      </c>
      <c r="M4681" s="36"/>
      <c r="N4681" s="36"/>
      <c r="O4681" s="36"/>
      <c r="P4681" s="36"/>
      <c r="Q4681" s="36"/>
      <c r="R4681" s="36"/>
      <c r="S4681" s="36"/>
      <c r="T4681" s="36"/>
      <c r="U4681" s="23"/>
      <c r="V4681" s="23"/>
      <c r="W4681" s="23"/>
      <c r="X4681" s="23"/>
      <c r="Y4681" s="445"/>
      <c r="Z4681" s="446" t="str">
        <f>IF(放飛紀錄!$Y4681="","",放飛紀錄!$Y4681+公式對照表!B$2)</f>
        <v/>
      </c>
      <c r="AA4681" s="445"/>
      <c r="AB4681" s="445"/>
      <c r="AC4681" s="447" t="str">
        <f t="shared" si="174"/>
        <v/>
      </c>
      <c r="AD4681" s="448" t="str">
        <f t="shared" si="175"/>
        <v/>
      </c>
      <c r="AE4681" s="446" t="str">
        <f>IF(放飛紀錄表[[#This Row],[模組啟動時間]]="","",公式對照表!$A$2)</f>
        <v/>
      </c>
      <c r="AF4681" s="449" t="str">
        <f>IF(AC4681="","",IF(AND(AA4681&gt;Y4681,AA4681&lt;Z4681),[1]公式對照表!$C$2,IF(AC4681="-",[1]公式對照表!$C$3,IF(AC4681&lt;AE4681,[1]公式對照表!$C$4,IF(AC4681&gt;AE4681,[1]公式對照表!$C$5)))))</f>
        <v/>
      </c>
      <c r="AG4681" s="442"/>
      <c r="AH4681" s="442"/>
      <c r="AI4681" s="442"/>
      <c r="AJ4681" s="442"/>
      <c r="AK4681" s="2"/>
    </row>
    <row r="4682" spans="1:37" ht="17.25" customHeight="1">
      <c r="A4682" s="443"/>
      <c r="B4682" s="444"/>
      <c r="C4682" s="23"/>
      <c r="D4682" s="23"/>
      <c r="E4682" s="23"/>
      <c r="F4682" s="262"/>
      <c r="G4682" s="262"/>
      <c r="H4682" s="262"/>
      <c r="I4682" s="264"/>
      <c r="J4682" s="23"/>
      <c r="K4682" s="23"/>
      <c r="L4682" s="36" t="str">
        <f>IFERROR(VLOOKUP(放飛紀錄!$K4682,#REF!,2,FALSE),"")</f>
        <v/>
      </c>
      <c r="M4682" s="36"/>
      <c r="N4682" s="36"/>
      <c r="O4682" s="36"/>
      <c r="P4682" s="36"/>
      <c r="Q4682" s="36"/>
      <c r="R4682" s="36"/>
      <c r="S4682" s="36"/>
      <c r="T4682" s="36"/>
      <c r="U4682" s="23"/>
      <c r="V4682" s="23"/>
      <c r="W4682" s="23"/>
      <c r="X4682" s="23"/>
      <c r="Y4682" s="445"/>
      <c r="Z4682" s="446" t="str">
        <f>IF(放飛紀錄!$Y4682="","",放飛紀錄!$Y4682+公式對照表!B$2)</f>
        <v/>
      </c>
      <c r="AA4682" s="445"/>
      <c r="AB4682" s="445"/>
      <c r="AC4682" s="447" t="str">
        <f t="shared" si="174"/>
        <v/>
      </c>
      <c r="AD4682" s="448" t="str">
        <f t="shared" si="175"/>
        <v/>
      </c>
      <c r="AE4682" s="446" t="str">
        <f>IF(放飛紀錄表[[#This Row],[模組啟動時間]]="","",公式對照表!$A$2)</f>
        <v/>
      </c>
      <c r="AF4682" s="449" t="str">
        <f>IF(AC4682="","",IF(AND(AA4682&gt;Y4682,AA4682&lt;Z4682),[1]公式對照表!$C$2,IF(AC4682="-",[1]公式對照表!$C$3,IF(AC4682&lt;AE4682,[1]公式對照表!$C$4,IF(AC4682&gt;AE4682,[1]公式對照表!$C$5)))))</f>
        <v/>
      </c>
      <c r="AG4682" s="442"/>
      <c r="AH4682" s="442"/>
      <c r="AI4682" s="442"/>
      <c r="AJ4682" s="442"/>
      <c r="AK4682" s="2"/>
    </row>
    <row r="4683" spans="1:37" ht="17.25" customHeight="1">
      <c r="A4683" s="443"/>
      <c r="B4683" s="444"/>
      <c r="C4683" s="23"/>
      <c r="D4683" s="23"/>
      <c r="E4683" s="23"/>
      <c r="F4683" s="262"/>
      <c r="G4683" s="262"/>
      <c r="H4683" s="262"/>
      <c r="I4683" s="264"/>
      <c r="J4683" s="23"/>
      <c r="K4683" s="23"/>
      <c r="L4683" s="36" t="str">
        <f>IFERROR(VLOOKUP(放飛紀錄!$K4683,#REF!,2,FALSE),"")</f>
        <v/>
      </c>
      <c r="M4683" s="36"/>
      <c r="N4683" s="36"/>
      <c r="O4683" s="36"/>
      <c r="P4683" s="36"/>
      <c r="Q4683" s="36"/>
      <c r="R4683" s="36"/>
      <c r="S4683" s="36"/>
      <c r="T4683" s="36"/>
      <c r="U4683" s="23"/>
      <c r="V4683" s="23"/>
      <c r="W4683" s="23"/>
      <c r="X4683" s="23"/>
      <c r="Y4683" s="445"/>
      <c r="Z4683" s="446" t="str">
        <f>IF(放飛紀錄!$Y4683="","",放飛紀錄!$Y4683+公式對照表!B$2)</f>
        <v/>
      </c>
      <c r="AA4683" s="445"/>
      <c r="AB4683" s="445"/>
      <c r="AC4683" s="447" t="str">
        <f t="shared" si="174"/>
        <v/>
      </c>
      <c r="AD4683" s="448" t="str">
        <f t="shared" si="175"/>
        <v/>
      </c>
      <c r="AE4683" s="446" t="str">
        <f>IF(放飛紀錄表[[#This Row],[模組啟動時間]]="","",公式對照表!$A$2)</f>
        <v/>
      </c>
      <c r="AF4683" s="449" t="str">
        <f>IF(AC4683="","",IF(AND(AA4683&gt;Y4683,AA4683&lt;Z4683),[1]公式對照表!$C$2,IF(AC4683="-",[1]公式對照表!$C$3,IF(AC4683&lt;AE4683,[1]公式對照表!$C$4,IF(AC4683&gt;AE4683,[1]公式對照表!$C$5)))))</f>
        <v/>
      </c>
      <c r="AG4683" s="442"/>
      <c r="AH4683" s="442"/>
      <c r="AI4683" s="442"/>
      <c r="AJ4683" s="442"/>
      <c r="AK4683" s="2"/>
    </row>
    <row r="4684" spans="1:37" ht="17.25" customHeight="1">
      <c r="A4684" s="443"/>
      <c r="B4684" s="444"/>
      <c r="C4684" s="23"/>
      <c r="D4684" s="23"/>
      <c r="E4684" s="23"/>
      <c r="F4684" s="262"/>
      <c r="G4684" s="262"/>
      <c r="H4684" s="262"/>
      <c r="I4684" s="264"/>
      <c r="J4684" s="23"/>
      <c r="K4684" s="23"/>
      <c r="L4684" s="36" t="str">
        <f>IFERROR(VLOOKUP(放飛紀錄!$K4684,#REF!,2,FALSE),"")</f>
        <v/>
      </c>
      <c r="M4684" s="36"/>
      <c r="N4684" s="36"/>
      <c r="O4684" s="36"/>
      <c r="P4684" s="36"/>
      <c r="Q4684" s="36"/>
      <c r="R4684" s="36"/>
      <c r="S4684" s="36"/>
      <c r="T4684" s="36"/>
      <c r="U4684" s="23"/>
      <c r="V4684" s="23"/>
      <c r="W4684" s="23"/>
      <c r="X4684" s="23"/>
      <c r="Y4684" s="445"/>
      <c r="Z4684" s="446" t="str">
        <f>IF(放飛紀錄!$Y4684="","",放飛紀錄!$Y4684+公式對照表!B$2)</f>
        <v/>
      </c>
      <c r="AA4684" s="445"/>
      <c r="AB4684" s="445"/>
      <c r="AC4684" s="447" t="str">
        <f t="shared" si="174"/>
        <v/>
      </c>
      <c r="AD4684" s="448" t="str">
        <f t="shared" si="175"/>
        <v/>
      </c>
      <c r="AE4684" s="446" t="str">
        <f>IF(放飛紀錄表[[#This Row],[模組啟動時間]]="","",公式對照表!$A$2)</f>
        <v/>
      </c>
      <c r="AF4684" s="449" t="str">
        <f>IF(AC4684="","",IF(AND(AA4684&gt;Y4684,AA4684&lt;Z4684),[1]公式對照表!$C$2,IF(AC4684="-",[1]公式對照表!$C$3,IF(AC4684&lt;AE4684,[1]公式對照表!$C$4,IF(AC4684&gt;AE4684,[1]公式對照表!$C$5)))))</f>
        <v/>
      </c>
      <c r="AG4684" s="442"/>
      <c r="AH4684" s="442"/>
      <c r="AI4684" s="442"/>
      <c r="AJ4684" s="442"/>
      <c r="AK4684" s="2"/>
    </row>
    <row r="4685" spans="1:37" ht="17.25" customHeight="1">
      <c r="A4685" s="443"/>
      <c r="B4685" s="444"/>
      <c r="C4685" s="23"/>
      <c r="D4685" s="23"/>
      <c r="E4685" s="23"/>
      <c r="F4685" s="262"/>
      <c r="G4685" s="262"/>
      <c r="H4685" s="262"/>
      <c r="I4685" s="264"/>
      <c r="J4685" s="23"/>
      <c r="K4685" s="23"/>
      <c r="L4685" s="36" t="str">
        <f>IFERROR(VLOOKUP(放飛紀錄!$K4685,#REF!,2,FALSE),"")</f>
        <v/>
      </c>
      <c r="M4685" s="36"/>
      <c r="N4685" s="36"/>
      <c r="O4685" s="36"/>
      <c r="P4685" s="36"/>
      <c r="Q4685" s="36"/>
      <c r="R4685" s="36"/>
      <c r="S4685" s="36"/>
      <c r="T4685" s="36"/>
      <c r="U4685" s="23"/>
      <c r="V4685" s="23"/>
      <c r="W4685" s="23"/>
      <c r="X4685" s="23"/>
      <c r="Y4685" s="445"/>
      <c r="Z4685" s="446" t="str">
        <f>IF(放飛紀錄!$Y4685="","",放飛紀錄!$Y4685+公式對照表!B$2)</f>
        <v/>
      </c>
      <c r="AA4685" s="445"/>
      <c r="AB4685" s="445"/>
      <c r="AC4685" s="447" t="str">
        <f t="shared" si="174"/>
        <v/>
      </c>
      <c r="AD4685" s="448" t="str">
        <f t="shared" si="175"/>
        <v/>
      </c>
      <c r="AE4685" s="446" t="str">
        <f>IF(放飛紀錄表[[#This Row],[模組啟動時間]]="","",公式對照表!$A$2)</f>
        <v/>
      </c>
      <c r="AF4685" s="449" t="str">
        <f>IF(AC4685="","",IF(AND(AA4685&gt;Y4685,AA4685&lt;Z4685),[1]公式對照表!$C$2,IF(AC4685="-",[1]公式對照表!$C$3,IF(AC4685&lt;AE4685,[1]公式對照表!$C$4,IF(AC4685&gt;AE4685,[1]公式對照表!$C$5)))))</f>
        <v/>
      </c>
      <c r="AG4685" s="442"/>
      <c r="AH4685" s="442"/>
      <c r="AI4685" s="442"/>
      <c r="AJ4685" s="442"/>
      <c r="AK4685" s="2"/>
    </row>
    <row r="4686" spans="1:37" ht="17.25" customHeight="1">
      <c r="A4686" s="443"/>
      <c r="B4686" s="444"/>
      <c r="C4686" s="23"/>
      <c r="D4686" s="23"/>
      <c r="E4686" s="23"/>
      <c r="F4686" s="262"/>
      <c r="G4686" s="262"/>
      <c r="H4686" s="262"/>
      <c r="I4686" s="264"/>
      <c r="J4686" s="23"/>
      <c r="K4686" s="23"/>
      <c r="L4686" s="36" t="str">
        <f>IFERROR(VLOOKUP(放飛紀錄!$K4686,#REF!,2,FALSE),"")</f>
        <v/>
      </c>
      <c r="M4686" s="36"/>
      <c r="N4686" s="36"/>
      <c r="O4686" s="36"/>
      <c r="P4686" s="36"/>
      <c r="Q4686" s="36"/>
      <c r="R4686" s="36"/>
      <c r="S4686" s="36"/>
      <c r="T4686" s="36"/>
      <c r="U4686" s="23"/>
      <c r="V4686" s="23"/>
      <c r="W4686" s="23"/>
      <c r="X4686" s="23"/>
      <c r="Y4686" s="445"/>
      <c r="Z4686" s="446" t="str">
        <f>IF(放飛紀錄!$Y4686="","",放飛紀錄!$Y4686+公式對照表!B$2)</f>
        <v/>
      </c>
      <c r="AA4686" s="445"/>
      <c r="AB4686" s="445"/>
      <c r="AC4686" s="447" t="str">
        <f t="shared" si="174"/>
        <v/>
      </c>
      <c r="AD4686" s="448" t="str">
        <f t="shared" si="175"/>
        <v/>
      </c>
      <c r="AE4686" s="446" t="str">
        <f>IF(放飛紀錄表[[#This Row],[模組啟動時間]]="","",公式對照表!$A$2)</f>
        <v/>
      </c>
      <c r="AF4686" s="449" t="str">
        <f>IF(AC4686="","",IF(AND(AA4686&gt;Y4686,AA4686&lt;Z4686),[1]公式對照表!$C$2,IF(AC4686="-",[1]公式對照表!$C$3,IF(AC4686&lt;AE4686,[1]公式對照表!$C$4,IF(AC4686&gt;AE4686,[1]公式對照表!$C$5)))))</f>
        <v/>
      </c>
      <c r="AG4686" s="442"/>
      <c r="AH4686" s="442"/>
      <c r="AI4686" s="442"/>
      <c r="AJ4686" s="442"/>
      <c r="AK4686" s="2"/>
    </row>
    <row r="4687" spans="1:37" ht="17.25" customHeight="1">
      <c r="A4687" s="443"/>
      <c r="B4687" s="444"/>
      <c r="C4687" s="23"/>
      <c r="D4687" s="23"/>
      <c r="E4687" s="23"/>
      <c r="F4687" s="262"/>
      <c r="G4687" s="262"/>
      <c r="H4687" s="262"/>
      <c r="I4687" s="264"/>
      <c r="J4687" s="23"/>
      <c r="K4687" s="23"/>
      <c r="L4687" s="36" t="str">
        <f>IFERROR(VLOOKUP(放飛紀錄!$K4687,#REF!,2,FALSE),"")</f>
        <v/>
      </c>
      <c r="M4687" s="36"/>
      <c r="N4687" s="36"/>
      <c r="O4687" s="36"/>
      <c r="P4687" s="36"/>
      <c r="Q4687" s="36"/>
      <c r="R4687" s="36"/>
      <c r="S4687" s="36"/>
      <c r="T4687" s="36"/>
      <c r="U4687" s="23"/>
      <c r="V4687" s="23"/>
      <c r="W4687" s="23"/>
      <c r="X4687" s="23"/>
      <c r="Y4687" s="445"/>
      <c r="Z4687" s="446" t="str">
        <f>IF(放飛紀錄!$Y4687="","",放飛紀錄!$Y4687+公式對照表!B$2)</f>
        <v/>
      </c>
      <c r="AA4687" s="445"/>
      <c r="AB4687" s="445"/>
      <c r="AC4687" s="447" t="str">
        <f t="shared" si="174"/>
        <v/>
      </c>
      <c r="AD4687" s="448" t="str">
        <f t="shared" si="175"/>
        <v/>
      </c>
      <c r="AE4687" s="446" t="str">
        <f>IF(放飛紀錄表[[#This Row],[模組啟動時間]]="","",公式對照表!$A$2)</f>
        <v/>
      </c>
      <c r="AF4687" s="449" t="str">
        <f>IF(AC4687="","",IF(AND(AA4687&gt;Y4687,AA4687&lt;Z4687),[1]公式對照表!$C$2,IF(AC4687="-",[1]公式對照表!$C$3,IF(AC4687&lt;AE4687,[1]公式對照表!$C$4,IF(AC4687&gt;AE4687,[1]公式對照表!$C$5)))))</f>
        <v/>
      </c>
      <c r="AG4687" s="442"/>
      <c r="AH4687" s="442"/>
      <c r="AI4687" s="442"/>
      <c r="AJ4687" s="442"/>
      <c r="AK4687" s="2"/>
    </row>
    <row r="4688" spans="1:37" ht="17.25" customHeight="1">
      <c r="A4688" s="443"/>
      <c r="B4688" s="444"/>
      <c r="C4688" s="23"/>
      <c r="D4688" s="23"/>
      <c r="E4688" s="23"/>
      <c r="F4688" s="262"/>
      <c r="G4688" s="262"/>
      <c r="H4688" s="262"/>
      <c r="I4688" s="264"/>
      <c r="J4688" s="23"/>
      <c r="K4688" s="23"/>
      <c r="L4688" s="36" t="str">
        <f>IFERROR(VLOOKUP(放飛紀錄!$K4688,#REF!,2,FALSE),"")</f>
        <v/>
      </c>
      <c r="M4688" s="36"/>
      <c r="N4688" s="36"/>
      <c r="O4688" s="36"/>
      <c r="P4688" s="36"/>
      <c r="Q4688" s="36"/>
      <c r="R4688" s="36"/>
      <c r="S4688" s="36"/>
      <c r="T4688" s="36"/>
      <c r="U4688" s="23"/>
      <c r="V4688" s="23"/>
      <c r="W4688" s="23"/>
      <c r="X4688" s="23"/>
      <c r="Y4688" s="445"/>
      <c r="Z4688" s="446" t="str">
        <f>IF(放飛紀錄!$Y4688="","",放飛紀錄!$Y4688+公式對照表!B$2)</f>
        <v/>
      </c>
      <c r="AA4688" s="445"/>
      <c r="AB4688" s="445"/>
      <c r="AC4688" s="447" t="str">
        <f t="shared" si="174"/>
        <v/>
      </c>
      <c r="AD4688" s="448" t="str">
        <f t="shared" si="175"/>
        <v/>
      </c>
      <c r="AE4688" s="446" t="str">
        <f>IF(放飛紀錄表[[#This Row],[模組啟動時間]]="","",公式對照表!$A$2)</f>
        <v/>
      </c>
      <c r="AF4688" s="449" t="str">
        <f>IF(AC4688="","",IF(AND(AA4688&gt;Y4688,AA4688&lt;Z4688),[1]公式對照表!$C$2,IF(AC4688="-",[1]公式對照表!$C$3,IF(AC4688&lt;AE4688,[1]公式對照表!$C$4,IF(AC4688&gt;AE4688,[1]公式對照表!$C$5)))))</f>
        <v/>
      </c>
      <c r="AG4688" s="442"/>
      <c r="AH4688" s="442"/>
      <c r="AI4688" s="442"/>
      <c r="AJ4688" s="442"/>
      <c r="AK4688" s="2"/>
    </row>
    <row r="4689" spans="1:37" ht="17.25" customHeight="1">
      <c r="A4689" s="443"/>
      <c r="B4689" s="444"/>
      <c r="C4689" s="23"/>
      <c r="D4689" s="23"/>
      <c r="E4689" s="23"/>
      <c r="F4689" s="262"/>
      <c r="G4689" s="262"/>
      <c r="H4689" s="262"/>
      <c r="I4689" s="264"/>
      <c r="J4689" s="23"/>
      <c r="K4689" s="23"/>
      <c r="L4689" s="36" t="str">
        <f>IFERROR(VLOOKUP(放飛紀錄!$K4689,#REF!,2,FALSE),"")</f>
        <v/>
      </c>
      <c r="M4689" s="36"/>
      <c r="N4689" s="36"/>
      <c r="O4689" s="36"/>
      <c r="P4689" s="36"/>
      <c r="Q4689" s="36"/>
      <c r="R4689" s="36"/>
      <c r="S4689" s="36"/>
      <c r="T4689" s="36"/>
      <c r="U4689" s="23"/>
      <c r="V4689" s="23"/>
      <c r="W4689" s="23"/>
      <c r="X4689" s="23"/>
      <c r="Y4689" s="445"/>
      <c r="Z4689" s="446" t="str">
        <f>IF(放飛紀錄!$Y4689="","",放飛紀錄!$Y4689+公式對照表!B$2)</f>
        <v/>
      </c>
      <c r="AA4689" s="445"/>
      <c r="AB4689" s="445"/>
      <c r="AC4689" s="447" t="str">
        <f t="shared" si="174"/>
        <v/>
      </c>
      <c r="AD4689" s="448" t="str">
        <f t="shared" si="175"/>
        <v/>
      </c>
      <c r="AE4689" s="446" t="str">
        <f>IF(放飛紀錄表[[#This Row],[模組啟動時間]]="","",公式對照表!$A$2)</f>
        <v/>
      </c>
      <c r="AF4689" s="449" t="str">
        <f>IF(AC4689="","",IF(AND(AA4689&gt;Y4689,AA4689&lt;Z4689),[1]公式對照表!$C$2,IF(AC4689="-",[1]公式對照表!$C$3,IF(AC4689&lt;AE4689,[1]公式對照表!$C$4,IF(AC4689&gt;AE4689,[1]公式對照表!$C$5)))))</f>
        <v/>
      </c>
      <c r="AG4689" s="442"/>
      <c r="AH4689" s="442"/>
      <c r="AI4689" s="442"/>
      <c r="AJ4689" s="442"/>
      <c r="AK4689" s="2"/>
    </row>
    <row r="4690" spans="1:37" ht="17.25" customHeight="1">
      <c r="A4690" s="443"/>
      <c r="B4690" s="444"/>
      <c r="C4690" s="23"/>
      <c r="D4690" s="23"/>
      <c r="E4690" s="23"/>
      <c r="F4690" s="262"/>
      <c r="G4690" s="262"/>
      <c r="H4690" s="262"/>
      <c r="I4690" s="264"/>
      <c r="J4690" s="23"/>
      <c r="K4690" s="23"/>
      <c r="L4690" s="36" t="str">
        <f>IFERROR(VLOOKUP(放飛紀錄!$K4690,#REF!,2,FALSE),"")</f>
        <v/>
      </c>
      <c r="M4690" s="36"/>
      <c r="N4690" s="36"/>
      <c r="O4690" s="36"/>
      <c r="P4690" s="36"/>
      <c r="Q4690" s="36"/>
      <c r="R4690" s="36"/>
      <c r="S4690" s="36"/>
      <c r="T4690" s="36"/>
      <c r="U4690" s="23"/>
      <c r="V4690" s="23"/>
      <c r="W4690" s="23"/>
      <c r="X4690" s="23"/>
      <c r="Y4690" s="445"/>
      <c r="Z4690" s="446" t="str">
        <f>IF(放飛紀錄!$Y4690="","",放飛紀錄!$Y4690+公式對照表!B$2)</f>
        <v/>
      </c>
      <c r="AA4690" s="445"/>
      <c r="AB4690" s="445"/>
      <c r="AC4690" s="447" t="str">
        <f t="shared" si="174"/>
        <v/>
      </c>
      <c r="AD4690" s="448" t="str">
        <f t="shared" si="175"/>
        <v/>
      </c>
      <c r="AE4690" s="446" t="str">
        <f>IF(放飛紀錄表[[#This Row],[模組啟動時間]]="","",公式對照表!$A$2)</f>
        <v/>
      </c>
      <c r="AF4690" s="449" t="str">
        <f>IF(AC4690="","",IF(AND(AA4690&gt;Y4690,AA4690&lt;Z4690),[1]公式對照表!$C$2,IF(AC4690="-",[1]公式對照表!$C$3,IF(AC4690&lt;AE4690,[1]公式對照表!$C$4,IF(AC4690&gt;AE4690,[1]公式對照表!$C$5)))))</f>
        <v/>
      </c>
      <c r="AG4690" s="442"/>
      <c r="AH4690" s="442"/>
      <c r="AI4690" s="442"/>
      <c r="AJ4690" s="442"/>
      <c r="AK4690" s="2"/>
    </row>
    <row r="4691" spans="1:37" ht="17.25" customHeight="1">
      <c r="A4691" s="443"/>
      <c r="B4691" s="444"/>
      <c r="C4691" s="23"/>
      <c r="D4691" s="23"/>
      <c r="E4691" s="23"/>
      <c r="F4691" s="262"/>
      <c r="G4691" s="262"/>
      <c r="H4691" s="262"/>
      <c r="I4691" s="264"/>
      <c r="J4691" s="23"/>
      <c r="K4691" s="23"/>
      <c r="L4691" s="36" t="str">
        <f>IFERROR(VLOOKUP(放飛紀錄!$K4691,#REF!,2,FALSE),"")</f>
        <v/>
      </c>
      <c r="M4691" s="36"/>
      <c r="N4691" s="36"/>
      <c r="O4691" s="36"/>
      <c r="P4691" s="36"/>
      <c r="Q4691" s="36"/>
      <c r="R4691" s="36"/>
      <c r="S4691" s="36"/>
      <c r="T4691" s="36"/>
      <c r="U4691" s="23"/>
      <c r="V4691" s="23"/>
      <c r="W4691" s="23"/>
      <c r="X4691" s="23"/>
      <c r="Y4691" s="445"/>
      <c r="Z4691" s="446" t="str">
        <f>IF(放飛紀錄!$Y4691="","",放飛紀錄!$Y4691+公式對照表!B$2)</f>
        <v/>
      </c>
      <c r="AA4691" s="445"/>
      <c r="AB4691" s="445"/>
      <c r="AC4691" s="447" t="str">
        <f t="shared" si="174"/>
        <v/>
      </c>
      <c r="AD4691" s="448" t="str">
        <f t="shared" si="175"/>
        <v/>
      </c>
      <c r="AE4691" s="446" t="str">
        <f>IF(放飛紀錄表[[#This Row],[模組啟動時間]]="","",公式對照表!$A$2)</f>
        <v/>
      </c>
      <c r="AF4691" s="449" t="str">
        <f>IF(AC4691="","",IF(AND(AA4691&gt;Y4691,AA4691&lt;Z4691),[1]公式對照表!$C$2,IF(AC4691="-",[1]公式對照表!$C$3,IF(AC4691&lt;AE4691,[1]公式對照表!$C$4,IF(AC4691&gt;AE4691,[1]公式對照表!$C$5)))))</f>
        <v/>
      </c>
      <c r="AG4691" s="442"/>
      <c r="AH4691" s="442"/>
      <c r="AI4691" s="442"/>
      <c r="AJ4691" s="442"/>
      <c r="AK4691" s="2"/>
    </row>
    <row r="4692" spans="1:37" ht="17.25" customHeight="1">
      <c r="A4692" s="443"/>
      <c r="B4692" s="444"/>
      <c r="C4692" s="23"/>
      <c r="D4692" s="23"/>
      <c r="E4692" s="23"/>
      <c r="F4692" s="262"/>
      <c r="G4692" s="262"/>
      <c r="H4692" s="262"/>
      <c r="I4692" s="264"/>
      <c r="J4692" s="23"/>
      <c r="K4692" s="23"/>
      <c r="L4692" s="36" t="str">
        <f>IFERROR(VLOOKUP(放飛紀錄!$K4692,#REF!,2,FALSE),"")</f>
        <v/>
      </c>
      <c r="M4692" s="36"/>
      <c r="N4692" s="36"/>
      <c r="O4692" s="36"/>
      <c r="P4692" s="36"/>
      <c r="Q4692" s="36"/>
      <c r="R4692" s="36"/>
      <c r="S4692" s="36"/>
      <c r="T4692" s="36"/>
      <c r="U4692" s="23"/>
      <c r="V4692" s="23"/>
      <c r="W4692" s="23"/>
      <c r="X4692" s="23"/>
      <c r="Y4692" s="445"/>
      <c r="Z4692" s="446" t="str">
        <f>IF(放飛紀錄!$Y4692="","",放飛紀錄!$Y4692+公式對照表!B$2)</f>
        <v/>
      </c>
      <c r="AA4692" s="445"/>
      <c r="AB4692" s="445"/>
      <c r="AC4692" s="447" t="str">
        <f t="shared" si="174"/>
        <v/>
      </c>
      <c r="AD4692" s="448" t="str">
        <f t="shared" si="175"/>
        <v/>
      </c>
      <c r="AE4692" s="446" t="str">
        <f>IF(放飛紀錄表[[#This Row],[模組啟動時間]]="","",公式對照表!$A$2)</f>
        <v/>
      </c>
      <c r="AF4692" s="449" t="str">
        <f>IF(AC4692="","",IF(AND(AA4692&gt;Y4692,AA4692&lt;Z4692),[1]公式對照表!$C$2,IF(AC4692="-",[1]公式對照表!$C$3,IF(AC4692&lt;AE4692,[1]公式對照表!$C$4,IF(AC4692&gt;AE4692,[1]公式對照表!$C$5)))))</f>
        <v/>
      </c>
      <c r="AG4692" s="442"/>
      <c r="AH4692" s="442"/>
      <c r="AI4692" s="442"/>
      <c r="AJ4692" s="442"/>
      <c r="AK4692" s="2"/>
    </row>
    <row r="4693" spans="1:37" ht="17.25" customHeight="1">
      <c r="A4693" s="443"/>
      <c r="B4693" s="444"/>
      <c r="C4693" s="23"/>
      <c r="D4693" s="23"/>
      <c r="E4693" s="23"/>
      <c r="F4693" s="262"/>
      <c r="G4693" s="262"/>
      <c r="H4693" s="262"/>
      <c r="I4693" s="264"/>
      <c r="J4693" s="23"/>
      <c r="K4693" s="23"/>
      <c r="L4693" s="36" t="str">
        <f>IFERROR(VLOOKUP(放飛紀錄!$K4693,#REF!,2,FALSE),"")</f>
        <v/>
      </c>
      <c r="M4693" s="36"/>
      <c r="N4693" s="36"/>
      <c r="O4693" s="36"/>
      <c r="P4693" s="36"/>
      <c r="Q4693" s="36"/>
      <c r="R4693" s="36"/>
      <c r="S4693" s="36"/>
      <c r="T4693" s="36"/>
      <c r="U4693" s="23"/>
      <c r="V4693" s="23"/>
      <c r="W4693" s="23"/>
      <c r="X4693" s="23"/>
      <c r="Y4693" s="445"/>
      <c r="Z4693" s="446" t="str">
        <f>IF(放飛紀錄!$Y4693="","",放飛紀錄!$Y4693+公式對照表!B$2)</f>
        <v/>
      </c>
      <c r="AA4693" s="445"/>
      <c r="AB4693" s="445"/>
      <c r="AC4693" s="447" t="str">
        <f t="shared" si="174"/>
        <v/>
      </c>
      <c r="AD4693" s="448" t="str">
        <f t="shared" si="175"/>
        <v/>
      </c>
      <c r="AE4693" s="446" t="str">
        <f>IF(放飛紀錄表[[#This Row],[模組啟動時間]]="","",公式對照表!$A$2)</f>
        <v/>
      </c>
      <c r="AF4693" s="449" t="str">
        <f>IF(AC4693="","",IF(AND(AA4693&gt;Y4693,AA4693&lt;Z4693),[1]公式對照表!$C$2,IF(AC4693="-",[1]公式對照表!$C$3,IF(AC4693&lt;AE4693,[1]公式對照表!$C$4,IF(AC4693&gt;AE4693,[1]公式對照表!$C$5)))))</f>
        <v/>
      </c>
      <c r="AG4693" s="442"/>
      <c r="AH4693" s="442"/>
      <c r="AI4693" s="442"/>
      <c r="AJ4693" s="442"/>
      <c r="AK4693" s="2"/>
    </row>
    <row r="4694" spans="1:37" ht="17.25" customHeight="1">
      <c r="A4694" s="443"/>
      <c r="B4694" s="444"/>
      <c r="C4694" s="23"/>
      <c r="D4694" s="23"/>
      <c r="E4694" s="23"/>
      <c r="F4694" s="262"/>
      <c r="G4694" s="262"/>
      <c r="H4694" s="262"/>
      <c r="I4694" s="264"/>
      <c r="J4694" s="23"/>
      <c r="K4694" s="23"/>
      <c r="L4694" s="36" t="str">
        <f>IFERROR(VLOOKUP(放飛紀錄!$K4694,#REF!,2,FALSE),"")</f>
        <v/>
      </c>
      <c r="M4694" s="36"/>
      <c r="N4694" s="36"/>
      <c r="O4694" s="36"/>
      <c r="P4694" s="36"/>
      <c r="Q4694" s="36"/>
      <c r="R4694" s="36"/>
      <c r="S4694" s="36"/>
      <c r="T4694" s="36"/>
      <c r="U4694" s="23"/>
      <c r="V4694" s="23"/>
      <c r="W4694" s="23"/>
      <c r="X4694" s="23"/>
      <c r="Y4694" s="445"/>
      <c r="Z4694" s="446" t="str">
        <f>IF(放飛紀錄!$Y4694="","",放飛紀錄!$Y4694+公式對照表!B$2)</f>
        <v/>
      </c>
      <c r="AA4694" s="445"/>
      <c r="AB4694" s="445"/>
      <c r="AC4694" s="447" t="str">
        <f t="shared" si="174"/>
        <v/>
      </c>
      <c r="AD4694" s="448" t="str">
        <f t="shared" si="175"/>
        <v/>
      </c>
      <c r="AE4694" s="446" t="str">
        <f>IF(放飛紀錄表[[#This Row],[模組啟動時間]]="","",公式對照表!$A$2)</f>
        <v/>
      </c>
      <c r="AF4694" s="449" t="str">
        <f>IF(AC4694="","",IF(AND(AA4694&gt;Y4694,AA4694&lt;Z4694),[1]公式對照表!$C$2,IF(AC4694="-",[1]公式對照表!$C$3,IF(AC4694&lt;AE4694,[1]公式對照表!$C$4,IF(AC4694&gt;AE4694,[1]公式對照表!$C$5)))))</f>
        <v/>
      </c>
      <c r="AG4694" s="442"/>
      <c r="AH4694" s="442"/>
      <c r="AI4694" s="442"/>
      <c r="AJ4694" s="442"/>
      <c r="AK4694" s="2"/>
    </row>
    <row r="4695" spans="1:37" ht="17.25" customHeight="1">
      <c r="A4695" s="443"/>
      <c r="B4695" s="444"/>
      <c r="C4695" s="23"/>
      <c r="D4695" s="23"/>
      <c r="E4695" s="23"/>
      <c r="F4695" s="262"/>
      <c r="G4695" s="262"/>
      <c r="H4695" s="262"/>
      <c r="I4695" s="264"/>
      <c r="J4695" s="23"/>
      <c r="K4695" s="23"/>
      <c r="L4695" s="36" t="str">
        <f>IFERROR(VLOOKUP(放飛紀錄!$K4695,#REF!,2,FALSE),"")</f>
        <v/>
      </c>
      <c r="M4695" s="36"/>
      <c r="N4695" s="36"/>
      <c r="O4695" s="36"/>
      <c r="P4695" s="36"/>
      <c r="Q4695" s="36"/>
      <c r="R4695" s="36"/>
      <c r="S4695" s="36"/>
      <c r="T4695" s="36"/>
      <c r="U4695" s="23"/>
      <c r="V4695" s="23"/>
      <c r="W4695" s="23"/>
      <c r="X4695" s="23"/>
      <c r="Y4695" s="445"/>
      <c r="Z4695" s="446" t="str">
        <f>IF(放飛紀錄!$Y4695="","",放飛紀錄!$Y4695+公式對照表!B$2)</f>
        <v/>
      </c>
      <c r="AA4695" s="445"/>
      <c r="AB4695" s="445"/>
      <c r="AC4695" s="447" t="str">
        <f t="shared" si="174"/>
        <v/>
      </c>
      <c r="AD4695" s="448" t="str">
        <f t="shared" si="175"/>
        <v/>
      </c>
      <c r="AE4695" s="446" t="str">
        <f>IF(放飛紀錄表[[#This Row],[模組啟動時間]]="","",公式對照表!$A$2)</f>
        <v/>
      </c>
      <c r="AF4695" s="449" t="str">
        <f>IF(AC4695="","",IF(AND(AA4695&gt;Y4695,AA4695&lt;Z4695),[1]公式對照表!$C$2,IF(AC4695="-",[1]公式對照表!$C$3,IF(AC4695&lt;AE4695,[1]公式對照表!$C$4,IF(AC4695&gt;AE4695,[1]公式對照表!$C$5)))))</f>
        <v/>
      </c>
      <c r="AG4695" s="442"/>
      <c r="AH4695" s="442"/>
      <c r="AI4695" s="442"/>
      <c r="AJ4695" s="442"/>
      <c r="AK4695" s="2"/>
    </row>
    <row r="4696" spans="1:37" ht="17.25" customHeight="1">
      <c r="A4696" s="443"/>
      <c r="B4696" s="444"/>
      <c r="C4696" s="23"/>
      <c r="D4696" s="23"/>
      <c r="E4696" s="23"/>
      <c r="F4696" s="262"/>
      <c r="G4696" s="262"/>
      <c r="H4696" s="262"/>
      <c r="I4696" s="264"/>
      <c r="J4696" s="23"/>
      <c r="K4696" s="23"/>
      <c r="L4696" s="36" t="str">
        <f>IFERROR(VLOOKUP(放飛紀錄!$K4696,#REF!,2,FALSE),"")</f>
        <v/>
      </c>
      <c r="M4696" s="36"/>
      <c r="N4696" s="36"/>
      <c r="O4696" s="36"/>
      <c r="P4696" s="36"/>
      <c r="Q4696" s="36"/>
      <c r="R4696" s="36"/>
      <c r="S4696" s="36"/>
      <c r="T4696" s="36"/>
      <c r="U4696" s="23"/>
      <c r="V4696" s="23"/>
      <c r="W4696" s="23"/>
      <c r="X4696" s="23"/>
      <c r="Y4696" s="445"/>
      <c r="Z4696" s="446" t="str">
        <f>IF(放飛紀錄!$Y4696="","",放飛紀錄!$Y4696+公式對照表!B$2)</f>
        <v/>
      </c>
      <c r="AA4696" s="445"/>
      <c r="AB4696" s="445"/>
      <c r="AC4696" s="447" t="str">
        <f t="shared" si="174"/>
        <v/>
      </c>
      <c r="AD4696" s="448" t="str">
        <f t="shared" si="175"/>
        <v/>
      </c>
      <c r="AE4696" s="446" t="str">
        <f>IF(放飛紀錄表[[#This Row],[模組啟動時間]]="","",公式對照表!$A$2)</f>
        <v/>
      </c>
      <c r="AF4696" s="449" t="str">
        <f>IF(AC4696="","",IF(AND(AA4696&gt;Y4696,AA4696&lt;Z4696),[1]公式對照表!$C$2,IF(AC4696="-",[1]公式對照表!$C$3,IF(AC4696&lt;AE4696,[1]公式對照表!$C$4,IF(AC4696&gt;AE4696,[1]公式對照表!$C$5)))))</f>
        <v/>
      </c>
      <c r="AG4696" s="442"/>
      <c r="AH4696" s="442"/>
      <c r="AI4696" s="442"/>
      <c r="AJ4696" s="442"/>
      <c r="AK4696" s="2"/>
    </row>
    <row r="4697" spans="1:37" ht="17.25" customHeight="1">
      <c r="A4697" s="443"/>
      <c r="B4697" s="444"/>
      <c r="C4697" s="23"/>
      <c r="D4697" s="23"/>
      <c r="E4697" s="23"/>
      <c r="F4697" s="262"/>
      <c r="G4697" s="262"/>
      <c r="H4697" s="262"/>
      <c r="I4697" s="264"/>
      <c r="J4697" s="23"/>
      <c r="K4697" s="23"/>
      <c r="L4697" s="36" t="str">
        <f>IFERROR(VLOOKUP(放飛紀錄!$K4697,#REF!,2,FALSE),"")</f>
        <v/>
      </c>
      <c r="M4697" s="36"/>
      <c r="N4697" s="36"/>
      <c r="O4697" s="36"/>
      <c r="P4697" s="36"/>
      <c r="Q4697" s="36"/>
      <c r="R4697" s="36"/>
      <c r="S4697" s="36"/>
      <c r="T4697" s="36"/>
      <c r="U4697" s="23"/>
      <c r="V4697" s="23"/>
      <c r="W4697" s="23"/>
      <c r="X4697" s="23"/>
      <c r="Y4697" s="445"/>
      <c r="Z4697" s="446" t="str">
        <f>IF(放飛紀錄!$Y4697="","",放飛紀錄!$Y4697+公式對照表!B$2)</f>
        <v/>
      </c>
      <c r="AA4697" s="445"/>
      <c r="AB4697" s="445"/>
      <c r="AC4697" s="447" t="str">
        <f t="shared" si="174"/>
        <v/>
      </c>
      <c r="AD4697" s="448" t="str">
        <f t="shared" si="175"/>
        <v/>
      </c>
      <c r="AE4697" s="446" t="str">
        <f>IF(放飛紀錄表[[#This Row],[模組啟動時間]]="","",公式對照表!$A$2)</f>
        <v/>
      </c>
      <c r="AF4697" s="449" t="str">
        <f>IF(AC4697="","",IF(AND(AA4697&gt;Y4697,AA4697&lt;Z4697),[1]公式對照表!$C$2,IF(AC4697="-",[1]公式對照表!$C$3,IF(AC4697&lt;AE4697,[1]公式對照表!$C$4,IF(AC4697&gt;AE4697,[1]公式對照表!$C$5)))))</f>
        <v/>
      </c>
      <c r="AG4697" s="442"/>
      <c r="AH4697" s="442"/>
      <c r="AI4697" s="442"/>
      <c r="AJ4697" s="442"/>
      <c r="AK4697" s="2"/>
    </row>
    <row r="4698" spans="1:37" ht="17.25" customHeight="1">
      <c r="A4698" s="443"/>
      <c r="B4698" s="444"/>
      <c r="C4698" s="23"/>
      <c r="D4698" s="23"/>
      <c r="E4698" s="23"/>
      <c r="F4698" s="262"/>
      <c r="G4698" s="262"/>
      <c r="H4698" s="262"/>
      <c r="I4698" s="264"/>
      <c r="J4698" s="23"/>
      <c r="K4698" s="23"/>
      <c r="L4698" s="36" t="str">
        <f>IFERROR(VLOOKUP(放飛紀錄!$K4698,#REF!,2,FALSE),"")</f>
        <v/>
      </c>
      <c r="M4698" s="36"/>
      <c r="N4698" s="36"/>
      <c r="O4698" s="36"/>
      <c r="P4698" s="36"/>
      <c r="Q4698" s="36"/>
      <c r="R4698" s="36"/>
      <c r="S4698" s="36"/>
      <c r="T4698" s="36"/>
      <c r="U4698" s="23"/>
      <c r="V4698" s="23"/>
      <c r="W4698" s="23"/>
      <c r="X4698" s="23"/>
      <c r="Y4698" s="445"/>
      <c r="Z4698" s="446" t="str">
        <f>IF(放飛紀錄!$Y4698="","",放飛紀錄!$Y4698+公式對照表!B$2)</f>
        <v/>
      </c>
      <c r="AA4698" s="445"/>
      <c r="AB4698" s="445"/>
      <c r="AC4698" s="447" t="str">
        <f t="shared" si="174"/>
        <v/>
      </c>
      <c r="AD4698" s="448" t="str">
        <f t="shared" si="175"/>
        <v/>
      </c>
      <c r="AE4698" s="446" t="str">
        <f>IF(放飛紀錄表[[#This Row],[模組啟動時間]]="","",公式對照表!$A$2)</f>
        <v/>
      </c>
      <c r="AF4698" s="449" t="str">
        <f>IF(AC4698="","",IF(AND(AA4698&gt;Y4698,AA4698&lt;Z4698),[1]公式對照表!$C$2,IF(AC4698="-",[1]公式對照表!$C$3,IF(AC4698&lt;AE4698,[1]公式對照表!$C$4,IF(AC4698&gt;AE4698,[1]公式對照表!$C$5)))))</f>
        <v/>
      </c>
      <c r="AG4698" s="442"/>
      <c r="AH4698" s="442"/>
      <c r="AI4698" s="442"/>
      <c r="AJ4698" s="442"/>
      <c r="AK4698" s="2"/>
    </row>
    <row r="4699" spans="1:37" ht="17.25" customHeight="1">
      <c r="A4699" s="443"/>
      <c r="B4699" s="444"/>
      <c r="C4699" s="23"/>
      <c r="D4699" s="23"/>
      <c r="E4699" s="23"/>
      <c r="F4699" s="262"/>
      <c r="G4699" s="262"/>
      <c r="H4699" s="262"/>
      <c r="I4699" s="264"/>
      <c r="J4699" s="23"/>
      <c r="K4699" s="23"/>
      <c r="L4699" s="36" t="str">
        <f>IFERROR(VLOOKUP(放飛紀錄!$K4699,#REF!,2,FALSE),"")</f>
        <v/>
      </c>
      <c r="M4699" s="36"/>
      <c r="N4699" s="36"/>
      <c r="O4699" s="36"/>
      <c r="P4699" s="36"/>
      <c r="Q4699" s="36"/>
      <c r="R4699" s="36"/>
      <c r="S4699" s="36"/>
      <c r="T4699" s="36"/>
      <c r="U4699" s="23"/>
      <c r="V4699" s="23"/>
      <c r="W4699" s="23"/>
      <c r="X4699" s="23"/>
      <c r="Y4699" s="445"/>
      <c r="Z4699" s="446" t="str">
        <f>IF(放飛紀錄!$Y4699="","",放飛紀錄!$Y4699+公式對照表!B$2)</f>
        <v/>
      </c>
      <c r="AA4699" s="445"/>
      <c r="AB4699" s="445"/>
      <c r="AC4699" s="447" t="str">
        <f t="shared" si="174"/>
        <v/>
      </c>
      <c r="AD4699" s="448" t="str">
        <f t="shared" si="175"/>
        <v/>
      </c>
      <c r="AE4699" s="446" t="str">
        <f>IF(放飛紀錄表[[#This Row],[模組啟動時間]]="","",公式對照表!$A$2)</f>
        <v/>
      </c>
      <c r="AF4699" s="449" t="str">
        <f>IF(AC4699="","",IF(AND(AA4699&gt;Y4699,AA4699&lt;Z4699),[1]公式對照表!$C$2,IF(AC4699="-",[1]公式對照表!$C$3,IF(AC4699&lt;AE4699,[1]公式對照表!$C$4,IF(AC4699&gt;AE4699,[1]公式對照表!$C$5)))))</f>
        <v/>
      </c>
      <c r="AG4699" s="442"/>
      <c r="AH4699" s="442"/>
      <c r="AI4699" s="442"/>
      <c r="AJ4699" s="442"/>
      <c r="AK4699" s="2"/>
    </row>
    <row r="4700" spans="1:37" ht="17.25" customHeight="1">
      <c r="A4700" s="443"/>
      <c r="B4700" s="444"/>
      <c r="C4700" s="23"/>
      <c r="D4700" s="23"/>
      <c r="E4700" s="23"/>
      <c r="F4700" s="262"/>
      <c r="G4700" s="262"/>
      <c r="H4700" s="262"/>
      <c r="I4700" s="264"/>
      <c r="J4700" s="23"/>
      <c r="K4700" s="23"/>
      <c r="L4700" s="36" t="str">
        <f>IFERROR(VLOOKUP(放飛紀錄!$K4700,#REF!,2,FALSE),"")</f>
        <v/>
      </c>
      <c r="M4700" s="36"/>
      <c r="N4700" s="36"/>
      <c r="O4700" s="36"/>
      <c r="P4700" s="36"/>
      <c r="Q4700" s="36"/>
      <c r="R4700" s="36"/>
      <c r="S4700" s="36"/>
      <c r="T4700" s="36"/>
      <c r="U4700" s="23"/>
      <c r="V4700" s="23"/>
      <c r="W4700" s="23"/>
      <c r="X4700" s="23"/>
      <c r="Y4700" s="445"/>
      <c r="Z4700" s="446" t="str">
        <f>IF(放飛紀錄!$Y4700="","",放飛紀錄!$Y4700+公式對照表!B$2)</f>
        <v/>
      </c>
      <c r="AA4700" s="445"/>
      <c r="AB4700" s="445"/>
      <c r="AC4700" s="447" t="str">
        <f t="shared" si="174"/>
        <v/>
      </c>
      <c r="AD4700" s="448" t="str">
        <f t="shared" si="175"/>
        <v/>
      </c>
      <c r="AE4700" s="446" t="str">
        <f>IF(放飛紀錄表[[#This Row],[模組啟動時間]]="","",公式對照表!$A$2)</f>
        <v/>
      </c>
      <c r="AF4700" s="449" t="str">
        <f>IF(AC4700="","",IF(AND(AA4700&gt;Y4700,AA4700&lt;Z4700),[1]公式對照表!$C$2,IF(AC4700="-",[1]公式對照表!$C$3,IF(AC4700&lt;AE4700,[1]公式對照表!$C$4,IF(AC4700&gt;AE4700,[1]公式對照表!$C$5)))))</f>
        <v/>
      </c>
      <c r="AG4700" s="442"/>
      <c r="AH4700" s="442"/>
      <c r="AI4700" s="442"/>
      <c r="AJ4700" s="442"/>
      <c r="AK4700" s="2"/>
    </row>
    <row r="4701" spans="1:37" ht="17.25" customHeight="1">
      <c r="A4701" s="443"/>
      <c r="B4701" s="444"/>
      <c r="C4701" s="23"/>
      <c r="D4701" s="23"/>
      <c r="E4701" s="23"/>
      <c r="F4701" s="262"/>
      <c r="G4701" s="262"/>
      <c r="H4701" s="262"/>
      <c r="I4701" s="264"/>
      <c r="J4701" s="23"/>
      <c r="K4701" s="23"/>
      <c r="L4701" s="36" t="str">
        <f>IFERROR(VLOOKUP(放飛紀錄!$K4701,#REF!,2,FALSE),"")</f>
        <v/>
      </c>
      <c r="M4701" s="36"/>
      <c r="N4701" s="36"/>
      <c r="O4701" s="36"/>
      <c r="P4701" s="36"/>
      <c r="Q4701" s="36"/>
      <c r="R4701" s="36"/>
      <c r="S4701" s="36"/>
      <c r="T4701" s="36"/>
      <c r="U4701" s="23"/>
      <c r="V4701" s="23"/>
      <c r="W4701" s="23"/>
      <c r="X4701" s="23"/>
      <c r="Y4701" s="445"/>
      <c r="Z4701" s="446" t="str">
        <f>IF(放飛紀錄!$Y4701="","",放飛紀錄!$Y4701+公式對照表!B$2)</f>
        <v/>
      </c>
      <c r="AA4701" s="445"/>
      <c r="AB4701" s="445"/>
      <c r="AC4701" s="447" t="str">
        <f t="shared" si="174"/>
        <v/>
      </c>
      <c r="AD4701" s="448" t="str">
        <f t="shared" si="175"/>
        <v/>
      </c>
      <c r="AE4701" s="446" t="str">
        <f>IF(放飛紀錄表[[#This Row],[模組啟動時間]]="","",公式對照表!$A$2)</f>
        <v/>
      </c>
      <c r="AF4701" s="449" t="str">
        <f>IF(AC4701="","",IF(AND(AA4701&gt;Y4701,AA4701&lt;Z4701),[1]公式對照表!$C$2,IF(AC4701="-",[1]公式對照表!$C$3,IF(AC4701&lt;AE4701,[1]公式對照表!$C$4,IF(AC4701&gt;AE4701,[1]公式對照表!$C$5)))))</f>
        <v/>
      </c>
      <c r="AG4701" s="442"/>
      <c r="AH4701" s="442"/>
      <c r="AI4701" s="442"/>
      <c r="AJ4701" s="442"/>
      <c r="AK4701" s="2"/>
    </row>
    <row r="4702" spans="1:37" ht="17.25" customHeight="1">
      <c r="A4702" s="443"/>
      <c r="B4702" s="444"/>
      <c r="C4702" s="23"/>
      <c r="D4702" s="23"/>
      <c r="E4702" s="23"/>
      <c r="F4702" s="262"/>
      <c r="G4702" s="262"/>
      <c r="H4702" s="262"/>
      <c r="I4702" s="264"/>
      <c r="J4702" s="23"/>
      <c r="K4702" s="23"/>
      <c r="L4702" s="36" t="str">
        <f>IFERROR(VLOOKUP(放飛紀錄!$K4702,#REF!,2,FALSE),"")</f>
        <v/>
      </c>
      <c r="M4702" s="36"/>
      <c r="N4702" s="36"/>
      <c r="O4702" s="36"/>
      <c r="P4702" s="36"/>
      <c r="Q4702" s="36"/>
      <c r="R4702" s="36"/>
      <c r="S4702" s="36"/>
      <c r="T4702" s="36"/>
      <c r="U4702" s="23"/>
      <c r="V4702" s="23"/>
      <c r="W4702" s="23"/>
      <c r="X4702" s="23"/>
      <c r="Y4702" s="445"/>
      <c r="Z4702" s="446" t="str">
        <f>IF(放飛紀錄!$Y4702="","",放飛紀錄!$Y4702+公式對照表!B$2)</f>
        <v/>
      </c>
      <c r="AA4702" s="445"/>
      <c r="AB4702" s="445"/>
      <c r="AC4702" s="447" t="str">
        <f t="shared" si="174"/>
        <v/>
      </c>
      <c r="AD4702" s="448" t="str">
        <f t="shared" si="175"/>
        <v/>
      </c>
      <c r="AE4702" s="446" t="str">
        <f>IF(放飛紀錄表[[#This Row],[模組啟動時間]]="","",公式對照表!$A$2)</f>
        <v/>
      </c>
      <c r="AF4702" s="449" t="str">
        <f>IF(AC4702="","",IF(AND(AA4702&gt;Y4702,AA4702&lt;Z4702),[1]公式對照表!$C$2,IF(AC4702="-",[1]公式對照表!$C$3,IF(AC4702&lt;AE4702,[1]公式對照表!$C$4,IF(AC4702&gt;AE4702,[1]公式對照表!$C$5)))))</f>
        <v/>
      </c>
      <c r="AG4702" s="442"/>
      <c r="AH4702" s="442"/>
      <c r="AI4702" s="442"/>
      <c r="AJ4702" s="442"/>
      <c r="AK4702" s="2"/>
    </row>
    <row r="4703" spans="1:37" ht="17.25" customHeight="1">
      <c r="A4703" s="443"/>
      <c r="B4703" s="444"/>
      <c r="C4703" s="23"/>
      <c r="D4703" s="23"/>
      <c r="E4703" s="23"/>
      <c r="F4703" s="262"/>
      <c r="G4703" s="262"/>
      <c r="H4703" s="262"/>
      <c r="I4703" s="264"/>
      <c r="J4703" s="23"/>
      <c r="K4703" s="23"/>
      <c r="L4703" s="36" t="str">
        <f>IFERROR(VLOOKUP(放飛紀錄!$K4703,#REF!,2,FALSE),"")</f>
        <v/>
      </c>
      <c r="M4703" s="36"/>
      <c r="N4703" s="36"/>
      <c r="O4703" s="36"/>
      <c r="P4703" s="36"/>
      <c r="Q4703" s="36"/>
      <c r="R4703" s="36"/>
      <c r="S4703" s="36"/>
      <c r="T4703" s="36"/>
      <c r="U4703" s="23"/>
      <c r="V4703" s="23"/>
      <c r="W4703" s="23"/>
      <c r="X4703" s="23"/>
      <c r="Y4703" s="445"/>
      <c r="Z4703" s="446" t="str">
        <f>IF(放飛紀錄!$Y4703="","",放飛紀錄!$Y4703+公式對照表!B$2)</f>
        <v/>
      </c>
      <c r="AA4703" s="445"/>
      <c r="AB4703" s="445"/>
      <c r="AC4703" s="447" t="str">
        <f t="shared" si="174"/>
        <v/>
      </c>
      <c r="AD4703" s="448" t="str">
        <f t="shared" si="175"/>
        <v/>
      </c>
      <c r="AE4703" s="446" t="str">
        <f>IF(放飛紀錄表[[#This Row],[模組啟動時間]]="","",公式對照表!$A$2)</f>
        <v/>
      </c>
      <c r="AF4703" s="449" t="str">
        <f>IF(AC4703="","",IF(AND(AA4703&gt;Y4703,AA4703&lt;Z4703),[1]公式對照表!$C$2,IF(AC4703="-",[1]公式對照表!$C$3,IF(AC4703&lt;AE4703,[1]公式對照表!$C$4,IF(AC4703&gt;AE4703,[1]公式對照表!$C$5)))))</f>
        <v/>
      </c>
      <c r="AG4703" s="442"/>
      <c r="AH4703" s="442"/>
      <c r="AI4703" s="442"/>
      <c r="AJ4703" s="442"/>
      <c r="AK4703" s="2"/>
    </row>
    <row r="4704" spans="1:37" ht="17.25" customHeight="1">
      <c r="A4704" s="443"/>
      <c r="B4704" s="444"/>
      <c r="C4704" s="23"/>
      <c r="D4704" s="23"/>
      <c r="E4704" s="23"/>
      <c r="F4704" s="262"/>
      <c r="G4704" s="262"/>
      <c r="H4704" s="262"/>
      <c r="I4704" s="264"/>
      <c r="J4704" s="23"/>
      <c r="K4704" s="23"/>
      <c r="L4704" s="36" t="str">
        <f>IFERROR(VLOOKUP(放飛紀錄!$K4704,#REF!,2,FALSE),"")</f>
        <v/>
      </c>
      <c r="M4704" s="36"/>
      <c r="N4704" s="36"/>
      <c r="O4704" s="36"/>
      <c r="P4704" s="36"/>
      <c r="Q4704" s="36"/>
      <c r="R4704" s="36"/>
      <c r="S4704" s="36"/>
      <c r="T4704" s="36"/>
      <c r="U4704" s="23"/>
      <c r="V4704" s="23"/>
      <c r="W4704" s="23"/>
      <c r="X4704" s="23"/>
      <c r="Y4704" s="445"/>
      <c r="Z4704" s="446" t="str">
        <f>IF(放飛紀錄!$Y4704="","",放飛紀錄!$Y4704+公式對照表!B$2)</f>
        <v/>
      </c>
      <c r="AA4704" s="445"/>
      <c r="AB4704" s="445"/>
      <c r="AC4704" s="447" t="str">
        <f t="shared" si="174"/>
        <v/>
      </c>
      <c r="AD4704" s="448" t="str">
        <f t="shared" si="175"/>
        <v/>
      </c>
      <c r="AE4704" s="446" t="str">
        <f>IF(放飛紀錄表[[#This Row],[模組啟動時間]]="","",公式對照表!$A$2)</f>
        <v/>
      </c>
      <c r="AF4704" s="449" t="str">
        <f>IF(AC4704="","",IF(AND(AA4704&gt;Y4704,AA4704&lt;Z4704),[1]公式對照表!$C$2,IF(AC4704="-",[1]公式對照表!$C$3,IF(AC4704&lt;AE4704,[1]公式對照表!$C$4,IF(AC4704&gt;AE4704,[1]公式對照表!$C$5)))))</f>
        <v/>
      </c>
      <c r="AG4704" s="442"/>
      <c r="AH4704" s="442"/>
      <c r="AI4704" s="442"/>
      <c r="AJ4704" s="442"/>
      <c r="AK4704" s="2"/>
    </row>
    <row r="4705" spans="1:37" ht="17.25" customHeight="1">
      <c r="A4705" s="443"/>
      <c r="B4705" s="444"/>
      <c r="C4705" s="23"/>
      <c r="D4705" s="23"/>
      <c r="E4705" s="23"/>
      <c r="F4705" s="262"/>
      <c r="G4705" s="262"/>
      <c r="H4705" s="262"/>
      <c r="I4705" s="264"/>
      <c r="J4705" s="23"/>
      <c r="K4705" s="23"/>
      <c r="L4705" s="36" t="str">
        <f>IFERROR(VLOOKUP(放飛紀錄!$K4705,#REF!,2,FALSE),"")</f>
        <v/>
      </c>
      <c r="M4705" s="36"/>
      <c r="N4705" s="36"/>
      <c r="O4705" s="36"/>
      <c r="P4705" s="36"/>
      <c r="Q4705" s="36"/>
      <c r="R4705" s="36"/>
      <c r="S4705" s="36"/>
      <c r="T4705" s="36"/>
      <c r="U4705" s="23"/>
      <c r="V4705" s="23"/>
      <c r="W4705" s="23"/>
      <c r="X4705" s="23"/>
      <c r="Y4705" s="445"/>
      <c r="Z4705" s="446" t="str">
        <f>IF(放飛紀錄!$Y4705="","",放飛紀錄!$Y4705+公式對照表!B$2)</f>
        <v/>
      </c>
      <c r="AA4705" s="445"/>
      <c r="AB4705" s="445"/>
      <c r="AC4705" s="447" t="str">
        <f t="shared" si="174"/>
        <v/>
      </c>
      <c r="AD4705" s="448" t="str">
        <f t="shared" si="175"/>
        <v/>
      </c>
      <c r="AE4705" s="446" t="str">
        <f>IF(放飛紀錄表[[#This Row],[模組啟動時間]]="","",公式對照表!$A$2)</f>
        <v/>
      </c>
      <c r="AF4705" s="449" t="str">
        <f>IF(AC4705="","",IF(AND(AA4705&gt;Y4705,AA4705&lt;Z4705),[1]公式對照表!$C$2,IF(AC4705="-",[1]公式對照表!$C$3,IF(AC4705&lt;AE4705,[1]公式對照表!$C$4,IF(AC4705&gt;AE4705,[1]公式對照表!$C$5)))))</f>
        <v/>
      </c>
      <c r="AG4705" s="442"/>
      <c r="AH4705" s="442"/>
      <c r="AI4705" s="442"/>
      <c r="AJ4705" s="442"/>
      <c r="AK4705" s="2"/>
    </row>
    <row r="4706" spans="1:37" ht="17.25" customHeight="1">
      <c r="A4706" s="443"/>
      <c r="B4706" s="444"/>
      <c r="C4706" s="23"/>
      <c r="D4706" s="23"/>
      <c r="E4706" s="23"/>
      <c r="F4706" s="262"/>
      <c r="G4706" s="262"/>
      <c r="H4706" s="262"/>
      <c r="I4706" s="264"/>
      <c r="J4706" s="23"/>
      <c r="K4706" s="23"/>
      <c r="L4706" s="36" t="str">
        <f>IFERROR(VLOOKUP(放飛紀錄!$K4706,#REF!,2,FALSE),"")</f>
        <v/>
      </c>
      <c r="M4706" s="36"/>
      <c r="N4706" s="36"/>
      <c r="O4706" s="36"/>
      <c r="P4706" s="36"/>
      <c r="Q4706" s="36"/>
      <c r="R4706" s="36"/>
      <c r="S4706" s="36"/>
      <c r="T4706" s="36"/>
      <c r="U4706" s="23"/>
      <c r="V4706" s="23"/>
      <c r="W4706" s="23"/>
      <c r="X4706" s="23"/>
      <c r="Y4706" s="445"/>
      <c r="Z4706" s="446" t="str">
        <f>IF(放飛紀錄!$Y4706="","",放飛紀錄!$Y4706+公式對照表!B$2)</f>
        <v/>
      </c>
      <c r="AA4706" s="445"/>
      <c r="AB4706" s="445"/>
      <c r="AC4706" s="447" t="str">
        <f t="shared" si="174"/>
        <v/>
      </c>
      <c r="AD4706" s="448" t="str">
        <f t="shared" si="175"/>
        <v/>
      </c>
      <c r="AE4706" s="446" t="str">
        <f>IF(放飛紀錄表[[#This Row],[模組啟動時間]]="","",公式對照表!$A$2)</f>
        <v/>
      </c>
      <c r="AF4706" s="449" t="str">
        <f>IF(AC4706="","",IF(AND(AA4706&gt;Y4706,AA4706&lt;Z4706),[1]公式對照表!$C$2,IF(AC4706="-",[1]公式對照表!$C$3,IF(AC4706&lt;AE4706,[1]公式對照表!$C$4,IF(AC4706&gt;AE4706,[1]公式對照表!$C$5)))))</f>
        <v/>
      </c>
      <c r="AG4706" s="442"/>
      <c r="AH4706" s="442"/>
      <c r="AI4706" s="442"/>
      <c r="AJ4706" s="442"/>
      <c r="AK4706" s="2"/>
    </row>
    <row r="4707" spans="1:37" ht="17.25" customHeight="1">
      <c r="A4707" s="443"/>
      <c r="B4707" s="444"/>
      <c r="C4707" s="23"/>
      <c r="D4707" s="23"/>
      <c r="E4707" s="23"/>
      <c r="F4707" s="262"/>
      <c r="G4707" s="262"/>
      <c r="H4707" s="262"/>
      <c r="I4707" s="264"/>
      <c r="J4707" s="23"/>
      <c r="K4707" s="23"/>
      <c r="L4707" s="36" t="str">
        <f>IFERROR(VLOOKUP(放飛紀錄!$K4707,#REF!,2,FALSE),"")</f>
        <v/>
      </c>
      <c r="M4707" s="36"/>
      <c r="N4707" s="36"/>
      <c r="O4707" s="36"/>
      <c r="P4707" s="36"/>
      <c r="Q4707" s="36"/>
      <c r="R4707" s="36"/>
      <c r="S4707" s="36"/>
      <c r="T4707" s="36"/>
      <c r="U4707" s="23"/>
      <c r="V4707" s="23"/>
      <c r="W4707" s="23"/>
      <c r="X4707" s="23"/>
      <c r="Y4707" s="445"/>
      <c r="Z4707" s="446" t="str">
        <f>IF(放飛紀錄!$Y4707="","",放飛紀錄!$Y4707+公式對照表!B$2)</f>
        <v/>
      </c>
      <c r="AA4707" s="445"/>
      <c r="AB4707" s="445"/>
      <c r="AC4707" s="447" t="str">
        <f t="shared" si="174"/>
        <v/>
      </c>
      <c r="AD4707" s="448" t="str">
        <f t="shared" si="175"/>
        <v/>
      </c>
      <c r="AE4707" s="446" t="str">
        <f>IF(放飛紀錄表[[#This Row],[模組啟動時間]]="","",公式對照表!$A$2)</f>
        <v/>
      </c>
      <c r="AF4707" s="449" t="str">
        <f>IF(AC4707="","",IF(AND(AA4707&gt;Y4707,AA4707&lt;Z4707),[1]公式對照表!$C$2,IF(AC4707="-",[1]公式對照表!$C$3,IF(AC4707&lt;AE4707,[1]公式對照表!$C$4,IF(AC4707&gt;AE4707,[1]公式對照表!$C$5)))))</f>
        <v/>
      </c>
      <c r="AG4707" s="442"/>
      <c r="AH4707" s="442"/>
      <c r="AI4707" s="442"/>
      <c r="AJ4707" s="442"/>
      <c r="AK4707" s="2"/>
    </row>
    <row r="4708" spans="1:37" ht="17.25" customHeight="1">
      <c r="A4708" s="443"/>
      <c r="B4708" s="444"/>
      <c r="C4708" s="23"/>
      <c r="D4708" s="23"/>
      <c r="E4708" s="23"/>
      <c r="F4708" s="262"/>
      <c r="G4708" s="262"/>
      <c r="H4708" s="262"/>
      <c r="I4708" s="264"/>
      <c r="J4708" s="23"/>
      <c r="K4708" s="23"/>
      <c r="L4708" s="36" t="str">
        <f>IFERROR(VLOOKUP(放飛紀錄!$K4708,#REF!,2,FALSE),"")</f>
        <v/>
      </c>
      <c r="M4708" s="36"/>
      <c r="N4708" s="36"/>
      <c r="O4708" s="36"/>
      <c r="P4708" s="36"/>
      <c r="Q4708" s="36"/>
      <c r="R4708" s="36"/>
      <c r="S4708" s="36"/>
      <c r="T4708" s="36"/>
      <c r="U4708" s="23"/>
      <c r="V4708" s="23"/>
      <c r="W4708" s="23"/>
      <c r="X4708" s="23"/>
      <c r="Y4708" s="445"/>
      <c r="Z4708" s="446" t="str">
        <f>IF(放飛紀錄!$Y4708="","",放飛紀錄!$Y4708+公式對照表!B$2)</f>
        <v/>
      </c>
      <c r="AA4708" s="445"/>
      <c r="AB4708" s="445"/>
      <c r="AC4708" s="447" t="str">
        <f t="shared" si="174"/>
        <v/>
      </c>
      <c r="AD4708" s="448" t="str">
        <f t="shared" si="175"/>
        <v/>
      </c>
      <c r="AE4708" s="446" t="str">
        <f>IF(放飛紀錄表[[#This Row],[模組啟動時間]]="","",公式對照表!$A$2)</f>
        <v/>
      </c>
      <c r="AF4708" s="449" t="str">
        <f>IF(AC4708="","",IF(AND(AA4708&gt;Y4708,AA4708&lt;Z4708),[1]公式對照表!$C$2,IF(AC4708="-",[1]公式對照表!$C$3,IF(AC4708&lt;AE4708,[1]公式對照表!$C$4,IF(AC4708&gt;AE4708,[1]公式對照表!$C$5)))))</f>
        <v/>
      </c>
      <c r="AG4708" s="442"/>
      <c r="AH4708" s="442"/>
      <c r="AI4708" s="442"/>
      <c r="AJ4708" s="442"/>
      <c r="AK4708" s="2"/>
    </row>
    <row r="4709" spans="1:37" ht="17.25" customHeight="1">
      <c r="A4709" s="443"/>
      <c r="B4709" s="444"/>
      <c r="C4709" s="23"/>
      <c r="D4709" s="23"/>
      <c r="E4709" s="23"/>
      <c r="F4709" s="262"/>
      <c r="G4709" s="262"/>
      <c r="H4709" s="262"/>
      <c r="I4709" s="264"/>
      <c r="J4709" s="23"/>
      <c r="K4709" s="23"/>
      <c r="L4709" s="36" t="str">
        <f>IFERROR(VLOOKUP(放飛紀錄!$K4709,#REF!,2,FALSE),"")</f>
        <v/>
      </c>
      <c r="M4709" s="36"/>
      <c r="N4709" s="36"/>
      <c r="O4709" s="36"/>
      <c r="P4709" s="36"/>
      <c r="Q4709" s="36"/>
      <c r="R4709" s="36"/>
      <c r="S4709" s="36"/>
      <c r="T4709" s="36"/>
      <c r="U4709" s="23"/>
      <c r="V4709" s="23"/>
      <c r="W4709" s="23"/>
      <c r="X4709" s="23"/>
      <c r="Y4709" s="445"/>
      <c r="Z4709" s="446" t="str">
        <f>IF(放飛紀錄!$Y4709="","",放飛紀錄!$Y4709+公式對照表!B$2)</f>
        <v/>
      </c>
      <c r="AA4709" s="445"/>
      <c r="AB4709" s="445"/>
      <c r="AC4709" s="447" t="str">
        <f t="shared" si="174"/>
        <v/>
      </c>
      <c r="AD4709" s="448" t="str">
        <f t="shared" si="175"/>
        <v/>
      </c>
      <c r="AE4709" s="446" t="str">
        <f>IF(放飛紀錄表[[#This Row],[模組啟動時間]]="","",公式對照表!$A$2)</f>
        <v/>
      </c>
      <c r="AF4709" s="449" t="str">
        <f>IF(AC4709="","",IF(AND(AA4709&gt;Y4709,AA4709&lt;Z4709),[1]公式對照表!$C$2,IF(AC4709="-",[1]公式對照表!$C$3,IF(AC4709&lt;AE4709,[1]公式對照表!$C$4,IF(AC4709&gt;AE4709,[1]公式對照表!$C$5)))))</f>
        <v/>
      </c>
      <c r="AG4709" s="442"/>
      <c r="AH4709" s="442"/>
      <c r="AI4709" s="442"/>
      <c r="AJ4709" s="442"/>
      <c r="AK4709" s="2"/>
    </row>
    <row r="4710" spans="1:37" ht="17.25" customHeight="1">
      <c r="A4710" s="443"/>
      <c r="B4710" s="444"/>
      <c r="C4710" s="23"/>
      <c r="D4710" s="23"/>
      <c r="E4710" s="23"/>
      <c r="F4710" s="262"/>
      <c r="G4710" s="262"/>
      <c r="H4710" s="262"/>
      <c r="I4710" s="264"/>
      <c r="J4710" s="23"/>
      <c r="K4710" s="23"/>
      <c r="L4710" s="36" t="str">
        <f>IFERROR(VLOOKUP(放飛紀錄!$K4710,#REF!,2,FALSE),"")</f>
        <v/>
      </c>
      <c r="M4710" s="36"/>
      <c r="N4710" s="36"/>
      <c r="O4710" s="36"/>
      <c r="P4710" s="36"/>
      <c r="Q4710" s="36"/>
      <c r="R4710" s="36"/>
      <c r="S4710" s="36"/>
      <c r="T4710" s="36"/>
      <c r="U4710" s="23"/>
      <c r="V4710" s="23"/>
      <c r="W4710" s="23"/>
      <c r="X4710" s="23"/>
      <c r="Y4710" s="445"/>
      <c r="Z4710" s="446" t="str">
        <f>IF(放飛紀錄!$Y4710="","",放飛紀錄!$Y4710+公式對照表!B$2)</f>
        <v/>
      </c>
      <c r="AA4710" s="445"/>
      <c r="AB4710" s="445"/>
      <c r="AC4710" s="447" t="str">
        <f t="shared" si="174"/>
        <v/>
      </c>
      <c r="AD4710" s="448" t="str">
        <f t="shared" si="175"/>
        <v/>
      </c>
      <c r="AE4710" s="446" t="str">
        <f>IF(放飛紀錄表[[#This Row],[模組啟動時間]]="","",公式對照表!$A$2)</f>
        <v/>
      </c>
      <c r="AF4710" s="449" t="str">
        <f>IF(AC4710="","",IF(AND(AA4710&gt;Y4710,AA4710&lt;Z4710),[1]公式對照表!$C$2,IF(AC4710="-",[1]公式對照表!$C$3,IF(AC4710&lt;AE4710,[1]公式對照表!$C$4,IF(AC4710&gt;AE4710,[1]公式對照表!$C$5)))))</f>
        <v/>
      </c>
      <c r="AG4710" s="442"/>
      <c r="AH4710" s="442"/>
      <c r="AI4710" s="442"/>
      <c r="AJ4710" s="442"/>
      <c r="AK4710" s="2"/>
    </row>
    <row r="4711" spans="1:37" ht="17.25" customHeight="1">
      <c r="A4711" s="443"/>
      <c r="B4711" s="444"/>
      <c r="C4711" s="23"/>
      <c r="D4711" s="23"/>
      <c r="E4711" s="23"/>
      <c r="F4711" s="262"/>
      <c r="G4711" s="262"/>
      <c r="H4711" s="262"/>
      <c r="I4711" s="264"/>
      <c r="J4711" s="23"/>
      <c r="K4711" s="23"/>
      <c r="L4711" s="36" t="str">
        <f>IFERROR(VLOOKUP(放飛紀錄!$K4711,#REF!,2,FALSE),"")</f>
        <v/>
      </c>
      <c r="M4711" s="36"/>
      <c r="N4711" s="36"/>
      <c r="O4711" s="36"/>
      <c r="P4711" s="36"/>
      <c r="Q4711" s="36"/>
      <c r="R4711" s="36"/>
      <c r="S4711" s="36"/>
      <c r="T4711" s="36"/>
      <c r="U4711" s="23"/>
      <c r="V4711" s="23"/>
      <c r="W4711" s="23"/>
      <c r="X4711" s="23"/>
      <c r="Y4711" s="445"/>
      <c r="Z4711" s="446" t="str">
        <f>IF(放飛紀錄!$Y4711="","",放飛紀錄!$Y4711+公式對照表!B$2)</f>
        <v/>
      </c>
      <c r="AA4711" s="445"/>
      <c r="AB4711" s="445"/>
      <c r="AC4711" s="447" t="str">
        <f t="shared" si="174"/>
        <v/>
      </c>
      <c r="AD4711" s="448" t="str">
        <f t="shared" si="175"/>
        <v/>
      </c>
      <c r="AE4711" s="446" t="str">
        <f>IF(放飛紀錄表[[#This Row],[模組啟動時間]]="","",公式對照表!$A$2)</f>
        <v/>
      </c>
      <c r="AF4711" s="449" t="str">
        <f>IF(AC4711="","",IF(AND(AA4711&gt;Y4711,AA4711&lt;Z4711),[1]公式對照表!$C$2,IF(AC4711="-",[1]公式對照表!$C$3,IF(AC4711&lt;AE4711,[1]公式對照表!$C$4,IF(AC4711&gt;AE4711,[1]公式對照表!$C$5)))))</f>
        <v/>
      </c>
      <c r="AG4711" s="442"/>
      <c r="AH4711" s="442"/>
      <c r="AI4711" s="442"/>
      <c r="AJ4711" s="442"/>
      <c r="AK4711" s="2"/>
    </row>
    <row r="4712" spans="1:37" ht="17.25" customHeight="1">
      <c r="A4712" s="443"/>
      <c r="B4712" s="444"/>
      <c r="C4712" s="23"/>
      <c r="D4712" s="23"/>
      <c r="E4712" s="23"/>
      <c r="F4712" s="262"/>
      <c r="G4712" s="262"/>
      <c r="H4712" s="262"/>
      <c r="I4712" s="264"/>
      <c r="J4712" s="23"/>
      <c r="K4712" s="23"/>
      <c r="L4712" s="36" t="str">
        <f>IFERROR(VLOOKUP(放飛紀錄!$K4712,#REF!,2,FALSE),"")</f>
        <v/>
      </c>
      <c r="M4712" s="36"/>
      <c r="N4712" s="36"/>
      <c r="O4712" s="36"/>
      <c r="P4712" s="36"/>
      <c r="Q4712" s="36"/>
      <c r="R4712" s="36"/>
      <c r="S4712" s="36"/>
      <c r="T4712" s="36"/>
      <c r="U4712" s="23"/>
      <c r="V4712" s="23"/>
      <c r="W4712" s="23"/>
      <c r="X4712" s="23"/>
      <c r="Y4712" s="445"/>
      <c r="Z4712" s="446" t="str">
        <f>IF(放飛紀錄!$Y4712="","",放飛紀錄!$Y4712+公式對照表!B$2)</f>
        <v/>
      </c>
      <c r="AA4712" s="445"/>
      <c r="AB4712" s="445"/>
      <c r="AC4712" s="447" t="str">
        <f t="shared" si="174"/>
        <v/>
      </c>
      <c r="AD4712" s="448" t="str">
        <f t="shared" si="175"/>
        <v/>
      </c>
      <c r="AE4712" s="446" t="str">
        <f>IF(放飛紀錄表[[#This Row],[模組啟動時間]]="","",公式對照表!$A$2)</f>
        <v/>
      </c>
      <c r="AF4712" s="449" t="str">
        <f>IF(AC4712="","",IF(AND(AA4712&gt;Y4712,AA4712&lt;Z4712),[1]公式對照表!$C$2,IF(AC4712="-",[1]公式對照表!$C$3,IF(AC4712&lt;AE4712,[1]公式對照表!$C$4,IF(AC4712&gt;AE4712,[1]公式對照表!$C$5)))))</f>
        <v/>
      </c>
      <c r="AG4712" s="442"/>
      <c r="AH4712" s="442"/>
      <c r="AI4712" s="442"/>
      <c r="AJ4712" s="442"/>
      <c r="AK4712" s="2"/>
    </row>
    <row r="4713" spans="1:37" ht="17.25" customHeight="1">
      <c r="A4713" s="443"/>
      <c r="B4713" s="444"/>
      <c r="C4713" s="23"/>
      <c r="D4713" s="23"/>
      <c r="E4713" s="23"/>
      <c r="F4713" s="262"/>
      <c r="G4713" s="262"/>
      <c r="H4713" s="262"/>
      <c r="I4713" s="264"/>
      <c r="J4713" s="23"/>
      <c r="K4713" s="23"/>
      <c r="L4713" s="36" t="str">
        <f>IFERROR(VLOOKUP(放飛紀錄!$K4713,#REF!,2,FALSE),"")</f>
        <v/>
      </c>
      <c r="M4713" s="36"/>
      <c r="N4713" s="36"/>
      <c r="O4713" s="36"/>
      <c r="P4713" s="36"/>
      <c r="Q4713" s="36"/>
      <c r="R4713" s="36"/>
      <c r="S4713" s="36"/>
      <c r="T4713" s="36"/>
      <c r="U4713" s="23"/>
      <c r="V4713" s="23"/>
      <c r="W4713" s="23"/>
      <c r="X4713" s="23"/>
      <c r="Y4713" s="445"/>
      <c r="Z4713" s="446" t="str">
        <f>IF(放飛紀錄!$Y4713="","",放飛紀錄!$Y4713+公式對照表!B$2)</f>
        <v/>
      </c>
      <c r="AA4713" s="445"/>
      <c r="AB4713" s="445"/>
      <c r="AC4713" s="447" t="str">
        <f t="shared" si="174"/>
        <v/>
      </c>
      <c r="AD4713" s="448" t="str">
        <f t="shared" si="175"/>
        <v/>
      </c>
      <c r="AE4713" s="446" t="str">
        <f>IF(放飛紀錄表[[#This Row],[模組啟動時間]]="","",公式對照表!$A$2)</f>
        <v/>
      </c>
      <c r="AF4713" s="449" t="str">
        <f>IF(AC4713="","",IF(AND(AA4713&gt;Y4713,AA4713&lt;Z4713),[1]公式對照表!$C$2,IF(AC4713="-",[1]公式對照表!$C$3,IF(AC4713&lt;AE4713,[1]公式對照表!$C$4,IF(AC4713&gt;AE4713,[1]公式對照表!$C$5)))))</f>
        <v/>
      </c>
      <c r="AG4713" s="442"/>
      <c r="AH4713" s="442"/>
      <c r="AI4713" s="442"/>
      <c r="AJ4713" s="442"/>
      <c r="AK4713" s="2"/>
    </row>
    <row r="4714" spans="1:37" ht="17.25" customHeight="1">
      <c r="A4714" s="443"/>
      <c r="B4714" s="444"/>
      <c r="C4714" s="23"/>
      <c r="D4714" s="23"/>
      <c r="E4714" s="23"/>
      <c r="F4714" s="262"/>
      <c r="G4714" s="262"/>
      <c r="H4714" s="262"/>
      <c r="I4714" s="264"/>
      <c r="J4714" s="23"/>
      <c r="K4714" s="23"/>
      <c r="L4714" s="36" t="str">
        <f>IFERROR(VLOOKUP(放飛紀錄!$K4714,#REF!,2,FALSE),"")</f>
        <v/>
      </c>
      <c r="M4714" s="36"/>
      <c r="N4714" s="36"/>
      <c r="O4714" s="36"/>
      <c r="P4714" s="36"/>
      <c r="Q4714" s="36"/>
      <c r="R4714" s="36"/>
      <c r="S4714" s="36"/>
      <c r="T4714" s="36"/>
      <c r="U4714" s="23"/>
      <c r="V4714" s="23"/>
      <c r="W4714" s="23"/>
      <c r="X4714" s="23"/>
      <c r="Y4714" s="445"/>
      <c r="Z4714" s="446" t="str">
        <f>IF(放飛紀錄!$Y4714="","",放飛紀錄!$Y4714+公式對照表!B$2)</f>
        <v/>
      </c>
      <c r="AA4714" s="445"/>
      <c r="AB4714" s="445"/>
      <c r="AC4714" s="447" t="str">
        <f t="shared" si="174"/>
        <v/>
      </c>
      <c r="AD4714" s="448" t="str">
        <f t="shared" si="175"/>
        <v/>
      </c>
      <c r="AE4714" s="446" t="str">
        <f>IF(放飛紀錄表[[#This Row],[模組啟動時間]]="","",公式對照表!$A$2)</f>
        <v/>
      </c>
      <c r="AF4714" s="449" t="str">
        <f>IF(AC4714="","",IF(AND(AA4714&gt;Y4714,AA4714&lt;Z4714),[1]公式對照表!$C$2,IF(AC4714="-",[1]公式對照表!$C$3,IF(AC4714&lt;AE4714,[1]公式對照表!$C$4,IF(AC4714&gt;AE4714,[1]公式對照表!$C$5)))))</f>
        <v/>
      </c>
      <c r="AG4714" s="442"/>
      <c r="AH4714" s="442"/>
      <c r="AI4714" s="442"/>
      <c r="AJ4714" s="442"/>
      <c r="AK4714" s="2"/>
    </row>
    <row r="4715" spans="1:37" ht="17.25" customHeight="1">
      <c r="A4715" s="443"/>
      <c r="B4715" s="444"/>
      <c r="C4715" s="23"/>
      <c r="D4715" s="23"/>
      <c r="E4715" s="23"/>
      <c r="F4715" s="262"/>
      <c r="G4715" s="262"/>
      <c r="H4715" s="262"/>
      <c r="I4715" s="264"/>
      <c r="J4715" s="23"/>
      <c r="K4715" s="23"/>
      <c r="L4715" s="36" t="str">
        <f>IFERROR(VLOOKUP(放飛紀錄!$K4715,#REF!,2,FALSE),"")</f>
        <v/>
      </c>
      <c r="M4715" s="36"/>
      <c r="N4715" s="36"/>
      <c r="O4715" s="36"/>
      <c r="P4715" s="36"/>
      <c r="Q4715" s="36"/>
      <c r="R4715" s="36"/>
      <c r="S4715" s="36"/>
      <c r="T4715" s="36"/>
      <c r="U4715" s="23"/>
      <c r="V4715" s="23"/>
      <c r="W4715" s="23"/>
      <c r="X4715" s="23"/>
      <c r="Y4715" s="445"/>
      <c r="Z4715" s="446" t="str">
        <f>IF(放飛紀錄!$Y4715="","",放飛紀錄!$Y4715+公式對照表!B$2)</f>
        <v/>
      </c>
      <c r="AA4715" s="445"/>
      <c r="AB4715" s="445"/>
      <c r="AC4715" s="447" t="str">
        <f t="shared" si="174"/>
        <v/>
      </c>
      <c r="AD4715" s="448" t="str">
        <f t="shared" si="175"/>
        <v/>
      </c>
      <c r="AE4715" s="446" t="str">
        <f>IF(放飛紀錄表[[#This Row],[模組啟動時間]]="","",公式對照表!$A$2)</f>
        <v/>
      </c>
      <c r="AF4715" s="449" t="str">
        <f>IF(AC4715="","",IF(AND(AA4715&gt;Y4715,AA4715&lt;Z4715),[1]公式對照表!$C$2,IF(AC4715="-",[1]公式對照表!$C$3,IF(AC4715&lt;AE4715,[1]公式對照表!$C$4,IF(AC4715&gt;AE4715,[1]公式對照表!$C$5)))))</f>
        <v/>
      </c>
      <c r="AG4715" s="442"/>
      <c r="AH4715" s="442"/>
      <c r="AI4715" s="442"/>
      <c r="AJ4715" s="442"/>
      <c r="AK4715" s="2"/>
    </row>
    <row r="4716" spans="1:37" ht="17.25" customHeight="1">
      <c r="A4716" s="443"/>
      <c r="B4716" s="444"/>
      <c r="C4716" s="23"/>
      <c r="D4716" s="23"/>
      <c r="E4716" s="23"/>
      <c r="F4716" s="262"/>
      <c r="G4716" s="262"/>
      <c r="H4716" s="262"/>
      <c r="I4716" s="264"/>
      <c r="J4716" s="23"/>
      <c r="K4716" s="23"/>
      <c r="L4716" s="36" t="str">
        <f>IFERROR(VLOOKUP(放飛紀錄!$K4716,#REF!,2,FALSE),"")</f>
        <v/>
      </c>
      <c r="M4716" s="36"/>
      <c r="N4716" s="36"/>
      <c r="O4716" s="36"/>
      <c r="P4716" s="36"/>
      <c r="Q4716" s="36"/>
      <c r="R4716" s="36"/>
      <c r="S4716" s="36"/>
      <c r="T4716" s="36"/>
      <c r="U4716" s="23"/>
      <c r="V4716" s="23"/>
      <c r="W4716" s="23"/>
      <c r="X4716" s="23"/>
      <c r="Y4716" s="445"/>
      <c r="Z4716" s="446" t="str">
        <f>IF(放飛紀錄!$Y4716="","",放飛紀錄!$Y4716+公式對照表!B$2)</f>
        <v/>
      </c>
      <c r="AA4716" s="445"/>
      <c r="AB4716" s="445"/>
      <c r="AC4716" s="447" t="str">
        <f t="shared" si="174"/>
        <v/>
      </c>
      <c r="AD4716" s="448" t="str">
        <f t="shared" si="175"/>
        <v/>
      </c>
      <c r="AE4716" s="446" t="str">
        <f>IF(放飛紀錄表[[#This Row],[模組啟動時間]]="","",公式對照表!$A$2)</f>
        <v/>
      </c>
      <c r="AF4716" s="449" t="str">
        <f>IF(AC4716="","",IF(AND(AA4716&gt;Y4716,AA4716&lt;Z4716),[1]公式對照表!$C$2,IF(AC4716="-",[1]公式對照表!$C$3,IF(AC4716&lt;AE4716,[1]公式對照表!$C$4,IF(AC4716&gt;AE4716,[1]公式對照表!$C$5)))))</f>
        <v/>
      </c>
      <c r="AG4716" s="442"/>
      <c r="AH4716" s="442"/>
      <c r="AI4716" s="442"/>
      <c r="AJ4716" s="442"/>
      <c r="AK4716" s="2"/>
    </row>
    <row r="4717" spans="1:37" ht="17.25" customHeight="1">
      <c r="A4717" s="443"/>
      <c r="B4717" s="444"/>
      <c r="C4717" s="23"/>
      <c r="D4717" s="23"/>
      <c r="E4717" s="23"/>
      <c r="F4717" s="262"/>
      <c r="G4717" s="262"/>
      <c r="H4717" s="262"/>
      <c r="I4717" s="264"/>
      <c r="J4717" s="23"/>
      <c r="K4717" s="23"/>
      <c r="L4717" s="36" t="str">
        <f>IFERROR(VLOOKUP(放飛紀錄!$K4717,#REF!,2,FALSE),"")</f>
        <v/>
      </c>
      <c r="M4717" s="36"/>
      <c r="N4717" s="36"/>
      <c r="O4717" s="36"/>
      <c r="P4717" s="36"/>
      <c r="Q4717" s="36"/>
      <c r="R4717" s="36"/>
      <c r="S4717" s="36"/>
      <c r="T4717" s="36"/>
      <c r="U4717" s="23"/>
      <c r="V4717" s="23"/>
      <c r="W4717" s="23"/>
      <c r="X4717" s="23"/>
      <c r="Y4717" s="445"/>
      <c r="Z4717" s="446" t="str">
        <f>IF(放飛紀錄!$Y4717="","",放飛紀錄!$Y4717+公式對照表!B$2)</f>
        <v/>
      </c>
      <c r="AA4717" s="445"/>
      <c r="AB4717" s="445"/>
      <c r="AC4717" s="447" t="str">
        <f t="shared" si="174"/>
        <v/>
      </c>
      <c r="AD4717" s="448" t="str">
        <f t="shared" si="175"/>
        <v/>
      </c>
      <c r="AE4717" s="446" t="str">
        <f>IF(放飛紀錄表[[#This Row],[模組啟動時間]]="","",公式對照表!$A$2)</f>
        <v/>
      </c>
      <c r="AF4717" s="449" t="str">
        <f>IF(AC4717="","",IF(AND(AA4717&gt;Y4717,AA4717&lt;Z4717),[1]公式對照表!$C$2,IF(AC4717="-",[1]公式對照表!$C$3,IF(AC4717&lt;AE4717,[1]公式對照表!$C$4,IF(AC4717&gt;AE4717,[1]公式對照表!$C$5)))))</f>
        <v/>
      </c>
      <c r="AG4717" s="442"/>
      <c r="AH4717" s="442"/>
      <c r="AI4717" s="442"/>
      <c r="AJ4717" s="442"/>
      <c r="AK4717" s="2"/>
    </row>
    <row r="4718" spans="1:37" ht="17.25" customHeight="1">
      <c r="A4718" s="443"/>
      <c r="B4718" s="444"/>
      <c r="C4718" s="23"/>
      <c r="D4718" s="23"/>
      <c r="E4718" s="23"/>
      <c r="F4718" s="262"/>
      <c r="G4718" s="262"/>
      <c r="H4718" s="262"/>
      <c r="I4718" s="264"/>
      <c r="J4718" s="23"/>
      <c r="K4718" s="23"/>
      <c r="L4718" s="36" t="str">
        <f>IFERROR(VLOOKUP(放飛紀錄!$K4718,#REF!,2,FALSE),"")</f>
        <v/>
      </c>
      <c r="M4718" s="36"/>
      <c r="N4718" s="36"/>
      <c r="O4718" s="36"/>
      <c r="P4718" s="36"/>
      <c r="Q4718" s="36"/>
      <c r="R4718" s="36"/>
      <c r="S4718" s="36"/>
      <c r="T4718" s="36"/>
      <c r="U4718" s="23"/>
      <c r="V4718" s="23"/>
      <c r="W4718" s="23"/>
      <c r="X4718" s="23"/>
      <c r="Y4718" s="445"/>
      <c r="Z4718" s="446" t="str">
        <f>IF(放飛紀錄!$Y4718="","",放飛紀錄!$Y4718+公式對照表!B$2)</f>
        <v/>
      </c>
      <c r="AA4718" s="445"/>
      <c r="AB4718" s="445"/>
      <c r="AC4718" s="447" t="str">
        <f t="shared" si="174"/>
        <v/>
      </c>
      <c r="AD4718" s="448" t="str">
        <f t="shared" si="175"/>
        <v/>
      </c>
      <c r="AE4718" s="446" t="str">
        <f>IF(放飛紀錄表[[#This Row],[模組啟動時間]]="","",公式對照表!$A$2)</f>
        <v/>
      </c>
      <c r="AF4718" s="449" t="str">
        <f>IF(AC4718="","",IF(AND(AA4718&gt;Y4718,AA4718&lt;Z4718),[1]公式對照表!$C$2,IF(AC4718="-",[1]公式對照表!$C$3,IF(AC4718&lt;AE4718,[1]公式對照表!$C$4,IF(AC4718&gt;AE4718,[1]公式對照表!$C$5)))))</f>
        <v/>
      </c>
      <c r="AG4718" s="442"/>
      <c r="AH4718" s="442"/>
      <c r="AI4718" s="442"/>
      <c r="AJ4718" s="442"/>
      <c r="AK4718" s="2"/>
    </row>
    <row r="4719" spans="1:37" ht="17.25" customHeight="1">
      <c r="A4719" s="443"/>
      <c r="B4719" s="444"/>
      <c r="C4719" s="23"/>
      <c r="D4719" s="23"/>
      <c r="E4719" s="23"/>
      <c r="F4719" s="262"/>
      <c r="G4719" s="262"/>
      <c r="H4719" s="262"/>
      <c r="I4719" s="264"/>
      <c r="J4719" s="23"/>
      <c r="K4719" s="23"/>
      <c r="L4719" s="36" t="str">
        <f>IFERROR(VLOOKUP(放飛紀錄!$K4719,#REF!,2,FALSE),"")</f>
        <v/>
      </c>
      <c r="M4719" s="36"/>
      <c r="N4719" s="36"/>
      <c r="O4719" s="36"/>
      <c r="P4719" s="36"/>
      <c r="Q4719" s="36"/>
      <c r="R4719" s="36"/>
      <c r="S4719" s="36"/>
      <c r="T4719" s="36"/>
      <c r="U4719" s="23"/>
      <c r="V4719" s="23"/>
      <c r="W4719" s="23"/>
      <c r="X4719" s="23"/>
      <c r="Y4719" s="445"/>
      <c r="Z4719" s="446" t="str">
        <f>IF(放飛紀錄!$Y4719="","",放飛紀錄!$Y4719+公式對照表!B$2)</f>
        <v/>
      </c>
      <c r="AA4719" s="445"/>
      <c r="AB4719" s="445"/>
      <c r="AC4719" s="447" t="str">
        <f t="shared" si="174"/>
        <v/>
      </c>
      <c r="AD4719" s="448" t="str">
        <f t="shared" si="175"/>
        <v/>
      </c>
      <c r="AE4719" s="446" t="str">
        <f>IF(放飛紀錄表[[#This Row],[模組啟動時間]]="","",公式對照表!$A$2)</f>
        <v/>
      </c>
      <c r="AF4719" s="449" t="str">
        <f>IF(AC4719="","",IF(AND(AA4719&gt;Y4719,AA4719&lt;Z4719),[1]公式對照表!$C$2,IF(AC4719="-",[1]公式對照表!$C$3,IF(AC4719&lt;AE4719,[1]公式對照表!$C$4,IF(AC4719&gt;AE4719,[1]公式對照表!$C$5)))))</f>
        <v/>
      </c>
      <c r="AG4719" s="442"/>
      <c r="AH4719" s="442"/>
      <c r="AI4719" s="442"/>
      <c r="AJ4719" s="442"/>
      <c r="AK4719" s="2"/>
    </row>
    <row r="4720" spans="1:37" ht="17.25" customHeight="1">
      <c r="A4720" s="443"/>
      <c r="B4720" s="444"/>
      <c r="C4720" s="23"/>
      <c r="D4720" s="23"/>
      <c r="E4720" s="23"/>
      <c r="F4720" s="262"/>
      <c r="G4720" s="262"/>
      <c r="H4720" s="262"/>
      <c r="I4720" s="264"/>
      <c r="J4720" s="23"/>
      <c r="K4720" s="23"/>
      <c r="L4720" s="36" t="str">
        <f>IFERROR(VLOOKUP(放飛紀錄!$K4720,#REF!,2,FALSE),"")</f>
        <v/>
      </c>
      <c r="M4720" s="36"/>
      <c r="N4720" s="36"/>
      <c r="O4720" s="36"/>
      <c r="P4720" s="36"/>
      <c r="Q4720" s="36"/>
      <c r="R4720" s="36"/>
      <c r="S4720" s="36"/>
      <c r="T4720" s="36"/>
      <c r="U4720" s="23"/>
      <c r="V4720" s="23"/>
      <c r="W4720" s="23"/>
      <c r="X4720" s="23"/>
      <c r="Y4720" s="445"/>
      <c r="Z4720" s="446" t="str">
        <f>IF(放飛紀錄!$Y4720="","",放飛紀錄!$Y4720+公式對照表!B$2)</f>
        <v/>
      </c>
      <c r="AA4720" s="445"/>
      <c r="AB4720" s="445"/>
      <c r="AC4720" s="447" t="str">
        <f t="shared" si="174"/>
        <v/>
      </c>
      <c r="AD4720" s="448" t="str">
        <f t="shared" si="175"/>
        <v/>
      </c>
      <c r="AE4720" s="446" t="str">
        <f>IF(放飛紀錄表[[#This Row],[模組啟動時間]]="","",公式對照表!$A$2)</f>
        <v/>
      </c>
      <c r="AF4720" s="449" t="str">
        <f>IF(AC4720="","",IF(AND(AA4720&gt;Y4720,AA4720&lt;Z4720),[1]公式對照表!$C$2,IF(AC4720="-",[1]公式對照表!$C$3,IF(AC4720&lt;AE4720,[1]公式對照表!$C$4,IF(AC4720&gt;AE4720,[1]公式對照表!$C$5)))))</f>
        <v/>
      </c>
      <c r="AG4720" s="442"/>
      <c r="AH4720" s="442"/>
      <c r="AI4720" s="442"/>
      <c r="AJ4720" s="442"/>
      <c r="AK4720" s="2"/>
    </row>
    <row r="4721" spans="1:37" ht="17.25" customHeight="1">
      <c r="A4721" s="443"/>
      <c r="B4721" s="444"/>
      <c r="C4721" s="23"/>
      <c r="D4721" s="23"/>
      <c r="E4721" s="23"/>
      <c r="F4721" s="262"/>
      <c r="G4721" s="262"/>
      <c r="H4721" s="262"/>
      <c r="I4721" s="264"/>
      <c r="J4721" s="23"/>
      <c r="K4721" s="23"/>
      <c r="L4721" s="36" t="str">
        <f>IFERROR(VLOOKUP(放飛紀錄!$K4721,#REF!,2,FALSE),"")</f>
        <v/>
      </c>
      <c r="M4721" s="36"/>
      <c r="N4721" s="36"/>
      <c r="O4721" s="36"/>
      <c r="P4721" s="36"/>
      <c r="Q4721" s="36"/>
      <c r="R4721" s="36"/>
      <c r="S4721" s="36"/>
      <c r="T4721" s="36"/>
      <c r="U4721" s="23"/>
      <c r="V4721" s="23"/>
      <c r="W4721" s="23"/>
      <c r="X4721" s="23"/>
      <c r="Y4721" s="445"/>
      <c r="Z4721" s="446" t="str">
        <f>IF(放飛紀錄!$Y4721="","",放飛紀錄!$Y4721+公式對照表!B$2)</f>
        <v/>
      </c>
      <c r="AA4721" s="445"/>
      <c r="AB4721" s="445"/>
      <c r="AC4721" s="447" t="str">
        <f t="shared" si="174"/>
        <v/>
      </c>
      <c r="AD4721" s="448" t="str">
        <f t="shared" si="175"/>
        <v/>
      </c>
      <c r="AE4721" s="446" t="str">
        <f>IF(放飛紀錄表[[#This Row],[模組啟動時間]]="","",公式對照表!$A$2)</f>
        <v/>
      </c>
      <c r="AF4721" s="449" t="str">
        <f>IF(AC4721="","",IF(AND(AA4721&gt;Y4721,AA4721&lt;Z4721),[1]公式對照表!$C$2,IF(AC4721="-",[1]公式對照表!$C$3,IF(AC4721&lt;AE4721,[1]公式對照表!$C$4,IF(AC4721&gt;AE4721,[1]公式對照表!$C$5)))))</f>
        <v/>
      </c>
      <c r="AG4721" s="442"/>
      <c r="AH4721" s="442"/>
      <c r="AI4721" s="442"/>
      <c r="AJ4721" s="442"/>
      <c r="AK4721" s="2"/>
    </row>
    <row r="4722" spans="1:37" ht="17.25" customHeight="1">
      <c r="A4722" s="443"/>
      <c r="B4722" s="444"/>
      <c r="C4722" s="23"/>
      <c r="D4722" s="23"/>
      <c r="E4722" s="23"/>
      <c r="F4722" s="262"/>
      <c r="G4722" s="262"/>
      <c r="H4722" s="262"/>
      <c r="I4722" s="264"/>
      <c r="J4722" s="23"/>
      <c r="K4722" s="23"/>
      <c r="L4722" s="36" t="str">
        <f>IFERROR(VLOOKUP(放飛紀錄!$K4722,#REF!,2,FALSE),"")</f>
        <v/>
      </c>
      <c r="M4722" s="36"/>
      <c r="N4722" s="36"/>
      <c r="O4722" s="36"/>
      <c r="P4722" s="36"/>
      <c r="Q4722" s="36"/>
      <c r="R4722" s="36"/>
      <c r="S4722" s="36"/>
      <c r="T4722" s="36"/>
      <c r="U4722" s="23"/>
      <c r="V4722" s="23"/>
      <c r="W4722" s="23"/>
      <c r="X4722" s="23"/>
      <c r="Y4722" s="445"/>
      <c r="Z4722" s="446" t="str">
        <f>IF(放飛紀錄!$Y4722="","",放飛紀錄!$Y4722+公式對照表!B$2)</f>
        <v/>
      </c>
      <c r="AA4722" s="445"/>
      <c r="AB4722" s="445"/>
      <c r="AC4722" s="447" t="str">
        <f t="shared" si="174"/>
        <v/>
      </c>
      <c r="AD4722" s="448" t="str">
        <f t="shared" si="175"/>
        <v/>
      </c>
      <c r="AE4722" s="446" t="str">
        <f>IF(放飛紀錄表[[#This Row],[模組啟動時間]]="","",公式對照表!$A$2)</f>
        <v/>
      </c>
      <c r="AF4722" s="449" t="str">
        <f>IF(AC4722="","",IF(AND(AA4722&gt;Y4722,AA4722&lt;Z4722),[1]公式對照表!$C$2,IF(AC4722="-",[1]公式對照表!$C$3,IF(AC4722&lt;AE4722,[1]公式對照表!$C$4,IF(AC4722&gt;AE4722,[1]公式對照表!$C$5)))))</f>
        <v/>
      </c>
      <c r="AG4722" s="442"/>
      <c r="AH4722" s="442"/>
      <c r="AI4722" s="442"/>
      <c r="AJ4722" s="442"/>
      <c r="AK4722" s="2"/>
    </row>
    <row r="4723" spans="1:37" ht="17.25" customHeight="1">
      <c r="A4723" s="443"/>
      <c r="B4723" s="444"/>
      <c r="C4723" s="23"/>
      <c r="D4723" s="23"/>
      <c r="E4723" s="23"/>
      <c r="F4723" s="262"/>
      <c r="G4723" s="262"/>
      <c r="H4723" s="262"/>
      <c r="I4723" s="264"/>
      <c r="J4723" s="23"/>
      <c r="K4723" s="23"/>
      <c r="L4723" s="36" t="str">
        <f>IFERROR(VLOOKUP(放飛紀錄!$K4723,#REF!,2,FALSE),"")</f>
        <v/>
      </c>
      <c r="M4723" s="36"/>
      <c r="N4723" s="36"/>
      <c r="O4723" s="36"/>
      <c r="P4723" s="36"/>
      <c r="Q4723" s="36"/>
      <c r="R4723" s="36"/>
      <c r="S4723" s="36"/>
      <c r="T4723" s="36"/>
      <c r="U4723" s="23"/>
      <c r="V4723" s="23"/>
      <c r="W4723" s="23"/>
      <c r="X4723" s="23"/>
      <c r="Y4723" s="445"/>
      <c r="Z4723" s="446" t="str">
        <f>IF(放飛紀錄!$Y4723="","",放飛紀錄!$Y4723+公式對照表!B$2)</f>
        <v/>
      </c>
      <c r="AA4723" s="445"/>
      <c r="AB4723" s="445"/>
      <c r="AC4723" s="447" t="str">
        <f t="shared" si="174"/>
        <v/>
      </c>
      <c r="AD4723" s="448" t="str">
        <f t="shared" si="175"/>
        <v/>
      </c>
      <c r="AE4723" s="446" t="str">
        <f>IF(放飛紀錄表[[#This Row],[模組啟動時間]]="","",公式對照表!$A$2)</f>
        <v/>
      </c>
      <c r="AF4723" s="449" t="str">
        <f>IF(AC4723="","",IF(AND(AA4723&gt;Y4723,AA4723&lt;Z4723),[1]公式對照表!$C$2,IF(AC4723="-",[1]公式對照表!$C$3,IF(AC4723&lt;AE4723,[1]公式對照表!$C$4,IF(AC4723&gt;AE4723,[1]公式對照表!$C$5)))))</f>
        <v/>
      </c>
      <c r="AG4723" s="442"/>
      <c r="AH4723" s="442"/>
      <c r="AI4723" s="442"/>
      <c r="AJ4723" s="442"/>
      <c r="AK4723" s="2"/>
    </row>
    <row r="4724" spans="1:37" ht="17.25" customHeight="1">
      <c r="A4724" s="443"/>
      <c r="B4724" s="444"/>
      <c r="C4724" s="23"/>
      <c r="D4724" s="23"/>
      <c r="E4724" s="23"/>
      <c r="F4724" s="262"/>
      <c r="G4724" s="262"/>
      <c r="H4724" s="262"/>
      <c r="I4724" s="264"/>
      <c r="J4724" s="23"/>
      <c r="K4724" s="23"/>
      <c r="L4724" s="36" t="str">
        <f>IFERROR(VLOOKUP(放飛紀錄!$K4724,#REF!,2,FALSE),"")</f>
        <v/>
      </c>
      <c r="M4724" s="36"/>
      <c r="N4724" s="36"/>
      <c r="O4724" s="36"/>
      <c r="P4724" s="36"/>
      <c r="Q4724" s="36"/>
      <c r="R4724" s="36"/>
      <c r="S4724" s="36"/>
      <c r="T4724" s="36"/>
      <c r="U4724" s="23"/>
      <c r="V4724" s="23"/>
      <c r="W4724" s="23"/>
      <c r="X4724" s="23"/>
      <c r="Y4724" s="445"/>
      <c r="Z4724" s="446" t="str">
        <f>IF(放飛紀錄!$Y4724="","",放飛紀錄!$Y4724+公式對照表!B$2)</f>
        <v/>
      </c>
      <c r="AA4724" s="445"/>
      <c r="AB4724" s="445"/>
      <c r="AC4724" s="447" t="str">
        <f t="shared" si="174"/>
        <v/>
      </c>
      <c r="AD4724" s="448" t="str">
        <f t="shared" si="175"/>
        <v/>
      </c>
      <c r="AE4724" s="446" t="str">
        <f>IF(放飛紀錄表[[#This Row],[模組啟動時間]]="","",公式對照表!$A$2)</f>
        <v/>
      </c>
      <c r="AF4724" s="449" t="str">
        <f>IF(AC4724="","",IF(AND(AA4724&gt;Y4724,AA4724&lt;Z4724),[1]公式對照表!$C$2,IF(AC4724="-",[1]公式對照表!$C$3,IF(AC4724&lt;AE4724,[1]公式對照表!$C$4,IF(AC4724&gt;AE4724,[1]公式對照表!$C$5)))))</f>
        <v/>
      </c>
      <c r="AG4724" s="442"/>
      <c r="AH4724" s="442"/>
      <c r="AI4724" s="442"/>
      <c r="AJ4724" s="442"/>
      <c r="AK4724" s="2"/>
    </row>
    <row r="4725" spans="1:37" ht="17.25" customHeight="1">
      <c r="A4725" s="443"/>
      <c r="B4725" s="444"/>
      <c r="C4725" s="23"/>
      <c r="D4725" s="23"/>
      <c r="E4725" s="23"/>
      <c r="F4725" s="262"/>
      <c r="G4725" s="262"/>
      <c r="H4725" s="262"/>
      <c r="I4725" s="264"/>
      <c r="J4725" s="23"/>
      <c r="K4725" s="23"/>
      <c r="L4725" s="36" t="str">
        <f>IFERROR(VLOOKUP(放飛紀錄!$K4725,#REF!,2,FALSE),"")</f>
        <v/>
      </c>
      <c r="M4725" s="36"/>
      <c r="N4725" s="36"/>
      <c r="O4725" s="36"/>
      <c r="P4725" s="36"/>
      <c r="Q4725" s="36"/>
      <c r="R4725" s="36"/>
      <c r="S4725" s="36"/>
      <c r="T4725" s="36"/>
      <c r="U4725" s="23"/>
      <c r="V4725" s="23"/>
      <c r="W4725" s="23"/>
      <c r="X4725" s="23"/>
      <c r="Y4725" s="445"/>
      <c r="Z4725" s="446" t="str">
        <f>IF(放飛紀錄!$Y4725="","",放飛紀錄!$Y4725+公式對照表!B$2)</f>
        <v/>
      </c>
      <c r="AA4725" s="445"/>
      <c r="AB4725" s="445"/>
      <c r="AC4725" s="447" t="str">
        <f t="shared" ref="AC4725:AC4788" si="176">IF(AB4725="","",IF(AA4725="-","-",AB4725-Z4725))</f>
        <v/>
      </c>
      <c r="AD4725" s="448" t="str">
        <f t="shared" ref="AD4725:AD4788" si="177">IF(OR(AC4725="-",AC4725=""),"",((MINUTE(AC4725)*60)+SECOND(AC4725)))</f>
        <v/>
      </c>
      <c r="AE4725" s="446" t="str">
        <f>IF(放飛紀錄表[[#This Row],[模組啟動時間]]="","",公式對照表!$A$2)</f>
        <v/>
      </c>
      <c r="AF4725" s="449" t="str">
        <f>IF(AC4725="","",IF(AND(AA4725&gt;Y4725,AA4725&lt;Z4725),[1]公式對照表!$C$2,IF(AC4725="-",[1]公式對照表!$C$3,IF(AC4725&lt;AE4725,[1]公式對照表!$C$4,IF(AC4725&gt;AE4725,[1]公式對照表!$C$5)))))</f>
        <v/>
      </c>
      <c r="AG4725" s="442"/>
      <c r="AH4725" s="442"/>
      <c r="AI4725" s="442"/>
      <c r="AJ4725" s="442"/>
      <c r="AK4725" s="2"/>
    </row>
    <row r="4726" spans="1:37" ht="17.25" customHeight="1">
      <c r="A4726" s="443"/>
      <c r="B4726" s="444"/>
      <c r="C4726" s="23"/>
      <c r="D4726" s="23"/>
      <c r="E4726" s="23"/>
      <c r="F4726" s="262"/>
      <c r="G4726" s="262"/>
      <c r="H4726" s="262"/>
      <c r="I4726" s="264"/>
      <c r="J4726" s="23"/>
      <c r="K4726" s="23"/>
      <c r="L4726" s="36" t="str">
        <f>IFERROR(VLOOKUP(放飛紀錄!$K4726,#REF!,2,FALSE),"")</f>
        <v/>
      </c>
      <c r="M4726" s="36"/>
      <c r="N4726" s="36"/>
      <c r="O4726" s="36"/>
      <c r="P4726" s="36"/>
      <c r="Q4726" s="36"/>
      <c r="R4726" s="36"/>
      <c r="S4726" s="36"/>
      <c r="T4726" s="36"/>
      <c r="U4726" s="23"/>
      <c r="V4726" s="23"/>
      <c r="W4726" s="23"/>
      <c r="X4726" s="23"/>
      <c r="Y4726" s="445"/>
      <c r="Z4726" s="446" t="str">
        <f>IF(放飛紀錄!$Y4726="","",放飛紀錄!$Y4726+公式對照表!B$2)</f>
        <v/>
      </c>
      <c r="AA4726" s="445"/>
      <c r="AB4726" s="445"/>
      <c r="AC4726" s="447" t="str">
        <f t="shared" si="176"/>
        <v/>
      </c>
      <c r="AD4726" s="448" t="str">
        <f t="shared" si="177"/>
        <v/>
      </c>
      <c r="AE4726" s="446" t="str">
        <f>IF(放飛紀錄表[[#This Row],[模組啟動時間]]="","",公式對照表!$A$2)</f>
        <v/>
      </c>
      <c r="AF4726" s="449" t="str">
        <f>IF(AC4726="","",IF(AND(AA4726&gt;Y4726,AA4726&lt;Z4726),[1]公式對照表!$C$2,IF(AC4726="-",[1]公式對照表!$C$3,IF(AC4726&lt;AE4726,[1]公式對照表!$C$4,IF(AC4726&gt;AE4726,[1]公式對照表!$C$5)))))</f>
        <v/>
      </c>
      <c r="AG4726" s="442"/>
      <c r="AH4726" s="442"/>
      <c r="AI4726" s="442"/>
      <c r="AJ4726" s="442"/>
      <c r="AK4726" s="2"/>
    </row>
    <row r="4727" spans="1:37" ht="17.25" customHeight="1">
      <c r="A4727" s="443"/>
      <c r="B4727" s="444"/>
      <c r="C4727" s="23"/>
      <c r="D4727" s="23"/>
      <c r="E4727" s="23"/>
      <c r="F4727" s="262"/>
      <c r="G4727" s="262"/>
      <c r="H4727" s="262"/>
      <c r="I4727" s="264"/>
      <c r="J4727" s="23"/>
      <c r="K4727" s="23"/>
      <c r="L4727" s="36" t="str">
        <f>IFERROR(VLOOKUP(放飛紀錄!$K4727,#REF!,2,FALSE),"")</f>
        <v/>
      </c>
      <c r="M4727" s="36"/>
      <c r="N4727" s="36"/>
      <c r="O4727" s="36"/>
      <c r="P4727" s="36"/>
      <c r="Q4727" s="36"/>
      <c r="R4727" s="36"/>
      <c r="S4727" s="36"/>
      <c r="T4727" s="36"/>
      <c r="U4727" s="23"/>
      <c r="V4727" s="23"/>
      <c r="W4727" s="23"/>
      <c r="X4727" s="23"/>
      <c r="Y4727" s="445"/>
      <c r="Z4727" s="446" t="str">
        <f>IF(放飛紀錄!$Y4727="","",放飛紀錄!$Y4727+公式對照表!B$2)</f>
        <v/>
      </c>
      <c r="AA4727" s="445"/>
      <c r="AB4727" s="445"/>
      <c r="AC4727" s="447" t="str">
        <f t="shared" si="176"/>
        <v/>
      </c>
      <c r="AD4727" s="448" t="str">
        <f t="shared" si="177"/>
        <v/>
      </c>
      <c r="AE4727" s="446" t="str">
        <f>IF(放飛紀錄表[[#This Row],[模組啟動時間]]="","",公式對照表!$A$2)</f>
        <v/>
      </c>
      <c r="AF4727" s="449" t="str">
        <f>IF(AC4727="","",IF(AND(AA4727&gt;Y4727,AA4727&lt;Z4727),[1]公式對照表!$C$2,IF(AC4727="-",[1]公式對照表!$C$3,IF(AC4727&lt;AE4727,[1]公式對照表!$C$4,IF(AC4727&gt;AE4727,[1]公式對照表!$C$5)))))</f>
        <v/>
      </c>
      <c r="AG4727" s="442"/>
      <c r="AH4727" s="442"/>
      <c r="AI4727" s="442"/>
      <c r="AJ4727" s="442"/>
      <c r="AK4727" s="2"/>
    </row>
    <row r="4728" spans="1:37" ht="17.25" customHeight="1">
      <c r="A4728" s="443"/>
      <c r="B4728" s="444"/>
      <c r="C4728" s="23"/>
      <c r="D4728" s="23"/>
      <c r="E4728" s="23"/>
      <c r="F4728" s="262"/>
      <c r="G4728" s="262"/>
      <c r="H4728" s="262"/>
      <c r="I4728" s="264"/>
      <c r="J4728" s="23"/>
      <c r="K4728" s="23"/>
      <c r="L4728" s="36" t="str">
        <f>IFERROR(VLOOKUP(放飛紀錄!$K4728,#REF!,2,FALSE),"")</f>
        <v/>
      </c>
      <c r="M4728" s="36"/>
      <c r="N4728" s="36"/>
      <c r="O4728" s="36"/>
      <c r="P4728" s="36"/>
      <c r="Q4728" s="36"/>
      <c r="R4728" s="36"/>
      <c r="S4728" s="36"/>
      <c r="T4728" s="36"/>
      <c r="U4728" s="23"/>
      <c r="V4728" s="23"/>
      <c r="W4728" s="23"/>
      <c r="X4728" s="23"/>
      <c r="Y4728" s="445"/>
      <c r="Z4728" s="446" t="str">
        <f>IF(放飛紀錄!$Y4728="","",放飛紀錄!$Y4728+公式對照表!B$2)</f>
        <v/>
      </c>
      <c r="AA4728" s="445"/>
      <c r="AB4728" s="445"/>
      <c r="AC4728" s="447" t="str">
        <f t="shared" si="176"/>
        <v/>
      </c>
      <c r="AD4728" s="448" t="str">
        <f t="shared" si="177"/>
        <v/>
      </c>
      <c r="AE4728" s="446" t="str">
        <f>IF(放飛紀錄表[[#This Row],[模組啟動時間]]="","",公式對照表!$A$2)</f>
        <v/>
      </c>
      <c r="AF4728" s="449" t="str">
        <f>IF(AC4728="","",IF(AND(AA4728&gt;Y4728,AA4728&lt;Z4728),[1]公式對照表!$C$2,IF(AC4728="-",[1]公式對照表!$C$3,IF(AC4728&lt;AE4728,[1]公式對照表!$C$4,IF(AC4728&gt;AE4728,[1]公式對照表!$C$5)))))</f>
        <v/>
      </c>
      <c r="AG4728" s="442"/>
      <c r="AH4728" s="442"/>
      <c r="AI4728" s="442"/>
      <c r="AJ4728" s="442"/>
      <c r="AK4728" s="2"/>
    </row>
    <row r="4729" spans="1:37" ht="17.25" customHeight="1">
      <c r="A4729" s="443"/>
      <c r="B4729" s="444"/>
      <c r="C4729" s="23"/>
      <c r="D4729" s="23"/>
      <c r="E4729" s="23"/>
      <c r="F4729" s="262"/>
      <c r="G4729" s="262"/>
      <c r="H4729" s="262"/>
      <c r="I4729" s="264"/>
      <c r="J4729" s="23"/>
      <c r="K4729" s="23"/>
      <c r="L4729" s="36" t="str">
        <f>IFERROR(VLOOKUP(放飛紀錄!$K4729,#REF!,2,FALSE),"")</f>
        <v/>
      </c>
      <c r="M4729" s="36"/>
      <c r="N4729" s="36"/>
      <c r="O4729" s="36"/>
      <c r="P4729" s="36"/>
      <c r="Q4729" s="36"/>
      <c r="R4729" s="36"/>
      <c r="S4729" s="36"/>
      <c r="T4729" s="36"/>
      <c r="U4729" s="23"/>
      <c r="V4729" s="23"/>
      <c r="W4729" s="23"/>
      <c r="X4729" s="23"/>
      <c r="Y4729" s="445"/>
      <c r="Z4729" s="446" t="str">
        <f>IF(放飛紀錄!$Y4729="","",放飛紀錄!$Y4729+公式對照表!B$2)</f>
        <v/>
      </c>
      <c r="AA4729" s="445"/>
      <c r="AB4729" s="445"/>
      <c r="AC4729" s="447" t="str">
        <f t="shared" si="176"/>
        <v/>
      </c>
      <c r="AD4729" s="448" t="str">
        <f t="shared" si="177"/>
        <v/>
      </c>
      <c r="AE4729" s="446" t="str">
        <f>IF(放飛紀錄表[[#This Row],[模組啟動時間]]="","",公式對照表!$A$2)</f>
        <v/>
      </c>
      <c r="AF4729" s="449" t="str">
        <f>IF(AC4729="","",IF(AND(AA4729&gt;Y4729,AA4729&lt;Z4729),[1]公式對照表!$C$2,IF(AC4729="-",[1]公式對照表!$C$3,IF(AC4729&lt;AE4729,[1]公式對照表!$C$4,IF(AC4729&gt;AE4729,[1]公式對照表!$C$5)))))</f>
        <v/>
      </c>
      <c r="AG4729" s="442"/>
      <c r="AH4729" s="442"/>
      <c r="AI4729" s="442"/>
      <c r="AJ4729" s="442"/>
      <c r="AK4729" s="2"/>
    </row>
    <row r="4730" spans="1:37" ht="17.25" customHeight="1">
      <c r="A4730" s="443"/>
      <c r="B4730" s="444"/>
      <c r="C4730" s="23"/>
      <c r="D4730" s="23"/>
      <c r="E4730" s="23"/>
      <c r="F4730" s="262"/>
      <c r="G4730" s="262"/>
      <c r="H4730" s="262"/>
      <c r="I4730" s="264"/>
      <c r="J4730" s="23"/>
      <c r="K4730" s="23"/>
      <c r="L4730" s="36" t="str">
        <f>IFERROR(VLOOKUP(放飛紀錄!$K4730,#REF!,2,FALSE),"")</f>
        <v/>
      </c>
      <c r="M4730" s="36"/>
      <c r="N4730" s="36"/>
      <c r="O4730" s="36"/>
      <c r="P4730" s="36"/>
      <c r="Q4730" s="36"/>
      <c r="R4730" s="36"/>
      <c r="S4730" s="36"/>
      <c r="T4730" s="36"/>
      <c r="U4730" s="23"/>
      <c r="V4730" s="23"/>
      <c r="W4730" s="23"/>
      <c r="X4730" s="23"/>
      <c r="Y4730" s="445"/>
      <c r="Z4730" s="446" t="str">
        <f>IF(放飛紀錄!$Y4730="","",放飛紀錄!$Y4730+公式對照表!B$2)</f>
        <v/>
      </c>
      <c r="AA4730" s="445"/>
      <c r="AB4730" s="445"/>
      <c r="AC4730" s="447" t="str">
        <f t="shared" si="176"/>
        <v/>
      </c>
      <c r="AD4730" s="448" t="str">
        <f t="shared" si="177"/>
        <v/>
      </c>
      <c r="AE4730" s="446" t="str">
        <f>IF(放飛紀錄表[[#This Row],[模組啟動時間]]="","",公式對照表!$A$2)</f>
        <v/>
      </c>
      <c r="AF4730" s="449" t="str">
        <f>IF(AC4730="","",IF(AND(AA4730&gt;Y4730,AA4730&lt;Z4730),[1]公式對照表!$C$2,IF(AC4730="-",[1]公式對照表!$C$3,IF(AC4730&lt;AE4730,[1]公式對照表!$C$4,IF(AC4730&gt;AE4730,[1]公式對照表!$C$5)))))</f>
        <v/>
      </c>
      <c r="AG4730" s="442"/>
      <c r="AH4730" s="442"/>
      <c r="AI4730" s="442"/>
      <c r="AJ4730" s="442"/>
      <c r="AK4730" s="2"/>
    </row>
    <row r="4731" spans="1:37" ht="17.25" customHeight="1">
      <c r="A4731" s="443"/>
      <c r="B4731" s="444"/>
      <c r="C4731" s="23"/>
      <c r="D4731" s="23"/>
      <c r="E4731" s="23"/>
      <c r="F4731" s="262"/>
      <c r="G4731" s="262"/>
      <c r="H4731" s="262"/>
      <c r="I4731" s="264"/>
      <c r="J4731" s="23"/>
      <c r="K4731" s="23"/>
      <c r="L4731" s="36" t="str">
        <f>IFERROR(VLOOKUP(放飛紀錄!$K4731,#REF!,2,FALSE),"")</f>
        <v/>
      </c>
      <c r="M4731" s="36"/>
      <c r="N4731" s="36"/>
      <c r="O4731" s="36"/>
      <c r="P4731" s="36"/>
      <c r="Q4731" s="36"/>
      <c r="R4731" s="36"/>
      <c r="S4731" s="36"/>
      <c r="T4731" s="36"/>
      <c r="U4731" s="23"/>
      <c r="V4731" s="23"/>
      <c r="W4731" s="23"/>
      <c r="X4731" s="23"/>
      <c r="Y4731" s="445"/>
      <c r="Z4731" s="446" t="str">
        <f>IF(放飛紀錄!$Y4731="","",放飛紀錄!$Y4731+公式對照表!B$2)</f>
        <v/>
      </c>
      <c r="AA4731" s="445"/>
      <c r="AB4731" s="445"/>
      <c r="AC4731" s="447" t="str">
        <f t="shared" si="176"/>
        <v/>
      </c>
      <c r="AD4731" s="448" t="str">
        <f t="shared" si="177"/>
        <v/>
      </c>
      <c r="AE4731" s="446" t="str">
        <f>IF(放飛紀錄表[[#This Row],[模組啟動時間]]="","",公式對照表!$A$2)</f>
        <v/>
      </c>
      <c r="AF4731" s="449" t="str">
        <f>IF(AC4731="","",IF(AND(AA4731&gt;Y4731,AA4731&lt;Z4731),[1]公式對照表!$C$2,IF(AC4731="-",[1]公式對照表!$C$3,IF(AC4731&lt;AE4731,[1]公式對照表!$C$4,IF(AC4731&gt;AE4731,[1]公式對照表!$C$5)))))</f>
        <v/>
      </c>
      <c r="AG4731" s="442"/>
      <c r="AH4731" s="442"/>
      <c r="AI4731" s="442"/>
      <c r="AJ4731" s="442"/>
      <c r="AK4731" s="2"/>
    </row>
    <row r="4732" spans="1:37" ht="17.25" customHeight="1">
      <c r="A4732" s="443"/>
      <c r="B4732" s="444"/>
      <c r="C4732" s="23"/>
      <c r="D4732" s="23"/>
      <c r="E4732" s="23"/>
      <c r="F4732" s="262"/>
      <c r="G4732" s="262"/>
      <c r="H4732" s="262"/>
      <c r="I4732" s="264"/>
      <c r="J4732" s="23"/>
      <c r="K4732" s="23"/>
      <c r="L4732" s="36" t="str">
        <f>IFERROR(VLOOKUP(放飛紀錄!$K4732,#REF!,2,FALSE),"")</f>
        <v/>
      </c>
      <c r="M4732" s="36"/>
      <c r="N4732" s="36"/>
      <c r="O4732" s="36"/>
      <c r="P4732" s="36"/>
      <c r="Q4732" s="36"/>
      <c r="R4732" s="36"/>
      <c r="S4732" s="36"/>
      <c r="T4732" s="36"/>
      <c r="U4732" s="23"/>
      <c r="V4732" s="23"/>
      <c r="W4732" s="23"/>
      <c r="X4732" s="23"/>
      <c r="Y4732" s="445"/>
      <c r="Z4732" s="446" t="str">
        <f>IF(放飛紀錄!$Y4732="","",放飛紀錄!$Y4732+公式對照表!B$2)</f>
        <v/>
      </c>
      <c r="AA4732" s="445"/>
      <c r="AB4732" s="445"/>
      <c r="AC4732" s="447" t="str">
        <f t="shared" si="176"/>
        <v/>
      </c>
      <c r="AD4732" s="448" t="str">
        <f t="shared" si="177"/>
        <v/>
      </c>
      <c r="AE4732" s="446" t="str">
        <f>IF(放飛紀錄表[[#This Row],[模組啟動時間]]="","",公式對照表!$A$2)</f>
        <v/>
      </c>
      <c r="AF4732" s="449" t="str">
        <f>IF(AC4732="","",IF(AND(AA4732&gt;Y4732,AA4732&lt;Z4732),[1]公式對照表!$C$2,IF(AC4732="-",[1]公式對照表!$C$3,IF(AC4732&lt;AE4732,[1]公式對照表!$C$4,IF(AC4732&gt;AE4732,[1]公式對照表!$C$5)))))</f>
        <v/>
      </c>
      <c r="AG4732" s="442"/>
      <c r="AH4732" s="442"/>
      <c r="AI4732" s="442"/>
      <c r="AJ4732" s="442"/>
      <c r="AK4732" s="2"/>
    </row>
    <row r="4733" spans="1:37" ht="17.25" customHeight="1">
      <c r="A4733" s="443"/>
      <c r="B4733" s="444"/>
      <c r="C4733" s="23"/>
      <c r="D4733" s="23"/>
      <c r="E4733" s="23"/>
      <c r="F4733" s="262"/>
      <c r="G4733" s="262"/>
      <c r="H4733" s="262"/>
      <c r="I4733" s="264"/>
      <c r="J4733" s="23"/>
      <c r="K4733" s="23"/>
      <c r="L4733" s="36" t="str">
        <f>IFERROR(VLOOKUP(放飛紀錄!$K4733,#REF!,2,FALSE),"")</f>
        <v/>
      </c>
      <c r="M4733" s="36"/>
      <c r="N4733" s="36"/>
      <c r="O4733" s="36"/>
      <c r="P4733" s="36"/>
      <c r="Q4733" s="36"/>
      <c r="R4733" s="36"/>
      <c r="S4733" s="36"/>
      <c r="T4733" s="36"/>
      <c r="U4733" s="23"/>
      <c r="V4733" s="23"/>
      <c r="W4733" s="23"/>
      <c r="X4733" s="23"/>
      <c r="Y4733" s="445"/>
      <c r="Z4733" s="446" t="str">
        <f>IF(放飛紀錄!$Y4733="","",放飛紀錄!$Y4733+公式對照表!B$2)</f>
        <v/>
      </c>
      <c r="AA4733" s="445"/>
      <c r="AB4733" s="445"/>
      <c r="AC4733" s="447" t="str">
        <f t="shared" si="176"/>
        <v/>
      </c>
      <c r="AD4733" s="448" t="str">
        <f t="shared" si="177"/>
        <v/>
      </c>
      <c r="AE4733" s="446" t="str">
        <f>IF(放飛紀錄表[[#This Row],[模組啟動時間]]="","",公式對照表!$A$2)</f>
        <v/>
      </c>
      <c r="AF4733" s="449" t="str">
        <f>IF(AC4733="","",IF(AND(AA4733&gt;Y4733,AA4733&lt;Z4733),[1]公式對照表!$C$2,IF(AC4733="-",[1]公式對照表!$C$3,IF(AC4733&lt;AE4733,[1]公式對照表!$C$4,IF(AC4733&gt;AE4733,[1]公式對照表!$C$5)))))</f>
        <v/>
      </c>
      <c r="AG4733" s="442"/>
      <c r="AH4733" s="442"/>
      <c r="AI4733" s="442"/>
      <c r="AJ4733" s="442"/>
      <c r="AK4733" s="2"/>
    </row>
    <row r="4734" spans="1:37" ht="17.25" customHeight="1">
      <c r="A4734" s="443"/>
      <c r="B4734" s="444"/>
      <c r="C4734" s="23"/>
      <c r="D4734" s="23"/>
      <c r="E4734" s="23"/>
      <c r="F4734" s="262"/>
      <c r="G4734" s="262"/>
      <c r="H4734" s="262"/>
      <c r="I4734" s="264"/>
      <c r="J4734" s="23"/>
      <c r="K4734" s="23"/>
      <c r="L4734" s="36" t="str">
        <f>IFERROR(VLOOKUP(放飛紀錄!$K4734,#REF!,2,FALSE),"")</f>
        <v/>
      </c>
      <c r="M4734" s="36"/>
      <c r="N4734" s="36"/>
      <c r="O4734" s="36"/>
      <c r="P4734" s="36"/>
      <c r="Q4734" s="36"/>
      <c r="R4734" s="36"/>
      <c r="S4734" s="36"/>
      <c r="T4734" s="36"/>
      <c r="U4734" s="23"/>
      <c r="V4734" s="23"/>
      <c r="W4734" s="23"/>
      <c r="X4734" s="23"/>
      <c r="Y4734" s="445"/>
      <c r="Z4734" s="446" t="str">
        <f>IF(放飛紀錄!$Y4734="","",放飛紀錄!$Y4734+公式對照表!B$2)</f>
        <v/>
      </c>
      <c r="AA4734" s="445"/>
      <c r="AB4734" s="445"/>
      <c r="AC4734" s="447" t="str">
        <f t="shared" si="176"/>
        <v/>
      </c>
      <c r="AD4734" s="448" t="str">
        <f t="shared" si="177"/>
        <v/>
      </c>
      <c r="AE4734" s="446" t="str">
        <f>IF(放飛紀錄表[[#This Row],[模組啟動時間]]="","",公式對照表!$A$2)</f>
        <v/>
      </c>
      <c r="AF4734" s="449" t="str">
        <f>IF(AC4734="","",IF(AND(AA4734&gt;Y4734,AA4734&lt;Z4734),[1]公式對照表!$C$2,IF(AC4734="-",[1]公式對照表!$C$3,IF(AC4734&lt;AE4734,[1]公式對照表!$C$4,IF(AC4734&gt;AE4734,[1]公式對照表!$C$5)))))</f>
        <v/>
      </c>
      <c r="AG4734" s="442"/>
      <c r="AH4734" s="442"/>
      <c r="AI4734" s="442"/>
      <c r="AJ4734" s="442"/>
      <c r="AK4734" s="2"/>
    </row>
    <row r="4735" spans="1:37" ht="17.25" customHeight="1">
      <c r="A4735" s="443"/>
      <c r="B4735" s="444"/>
      <c r="C4735" s="23"/>
      <c r="D4735" s="23"/>
      <c r="E4735" s="23"/>
      <c r="F4735" s="262"/>
      <c r="G4735" s="262"/>
      <c r="H4735" s="262"/>
      <c r="I4735" s="264"/>
      <c r="J4735" s="23"/>
      <c r="K4735" s="23"/>
      <c r="L4735" s="36" t="str">
        <f>IFERROR(VLOOKUP(放飛紀錄!$K4735,#REF!,2,FALSE),"")</f>
        <v/>
      </c>
      <c r="M4735" s="36"/>
      <c r="N4735" s="36"/>
      <c r="O4735" s="36"/>
      <c r="P4735" s="36"/>
      <c r="Q4735" s="36"/>
      <c r="R4735" s="36"/>
      <c r="S4735" s="36"/>
      <c r="T4735" s="36"/>
      <c r="U4735" s="23"/>
      <c r="V4735" s="23"/>
      <c r="W4735" s="23"/>
      <c r="X4735" s="23"/>
      <c r="Y4735" s="445"/>
      <c r="Z4735" s="446" t="str">
        <f>IF(放飛紀錄!$Y4735="","",放飛紀錄!$Y4735+公式對照表!B$2)</f>
        <v/>
      </c>
      <c r="AA4735" s="445"/>
      <c r="AB4735" s="445"/>
      <c r="AC4735" s="447" t="str">
        <f t="shared" si="176"/>
        <v/>
      </c>
      <c r="AD4735" s="448" t="str">
        <f t="shared" si="177"/>
        <v/>
      </c>
      <c r="AE4735" s="446" t="str">
        <f>IF(放飛紀錄表[[#This Row],[模組啟動時間]]="","",公式對照表!$A$2)</f>
        <v/>
      </c>
      <c r="AF4735" s="449" t="str">
        <f>IF(AC4735="","",IF(AND(AA4735&gt;Y4735,AA4735&lt;Z4735),[1]公式對照表!$C$2,IF(AC4735="-",[1]公式對照表!$C$3,IF(AC4735&lt;AE4735,[1]公式對照表!$C$4,IF(AC4735&gt;AE4735,[1]公式對照表!$C$5)))))</f>
        <v/>
      </c>
      <c r="AG4735" s="442"/>
      <c r="AH4735" s="442"/>
      <c r="AI4735" s="442"/>
      <c r="AJ4735" s="442"/>
      <c r="AK4735" s="2"/>
    </row>
    <row r="4736" spans="1:37" ht="17.25" customHeight="1">
      <c r="A4736" s="443"/>
      <c r="B4736" s="444"/>
      <c r="C4736" s="23"/>
      <c r="D4736" s="23"/>
      <c r="E4736" s="23"/>
      <c r="F4736" s="262"/>
      <c r="G4736" s="262"/>
      <c r="H4736" s="262"/>
      <c r="I4736" s="264"/>
      <c r="J4736" s="23"/>
      <c r="K4736" s="23"/>
      <c r="L4736" s="36" t="str">
        <f>IFERROR(VLOOKUP(放飛紀錄!$K4736,#REF!,2,FALSE),"")</f>
        <v/>
      </c>
      <c r="M4736" s="36"/>
      <c r="N4736" s="36"/>
      <c r="O4736" s="36"/>
      <c r="P4736" s="36"/>
      <c r="Q4736" s="36"/>
      <c r="R4736" s="36"/>
      <c r="S4736" s="36"/>
      <c r="T4736" s="36"/>
      <c r="U4736" s="23"/>
      <c r="V4736" s="23"/>
      <c r="W4736" s="23"/>
      <c r="X4736" s="23"/>
      <c r="Y4736" s="445"/>
      <c r="Z4736" s="446" t="str">
        <f>IF(放飛紀錄!$Y4736="","",放飛紀錄!$Y4736+公式對照表!B$2)</f>
        <v/>
      </c>
      <c r="AA4736" s="445"/>
      <c r="AB4736" s="445"/>
      <c r="AC4736" s="447" t="str">
        <f t="shared" si="176"/>
        <v/>
      </c>
      <c r="AD4736" s="448" t="str">
        <f t="shared" si="177"/>
        <v/>
      </c>
      <c r="AE4736" s="446" t="str">
        <f>IF(放飛紀錄表[[#This Row],[模組啟動時間]]="","",公式對照表!$A$2)</f>
        <v/>
      </c>
      <c r="AF4736" s="449" t="str">
        <f>IF(AC4736="","",IF(AND(AA4736&gt;Y4736,AA4736&lt;Z4736),[1]公式對照表!$C$2,IF(AC4736="-",[1]公式對照表!$C$3,IF(AC4736&lt;AE4736,[1]公式對照表!$C$4,IF(AC4736&gt;AE4736,[1]公式對照表!$C$5)))))</f>
        <v/>
      </c>
      <c r="AG4736" s="442"/>
      <c r="AH4736" s="442"/>
      <c r="AI4736" s="442"/>
      <c r="AJ4736" s="442"/>
      <c r="AK4736" s="2"/>
    </row>
    <row r="4737" spans="1:37" ht="17.25" customHeight="1">
      <c r="A4737" s="443"/>
      <c r="B4737" s="444"/>
      <c r="C4737" s="23"/>
      <c r="D4737" s="23"/>
      <c r="E4737" s="23"/>
      <c r="F4737" s="262"/>
      <c r="G4737" s="262"/>
      <c r="H4737" s="262"/>
      <c r="I4737" s="264"/>
      <c r="J4737" s="23"/>
      <c r="K4737" s="23"/>
      <c r="L4737" s="36" t="str">
        <f>IFERROR(VLOOKUP(放飛紀錄!$K4737,#REF!,2,FALSE),"")</f>
        <v/>
      </c>
      <c r="M4737" s="36"/>
      <c r="N4737" s="36"/>
      <c r="O4737" s="36"/>
      <c r="P4737" s="36"/>
      <c r="Q4737" s="36"/>
      <c r="R4737" s="36"/>
      <c r="S4737" s="36"/>
      <c r="T4737" s="36"/>
      <c r="U4737" s="23"/>
      <c r="V4737" s="23"/>
      <c r="W4737" s="23"/>
      <c r="X4737" s="23"/>
      <c r="Y4737" s="445"/>
      <c r="Z4737" s="446" t="str">
        <f>IF(放飛紀錄!$Y4737="","",放飛紀錄!$Y4737+公式對照表!B$2)</f>
        <v/>
      </c>
      <c r="AA4737" s="445"/>
      <c r="AB4737" s="445"/>
      <c r="AC4737" s="447" t="str">
        <f t="shared" si="176"/>
        <v/>
      </c>
      <c r="AD4737" s="448" t="str">
        <f t="shared" si="177"/>
        <v/>
      </c>
      <c r="AE4737" s="446" t="str">
        <f>IF(放飛紀錄表[[#This Row],[模組啟動時間]]="","",公式對照表!$A$2)</f>
        <v/>
      </c>
      <c r="AF4737" s="449" t="str">
        <f>IF(AC4737="","",IF(AND(AA4737&gt;Y4737,AA4737&lt;Z4737),[1]公式對照表!$C$2,IF(AC4737="-",[1]公式對照表!$C$3,IF(AC4737&lt;AE4737,[1]公式對照表!$C$4,IF(AC4737&gt;AE4737,[1]公式對照表!$C$5)))))</f>
        <v/>
      </c>
      <c r="AG4737" s="442"/>
      <c r="AH4737" s="442"/>
      <c r="AI4737" s="442"/>
      <c r="AJ4737" s="442"/>
      <c r="AK4737" s="2"/>
    </row>
    <row r="4738" spans="1:37" ht="17.25" customHeight="1">
      <c r="A4738" s="443"/>
      <c r="B4738" s="444"/>
      <c r="C4738" s="23"/>
      <c r="D4738" s="23"/>
      <c r="E4738" s="23"/>
      <c r="F4738" s="262"/>
      <c r="G4738" s="262"/>
      <c r="H4738" s="262"/>
      <c r="I4738" s="264"/>
      <c r="J4738" s="23"/>
      <c r="K4738" s="23"/>
      <c r="L4738" s="36" t="str">
        <f>IFERROR(VLOOKUP(放飛紀錄!$K4738,#REF!,2,FALSE),"")</f>
        <v/>
      </c>
      <c r="M4738" s="36"/>
      <c r="N4738" s="36"/>
      <c r="O4738" s="36"/>
      <c r="P4738" s="36"/>
      <c r="Q4738" s="36"/>
      <c r="R4738" s="36"/>
      <c r="S4738" s="36"/>
      <c r="T4738" s="36"/>
      <c r="U4738" s="23"/>
      <c r="V4738" s="23"/>
      <c r="W4738" s="23"/>
      <c r="X4738" s="23"/>
      <c r="Y4738" s="445"/>
      <c r="Z4738" s="446" t="str">
        <f>IF(放飛紀錄!$Y4738="","",放飛紀錄!$Y4738+公式對照表!B$2)</f>
        <v/>
      </c>
      <c r="AA4738" s="445"/>
      <c r="AB4738" s="445"/>
      <c r="AC4738" s="447" t="str">
        <f t="shared" si="176"/>
        <v/>
      </c>
      <c r="AD4738" s="448" t="str">
        <f t="shared" si="177"/>
        <v/>
      </c>
      <c r="AE4738" s="446" t="str">
        <f>IF(放飛紀錄表[[#This Row],[模組啟動時間]]="","",公式對照表!$A$2)</f>
        <v/>
      </c>
      <c r="AF4738" s="449" t="str">
        <f>IF(AC4738="","",IF(AND(AA4738&gt;Y4738,AA4738&lt;Z4738),[1]公式對照表!$C$2,IF(AC4738="-",[1]公式對照表!$C$3,IF(AC4738&lt;AE4738,[1]公式對照表!$C$4,IF(AC4738&gt;AE4738,[1]公式對照表!$C$5)))))</f>
        <v/>
      </c>
      <c r="AG4738" s="442"/>
      <c r="AH4738" s="442"/>
      <c r="AI4738" s="442"/>
      <c r="AJ4738" s="442"/>
      <c r="AK4738" s="2"/>
    </row>
    <row r="4739" spans="1:37" ht="17.25" customHeight="1">
      <c r="A4739" s="443"/>
      <c r="B4739" s="444"/>
      <c r="C4739" s="23"/>
      <c r="D4739" s="23"/>
      <c r="E4739" s="23"/>
      <c r="F4739" s="262"/>
      <c r="G4739" s="262"/>
      <c r="H4739" s="262"/>
      <c r="I4739" s="264"/>
      <c r="J4739" s="23"/>
      <c r="K4739" s="23"/>
      <c r="L4739" s="36" t="str">
        <f>IFERROR(VLOOKUP(放飛紀錄!$K4739,#REF!,2,FALSE),"")</f>
        <v/>
      </c>
      <c r="M4739" s="36"/>
      <c r="N4739" s="36"/>
      <c r="O4739" s="36"/>
      <c r="P4739" s="36"/>
      <c r="Q4739" s="36"/>
      <c r="R4739" s="36"/>
      <c r="S4739" s="36"/>
      <c r="T4739" s="36"/>
      <c r="U4739" s="23"/>
      <c r="V4739" s="23"/>
      <c r="W4739" s="23"/>
      <c r="X4739" s="23"/>
      <c r="Y4739" s="445"/>
      <c r="Z4739" s="446" t="str">
        <f>IF(放飛紀錄!$Y4739="","",放飛紀錄!$Y4739+公式對照表!B$2)</f>
        <v/>
      </c>
      <c r="AA4739" s="445"/>
      <c r="AB4739" s="445"/>
      <c r="AC4739" s="447" t="str">
        <f t="shared" si="176"/>
        <v/>
      </c>
      <c r="AD4739" s="448" t="str">
        <f t="shared" si="177"/>
        <v/>
      </c>
      <c r="AE4739" s="446" t="str">
        <f>IF(放飛紀錄表[[#This Row],[模組啟動時間]]="","",公式對照表!$A$2)</f>
        <v/>
      </c>
      <c r="AF4739" s="449" t="str">
        <f>IF(AC4739="","",IF(AND(AA4739&gt;Y4739,AA4739&lt;Z4739),[1]公式對照表!$C$2,IF(AC4739="-",[1]公式對照表!$C$3,IF(AC4739&lt;AE4739,[1]公式對照表!$C$4,IF(AC4739&gt;AE4739,[1]公式對照表!$C$5)))))</f>
        <v/>
      </c>
      <c r="AG4739" s="442"/>
      <c r="AH4739" s="442"/>
      <c r="AI4739" s="442"/>
      <c r="AJ4739" s="442"/>
      <c r="AK4739" s="2"/>
    </row>
    <row r="4740" spans="1:37" ht="17.25" customHeight="1">
      <c r="A4740" s="443"/>
      <c r="B4740" s="444"/>
      <c r="C4740" s="23"/>
      <c r="D4740" s="23"/>
      <c r="E4740" s="23"/>
      <c r="F4740" s="262"/>
      <c r="G4740" s="262"/>
      <c r="H4740" s="262"/>
      <c r="I4740" s="264"/>
      <c r="J4740" s="23"/>
      <c r="K4740" s="23"/>
      <c r="L4740" s="36" t="str">
        <f>IFERROR(VLOOKUP(放飛紀錄!$K4740,#REF!,2,FALSE),"")</f>
        <v/>
      </c>
      <c r="M4740" s="36"/>
      <c r="N4740" s="36"/>
      <c r="O4740" s="36"/>
      <c r="P4740" s="36"/>
      <c r="Q4740" s="36"/>
      <c r="R4740" s="36"/>
      <c r="S4740" s="36"/>
      <c r="T4740" s="36"/>
      <c r="U4740" s="23"/>
      <c r="V4740" s="23"/>
      <c r="W4740" s="23"/>
      <c r="X4740" s="23"/>
      <c r="Y4740" s="445"/>
      <c r="Z4740" s="446" t="str">
        <f>IF(放飛紀錄!$Y4740="","",放飛紀錄!$Y4740+公式對照表!B$2)</f>
        <v/>
      </c>
      <c r="AA4740" s="445"/>
      <c r="AB4740" s="445"/>
      <c r="AC4740" s="447" t="str">
        <f t="shared" si="176"/>
        <v/>
      </c>
      <c r="AD4740" s="448" t="str">
        <f t="shared" si="177"/>
        <v/>
      </c>
      <c r="AE4740" s="446" t="str">
        <f>IF(放飛紀錄表[[#This Row],[模組啟動時間]]="","",公式對照表!$A$2)</f>
        <v/>
      </c>
      <c r="AF4740" s="449" t="str">
        <f>IF(AC4740="","",IF(AND(AA4740&gt;Y4740,AA4740&lt;Z4740),[1]公式對照表!$C$2,IF(AC4740="-",[1]公式對照表!$C$3,IF(AC4740&lt;AE4740,[1]公式對照表!$C$4,IF(AC4740&gt;AE4740,[1]公式對照表!$C$5)))))</f>
        <v/>
      </c>
      <c r="AG4740" s="442"/>
      <c r="AH4740" s="442"/>
      <c r="AI4740" s="442"/>
      <c r="AJ4740" s="442"/>
      <c r="AK4740" s="2"/>
    </row>
    <row r="4741" spans="1:37" ht="17.25" customHeight="1">
      <c r="A4741" s="443"/>
      <c r="B4741" s="444"/>
      <c r="C4741" s="23"/>
      <c r="D4741" s="23"/>
      <c r="E4741" s="23"/>
      <c r="F4741" s="262"/>
      <c r="G4741" s="262"/>
      <c r="H4741" s="262"/>
      <c r="I4741" s="264"/>
      <c r="J4741" s="23"/>
      <c r="K4741" s="23"/>
      <c r="L4741" s="36" t="str">
        <f>IFERROR(VLOOKUP(放飛紀錄!$K4741,#REF!,2,FALSE),"")</f>
        <v/>
      </c>
      <c r="M4741" s="36"/>
      <c r="N4741" s="36"/>
      <c r="O4741" s="36"/>
      <c r="P4741" s="36"/>
      <c r="Q4741" s="36"/>
      <c r="R4741" s="36"/>
      <c r="S4741" s="36"/>
      <c r="T4741" s="36"/>
      <c r="U4741" s="23"/>
      <c r="V4741" s="23"/>
      <c r="W4741" s="23"/>
      <c r="X4741" s="23"/>
      <c r="Y4741" s="445"/>
      <c r="Z4741" s="446" t="str">
        <f>IF(放飛紀錄!$Y4741="","",放飛紀錄!$Y4741+公式對照表!B$2)</f>
        <v/>
      </c>
      <c r="AA4741" s="445"/>
      <c r="AB4741" s="445"/>
      <c r="AC4741" s="447" t="str">
        <f t="shared" si="176"/>
        <v/>
      </c>
      <c r="AD4741" s="448" t="str">
        <f t="shared" si="177"/>
        <v/>
      </c>
      <c r="AE4741" s="446" t="str">
        <f>IF(放飛紀錄表[[#This Row],[模組啟動時間]]="","",公式對照表!$A$2)</f>
        <v/>
      </c>
      <c r="AF4741" s="449" t="str">
        <f>IF(AC4741="","",IF(AND(AA4741&gt;Y4741,AA4741&lt;Z4741),[1]公式對照表!$C$2,IF(AC4741="-",[1]公式對照表!$C$3,IF(AC4741&lt;AE4741,[1]公式對照表!$C$4,IF(AC4741&gt;AE4741,[1]公式對照表!$C$5)))))</f>
        <v/>
      </c>
      <c r="AG4741" s="442"/>
      <c r="AH4741" s="442"/>
      <c r="AI4741" s="442"/>
      <c r="AJ4741" s="442"/>
      <c r="AK4741" s="2"/>
    </row>
    <row r="4742" spans="1:37" ht="17.25" customHeight="1">
      <c r="A4742" s="443"/>
      <c r="B4742" s="444"/>
      <c r="C4742" s="23"/>
      <c r="D4742" s="23"/>
      <c r="E4742" s="23"/>
      <c r="F4742" s="262"/>
      <c r="G4742" s="262"/>
      <c r="H4742" s="262"/>
      <c r="I4742" s="264"/>
      <c r="J4742" s="23"/>
      <c r="K4742" s="23"/>
      <c r="L4742" s="36" t="str">
        <f>IFERROR(VLOOKUP(放飛紀錄!$K4742,#REF!,2,FALSE),"")</f>
        <v/>
      </c>
      <c r="M4742" s="36"/>
      <c r="N4742" s="36"/>
      <c r="O4742" s="36"/>
      <c r="P4742" s="36"/>
      <c r="Q4742" s="36"/>
      <c r="R4742" s="36"/>
      <c r="S4742" s="36"/>
      <c r="T4742" s="36"/>
      <c r="U4742" s="23"/>
      <c r="V4742" s="23"/>
      <c r="W4742" s="23"/>
      <c r="X4742" s="23"/>
      <c r="Y4742" s="445"/>
      <c r="Z4742" s="446" t="str">
        <f>IF(放飛紀錄!$Y4742="","",放飛紀錄!$Y4742+公式對照表!B$2)</f>
        <v/>
      </c>
      <c r="AA4742" s="445"/>
      <c r="AB4742" s="445"/>
      <c r="AC4742" s="447" t="str">
        <f t="shared" si="176"/>
        <v/>
      </c>
      <c r="AD4742" s="448" t="str">
        <f t="shared" si="177"/>
        <v/>
      </c>
      <c r="AE4742" s="446" t="str">
        <f>IF(放飛紀錄表[[#This Row],[模組啟動時間]]="","",公式對照表!$A$2)</f>
        <v/>
      </c>
      <c r="AF4742" s="449" t="str">
        <f>IF(AC4742="","",IF(AND(AA4742&gt;Y4742,AA4742&lt;Z4742),[1]公式對照表!$C$2,IF(AC4742="-",[1]公式對照表!$C$3,IF(AC4742&lt;AE4742,[1]公式對照表!$C$4,IF(AC4742&gt;AE4742,[1]公式對照表!$C$5)))))</f>
        <v/>
      </c>
      <c r="AG4742" s="442"/>
      <c r="AH4742" s="442"/>
      <c r="AI4742" s="442"/>
      <c r="AJ4742" s="442"/>
      <c r="AK4742" s="2"/>
    </row>
    <row r="4743" spans="1:37" ht="17.25" customHeight="1">
      <c r="A4743" s="443"/>
      <c r="B4743" s="444"/>
      <c r="C4743" s="23"/>
      <c r="D4743" s="23"/>
      <c r="E4743" s="23"/>
      <c r="F4743" s="262"/>
      <c r="G4743" s="262"/>
      <c r="H4743" s="262"/>
      <c r="I4743" s="264"/>
      <c r="J4743" s="23"/>
      <c r="K4743" s="23"/>
      <c r="L4743" s="36" t="str">
        <f>IFERROR(VLOOKUP(放飛紀錄!$K4743,#REF!,2,FALSE),"")</f>
        <v/>
      </c>
      <c r="M4743" s="36"/>
      <c r="N4743" s="36"/>
      <c r="O4743" s="36"/>
      <c r="P4743" s="36"/>
      <c r="Q4743" s="36"/>
      <c r="R4743" s="36"/>
      <c r="S4743" s="36"/>
      <c r="T4743" s="36"/>
      <c r="U4743" s="23"/>
      <c r="V4743" s="23"/>
      <c r="W4743" s="23"/>
      <c r="X4743" s="23"/>
      <c r="Y4743" s="445"/>
      <c r="Z4743" s="446" t="str">
        <f>IF(放飛紀錄!$Y4743="","",放飛紀錄!$Y4743+公式對照表!B$2)</f>
        <v/>
      </c>
      <c r="AA4743" s="445"/>
      <c r="AB4743" s="445"/>
      <c r="AC4743" s="447" t="str">
        <f t="shared" si="176"/>
        <v/>
      </c>
      <c r="AD4743" s="448" t="str">
        <f t="shared" si="177"/>
        <v/>
      </c>
      <c r="AE4743" s="446" t="str">
        <f>IF(放飛紀錄表[[#This Row],[模組啟動時間]]="","",公式對照表!$A$2)</f>
        <v/>
      </c>
      <c r="AF4743" s="449" t="str">
        <f>IF(AC4743="","",IF(AND(AA4743&gt;Y4743,AA4743&lt;Z4743),[1]公式對照表!$C$2,IF(AC4743="-",[1]公式對照表!$C$3,IF(AC4743&lt;AE4743,[1]公式對照表!$C$4,IF(AC4743&gt;AE4743,[1]公式對照表!$C$5)))))</f>
        <v/>
      </c>
      <c r="AG4743" s="442"/>
      <c r="AH4743" s="442"/>
      <c r="AI4743" s="442"/>
      <c r="AJ4743" s="442"/>
      <c r="AK4743" s="2"/>
    </row>
    <row r="4744" spans="1:37" ht="17.25" customHeight="1">
      <c r="A4744" s="443"/>
      <c r="B4744" s="444"/>
      <c r="C4744" s="23"/>
      <c r="D4744" s="23"/>
      <c r="E4744" s="23"/>
      <c r="F4744" s="262"/>
      <c r="G4744" s="262"/>
      <c r="H4744" s="262"/>
      <c r="I4744" s="264"/>
      <c r="J4744" s="23"/>
      <c r="K4744" s="23"/>
      <c r="L4744" s="36" t="str">
        <f>IFERROR(VLOOKUP(放飛紀錄!$K4744,#REF!,2,FALSE),"")</f>
        <v/>
      </c>
      <c r="M4744" s="36"/>
      <c r="N4744" s="36"/>
      <c r="O4744" s="36"/>
      <c r="P4744" s="36"/>
      <c r="Q4744" s="36"/>
      <c r="R4744" s="36"/>
      <c r="S4744" s="36"/>
      <c r="T4744" s="36"/>
      <c r="U4744" s="23"/>
      <c r="V4744" s="23"/>
      <c r="W4744" s="23"/>
      <c r="X4744" s="23"/>
      <c r="Y4744" s="445"/>
      <c r="Z4744" s="446" t="str">
        <f>IF(放飛紀錄!$Y4744="","",放飛紀錄!$Y4744+公式對照表!B$2)</f>
        <v/>
      </c>
      <c r="AA4744" s="445"/>
      <c r="AB4744" s="445"/>
      <c r="AC4744" s="447" t="str">
        <f t="shared" si="176"/>
        <v/>
      </c>
      <c r="AD4744" s="448" t="str">
        <f t="shared" si="177"/>
        <v/>
      </c>
      <c r="AE4744" s="446" t="str">
        <f>IF(放飛紀錄表[[#This Row],[模組啟動時間]]="","",公式對照表!$A$2)</f>
        <v/>
      </c>
      <c r="AF4744" s="449" t="str">
        <f>IF(AC4744="","",IF(AND(AA4744&gt;Y4744,AA4744&lt;Z4744),[1]公式對照表!$C$2,IF(AC4744="-",[1]公式對照表!$C$3,IF(AC4744&lt;AE4744,[1]公式對照表!$C$4,IF(AC4744&gt;AE4744,[1]公式對照表!$C$5)))))</f>
        <v/>
      </c>
      <c r="AG4744" s="442"/>
      <c r="AH4744" s="442"/>
      <c r="AI4744" s="442"/>
      <c r="AJ4744" s="442"/>
      <c r="AK4744" s="2"/>
    </row>
    <row r="4745" spans="1:37" ht="17.25" customHeight="1">
      <c r="A4745" s="443"/>
      <c r="B4745" s="444"/>
      <c r="C4745" s="23"/>
      <c r="D4745" s="23"/>
      <c r="E4745" s="23"/>
      <c r="F4745" s="262"/>
      <c r="G4745" s="262"/>
      <c r="H4745" s="262"/>
      <c r="I4745" s="264"/>
      <c r="J4745" s="23"/>
      <c r="K4745" s="23"/>
      <c r="L4745" s="36" t="str">
        <f>IFERROR(VLOOKUP(放飛紀錄!$K4745,#REF!,2,FALSE),"")</f>
        <v/>
      </c>
      <c r="M4745" s="36"/>
      <c r="N4745" s="36"/>
      <c r="O4745" s="36"/>
      <c r="P4745" s="36"/>
      <c r="Q4745" s="36"/>
      <c r="R4745" s="36"/>
      <c r="S4745" s="36"/>
      <c r="T4745" s="36"/>
      <c r="U4745" s="23"/>
      <c r="V4745" s="23"/>
      <c r="W4745" s="23"/>
      <c r="X4745" s="23"/>
      <c r="Y4745" s="445"/>
      <c r="Z4745" s="446" t="str">
        <f>IF(放飛紀錄!$Y4745="","",放飛紀錄!$Y4745+公式對照表!B$2)</f>
        <v/>
      </c>
      <c r="AA4745" s="445"/>
      <c r="AB4745" s="445"/>
      <c r="AC4745" s="447" t="str">
        <f t="shared" si="176"/>
        <v/>
      </c>
      <c r="AD4745" s="448" t="str">
        <f t="shared" si="177"/>
        <v/>
      </c>
      <c r="AE4745" s="446" t="str">
        <f>IF(放飛紀錄表[[#This Row],[模組啟動時間]]="","",公式對照表!$A$2)</f>
        <v/>
      </c>
      <c r="AF4745" s="449" t="str">
        <f>IF(AC4745="","",IF(AND(AA4745&gt;Y4745,AA4745&lt;Z4745),[1]公式對照表!$C$2,IF(AC4745="-",[1]公式對照表!$C$3,IF(AC4745&lt;AE4745,[1]公式對照表!$C$4,IF(AC4745&gt;AE4745,[1]公式對照表!$C$5)))))</f>
        <v/>
      </c>
      <c r="AG4745" s="442"/>
      <c r="AH4745" s="442"/>
      <c r="AI4745" s="442"/>
      <c r="AJ4745" s="442"/>
      <c r="AK4745" s="2"/>
    </row>
    <row r="4746" spans="1:37" ht="17.25" customHeight="1">
      <c r="A4746" s="443"/>
      <c r="B4746" s="444"/>
      <c r="C4746" s="23"/>
      <c r="D4746" s="23"/>
      <c r="E4746" s="23"/>
      <c r="F4746" s="262"/>
      <c r="G4746" s="262"/>
      <c r="H4746" s="262"/>
      <c r="I4746" s="264"/>
      <c r="J4746" s="23"/>
      <c r="K4746" s="23"/>
      <c r="L4746" s="36" t="str">
        <f>IFERROR(VLOOKUP(放飛紀錄!$K4746,#REF!,2,FALSE),"")</f>
        <v/>
      </c>
      <c r="M4746" s="36"/>
      <c r="N4746" s="36"/>
      <c r="O4746" s="36"/>
      <c r="P4746" s="36"/>
      <c r="Q4746" s="36"/>
      <c r="R4746" s="36"/>
      <c r="S4746" s="36"/>
      <c r="T4746" s="36"/>
      <c r="U4746" s="23"/>
      <c r="V4746" s="23"/>
      <c r="W4746" s="23"/>
      <c r="X4746" s="23"/>
      <c r="Y4746" s="445"/>
      <c r="Z4746" s="446" t="str">
        <f>IF(放飛紀錄!$Y4746="","",放飛紀錄!$Y4746+公式對照表!B$2)</f>
        <v/>
      </c>
      <c r="AA4746" s="445"/>
      <c r="AB4746" s="445"/>
      <c r="AC4746" s="447" t="str">
        <f t="shared" si="176"/>
        <v/>
      </c>
      <c r="AD4746" s="448" t="str">
        <f t="shared" si="177"/>
        <v/>
      </c>
      <c r="AE4746" s="446" t="str">
        <f>IF(放飛紀錄表[[#This Row],[模組啟動時間]]="","",公式對照表!$A$2)</f>
        <v/>
      </c>
      <c r="AF4746" s="449" t="str">
        <f>IF(AC4746="","",IF(AND(AA4746&gt;Y4746,AA4746&lt;Z4746),[1]公式對照表!$C$2,IF(AC4746="-",[1]公式對照表!$C$3,IF(AC4746&lt;AE4746,[1]公式對照表!$C$4,IF(AC4746&gt;AE4746,[1]公式對照表!$C$5)))))</f>
        <v/>
      </c>
      <c r="AG4746" s="442"/>
      <c r="AH4746" s="442"/>
      <c r="AI4746" s="442"/>
      <c r="AJ4746" s="442"/>
      <c r="AK4746" s="2"/>
    </row>
    <row r="4747" spans="1:37" ht="17.25" customHeight="1">
      <c r="A4747" s="443"/>
      <c r="B4747" s="444"/>
      <c r="C4747" s="23"/>
      <c r="D4747" s="23"/>
      <c r="E4747" s="23"/>
      <c r="F4747" s="262"/>
      <c r="G4747" s="262"/>
      <c r="H4747" s="262"/>
      <c r="I4747" s="264"/>
      <c r="J4747" s="23"/>
      <c r="K4747" s="23"/>
      <c r="L4747" s="36" t="str">
        <f>IFERROR(VLOOKUP(放飛紀錄!$K4747,#REF!,2,FALSE),"")</f>
        <v/>
      </c>
      <c r="M4747" s="36"/>
      <c r="N4747" s="36"/>
      <c r="O4747" s="36"/>
      <c r="P4747" s="36"/>
      <c r="Q4747" s="36"/>
      <c r="R4747" s="36"/>
      <c r="S4747" s="36"/>
      <c r="T4747" s="36"/>
      <c r="U4747" s="23"/>
      <c r="V4747" s="23"/>
      <c r="W4747" s="23"/>
      <c r="X4747" s="23"/>
      <c r="Y4747" s="445"/>
      <c r="Z4747" s="446" t="str">
        <f>IF(放飛紀錄!$Y4747="","",放飛紀錄!$Y4747+公式對照表!B$2)</f>
        <v/>
      </c>
      <c r="AA4747" s="445"/>
      <c r="AB4747" s="445"/>
      <c r="AC4747" s="447" t="str">
        <f t="shared" si="176"/>
        <v/>
      </c>
      <c r="AD4747" s="448" t="str">
        <f t="shared" si="177"/>
        <v/>
      </c>
      <c r="AE4747" s="446" t="str">
        <f>IF(放飛紀錄表[[#This Row],[模組啟動時間]]="","",公式對照表!$A$2)</f>
        <v/>
      </c>
      <c r="AF4747" s="449" t="str">
        <f>IF(AC4747="","",IF(AND(AA4747&gt;Y4747,AA4747&lt;Z4747),[1]公式對照表!$C$2,IF(AC4747="-",[1]公式對照表!$C$3,IF(AC4747&lt;AE4747,[1]公式對照表!$C$4,IF(AC4747&gt;AE4747,[1]公式對照表!$C$5)))))</f>
        <v/>
      </c>
      <c r="AG4747" s="442"/>
      <c r="AH4747" s="442"/>
      <c r="AI4747" s="442"/>
      <c r="AJ4747" s="442"/>
      <c r="AK4747" s="2"/>
    </row>
    <row r="4748" spans="1:37" ht="17.25" customHeight="1">
      <c r="A4748" s="443"/>
      <c r="B4748" s="444"/>
      <c r="C4748" s="23"/>
      <c r="D4748" s="23"/>
      <c r="E4748" s="23"/>
      <c r="F4748" s="262"/>
      <c r="G4748" s="262"/>
      <c r="H4748" s="262"/>
      <c r="I4748" s="264"/>
      <c r="J4748" s="23"/>
      <c r="K4748" s="23"/>
      <c r="L4748" s="36" t="str">
        <f>IFERROR(VLOOKUP(放飛紀錄!$K4748,#REF!,2,FALSE),"")</f>
        <v/>
      </c>
      <c r="M4748" s="36"/>
      <c r="N4748" s="36"/>
      <c r="O4748" s="36"/>
      <c r="P4748" s="36"/>
      <c r="Q4748" s="36"/>
      <c r="R4748" s="36"/>
      <c r="S4748" s="36"/>
      <c r="T4748" s="36"/>
      <c r="U4748" s="23"/>
      <c r="V4748" s="23"/>
      <c r="W4748" s="23"/>
      <c r="X4748" s="23"/>
      <c r="Y4748" s="445"/>
      <c r="Z4748" s="446" t="str">
        <f>IF(放飛紀錄!$Y4748="","",放飛紀錄!$Y4748+公式對照表!B$2)</f>
        <v/>
      </c>
      <c r="AA4748" s="445"/>
      <c r="AB4748" s="445"/>
      <c r="AC4748" s="447" t="str">
        <f t="shared" si="176"/>
        <v/>
      </c>
      <c r="AD4748" s="448" t="str">
        <f t="shared" si="177"/>
        <v/>
      </c>
      <c r="AE4748" s="446" t="str">
        <f>IF(放飛紀錄表[[#This Row],[模組啟動時間]]="","",公式對照表!$A$2)</f>
        <v/>
      </c>
      <c r="AF4748" s="449" t="str">
        <f>IF(AC4748="","",IF(AND(AA4748&gt;Y4748,AA4748&lt;Z4748),[1]公式對照表!$C$2,IF(AC4748="-",[1]公式對照表!$C$3,IF(AC4748&lt;AE4748,[1]公式對照表!$C$4,IF(AC4748&gt;AE4748,[1]公式對照表!$C$5)))))</f>
        <v/>
      </c>
      <c r="AG4748" s="442"/>
      <c r="AH4748" s="442"/>
      <c r="AI4748" s="442"/>
      <c r="AJ4748" s="442"/>
      <c r="AK4748" s="2"/>
    </row>
    <row r="4749" spans="1:37" ht="17.25" customHeight="1">
      <c r="A4749" s="443"/>
      <c r="B4749" s="444"/>
      <c r="C4749" s="23"/>
      <c r="D4749" s="23"/>
      <c r="E4749" s="23"/>
      <c r="F4749" s="262"/>
      <c r="G4749" s="262"/>
      <c r="H4749" s="262"/>
      <c r="I4749" s="264"/>
      <c r="J4749" s="23"/>
      <c r="K4749" s="23"/>
      <c r="L4749" s="36" t="str">
        <f>IFERROR(VLOOKUP(放飛紀錄!$K4749,#REF!,2,FALSE),"")</f>
        <v/>
      </c>
      <c r="M4749" s="36"/>
      <c r="N4749" s="36"/>
      <c r="O4749" s="36"/>
      <c r="P4749" s="36"/>
      <c r="Q4749" s="36"/>
      <c r="R4749" s="36"/>
      <c r="S4749" s="36"/>
      <c r="T4749" s="36"/>
      <c r="U4749" s="23"/>
      <c r="V4749" s="23"/>
      <c r="W4749" s="23"/>
      <c r="X4749" s="23"/>
      <c r="Y4749" s="445"/>
      <c r="Z4749" s="446" t="str">
        <f>IF(放飛紀錄!$Y4749="","",放飛紀錄!$Y4749+公式對照表!B$2)</f>
        <v/>
      </c>
      <c r="AA4749" s="445"/>
      <c r="AB4749" s="445"/>
      <c r="AC4749" s="447" t="str">
        <f t="shared" si="176"/>
        <v/>
      </c>
      <c r="AD4749" s="448" t="str">
        <f t="shared" si="177"/>
        <v/>
      </c>
      <c r="AE4749" s="446" t="str">
        <f>IF(放飛紀錄表[[#This Row],[模組啟動時間]]="","",公式對照表!$A$2)</f>
        <v/>
      </c>
      <c r="AF4749" s="449" t="str">
        <f>IF(AC4749="","",IF(AND(AA4749&gt;Y4749,AA4749&lt;Z4749),[1]公式對照表!$C$2,IF(AC4749="-",[1]公式對照表!$C$3,IF(AC4749&lt;AE4749,[1]公式對照表!$C$4,IF(AC4749&gt;AE4749,[1]公式對照表!$C$5)))))</f>
        <v/>
      </c>
      <c r="AG4749" s="442"/>
      <c r="AH4749" s="442"/>
      <c r="AI4749" s="442"/>
      <c r="AJ4749" s="442"/>
      <c r="AK4749" s="2"/>
    </row>
    <row r="4750" spans="1:37" ht="17.25" customHeight="1">
      <c r="A4750" s="443"/>
      <c r="B4750" s="444"/>
      <c r="C4750" s="23"/>
      <c r="D4750" s="23"/>
      <c r="E4750" s="23"/>
      <c r="F4750" s="262"/>
      <c r="G4750" s="262"/>
      <c r="H4750" s="262"/>
      <c r="I4750" s="264"/>
      <c r="J4750" s="23"/>
      <c r="K4750" s="23"/>
      <c r="L4750" s="36" t="str">
        <f>IFERROR(VLOOKUP(放飛紀錄!$K4750,#REF!,2,FALSE),"")</f>
        <v/>
      </c>
      <c r="M4750" s="36"/>
      <c r="N4750" s="36"/>
      <c r="O4750" s="36"/>
      <c r="P4750" s="36"/>
      <c r="Q4750" s="36"/>
      <c r="R4750" s="36"/>
      <c r="S4750" s="36"/>
      <c r="T4750" s="36"/>
      <c r="U4750" s="23"/>
      <c r="V4750" s="23"/>
      <c r="W4750" s="23"/>
      <c r="X4750" s="23"/>
      <c r="Y4750" s="445"/>
      <c r="Z4750" s="446" t="str">
        <f>IF(放飛紀錄!$Y4750="","",放飛紀錄!$Y4750+公式對照表!B$2)</f>
        <v/>
      </c>
      <c r="AA4750" s="445"/>
      <c r="AB4750" s="445"/>
      <c r="AC4750" s="447" t="str">
        <f t="shared" si="176"/>
        <v/>
      </c>
      <c r="AD4750" s="448" t="str">
        <f t="shared" si="177"/>
        <v/>
      </c>
      <c r="AE4750" s="446" t="str">
        <f>IF(放飛紀錄表[[#This Row],[模組啟動時間]]="","",公式對照表!$A$2)</f>
        <v/>
      </c>
      <c r="AF4750" s="449" t="str">
        <f>IF(AC4750="","",IF(AND(AA4750&gt;Y4750,AA4750&lt;Z4750),[1]公式對照表!$C$2,IF(AC4750="-",[1]公式對照表!$C$3,IF(AC4750&lt;AE4750,[1]公式對照表!$C$4,IF(AC4750&gt;AE4750,[1]公式對照表!$C$5)))))</f>
        <v/>
      </c>
      <c r="AG4750" s="442"/>
      <c r="AH4750" s="442"/>
      <c r="AI4750" s="442"/>
      <c r="AJ4750" s="442"/>
      <c r="AK4750" s="2"/>
    </row>
    <row r="4751" spans="1:37" ht="17.25" customHeight="1">
      <c r="A4751" s="443"/>
      <c r="B4751" s="444"/>
      <c r="C4751" s="23"/>
      <c r="D4751" s="23"/>
      <c r="E4751" s="23"/>
      <c r="F4751" s="262"/>
      <c r="G4751" s="262"/>
      <c r="H4751" s="262"/>
      <c r="I4751" s="264"/>
      <c r="J4751" s="23"/>
      <c r="K4751" s="23"/>
      <c r="L4751" s="36" t="str">
        <f>IFERROR(VLOOKUP(放飛紀錄!$K4751,#REF!,2,FALSE),"")</f>
        <v/>
      </c>
      <c r="M4751" s="36"/>
      <c r="N4751" s="36"/>
      <c r="O4751" s="36"/>
      <c r="P4751" s="36"/>
      <c r="Q4751" s="36"/>
      <c r="R4751" s="36"/>
      <c r="S4751" s="36"/>
      <c r="T4751" s="36"/>
      <c r="U4751" s="23"/>
      <c r="V4751" s="23"/>
      <c r="W4751" s="23"/>
      <c r="X4751" s="23"/>
      <c r="Y4751" s="445"/>
      <c r="Z4751" s="446" t="str">
        <f>IF(放飛紀錄!$Y4751="","",放飛紀錄!$Y4751+公式對照表!B$2)</f>
        <v/>
      </c>
      <c r="AA4751" s="445"/>
      <c r="AB4751" s="445"/>
      <c r="AC4751" s="447" t="str">
        <f t="shared" si="176"/>
        <v/>
      </c>
      <c r="AD4751" s="448" t="str">
        <f t="shared" si="177"/>
        <v/>
      </c>
      <c r="AE4751" s="446" t="str">
        <f>IF(放飛紀錄表[[#This Row],[模組啟動時間]]="","",公式對照表!$A$2)</f>
        <v/>
      </c>
      <c r="AF4751" s="449" t="str">
        <f>IF(AC4751="","",IF(AND(AA4751&gt;Y4751,AA4751&lt;Z4751),[1]公式對照表!$C$2,IF(AC4751="-",[1]公式對照表!$C$3,IF(AC4751&lt;AE4751,[1]公式對照表!$C$4,IF(AC4751&gt;AE4751,[1]公式對照表!$C$5)))))</f>
        <v/>
      </c>
      <c r="AG4751" s="442"/>
      <c r="AH4751" s="442"/>
      <c r="AI4751" s="442"/>
      <c r="AJ4751" s="442"/>
      <c r="AK4751" s="2"/>
    </row>
    <row r="4752" spans="1:37" ht="17.25" customHeight="1">
      <c r="A4752" s="443"/>
      <c r="B4752" s="444"/>
      <c r="C4752" s="23"/>
      <c r="D4752" s="23"/>
      <c r="E4752" s="23"/>
      <c r="F4752" s="262"/>
      <c r="G4752" s="262"/>
      <c r="H4752" s="262"/>
      <c r="I4752" s="264"/>
      <c r="J4752" s="23"/>
      <c r="K4752" s="23"/>
      <c r="L4752" s="36" t="str">
        <f>IFERROR(VLOOKUP(放飛紀錄!$K4752,#REF!,2,FALSE),"")</f>
        <v/>
      </c>
      <c r="M4752" s="36"/>
      <c r="N4752" s="36"/>
      <c r="O4752" s="36"/>
      <c r="P4752" s="36"/>
      <c r="Q4752" s="36"/>
      <c r="R4752" s="36"/>
      <c r="S4752" s="36"/>
      <c r="T4752" s="36"/>
      <c r="U4752" s="23"/>
      <c r="V4752" s="23"/>
      <c r="W4752" s="23"/>
      <c r="X4752" s="23"/>
      <c r="Y4752" s="445"/>
      <c r="Z4752" s="446" t="str">
        <f>IF(放飛紀錄!$Y4752="","",放飛紀錄!$Y4752+公式對照表!B$2)</f>
        <v/>
      </c>
      <c r="AA4752" s="445"/>
      <c r="AB4752" s="445"/>
      <c r="AC4752" s="447" t="str">
        <f t="shared" si="176"/>
        <v/>
      </c>
      <c r="AD4752" s="448" t="str">
        <f t="shared" si="177"/>
        <v/>
      </c>
      <c r="AE4752" s="446" t="str">
        <f>IF(放飛紀錄表[[#This Row],[模組啟動時間]]="","",公式對照表!$A$2)</f>
        <v/>
      </c>
      <c r="AF4752" s="449" t="str">
        <f>IF(AC4752="","",IF(AND(AA4752&gt;Y4752,AA4752&lt;Z4752),[1]公式對照表!$C$2,IF(AC4752="-",[1]公式對照表!$C$3,IF(AC4752&lt;AE4752,[1]公式對照表!$C$4,IF(AC4752&gt;AE4752,[1]公式對照表!$C$5)))))</f>
        <v/>
      </c>
      <c r="AG4752" s="442"/>
      <c r="AH4752" s="442"/>
      <c r="AI4752" s="442"/>
      <c r="AJ4752" s="442"/>
      <c r="AK4752" s="2"/>
    </row>
    <row r="4753" spans="1:37" ht="17.25" customHeight="1">
      <c r="A4753" s="443"/>
      <c r="B4753" s="444"/>
      <c r="C4753" s="23"/>
      <c r="D4753" s="23"/>
      <c r="E4753" s="23"/>
      <c r="F4753" s="262"/>
      <c r="G4753" s="262"/>
      <c r="H4753" s="262"/>
      <c r="I4753" s="264"/>
      <c r="J4753" s="23"/>
      <c r="K4753" s="23"/>
      <c r="L4753" s="36" t="str">
        <f>IFERROR(VLOOKUP(放飛紀錄!$K4753,#REF!,2,FALSE),"")</f>
        <v/>
      </c>
      <c r="M4753" s="36"/>
      <c r="N4753" s="36"/>
      <c r="O4753" s="36"/>
      <c r="P4753" s="36"/>
      <c r="Q4753" s="36"/>
      <c r="R4753" s="36"/>
      <c r="S4753" s="36"/>
      <c r="T4753" s="36"/>
      <c r="U4753" s="23"/>
      <c r="V4753" s="23"/>
      <c r="W4753" s="23"/>
      <c r="X4753" s="23"/>
      <c r="Y4753" s="445"/>
      <c r="Z4753" s="446" t="str">
        <f>IF(放飛紀錄!$Y4753="","",放飛紀錄!$Y4753+公式對照表!B$2)</f>
        <v/>
      </c>
      <c r="AA4753" s="445"/>
      <c r="AB4753" s="445"/>
      <c r="AC4753" s="447" t="str">
        <f t="shared" si="176"/>
        <v/>
      </c>
      <c r="AD4753" s="448" t="str">
        <f t="shared" si="177"/>
        <v/>
      </c>
      <c r="AE4753" s="446" t="str">
        <f>IF(放飛紀錄表[[#This Row],[模組啟動時間]]="","",公式對照表!$A$2)</f>
        <v/>
      </c>
      <c r="AF4753" s="449" t="str">
        <f>IF(AC4753="","",IF(AND(AA4753&gt;Y4753,AA4753&lt;Z4753),[1]公式對照表!$C$2,IF(AC4753="-",[1]公式對照表!$C$3,IF(AC4753&lt;AE4753,[1]公式對照表!$C$4,IF(AC4753&gt;AE4753,[1]公式對照表!$C$5)))))</f>
        <v/>
      </c>
      <c r="AG4753" s="442"/>
      <c r="AH4753" s="442"/>
      <c r="AI4753" s="442"/>
      <c r="AJ4753" s="442"/>
      <c r="AK4753" s="2"/>
    </row>
    <row r="4754" spans="1:37" ht="17.25" customHeight="1">
      <c r="A4754" s="443"/>
      <c r="B4754" s="444"/>
      <c r="C4754" s="23"/>
      <c r="D4754" s="23"/>
      <c r="E4754" s="23"/>
      <c r="F4754" s="262"/>
      <c r="G4754" s="262"/>
      <c r="H4754" s="262"/>
      <c r="I4754" s="264"/>
      <c r="J4754" s="23"/>
      <c r="K4754" s="23"/>
      <c r="L4754" s="36" t="str">
        <f>IFERROR(VLOOKUP(放飛紀錄!$K4754,#REF!,2,FALSE),"")</f>
        <v/>
      </c>
      <c r="M4754" s="36"/>
      <c r="N4754" s="36"/>
      <c r="O4754" s="36"/>
      <c r="P4754" s="36"/>
      <c r="Q4754" s="36"/>
      <c r="R4754" s="36"/>
      <c r="S4754" s="36"/>
      <c r="T4754" s="36"/>
      <c r="U4754" s="23"/>
      <c r="V4754" s="23"/>
      <c r="W4754" s="23"/>
      <c r="X4754" s="23"/>
      <c r="Y4754" s="445"/>
      <c r="Z4754" s="446" t="str">
        <f>IF(放飛紀錄!$Y4754="","",放飛紀錄!$Y4754+公式對照表!B$2)</f>
        <v/>
      </c>
      <c r="AA4754" s="445"/>
      <c r="AB4754" s="445"/>
      <c r="AC4754" s="447" t="str">
        <f t="shared" si="176"/>
        <v/>
      </c>
      <c r="AD4754" s="448" t="str">
        <f t="shared" si="177"/>
        <v/>
      </c>
      <c r="AE4754" s="446" t="str">
        <f>IF(放飛紀錄表[[#This Row],[模組啟動時間]]="","",公式對照表!$A$2)</f>
        <v/>
      </c>
      <c r="AF4754" s="449" t="str">
        <f>IF(AC4754="","",IF(AND(AA4754&gt;Y4754,AA4754&lt;Z4754),[1]公式對照表!$C$2,IF(AC4754="-",[1]公式對照表!$C$3,IF(AC4754&lt;AE4754,[1]公式對照表!$C$4,IF(AC4754&gt;AE4754,[1]公式對照表!$C$5)))))</f>
        <v/>
      </c>
      <c r="AG4754" s="442"/>
      <c r="AH4754" s="442"/>
      <c r="AI4754" s="442"/>
      <c r="AJ4754" s="442"/>
      <c r="AK4754" s="2"/>
    </row>
    <row r="4755" spans="1:37" ht="17.25" customHeight="1">
      <c r="A4755" s="443"/>
      <c r="B4755" s="444"/>
      <c r="C4755" s="23"/>
      <c r="D4755" s="23"/>
      <c r="E4755" s="23"/>
      <c r="F4755" s="262"/>
      <c r="G4755" s="262"/>
      <c r="H4755" s="262"/>
      <c r="I4755" s="264"/>
      <c r="J4755" s="23"/>
      <c r="K4755" s="23"/>
      <c r="L4755" s="36" t="str">
        <f>IFERROR(VLOOKUP(放飛紀錄!$K4755,#REF!,2,FALSE),"")</f>
        <v/>
      </c>
      <c r="M4755" s="36"/>
      <c r="N4755" s="36"/>
      <c r="O4755" s="36"/>
      <c r="P4755" s="36"/>
      <c r="Q4755" s="36"/>
      <c r="R4755" s="36"/>
      <c r="S4755" s="36"/>
      <c r="T4755" s="36"/>
      <c r="U4755" s="23"/>
      <c r="V4755" s="23"/>
      <c r="W4755" s="23"/>
      <c r="X4755" s="23"/>
      <c r="Y4755" s="445"/>
      <c r="Z4755" s="446" t="str">
        <f>IF(放飛紀錄!$Y4755="","",放飛紀錄!$Y4755+公式對照表!B$2)</f>
        <v/>
      </c>
      <c r="AA4755" s="445"/>
      <c r="AB4755" s="445"/>
      <c r="AC4755" s="447" t="str">
        <f t="shared" si="176"/>
        <v/>
      </c>
      <c r="AD4755" s="448" t="str">
        <f t="shared" si="177"/>
        <v/>
      </c>
      <c r="AE4755" s="446" t="str">
        <f>IF(放飛紀錄表[[#This Row],[模組啟動時間]]="","",公式對照表!$A$2)</f>
        <v/>
      </c>
      <c r="AF4755" s="449" t="str">
        <f>IF(AC4755="","",IF(AND(AA4755&gt;Y4755,AA4755&lt;Z4755),[1]公式對照表!$C$2,IF(AC4755="-",[1]公式對照表!$C$3,IF(AC4755&lt;AE4755,[1]公式對照表!$C$4,IF(AC4755&gt;AE4755,[1]公式對照表!$C$5)))))</f>
        <v/>
      </c>
      <c r="AG4755" s="442"/>
      <c r="AH4755" s="442"/>
      <c r="AI4755" s="442"/>
      <c r="AJ4755" s="442"/>
      <c r="AK4755" s="2"/>
    </row>
    <row r="4756" spans="1:37" ht="17.25" customHeight="1">
      <c r="A4756" s="443"/>
      <c r="B4756" s="444"/>
      <c r="C4756" s="23"/>
      <c r="D4756" s="23"/>
      <c r="E4756" s="23"/>
      <c r="F4756" s="262"/>
      <c r="G4756" s="262"/>
      <c r="H4756" s="262"/>
      <c r="I4756" s="264"/>
      <c r="J4756" s="23"/>
      <c r="K4756" s="23"/>
      <c r="L4756" s="36" t="str">
        <f>IFERROR(VLOOKUP(放飛紀錄!$K4756,#REF!,2,FALSE),"")</f>
        <v/>
      </c>
      <c r="M4756" s="36"/>
      <c r="N4756" s="36"/>
      <c r="O4756" s="36"/>
      <c r="P4756" s="36"/>
      <c r="Q4756" s="36"/>
      <c r="R4756" s="36"/>
      <c r="S4756" s="36"/>
      <c r="T4756" s="36"/>
      <c r="U4756" s="23"/>
      <c r="V4756" s="23"/>
      <c r="W4756" s="23"/>
      <c r="X4756" s="23"/>
      <c r="Y4756" s="445"/>
      <c r="Z4756" s="446" t="str">
        <f>IF(放飛紀錄!$Y4756="","",放飛紀錄!$Y4756+公式對照表!B$2)</f>
        <v/>
      </c>
      <c r="AA4756" s="445"/>
      <c r="AB4756" s="445"/>
      <c r="AC4756" s="447" t="str">
        <f t="shared" si="176"/>
        <v/>
      </c>
      <c r="AD4756" s="448" t="str">
        <f t="shared" si="177"/>
        <v/>
      </c>
      <c r="AE4756" s="446" t="str">
        <f>IF(放飛紀錄表[[#This Row],[模組啟動時間]]="","",公式對照表!$A$2)</f>
        <v/>
      </c>
      <c r="AF4756" s="449" t="str">
        <f>IF(AC4756="","",IF(AND(AA4756&gt;Y4756,AA4756&lt;Z4756),[1]公式對照表!$C$2,IF(AC4756="-",[1]公式對照表!$C$3,IF(AC4756&lt;AE4756,[1]公式對照表!$C$4,IF(AC4756&gt;AE4756,[1]公式對照表!$C$5)))))</f>
        <v/>
      </c>
      <c r="AG4756" s="442"/>
      <c r="AH4756" s="442"/>
      <c r="AI4756" s="442"/>
      <c r="AJ4756" s="442"/>
      <c r="AK4756" s="2"/>
    </row>
    <row r="4757" spans="1:37" ht="17.25" customHeight="1">
      <c r="A4757" s="443"/>
      <c r="B4757" s="444"/>
      <c r="C4757" s="23"/>
      <c r="D4757" s="23"/>
      <c r="E4757" s="23"/>
      <c r="F4757" s="262"/>
      <c r="G4757" s="262"/>
      <c r="H4757" s="262"/>
      <c r="I4757" s="264"/>
      <c r="J4757" s="23"/>
      <c r="K4757" s="23"/>
      <c r="L4757" s="36" t="str">
        <f>IFERROR(VLOOKUP(放飛紀錄!$K4757,#REF!,2,FALSE),"")</f>
        <v/>
      </c>
      <c r="M4757" s="36"/>
      <c r="N4757" s="36"/>
      <c r="O4757" s="36"/>
      <c r="P4757" s="36"/>
      <c r="Q4757" s="36"/>
      <c r="R4757" s="36"/>
      <c r="S4757" s="36"/>
      <c r="T4757" s="36"/>
      <c r="U4757" s="23"/>
      <c r="V4757" s="23"/>
      <c r="W4757" s="23"/>
      <c r="X4757" s="23"/>
      <c r="Y4757" s="445"/>
      <c r="Z4757" s="446" t="str">
        <f>IF(放飛紀錄!$Y4757="","",放飛紀錄!$Y4757+公式對照表!B$2)</f>
        <v/>
      </c>
      <c r="AA4757" s="445"/>
      <c r="AB4757" s="445"/>
      <c r="AC4757" s="447" t="str">
        <f t="shared" si="176"/>
        <v/>
      </c>
      <c r="AD4757" s="448" t="str">
        <f t="shared" si="177"/>
        <v/>
      </c>
      <c r="AE4757" s="446" t="str">
        <f>IF(放飛紀錄表[[#This Row],[模組啟動時間]]="","",公式對照表!$A$2)</f>
        <v/>
      </c>
      <c r="AF4757" s="449" t="str">
        <f>IF(AC4757="","",IF(AND(AA4757&gt;Y4757,AA4757&lt;Z4757),[1]公式對照表!$C$2,IF(AC4757="-",[1]公式對照表!$C$3,IF(AC4757&lt;AE4757,[1]公式對照表!$C$4,IF(AC4757&gt;AE4757,[1]公式對照表!$C$5)))))</f>
        <v/>
      </c>
      <c r="AG4757" s="442"/>
      <c r="AH4757" s="442"/>
      <c r="AI4757" s="442"/>
      <c r="AJ4757" s="442"/>
      <c r="AK4757" s="2"/>
    </row>
    <row r="4758" spans="1:37" ht="17.25" customHeight="1">
      <c r="A4758" s="443"/>
      <c r="B4758" s="444"/>
      <c r="C4758" s="23"/>
      <c r="D4758" s="23"/>
      <c r="E4758" s="23"/>
      <c r="F4758" s="262"/>
      <c r="G4758" s="262"/>
      <c r="H4758" s="262"/>
      <c r="I4758" s="264"/>
      <c r="J4758" s="23"/>
      <c r="K4758" s="23"/>
      <c r="L4758" s="36" t="str">
        <f>IFERROR(VLOOKUP(放飛紀錄!$K4758,#REF!,2,FALSE),"")</f>
        <v/>
      </c>
      <c r="M4758" s="36"/>
      <c r="N4758" s="36"/>
      <c r="O4758" s="36"/>
      <c r="P4758" s="36"/>
      <c r="Q4758" s="36"/>
      <c r="R4758" s="36"/>
      <c r="S4758" s="36"/>
      <c r="T4758" s="36"/>
      <c r="U4758" s="23"/>
      <c r="V4758" s="23"/>
      <c r="W4758" s="23"/>
      <c r="X4758" s="23"/>
      <c r="Y4758" s="445"/>
      <c r="Z4758" s="446" t="str">
        <f>IF(放飛紀錄!$Y4758="","",放飛紀錄!$Y4758+公式對照表!B$2)</f>
        <v/>
      </c>
      <c r="AA4758" s="445"/>
      <c r="AB4758" s="445"/>
      <c r="AC4758" s="447" t="str">
        <f t="shared" si="176"/>
        <v/>
      </c>
      <c r="AD4758" s="448" t="str">
        <f t="shared" si="177"/>
        <v/>
      </c>
      <c r="AE4758" s="446" t="str">
        <f>IF(放飛紀錄表[[#This Row],[模組啟動時間]]="","",公式對照表!$A$2)</f>
        <v/>
      </c>
      <c r="AF4758" s="449" t="str">
        <f>IF(AC4758="","",IF(AND(AA4758&gt;Y4758,AA4758&lt;Z4758),[1]公式對照表!$C$2,IF(AC4758="-",[1]公式對照表!$C$3,IF(AC4758&lt;AE4758,[1]公式對照表!$C$4,IF(AC4758&gt;AE4758,[1]公式對照表!$C$5)))))</f>
        <v/>
      </c>
      <c r="AG4758" s="442"/>
      <c r="AH4758" s="442"/>
      <c r="AI4758" s="442"/>
      <c r="AJ4758" s="442"/>
      <c r="AK4758" s="2"/>
    </row>
    <row r="4759" spans="1:37" ht="17.25" customHeight="1">
      <c r="A4759" s="443"/>
      <c r="B4759" s="444"/>
      <c r="C4759" s="23"/>
      <c r="D4759" s="23"/>
      <c r="E4759" s="23"/>
      <c r="F4759" s="262"/>
      <c r="G4759" s="262"/>
      <c r="H4759" s="262"/>
      <c r="I4759" s="264"/>
      <c r="J4759" s="23"/>
      <c r="K4759" s="23"/>
      <c r="L4759" s="36" t="str">
        <f>IFERROR(VLOOKUP(放飛紀錄!$K4759,#REF!,2,FALSE),"")</f>
        <v/>
      </c>
      <c r="M4759" s="36"/>
      <c r="N4759" s="36"/>
      <c r="O4759" s="36"/>
      <c r="P4759" s="36"/>
      <c r="Q4759" s="36"/>
      <c r="R4759" s="36"/>
      <c r="S4759" s="36"/>
      <c r="T4759" s="36"/>
      <c r="U4759" s="23"/>
      <c r="V4759" s="23"/>
      <c r="W4759" s="23"/>
      <c r="X4759" s="23"/>
      <c r="Y4759" s="445"/>
      <c r="Z4759" s="446" t="str">
        <f>IF(放飛紀錄!$Y4759="","",放飛紀錄!$Y4759+公式對照表!B$2)</f>
        <v/>
      </c>
      <c r="AA4759" s="445"/>
      <c r="AB4759" s="445"/>
      <c r="AC4759" s="447" t="str">
        <f t="shared" si="176"/>
        <v/>
      </c>
      <c r="AD4759" s="448" t="str">
        <f t="shared" si="177"/>
        <v/>
      </c>
      <c r="AE4759" s="446" t="str">
        <f>IF(放飛紀錄表[[#This Row],[模組啟動時間]]="","",公式對照表!$A$2)</f>
        <v/>
      </c>
      <c r="AF4759" s="449" t="str">
        <f>IF(AC4759="","",IF(AND(AA4759&gt;Y4759,AA4759&lt;Z4759),[1]公式對照表!$C$2,IF(AC4759="-",[1]公式對照表!$C$3,IF(AC4759&lt;AE4759,[1]公式對照表!$C$4,IF(AC4759&gt;AE4759,[1]公式對照表!$C$5)))))</f>
        <v/>
      </c>
      <c r="AG4759" s="442"/>
      <c r="AH4759" s="442"/>
      <c r="AI4759" s="442"/>
      <c r="AJ4759" s="442"/>
      <c r="AK4759" s="2"/>
    </row>
    <row r="4760" spans="1:37" ht="17.25" customHeight="1">
      <c r="A4760" s="443"/>
      <c r="B4760" s="444"/>
      <c r="C4760" s="23"/>
      <c r="D4760" s="23"/>
      <c r="E4760" s="23"/>
      <c r="F4760" s="262"/>
      <c r="G4760" s="262"/>
      <c r="H4760" s="262"/>
      <c r="I4760" s="264"/>
      <c r="J4760" s="23"/>
      <c r="K4760" s="23"/>
      <c r="L4760" s="36" t="str">
        <f>IFERROR(VLOOKUP(放飛紀錄!$K4760,#REF!,2,FALSE),"")</f>
        <v/>
      </c>
      <c r="M4760" s="36"/>
      <c r="N4760" s="36"/>
      <c r="O4760" s="36"/>
      <c r="P4760" s="36"/>
      <c r="Q4760" s="36"/>
      <c r="R4760" s="36"/>
      <c r="S4760" s="36"/>
      <c r="T4760" s="36"/>
      <c r="U4760" s="23"/>
      <c r="V4760" s="23"/>
      <c r="W4760" s="23"/>
      <c r="X4760" s="23"/>
      <c r="Y4760" s="445"/>
      <c r="Z4760" s="446" t="str">
        <f>IF(放飛紀錄!$Y4760="","",放飛紀錄!$Y4760+公式對照表!B$2)</f>
        <v/>
      </c>
      <c r="AA4760" s="445"/>
      <c r="AB4760" s="445"/>
      <c r="AC4760" s="447" t="str">
        <f t="shared" si="176"/>
        <v/>
      </c>
      <c r="AD4760" s="448" t="str">
        <f t="shared" si="177"/>
        <v/>
      </c>
      <c r="AE4760" s="446" t="str">
        <f>IF(放飛紀錄表[[#This Row],[模組啟動時間]]="","",公式對照表!$A$2)</f>
        <v/>
      </c>
      <c r="AF4760" s="449" t="str">
        <f>IF(AC4760="","",IF(AND(AA4760&gt;Y4760,AA4760&lt;Z4760),[1]公式對照表!$C$2,IF(AC4760="-",[1]公式對照表!$C$3,IF(AC4760&lt;AE4760,[1]公式對照表!$C$4,IF(AC4760&gt;AE4760,[1]公式對照表!$C$5)))))</f>
        <v/>
      </c>
      <c r="AG4760" s="442"/>
      <c r="AH4760" s="442"/>
      <c r="AI4760" s="442"/>
      <c r="AJ4760" s="442"/>
      <c r="AK4760" s="2"/>
    </row>
    <row r="4761" spans="1:37" ht="17.25" customHeight="1">
      <c r="A4761" s="443"/>
      <c r="B4761" s="444"/>
      <c r="C4761" s="23"/>
      <c r="D4761" s="23"/>
      <c r="E4761" s="23"/>
      <c r="F4761" s="262"/>
      <c r="G4761" s="262"/>
      <c r="H4761" s="262"/>
      <c r="I4761" s="264"/>
      <c r="J4761" s="23"/>
      <c r="K4761" s="23"/>
      <c r="L4761" s="36" t="str">
        <f>IFERROR(VLOOKUP(放飛紀錄!$K4761,#REF!,2,FALSE),"")</f>
        <v/>
      </c>
      <c r="M4761" s="36"/>
      <c r="N4761" s="36"/>
      <c r="O4761" s="36"/>
      <c r="P4761" s="36"/>
      <c r="Q4761" s="36"/>
      <c r="R4761" s="36"/>
      <c r="S4761" s="36"/>
      <c r="T4761" s="36"/>
      <c r="U4761" s="23"/>
      <c r="V4761" s="23"/>
      <c r="W4761" s="23"/>
      <c r="X4761" s="23"/>
      <c r="Y4761" s="445"/>
      <c r="Z4761" s="446" t="str">
        <f>IF(放飛紀錄!$Y4761="","",放飛紀錄!$Y4761+公式對照表!B$2)</f>
        <v/>
      </c>
      <c r="AA4761" s="445"/>
      <c r="AB4761" s="445"/>
      <c r="AC4761" s="447" t="str">
        <f t="shared" si="176"/>
        <v/>
      </c>
      <c r="AD4761" s="448" t="str">
        <f t="shared" si="177"/>
        <v/>
      </c>
      <c r="AE4761" s="446" t="str">
        <f>IF(放飛紀錄表[[#This Row],[模組啟動時間]]="","",公式對照表!$A$2)</f>
        <v/>
      </c>
      <c r="AF4761" s="449" t="str">
        <f>IF(AC4761="","",IF(AND(AA4761&gt;Y4761,AA4761&lt;Z4761),[1]公式對照表!$C$2,IF(AC4761="-",[1]公式對照表!$C$3,IF(AC4761&lt;AE4761,[1]公式對照表!$C$4,IF(AC4761&gt;AE4761,[1]公式對照表!$C$5)))))</f>
        <v/>
      </c>
      <c r="AG4761" s="442"/>
      <c r="AH4761" s="442"/>
      <c r="AI4761" s="442"/>
      <c r="AJ4761" s="442"/>
      <c r="AK4761" s="2"/>
    </row>
    <row r="4762" spans="1:37" ht="17.25" customHeight="1">
      <c r="A4762" s="443"/>
      <c r="B4762" s="444"/>
      <c r="C4762" s="23"/>
      <c r="D4762" s="23"/>
      <c r="E4762" s="23"/>
      <c r="F4762" s="262"/>
      <c r="G4762" s="262"/>
      <c r="H4762" s="262"/>
      <c r="I4762" s="264"/>
      <c r="J4762" s="23"/>
      <c r="K4762" s="23"/>
      <c r="L4762" s="36" t="str">
        <f>IFERROR(VLOOKUP(放飛紀錄!$K4762,#REF!,2,FALSE),"")</f>
        <v/>
      </c>
      <c r="M4762" s="36"/>
      <c r="N4762" s="36"/>
      <c r="O4762" s="36"/>
      <c r="P4762" s="36"/>
      <c r="Q4762" s="36"/>
      <c r="R4762" s="36"/>
      <c r="S4762" s="36"/>
      <c r="T4762" s="36"/>
      <c r="U4762" s="23"/>
      <c r="V4762" s="23"/>
      <c r="W4762" s="23"/>
      <c r="X4762" s="23"/>
      <c r="Y4762" s="445"/>
      <c r="Z4762" s="446" t="str">
        <f>IF(放飛紀錄!$Y4762="","",放飛紀錄!$Y4762+公式對照表!B$2)</f>
        <v/>
      </c>
      <c r="AA4762" s="445"/>
      <c r="AB4762" s="445"/>
      <c r="AC4762" s="447" t="str">
        <f t="shared" si="176"/>
        <v/>
      </c>
      <c r="AD4762" s="448" t="str">
        <f t="shared" si="177"/>
        <v/>
      </c>
      <c r="AE4762" s="446" t="str">
        <f>IF(放飛紀錄表[[#This Row],[模組啟動時間]]="","",公式對照表!$A$2)</f>
        <v/>
      </c>
      <c r="AF4762" s="449" t="str">
        <f>IF(AC4762="","",IF(AND(AA4762&gt;Y4762,AA4762&lt;Z4762),[1]公式對照表!$C$2,IF(AC4762="-",[1]公式對照表!$C$3,IF(AC4762&lt;AE4762,[1]公式對照表!$C$4,IF(AC4762&gt;AE4762,[1]公式對照表!$C$5)))))</f>
        <v/>
      </c>
      <c r="AG4762" s="442"/>
      <c r="AH4762" s="442"/>
      <c r="AI4762" s="442"/>
      <c r="AJ4762" s="442"/>
      <c r="AK4762" s="2"/>
    </row>
    <row r="4763" spans="1:37" ht="17.25" customHeight="1">
      <c r="A4763" s="443"/>
      <c r="B4763" s="444"/>
      <c r="C4763" s="23"/>
      <c r="D4763" s="23"/>
      <c r="E4763" s="23"/>
      <c r="F4763" s="262"/>
      <c r="G4763" s="262"/>
      <c r="H4763" s="262"/>
      <c r="I4763" s="264"/>
      <c r="J4763" s="23"/>
      <c r="K4763" s="23"/>
      <c r="L4763" s="36" t="str">
        <f>IFERROR(VLOOKUP(放飛紀錄!$K4763,#REF!,2,FALSE),"")</f>
        <v/>
      </c>
      <c r="M4763" s="36"/>
      <c r="N4763" s="36"/>
      <c r="O4763" s="36"/>
      <c r="P4763" s="36"/>
      <c r="Q4763" s="36"/>
      <c r="R4763" s="36"/>
      <c r="S4763" s="36"/>
      <c r="T4763" s="36"/>
      <c r="U4763" s="23"/>
      <c r="V4763" s="23"/>
      <c r="W4763" s="23"/>
      <c r="X4763" s="23"/>
      <c r="Y4763" s="445"/>
      <c r="Z4763" s="446" t="str">
        <f>IF(放飛紀錄!$Y4763="","",放飛紀錄!$Y4763+公式對照表!B$2)</f>
        <v/>
      </c>
      <c r="AA4763" s="445"/>
      <c r="AB4763" s="445"/>
      <c r="AC4763" s="447" t="str">
        <f t="shared" si="176"/>
        <v/>
      </c>
      <c r="AD4763" s="448" t="str">
        <f t="shared" si="177"/>
        <v/>
      </c>
      <c r="AE4763" s="446" t="str">
        <f>IF(放飛紀錄表[[#This Row],[模組啟動時間]]="","",公式對照表!$A$2)</f>
        <v/>
      </c>
      <c r="AF4763" s="449" t="str">
        <f>IF(AC4763="","",IF(AND(AA4763&gt;Y4763,AA4763&lt;Z4763),[1]公式對照表!$C$2,IF(AC4763="-",[1]公式對照表!$C$3,IF(AC4763&lt;AE4763,[1]公式對照表!$C$4,IF(AC4763&gt;AE4763,[1]公式對照表!$C$5)))))</f>
        <v/>
      </c>
      <c r="AG4763" s="442"/>
      <c r="AH4763" s="442"/>
      <c r="AI4763" s="442"/>
      <c r="AJ4763" s="442"/>
      <c r="AK4763" s="2"/>
    </row>
    <row r="4764" spans="1:37" ht="17.25" customHeight="1">
      <c r="A4764" s="443"/>
      <c r="B4764" s="444"/>
      <c r="C4764" s="23"/>
      <c r="D4764" s="23"/>
      <c r="E4764" s="23"/>
      <c r="F4764" s="262"/>
      <c r="G4764" s="262"/>
      <c r="H4764" s="262"/>
      <c r="I4764" s="264"/>
      <c r="J4764" s="23"/>
      <c r="K4764" s="23"/>
      <c r="L4764" s="36" t="str">
        <f>IFERROR(VLOOKUP(放飛紀錄!$K4764,#REF!,2,FALSE),"")</f>
        <v/>
      </c>
      <c r="M4764" s="36"/>
      <c r="N4764" s="36"/>
      <c r="O4764" s="36"/>
      <c r="P4764" s="36"/>
      <c r="Q4764" s="36"/>
      <c r="R4764" s="36"/>
      <c r="S4764" s="36"/>
      <c r="T4764" s="36"/>
      <c r="U4764" s="23"/>
      <c r="V4764" s="23"/>
      <c r="W4764" s="23"/>
      <c r="X4764" s="23"/>
      <c r="Y4764" s="445"/>
      <c r="Z4764" s="446" t="str">
        <f>IF(放飛紀錄!$Y4764="","",放飛紀錄!$Y4764+公式對照表!B$2)</f>
        <v/>
      </c>
      <c r="AA4764" s="445"/>
      <c r="AB4764" s="445"/>
      <c r="AC4764" s="447" t="str">
        <f t="shared" si="176"/>
        <v/>
      </c>
      <c r="AD4764" s="448" t="str">
        <f t="shared" si="177"/>
        <v/>
      </c>
      <c r="AE4764" s="446" t="str">
        <f>IF(放飛紀錄表[[#This Row],[模組啟動時間]]="","",公式對照表!$A$2)</f>
        <v/>
      </c>
      <c r="AF4764" s="449" t="str">
        <f>IF(AC4764="","",IF(AND(AA4764&gt;Y4764,AA4764&lt;Z4764),[1]公式對照表!$C$2,IF(AC4764="-",[1]公式對照表!$C$3,IF(AC4764&lt;AE4764,[1]公式對照表!$C$4,IF(AC4764&gt;AE4764,[1]公式對照表!$C$5)))))</f>
        <v/>
      </c>
      <c r="AG4764" s="442"/>
      <c r="AH4764" s="442"/>
      <c r="AI4764" s="442"/>
      <c r="AJ4764" s="442"/>
      <c r="AK4764" s="2"/>
    </row>
    <row r="4765" spans="1:37" ht="17.25" customHeight="1">
      <c r="A4765" s="443"/>
      <c r="B4765" s="444"/>
      <c r="C4765" s="23"/>
      <c r="D4765" s="23"/>
      <c r="E4765" s="23"/>
      <c r="F4765" s="262"/>
      <c r="G4765" s="262"/>
      <c r="H4765" s="262"/>
      <c r="I4765" s="264"/>
      <c r="J4765" s="23"/>
      <c r="K4765" s="23"/>
      <c r="L4765" s="36" t="str">
        <f>IFERROR(VLOOKUP(放飛紀錄!$K4765,#REF!,2,FALSE),"")</f>
        <v/>
      </c>
      <c r="M4765" s="36"/>
      <c r="N4765" s="36"/>
      <c r="O4765" s="36"/>
      <c r="P4765" s="36"/>
      <c r="Q4765" s="36"/>
      <c r="R4765" s="36"/>
      <c r="S4765" s="36"/>
      <c r="T4765" s="36"/>
      <c r="U4765" s="23"/>
      <c r="V4765" s="23"/>
      <c r="W4765" s="23"/>
      <c r="X4765" s="23"/>
      <c r="Y4765" s="445"/>
      <c r="Z4765" s="446" t="str">
        <f>IF(放飛紀錄!$Y4765="","",放飛紀錄!$Y4765+公式對照表!B$2)</f>
        <v/>
      </c>
      <c r="AA4765" s="445"/>
      <c r="AB4765" s="445"/>
      <c r="AC4765" s="447" t="str">
        <f t="shared" si="176"/>
        <v/>
      </c>
      <c r="AD4765" s="448" t="str">
        <f t="shared" si="177"/>
        <v/>
      </c>
      <c r="AE4765" s="446" t="str">
        <f>IF(放飛紀錄表[[#This Row],[模組啟動時間]]="","",公式對照表!$A$2)</f>
        <v/>
      </c>
      <c r="AF4765" s="449" t="str">
        <f>IF(AC4765="","",IF(AND(AA4765&gt;Y4765,AA4765&lt;Z4765),[1]公式對照表!$C$2,IF(AC4765="-",[1]公式對照表!$C$3,IF(AC4765&lt;AE4765,[1]公式對照表!$C$4,IF(AC4765&gt;AE4765,[1]公式對照表!$C$5)))))</f>
        <v/>
      </c>
      <c r="AG4765" s="442"/>
      <c r="AH4765" s="442"/>
      <c r="AI4765" s="442"/>
      <c r="AJ4765" s="442"/>
      <c r="AK4765" s="2"/>
    </row>
    <row r="4766" spans="1:37" ht="17.25" customHeight="1">
      <c r="A4766" s="443"/>
      <c r="B4766" s="444"/>
      <c r="C4766" s="23"/>
      <c r="D4766" s="23"/>
      <c r="E4766" s="23"/>
      <c r="F4766" s="262"/>
      <c r="G4766" s="262"/>
      <c r="H4766" s="262"/>
      <c r="I4766" s="264"/>
      <c r="J4766" s="23"/>
      <c r="K4766" s="23"/>
      <c r="L4766" s="36" t="str">
        <f>IFERROR(VLOOKUP(放飛紀錄!$K4766,#REF!,2,FALSE),"")</f>
        <v/>
      </c>
      <c r="M4766" s="36"/>
      <c r="N4766" s="36"/>
      <c r="O4766" s="36"/>
      <c r="P4766" s="36"/>
      <c r="Q4766" s="36"/>
      <c r="R4766" s="36"/>
      <c r="S4766" s="36"/>
      <c r="T4766" s="36"/>
      <c r="U4766" s="23"/>
      <c r="V4766" s="23"/>
      <c r="W4766" s="23"/>
      <c r="X4766" s="23"/>
      <c r="Y4766" s="445"/>
      <c r="Z4766" s="446" t="str">
        <f>IF(放飛紀錄!$Y4766="","",放飛紀錄!$Y4766+公式對照表!B$2)</f>
        <v/>
      </c>
      <c r="AA4766" s="445"/>
      <c r="AB4766" s="445"/>
      <c r="AC4766" s="447" t="str">
        <f t="shared" si="176"/>
        <v/>
      </c>
      <c r="AD4766" s="448" t="str">
        <f t="shared" si="177"/>
        <v/>
      </c>
      <c r="AE4766" s="446" t="str">
        <f>IF(放飛紀錄表[[#This Row],[模組啟動時間]]="","",公式對照表!$A$2)</f>
        <v/>
      </c>
      <c r="AF4766" s="449" t="str">
        <f>IF(AC4766="","",IF(AND(AA4766&gt;Y4766,AA4766&lt;Z4766),[1]公式對照表!$C$2,IF(AC4766="-",[1]公式對照表!$C$3,IF(AC4766&lt;AE4766,[1]公式對照表!$C$4,IF(AC4766&gt;AE4766,[1]公式對照表!$C$5)))))</f>
        <v/>
      </c>
      <c r="AG4766" s="442"/>
      <c r="AH4766" s="442"/>
      <c r="AI4766" s="442"/>
      <c r="AJ4766" s="442"/>
      <c r="AK4766" s="2"/>
    </row>
    <row r="4767" spans="1:37" ht="17.25" customHeight="1">
      <c r="A4767" s="443"/>
      <c r="B4767" s="444"/>
      <c r="C4767" s="23"/>
      <c r="D4767" s="23"/>
      <c r="E4767" s="23"/>
      <c r="F4767" s="262"/>
      <c r="G4767" s="262"/>
      <c r="H4767" s="262"/>
      <c r="I4767" s="264"/>
      <c r="J4767" s="23"/>
      <c r="K4767" s="23"/>
      <c r="L4767" s="36" t="str">
        <f>IFERROR(VLOOKUP(放飛紀錄!$K4767,#REF!,2,FALSE),"")</f>
        <v/>
      </c>
      <c r="M4767" s="36"/>
      <c r="N4767" s="36"/>
      <c r="O4767" s="36"/>
      <c r="P4767" s="36"/>
      <c r="Q4767" s="36"/>
      <c r="R4767" s="36"/>
      <c r="S4767" s="36"/>
      <c r="T4767" s="36"/>
      <c r="U4767" s="23"/>
      <c r="V4767" s="23"/>
      <c r="W4767" s="23"/>
      <c r="X4767" s="23"/>
      <c r="Y4767" s="445"/>
      <c r="Z4767" s="446" t="str">
        <f>IF(放飛紀錄!$Y4767="","",放飛紀錄!$Y4767+公式對照表!B$2)</f>
        <v/>
      </c>
      <c r="AA4767" s="445"/>
      <c r="AB4767" s="445"/>
      <c r="AC4767" s="447" t="str">
        <f t="shared" si="176"/>
        <v/>
      </c>
      <c r="AD4767" s="448" t="str">
        <f t="shared" si="177"/>
        <v/>
      </c>
      <c r="AE4767" s="446" t="str">
        <f>IF(放飛紀錄表[[#This Row],[模組啟動時間]]="","",公式對照表!$A$2)</f>
        <v/>
      </c>
      <c r="AF4767" s="449" t="str">
        <f>IF(AC4767="","",IF(AND(AA4767&gt;Y4767,AA4767&lt;Z4767),[1]公式對照表!$C$2,IF(AC4767="-",[1]公式對照表!$C$3,IF(AC4767&lt;AE4767,[1]公式對照表!$C$4,IF(AC4767&gt;AE4767,[1]公式對照表!$C$5)))))</f>
        <v/>
      </c>
      <c r="AG4767" s="442"/>
      <c r="AH4767" s="442"/>
      <c r="AI4767" s="442"/>
      <c r="AJ4767" s="442"/>
      <c r="AK4767" s="2"/>
    </row>
    <row r="4768" spans="1:37" ht="17.25" customHeight="1">
      <c r="A4768" s="443"/>
      <c r="B4768" s="444"/>
      <c r="C4768" s="23"/>
      <c r="D4768" s="23"/>
      <c r="E4768" s="23"/>
      <c r="F4768" s="262"/>
      <c r="G4768" s="262"/>
      <c r="H4768" s="262"/>
      <c r="I4768" s="264"/>
      <c r="J4768" s="23"/>
      <c r="K4768" s="23"/>
      <c r="L4768" s="36" t="str">
        <f>IFERROR(VLOOKUP(放飛紀錄!$K4768,#REF!,2,FALSE),"")</f>
        <v/>
      </c>
      <c r="M4768" s="36"/>
      <c r="N4768" s="36"/>
      <c r="O4768" s="36"/>
      <c r="P4768" s="36"/>
      <c r="Q4768" s="36"/>
      <c r="R4768" s="36"/>
      <c r="S4768" s="36"/>
      <c r="T4768" s="36"/>
      <c r="U4768" s="23"/>
      <c r="V4768" s="23"/>
      <c r="W4768" s="23"/>
      <c r="X4768" s="23"/>
      <c r="Y4768" s="445"/>
      <c r="Z4768" s="446" t="str">
        <f>IF(放飛紀錄!$Y4768="","",放飛紀錄!$Y4768+公式對照表!B$2)</f>
        <v/>
      </c>
      <c r="AA4768" s="445"/>
      <c r="AB4768" s="445"/>
      <c r="AC4768" s="447" t="str">
        <f t="shared" si="176"/>
        <v/>
      </c>
      <c r="AD4768" s="448" t="str">
        <f t="shared" si="177"/>
        <v/>
      </c>
      <c r="AE4768" s="446" t="str">
        <f>IF(放飛紀錄表[[#This Row],[模組啟動時間]]="","",公式對照表!$A$2)</f>
        <v/>
      </c>
      <c r="AF4768" s="449" t="str">
        <f>IF(AC4768="","",IF(AND(AA4768&gt;Y4768,AA4768&lt;Z4768),[1]公式對照表!$C$2,IF(AC4768="-",[1]公式對照表!$C$3,IF(AC4768&lt;AE4768,[1]公式對照表!$C$4,IF(AC4768&gt;AE4768,[1]公式對照表!$C$5)))))</f>
        <v/>
      </c>
      <c r="AG4768" s="442"/>
      <c r="AH4768" s="442"/>
      <c r="AI4768" s="442"/>
      <c r="AJ4768" s="442"/>
      <c r="AK4768" s="2"/>
    </row>
    <row r="4769" spans="1:37" ht="17.25" customHeight="1">
      <c r="A4769" s="443"/>
      <c r="B4769" s="444"/>
      <c r="C4769" s="23"/>
      <c r="D4769" s="23"/>
      <c r="E4769" s="23"/>
      <c r="F4769" s="262"/>
      <c r="G4769" s="262"/>
      <c r="H4769" s="262"/>
      <c r="I4769" s="264"/>
      <c r="J4769" s="23"/>
      <c r="K4769" s="23"/>
      <c r="L4769" s="36" t="str">
        <f>IFERROR(VLOOKUP(放飛紀錄!$K4769,#REF!,2,FALSE),"")</f>
        <v/>
      </c>
      <c r="M4769" s="36"/>
      <c r="N4769" s="36"/>
      <c r="O4769" s="36"/>
      <c r="P4769" s="36"/>
      <c r="Q4769" s="36"/>
      <c r="R4769" s="36"/>
      <c r="S4769" s="36"/>
      <c r="T4769" s="36"/>
      <c r="U4769" s="23"/>
      <c r="V4769" s="23"/>
      <c r="W4769" s="23"/>
      <c r="X4769" s="23"/>
      <c r="Y4769" s="445"/>
      <c r="Z4769" s="446" t="str">
        <f>IF(放飛紀錄!$Y4769="","",放飛紀錄!$Y4769+公式對照表!B$2)</f>
        <v/>
      </c>
      <c r="AA4769" s="445"/>
      <c r="AB4769" s="445"/>
      <c r="AC4769" s="447" t="str">
        <f t="shared" si="176"/>
        <v/>
      </c>
      <c r="AD4769" s="448" t="str">
        <f t="shared" si="177"/>
        <v/>
      </c>
      <c r="AE4769" s="446" t="str">
        <f>IF(放飛紀錄表[[#This Row],[模組啟動時間]]="","",公式對照表!$A$2)</f>
        <v/>
      </c>
      <c r="AF4769" s="449" t="str">
        <f>IF(AC4769="","",IF(AND(AA4769&gt;Y4769,AA4769&lt;Z4769),[1]公式對照表!$C$2,IF(AC4769="-",[1]公式對照表!$C$3,IF(AC4769&lt;AE4769,[1]公式對照表!$C$4,IF(AC4769&gt;AE4769,[1]公式對照表!$C$5)))))</f>
        <v/>
      </c>
      <c r="AG4769" s="442"/>
      <c r="AH4769" s="442"/>
      <c r="AI4769" s="442"/>
      <c r="AJ4769" s="442"/>
      <c r="AK4769" s="2"/>
    </row>
    <row r="4770" spans="1:37" ht="17.25" customHeight="1">
      <c r="A4770" s="443"/>
      <c r="B4770" s="444"/>
      <c r="C4770" s="23"/>
      <c r="D4770" s="23"/>
      <c r="E4770" s="23"/>
      <c r="F4770" s="262"/>
      <c r="G4770" s="262"/>
      <c r="H4770" s="262"/>
      <c r="I4770" s="264"/>
      <c r="J4770" s="23"/>
      <c r="K4770" s="23"/>
      <c r="L4770" s="36" t="str">
        <f>IFERROR(VLOOKUP(放飛紀錄!$K4770,#REF!,2,FALSE),"")</f>
        <v/>
      </c>
      <c r="M4770" s="36"/>
      <c r="N4770" s="36"/>
      <c r="O4770" s="36"/>
      <c r="P4770" s="36"/>
      <c r="Q4770" s="36"/>
      <c r="R4770" s="36"/>
      <c r="S4770" s="36"/>
      <c r="T4770" s="36"/>
      <c r="U4770" s="23"/>
      <c r="V4770" s="23"/>
      <c r="W4770" s="23"/>
      <c r="X4770" s="23"/>
      <c r="Y4770" s="445"/>
      <c r="Z4770" s="446" t="str">
        <f>IF(放飛紀錄!$Y4770="","",放飛紀錄!$Y4770+公式對照表!B$2)</f>
        <v/>
      </c>
      <c r="AA4770" s="445"/>
      <c r="AB4770" s="445"/>
      <c r="AC4770" s="447" t="str">
        <f t="shared" si="176"/>
        <v/>
      </c>
      <c r="AD4770" s="448" t="str">
        <f t="shared" si="177"/>
        <v/>
      </c>
      <c r="AE4770" s="446" t="str">
        <f>IF(放飛紀錄表[[#This Row],[模組啟動時間]]="","",公式對照表!$A$2)</f>
        <v/>
      </c>
      <c r="AF4770" s="449" t="str">
        <f>IF(AC4770="","",IF(AND(AA4770&gt;Y4770,AA4770&lt;Z4770),[1]公式對照表!$C$2,IF(AC4770="-",[1]公式對照表!$C$3,IF(AC4770&lt;AE4770,[1]公式對照表!$C$4,IF(AC4770&gt;AE4770,[1]公式對照表!$C$5)))))</f>
        <v/>
      </c>
      <c r="AG4770" s="442"/>
      <c r="AH4770" s="442"/>
      <c r="AI4770" s="442"/>
      <c r="AJ4770" s="442"/>
      <c r="AK4770" s="2"/>
    </row>
    <row r="4771" spans="1:37" ht="17.25" customHeight="1">
      <c r="A4771" s="443"/>
      <c r="B4771" s="444"/>
      <c r="C4771" s="23"/>
      <c r="D4771" s="23"/>
      <c r="E4771" s="23"/>
      <c r="F4771" s="262"/>
      <c r="G4771" s="262"/>
      <c r="H4771" s="262"/>
      <c r="I4771" s="264"/>
      <c r="J4771" s="23"/>
      <c r="K4771" s="23"/>
      <c r="L4771" s="36" t="str">
        <f>IFERROR(VLOOKUP(放飛紀錄!$K4771,#REF!,2,FALSE),"")</f>
        <v/>
      </c>
      <c r="M4771" s="36"/>
      <c r="N4771" s="36"/>
      <c r="O4771" s="36"/>
      <c r="P4771" s="36"/>
      <c r="Q4771" s="36"/>
      <c r="R4771" s="36"/>
      <c r="S4771" s="36"/>
      <c r="T4771" s="36"/>
      <c r="U4771" s="23"/>
      <c r="V4771" s="23"/>
      <c r="W4771" s="23"/>
      <c r="X4771" s="23"/>
      <c r="Y4771" s="445"/>
      <c r="Z4771" s="446" t="str">
        <f>IF(放飛紀錄!$Y4771="","",放飛紀錄!$Y4771+公式對照表!B$2)</f>
        <v/>
      </c>
      <c r="AA4771" s="445"/>
      <c r="AB4771" s="445"/>
      <c r="AC4771" s="447" t="str">
        <f t="shared" si="176"/>
        <v/>
      </c>
      <c r="AD4771" s="448" t="str">
        <f t="shared" si="177"/>
        <v/>
      </c>
      <c r="AE4771" s="446" t="str">
        <f>IF(放飛紀錄表[[#This Row],[模組啟動時間]]="","",公式對照表!$A$2)</f>
        <v/>
      </c>
      <c r="AF4771" s="449" t="str">
        <f>IF(AC4771="","",IF(AND(AA4771&gt;Y4771,AA4771&lt;Z4771),[1]公式對照表!$C$2,IF(AC4771="-",[1]公式對照表!$C$3,IF(AC4771&lt;AE4771,[1]公式對照表!$C$4,IF(AC4771&gt;AE4771,[1]公式對照表!$C$5)))))</f>
        <v/>
      </c>
      <c r="AG4771" s="442"/>
      <c r="AH4771" s="442"/>
      <c r="AI4771" s="442"/>
      <c r="AJ4771" s="442"/>
      <c r="AK4771" s="2"/>
    </row>
    <row r="4772" spans="1:37" ht="17.25" customHeight="1">
      <c r="A4772" s="443"/>
      <c r="B4772" s="444"/>
      <c r="C4772" s="23"/>
      <c r="D4772" s="23"/>
      <c r="E4772" s="23"/>
      <c r="F4772" s="262"/>
      <c r="G4772" s="262"/>
      <c r="H4772" s="262"/>
      <c r="I4772" s="264"/>
      <c r="J4772" s="23"/>
      <c r="K4772" s="23"/>
      <c r="L4772" s="36" t="str">
        <f>IFERROR(VLOOKUP(放飛紀錄!$K4772,#REF!,2,FALSE),"")</f>
        <v/>
      </c>
      <c r="M4772" s="36"/>
      <c r="N4772" s="36"/>
      <c r="O4772" s="36"/>
      <c r="P4772" s="36"/>
      <c r="Q4772" s="36"/>
      <c r="R4772" s="36"/>
      <c r="S4772" s="36"/>
      <c r="T4772" s="36"/>
      <c r="U4772" s="23"/>
      <c r="V4772" s="23"/>
      <c r="W4772" s="23"/>
      <c r="X4772" s="23"/>
      <c r="Y4772" s="445"/>
      <c r="Z4772" s="446" t="str">
        <f>IF(放飛紀錄!$Y4772="","",放飛紀錄!$Y4772+公式對照表!B$2)</f>
        <v/>
      </c>
      <c r="AA4772" s="445"/>
      <c r="AB4772" s="445"/>
      <c r="AC4772" s="447" t="str">
        <f t="shared" si="176"/>
        <v/>
      </c>
      <c r="AD4772" s="448" t="str">
        <f t="shared" si="177"/>
        <v/>
      </c>
      <c r="AE4772" s="446" t="str">
        <f>IF(放飛紀錄表[[#This Row],[模組啟動時間]]="","",公式對照表!$A$2)</f>
        <v/>
      </c>
      <c r="AF4772" s="449" t="str">
        <f>IF(AC4772="","",IF(AND(AA4772&gt;Y4772,AA4772&lt;Z4772),[1]公式對照表!$C$2,IF(AC4772="-",[1]公式對照表!$C$3,IF(AC4772&lt;AE4772,[1]公式對照表!$C$4,IF(AC4772&gt;AE4772,[1]公式對照表!$C$5)))))</f>
        <v/>
      </c>
      <c r="AG4772" s="442"/>
      <c r="AH4772" s="442"/>
      <c r="AI4772" s="442"/>
      <c r="AJ4772" s="442"/>
      <c r="AK4772" s="2"/>
    </row>
    <row r="4773" spans="1:37" ht="17.25" customHeight="1">
      <c r="A4773" s="443"/>
      <c r="B4773" s="444"/>
      <c r="C4773" s="23"/>
      <c r="D4773" s="23"/>
      <c r="E4773" s="23"/>
      <c r="F4773" s="262"/>
      <c r="G4773" s="262"/>
      <c r="H4773" s="262"/>
      <c r="I4773" s="264"/>
      <c r="J4773" s="23"/>
      <c r="K4773" s="23"/>
      <c r="L4773" s="36" t="str">
        <f>IFERROR(VLOOKUP(放飛紀錄!$K4773,#REF!,2,FALSE),"")</f>
        <v/>
      </c>
      <c r="M4773" s="36"/>
      <c r="N4773" s="36"/>
      <c r="O4773" s="36"/>
      <c r="P4773" s="36"/>
      <c r="Q4773" s="36"/>
      <c r="R4773" s="36"/>
      <c r="S4773" s="36"/>
      <c r="T4773" s="36"/>
      <c r="U4773" s="23"/>
      <c r="V4773" s="23"/>
      <c r="W4773" s="23"/>
      <c r="X4773" s="23"/>
      <c r="Y4773" s="445"/>
      <c r="Z4773" s="446" t="str">
        <f>IF(放飛紀錄!$Y4773="","",放飛紀錄!$Y4773+公式對照表!B$2)</f>
        <v/>
      </c>
      <c r="AA4773" s="445"/>
      <c r="AB4773" s="445"/>
      <c r="AC4773" s="447" t="str">
        <f t="shared" si="176"/>
        <v/>
      </c>
      <c r="AD4773" s="448" t="str">
        <f t="shared" si="177"/>
        <v/>
      </c>
      <c r="AE4773" s="446" t="str">
        <f>IF(放飛紀錄表[[#This Row],[模組啟動時間]]="","",公式對照表!$A$2)</f>
        <v/>
      </c>
      <c r="AF4773" s="449" t="str">
        <f>IF(AC4773="","",IF(AND(AA4773&gt;Y4773,AA4773&lt;Z4773),[1]公式對照表!$C$2,IF(AC4773="-",[1]公式對照表!$C$3,IF(AC4773&lt;AE4773,[1]公式對照表!$C$4,IF(AC4773&gt;AE4773,[1]公式對照表!$C$5)))))</f>
        <v/>
      </c>
      <c r="AG4773" s="442"/>
      <c r="AH4773" s="442"/>
      <c r="AI4773" s="442"/>
      <c r="AJ4773" s="442"/>
      <c r="AK4773" s="2"/>
    </row>
    <row r="4774" spans="1:37" ht="17.25" customHeight="1">
      <c r="A4774" s="443"/>
      <c r="B4774" s="444"/>
      <c r="C4774" s="23"/>
      <c r="D4774" s="23"/>
      <c r="E4774" s="23"/>
      <c r="F4774" s="262"/>
      <c r="G4774" s="262"/>
      <c r="H4774" s="262"/>
      <c r="I4774" s="264"/>
      <c r="J4774" s="23"/>
      <c r="K4774" s="23"/>
      <c r="L4774" s="36" t="str">
        <f>IFERROR(VLOOKUP(放飛紀錄!$K4774,#REF!,2,FALSE),"")</f>
        <v/>
      </c>
      <c r="M4774" s="36"/>
      <c r="N4774" s="36"/>
      <c r="O4774" s="36"/>
      <c r="P4774" s="36"/>
      <c r="Q4774" s="36"/>
      <c r="R4774" s="36"/>
      <c r="S4774" s="36"/>
      <c r="T4774" s="36"/>
      <c r="U4774" s="23"/>
      <c r="V4774" s="23"/>
      <c r="W4774" s="23"/>
      <c r="X4774" s="23"/>
      <c r="Y4774" s="445"/>
      <c r="Z4774" s="446" t="str">
        <f>IF(放飛紀錄!$Y4774="","",放飛紀錄!$Y4774+公式對照表!B$2)</f>
        <v/>
      </c>
      <c r="AA4774" s="445"/>
      <c r="AB4774" s="445"/>
      <c r="AC4774" s="447" t="str">
        <f t="shared" si="176"/>
        <v/>
      </c>
      <c r="AD4774" s="448" t="str">
        <f t="shared" si="177"/>
        <v/>
      </c>
      <c r="AE4774" s="446" t="str">
        <f>IF(放飛紀錄表[[#This Row],[模組啟動時間]]="","",公式對照表!$A$2)</f>
        <v/>
      </c>
      <c r="AF4774" s="449" t="str">
        <f>IF(AC4774="","",IF(AND(AA4774&gt;Y4774,AA4774&lt;Z4774),[1]公式對照表!$C$2,IF(AC4774="-",[1]公式對照表!$C$3,IF(AC4774&lt;AE4774,[1]公式對照表!$C$4,IF(AC4774&gt;AE4774,[1]公式對照表!$C$5)))))</f>
        <v/>
      </c>
      <c r="AG4774" s="442"/>
      <c r="AH4774" s="442"/>
      <c r="AI4774" s="442"/>
      <c r="AJ4774" s="442"/>
      <c r="AK4774" s="2"/>
    </row>
    <row r="4775" spans="1:37" ht="17.25" customHeight="1">
      <c r="A4775" s="443"/>
      <c r="B4775" s="444"/>
      <c r="C4775" s="23"/>
      <c r="D4775" s="23"/>
      <c r="E4775" s="23"/>
      <c r="F4775" s="262"/>
      <c r="G4775" s="262"/>
      <c r="H4775" s="262"/>
      <c r="I4775" s="264"/>
      <c r="J4775" s="23"/>
      <c r="K4775" s="23"/>
      <c r="L4775" s="36" t="str">
        <f>IFERROR(VLOOKUP(放飛紀錄!$K4775,#REF!,2,FALSE),"")</f>
        <v/>
      </c>
      <c r="M4775" s="36"/>
      <c r="N4775" s="36"/>
      <c r="O4775" s="36"/>
      <c r="P4775" s="36"/>
      <c r="Q4775" s="36"/>
      <c r="R4775" s="36"/>
      <c r="S4775" s="36"/>
      <c r="T4775" s="36"/>
      <c r="U4775" s="23"/>
      <c r="V4775" s="23"/>
      <c r="W4775" s="23"/>
      <c r="X4775" s="23"/>
      <c r="Y4775" s="445"/>
      <c r="Z4775" s="446" t="str">
        <f>IF(放飛紀錄!$Y4775="","",放飛紀錄!$Y4775+公式對照表!B$2)</f>
        <v/>
      </c>
      <c r="AA4775" s="445"/>
      <c r="AB4775" s="445"/>
      <c r="AC4775" s="447" t="str">
        <f t="shared" si="176"/>
        <v/>
      </c>
      <c r="AD4775" s="448" t="str">
        <f t="shared" si="177"/>
        <v/>
      </c>
      <c r="AE4775" s="446" t="str">
        <f>IF(放飛紀錄表[[#This Row],[模組啟動時間]]="","",公式對照表!$A$2)</f>
        <v/>
      </c>
      <c r="AF4775" s="449" t="str">
        <f>IF(AC4775="","",IF(AND(AA4775&gt;Y4775,AA4775&lt;Z4775),[1]公式對照表!$C$2,IF(AC4775="-",[1]公式對照表!$C$3,IF(AC4775&lt;AE4775,[1]公式對照表!$C$4,IF(AC4775&gt;AE4775,[1]公式對照表!$C$5)))))</f>
        <v/>
      </c>
      <c r="AG4775" s="442"/>
      <c r="AH4775" s="442"/>
      <c r="AI4775" s="442"/>
      <c r="AJ4775" s="442"/>
      <c r="AK4775" s="2"/>
    </row>
    <row r="4776" spans="1:37" ht="17.25" customHeight="1">
      <c r="A4776" s="443"/>
      <c r="B4776" s="444"/>
      <c r="C4776" s="23"/>
      <c r="D4776" s="23"/>
      <c r="E4776" s="23"/>
      <c r="F4776" s="262"/>
      <c r="G4776" s="262"/>
      <c r="H4776" s="262"/>
      <c r="I4776" s="264"/>
      <c r="J4776" s="23"/>
      <c r="K4776" s="23"/>
      <c r="L4776" s="36" t="str">
        <f>IFERROR(VLOOKUP(放飛紀錄!$K4776,#REF!,2,FALSE),"")</f>
        <v/>
      </c>
      <c r="M4776" s="36"/>
      <c r="N4776" s="36"/>
      <c r="O4776" s="36"/>
      <c r="P4776" s="36"/>
      <c r="Q4776" s="36"/>
      <c r="R4776" s="36"/>
      <c r="S4776" s="36"/>
      <c r="T4776" s="36"/>
      <c r="U4776" s="23"/>
      <c r="V4776" s="23"/>
      <c r="W4776" s="23"/>
      <c r="X4776" s="23"/>
      <c r="Y4776" s="445"/>
      <c r="Z4776" s="446" t="str">
        <f>IF(放飛紀錄!$Y4776="","",放飛紀錄!$Y4776+公式對照表!B$2)</f>
        <v/>
      </c>
      <c r="AA4776" s="445"/>
      <c r="AB4776" s="445"/>
      <c r="AC4776" s="447" t="str">
        <f t="shared" si="176"/>
        <v/>
      </c>
      <c r="AD4776" s="448" t="str">
        <f t="shared" si="177"/>
        <v/>
      </c>
      <c r="AE4776" s="446" t="str">
        <f>IF(放飛紀錄表[[#This Row],[模組啟動時間]]="","",公式對照表!$A$2)</f>
        <v/>
      </c>
      <c r="AF4776" s="449" t="str">
        <f>IF(AC4776="","",IF(AND(AA4776&gt;Y4776,AA4776&lt;Z4776),[1]公式對照表!$C$2,IF(AC4776="-",[1]公式對照表!$C$3,IF(AC4776&lt;AE4776,[1]公式對照表!$C$4,IF(AC4776&gt;AE4776,[1]公式對照表!$C$5)))))</f>
        <v/>
      </c>
      <c r="AG4776" s="442"/>
      <c r="AH4776" s="442"/>
      <c r="AI4776" s="442"/>
      <c r="AJ4776" s="442"/>
      <c r="AK4776" s="2"/>
    </row>
    <row r="4777" spans="1:37" ht="17.25" customHeight="1">
      <c r="A4777" s="443"/>
      <c r="B4777" s="444"/>
      <c r="C4777" s="23"/>
      <c r="D4777" s="23"/>
      <c r="E4777" s="23"/>
      <c r="F4777" s="262"/>
      <c r="G4777" s="262"/>
      <c r="H4777" s="262"/>
      <c r="I4777" s="264"/>
      <c r="J4777" s="23"/>
      <c r="K4777" s="23"/>
      <c r="L4777" s="36" t="str">
        <f>IFERROR(VLOOKUP(放飛紀錄!$K4777,#REF!,2,FALSE),"")</f>
        <v/>
      </c>
      <c r="M4777" s="36"/>
      <c r="N4777" s="36"/>
      <c r="O4777" s="36"/>
      <c r="P4777" s="36"/>
      <c r="Q4777" s="36"/>
      <c r="R4777" s="36"/>
      <c r="S4777" s="36"/>
      <c r="T4777" s="36"/>
      <c r="U4777" s="23"/>
      <c r="V4777" s="23"/>
      <c r="W4777" s="23"/>
      <c r="X4777" s="23"/>
      <c r="Y4777" s="445"/>
      <c r="Z4777" s="446" t="str">
        <f>IF(放飛紀錄!$Y4777="","",放飛紀錄!$Y4777+公式對照表!B$2)</f>
        <v/>
      </c>
      <c r="AA4777" s="445"/>
      <c r="AB4777" s="445"/>
      <c r="AC4777" s="447" t="str">
        <f t="shared" si="176"/>
        <v/>
      </c>
      <c r="AD4777" s="448" t="str">
        <f t="shared" si="177"/>
        <v/>
      </c>
      <c r="AE4777" s="446" t="str">
        <f>IF(放飛紀錄表[[#This Row],[模組啟動時間]]="","",公式對照表!$A$2)</f>
        <v/>
      </c>
      <c r="AF4777" s="449" t="str">
        <f>IF(AC4777="","",IF(AND(AA4777&gt;Y4777,AA4777&lt;Z4777),[1]公式對照表!$C$2,IF(AC4777="-",[1]公式對照表!$C$3,IF(AC4777&lt;AE4777,[1]公式對照表!$C$4,IF(AC4777&gt;AE4777,[1]公式對照表!$C$5)))))</f>
        <v/>
      </c>
      <c r="AG4777" s="442"/>
      <c r="AH4777" s="442"/>
      <c r="AI4777" s="442"/>
      <c r="AJ4777" s="442"/>
      <c r="AK4777" s="2"/>
    </row>
    <row r="4778" spans="1:37" ht="17.25" customHeight="1">
      <c r="A4778" s="443"/>
      <c r="B4778" s="444"/>
      <c r="C4778" s="23"/>
      <c r="D4778" s="23"/>
      <c r="E4778" s="23"/>
      <c r="F4778" s="262"/>
      <c r="G4778" s="262"/>
      <c r="H4778" s="262"/>
      <c r="I4778" s="264"/>
      <c r="J4778" s="23"/>
      <c r="K4778" s="23"/>
      <c r="L4778" s="36" t="str">
        <f>IFERROR(VLOOKUP(放飛紀錄!$K4778,#REF!,2,FALSE),"")</f>
        <v/>
      </c>
      <c r="M4778" s="36"/>
      <c r="N4778" s="36"/>
      <c r="O4778" s="36"/>
      <c r="P4778" s="36"/>
      <c r="Q4778" s="36"/>
      <c r="R4778" s="36"/>
      <c r="S4778" s="36"/>
      <c r="T4778" s="36"/>
      <c r="U4778" s="23"/>
      <c r="V4778" s="23"/>
      <c r="W4778" s="23"/>
      <c r="X4778" s="23"/>
      <c r="Y4778" s="445"/>
      <c r="Z4778" s="446" t="str">
        <f>IF(放飛紀錄!$Y4778="","",放飛紀錄!$Y4778+公式對照表!B$2)</f>
        <v/>
      </c>
      <c r="AA4778" s="445"/>
      <c r="AB4778" s="445"/>
      <c r="AC4778" s="447" t="str">
        <f t="shared" si="176"/>
        <v/>
      </c>
      <c r="AD4778" s="448" t="str">
        <f t="shared" si="177"/>
        <v/>
      </c>
      <c r="AE4778" s="446" t="str">
        <f>IF(放飛紀錄表[[#This Row],[模組啟動時間]]="","",公式對照表!$A$2)</f>
        <v/>
      </c>
      <c r="AF4778" s="449" t="str">
        <f>IF(AC4778="","",IF(AND(AA4778&gt;Y4778,AA4778&lt;Z4778),[1]公式對照表!$C$2,IF(AC4778="-",[1]公式對照表!$C$3,IF(AC4778&lt;AE4778,[1]公式對照表!$C$4,IF(AC4778&gt;AE4778,[1]公式對照表!$C$5)))))</f>
        <v/>
      </c>
      <c r="AG4778" s="442"/>
      <c r="AH4778" s="442"/>
      <c r="AI4778" s="442"/>
      <c r="AJ4778" s="442"/>
      <c r="AK4778" s="2"/>
    </row>
    <row r="4779" spans="1:37" ht="17.25" customHeight="1">
      <c r="A4779" s="443"/>
      <c r="B4779" s="444"/>
      <c r="C4779" s="23"/>
      <c r="D4779" s="23"/>
      <c r="E4779" s="23"/>
      <c r="F4779" s="262"/>
      <c r="G4779" s="262"/>
      <c r="H4779" s="262"/>
      <c r="I4779" s="264"/>
      <c r="J4779" s="23"/>
      <c r="K4779" s="23"/>
      <c r="L4779" s="36" t="str">
        <f>IFERROR(VLOOKUP(放飛紀錄!$K4779,#REF!,2,FALSE),"")</f>
        <v/>
      </c>
      <c r="M4779" s="36"/>
      <c r="N4779" s="36"/>
      <c r="O4779" s="36"/>
      <c r="P4779" s="36"/>
      <c r="Q4779" s="36"/>
      <c r="R4779" s="36"/>
      <c r="S4779" s="36"/>
      <c r="T4779" s="36"/>
      <c r="U4779" s="23"/>
      <c r="V4779" s="23"/>
      <c r="W4779" s="23"/>
      <c r="X4779" s="23"/>
      <c r="Y4779" s="445"/>
      <c r="Z4779" s="446" t="str">
        <f>IF(放飛紀錄!$Y4779="","",放飛紀錄!$Y4779+公式對照表!B$2)</f>
        <v/>
      </c>
      <c r="AA4779" s="445"/>
      <c r="AB4779" s="445"/>
      <c r="AC4779" s="447" t="str">
        <f t="shared" si="176"/>
        <v/>
      </c>
      <c r="AD4779" s="448" t="str">
        <f t="shared" si="177"/>
        <v/>
      </c>
      <c r="AE4779" s="446" t="str">
        <f>IF(放飛紀錄表[[#This Row],[模組啟動時間]]="","",公式對照表!$A$2)</f>
        <v/>
      </c>
      <c r="AF4779" s="449" t="str">
        <f>IF(AC4779="","",IF(AND(AA4779&gt;Y4779,AA4779&lt;Z4779),[1]公式對照表!$C$2,IF(AC4779="-",[1]公式對照表!$C$3,IF(AC4779&lt;AE4779,[1]公式對照表!$C$4,IF(AC4779&gt;AE4779,[1]公式對照表!$C$5)))))</f>
        <v/>
      </c>
      <c r="AG4779" s="442"/>
      <c r="AH4779" s="442"/>
      <c r="AI4779" s="442"/>
      <c r="AJ4779" s="442"/>
      <c r="AK4779" s="2"/>
    </row>
    <row r="4780" spans="1:37" ht="17.25" customHeight="1">
      <c r="A4780" s="443"/>
      <c r="B4780" s="444"/>
      <c r="C4780" s="23"/>
      <c r="D4780" s="23"/>
      <c r="E4780" s="23"/>
      <c r="F4780" s="262"/>
      <c r="G4780" s="262"/>
      <c r="H4780" s="262"/>
      <c r="I4780" s="264"/>
      <c r="J4780" s="23"/>
      <c r="K4780" s="23"/>
      <c r="L4780" s="36" t="str">
        <f>IFERROR(VLOOKUP(放飛紀錄!$K4780,#REF!,2,FALSE),"")</f>
        <v/>
      </c>
      <c r="M4780" s="36"/>
      <c r="N4780" s="36"/>
      <c r="O4780" s="36"/>
      <c r="P4780" s="36"/>
      <c r="Q4780" s="36"/>
      <c r="R4780" s="36"/>
      <c r="S4780" s="36"/>
      <c r="T4780" s="36"/>
      <c r="U4780" s="23"/>
      <c r="V4780" s="23"/>
      <c r="W4780" s="23"/>
      <c r="X4780" s="23"/>
      <c r="Y4780" s="445"/>
      <c r="Z4780" s="446" t="str">
        <f>IF(放飛紀錄!$Y4780="","",放飛紀錄!$Y4780+公式對照表!B$2)</f>
        <v/>
      </c>
      <c r="AA4780" s="445"/>
      <c r="AB4780" s="445"/>
      <c r="AC4780" s="447" t="str">
        <f t="shared" si="176"/>
        <v/>
      </c>
      <c r="AD4780" s="448" t="str">
        <f t="shared" si="177"/>
        <v/>
      </c>
      <c r="AE4780" s="446" t="str">
        <f>IF(放飛紀錄表[[#This Row],[模組啟動時間]]="","",公式對照表!$A$2)</f>
        <v/>
      </c>
      <c r="AF4780" s="449" t="str">
        <f>IF(AC4780="","",IF(AND(AA4780&gt;Y4780,AA4780&lt;Z4780),[1]公式對照表!$C$2,IF(AC4780="-",[1]公式對照表!$C$3,IF(AC4780&lt;AE4780,[1]公式對照表!$C$4,IF(AC4780&gt;AE4780,[1]公式對照表!$C$5)))))</f>
        <v/>
      </c>
      <c r="AG4780" s="442"/>
      <c r="AH4780" s="442"/>
      <c r="AI4780" s="442"/>
      <c r="AJ4780" s="442"/>
      <c r="AK4780" s="2"/>
    </row>
    <row r="4781" spans="1:37" ht="17.25" customHeight="1">
      <c r="A4781" s="443"/>
      <c r="B4781" s="444"/>
      <c r="C4781" s="23"/>
      <c r="D4781" s="23"/>
      <c r="E4781" s="23"/>
      <c r="F4781" s="262"/>
      <c r="G4781" s="262"/>
      <c r="H4781" s="262"/>
      <c r="I4781" s="264"/>
      <c r="J4781" s="23"/>
      <c r="K4781" s="23"/>
      <c r="L4781" s="36" t="str">
        <f>IFERROR(VLOOKUP(放飛紀錄!$K4781,#REF!,2,FALSE),"")</f>
        <v/>
      </c>
      <c r="M4781" s="36"/>
      <c r="N4781" s="36"/>
      <c r="O4781" s="36"/>
      <c r="P4781" s="36"/>
      <c r="Q4781" s="36"/>
      <c r="R4781" s="36"/>
      <c r="S4781" s="36"/>
      <c r="T4781" s="36"/>
      <c r="U4781" s="23"/>
      <c r="V4781" s="23"/>
      <c r="W4781" s="23"/>
      <c r="X4781" s="23"/>
      <c r="Y4781" s="445"/>
      <c r="Z4781" s="446" t="str">
        <f>IF(放飛紀錄!$Y4781="","",放飛紀錄!$Y4781+公式對照表!B$2)</f>
        <v/>
      </c>
      <c r="AA4781" s="445"/>
      <c r="AB4781" s="445"/>
      <c r="AC4781" s="447" t="str">
        <f t="shared" si="176"/>
        <v/>
      </c>
      <c r="AD4781" s="448" t="str">
        <f t="shared" si="177"/>
        <v/>
      </c>
      <c r="AE4781" s="446" t="str">
        <f>IF(放飛紀錄表[[#This Row],[模組啟動時間]]="","",公式對照表!$A$2)</f>
        <v/>
      </c>
      <c r="AF4781" s="449" t="str">
        <f>IF(AC4781="","",IF(AND(AA4781&gt;Y4781,AA4781&lt;Z4781),[1]公式對照表!$C$2,IF(AC4781="-",[1]公式對照表!$C$3,IF(AC4781&lt;AE4781,[1]公式對照表!$C$4,IF(AC4781&gt;AE4781,[1]公式對照表!$C$5)))))</f>
        <v/>
      </c>
      <c r="AG4781" s="442"/>
      <c r="AH4781" s="442"/>
      <c r="AI4781" s="442"/>
      <c r="AJ4781" s="442"/>
      <c r="AK4781" s="2"/>
    </row>
    <row r="4782" spans="1:37" ht="17.25" customHeight="1">
      <c r="A4782" s="443"/>
      <c r="B4782" s="444"/>
      <c r="C4782" s="23"/>
      <c r="D4782" s="23"/>
      <c r="E4782" s="23"/>
      <c r="F4782" s="262"/>
      <c r="G4782" s="262"/>
      <c r="H4782" s="262"/>
      <c r="I4782" s="264"/>
      <c r="J4782" s="23"/>
      <c r="K4782" s="23"/>
      <c r="L4782" s="36" t="str">
        <f>IFERROR(VLOOKUP(放飛紀錄!$K4782,#REF!,2,FALSE),"")</f>
        <v/>
      </c>
      <c r="M4782" s="36"/>
      <c r="N4782" s="36"/>
      <c r="O4782" s="36"/>
      <c r="P4782" s="36"/>
      <c r="Q4782" s="36"/>
      <c r="R4782" s="36"/>
      <c r="S4782" s="36"/>
      <c r="T4782" s="36"/>
      <c r="U4782" s="23"/>
      <c r="V4782" s="23"/>
      <c r="W4782" s="23"/>
      <c r="X4782" s="23"/>
      <c r="Y4782" s="445"/>
      <c r="Z4782" s="446" t="str">
        <f>IF(放飛紀錄!$Y4782="","",放飛紀錄!$Y4782+公式對照表!B$2)</f>
        <v/>
      </c>
      <c r="AA4782" s="445"/>
      <c r="AB4782" s="445"/>
      <c r="AC4782" s="447" t="str">
        <f t="shared" si="176"/>
        <v/>
      </c>
      <c r="AD4782" s="448" t="str">
        <f t="shared" si="177"/>
        <v/>
      </c>
      <c r="AE4782" s="446" t="str">
        <f>IF(放飛紀錄表[[#This Row],[模組啟動時間]]="","",公式對照表!$A$2)</f>
        <v/>
      </c>
      <c r="AF4782" s="449" t="str">
        <f>IF(AC4782="","",IF(AND(AA4782&gt;Y4782,AA4782&lt;Z4782),[1]公式對照表!$C$2,IF(AC4782="-",[1]公式對照表!$C$3,IF(AC4782&lt;AE4782,[1]公式對照表!$C$4,IF(AC4782&gt;AE4782,[1]公式對照表!$C$5)))))</f>
        <v/>
      </c>
      <c r="AG4782" s="442"/>
      <c r="AH4782" s="442"/>
      <c r="AI4782" s="442"/>
      <c r="AJ4782" s="442"/>
      <c r="AK4782" s="2"/>
    </row>
    <row r="4783" spans="1:37" ht="17.25" customHeight="1">
      <c r="A4783" s="443"/>
      <c r="B4783" s="444"/>
      <c r="C4783" s="23"/>
      <c r="D4783" s="23"/>
      <c r="E4783" s="23"/>
      <c r="F4783" s="262"/>
      <c r="G4783" s="262"/>
      <c r="H4783" s="262"/>
      <c r="I4783" s="264"/>
      <c r="J4783" s="23"/>
      <c r="K4783" s="23"/>
      <c r="L4783" s="36" t="str">
        <f>IFERROR(VLOOKUP(放飛紀錄!$K4783,#REF!,2,FALSE),"")</f>
        <v/>
      </c>
      <c r="M4783" s="36"/>
      <c r="N4783" s="36"/>
      <c r="O4783" s="36"/>
      <c r="P4783" s="36"/>
      <c r="Q4783" s="36"/>
      <c r="R4783" s="36"/>
      <c r="S4783" s="36"/>
      <c r="T4783" s="36"/>
      <c r="U4783" s="23"/>
      <c r="V4783" s="23"/>
      <c r="W4783" s="23"/>
      <c r="X4783" s="23"/>
      <c r="Y4783" s="445"/>
      <c r="Z4783" s="446" t="str">
        <f>IF(放飛紀錄!$Y4783="","",放飛紀錄!$Y4783+公式對照表!B$2)</f>
        <v/>
      </c>
      <c r="AA4783" s="445"/>
      <c r="AB4783" s="445"/>
      <c r="AC4783" s="447" t="str">
        <f t="shared" si="176"/>
        <v/>
      </c>
      <c r="AD4783" s="448" t="str">
        <f t="shared" si="177"/>
        <v/>
      </c>
      <c r="AE4783" s="446" t="str">
        <f>IF(放飛紀錄表[[#This Row],[模組啟動時間]]="","",公式對照表!$A$2)</f>
        <v/>
      </c>
      <c r="AF4783" s="449" t="str">
        <f>IF(AC4783="","",IF(AND(AA4783&gt;Y4783,AA4783&lt;Z4783),[1]公式對照表!$C$2,IF(AC4783="-",[1]公式對照表!$C$3,IF(AC4783&lt;AE4783,[1]公式對照表!$C$4,IF(AC4783&gt;AE4783,[1]公式對照表!$C$5)))))</f>
        <v/>
      </c>
      <c r="AG4783" s="442"/>
      <c r="AH4783" s="442"/>
      <c r="AI4783" s="442"/>
      <c r="AJ4783" s="442"/>
      <c r="AK4783" s="2"/>
    </row>
    <row r="4784" spans="1:37" ht="17.25" customHeight="1">
      <c r="A4784" s="443"/>
      <c r="B4784" s="444"/>
      <c r="C4784" s="23"/>
      <c r="D4784" s="23"/>
      <c r="E4784" s="23"/>
      <c r="F4784" s="262"/>
      <c r="G4784" s="262"/>
      <c r="H4784" s="262"/>
      <c r="I4784" s="264"/>
      <c r="J4784" s="23"/>
      <c r="K4784" s="23"/>
      <c r="L4784" s="36" t="str">
        <f>IFERROR(VLOOKUP(放飛紀錄!$K4784,#REF!,2,FALSE),"")</f>
        <v/>
      </c>
      <c r="M4784" s="36"/>
      <c r="N4784" s="36"/>
      <c r="O4784" s="36"/>
      <c r="P4784" s="36"/>
      <c r="Q4784" s="36"/>
      <c r="R4784" s="36"/>
      <c r="S4784" s="36"/>
      <c r="T4784" s="36"/>
      <c r="U4784" s="23"/>
      <c r="V4784" s="23"/>
      <c r="W4784" s="23"/>
      <c r="X4784" s="23"/>
      <c r="Y4784" s="445"/>
      <c r="Z4784" s="446" t="str">
        <f>IF(放飛紀錄!$Y4784="","",放飛紀錄!$Y4784+公式對照表!B$2)</f>
        <v/>
      </c>
      <c r="AA4784" s="445"/>
      <c r="AB4784" s="445"/>
      <c r="AC4784" s="447" t="str">
        <f t="shared" si="176"/>
        <v/>
      </c>
      <c r="AD4784" s="448" t="str">
        <f t="shared" si="177"/>
        <v/>
      </c>
      <c r="AE4784" s="446" t="str">
        <f>IF(放飛紀錄表[[#This Row],[模組啟動時間]]="","",公式對照表!$A$2)</f>
        <v/>
      </c>
      <c r="AF4784" s="449" t="str">
        <f>IF(AC4784="","",IF(AND(AA4784&gt;Y4784,AA4784&lt;Z4784),[1]公式對照表!$C$2,IF(AC4784="-",[1]公式對照表!$C$3,IF(AC4784&lt;AE4784,[1]公式對照表!$C$4,IF(AC4784&gt;AE4784,[1]公式對照表!$C$5)))))</f>
        <v/>
      </c>
      <c r="AG4784" s="442"/>
      <c r="AH4784" s="442"/>
      <c r="AI4784" s="442"/>
      <c r="AJ4784" s="442"/>
      <c r="AK4784" s="2"/>
    </row>
    <row r="4785" spans="1:37" ht="17.25" customHeight="1">
      <c r="A4785" s="443"/>
      <c r="B4785" s="444"/>
      <c r="C4785" s="23"/>
      <c r="D4785" s="23"/>
      <c r="E4785" s="23"/>
      <c r="F4785" s="262"/>
      <c r="G4785" s="262"/>
      <c r="H4785" s="262"/>
      <c r="I4785" s="264"/>
      <c r="J4785" s="23"/>
      <c r="K4785" s="23"/>
      <c r="L4785" s="36" t="str">
        <f>IFERROR(VLOOKUP(放飛紀錄!$K4785,#REF!,2,FALSE),"")</f>
        <v/>
      </c>
      <c r="M4785" s="36"/>
      <c r="N4785" s="36"/>
      <c r="O4785" s="36"/>
      <c r="P4785" s="36"/>
      <c r="Q4785" s="36"/>
      <c r="R4785" s="36"/>
      <c r="S4785" s="36"/>
      <c r="T4785" s="36"/>
      <c r="U4785" s="23"/>
      <c r="V4785" s="23"/>
      <c r="W4785" s="23"/>
      <c r="X4785" s="23"/>
      <c r="Y4785" s="445"/>
      <c r="Z4785" s="446" t="str">
        <f>IF(放飛紀錄!$Y4785="","",放飛紀錄!$Y4785+公式對照表!B$2)</f>
        <v/>
      </c>
      <c r="AA4785" s="445"/>
      <c r="AB4785" s="445"/>
      <c r="AC4785" s="447" t="str">
        <f t="shared" si="176"/>
        <v/>
      </c>
      <c r="AD4785" s="448" t="str">
        <f t="shared" si="177"/>
        <v/>
      </c>
      <c r="AE4785" s="446" t="str">
        <f>IF(放飛紀錄表[[#This Row],[模組啟動時間]]="","",公式對照表!$A$2)</f>
        <v/>
      </c>
      <c r="AF4785" s="449" t="str">
        <f>IF(AC4785="","",IF(AND(AA4785&gt;Y4785,AA4785&lt;Z4785),[1]公式對照表!$C$2,IF(AC4785="-",[1]公式對照表!$C$3,IF(AC4785&lt;AE4785,[1]公式對照表!$C$4,IF(AC4785&gt;AE4785,[1]公式對照表!$C$5)))))</f>
        <v/>
      </c>
      <c r="AG4785" s="442"/>
      <c r="AH4785" s="442"/>
      <c r="AI4785" s="442"/>
      <c r="AJ4785" s="442"/>
      <c r="AK4785" s="2"/>
    </row>
    <row r="4786" spans="1:37" ht="17.25" customHeight="1">
      <c r="A4786" s="443"/>
      <c r="B4786" s="444"/>
      <c r="C4786" s="23"/>
      <c r="D4786" s="23"/>
      <c r="E4786" s="23"/>
      <c r="F4786" s="262"/>
      <c r="G4786" s="262"/>
      <c r="H4786" s="262"/>
      <c r="I4786" s="264"/>
      <c r="J4786" s="23"/>
      <c r="K4786" s="23"/>
      <c r="L4786" s="36" t="str">
        <f>IFERROR(VLOOKUP(放飛紀錄!$K4786,#REF!,2,FALSE),"")</f>
        <v/>
      </c>
      <c r="M4786" s="36"/>
      <c r="N4786" s="36"/>
      <c r="O4786" s="36"/>
      <c r="P4786" s="36"/>
      <c r="Q4786" s="36"/>
      <c r="R4786" s="36"/>
      <c r="S4786" s="36"/>
      <c r="T4786" s="36"/>
      <c r="U4786" s="23"/>
      <c r="V4786" s="23"/>
      <c r="W4786" s="23"/>
      <c r="X4786" s="23"/>
      <c r="Y4786" s="445"/>
      <c r="Z4786" s="446" t="str">
        <f>IF(放飛紀錄!$Y4786="","",放飛紀錄!$Y4786+公式對照表!B$2)</f>
        <v/>
      </c>
      <c r="AA4786" s="445"/>
      <c r="AB4786" s="445"/>
      <c r="AC4786" s="447" t="str">
        <f t="shared" si="176"/>
        <v/>
      </c>
      <c r="AD4786" s="448" t="str">
        <f t="shared" si="177"/>
        <v/>
      </c>
      <c r="AE4786" s="446" t="str">
        <f>IF(放飛紀錄表[[#This Row],[模組啟動時間]]="","",公式對照表!$A$2)</f>
        <v/>
      </c>
      <c r="AF4786" s="449" t="str">
        <f>IF(AC4786="","",IF(AND(AA4786&gt;Y4786,AA4786&lt;Z4786),[1]公式對照表!$C$2,IF(AC4786="-",[1]公式對照表!$C$3,IF(AC4786&lt;AE4786,[1]公式對照表!$C$4,IF(AC4786&gt;AE4786,[1]公式對照表!$C$5)))))</f>
        <v/>
      </c>
      <c r="AG4786" s="442"/>
      <c r="AH4786" s="442"/>
      <c r="AI4786" s="442"/>
      <c r="AJ4786" s="442"/>
      <c r="AK4786" s="2"/>
    </row>
    <row r="4787" spans="1:37" ht="17.25" customHeight="1">
      <c r="A4787" s="443"/>
      <c r="B4787" s="444"/>
      <c r="C4787" s="23"/>
      <c r="D4787" s="23"/>
      <c r="E4787" s="23"/>
      <c r="F4787" s="262"/>
      <c r="G4787" s="262"/>
      <c r="H4787" s="262"/>
      <c r="I4787" s="264"/>
      <c r="J4787" s="23"/>
      <c r="K4787" s="23"/>
      <c r="L4787" s="36" t="str">
        <f>IFERROR(VLOOKUP(放飛紀錄!$K4787,#REF!,2,FALSE),"")</f>
        <v/>
      </c>
      <c r="M4787" s="36"/>
      <c r="N4787" s="36"/>
      <c r="O4787" s="36"/>
      <c r="P4787" s="36"/>
      <c r="Q4787" s="36"/>
      <c r="R4787" s="36"/>
      <c r="S4787" s="36"/>
      <c r="T4787" s="36"/>
      <c r="U4787" s="23"/>
      <c r="V4787" s="23"/>
      <c r="W4787" s="23"/>
      <c r="X4787" s="23"/>
      <c r="Y4787" s="445"/>
      <c r="Z4787" s="446" t="str">
        <f>IF(放飛紀錄!$Y4787="","",放飛紀錄!$Y4787+公式對照表!B$2)</f>
        <v/>
      </c>
      <c r="AA4787" s="445"/>
      <c r="AB4787" s="445"/>
      <c r="AC4787" s="447" t="str">
        <f t="shared" si="176"/>
        <v/>
      </c>
      <c r="AD4787" s="448" t="str">
        <f t="shared" si="177"/>
        <v/>
      </c>
      <c r="AE4787" s="446" t="str">
        <f>IF(放飛紀錄表[[#This Row],[模組啟動時間]]="","",公式對照表!$A$2)</f>
        <v/>
      </c>
      <c r="AF4787" s="449" t="str">
        <f>IF(AC4787="","",IF(AND(AA4787&gt;Y4787,AA4787&lt;Z4787),[1]公式對照表!$C$2,IF(AC4787="-",[1]公式對照表!$C$3,IF(AC4787&lt;AE4787,[1]公式對照表!$C$4,IF(AC4787&gt;AE4787,[1]公式對照表!$C$5)))))</f>
        <v/>
      </c>
      <c r="AG4787" s="442"/>
      <c r="AH4787" s="442"/>
      <c r="AI4787" s="442"/>
      <c r="AJ4787" s="442"/>
      <c r="AK4787" s="2"/>
    </row>
    <row r="4788" spans="1:37" ht="17.25" customHeight="1">
      <c r="A4788" s="443"/>
      <c r="B4788" s="444"/>
      <c r="C4788" s="23"/>
      <c r="D4788" s="23"/>
      <c r="E4788" s="23"/>
      <c r="F4788" s="262"/>
      <c r="G4788" s="262"/>
      <c r="H4788" s="262"/>
      <c r="I4788" s="264"/>
      <c r="J4788" s="23"/>
      <c r="K4788" s="23"/>
      <c r="L4788" s="36" t="str">
        <f>IFERROR(VLOOKUP(放飛紀錄!$K4788,#REF!,2,FALSE),"")</f>
        <v/>
      </c>
      <c r="M4788" s="36"/>
      <c r="N4788" s="36"/>
      <c r="O4788" s="36"/>
      <c r="P4788" s="36"/>
      <c r="Q4788" s="36"/>
      <c r="R4788" s="36"/>
      <c r="S4788" s="36"/>
      <c r="T4788" s="36"/>
      <c r="U4788" s="23"/>
      <c r="V4788" s="23"/>
      <c r="W4788" s="23"/>
      <c r="X4788" s="23"/>
      <c r="Y4788" s="445"/>
      <c r="Z4788" s="446" t="str">
        <f>IF(放飛紀錄!$Y4788="","",放飛紀錄!$Y4788+公式對照表!B$2)</f>
        <v/>
      </c>
      <c r="AA4788" s="445"/>
      <c r="AB4788" s="445"/>
      <c r="AC4788" s="447" t="str">
        <f t="shared" si="176"/>
        <v/>
      </c>
      <c r="AD4788" s="448" t="str">
        <f t="shared" si="177"/>
        <v/>
      </c>
      <c r="AE4788" s="446" t="str">
        <f>IF(放飛紀錄表[[#This Row],[模組啟動時間]]="","",公式對照表!$A$2)</f>
        <v/>
      </c>
      <c r="AF4788" s="449" t="str">
        <f>IF(AC4788="","",IF(AND(AA4788&gt;Y4788,AA4788&lt;Z4788),[1]公式對照表!$C$2,IF(AC4788="-",[1]公式對照表!$C$3,IF(AC4788&lt;AE4788,[1]公式對照表!$C$4,IF(AC4788&gt;AE4788,[1]公式對照表!$C$5)))))</f>
        <v/>
      </c>
      <c r="AG4788" s="442"/>
      <c r="AH4788" s="442"/>
      <c r="AI4788" s="442"/>
      <c r="AJ4788" s="442"/>
      <c r="AK4788" s="2"/>
    </row>
    <row r="4789" spans="1:37" ht="17.25" customHeight="1">
      <c r="A4789" s="443"/>
      <c r="B4789" s="444"/>
      <c r="C4789" s="23"/>
      <c r="D4789" s="23"/>
      <c r="E4789" s="23"/>
      <c r="F4789" s="262"/>
      <c r="G4789" s="262"/>
      <c r="H4789" s="262"/>
      <c r="I4789" s="264"/>
      <c r="J4789" s="23"/>
      <c r="K4789" s="23"/>
      <c r="L4789" s="36" t="str">
        <f>IFERROR(VLOOKUP(放飛紀錄!$K4789,#REF!,2,FALSE),"")</f>
        <v/>
      </c>
      <c r="M4789" s="36"/>
      <c r="N4789" s="36"/>
      <c r="O4789" s="36"/>
      <c r="P4789" s="36"/>
      <c r="Q4789" s="36"/>
      <c r="R4789" s="36"/>
      <c r="S4789" s="36"/>
      <c r="T4789" s="36"/>
      <c r="U4789" s="23"/>
      <c r="V4789" s="23"/>
      <c r="W4789" s="23"/>
      <c r="X4789" s="23"/>
      <c r="Y4789" s="445"/>
      <c r="Z4789" s="446" t="str">
        <f>IF(放飛紀錄!$Y4789="","",放飛紀錄!$Y4789+公式對照表!B$2)</f>
        <v/>
      </c>
      <c r="AA4789" s="445"/>
      <c r="AB4789" s="445"/>
      <c r="AC4789" s="447" t="str">
        <f t="shared" ref="AC4789:AC4852" si="178">IF(AB4789="","",IF(AA4789="-","-",AB4789-Z4789))</f>
        <v/>
      </c>
      <c r="AD4789" s="448" t="str">
        <f t="shared" ref="AD4789:AD4852" si="179">IF(OR(AC4789="-",AC4789=""),"",((MINUTE(AC4789)*60)+SECOND(AC4789)))</f>
        <v/>
      </c>
      <c r="AE4789" s="446" t="str">
        <f>IF(放飛紀錄表[[#This Row],[模組啟動時間]]="","",公式對照表!$A$2)</f>
        <v/>
      </c>
      <c r="AF4789" s="449" t="str">
        <f>IF(AC4789="","",IF(AND(AA4789&gt;Y4789,AA4789&lt;Z4789),[1]公式對照表!$C$2,IF(AC4789="-",[1]公式對照表!$C$3,IF(AC4789&lt;AE4789,[1]公式對照表!$C$4,IF(AC4789&gt;AE4789,[1]公式對照表!$C$5)))))</f>
        <v/>
      </c>
      <c r="AG4789" s="442"/>
      <c r="AH4789" s="442"/>
      <c r="AI4789" s="442"/>
      <c r="AJ4789" s="442"/>
      <c r="AK4789" s="2"/>
    </row>
    <row r="4790" spans="1:37" ht="17.25" customHeight="1">
      <c r="A4790" s="443"/>
      <c r="B4790" s="444"/>
      <c r="C4790" s="23"/>
      <c r="D4790" s="23"/>
      <c r="E4790" s="23"/>
      <c r="F4790" s="262"/>
      <c r="G4790" s="262"/>
      <c r="H4790" s="262"/>
      <c r="I4790" s="264"/>
      <c r="J4790" s="23"/>
      <c r="K4790" s="23"/>
      <c r="L4790" s="36" t="str">
        <f>IFERROR(VLOOKUP(放飛紀錄!$K4790,#REF!,2,FALSE),"")</f>
        <v/>
      </c>
      <c r="M4790" s="36"/>
      <c r="N4790" s="36"/>
      <c r="O4790" s="36"/>
      <c r="P4790" s="36"/>
      <c r="Q4790" s="36"/>
      <c r="R4790" s="36"/>
      <c r="S4790" s="36"/>
      <c r="T4790" s="36"/>
      <c r="U4790" s="23"/>
      <c r="V4790" s="23"/>
      <c r="W4790" s="23"/>
      <c r="X4790" s="23"/>
      <c r="Y4790" s="445"/>
      <c r="Z4790" s="446" t="str">
        <f>IF(放飛紀錄!$Y4790="","",放飛紀錄!$Y4790+公式對照表!B$2)</f>
        <v/>
      </c>
      <c r="AA4790" s="445"/>
      <c r="AB4790" s="445"/>
      <c r="AC4790" s="447" t="str">
        <f t="shared" si="178"/>
        <v/>
      </c>
      <c r="AD4790" s="448" t="str">
        <f t="shared" si="179"/>
        <v/>
      </c>
      <c r="AE4790" s="446" t="str">
        <f>IF(放飛紀錄表[[#This Row],[模組啟動時間]]="","",公式對照表!$A$2)</f>
        <v/>
      </c>
      <c r="AF4790" s="449" t="str">
        <f>IF(AC4790="","",IF(AND(AA4790&gt;Y4790,AA4790&lt;Z4790),[1]公式對照表!$C$2,IF(AC4790="-",[1]公式對照表!$C$3,IF(AC4790&lt;AE4790,[1]公式對照表!$C$4,IF(AC4790&gt;AE4790,[1]公式對照表!$C$5)))))</f>
        <v/>
      </c>
      <c r="AG4790" s="442"/>
      <c r="AH4790" s="442"/>
      <c r="AI4790" s="442"/>
      <c r="AJ4790" s="442"/>
      <c r="AK4790" s="2"/>
    </row>
    <row r="4791" spans="1:37" ht="17.25" customHeight="1">
      <c r="A4791" s="443"/>
      <c r="B4791" s="444"/>
      <c r="C4791" s="23"/>
      <c r="D4791" s="23"/>
      <c r="E4791" s="23"/>
      <c r="F4791" s="262"/>
      <c r="G4791" s="262"/>
      <c r="H4791" s="262"/>
      <c r="I4791" s="264"/>
      <c r="J4791" s="23"/>
      <c r="K4791" s="23"/>
      <c r="L4791" s="36" t="str">
        <f>IFERROR(VLOOKUP(放飛紀錄!$K4791,#REF!,2,FALSE),"")</f>
        <v/>
      </c>
      <c r="M4791" s="36"/>
      <c r="N4791" s="36"/>
      <c r="O4791" s="36"/>
      <c r="P4791" s="36"/>
      <c r="Q4791" s="36"/>
      <c r="R4791" s="36"/>
      <c r="S4791" s="36"/>
      <c r="T4791" s="36"/>
      <c r="U4791" s="23"/>
      <c r="V4791" s="23"/>
      <c r="W4791" s="23"/>
      <c r="X4791" s="23"/>
      <c r="Y4791" s="445"/>
      <c r="Z4791" s="446" t="str">
        <f>IF(放飛紀錄!$Y4791="","",放飛紀錄!$Y4791+公式對照表!B$2)</f>
        <v/>
      </c>
      <c r="AA4791" s="445"/>
      <c r="AB4791" s="445"/>
      <c r="AC4791" s="447" t="str">
        <f t="shared" si="178"/>
        <v/>
      </c>
      <c r="AD4791" s="448" t="str">
        <f t="shared" si="179"/>
        <v/>
      </c>
      <c r="AE4791" s="446" t="str">
        <f>IF(放飛紀錄表[[#This Row],[模組啟動時間]]="","",公式對照表!$A$2)</f>
        <v/>
      </c>
      <c r="AF4791" s="449" t="str">
        <f>IF(AC4791="","",IF(AND(AA4791&gt;Y4791,AA4791&lt;Z4791),[1]公式對照表!$C$2,IF(AC4791="-",[1]公式對照表!$C$3,IF(AC4791&lt;AE4791,[1]公式對照表!$C$4,IF(AC4791&gt;AE4791,[1]公式對照表!$C$5)))))</f>
        <v/>
      </c>
      <c r="AG4791" s="442"/>
      <c r="AH4791" s="442"/>
      <c r="AI4791" s="442"/>
      <c r="AJ4791" s="442"/>
      <c r="AK4791" s="2"/>
    </row>
    <row r="4792" spans="1:37" ht="17.25" customHeight="1">
      <c r="A4792" s="443"/>
      <c r="B4792" s="444"/>
      <c r="C4792" s="23"/>
      <c r="D4792" s="23"/>
      <c r="E4792" s="23"/>
      <c r="F4792" s="262"/>
      <c r="G4792" s="262"/>
      <c r="H4792" s="262"/>
      <c r="I4792" s="264"/>
      <c r="J4792" s="23"/>
      <c r="K4792" s="23"/>
      <c r="L4792" s="36" t="str">
        <f>IFERROR(VLOOKUP(放飛紀錄!$K4792,#REF!,2,FALSE),"")</f>
        <v/>
      </c>
      <c r="M4792" s="36"/>
      <c r="N4792" s="36"/>
      <c r="O4792" s="36"/>
      <c r="P4792" s="36"/>
      <c r="Q4792" s="36"/>
      <c r="R4792" s="36"/>
      <c r="S4792" s="36"/>
      <c r="T4792" s="36"/>
      <c r="U4792" s="23"/>
      <c r="V4792" s="23"/>
      <c r="W4792" s="23"/>
      <c r="X4792" s="23"/>
      <c r="Y4792" s="445"/>
      <c r="Z4792" s="446" t="str">
        <f>IF(放飛紀錄!$Y4792="","",放飛紀錄!$Y4792+公式對照表!B$2)</f>
        <v/>
      </c>
      <c r="AA4792" s="445"/>
      <c r="AB4792" s="445"/>
      <c r="AC4792" s="447" t="str">
        <f t="shared" si="178"/>
        <v/>
      </c>
      <c r="AD4792" s="448" t="str">
        <f t="shared" si="179"/>
        <v/>
      </c>
      <c r="AE4792" s="446" t="str">
        <f>IF(放飛紀錄表[[#This Row],[模組啟動時間]]="","",公式對照表!$A$2)</f>
        <v/>
      </c>
      <c r="AF4792" s="449" t="str">
        <f>IF(AC4792="","",IF(AND(AA4792&gt;Y4792,AA4792&lt;Z4792),[1]公式對照表!$C$2,IF(AC4792="-",[1]公式對照表!$C$3,IF(AC4792&lt;AE4792,[1]公式對照表!$C$4,IF(AC4792&gt;AE4792,[1]公式對照表!$C$5)))))</f>
        <v/>
      </c>
      <c r="AG4792" s="442"/>
      <c r="AH4792" s="442"/>
      <c r="AI4792" s="442"/>
      <c r="AJ4792" s="442"/>
      <c r="AK4792" s="2"/>
    </row>
    <row r="4793" spans="1:37" ht="17.25" customHeight="1">
      <c r="A4793" s="443"/>
      <c r="B4793" s="444"/>
      <c r="C4793" s="23"/>
      <c r="D4793" s="23"/>
      <c r="E4793" s="23"/>
      <c r="F4793" s="262"/>
      <c r="G4793" s="262"/>
      <c r="H4793" s="262"/>
      <c r="I4793" s="264"/>
      <c r="J4793" s="23"/>
      <c r="K4793" s="23"/>
      <c r="L4793" s="36" t="str">
        <f>IFERROR(VLOOKUP(放飛紀錄!$K4793,#REF!,2,FALSE),"")</f>
        <v/>
      </c>
      <c r="M4793" s="36"/>
      <c r="N4793" s="36"/>
      <c r="O4793" s="36"/>
      <c r="P4793" s="36"/>
      <c r="Q4793" s="36"/>
      <c r="R4793" s="36"/>
      <c r="S4793" s="36"/>
      <c r="T4793" s="36"/>
      <c r="U4793" s="23"/>
      <c r="V4793" s="23"/>
      <c r="W4793" s="23"/>
      <c r="X4793" s="23"/>
      <c r="Y4793" s="445"/>
      <c r="Z4793" s="446" t="str">
        <f>IF(放飛紀錄!$Y4793="","",放飛紀錄!$Y4793+公式對照表!B$2)</f>
        <v/>
      </c>
      <c r="AA4793" s="445"/>
      <c r="AB4793" s="445"/>
      <c r="AC4793" s="447" t="str">
        <f t="shared" si="178"/>
        <v/>
      </c>
      <c r="AD4793" s="448" t="str">
        <f t="shared" si="179"/>
        <v/>
      </c>
      <c r="AE4793" s="446" t="str">
        <f>IF(放飛紀錄表[[#This Row],[模組啟動時間]]="","",公式對照表!$A$2)</f>
        <v/>
      </c>
      <c r="AF4793" s="449" t="str">
        <f>IF(AC4793="","",IF(AND(AA4793&gt;Y4793,AA4793&lt;Z4793),[1]公式對照表!$C$2,IF(AC4793="-",[1]公式對照表!$C$3,IF(AC4793&lt;AE4793,[1]公式對照表!$C$4,IF(AC4793&gt;AE4793,[1]公式對照表!$C$5)))))</f>
        <v/>
      </c>
      <c r="AG4793" s="442"/>
      <c r="AH4793" s="442"/>
      <c r="AI4793" s="442"/>
      <c r="AJ4793" s="442"/>
      <c r="AK4793" s="2"/>
    </row>
    <row r="4794" spans="1:37" ht="17.25" customHeight="1">
      <c r="A4794" s="443"/>
      <c r="B4794" s="444"/>
      <c r="C4794" s="23"/>
      <c r="D4794" s="23"/>
      <c r="E4794" s="23"/>
      <c r="F4794" s="262"/>
      <c r="G4794" s="262"/>
      <c r="H4794" s="262"/>
      <c r="I4794" s="264"/>
      <c r="J4794" s="23"/>
      <c r="K4794" s="23"/>
      <c r="L4794" s="36" t="str">
        <f>IFERROR(VLOOKUP(放飛紀錄!$K4794,#REF!,2,FALSE),"")</f>
        <v/>
      </c>
      <c r="M4794" s="36"/>
      <c r="N4794" s="36"/>
      <c r="O4794" s="36"/>
      <c r="P4794" s="36"/>
      <c r="Q4794" s="36"/>
      <c r="R4794" s="36"/>
      <c r="S4794" s="36"/>
      <c r="T4794" s="36"/>
      <c r="U4794" s="23"/>
      <c r="V4794" s="23"/>
      <c r="W4794" s="23"/>
      <c r="X4794" s="23"/>
      <c r="Y4794" s="445"/>
      <c r="Z4794" s="446" t="str">
        <f>IF(放飛紀錄!$Y4794="","",放飛紀錄!$Y4794+公式對照表!B$2)</f>
        <v/>
      </c>
      <c r="AA4794" s="445"/>
      <c r="AB4794" s="445"/>
      <c r="AC4794" s="447" t="str">
        <f t="shared" si="178"/>
        <v/>
      </c>
      <c r="AD4794" s="448" t="str">
        <f t="shared" si="179"/>
        <v/>
      </c>
      <c r="AE4794" s="446" t="str">
        <f>IF(放飛紀錄表[[#This Row],[模組啟動時間]]="","",公式對照表!$A$2)</f>
        <v/>
      </c>
      <c r="AF4794" s="449" t="str">
        <f>IF(AC4794="","",IF(AND(AA4794&gt;Y4794,AA4794&lt;Z4794),[1]公式對照表!$C$2,IF(AC4794="-",[1]公式對照表!$C$3,IF(AC4794&lt;AE4794,[1]公式對照表!$C$4,IF(AC4794&gt;AE4794,[1]公式對照表!$C$5)))))</f>
        <v/>
      </c>
      <c r="AG4794" s="442"/>
      <c r="AH4794" s="442"/>
      <c r="AI4794" s="442"/>
      <c r="AJ4794" s="442"/>
      <c r="AK4794" s="2"/>
    </row>
    <row r="4795" spans="1:37" ht="17.25" customHeight="1">
      <c r="A4795" s="443"/>
      <c r="B4795" s="444"/>
      <c r="C4795" s="23"/>
      <c r="D4795" s="23"/>
      <c r="E4795" s="23"/>
      <c r="F4795" s="262"/>
      <c r="G4795" s="262"/>
      <c r="H4795" s="262"/>
      <c r="I4795" s="264"/>
      <c r="J4795" s="23"/>
      <c r="K4795" s="23"/>
      <c r="L4795" s="36" t="str">
        <f>IFERROR(VLOOKUP(放飛紀錄!$K4795,#REF!,2,FALSE),"")</f>
        <v/>
      </c>
      <c r="M4795" s="36"/>
      <c r="N4795" s="36"/>
      <c r="O4795" s="36"/>
      <c r="P4795" s="36"/>
      <c r="Q4795" s="36"/>
      <c r="R4795" s="36"/>
      <c r="S4795" s="36"/>
      <c r="T4795" s="36"/>
      <c r="U4795" s="23"/>
      <c r="V4795" s="23"/>
      <c r="W4795" s="23"/>
      <c r="X4795" s="23"/>
      <c r="Y4795" s="445"/>
      <c r="Z4795" s="446" t="str">
        <f>IF(放飛紀錄!$Y4795="","",放飛紀錄!$Y4795+公式對照表!B$2)</f>
        <v/>
      </c>
      <c r="AA4795" s="445"/>
      <c r="AB4795" s="445"/>
      <c r="AC4795" s="447" t="str">
        <f t="shared" si="178"/>
        <v/>
      </c>
      <c r="AD4795" s="448" t="str">
        <f t="shared" si="179"/>
        <v/>
      </c>
      <c r="AE4795" s="446" t="str">
        <f>IF(放飛紀錄表[[#This Row],[模組啟動時間]]="","",公式對照表!$A$2)</f>
        <v/>
      </c>
      <c r="AF4795" s="449" t="str">
        <f>IF(AC4795="","",IF(AND(AA4795&gt;Y4795,AA4795&lt;Z4795),[1]公式對照表!$C$2,IF(AC4795="-",[1]公式對照表!$C$3,IF(AC4795&lt;AE4795,[1]公式對照表!$C$4,IF(AC4795&gt;AE4795,[1]公式對照表!$C$5)))))</f>
        <v/>
      </c>
      <c r="AG4795" s="442"/>
      <c r="AH4795" s="442"/>
      <c r="AI4795" s="442"/>
      <c r="AJ4795" s="442"/>
      <c r="AK4795" s="2"/>
    </row>
    <row r="4796" spans="1:37" ht="17.25" customHeight="1">
      <c r="A4796" s="443"/>
      <c r="B4796" s="444"/>
      <c r="C4796" s="23"/>
      <c r="D4796" s="23"/>
      <c r="E4796" s="23"/>
      <c r="F4796" s="262"/>
      <c r="G4796" s="262"/>
      <c r="H4796" s="262"/>
      <c r="I4796" s="264"/>
      <c r="J4796" s="23"/>
      <c r="K4796" s="23"/>
      <c r="L4796" s="36" t="str">
        <f>IFERROR(VLOOKUP(放飛紀錄!$K4796,#REF!,2,FALSE),"")</f>
        <v/>
      </c>
      <c r="M4796" s="36"/>
      <c r="N4796" s="36"/>
      <c r="O4796" s="36"/>
      <c r="P4796" s="36"/>
      <c r="Q4796" s="36"/>
      <c r="R4796" s="36"/>
      <c r="S4796" s="36"/>
      <c r="T4796" s="36"/>
      <c r="U4796" s="23"/>
      <c r="V4796" s="23"/>
      <c r="W4796" s="23"/>
      <c r="X4796" s="23"/>
      <c r="Y4796" s="445"/>
      <c r="Z4796" s="446" t="str">
        <f>IF(放飛紀錄!$Y4796="","",放飛紀錄!$Y4796+公式對照表!B$2)</f>
        <v/>
      </c>
      <c r="AA4796" s="445"/>
      <c r="AB4796" s="445"/>
      <c r="AC4796" s="447" t="str">
        <f t="shared" si="178"/>
        <v/>
      </c>
      <c r="AD4796" s="448" t="str">
        <f t="shared" si="179"/>
        <v/>
      </c>
      <c r="AE4796" s="446" t="str">
        <f>IF(放飛紀錄表[[#This Row],[模組啟動時間]]="","",公式對照表!$A$2)</f>
        <v/>
      </c>
      <c r="AF4796" s="449" t="str">
        <f>IF(AC4796="","",IF(AND(AA4796&gt;Y4796,AA4796&lt;Z4796),[1]公式對照表!$C$2,IF(AC4796="-",[1]公式對照表!$C$3,IF(AC4796&lt;AE4796,[1]公式對照表!$C$4,IF(AC4796&gt;AE4796,[1]公式對照表!$C$5)))))</f>
        <v/>
      </c>
      <c r="AG4796" s="442"/>
      <c r="AH4796" s="442"/>
      <c r="AI4796" s="442"/>
      <c r="AJ4796" s="442"/>
      <c r="AK4796" s="2"/>
    </row>
    <row r="4797" spans="1:37" ht="17.25" customHeight="1">
      <c r="A4797" s="443"/>
      <c r="B4797" s="444"/>
      <c r="C4797" s="23"/>
      <c r="D4797" s="23"/>
      <c r="E4797" s="23"/>
      <c r="F4797" s="262"/>
      <c r="G4797" s="262"/>
      <c r="H4797" s="262"/>
      <c r="I4797" s="264"/>
      <c r="J4797" s="23"/>
      <c r="K4797" s="23"/>
      <c r="L4797" s="36" t="str">
        <f>IFERROR(VLOOKUP(放飛紀錄!$K4797,#REF!,2,FALSE),"")</f>
        <v/>
      </c>
      <c r="M4797" s="36"/>
      <c r="N4797" s="36"/>
      <c r="O4797" s="36"/>
      <c r="P4797" s="36"/>
      <c r="Q4797" s="36"/>
      <c r="R4797" s="36"/>
      <c r="S4797" s="36"/>
      <c r="T4797" s="36"/>
      <c r="U4797" s="23"/>
      <c r="V4797" s="23"/>
      <c r="W4797" s="23"/>
      <c r="X4797" s="23"/>
      <c r="Y4797" s="445"/>
      <c r="Z4797" s="446" t="str">
        <f>IF(放飛紀錄!$Y4797="","",放飛紀錄!$Y4797+公式對照表!B$2)</f>
        <v/>
      </c>
      <c r="AA4797" s="445"/>
      <c r="AB4797" s="445"/>
      <c r="AC4797" s="447" t="str">
        <f t="shared" si="178"/>
        <v/>
      </c>
      <c r="AD4797" s="448" t="str">
        <f t="shared" si="179"/>
        <v/>
      </c>
      <c r="AE4797" s="446" t="str">
        <f>IF(放飛紀錄表[[#This Row],[模組啟動時間]]="","",公式對照表!$A$2)</f>
        <v/>
      </c>
      <c r="AF4797" s="449" t="str">
        <f>IF(AC4797="","",IF(AND(AA4797&gt;Y4797,AA4797&lt;Z4797),[1]公式對照表!$C$2,IF(AC4797="-",[1]公式對照表!$C$3,IF(AC4797&lt;AE4797,[1]公式對照表!$C$4,IF(AC4797&gt;AE4797,[1]公式對照表!$C$5)))))</f>
        <v/>
      </c>
      <c r="AG4797" s="442"/>
      <c r="AH4797" s="442"/>
      <c r="AI4797" s="442"/>
      <c r="AJ4797" s="442"/>
      <c r="AK4797" s="2"/>
    </row>
    <row r="4798" spans="1:37" ht="17.25" customHeight="1">
      <c r="A4798" s="443"/>
      <c r="B4798" s="444"/>
      <c r="C4798" s="23"/>
      <c r="D4798" s="23"/>
      <c r="E4798" s="23"/>
      <c r="F4798" s="262"/>
      <c r="G4798" s="262"/>
      <c r="H4798" s="262"/>
      <c r="I4798" s="264"/>
      <c r="J4798" s="23"/>
      <c r="K4798" s="23"/>
      <c r="L4798" s="36" t="str">
        <f>IFERROR(VLOOKUP(放飛紀錄!$K4798,#REF!,2,FALSE),"")</f>
        <v/>
      </c>
      <c r="M4798" s="36"/>
      <c r="N4798" s="36"/>
      <c r="O4798" s="36"/>
      <c r="P4798" s="36"/>
      <c r="Q4798" s="36"/>
      <c r="R4798" s="36"/>
      <c r="S4798" s="36"/>
      <c r="T4798" s="36"/>
      <c r="U4798" s="23"/>
      <c r="V4798" s="23"/>
      <c r="W4798" s="23"/>
      <c r="X4798" s="23"/>
      <c r="Y4798" s="445"/>
      <c r="Z4798" s="446" t="str">
        <f>IF(放飛紀錄!$Y4798="","",放飛紀錄!$Y4798+公式對照表!B$2)</f>
        <v/>
      </c>
      <c r="AA4798" s="445"/>
      <c r="AB4798" s="445"/>
      <c r="AC4798" s="447" t="str">
        <f t="shared" si="178"/>
        <v/>
      </c>
      <c r="AD4798" s="448" t="str">
        <f t="shared" si="179"/>
        <v/>
      </c>
      <c r="AE4798" s="446" t="str">
        <f>IF(放飛紀錄表[[#This Row],[模組啟動時間]]="","",公式對照表!$A$2)</f>
        <v/>
      </c>
      <c r="AF4798" s="449" t="str">
        <f>IF(AC4798="","",IF(AND(AA4798&gt;Y4798,AA4798&lt;Z4798),[1]公式對照表!$C$2,IF(AC4798="-",[1]公式對照表!$C$3,IF(AC4798&lt;AE4798,[1]公式對照表!$C$4,IF(AC4798&gt;AE4798,[1]公式對照表!$C$5)))))</f>
        <v/>
      </c>
      <c r="AG4798" s="442"/>
      <c r="AH4798" s="442"/>
      <c r="AI4798" s="442"/>
      <c r="AJ4798" s="442"/>
      <c r="AK4798" s="2"/>
    </row>
    <row r="4799" spans="1:37" ht="17.25" customHeight="1">
      <c r="A4799" s="443"/>
      <c r="B4799" s="444"/>
      <c r="C4799" s="23"/>
      <c r="D4799" s="23"/>
      <c r="E4799" s="23"/>
      <c r="F4799" s="262"/>
      <c r="G4799" s="262"/>
      <c r="H4799" s="262"/>
      <c r="I4799" s="264"/>
      <c r="J4799" s="23"/>
      <c r="K4799" s="23"/>
      <c r="L4799" s="36" t="str">
        <f>IFERROR(VLOOKUP(放飛紀錄!$K4799,#REF!,2,FALSE),"")</f>
        <v/>
      </c>
      <c r="M4799" s="36"/>
      <c r="N4799" s="36"/>
      <c r="O4799" s="36"/>
      <c r="P4799" s="36"/>
      <c r="Q4799" s="36"/>
      <c r="R4799" s="36"/>
      <c r="S4799" s="36"/>
      <c r="T4799" s="36"/>
      <c r="U4799" s="23"/>
      <c r="V4799" s="23"/>
      <c r="W4799" s="23"/>
      <c r="X4799" s="23"/>
      <c r="Y4799" s="445"/>
      <c r="Z4799" s="446" t="str">
        <f>IF(放飛紀錄!$Y4799="","",放飛紀錄!$Y4799+公式對照表!B$2)</f>
        <v/>
      </c>
      <c r="AA4799" s="445"/>
      <c r="AB4799" s="445"/>
      <c r="AC4799" s="447" t="str">
        <f t="shared" si="178"/>
        <v/>
      </c>
      <c r="AD4799" s="448" t="str">
        <f t="shared" si="179"/>
        <v/>
      </c>
      <c r="AE4799" s="446" t="str">
        <f>IF(放飛紀錄表[[#This Row],[模組啟動時間]]="","",公式對照表!$A$2)</f>
        <v/>
      </c>
      <c r="AF4799" s="449" t="str">
        <f>IF(AC4799="","",IF(AND(AA4799&gt;Y4799,AA4799&lt;Z4799),[1]公式對照表!$C$2,IF(AC4799="-",[1]公式對照表!$C$3,IF(AC4799&lt;AE4799,[1]公式對照表!$C$4,IF(AC4799&gt;AE4799,[1]公式對照表!$C$5)))))</f>
        <v/>
      </c>
      <c r="AG4799" s="442"/>
      <c r="AH4799" s="442"/>
      <c r="AI4799" s="442"/>
      <c r="AJ4799" s="442"/>
      <c r="AK4799" s="2"/>
    </row>
    <row r="4800" spans="1:37" ht="17.25" customHeight="1">
      <c r="A4800" s="443"/>
      <c r="B4800" s="444"/>
      <c r="C4800" s="23"/>
      <c r="D4800" s="23"/>
      <c r="E4800" s="23"/>
      <c r="F4800" s="262"/>
      <c r="G4800" s="262"/>
      <c r="H4800" s="262"/>
      <c r="I4800" s="264"/>
      <c r="J4800" s="23"/>
      <c r="K4800" s="23"/>
      <c r="L4800" s="36" t="str">
        <f>IFERROR(VLOOKUP(放飛紀錄!$K4800,#REF!,2,FALSE),"")</f>
        <v/>
      </c>
      <c r="M4800" s="36"/>
      <c r="N4800" s="36"/>
      <c r="O4800" s="36"/>
      <c r="P4800" s="36"/>
      <c r="Q4800" s="36"/>
      <c r="R4800" s="36"/>
      <c r="S4800" s="36"/>
      <c r="T4800" s="36"/>
      <c r="U4800" s="23"/>
      <c r="V4800" s="23"/>
      <c r="W4800" s="23"/>
      <c r="X4800" s="23"/>
      <c r="Y4800" s="445"/>
      <c r="Z4800" s="446" t="str">
        <f>IF(放飛紀錄!$Y4800="","",放飛紀錄!$Y4800+公式對照表!B$2)</f>
        <v/>
      </c>
      <c r="AA4800" s="445"/>
      <c r="AB4800" s="445"/>
      <c r="AC4800" s="447" t="str">
        <f t="shared" si="178"/>
        <v/>
      </c>
      <c r="AD4800" s="448" t="str">
        <f t="shared" si="179"/>
        <v/>
      </c>
      <c r="AE4800" s="446" t="str">
        <f>IF(放飛紀錄表[[#This Row],[模組啟動時間]]="","",公式對照表!$A$2)</f>
        <v/>
      </c>
      <c r="AF4800" s="449" t="str">
        <f>IF(AC4800="","",IF(AND(AA4800&gt;Y4800,AA4800&lt;Z4800),[1]公式對照表!$C$2,IF(AC4800="-",[1]公式對照表!$C$3,IF(AC4800&lt;AE4800,[1]公式對照表!$C$4,IF(AC4800&gt;AE4800,[1]公式對照表!$C$5)))))</f>
        <v/>
      </c>
      <c r="AG4800" s="442"/>
      <c r="AH4800" s="442"/>
      <c r="AI4800" s="442"/>
      <c r="AJ4800" s="442"/>
      <c r="AK4800" s="2"/>
    </row>
    <row r="4801" spans="1:37" ht="17.25" customHeight="1">
      <c r="A4801" s="443"/>
      <c r="B4801" s="444"/>
      <c r="C4801" s="23"/>
      <c r="D4801" s="23"/>
      <c r="E4801" s="23"/>
      <c r="F4801" s="262"/>
      <c r="G4801" s="262"/>
      <c r="H4801" s="262"/>
      <c r="I4801" s="264"/>
      <c r="J4801" s="23"/>
      <c r="K4801" s="23"/>
      <c r="L4801" s="36" t="str">
        <f>IFERROR(VLOOKUP(放飛紀錄!$K4801,#REF!,2,FALSE),"")</f>
        <v/>
      </c>
      <c r="M4801" s="36"/>
      <c r="N4801" s="36"/>
      <c r="O4801" s="36"/>
      <c r="P4801" s="36"/>
      <c r="Q4801" s="36"/>
      <c r="R4801" s="36"/>
      <c r="S4801" s="36"/>
      <c r="T4801" s="36"/>
      <c r="U4801" s="23"/>
      <c r="V4801" s="23"/>
      <c r="W4801" s="23"/>
      <c r="X4801" s="23"/>
      <c r="Y4801" s="445"/>
      <c r="Z4801" s="446" t="str">
        <f>IF(放飛紀錄!$Y4801="","",放飛紀錄!$Y4801+公式對照表!B$2)</f>
        <v/>
      </c>
      <c r="AA4801" s="445"/>
      <c r="AB4801" s="445"/>
      <c r="AC4801" s="447" t="str">
        <f t="shared" si="178"/>
        <v/>
      </c>
      <c r="AD4801" s="448" t="str">
        <f t="shared" si="179"/>
        <v/>
      </c>
      <c r="AE4801" s="446" t="str">
        <f>IF(放飛紀錄表[[#This Row],[模組啟動時間]]="","",公式對照表!$A$2)</f>
        <v/>
      </c>
      <c r="AF4801" s="449" t="str">
        <f>IF(AC4801="","",IF(AND(AA4801&gt;Y4801,AA4801&lt;Z4801),[1]公式對照表!$C$2,IF(AC4801="-",[1]公式對照表!$C$3,IF(AC4801&lt;AE4801,[1]公式對照表!$C$4,IF(AC4801&gt;AE4801,[1]公式對照表!$C$5)))))</f>
        <v/>
      </c>
      <c r="AG4801" s="442"/>
      <c r="AH4801" s="442"/>
      <c r="AI4801" s="442"/>
      <c r="AJ4801" s="442"/>
      <c r="AK4801" s="2"/>
    </row>
    <row r="4802" spans="1:37" ht="17.25" customHeight="1">
      <c r="A4802" s="443"/>
      <c r="B4802" s="444"/>
      <c r="C4802" s="23"/>
      <c r="D4802" s="23"/>
      <c r="E4802" s="23"/>
      <c r="F4802" s="262"/>
      <c r="G4802" s="262"/>
      <c r="H4802" s="262"/>
      <c r="I4802" s="264"/>
      <c r="J4802" s="23"/>
      <c r="K4802" s="23"/>
      <c r="L4802" s="36" t="str">
        <f>IFERROR(VLOOKUP(放飛紀錄!$K4802,#REF!,2,FALSE),"")</f>
        <v/>
      </c>
      <c r="M4802" s="36"/>
      <c r="N4802" s="36"/>
      <c r="O4802" s="36"/>
      <c r="P4802" s="36"/>
      <c r="Q4802" s="36"/>
      <c r="R4802" s="36"/>
      <c r="S4802" s="36"/>
      <c r="T4802" s="36"/>
      <c r="U4802" s="23"/>
      <c r="V4802" s="23"/>
      <c r="W4802" s="23"/>
      <c r="X4802" s="23"/>
      <c r="Y4802" s="445"/>
      <c r="Z4802" s="446" t="str">
        <f>IF(放飛紀錄!$Y4802="","",放飛紀錄!$Y4802+公式對照表!B$2)</f>
        <v/>
      </c>
      <c r="AA4802" s="445"/>
      <c r="AB4802" s="445"/>
      <c r="AC4802" s="447" t="str">
        <f t="shared" si="178"/>
        <v/>
      </c>
      <c r="AD4802" s="448" t="str">
        <f t="shared" si="179"/>
        <v/>
      </c>
      <c r="AE4802" s="446" t="str">
        <f>IF(放飛紀錄表[[#This Row],[模組啟動時間]]="","",公式對照表!$A$2)</f>
        <v/>
      </c>
      <c r="AF4802" s="449" t="str">
        <f>IF(AC4802="","",IF(AND(AA4802&gt;Y4802,AA4802&lt;Z4802),[1]公式對照表!$C$2,IF(AC4802="-",[1]公式對照表!$C$3,IF(AC4802&lt;AE4802,[1]公式對照表!$C$4,IF(AC4802&gt;AE4802,[1]公式對照表!$C$5)))))</f>
        <v/>
      </c>
      <c r="AG4802" s="442"/>
      <c r="AH4802" s="442"/>
      <c r="AI4802" s="442"/>
      <c r="AJ4802" s="442"/>
      <c r="AK4802" s="2"/>
    </row>
    <row r="4803" spans="1:37" ht="17.25" customHeight="1">
      <c r="A4803" s="443"/>
      <c r="B4803" s="444"/>
      <c r="C4803" s="23"/>
      <c r="D4803" s="23"/>
      <c r="E4803" s="23"/>
      <c r="F4803" s="262"/>
      <c r="G4803" s="262"/>
      <c r="H4803" s="262"/>
      <c r="I4803" s="264"/>
      <c r="J4803" s="23"/>
      <c r="K4803" s="23"/>
      <c r="L4803" s="36" t="str">
        <f>IFERROR(VLOOKUP(放飛紀錄!$K4803,#REF!,2,FALSE),"")</f>
        <v/>
      </c>
      <c r="M4803" s="36"/>
      <c r="N4803" s="36"/>
      <c r="O4803" s="36"/>
      <c r="P4803" s="36"/>
      <c r="Q4803" s="36"/>
      <c r="R4803" s="36"/>
      <c r="S4803" s="36"/>
      <c r="T4803" s="36"/>
      <c r="U4803" s="23"/>
      <c r="V4803" s="23"/>
      <c r="W4803" s="23"/>
      <c r="X4803" s="23"/>
      <c r="Y4803" s="445"/>
      <c r="Z4803" s="446" t="str">
        <f>IF(放飛紀錄!$Y4803="","",放飛紀錄!$Y4803+公式對照表!B$2)</f>
        <v/>
      </c>
      <c r="AA4803" s="445"/>
      <c r="AB4803" s="445"/>
      <c r="AC4803" s="447" t="str">
        <f t="shared" si="178"/>
        <v/>
      </c>
      <c r="AD4803" s="448" t="str">
        <f t="shared" si="179"/>
        <v/>
      </c>
      <c r="AE4803" s="446" t="str">
        <f>IF(放飛紀錄表[[#This Row],[模組啟動時間]]="","",公式對照表!$A$2)</f>
        <v/>
      </c>
      <c r="AF4803" s="449" t="str">
        <f>IF(AC4803="","",IF(AND(AA4803&gt;Y4803,AA4803&lt;Z4803),[1]公式對照表!$C$2,IF(AC4803="-",[1]公式對照表!$C$3,IF(AC4803&lt;AE4803,[1]公式對照表!$C$4,IF(AC4803&gt;AE4803,[1]公式對照表!$C$5)))))</f>
        <v/>
      </c>
      <c r="AG4803" s="442"/>
      <c r="AH4803" s="442"/>
      <c r="AI4803" s="442"/>
      <c r="AJ4803" s="442"/>
      <c r="AK4803" s="2"/>
    </row>
    <row r="4804" spans="1:37" ht="17.25" customHeight="1">
      <c r="A4804" s="443"/>
      <c r="B4804" s="444"/>
      <c r="C4804" s="23"/>
      <c r="D4804" s="23"/>
      <c r="E4804" s="23"/>
      <c r="F4804" s="262"/>
      <c r="G4804" s="262"/>
      <c r="H4804" s="262"/>
      <c r="I4804" s="264"/>
      <c r="J4804" s="23"/>
      <c r="K4804" s="23"/>
      <c r="L4804" s="36" t="str">
        <f>IFERROR(VLOOKUP(放飛紀錄!$K4804,#REF!,2,FALSE),"")</f>
        <v/>
      </c>
      <c r="M4804" s="36"/>
      <c r="N4804" s="36"/>
      <c r="O4804" s="36"/>
      <c r="P4804" s="36"/>
      <c r="Q4804" s="36"/>
      <c r="R4804" s="36"/>
      <c r="S4804" s="36"/>
      <c r="T4804" s="36"/>
      <c r="U4804" s="23"/>
      <c r="V4804" s="23"/>
      <c r="W4804" s="23"/>
      <c r="X4804" s="23"/>
      <c r="Y4804" s="445"/>
      <c r="Z4804" s="446" t="str">
        <f>IF(放飛紀錄!$Y4804="","",放飛紀錄!$Y4804+公式對照表!B$2)</f>
        <v/>
      </c>
      <c r="AA4804" s="445"/>
      <c r="AB4804" s="445"/>
      <c r="AC4804" s="447" t="str">
        <f t="shared" si="178"/>
        <v/>
      </c>
      <c r="AD4804" s="448" t="str">
        <f t="shared" si="179"/>
        <v/>
      </c>
      <c r="AE4804" s="446" t="str">
        <f>IF(放飛紀錄表[[#This Row],[模組啟動時間]]="","",公式對照表!$A$2)</f>
        <v/>
      </c>
      <c r="AF4804" s="449" t="str">
        <f>IF(AC4804="","",IF(AND(AA4804&gt;Y4804,AA4804&lt;Z4804),[1]公式對照表!$C$2,IF(AC4804="-",[1]公式對照表!$C$3,IF(AC4804&lt;AE4804,[1]公式對照表!$C$4,IF(AC4804&gt;AE4804,[1]公式對照表!$C$5)))))</f>
        <v/>
      </c>
      <c r="AG4804" s="442"/>
      <c r="AH4804" s="442"/>
      <c r="AI4804" s="442"/>
      <c r="AJ4804" s="442"/>
      <c r="AK4804" s="2"/>
    </row>
    <row r="4805" spans="1:37" ht="17.25" customHeight="1">
      <c r="A4805" s="443"/>
      <c r="B4805" s="444"/>
      <c r="C4805" s="23"/>
      <c r="D4805" s="23"/>
      <c r="E4805" s="23"/>
      <c r="F4805" s="262"/>
      <c r="G4805" s="262"/>
      <c r="H4805" s="262"/>
      <c r="I4805" s="264"/>
      <c r="J4805" s="23"/>
      <c r="K4805" s="23"/>
      <c r="L4805" s="36" t="str">
        <f>IFERROR(VLOOKUP(放飛紀錄!$K4805,#REF!,2,FALSE),"")</f>
        <v/>
      </c>
      <c r="M4805" s="36"/>
      <c r="N4805" s="36"/>
      <c r="O4805" s="36"/>
      <c r="P4805" s="36"/>
      <c r="Q4805" s="36"/>
      <c r="R4805" s="36"/>
      <c r="S4805" s="36"/>
      <c r="T4805" s="36"/>
      <c r="U4805" s="23"/>
      <c r="V4805" s="23"/>
      <c r="W4805" s="23"/>
      <c r="X4805" s="23"/>
      <c r="Y4805" s="445"/>
      <c r="Z4805" s="446" t="str">
        <f>IF(放飛紀錄!$Y4805="","",放飛紀錄!$Y4805+公式對照表!B$2)</f>
        <v/>
      </c>
      <c r="AA4805" s="445"/>
      <c r="AB4805" s="445"/>
      <c r="AC4805" s="447" t="str">
        <f t="shared" si="178"/>
        <v/>
      </c>
      <c r="AD4805" s="448" t="str">
        <f t="shared" si="179"/>
        <v/>
      </c>
      <c r="AE4805" s="446" t="str">
        <f>IF(放飛紀錄表[[#This Row],[模組啟動時間]]="","",公式對照表!$A$2)</f>
        <v/>
      </c>
      <c r="AF4805" s="449" t="str">
        <f>IF(AC4805="","",IF(AND(AA4805&gt;Y4805,AA4805&lt;Z4805),[1]公式對照表!$C$2,IF(AC4805="-",[1]公式對照表!$C$3,IF(AC4805&lt;AE4805,[1]公式對照表!$C$4,IF(AC4805&gt;AE4805,[1]公式對照表!$C$5)))))</f>
        <v/>
      </c>
      <c r="AG4805" s="442"/>
      <c r="AH4805" s="442"/>
      <c r="AI4805" s="442"/>
      <c r="AJ4805" s="442"/>
      <c r="AK4805" s="2"/>
    </row>
    <row r="4806" spans="1:37" ht="17.25" customHeight="1">
      <c r="A4806" s="443"/>
      <c r="B4806" s="444"/>
      <c r="C4806" s="23"/>
      <c r="D4806" s="23"/>
      <c r="E4806" s="23"/>
      <c r="F4806" s="262"/>
      <c r="G4806" s="262"/>
      <c r="H4806" s="262"/>
      <c r="I4806" s="264"/>
      <c r="J4806" s="23"/>
      <c r="K4806" s="23"/>
      <c r="L4806" s="36" t="str">
        <f>IFERROR(VLOOKUP(放飛紀錄!$K4806,#REF!,2,FALSE),"")</f>
        <v/>
      </c>
      <c r="M4806" s="36"/>
      <c r="N4806" s="36"/>
      <c r="O4806" s="36"/>
      <c r="P4806" s="36"/>
      <c r="Q4806" s="36"/>
      <c r="R4806" s="36"/>
      <c r="S4806" s="36"/>
      <c r="T4806" s="36"/>
      <c r="U4806" s="23"/>
      <c r="V4806" s="23"/>
      <c r="W4806" s="23"/>
      <c r="X4806" s="23"/>
      <c r="Y4806" s="445"/>
      <c r="Z4806" s="446" t="str">
        <f>IF(放飛紀錄!$Y4806="","",放飛紀錄!$Y4806+公式對照表!B$2)</f>
        <v/>
      </c>
      <c r="AA4806" s="445"/>
      <c r="AB4806" s="445"/>
      <c r="AC4806" s="447" t="str">
        <f t="shared" si="178"/>
        <v/>
      </c>
      <c r="AD4806" s="448" t="str">
        <f t="shared" si="179"/>
        <v/>
      </c>
      <c r="AE4806" s="446" t="str">
        <f>IF(放飛紀錄表[[#This Row],[模組啟動時間]]="","",公式對照表!$A$2)</f>
        <v/>
      </c>
      <c r="AF4806" s="449" t="str">
        <f>IF(AC4806="","",IF(AND(AA4806&gt;Y4806,AA4806&lt;Z4806),[1]公式對照表!$C$2,IF(AC4806="-",[1]公式對照表!$C$3,IF(AC4806&lt;AE4806,[1]公式對照表!$C$4,IF(AC4806&gt;AE4806,[1]公式對照表!$C$5)))))</f>
        <v/>
      </c>
      <c r="AG4806" s="442"/>
      <c r="AH4806" s="442"/>
      <c r="AI4806" s="442"/>
      <c r="AJ4806" s="442"/>
      <c r="AK4806" s="2"/>
    </row>
    <row r="4807" spans="1:37" ht="17.25" customHeight="1">
      <c r="A4807" s="443"/>
      <c r="B4807" s="444"/>
      <c r="C4807" s="23"/>
      <c r="D4807" s="23"/>
      <c r="E4807" s="23"/>
      <c r="F4807" s="262"/>
      <c r="G4807" s="262"/>
      <c r="H4807" s="262"/>
      <c r="I4807" s="264"/>
      <c r="J4807" s="23"/>
      <c r="K4807" s="23"/>
      <c r="L4807" s="36" t="str">
        <f>IFERROR(VLOOKUP(放飛紀錄!$K4807,#REF!,2,FALSE),"")</f>
        <v/>
      </c>
      <c r="M4807" s="36"/>
      <c r="N4807" s="36"/>
      <c r="O4807" s="36"/>
      <c r="P4807" s="36"/>
      <c r="Q4807" s="36"/>
      <c r="R4807" s="36"/>
      <c r="S4807" s="36"/>
      <c r="T4807" s="36"/>
      <c r="U4807" s="23"/>
      <c r="V4807" s="23"/>
      <c r="W4807" s="23"/>
      <c r="X4807" s="23"/>
      <c r="Y4807" s="445"/>
      <c r="Z4807" s="446" t="str">
        <f>IF(放飛紀錄!$Y4807="","",放飛紀錄!$Y4807+公式對照表!B$2)</f>
        <v/>
      </c>
      <c r="AA4807" s="445"/>
      <c r="AB4807" s="445"/>
      <c r="AC4807" s="447" t="str">
        <f t="shared" si="178"/>
        <v/>
      </c>
      <c r="AD4807" s="448" t="str">
        <f t="shared" si="179"/>
        <v/>
      </c>
      <c r="AE4807" s="446" t="str">
        <f>IF(放飛紀錄表[[#This Row],[模組啟動時間]]="","",公式對照表!$A$2)</f>
        <v/>
      </c>
      <c r="AF4807" s="449" t="str">
        <f>IF(AC4807="","",IF(AND(AA4807&gt;Y4807,AA4807&lt;Z4807),[1]公式對照表!$C$2,IF(AC4807="-",[1]公式對照表!$C$3,IF(AC4807&lt;AE4807,[1]公式對照表!$C$4,IF(AC4807&gt;AE4807,[1]公式對照表!$C$5)))))</f>
        <v/>
      </c>
      <c r="AG4807" s="442"/>
      <c r="AH4807" s="442"/>
      <c r="AI4807" s="442"/>
      <c r="AJ4807" s="442"/>
      <c r="AK4807" s="2"/>
    </row>
    <row r="4808" spans="1:37" ht="17.25" customHeight="1">
      <c r="A4808" s="443"/>
      <c r="B4808" s="444"/>
      <c r="C4808" s="23"/>
      <c r="D4808" s="23"/>
      <c r="E4808" s="23"/>
      <c r="F4808" s="262"/>
      <c r="G4808" s="262"/>
      <c r="H4808" s="262"/>
      <c r="I4808" s="264"/>
      <c r="J4808" s="23"/>
      <c r="K4808" s="23"/>
      <c r="L4808" s="36" t="str">
        <f>IFERROR(VLOOKUP(放飛紀錄!$K4808,#REF!,2,FALSE),"")</f>
        <v/>
      </c>
      <c r="M4808" s="36"/>
      <c r="N4808" s="36"/>
      <c r="O4808" s="36"/>
      <c r="P4808" s="36"/>
      <c r="Q4808" s="36"/>
      <c r="R4808" s="36"/>
      <c r="S4808" s="36"/>
      <c r="T4808" s="36"/>
      <c r="U4808" s="23"/>
      <c r="V4808" s="23"/>
      <c r="W4808" s="23"/>
      <c r="X4808" s="23"/>
      <c r="Y4808" s="445"/>
      <c r="Z4808" s="446" t="str">
        <f>IF(放飛紀錄!$Y4808="","",放飛紀錄!$Y4808+公式對照表!B$2)</f>
        <v/>
      </c>
      <c r="AA4808" s="445"/>
      <c r="AB4808" s="445"/>
      <c r="AC4808" s="447" t="str">
        <f t="shared" si="178"/>
        <v/>
      </c>
      <c r="AD4808" s="448" t="str">
        <f t="shared" si="179"/>
        <v/>
      </c>
      <c r="AE4808" s="446" t="str">
        <f>IF(放飛紀錄表[[#This Row],[模組啟動時間]]="","",公式對照表!$A$2)</f>
        <v/>
      </c>
      <c r="AF4808" s="449" t="str">
        <f>IF(AC4808="","",IF(AND(AA4808&gt;Y4808,AA4808&lt;Z4808),[1]公式對照表!$C$2,IF(AC4808="-",[1]公式對照表!$C$3,IF(AC4808&lt;AE4808,[1]公式對照表!$C$4,IF(AC4808&gt;AE4808,[1]公式對照表!$C$5)))))</f>
        <v/>
      </c>
      <c r="AG4808" s="442"/>
      <c r="AH4808" s="442"/>
      <c r="AI4808" s="442"/>
      <c r="AJ4808" s="442"/>
      <c r="AK4808" s="2"/>
    </row>
    <row r="4809" spans="1:37" ht="17.25" customHeight="1">
      <c r="A4809" s="443"/>
      <c r="B4809" s="444"/>
      <c r="C4809" s="23"/>
      <c r="D4809" s="23"/>
      <c r="E4809" s="23"/>
      <c r="F4809" s="262"/>
      <c r="G4809" s="262"/>
      <c r="H4809" s="262"/>
      <c r="I4809" s="264"/>
      <c r="J4809" s="23"/>
      <c r="K4809" s="23"/>
      <c r="L4809" s="36" t="str">
        <f>IFERROR(VLOOKUP(放飛紀錄!$K4809,#REF!,2,FALSE),"")</f>
        <v/>
      </c>
      <c r="M4809" s="36"/>
      <c r="N4809" s="36"/>
      <c r="O4809" s="36"/>
      <c r="P4809" s="36"/>
      <c r="Q4809" s="36"/>
      <c r="R4809" s="36"/>
      <c r="S4809" s="36"/>
      <c r="T4809" s="36"/>
      <c r="U4809" s="23"/>
      <c r="V4809" s="23"/>
      <c r="W4809" s="23"/>
      <c r="X4809" s="23"/>
      <c r="Y4809" s="445"/>
      <c r="Z4809" s="446" t="str">
        <f>IF(放飛紀錄!$Y4809="","",放飛紀錄!$Y4809+公式對照表!B$2)</f>
        <v/>
      </c>
      <c r="AA4809" s="445"/>
      <c r="AB4809" s="445"/>
      <c r="AC4809" s="447" t="str">
        <f t="shared" si="178"/>
        <v/>
      </c>
      <c r="AD4809" s="448" t="str">
        <f t="shared" si="179"/>
        <v/>
      </c>
      <c r="AE4809" s="446" t="str">
        <f>IF(放飛紀錄表[[#This Row],[模組啟動時間]]="","",公式對照表!$A$2)</f>
        <v/>
      </c>
      <c r="AF4809" s="449" t="str">
        <f>IF(AC4809="","",IF(AND(AA4809&gt;Y4809,AA4809&lt;Z4809),[1]公式對照表!$C$2,IF(AC4809="-",[1]公式對照表!$C$3,IF(AC4809&lt;AE4809,[1]公式對照表!$C$4,IF(AC4809&gt;AE4809,[1]公式對照表!$C$5)))))</f>
        <v/>
      </c>
      <c r="AG4809" s="442"/>
      <c r="AH4809" s="442"/>
      <c r="AI4809" s="442"/>
      <c r="AJ4809" s="442"/>
      <c r="AK4809" s="2"/>
    </row>
    <row r="4810" spans="1:37" ht="17.25" customHeight="1">
      <c r="A4810" s="443"/>
      <c r="B4810" s="444"/>
      <c r="C4810" s="23"/>
      <c r="D4810" s="23"/>
      <c r="E4810" s="23"/>
      <c r="F4810" s="262"/>
      <c r="G4810" s="262"/>
      <c r="H4810" s="262"/>
      <c r="I4810" s="264"/>
      <c r="J4810" s="23"/>
      <c r="K4810" s="23"/>
      <c r="L4810" s="36" t="str">
        <f>IFERROR(VLOOKUP(放飛紀錄!$K4810,#REF!,2,FALSE),"")</f>
        <v/>
      </c>
      <c r="M4810" s="36"/>
      <c r="N4810" s="36"/>
      <c r="O4810" s="36"/>
      <c r="P4810" s="36"/>
      <c r="Q4810" s="36"/>
      <c r="R4810" s="36"/>
      <c r="S4810" s="36"/>
      <c r="T4810" s="36"/>
      <c r="U4810" s="23"/>
      <c r="V4810" s="23"/>
      <c r="W4810" s="23"/>
      <c r="X4810" s="23"/>
      <c r="Y4810" s="445"/>
      <c r="Z4810" s="446" t="str">
        <f>IF(放飛紀錄!$Y4810="","",放飛紀錄!$Y4810+公式對照表!B$2)</f>
        <v/>
      </c>
      <c r="AA4810" s="445"/>
      <c r="AB4810" s="445"/>
      <c r="AC4810" s="447" t="str">
        <f t="shared" si="178"/>
        <v/>
      </c>
      <c r="AD4810" s="448" t="str">
        <f t="shared" si="179"/>
        <v/>
      </c>
      <c r="AE4810" s="446" t="str">
        <f>IF(放飛紀錄表[[#This Row],[模組啟動時間]]="","",公式對照表!$A$2)</f>
        <v/>
      </c>
      <c r="AF4810" s="449" t="str">
        <f>IF(AC4810="","",IF(AND(AA4810&gt;Y4810,AA4810&lt;Z4810),[1]公式對照表!$C$2,IF(AC4810="-",[1]公式對照表!$C$3,IF(AC4810&lt;AE4810,[1]公式對照表!$C$4,IF(AC4810&gt;AE4810,[1]公式對照表!$C$5)))))</f>
        <v/>
      </c>
      <c r="AG4810" s="442"/>
      <c r="AH4810" s="442"/>
      <c r="AI4810" s="442"/>
      <c r="AJ4810" s="442"/>
      <c r="AK4810" s="2"/>
    </row>
    <row r="4811" spans="1:37" ht="17.25" customHeight="1">
      <c r="A4811" s="443"/>
      <c r="B4811" s="444"/>
      <c r="C4811" s="23"/>
      <c r="D4811" s="23"/>
      <c r="E4811" s="23"/>
      <c r="F4811" s="262"/>
      <c r="G4811" s="262"/>
      <c r="H4811" s="262"/>
      <c r="I4811" s="264"/>
      <c r="J4811" s="23"/>
      <c r="K4811" s="23"/>
      <c r="L4811" s="36" t="str">
        <f>IFERROR(VLOOKUP(放飛紀錄!$K4811,#REF!,2,FALSE),"")</f>
        <v/>
      </c>
      <c r="M4811" s="36"/>
      <c r="N4811" s="36"/>
      <c r="O4811" s="36"/>
      <c r="P4811" s="36"/>
      <c r="Q4811" s="36"/>
      <c r="R4811" s="36"/>
      <c r="S4811" s="36"/>
      <c r="T4811" s="36"/>
      <c r="U4811" s="23"/>
      <c r="V4811" s="23"/>
      <c r="W4811" s="23"/>
      <c r="X4811" s="23"/>
      <c r="Y4811" s="445"/>
      <c r="Z4811" s="446" t="str">
        <f>IF(放飛紀錄!$Y4811="","",放飛紀錄!$Y4811+公式對照表!B$2)</f>
        <v/>
      </c>
      <c r="AA4811" s="445"/>
      <c r="AB4811" s="445"/>
      <c r="AC4811" s="447" t="str">
        <f t="shared" si="178"/>
        <v/>
      </c>
      <c r="AD4811" s="448" t="str">
        <f t="shared" si="179"/>
        <v/>
      </c>
      <c r="AE4811" s="446" t="str">
        <f>IF(放飛紀錄表[[#This Row],[模組啟動時間]]="","",公式對照表!$A$2)</f>
        <v/>
      </c>
      <c r="AF4811" s="449" t="str">
        <f>IF(AC4811="","",IF(AND(AA4811&gt;Y4811,AA4811&lt;Z4811),[1]公式對照表!$C$2,IF(AC4811="-",[1]公式對照表!$C$3,IF(AC4811&lt;AE4811,[1]公式對照表!$C$4,IF(AC4811&gt;AE4811,[1]公式對照表!$C$5)))))</f>
        <v/>
      </c>
      <c r="AG4811" s="442"/>
      <c r="AH4811" s="442"/>
      <c r="AI4811" s="442"/>
      <c r="AJ4811" s="442"/>
      <c r="AK4811" s="2"/>
    </row>
    <row r="4812" spans="1:37" ht="17.25" customHeight="1">
      <c r="A4812" s="443"/>
      <c r="B4812" s="444"/>
      <c r="C4812" s="23"/>
      <c r="D4812" s="23"/>
      <c r="E4812" s="23"/>
      <c r="F4812" s="262"/>
      <c r="G4812" s="262"/>
      <c r="H4812" s="262"/>
      <c r="I4812" s="264"/>
      <c r="J4812" s="23"/>
      <c r="K4812" s="23"/>
      <c r="L4812" s="36" t="str">
        <f>IFERROR(VLOOKUP(放飛紀錄!$K4812,#REF!,2,FALSE),"")</f>
        <v/>
      </c>
      <c r="M4812" s="36"/>
      <c r="N4812" s="36"/>
      <c r="O4812" s="36"/>
      <c r="P4812" s="36"/>
      <c r="Q4812" s="36"/>
      <c r="R4812" s="36"/>
      <c r="S4812" s="36"/>
      <c r="T4812" s="36"/>
      <c r="U4812" s="23"/>
      <c r="V4812" s="23"/>
      <c r="W4812" s="23"/>
      <c r="X4812" s="23"/>
      <c r="Y4812" s="445"/>
      <c r="Z4812" s="446" t="str">
        <f>IF(放飛紀錄!$Y4812="","",放飛紀錄!$Y4812+公式對照表!B$2)</f>
        <v/>
      </c>
      <c r="AA4812" s="445"/>
      <c r="AB4812" s="445"/>
      <c r="AC4812" s="447" t="str">
        <f t="shared" si="178"/>
        <v/>
      </c>
      <c r="AD4812" s="448" t="str">
        <f t="shared" si="179"/>
        <v/>
      </c>
      <c r="AE4812" s="446" t="str">
        <f>IF(放飛紀錄表[[#This Row],[模組啟動時間]]="","",公式對照表!$A$2)</f>
        <v/>
      </c>
      <c r="AF4812" s="449" t="str">
        <f>IF(AC4812="","",IF(AND(AA4812&gt;Y4812,AA4812&lt;Z4812),[1]公式對照表!$C$2,IF(AC4812="-",[1]公式對照表!$C$3,IF(AC4812&lt;AE4812,[1]公式對照表!$C$4,IF(AC4812&gt;AE4812,[1]公式對照表!$C$5)))))</f>
        <v/>
      </c>
      <c r="AG4812" s="442"/>
      <c r="AH4812" s="442"/>
      <c r="AI4812" s="442"/>
      <c r="AJ4812" s="442"/>
      <c r="AK4812" s="2"/>
    </row>
    <row r="4813" spans="1:37" ht="17.25" customHeight="1">
      <c r="A4813" s="443"/>
      <c r="B4813" s="444"/>
      <c r="C4813" s="23"/>
      <c r="D4813" s="23"/>
      <c r="E4813" s="23"/>
      <c r="F4813" s="262"/>
      <c r="G4813" s="262"/>
      <c r="H4813" s="262"/>
      <c r="I4813" s="264"/>
      <c r="J4813" s="23"/>
      <c r="K4813" s="23"/>
      <c r="L4813" s="36" t="str">
        <f>IFERROR(VLOOKUP(放飛紀錄!$K4813,#REF!,2,FALSE),"")</f>
        <v/>
      </c>
      <c r="M4813" s="36"/>
      <c r="N4813" s="36"/>
      <c r="O4813" s="36"/>
      <c r="P4813" s="36"/>
      <c r="Q4813" s="36"/>
      <c r="R4813" s="36"/>
      <c r="S4813" s="36"/>
      <c r="T4813" s="36"/>
      <c r="U4813" s="23"/>
      <c r="V4813" s="23"/>
      <c r="W4813" s="23"/>
      <c r="X4813" s="23"/>
      <c r="Y4813" s="445"/>
      <c r="Z4813" s="446" t="str">
        <f>IF(放飛紀錄!$Y4813="","",放飛紀錄!$Y4813+公式對照表!B$2)</f>
        <v/>
      </c>
      <c r="AA4813" s="445"/>
      <c r="AB4813" s="445"/>
      <c r="AC4813" s="447" t="str">
        <f t="shared" si="178"/>
        <v/>
      </c>
      <c r="AD4813" s="448" t="str">
        <f t="shared" si="179"/>
        <v/>
      </c>
      <c r="AE4813" s="446" t="str">
        <f>IF(放飛紀錄表[[#This Row],[模組啟動時間]]="","",公式對照表!$A$2)</f>
        <v/>
      </c>
      <c r="AF4813" s="449" t="str">
        <f>IF(AC4813="","",IF(AND(AA4813&gt;Y4813,AA4813&lt;Z4813),[1]公式對照表!$C$2,IF(AC4813="-",[1]公式對照表!$C$3,IF(AC4813&lt;AE4813,[1]公式對照表!$C$4,IF(AC4813&gt;AE4813,[1]公式對照表!$C$5)))))</f>
        <v/>
      </c>
      <c r="AG4813" s="442"/>
      <c r="AH4813" s="442"/>
      <c r="AI4813" s="442"/>
      <c r="AJ4813" s="442"/>
      <c r="AK4813" s="2"/>
    </row>
    <row r="4814" spans="1:37" ht="17.25" customHeight="1">
      <c r="A4814" s="443"/>
      <c r="B4814" s="444"/>
      <c r="C4814" s="23"/>
      <c r="D4814" s="23"/>
      <c r="E4814" s="23"/>
      <c r="F4814" s="262"/>
      <c r="G4814" s="262"/>
      <c r="H4814" s="262"/>
      <c r="I4814" s="264"/>
      <c r="J4814" s="23"/>
      <c r="K4814" s="23"/>
      <c r="L4814" s="36" t="str">
        <f>IFERROR(VLOOKUP(放飛紀錄!$K4814,#REF!,2,FALSE),"")</f>
        <v/>
      </c>
      <c r="M4814" s="36"/>
      <c r="N4814" s="36"/>
      <c r="O4814" s="36"/>
      <c r="P4814" s="36"/>
      <c r="Q4814" s="36"/>
      <c r="R4814" s="36"/>
      <c r="S4814" s="36"/>
      <c r="T4814" s="36"/>
      <c r="U4814" s="23"/>
      <c r="V4814" s="23"/>
      <c r="W4814" s="23"/>
      <c r="X4814" s="23"/>
      <c r="Y4814" s="445"/>
      <c r="Z4814" s="446" t="str">
        <f>IF(放飛紀錄!$Y4814="","",放飛紀錄!$Y4814+公式對照表!B$2)</f>
        <v/>
      </c>
      <c r="AA4814" s="445"/>
      <c r="AB4814" s="445"/>
      <c r="AC4814" s="447" t="str">
        <f t="shared" si="178"/>
        <v/>
      </c>
      <c r="AD4814" s="448" t="str">
        <f t="shared" si="179"/>
        <v/>
      </c>
      <c r="AE4814" s="446" t="str">
        <f>IF(放飛紀錄表[[#This Row],[模組啟動時間]]="","",公式對照表!$A$2)</f>
        <v/>
      </c>
      <c r="AF4814" s="449" t="str">
        <f>IF(AC4814="","",IF(AND(AA4814&gt;Y4814,AA4814&lt;Z4814),[1]公式對照表!$C$2,IF(AC4814="-",[1]公式對照表!$C$3,IF(AC4814&lt;AE4814,[1]公式對照表!$C$4,IF(AC4814&gt;AE4814,[1]公式對照表!$C$5)))))</f>
        <v/>
      </c>
      <c r="AG4814" s="442"/>
      <c r="AH4814" s="442"/>
      <c r="AI4814" s="442"/>
      <c r="AJ4814" s="442"/>
      <c r="AK4814" s="2"/>
    </row>
    <row r="4815" spans="1:37" ht="17.25" customHeight="1">
      <c r="A4815" s="443"/>
      <c r="B4815" s="444"/>
      <c r="C4815" s="23"/>
      <c r="D4815" s="23"/>
      <c r="E4815" s="23"/>
      <c r="F4815" s="262"/>
      <c r="G4815" s="262"/>
      <c r="H4815" s="262"/>
      <c r="I4815" s="264"/>
      <c r="J4815" s="23"/>
      <c r="K4815" s="23"/>
      <c r="L4815" s="36" t="str">
        <f>IFERROR(VLOOKUP(放飛紀錄!$K4815,#REF!,2,FALSE),"")</f>
        <v/>
      </c>
      <c r="M4815" s="36"/>
      <c r="N4815" s="36"/>
      <c r="O4815" s="36"/>
      <c r="P4815" s="36"/>
      <c r="Q4815" s="36"/>
      <c r="R4815" s="36"/>
      <c r="S4815" s="36"/>
      <c r="T4815" s="36"/>
      <c r="U4815" s="23"/>
      <c r="V4815" s="23"/>
      <c r="W4815" s="23"/>
      <c r="X4815" s="23"/>
      <c r="Y4815" s="445"/>
      <c r="Z4815" s="446" t="str">
        <f>IF(放飛紀錄!$Y4815="","",放飛紀錄!$Y4815+公式對照表!B$2)</f>
        <v/>
      </c>
      <c r="AA4815" s="445"/>
      <c r="AB4815" s="445"/>
      <c r="AC4815" s="447" t="str">
        <f t="shared" si="178"/>
        <v/>
      </c>
      <c r="AD4815" s="448" t="str">
        <f t="shared" si="179"/>
        <v/>
      </c>
      <c r="AE4815" s="446" t="str">
        <f>IF(放飛紀錄表[[#This Row],[模組啟動時間]]="","",公式對照表!$A$2)</f>
        <v/>
      </c>
      <c r="AF4815" s="449" t="str">
        <f>IF(AC4815="","",IF(AND(AA4815&gt;Y4815,AA4815&lt;Z4815),[1]公式對照表!$C$2,IF(AC4815="-",[1]公式對照表!$C$3,IF(AC4815&lt;AE4815,[1]公式對照表!$C$4,IF(AC4815&gt;AE4815,[1]公式對照表!$C$5)))))</f>
        <v/>
      </c>
      <c r="AG4815" s="442"/>
      <c r="AH4815" s="442"/>
      <c r="AI4815" s="442"/>
      <c r="AJ4815" s="442"/>
      <c r="AK4815" s="2"/>
    </row>
    <row r="4816" spans="1:37" ht="17.25" customHeight="1">
      <c r="A4816" s="443"/>
      <c r="B4816" s="444"/>
      <c r="C4816" s="23"/>
      <c r="D4816" s="23"/>
      <c r="E4816" s="23"/>
      <c r="F4816" s="262"/>
      <c r="G4816" s="262"/>
      <c r="H4816" s="262"/>
      <c r="I4816" s="264"/>
      <c r="J4816" s="23"/>
      <c r="K4816" s="23"/>
      <c r="L4816" s="36" t="str">
        <f>IFERROR(VLOOKUP(放飛紀錄!$K4816,#REF!,2,FALSE),"")</f>
        <v/>
      </c>
      <c r="M4816" s="36"/>
      <c r="N4816" s="36"/>
      <c r="O4816" s="36"/>
      <c r="P4816" s="36"/>
      <c r="Q4816" s="36"/>
      <c r="R4816" s="36"/>
      <c r="S4816" s="36"/>
      <c r="T4816" s="36"/>
      <c r="U4816" s="23"/>
      <c r="V4816" s="23"/>
      <c r="W4816" s="23"/>
      <c r="X4816" s="23"/>
      <c r="Y4816" s="445"/>
      <c r="Z4816" s="446" t="str">
        <f>IF(放飛紀錄!$Y4816="","",放飛紀錄!$Y4816+公式對照表!B$2)</f>
        <v/>
      </c>
      <c r="AA4816" s="445"/>
      <c r="AB4816" s="445"/>
      <c r="AC4816" s="447" t="str">
        <f t="shared" si="178"/>
        <v/>
      </c>
      <c r="AD4816" s="448" t="str">
        <f t="shared" si="179"/>
        <v/>
      </c>
      <c r="AE4816" s="446" t="str">
        <f>IF(放飛紀錄表[[#This Row],[模組啟動時間]]="","",公式對照表!$A$2)</f>
        <v/>
      </c>
      <c r="AF4816" s="449" t="str">
        <f>IF(AC4816="","",IF(AND(AA4816&gt;Y4816,AA4816&lt;Z4816),[1]公式對照表!$C$2,IF(AC4816="-",[1]公式對照表!$C$3,IF(AC4816&lt;AE4816,[1]公式對照表!$C$4,IF(AC4816&gt;AE4816,[1]公式對照表!$C$5)))))</f>
        <v/>
      </c>
      <c r="AG4816" s="442"/>
      <c r="AH4816" s="442"/>
      <c r="AI4816" s="442"/>
      <c r="AJ4816" s="442"/>
      <c r="AK4816" s="2"/>
    </row>
    <row r="4817" spans="1:37" ht="17.25" customHeight="1">
      <c r="A4817" s="443"/>
      <c r="B4817" s="444"/>
      <c r="C4817" s="23"/>
      <c r="D4817" s="23"/>
      <c r="E4817" s="23"/>
      <c r="F4817" s="262"/>
      <c r="G4817" s="262"/>
      <c r="H4817" s="262"/>
      <c r="I4817" s="264"/>
      <c r="J4817" s="23"/>
      <c r="K4817" s="23"/>
      <c r="L4817" s="36" t="str">
        <f>IFERROR(VLOOKUP(放飛紀錄!$K4817,#REF!,2,FALSE),"")</f>
        <v/>
      </c>
      <c r="M4817" s="36"/>
      <c r="N4817" s="36"/>
      <c r="O4817" s="36"/>
      <c r="P4817" s="36"/>
      <c r="Q4817" s="36"/>
      <c r="R4817" s="36"/>
      <c r="S4817" s="36"/>
      <c r="T4817" s="36"/>
      <c r="U4817" s="23"/>
      <c r="V4817" s="23"/>
      <c r="W4817" s="23"/>
      <c r="X4817" s="23"/>
      <c r="Y4817" s="445"/>
      <c r="Z4817" s="446" t="str">
        <f>IF(放飛紀錄!$Y4817="","",放飛紀錄!$Y4817+公式對照表!B$2)</f>
        <v/>
      </c>
      <c r="AA4817" s="445"/>
      <c r="AB4817" s="445"/>
      <c r="AC4817" s="447" t="str">
        <f t="shared" si="178"/>
        <v/>
      </c>
      <c r="AD4817" s="448" t="str">
        <f t="shared" si="179"/>
        <v/>
      </c>
      <c r="AE4817" s="446" t="str">
        <f>IF(放飛紀錄表[[#This Row],[模組啟動時間]]="","",公式對照表!$A$2)</f>
        <v/>
      </c>
      <c r="AF4817" s="449" t="str">
        <f>IF(AC4817="","",IF(AND(AA4817&gt;Y4817,AA4817&lt;Z4817),[1]公式對照表!$C$2,IF(AC4817="-",[1]公式對照表!$C$3,IF(AC4817&lt;AE4817,[1]公式對照表!$C$4,IF(AC4817&gt;AE4817,[1]公式對照表!$C$5)))))</f>
        <v/>
      </c>
      <c r="AG4817" s="442"/>
      <c r="AH4817" s="442"/>
      <c r="AI4817" s="442"/>
      <c r="AJ4817" s="442"/>
      <c r="AK4817" s="2"/>
    </row>
    <row r="4818" spans="1:37" ht="17.25" customHeight="1">
      <c r="A4818" s="443"/>
      <c r="B4818" s="444"/>
      <c r="C4818" s="23"/>
      <c r="D4818" s="23"/>
      <c r="E4818" s="23"/>
      <c r="F4818" s="262"/>
      <c r="G4818" s="262"/>
      <c r="H4818" s="262"/>
      <c r="I4818" s="264"/>
      <c r="J4818" s="23"/>
      <c r="K4818" s="23"/>
      <c r="L4818" s="36" t="str">
        <f>IFERROR(VLOOKUP(放飛紀錄!$K4818,#REF!,2,FALSE),"")</f>
        <v/>
      </c>
      <c r="M4818" s="36"/>
      <c r="N4818" s="36"/>
      <c r="O4818" s="36"/>
      <c r="P4818" s="36"/>
      <c r="Q4818" s="36"/>
      <c r="R4818" s="36"/>
      <c r="S4818" s="36"/>
      <c r="T4818" s="36"/>
      <c r="U4818" s="23"/>
      <c r="V4818" s="23"/>
      <c r="W4818" s="23"/>
      <c r="X4818" s="23"/>
      <c r="Y4818" s="445"/>
      <c r="Z4818" s="446" t="str">
        <f>IF(放飛紀錄!$Y4818="","",放飛紀錄!$Y4818+公式對照表!B$2)</f>
        <v/>
      </c>
      <c r="AA4818" s="445"/>
      <c r="AB4818" s="445"/>
      <c r="AC4818" s="447" t="str">
        <f t="shared" si="178"/>
        <v/>
      </c>
      <c r="AD4818" s="448" t="str">
        <f t="shared" si="179"/>
        <v/>
      </c>
      <c r="AE4818" s="446" t="str">
        <f>IF(放飛紀錄表[[#This Row],[模組啟動時間]]="","",公式對照表!$A$2)</f>
        <v/>
      </c>
      <c r="AF4818" s="449" t="str">
        <f>IF(AC4818="","",IF(AND(AA4818&gt;Y4818,AA4818&lt;Z4818),[1]公式對照表!$C$2,IF(AC4818="-",[1]公式對照表!$C$3,IF(AC4818&lt;AE4818,[1]公式對照表!$C$4,IF(AC4818&gt;AE4818,[1]公式對照表!$C$5)))))</f>
        <v/>
      </c>
      <c r="AG4818" s="442"/>
      <c r="AH4818" s="442"/>
      <c r="AI4818" s="442"/>
      <c r="AJ4818" s="442"/>
      <c r="AK4818" s="2"/>
    </row>
    <row r="4819" spans="1:37" ht="17.25" customHeight="1">
      <c r="A4819" s="443"/>
      <c r="B4819" s="444"/>
      <c r="C4819" s="23"/>
      <c r="D4819" s="23"/>
      <c r="E4819" s="23"/>
      <c r="F4819" s="262"/>
      <c r="G4819" s="262"/>
      <c r="H4819" s="262"/>
      <c r="I4819" s="264"/>
      <c r="J4819" s="23"/>
      <c r="K4819" s="23"/>
      <c r="L4819" s="36" t="str">
        <f>IFERROR(VLOOKUP(放飛紀錄!$K4819,#REF!,2,FALSE),"")</f>
        <v/>
      </c>
      <c r="M4819" s="36"/>
      <c r="N4819" s="36"/>
      <c r="O4819" s="36"/>
      <c r="P4819" s="36"/>
      <c r="Q4819" s="36"/>
      <c r="R4819" s="36"/>
      <c r="S4819" s="36"/>
      <c r="T4819" s="36"/>
      <c r="U4819" s="23"/>
      <c r="V4819" s="23"/>
      <c r="W4819" s="23"/>
      <c r="X4819" s="23"/>
      <c r="Y4819" s="445"/>
      <c r="Z4819" s="446" t="str">
        <f>IF(放飛紀錄!$Y4819="","",放飛紀錄!$Y4819+公式對照表!B$2)</f>
        <v/>
      </c>
      <c r="AA4819" s="445"/>
      <c r="AB4819" s="445"/>
      <c r="AC4819" s="447" t="str">
        <f t="shared" si="178"/>
        <v/>
      </c>
      <c r="AD4819" s="448" t="str">
        <f t="shared" si="179"/>
        <v/>
      </c>
      <c r="AE4819" s="446" t="str">
        <f>IF(放飛紀錄表[[#This Row],[模組啟動時間]]="","",公式對照表!$A$2)</f>
        <v/>
      </c>
      <c r="AF4819" s="449" t="str">
        <f>IF(AC4819="","",IF(AND(AA4819&gt;Y4819,AA4819&lt;Z4819),[1]公式對照表!$C$2,IF(AC4819="-",[1]公式對照表!$C$3,IF(AC4819&lt;AE4819,[1]公式對照表!$C$4,IF(AC4819&gt;AE4819,[1]公式對照表!$C$5)))))</f>
        <v/>
      </c>
      <c r="AG4819" s="442"/>
      <c r="AH4819" s="442"/>
      <c r="AI4819" s="442"/>
      <c r="AJ4819" s="442"/>
      <c r="AK4819" s="2"/>
    </row>
    <row r="4820" spans="1:37" ht="17.25" customHeight="1">
      <c r="A4820" s="443"/>
      <c r="B4820" s="444"/>
      <c r="C4820" s="23"/>
      <c r="D4820" s="23"/>
      <c r="E4820" s="23"/>
      <c r="F4820" s="262"/>
      <c r="G4820" s="262"/>
      <c r="H4820" s="262"/>
      <c r="I4820" s="264"/>
      <c r="J4820" s="23"/>
      <c r="K4820" s="23"/>
      <c r="L4820" s="36" t="str">
        <f>IFERROR(VLOOKUP(放飛紀錄!$K4820,#REF!,2,FALSE),"")</f>
        <v/>
      </c>
      <c r="M4820" s="36"/>
      <c r="N4820" s="36"/>
      <c r="O4820" s="36"/>
      <c r="P4820" s="36"/>
      <c r="Q4820" s="36"/>
      <c r="R4820" s="36"/>
      <c r="S4820" s="36"/>
      <c r="T4820" s="36"/>
      <c r="U4820" s="23"/>
      <c r="V4820" s="23"/>
      <c r="W4820" s="23"/>
      <c r="X4820" s="23"/>
      <c r="Y4820" s="445"/>
      <c r="Z4820" s="446" t="str">
        <f>IF(放飛紀錄!$Y4820="","",放飛紀錄!$Y4820+公式對照表!B$2)</f>
        <v/>
      </c>
      <c r="AA4820" s="445"/>
      <c r="AB4820" s="445"/>
      <c r="AC4820" s="447" t="str">
        <f t="shared" si="178"/>
        <v/>
      </c>
      <c r="AD4820" s="448" t="str">
        <f t="shared" si="179"/>
        <v/>
      </c>
      <c r="AE4820" s="446" t="str">
        <f>IF(放飛紀錄表[[#This Row],[模組啟動時間]]="","",公式對照表!$A$2)</f>
        <v/>
      </c>
      <c r="AF4820" s="449" t="str">
        <f>IF(AC4820="","",IF(AND(AA4820&gt;Y4820,AA4820&lt;Z4820),[1]公式對照表!$C$2,IF(AC4820="-",[1]公式對照表!$C$3,IF(AC4820&lt;AE4820,[1]公式對照表!$C$4,IF(AC4820&gt;AE4820,[1]公式對照表!$C$5)))))</f>
        <v/>
      </c>
      <c r="AG4820" s="442"/>
      <c r="AH4820" s="442"/>
      <c r="AI4820" s="442"/>
      <c r="AJ4820" s="442"/>
      <c r="AK4820" s="2"/>
    </row>
    <row r="4821" spans="1:37" ht="17.25" customHeight="1">
      <c r="A4821" s="443"/>
      <c r="B4821" s="444"/>
      <c r="C4821" s="23"/>
      <c r="D4821" s="23"/>
      <c r="E4821" s="23"/>
      <c r="F4821" s="262"/>
      <c r="G4821" s="262"/>
      <c r="H4821" s="262"/>
      <c r="I4821" s="264"/>
      <c r="J4821" s="23"/>
      <c r="K4821" s="23"/>
      <c r="L4821" s="36" t="str">
        <f>IFERROR(VLOOKUP(放飛紀錄!$K4821,#REF!,2,FALSE),"")</f>
        <v/>
      </c>
      <c r="M4821" s="36"/>
      <c r="N4821" s="36"/>
      <c r="O4821" s="36"/>
      <c r="P4821" s="36"/>
      <c r="Q4821" s="36"/>
      <c r="R4821" s="36"/>
      <c r="S4821" s="36"/>
      <c r="T4821" s="36"/>
      <c r="U4821" s="23"/>
      <c r="V4821" s="23"/>
      <c r="W4821" s="23"/>
      <c r="X4821" s="23"/>
      <c r="Y4821" s="445"/>
      <c r="Z4821" s="446" t="str">
        <f>IF(放飛紀錄!$Y4821="","",放飛紀錄!$Y4821+公式對照表!B$2)</f>
        <v/>
      </c>
      <c r="AA4821" s="445"/>
      <c r="AB4821" s="445"/>
      <c r="AC4821" s="447" t="str">
        <f t="shared" si="178"/>
        <v/>
      </c>
      <c r="AD4821" s="448" t="str">
        <f t="shared" si="179"/>
        <v/>
      </c>
      <c r="AE4821" s="446" t="str">
        <f>IF(放飛紀錄表[[#This Row],[模組啟動時間]]="","",公式對照表!$A$2)</f>
        <v/>
      </c>
      <c r="AF4821" s="449" t="str">
        <f>IF(AC4821="","",IF(AND(AA4821&gt;Y4821,AA4821&lt;Z4821),[1]公式對照表!$C$2,IF(AC4821="-",[1]公式對照表!$C$3,IF(AC4821&lt;AE4821,[1]公式對照表!$C$4,IF(AC4821&gt;AE4821,[1]公式對照表!$C$5)))))</f>
        <v/>
      </c>
      <c r="AG4821" s="442"/>
      <c r="AH4821" s="442"/>
      <c r="AI4821" s="442"/>
      <c r="AJ4821" s="442"/>
      <c r="AK4821" s="2"/>
    </row>
    <row r="4822" spans="1:37" ht="17.25" customHeight="1">
      <c r="A4822" s="443"/>
      <c r="B4822" s="444"/>
      <c r="C4822" s="23"/>
      <c r="D4822" s="23"/>
      <c r="E4822" s="23"/>
      <c r="F4822" s="262"/>
      <c r="G4822" s="262"/>
      <c r="H4822" s="262"/>
      <c r="I4822" s="264"/>
      <c r="J4822" s="23"/>
      <c r="K4822" s="23"/>
      <c r="L4822" s="36" t="str">
        <f>IFERROR(VLOOKUP(放飛紀錄!$K4822,#REF!,2,FALSE),"")</f>
        <v/>
      </c>
      <c r="M4822" s="36"/>
      <c r="N4822" s="36"/>
      <c r="O4822" s="36"/>
      <c r="P4822" s="36"/>
      <c r="Q4822" s="36"/>
      <c r="R4822" s="36"/>
      <c r="S4822" s="36"/>
      <c r="T4822" s="36"/>
      <c r="U4822" s="23"/>
      <c r="V4822" s="23"/>
      <c r="W4822" s="23"/>
      <c r="X4822" s="23"/>
      <c r="Y4822" s="445"/>
      <c r="Z4822" s="446" t="str">
        <f>IF(放飛紀錄!$Y4822="","",放飛紀錄!$Y4822+公式對照表!B$2)</f>
        <v/>
      </c>
      <c r="AA4822" s="445"/>
      <c r="AB4822" s="445"/>
      <c r="AC4822" s="447" t="str">
        <f t="shared" si="178"/>
        <v/>
      </c>
      <c r="AD4822" s="448" t="str">
        <f t="shared" si="179"/>
        <v/>
      </c>
      <c r="AE4822" s="446" t="str">
        <f>IF(放飛紀錄表[[#This Row],[模組啟動時間]]="","",公式對照表!$A$2)</f>
        <v/>
      </c>
      <c r="AF4822" s="449" t="str">
        <f>IF(AC4822="","",IF(AND(AA4822&gt;Y4822,AA4822&lt;Z4822),[1]公式對照表!$C$2,IF(AC4822="-",[1]公式對照表!$C$3,IF(AC4822&lt;AE4822,[1]公式對照表!$C$4,IF(AC4822&gt;AE4822,[1]公式對照表!$C$5)))))</f>
        <v/>
      </c>
      <c r="AG4822" s="442"/>
      <c r="AH4822" s="442"/>
      <c r="AI4822" s="442"/>
      <c r="AJ4822" s="442"/>
      <c r="AK4822" s="2"/>
    </row>
    <row r="4823" spans="1:37" ht="17.25" customHeight="1">
      <c r="A4823" s="443"/>
      <c r="B4823" s="444"/>
      <c r="C4823" s="23"/>
      <c r="D4823" s="23"/>
      <c r="E4823" s="23"/>
      <c r="F4823" s="262"/>
      <c r="G4823" s="262"/>
      <c r="H4823" s="262"/>
      <c r="I4823" s="264"/>
      <c r="J4823" s="23"/>
      <c r="K4823" s="23"/>
      <c r="L4823" s="36" t="str">
        <f>IFERROR(VLOOKUP(放飛紀錄!$K4823,#REF!,2,FALSE),"")</f>
        <v/>
      </c>
      <c r="M4823" s="36"/>
      <c r="N4823" s="36"/>
      <c r="O4823" s="36"/>
      <c r="P4823" s="36"/>
      <c r="Q4823" s="36"/>
      <c r="R4823" s="36"/>
      <c r="S4823" s="36"/>
      <c r="T4823" s="36"/>
      <c r="U4823" s="23"/>
      <c r="V4823" s="23"/>
      <c r="W4823" s="23"/>
      <c r="X4823" s="23"/>
      <c r="Y4823" s="445"/>
      <c r="Z4823" s="446" t="str">
        <f>IF(放飛紀錄!$Y4823="","",放飛紀錄!$Y4823+公式對照表!B$2)</f>
        <v/>
      </c>
      <c r="AA4823" s="445"/>
      <c r="AB4823" s="445"/>
      <c r="AC4823" s="447" t="str">
        <f t="shared" si="178"/>
        <v/>
      </c>
      <c r="AD4823" s="448" t="str">
        <f t="shared" si="179"/>
        <v/>
      </c>
      <c r="AE4823" s="446" t="str">
        <f>IF(放飛紀錄表[[#This Row],[模組啟動時間]]="","",公式對照表!$A$2)</f>
        <v/>
      </c>
      <c r="AF4823" s="449" t="str">
        <f>IF(AC4823="","",IF(AND(AA4823&gt;Y4823,AA4823&lt;Z4823),[1]公式對照表!$C$2,IF(AC4823="-",[1]公式對照表!$C$3,IF(AC4823&lt;AE4823,[1]公式對照表!$C$4,IF(AC4823&gt;AE4823,[1]公式對照表!$C$5)))))</f>
        <v/>
      </c>
      <c r="AG4823" s="442"/>
      <c r="AH4823" s="442"/>
      <c r="AI4823" s="442"/>
      <c r="AJ4823" s="442"/>
      <c r="AK4823" s="2"/>
    </row>
    <row r="4824" spans="1:37" ht="17.25" customHeight="1">
      <c r="A4824" s="443"/>
      <c r="B4824" s="444"/>
      <c r="C4824" s="23"/>
      <c r="D4824" s="23"/>
      <c r="E4824" s="23"/>
      <c r="F4824" s="262"/>
      <c r="G4824" s="262"/>
      <c r="H4824" s="262"/>
      <c r="I4824" s="264"/>
      <c r="J4824" s="23"/>
      <c r="K4824" s="23"/>
      <c r="L4824" s="36" t="str">
        <f>IFERROR(VLOOKUP(放飛紀錄!$K4824,#REF!,2,FALSE),"")</f>
        <v/>
      </c>
      <c r="M4824" s="36"/>
      <c r="N4824" s="36"/>
      <c r="O4824" s="36"/>
      <c r="P4824" s="36"/>
      <c r="Q4824" s="36"/>
      <c r="R4824" s="36"/>
      <c r="S4824" s="36"/>
      <c r="T4824" s="36"/>
      <c r="U4824" s="23"/>
      <c r="V4824" s="23"/>
      <c r="W4824" s="23"/>
      <c r="X4824" s="23"/>
      <c r="Y4824" s="445"/>
      <c r="Z4824" s="446" t="str">
        <f>IF(放飛紀錄!$Y4824="","",放飛紀錄!$Y4824+公式對照表!B$2)</f>
        <v/>
      </c>
      <c r="AA4824" s="445"/>
      <c r="AB4824" s="445"/>
      <c r="AC4824" s="447" t="str">
        <f t="shared" si="178"/>
        <v/>
      </c>
      <c r="AD4824" s="448" t="str">
        <f t="shared" si="179"/>
        <v/>
      </c>
      <c r="AE4824" s="446" t="str">
        <f>IF(放飛紀錄表[[#This Row],[模組啟動時間]]="","",公式對照表!$A$2)</f>
        <v/>
      </c>
      <c r="AF4824" s="449" t="str">
        <f>IF(AC4824="","",IF(AND(AA4824&gt;Y4824,AA4824&lt;Z4824),[1]公式對照表!$C$2,IF(AC4824="-",[1]公式對照表!$C$3,IF(AC4824&lt;AE4824,[1]公式對照表!$C$4,IF(AC4824&gt;AE4824,[1]公式對照表!$C$5)))))</f>
        <v/>
      </c>
      <c r="AG4824" s="442"/>
      <c r="AH4824" s="442"/>
      <c r="AI4824" s="442"/>
      <c r="AJ4824" s="442"/>
      <c r="AK4824" s="2"/>
    </row>
    <row r="4825" spans="1:37" ht="17.25" customHeight="1">
      <c r="A4825" s="443"/>
      <c r="B4825" s="444"/>
      <c r="C4825" s="23"/>
      <c r="D4825" s="23"/>
      <c r="E4825" s="23"/>
      <c r="F4825" s="262"/>
      <c r="G4825" s="262"/>
      <c r="H4825" s="262"/>
      <c r="I4825" s="264"/>
      <c r="J4825" s="23"/>
      <c r="K4825" s="23"/>
      <c r="L4825" s="36" t="str">
        <f>IFERROR(VLOOKUP(放飛紀錄!$K4825,#REF!,2,FALSE),"")</f>
        <v/>
      </c>
      <c r="M4825" s="36"/>
      <c r="N4825" s="36"/>
      <c r="O4825" s="36"/>
      <c r="P4825" s="36"/>
      <c r="Q4825" s="36"/>
      <c r="R4825" s="36"/>
      <c r="S4825" s="36"/>
      <c r="T4825" s="36"/>
      <c r="U4825" s="23"/>
      <c r="V4825" s="23"/>
      <c r="W4825" s="23"/>
      <c r="X4825" s="23"/>
      <c r="Y4825" s="445"/>
      <c r="Z4825" s="446" t="str">
        <f>IF(放飛紀錄!$Y4825="","",放飛紀錄!$Y4825+公式對照表!B$2)</f>
        <v/>
      </c>
      <c r="AA4825" s="445"/>
      <c r="AB4825" s="445"/>
      <c r="AC4825" s="447" t="str">
        <f t="shared" si="178"/>
        <v/>
      </c>
      <c r="AD4825" s="448" t="str">
        <f t="shared" si="179"/>
        <v/>
      </c>
      <c r="AE4825" s="446" t="str">
        <f>IF(放飛紀錄表[[#This Row],[模組啟動時間]]="","",公式對照表!$A$2)</f>
        <v/>
      </c>
      <c r="AF4825" s="449" t="str">
        <f>IF(AC4825="","",IF(AND(AA4825&gt;Y4825,AA4825&lt;Z4825),[1]公式對照表!$C$2,IF(AC4825="-",[1]公式對照表!$C$3,IF(AC4825&lt;AE4825,[1]公式對照表!$C$4,IF(AC4825&gt;AE4825,[1]公式對照表!$C$5)))))</f>
        <v/>
      </c>
      <c r="AG4825" s="442"/>
      <c r="AH4825" s="442"/>
      <c r="AI4825" s="442"/>
      <c r="AJ4825" s="442"/>
      <c r="AK4825" s="2"/>
    </row>
    <row r="4826" spans="1:37" ht="17.25" customHeight="1">
      <c r="A4826" s="443"/>
      <c r="B4826" s="444"/>
      <c r="C4826" s="23"/>
      <c r="D4826" s="23"/>
      <c r="E4826" s="23"/>
      <c r="F4826" s="262"/>
      <c r="G4826" s="262"/>
      <c r="H4826" s="262"/>
      <c r="I4826" s="264"/>
      <c r="J4826" s="23"/>
      <c r="K4826" s="23"/>
      <c r="L4826" s="36" t="str">
        <f>IFERROR(VLOOKUP(放飛紀錄!$K4826,#REF!,2,FALSE),"")</f>
        <v/>
      </c>
      <c r="M4826" s="36"/>
      <c r="N4826" s="36"/>
      <c r="O4826" s="36"/>
      <c r="P4826" s="36"/>
      <c r="Q4826" s="36"/>
      <c r="R4826" s="36"/>
      <c r="S4826" s="36"/>
      <c r="T4826" s="36"/>
      <c r="U4826" s="23"/>
      <c r="V4826" s="23"/>
      <c r="W4826" s="23"/>
      <c r="X4826" s="23"/>
      <c r="Y4826" s="445"/>
      <c r="Z4826" s="446" t="str">
        <f>IF(放飛紀錄!$Y4826="","",放飛紀錄!$Y4826+公式對照表!B$2)</f>
        <v/>
      </c>
      <c r="AA4826" s="445"/>
      <c r="AB4826" s="445"/>
      <c r="AC4826" s="447" t="str">
        <f t="shared" si="178"/>
        <v/>
      </c>
      <c r="AD4826" s="448" t="str">
        <f t="shared" si="179"/>
        <v/>
      </c>
      <c r="AE4826" s="446" t="str">
        <f>IF(放飛紀錄表[[#This Row],[模組啟動時間]]="","",公式對照表!$A$2)</f>
        <v/>
      </c>
      <c r="AF4826" s="449" t="str">
        <f>IF(AC4826="","",IF(AND(AA4826&gt;Y4826,AA4826&lt;Z4826),[1]公式對照表!$C$2,IF(AC4826="-",[1]公式對照表!$C$3,IF(AC4826&lt;AE4826,[1]公式對照表!$C$4,IF(AC4826&gt;AE4826,[1]公式對照表!$C$5)))))</f>
        <v/>
      </c>
      <c r="AG4826" s="442"/>
      <c r="AH4826" s="442"/>
      <c r="AI4826" s="442"/>
      <c r="AJ4826" s="442"/>
      <c r="AK4826" s="2"/>
    </row>
    <row r="4827" spans="1:37" ht="17.25" customHeight="1">
      <c r="A4827" s="443"/>
      <c r="B4827" s="444"/>
      <c r="C4827" s="23"/>
      <c r="D4827" s="23"/>
      <c r="E4827" s="23"/>
      <c r="F4827" s="262"/>
      <c r="G4827" s="262"/>
      <c r="H4827" s="262"/>
      <c r="I4827" s="264"/>
      <c r="J4827" s="23"/>
      <c r="K4827" s="23"/>
      <c r="L4827" s="36" t="str">
        <f>IFERROR(VLOOKUP(放飛紀錄!$K4827,#REF!,2,FALSE),"")</f>
        <v/>
      </c>
      <c r="M4827" s="36"/>
      <c r="N4827" s="36"/>
      <c r="O4827" s="36"/>
      <c r="P4827" s="36"/>
      <c r="Q4827" s="36"/>
      <c r="R4827" s="36"/>
      <c r="S4827" s="36"/>
      <c r="T4827" s="36"/>
      <c r="U4827" s="23"/>
      <c r="V4827" s="23"/>
      <c r="W4827" s="23"/>
      <c r="X4827" s="23"/>
      <c r="Y4827" s="445"/>
      <c r="Z4827" s="446" t="str">
        <f>IF(放飛紀錄!$Y4827="","",放飛紀錄!$Y4827+公式對照表!B$2)</f>
        <v/>
      </c>
      <c r="AA4827" s="445"/>
      <c r="AB4827" s="445"/>
      <c r="AC4827" s="447" t="str">
        <f t="shared" si="178"/>
        <v/>
      </c>
      <c r="AD4827" s="448" t="str">
        <f t="shared" si="179"/>
        <v/>
      </c>
      <c r="AE4827" s="446" t="str">
        <f>IF(放飛紀錄表[[#This Row],[模組啟動時間]]="","",公式對照表!$A$2)</f>
        <v/>
      </c>
      <c r="AF4827" s="449" t="str">
        <f>IF(AC4827="","",IF(AND(AA4827&gt;Y4827,AA4827&lt;Z4827),[1]公式對照表!$C$2,IF(AC4827="-",[1]公式對照表!$C$3,IF(AC4827&lt;AE4827,[1]公式對照表!$C$4,IF(AC4827&gt;AE4827,[1]公式對照表!$C$5)))))</f>
        <v/>
      </c>
      <c r="AG4827" s="442"/>
      <c r="AH4827" s="442"/>
      <c r="AI4827" s="442"/>
      <c r="AJ4827" s="442"/>
      <c r="AK4827" s="2"/>
    </row>
    <row r="4828" spans="1:37" ht="17.25" customHeight="1">
      <c r="A4828" s="443"/>
      <c r="B4828" s="444"/>
      <c r="C4828" s="23"/>
      <c r="D4828" s="23"/>
      <c r="E4828" s="23"/>
      <c r="F4828" s="262"/>
      <c r="G4828" s="262"/>
      <c r="H4828" s="262"/>
      <c r="I4828" s="264"/>
      <c r="J4828" s="23"/>
      <c r="K4828" s="23"/>
      <c r="L4828" s="36" t="str">
        <f>IFERROR(VLOOKUP(放飛紀錄!$K4828,#REF!,2,FALSE),"")</f>
        <v/>
      </c>
      <c r="M4828" s="36"/>
      <c r="N4828" s="36"/>
      <c r="O4828" s="36"/>
      <c r="P4828" s="36"/>
      <c r="Q4828" s="36"/>
      <c r="R4828" s="36"/>
      <c r="S4828" s="36"/>
      <c r="T4828" s="36"/>
      <c r="U4828" s="23"/>
      <c r="V4828" s="23"/>
      <c r="W4828" s="23"/>
      <c r="X4828" s="23"/>
      <c r="Y4828" s="445"/>
      <c r="Z4828" s="446" t="str">
        <f>IF(放飛紀錄!$Y4828="","",放飛紀錄!$Y4828+公式對照表!B$2)</f>
        <v/>
      </c>
      <c r="AA4828" s="445"/>
      <c r="AB4828" s="445"/>
      <c r="AC4828" s="447" t="str">
        <f t="shared" si="178"/>
        <v/>
      </c>
      <c r="AD4828" s="448" t="str">
        <f t="shared" si="179"/>
        <v/>
      </c>
      <c r="AE4828" s="446" t="str">
        <f>IF(放飛紀錄表[[#This Row],[模組啟動時間]]="","",公式對照表!$A$2)</f>
        <v/>
      </c>
      <c r="AF4828" s="449" t="str">
        <f>IF(AC4828="","",IF(AND(AA4828&gt;Y4828,AA4828&lt;Z4828),[1]公式對照表!$C$2,IF(AC4828="-",[1]公式對照表!$C$3,IF(AC4828&lt;AE4828,[1]公式對照表!$C$4,IF(AC4828&gt;AE4828,[1]公式對照表!$C$5)))))</f>
        <v/>
      </c>
      <c r="AG4828" s="442"/>
      <c r="AH4828" s="442"/>
      <c r="AI4828" s="442"/>
      <c r="AJ4828" s="442"/>
      <c r="AK4828" s="2"/>
    </row>
    <row r="4829" spans="1:37" ht="17.25" customHeight="1">
      <c r="A4829" s="443"/>
      <c r="B4829" s="444"/>
      <c r="C4829" s="23"/>
      <c r="D4829" s="23"/>
      <c r="E4829" s="23"/>
      <c r="F4829" s="262"/>
      <c r="G4829" s="262"/>
      <c r="H4829" s="262"/>
      <c r="I4829" s="264"/>
      <c r="J4829" s="23"/>
      <c r="K4829" s="23"/>
      <c r="L4829" s="36" t="str">
        <f>IFERROR(VLOOKUP(放飛紀錄!$K4829,#REF!,2,FALSE),"")</f>
        <v/>
      </c>
      <c r="M4829" s="36"/>
      <c r="N4829" s="36"/>
      <c r="O4829" s="36"/>
      <c r="P4829" s="36"/>
      <c r="Q4829" s="36"/>
      <c r="R4829" s="36"/>
      <c r="S4829" s="36"/>
      <c r="T4829" s="36"/>
      <c r="U4829" s="23"/>
      <c r="V4829" s="23"/>
      <c r="W4829" s="23"/>
      <c r="X4829" s="23"/>
      <c r="Y4829" s="445"/>
      <c r="Z4829" s="446" t="str">
        <f>IF(放飛紀錄!$Y4829="","",放飛紀錄!$Y4829+公式對照表!B$2)</f>
        <v/>
      </c>
      <c r="AA4829" s="445"/>
      <c r="AB4829" s="445"/>
      <c r="AC4829" s="447" t="str">
        <f t="shared" si="178"/>
        <v/>
      </c>
      <c r="AD4829" s="448" t="str">
        <f t="shared" si="179"/>
        <v/>
      </c>
      <c r="AE4829" s="446" t="str">
        <f>IF(放飛紀錄表[[#This Row],[模組啟動時間]]="","",公式對照表!$A$2)</f>
        <v/>
      </c>
      <c r="AF4829" s="449" t="str">
        <f>IF(AC4829="","",IF(AND(AA4829&gt;Y4829,AA4829&lt;Z4829),[1]公式對照表!$C$2,IF(AC4829="-",[1]公式對照表!$C$3,IF(AC4829&lt;AE4829,[1]公式對照表!$C$4,IF(AC4829&gt;AE4829,[1]公式對照表!$C$5)))))</f>
        <v/>
      </c>
      <c r="AG4829" s="442"/>
      <c r="AH4829" s="442"/>
      <c r="AI4829" s="442"/>
      <c r="AJ4829" s="442"/>
      <c r="AK4829" s="2"/>
    </row>
    <row r="4830" spans="1:37" ht="17.25" customHeight="1">
      <c r="A4830" s="443"/>
      <c r="B4830" s="444"/>
      <c r="C4830" s="23"/>
      <c r="D4830" s="23"/>
      <c r="E4830" s="23"/>
      <c r="F4830" s="262"/>
      <c r="G4830" s="262"/>
      <c r="H4830" s="262"/>
      <c r="I4830" s="264"/>
      <c r="J4830" s="23"/>
      <c r="K4830" s="23"/>
      <c r="L4830" s="36" t="str">
        <f>IFERROR(VLOOKUP(放飛紀錄!$K4830,#REF!,2,FALSE),"")</f>
        <v/>
      </c>
      <c r="M4830" s="36"/>
      <c r="N4830" s="36"/>
      <c r="O4830" s="36"/>
      <c r="P4830" s="36"/>
      <c r="Q4830" s="36"/>
      <c r="R4830" s="36"/>
      <c r="S4830" s="36"/>
      <c r="T4830" s="36"/>
      <c r="U4830" s="23"/>
      <c r="V4830" s="23"/>
      <c r="W4830" s="23"/>
      <c r="X4830" s="23"/>
      <c r="Y4830" s="445"/>
      <c r="Z4830" s="446" t="str">
        <f>IF(放飛紀錄!$Y4830="","",放飛紀錄!$Y4830+公式對照表!B$2)</f>
        <v/>
      </c>
      <c r="AA4830" s="445"/>
      <c r="AB4830" s="445"/>
      <c r="AC4830" s="447" t="str">
        <f t="shared" si="178"/>
        <v/>
      </c>
      <c r="AD4830" s="448" t="str">
        <f t="shared" si="179"/>
        <v/>
      </c>
      <c r="AE4830" s="446" t="str">
        <f>IF(放飛紀錄表[[#This Row],[模組啟動時間]]="","",公式對照表!$A$2)</f>
        <v/>
      </c>
      <c r="AF4830" s="449" t="str">
        <f>IF(AC4830="","",IF(AND(AA4830&gt;Y4830,AA4830&lt;Z4830),[1]公式對照表!$C$2,IF(AC4830="-",[1]公式對照表!$C$3,IF(AC4830&lt;AE4830,[1]公式對照表!$C$4,IF(AC4830&gt;AE4830,[1]公式對照表!$C$5)))))</f>
        <v/>
      </c>
      <c r="AG4830" s="442"/>
      <c r="AH4830" s="442"/>
      <c r="AI4830" s="442"/>
      <c r="AJ4830" s="442"/>
      <c r="AK4830" s="2"/>
    </row>
    <row r="4831" spans="1:37" ht="17.25" customHeight="1">
      <c r="A4831" s="443"/>
      <c r="B4831" s="444"/>
      <c r="C4831" s="23"/>
      <c r="D4831" s="23"/>
      <c r="E4831" s="23"/>
      <c r="F4831" s="262"/>
      <c r="G4831" s="262"/>
      <c r="H4831" s="262"/>
      <c r="I4831" s="264"/>
      <c r="J4831" s="23"/>
      <c r="K4831" s="23"/>
      <c r="L4831" s="36" t="str">
        <f>IFERROR(VLOOKUP(放飛紀錄!$K4831,#REF!,2,FALSE),"")</f>
        <v/>
      </c>
      <c r="M4831" s="36"/>
      <c r="N4831" s="36"/>
      <c r="O4831" s="36"/>
      <c r="P4831" s="36"/>
      <c r="Q4831" s="36"/>
      <c r="R4831" s="36"/>
      <c r="S4831" s="36"/>
      <c r="T4831" s="36"/>
      <c r="U4831" s="23"/>
      <c r="V4831" s="23"/>
      <c r="W4831" s="23"/>
      <c r="X4831" s="23"/>
      <c r="Y4831" s="445"/>
      <c r="Z4831" s="446" t="str">
        <f>IF(放飛紀錄!$Y4831="","",放飛紀錄!$Y4831+公式對照表!B$2)</f>
        <v/>
      </c>
      <c r="AA4831" s="445"/>
      <c r="AB4831" s="445"/>
      <c r="AC4831" s="447" t="str">
        <f t="shared" si="178"/>
        <v/>
      </c>
      <c r="AD4831" s="448" t="str">
        <f t="shared" si="179"/>
        <v/>
      </c>
      <c r="AE4831" s="446" t="str">
        <f>IF(放飛紀錄表[[#This Row],[模組啟動時間]]="","",公式對照表!$A$2)</f>
        <v/>
      </c>
      <c r="AF4831" s="449" t="str">
        <f>IF(AC4831="","",IF(AND(AA4831&gt;Y4831,AA4831&lt;Z4831),[1]公式對照表!$C$2,IF(AC4831="-",[1]公式對照表!$C$3,IF(AC4831&lt;AE4831,[1]公式對照表!$C$4,IF(AC4831&gt;AE4831,[1]公式對照表!$C$5)))))</f>
        <v/>
      </c>
      <c r="AG4831" s="442"/>
      <c r="AH4831" s="442"/>
      <c r="AI4831" s="442"/>
      <c r="AJ4831" s="442"/>
      <c r="AK4831" s="2"/>
    </row>
    <row r="4832" spans="1:37" ht="17.25" customHeight="1">
      <c r="A4832" s="443"/>
      <c r="B4832" s="444"/>
      <c r="C4832" s="23"/>
      <c r="D4832" s="23"/>
      <c r="E4832" s="23"/>
      <c r="F4832" s="262"/>
      <c r="G4832" s="262"/>
      <c r="H4832" s="262"/>
      <c r="I4832" s="264"/>
      <c r="J4832" s="23"/>
      <c r="K4832" s="23"/>
      <c r="L4832" s="36" t="str">
        <f>IFERROR(VLOOKUP(放飛紀錄!$K4832,#REF!,2,FALSE),"")</f>
        <v/>
      </c>
      <c r="M4832" s="36"/>
      <c r="N4832" s="36"/>
      <c r="O4832" s="36"/>
      <c r="P4832" s="36"/>
      <c r="Q4832" s="36"/>
      <c r="R4832" s="36"/>
      <c r="S4832" s="36"/>
      <c r="T4832" s="36"/>
      <c r="U4832" s="23"/>
      <c r="V4832" s="23"/>
      <c r="W4832" s="23"/>
      <c r="X4832" s="23"/>
      <c r="Y4832" s="445"/>
      <c r="Z4832" s="446" t="str">
        <f>IF(放飛紀錄!$Y4832="","",放飛紀錄!$Y4832+公式對照表!B$2)</f>
        <v/>
      </c>
      <c r="AA4832" s="445"/>
      <c r="AB4832" s="445"/>
      <c r="AC4832" s="447" t="str">
        <f t="shared" si="178"/>
        <v/>
      </c>
      <c r="AD4832" s="448" t="str">
        <f t="shared" si="179"/>
        <v/>
      </c>
      <c r="AE4832" s="446" t="str">
        <f>IF(放飛紀錄表[[#This Row],[模組啟動時間]]="","",公式對照表!$A$2)</f>
        <v/>
      </c>
      <c r="AF4832" s="449" t="str">
        <f>IF(AC4832="","",IF(AND(AA4832&gt;Y4832,AA4832&lt;Z4832),[1]公式對照表!$C$2,IF(AC4832="-",[1]公式對照表!$C$3,IF(AC4832&lt;AE4832,[1]公式對照表!$C$4,IF(AC4832&gt;AE4832,[1]公式對照表!$C$5)))))</f>
        <v/>
      </c>
      <c r="AG4832" s="442"/>
      <c r="AH4832" s="442"/>
      <c r="AI4832" s="442"/>
      <c r="AJ4832" s="442"/>
      <c r="AK4832" s="2"/>
    </row>
    <row r="4833" spans="1:37" ht="17.25" customHeight="1">
      <c r="A4833" s="443"/>
      <c r="B4833" s="444"/>
      <c r="C4833" s="23"/>
      <c r="D4833" s="23"/>
      <c r="E4833" s="23"/>
      <c r="F4833" s="262"/>
      <c r="G4833" s="262"/>
      <c r="H4833" s="262"/>
      <c r="I4833" s="264"/>
      <c r="J4833" s="23"/>
      <c r="K4833" s="23"/>
      <c r="L4833" s="36" t="str">
        <f>IFERROR(VLOOKUP(放飛紀錄!$K4833,#REF!,2,FALSE),"")</f>
        <v/>
      </c>
      <c r="M4833" s="36"/>
      <c r="N4833" s="36"/>
      <c r="O4833" s="36"/>
      <c r="P4833" s="36"/>
      <c r="Q4833" s="36"/>
      <c r="R4833" s="36"/>
      <c r="S4833" s="36"/>
      <c r="T4833" s="36"/>
      <c r="U4833" s="23"/>
      <c r="V4833" s="23"/>
      <c r="W4833" s="23"/>
      <c r="X4833" s="23"/>
      <c r="Y4833" s="445"/>
      <c r="Z4833" s="446" t="str">
        <f>IF(放飛紀錄!$Y4833="","",放飛紀錄!$Y4833+公式對照表!B$2)</f>
        <v/>
      </c>
      <c r="AA4833" s="445"/>
      <c r="AB4833" s="445"/>
      <c r="AC4833" s="447" t="str">
        <f t="shared" si="178"/>
        <v/>
      </c>
      <c r="AD4833" s="448" t="str">
        <f t="shared" si="179"/>
        <v/>
      </c>
      <c r="AE4833" s="446" t="str">
        <f>IF(放飛紀錄表[[#This Row],[模組啟動時間]]="","",公式對照表!$A$2)</f>
        <v/>
      </c>
      <c r="AF4833" s="449" t="str">
        <f>IF(AC4833="","",IF(AND(AA4833&gt;Y4833,AA4833&lt;Z4833),[1]公式對照表!$C$2,IF(AC4833="-",[1]公式對照表!$C$3,IF(AC4833&lt;AE4833,[1]公式對照表!$C$4,IF(AC4833&gt;AE4833,[1]公式對照表!$C$5)))))</f>
        <v/>
      </c>
      <c r="AG4833" s="442"/>
      <c r="AH4833" s="442"/>
      <c r="AI4833" s="442"/>
      <c r="AJ4833" s="442"/>
      <c r="AK4833" s="2"/>
    </row>
    <row r="4834" spans="1:37" ht="17.25" customHeight="1">
      <c r="A4834" s="443"/>
      <c r="B4834" s="444"/>
      <c r="C4834" s="23"/>
      <c r="D4834" s="23"/>
      <c r="E4834" s="23"/>
      <c r="F4834" s="262"/>
      <c r="G4834" s="262"/>
      <c r="H4834" s="262"/>
      <c r="I4834" s="264"/>
      <c r="J4834" s="23"/>
      <c r="K4834" s="23"/>
      <c r="L4834" s="36" t="str">
        <f>IFERROR(VLOOKUP(放飛紀錄!$K4834,#REF!,2,FALSE),"")</f>
        <v/>
      </c>
      <c r="M4834" s="36"/>
      <c r="N4834" s="36"/>
      <c r="O4834" s="36"/>
      <c r="P4834" s="36"/>
      <c r="Q4834" s="36"/>
      <c r="R4834" s="36"/>
      <c r="S4834" s="36"/>
      <c r="T4834" s="36"/>
      <c r="U4834" s="23"/>
      <c r="V4834" s="23"/>
      <c r="W4834" s="23"/>
      <c r="X4834" s="23"/>
      <c r="Y4834" s="445"/>
      <c r="Z4834" s="446" t="str">
        <f>IF(放飛紀錄!$Y4834="","",放飛紀錄!$Y4834+公式對照表!B$2)</f>
        <v/>
      </c>
      <c r="AA4834" s="445"/>
      <c r="AB4834" s="445"/>
      <c r="AC4834" s="447" t="str">
        <f t="shared" si="178"/>
        <v/>
      </c>
      <c r="AD4834" s="448" t="str">
        <f t="shared" si="179"/>
        <v/>
      </c>
      <c r="AE4834" s="446" t="str">
        <f>IF(放飛紀錄表[[#This Row],[模組啟動時間]]="","",公式對照表!$A$2)</f>
        <v/>
      </c>
      <c r="AF4834" s="449" t="str">
        <f>IF(AC4834="","",IF(AND(AA4834&gt;Y4834,AA4834&lt;Z4834),[1]公式對照表!$C$2,IF(AC4834="-",[1]公式對照表!$C$3,IF(AC4834&lt;AE4834,[1]公式對照表!$C$4,IF(AC4834&gt;AE4834,[1]公式對照表!$C$5)))))</f>
        <v/>
      </c>
      <c r="AG4834" s="442"/>
      <c r="AH4834" s="442"/>
      <c r="AI4834" s="442"/>
      <c r="AJ4834" s="442"/>
      <c r="AK4834" s="2"/>
    </row>
    <row r="4835" spans="1:37" ht="17.25" customHeight="1">
      <c r="A4835" s="443"/>
      <c r="B4835" s="444"/>
      <c r="C4835" s="23"/>
      <c r="D4835" s="23"/>
      <c r="E4835" s="23"/>
      <c r="F4835" s="262"/>
      <c r="G4835" s="262"/>
      <c r="H4835" s="262"/>
      <c r="I4835" s="264"/>
      <c r="J4835" s="23"/>
      <c r="K4835" s="23"/>
      <c r="L4835" s="36" t="str">
        <f>IFERROR(VLOOKUP(放飛紀錄!$K4835,#REF!,2,FALSE),"")</f>
        <v/>
      </c>
      <c r="M4835" s="36"/>
      <c r="N4835" s="36"/>
      <c r="O4835" s="36"/>
      <c r="P4835" s="36"/>
      <c r="Q4835" s="36"/>
      <c r="R4835" s="36"/>
      <c r="S4835" s="36"/>
      <c r="T4835" s="36"/>
      <c r="U4835" s="23"/>
      <c r="V4835" s="23"/>
      <c r="W4835" s="23"/>
      <c r="X4835" s="23"/>
      <c r="Y4835" s="445"/>
      <c r="Z4835" s="446" t="str">
        <f>IF(放飛紀錄!$Y4835="","",放飛紀錄!$Y4835+公式對照表!B$2)</f>
        <v/>
      </c>
      <c r="AA4835" s="445"/>
      <c r="AB4835" s="445"/>
      <c r="AC4835" s="447" t="str">
        <f t="shared" si="178"/>
        <v/>
      </c>
      <c r="AD4835" s="448" t="str">
        <f t="shared" si="179"/>
        <v/>
      </c>
      <c r="AE4835" s="446" t="str">
        <f>IF(放飛紀錄表[[#This Row],[模組啟動時間]]="","",公式對照表!$A$2)</f>
        <v/>
      </c>
      <c r="AF4835" s="449" t="str">
        <f>IF(AC4835="","",IF(AND(AA4835&gt;Y4835,AA4835&lt;Z4835),[1]公式對照表!$C$2,IF(AC4835="-",[1]公式對照表!$C$3,IF(AC4835&lt;AE4835,[1]公式對照表!$C$4,IF(AC4835&gt;AE4835,[1]公式對照表!$C$5)))))</f>
        <v/>
      </c>
      <c r="AG4835" s="442"/>
      <c r="AH4835" s="442"/>
      <c r="AI4835" s="442"/>
      <c r="AJ4835" s="442"/>
      <c r="AK4835" s="2"/>
    </row>
    <row r="4836" spans="1:37" ht="17.25" customHeight="1">
      <c r="A4836" s="443"/>
      <c r="B4836" s="444"/>
      <c r="C4836" s="23"/>
      <c r="D4836" s="23"/>
      <c r="E4836" s="23"/>
      <c r="F4836" s="262"/>
      <c r="G4836" s="262"/>
      <c r="H4836" s="262"/>
      <c r="I4836" s="264"/>
      <c r="J4836" s="23"/>
      <c r="K4836" s="23"/>
      <c r="L4836" s="36" t="str">
        <f>IFERROR(VLOOKUP(放飛紀錄!$K4836,#REF!,2,FALSE),"")</f>
        <v/>
      </c>
      <c r="M4836" s="36"/>
      <c r="N4836" s="36"/>
      <c r="O4836" s="36"/>
      <c r="P4836" s="36"/>
      <c r="Q4836" s="36"/>
      <c r="R4836" s="36"/>
      <c r="S4836" s="36"/>
      <c r="T4836" s="36"/>
      <c r="U4836" s="23"/>
      <c r="V4836" s="23"/>
      <c r="W4836" s="23"/>
      <c r="X4836" s="23"/>
      <c r="Y4836" s="445"/>
      <c r="Z4836" s="446" t="str">
        <f>IF(放飛紀錄!$Y4836="","",放飛紀錄!$Y4836+公式對照表!B$2)</f>
        <v/>
      </c>
      <c r="AA4836" s="445"/>
      <c r="AB4836" s="445"/>
      <c r="AC4836" s="447" t="str">
        <f t="shared" si="178"/>
        <v/>
      </c>
      <c r="AD4836" s="448" t="str">
        <f t="shared" si="179"/>
        <v/>
      </c>
      <c r="AE4836" s="446" t="str">
        <f>IF(放飛紀錄表[[#This Row],[模組啟動時間]]="","",公式對照表!$A$2)</f>
        <v/>
      </c>
      <c r="AF4836" s="449" t="str">
        <f>IF(AC4836="","",IF(AND(AA4836&gt;Y4836,AA4836&lt;Z4836),[1]公式對照表!$C$2,IF(AC4836="-",[1]公式對照表!$C$3,IF(AC4836&lt;AE4836,[1]公式對照表!$C$4,IF(AC4836&gt;AE4836,[1]公式對照表!$C$5)))))</f>
        <v/>
      </c>
      <c r="AG4836" s="442"/>
      <c r="AH4836" s="442"/>
      <c r="AI4836" s="442"/>
      <c r="AJ4836" s="442"/>
      <c r="AK4836" s="2"/>
    </row>
    <row r="4837" spans="1:37" ht="17.25" customHeight="1">
      <c r="A4837" s="443"/>
      <c r="B4837" s="444"/>
      <c r="C4837" s="23"/>
      <c r="D4837" s="23"/>
      <c r="E4837" s="23"/>
      <c r="F4837" s="262"/>
      <c r="G4837" s="262"/>
      <c r="H4837" s="262"/>
      <c r="I4837" s="264"/>
      <c r="J4837" s="23"/>
      <c r="K4837" s="23"/>
      <c r="L4837" s="36" t="str">
        <f>IFERROR(VLOOKUP(放飛紀錄!$K4837,#REF!,2,FALSE),"")</f>
        <v/>
      </c>
      <c r="M4837" s="36"/>
      <c r="N4837" s="36"/>
      <c r="O4837" s="36"/>
      <c r="P4837" s="36"/>
      <c r="Q4837" s="36"/>
      <c r="R4837" s="36"/>
      <c r="S4837" s="36"/>
      <c r="T4837" s="36"/>
      <c r="U4837" s="23"/>
      <c r="V4837" s="23"/>
      <c r="W4837" s="23"/>
      <c r="X4837" s="23"/>
      <c r="Y4837" s="445"/>
      <c r="Z4837" s="446" t="str">
        <f>IF(放飛紀錄!$Y4837="","",放飛紀錄!$Y4837+公式對照表!B$2)</f>
        <v/>
      </c>
      <c r="AA4837" s="445"/>
      <c r="AB4837" s="445"/>
      <c r="AC4837" s="447" t="str">
        <f t="shared" si="178"/>
        <v/>
      </c>
      <c r="AD4837" s="448" t="str">
        <f t="shared" si="179"/>
        <v/>
      </c>
      <c r="AE4837" s="446" t="str">
        <f>IF(放飛紀錄表[[#This Row],[模組啟動時間]]="","",公式對照表!$A$2)</f>
        <v/>
      </c>
      <c r="AF4837" s="449" t="str">
        <f>IF(AC4837="","",IF(AND(AA4837&gt;Y4837,AA4837&lt;Z4837),[1]公式對照表!$C$2,IF(AC4837="-",[1]公式對照表!$C$3,IF(AC4837&lt;AE4837,[1]公式對照表!$C$4,IF(AC4837&gt;AE4837,[1]公式對照表!$C$5)))))</f>
        <v/>
      </c>
      <c r="AG4837" s="442"/>
      <c r="AH4837" s="442"/>
      <c r="AI4837" s="442"/>
      <c r="AJ4837" s="442"/>
      <c r="AK4837" s="2"/>
    </row>
    <row r="4838" spans="1:37" ht="17.25" customHeight="1">
      <c r="A4838" s="443"/>
      <c r="B4838" s="444"/>
      <c r="C4838" s="23"/>
      <c r="D4838" s="23"/>
      <c r="E4838" s="23"/>
      <c r="F4838" s="262"/>
      <c r="G4838" s="262"/>
      <c r="H4838" s="262"/>
      <c r="I4838" s="264"/>
      <c r="J4838" s="23"/>
      <c r="K4838" s="23"/>
      <c r="L4838" s="36" t="str">
        <f>IFERROR(VLOOKUP(放飛紀錄!$K4838,#REF!,2,FALSE),"")</f>
        <v/>
      </c>
      <c r="M4838" s="36"/>
      <c r="N4838" s="36"/>
      <c r="O4838" s="36"/>
      <c r="P4838" s="36"/>
      <c r="Q4838" s="36"/>
      <c r="R4838" s="36"/>
      <c r="S4838" s="36"/>
      <c r="T4838" s="36"/>
      <c r="U4838" s="23"/>
      <c r="V4838" s="23"/>
      <c r="W4838" s="23"/>
      <c r="X4838" s="23"/>
      <c r="Y4838" s="445"/>
      <c r="Z4838" s="446" t="str">
        <f>IF(放飛紀錄!$Y4838="","",放飛紀錄!$Y4838+公式對照表!B$2)</f>
        <v/>
      </c>
      <c r="AA4838" s="445"/>
      <c r="AB4838" s="445"/>
      <c r="AC4838" s="447" t="str">
        <f t="shared" si="178"/>
        <v/>
      </c>
      <c r="AD4838" s="448" t="str">
        <f t="shared" si="179"/>
        <v/>
      </c>
      <c r="AE4838" s="446" t="str">
        <f>IF(放飛紀錄表[[#This Row],[模組啟動時間]]="","",公式對照表!$A$2)</f>
        <v/>
      </c>
      <c r="AF4838" s="449" t="str">
        <f>IF(AC4838="","",IF(AND(AA4838&gt;Y4838,AA4838&lt;Z4838),[1]公式對照表!$C$2,IF(AC4838="-",[1]公式對照表!$C$3,IF(AC4838&lt;AE4838,[1]公式對照表!$C$4,IF(AC4838&gt;AE4838,[1]公式對照表!$C$5)))))</f>
        <v/>
      </c>
      <c r="AG4838" s="442"/>
      <c r="AH4838" s="442"/>
      <c r="AI4838" s="442"/>
      <c r="AJ4838" s="442"/>
      <c r="AK4838" s="2"/>
    </row>
    <row r="4839" spans="1:37" ht="17.25" customHeight="1">
      <c r="A4839" s="443"/>
      <c r="B4839" s="444"/>
      <c r="C4839" s="23"/>
      <c r="D4839" s="23"/>
      <c r="E4839" s="23"/>
      <c r="F4839" s="262"/>
      <c r="G4839" s="262"/>
      <c r="H4839" s="262"/>
      <c r="I4839" s="264"/>
      <c r="J4839" s="23"/>
      <c r="K4839" s="23"/>
      <c r="L4839" s="36" t="str">
        <f>IFERROR(VLOOKUP(放飛紀錄!$K4839,#REF!,2,FALSE),"")</f>
        <v/>
      </c>
      <c r="M4839" s="36"/>
      <c r="N4839" s="36"/>
      <c r="O4839" s="36"/>
      <c r="P4839" s="36"/>
      <c r="Q4839" s="36"/>
      <c r="R4839" s="36"/>
      <c r="S4839" s="36"/>
      <c r="T4839" s="36"/>
      <c r="U4839" s="23"/>
      <c r="V4839" s="23"/>
      <c r="W4839" s="23"/>
      <c r="X4839" s="23"/>
      <c r="Y4839" s="445"/>
      <c r="Z4839" s="446" t="str">
        <f>IF(放飛紀錄!$Y4839="","",放飛紀錄!$Y4839+公式對照表!B$2)</f>
        <v/>
      </c>
      <c r="AA4839" s="445"/>
      <c r="AB4839" s="445"/>
      <c r="AC4839" s="447" t="str">
        <f t="shared" si="178"/>
        <v/>
      </c>
      <c r="AD4839" s="448" t="str">
        <f t="shared" si="179"/>
        <v/>
      </c>
      <c r="AE4839" s="446" t="str">
        <f>IF(放飛紀錄表[[#This Row],[模組啟動時間]]="","",公式對照表!$A$2)</f>
        <v/>
      </c>
      <c r="AF4839" s="449" t="str">
        <f>IF(AC4839="","",IF(AND(AA4839&gt;Y4839,AA4839&lt;Z4839),[1]公式對照表!$C$2,IF(AC4839="-",[1]公式對照表!$C$3,IF(AC4839&lt;AE4839,[1]公式對照表!$C$4,IF(AC4839&gt;AE4839,[1]公式對照表!$C$5)))))</f>
        <v/>
      </c>
      <c r="AG4839" s="442"/>
      <c r="AH4839" s="442"/>
      <c r="AI4839" s="442"/>
      <c r="AJ4839" s="442"/>
      <c r="AK4839" s="2"/>
    </row>
    <row r="4840" spans="1:37" ht="17.25" customHeight="1">
      <c r="A4840" s="443"/>
      <c r="B4840" s="444"/>
      <c r="C4840" s="23"/>
      <c r="D4840" s="23"/>
      <c r="E4840" s="23"/>
      <c r="F4840" s="262"/>
      <c r="G4840" s="262"/>
      <c r="H4840" s="262"/>
      <c r="I4840" s="264"/>
      <c r="J4840" s="23"/>
      <c r="K4840" s="23"/>
      <c r="L4840" s="36" t="str">
        <f>IFERROR(VLOOKUP(放飛紀錄!$K4840,#REF!,2,FALSE),"")</f>
        <v/>
      </c>
      <c r="M4840" s="36"/>
      <c r="N4840" s="36"/>
      <c r="O4840" s="36"/>
      <c r="P4840" s="36"/>
      <c r="Q4840" s="36"/>
      <c r="R4840" s="36"/>
      <c r="S4840" s="36"/>
      <c r="T4840" s="36"/>
      <c r="U4840" s="23"/>
      <c r="V4840" s="23"/>
      <c r="W4840" s="23"/>
      <c r="X4840" s="23"/>
      <c r="Y4840" s="445"/>
      <c r="Z4840" s="446" t="str">
        <f>IF(放飛紀錄!$Y4840="","",放飛紀錄!$Y4840+公式對照表!B$2)</f>
        <v/>
      </c>
      <c r="AA4840" s="445"/>
      <c r="AB4840" s="445"/>
      <c r="AC4840" s="447" t="str">
        <f t="shared" si="178"/>
        <v/>
      </c>
      <c r="AD4840" s="448" t="str">
        <f t="shared" si="179"/>
        <v/>
      </c>
      <c r="AE4840" s="446" t="str">
        <f>IF(放飛紀錄表[[#This Row],[模組啟動時間]]="","",公式對照表!$A$2)</f>
        <v/>
      </c>
      <c r="AF4840" s="449" t="str">
        <f>IF(AC4840="","",IF(AND(AA4840&gt;Y4840,AA4840&lt;Z4840),[1]公式對照表!$C$2,IF(AC4840="-",[1]公式對照表!$C$3,IF(AC4840&lt;AE4840,[1]公式對照表!$C$4,IF(AC4840&gt;AE4840,[1]公式對照表!$C$5)))))</f>
        <v/>
      </c>
      <c r="AG4840" s="442"/>
      <c r="AH4840" s="442"/>
      <c r="AI4840" s="442"/>
      <c r="AJ4840" s="442"/>
      <c r="AK4840" s="2"/>
    </row>
    <row r="4841" spans="1:37" ht="17.25" customHeight="1">
      <c r="A4841" s="443"/>
      <c r="B4841" s="444"/>
      <c r="C4841" s="23"/>
      <c r="D4841" s="23"/>
      <c r="E4841" s="23"/>
      <c r="F4841" s="262"/>
      <c r="G4841" s="262"/>
      <c r="H4841" s="262"/>
      <c r="I4841" s="264"/>
      <c r="J4841" s="23"/>
      <c r="K4841" s="23"/>
      <c r="L4841" s="36" t="str">
        <f>IFERROR(VLOOKUP(放飛紀錄!$K4841,#REF!,2,FALSE),"")</f>
        <v/>
      </c>
      <c r="M4841" s="36"/>
      <c r="N4841" s="36"/>
      <c r="O4841" s="36"/>
      <c r="P4841" s="36"/>
      <c r="Q4841" s="36"/>
      <c r="R4841" s="36"/>
      <c r="S4841" s="36"/>
      <c r="T4841" s="36"/>
      <c r="U4841" s="23"/>
      <c r="V4841" s="23"/>
      <c r="W4841" s="23"/>
      <c r="X4841" s="23"/>
      <c r="Y4841" s="445"/>
      <c r="Z4841" s="446" t="str">
        <f>IF(放飛紀錄!$Y4841="","",放飛紀錄!$Y4841+公式對照表!B$2)</f>
        <v/>
      </c>
      <c r="AA4841" s="445"/>
      <c r="AB4841" s="445"/>
      <c r="AC4841" s="447" t="str">
        <f t="shared" si="178"/>
        <v/>
      </c>
      <c r="AD4841" s="448" t="str">
        <f t="shared" si="179"/>
        <v/>
      </c>
      <c r="AE4841" s="446" t="str">
        <f>IF(放飛紀錄表[[#This Row],[模組啟動時間]]="","",公式對照表!$A$2)</f>
        <v/>
      </c>
      <c r="AF4841" s="449" t="str">
        <f>IF(AC4841="","",IF(AND(AA4841&gt;Y4841,AA4841&lt;Z4841),[1]公式對照表!$C$2,IF(AC4841="-",[1]公式對照表!$C$3,IF(AC4841&lt;AE4841,[1]公式對照表!$C$4,IF(AC4841&gt;AE4841,[1]公式對照表!$C$5)))))</f>
        <v/>
      </c>
      <c r="AG4841" s="442"/>
      <c r="AH4841" s="442"/>
      <c r="AI4841" s="442"/>
      <c r="AJ4841" s="442"/>
      <c r="AK4841" s="2"/>
    </row>
    <row r="4842" spans="1:37" ht="17.25" customHeight="1">
      <c r="A4842" s="443"/>
      <c r="B4842" s="444"/>
      <c r="C4842" s="23"/>
      <c r="D4842" s="23"/>
      <c r="E4842" s="23"/>
      <c r="F4842" s="262"/>
      <c r="G4842" s="262"/>
      <c r="H4842" s="262"/>
      <c r="I4842" s="264"/>
      <c r="J4842" s="23"/>
      <c r="K4842" s="23"/>
      <c r="L4842" s="36" t="str">
        <f>IFERROR(VLOOKUP(放飛紀錄!$K4842,#REF!,2,FALSE),"")</f>
        <v/>
      </c>
      <c r="M4842" s="36"/>
      <c r="N4842" s="36"/>
      <c r="O4842" s="36"/>
      <c r="P4842" s="36"/>
      <c r="Q4842" s="36"/>
      <c r="R4842" s="36"/>
      <c r="S4842" s="36"/>
      <c r="T4842" s="36"/>
      <c r="U4842" s="23"/>
      <c r="V4842" s="23"/>
      <c r="W4842" s="23"/>
      <c r="X4842" s="23"/>
      <c r="Y4842" s="445"/>
      <c r="Z4842" s="446" t="str">
        <f>IF(放飛紀錄!$Y4842="","",放飛紀錄!$Y4842+公式對照表!B$2)</f>
        <v/>
      </c>
      <c r="AA4842" s="445"/>
      <c r="AB4842" s="445"/>
      <c r="AC4842" s="447" t="str">
        <f t="shared" si="178"/>
        <v/>
      </c>
      <c r="AD4842" s="448" t="str">
        <f t="shared" si="179"/>
        <v/>
      </c>
      <c r="AE4842" s="446" t="str">
        <f>IF(放飛紀錄表[[#This Row],[模組啟動時間]]="","",公式對照表!$A$2)</f>
        <v/>
      </c>
      <c r="AF4842" s="449" t="str">
        <f>IF(AC4842="","",IF(AND(AA4842&gt;Y4842,AA4842&lt;Z4842),[1]公式對照表!$C$2,IF(AC4842="-",[1]公式對照表!$C$3,IF(AC4842&lt;AE4842,[1]公式對照表!$C$4,IF(AC4842&gt;AE4842,[1]公式對照表!$C$5)))))</f>
        <v/>
      </c>
      <c r="AG4842" s="442"/>
      <c r="AH4842" s="442"/>
      <c r="AI4842" s="442"/>
      <c r="AJ4842" s="442"/>
      <c r="AK4842" s="2"/>
    </row>
    <row r="4843" spans="1:37" ht="17.25" customHeight="1">
      <c r="A4843" s="443"/>
      <c r="B4843" s="444"/>
      <c r="C4843" s="23"/>
      <c r="D4843" s="23"/>
      <c r="E4843" s="23"/>
      <c r="F4843" s="262"/>
      <c r="G4843" s="262"/>
      <c r="H4843" s="262"/>
      <c r="I4843" s="264"/>
      <c r="J4843" s="23"/>
      <c r="K4843" s="23"/>
      <c r="L4843" s="36" t="str">
        <f>IFERROR(VLOOKUP(放飛紀錄!$K4843,#REF!,2,FALSE),"")</f>
        <v/>
      </c>
      <c r="M4843" s="36"/>
      <c r="N4843" s="36"/>
      <c r="O4843" s="36"/>
      <c r="P4843" s="36"/>
      <c r="Q4843" s="36"/>
      <c r="R4843" s="36"/>
      <c r="S4843" s="36"/>
      <c r="T4843" s="36"/>
      <c r="U4843" s="23"/>
      <c r="V4843" s="23"/>
      <c r="W4843" s="23"/>
      <c r="X4843" s="23"/>
      <c r="Y4843" s="445"/>
      <c r="Z4843" s="446" t="str">
        <f>IF(放飛紀錄!$Y4843="","",放飛紀錄!$Y4843+公式對照表!B$2)</f>
        <v/>
      </c>
      <c r="AA4843" s="445"/>
      <c r="AB4843" s="445"/>
      <c r="AC4843" s="447" t="str">
        <f t="shared" si="178"/>
        <v/>
      </c>
      <c r="AD4843" s="448" t="str">
        <f t="shared" si="179"/>
        <v/>
      </c>
      <c r="AE4843" s="446" t="str">
        <f>IF(放飛紀錄表[[#This Row],[模組啟動時間]]="","",公式對照表!$A$2)</f>
        <v/>
      </c>
      <c r="AF4843" s="449" t="str">
        <f>IF(AC4843="","",IF(AND(AA4843&gt;Y4843,AA4843&lt;Z4843),[1]公式對照表!$C$2,IF(AC4843="-",[1]公式對照表!$C$3,IF(AC4843&lt;AE4843,[1]公式對照表!$C$4,IF(AC4843&gt;AE4843,[1]公式對照表!$C$5)))))</f>
        <v/>
      </c>
      <c r="AG4843" s="442"/>
      <c r="AH4843" s="442"/>
      <c r="AI4843" s="442"/>
      <c r="AJ4843" s="442"/>
      <c r="AK4843" s="2"/>
    </row>
    <row r="4844" spans="1:37" ht="17.25" customHeight="1">
      <c r="A4844" s="443"/>
      <c r="B4844" s="444"/>
      <c r="C4844" s="23"/>
      <c r="D4844" s="23"/>
      <c r="E4844" s="23"/>
      <c r="F4844" s="262"/>
      <c r="G4844" s="262"/>
      <c r="H4844" s="262"/>
      <c r="I4844" s="264"/>
      <c r="J4844" s="23"/>
      <c r="K4844" s="23"/>
      <c r="L4844" s="36" t="str">
        <f>IFERROR(VLOOKUP(放飛紀錄!$K4844,#REF!,2,FALSE),"")</f>
        <v/>
      </c>
      <c r="M4844" s="36"/>
      <c r="N4844" s="36"/>
      <c r="O4844" s="36"/>
      <c r="P4844" s="36"/>
      <c r="Q4844" s="36"/>
      <c r="R4844" s="36"/>
      <c r="S4844" s="36"/>
      <c r="T4844" s="36"/>
      <c r="U4844" s="23"/>
      <c r="V4844" s="23"/>
      <c r="W4844" s="23"/>
      <c r="X4844" s="23"/>
      <c r="Y4844" s="445"/>
      <c r="Z4844" s="446" t="str">
        <f>IF(放飛紀錄!$Y4844="","",放飛紀錄!$Y4844+公式對照表!B$2)</f>
        <v/>
      </c>
      <c r="AA4844" s="445"/>
      <c r="AB4844" s="445"/>
      <c r="AC4844" s="447" t="str">
        <f t="shared" si="178"/>
        <v/>
      </c>
      <c r="AD4844" s="448" t="str">
        <f t="shared" si="179"/>
        <v/>
      </c>
      <c r="AE4844" s="446" t="str">
        <f>IF(放飛紀錄表[[#This Row],[模組啟動時間]]="","",公式對照表!$A$2)</f>
        <v/>
      </c>
      <c r="AF4844" s="449" t="str">
        <f>IF(AC4844="","",IF(AND(AA4844&gt;Y4844,AA4844&lt;Z4844),[1]公式對照表!$C$2,IF(AC4844="-",[1]公式對照表!$C$3,IF(AC4844&lt;AE4844,[1]公式對照表!$C$4,IF(AC4844&gt;AE4844,[1]公式對照表!$C$5)))))</f>
        <v/>
      </c>
      <c r="AG4844" s="442"/>
      <c r="AH4844" s="442"/>
      <c r="AI4844" s="442"/>
      <c r="AJ4844" s="442"/>
      <c r="AK4844" s="2"/>
    </row>
    <row r="4845" spans="1:37" ht="17.25" customHeight="1">
      <c r="A4845" s="443"/>
      <c r="B4845" s="444"/>
      <c r="C4845" s="23"/>
      <c r="D4845" s="23"/>
      <c r="E4845" s="23"/>
      <c r="F4845" s="262"/>
      <c r="G4845" s="262"/>
      <c r="H4845" s="262"/>
      <c r="I4845" s="264"/>
      <c r="J4845" s="23"/>
      <c r="K4845" s="23"/>
      <c r="L4845" s="36" t="str">
        <f>IFERROR(VLOOKUP(放飛紀錄!$K4845,#REF!,2,FALSE),"")</f>
        <v/>
      </c>
      <c r="M4845" s="36"/>
      <c r="N4845" s="36"/>
      <c r="O4845" s="36"/>
      <c r="P4845" s="36"/>
      <c r="Q4845" s="36"/>
      <c r="R4845" s="36"/>
      <c r="S4845" s="36"/>
      <c r="T4845" s="36"/>
      <c r="U4845" s="23"/>
      <c r="V4845" s="23"/>
      <c r="W4845" s="23"/>
      <c r="X4845" s="23"/>
      <c r="Y4845" s="445"/>
      <c r="Z4845" s="446" t="str">
        <f>IF(放飛紀錄!$Y4845="","",放飛紀錄!$Y4845+公式對照表!B$2)</f>
        <v/>
      </c>
      <c r="AA4845" s="445"/>
      <c r="AB4845" s="445"/>
      <c r="AC4845" s="447" t="str">
        <f t="shared" si="178"/>
        <v/>
      </c>
      <c r="AD4845" s="448" t="str">
        <f t="shared" si="179"/>
        <v/>
      </c>
      <c r="AE4845" s="446" t="str">
        <f>IF(放飛紀錄表[[#This Row],[模組啟動時間]]="","",公式對照表!$A$2)</f>
        <v/>
      </c>
      <c r="AF4845" s="449" t="str">
        <f>IF(AC4845="","",IF(AND(AA4845&gt;Y4845,AA4845&lt;Z4845),[1]公式對照表!$C$2,IF(AC4845="-",[1]公式對照表!$C$3,IF(AC4845&lt;AE4845,[1]公式對照表!$C$4,IF(AC4845&gt;AE4845,[1]公式對照表!$C$5)))))</f>
        <v/>
      </c>
      <c r="AG4845" s="442"/>
      <c r="AH4845" s="442"/>
      <c r="AI4845" s="442"/>
      <c r="AJ4845" s="442"/>
      <c r="AK4845" s="2"/>
    </row>
    <row r="4846" spans="1:37" ht="17.25" customHeight="1">
      <c r="A4846" s="443"/>
      <c r="B4846" s="444"/>
      <c r="C4846" s="23"/>
      <c r="D4846" s="23"/>
      <c r="E4846" s="23"/>
      <c r="F4846" s="262"/>
      <c r="G4846" s="262"/>
      <c r="H4846" s="262"/>
      <c r="I4846" s="264"/>
      <c r="J4846" s="23"/>
      <c r="K4846" s="23"/>
      <c r="L4846" s="36" t="str">
        <f>IFERROR(VLOOKUP(放飛紀錄!$K4846,#REF!,2,FALSE),"")</f>
        <v/>
      </c>
      <c r="M4846" s="36"/>
      <c r="N4846" s="36"/>
      <c r="O4846" s="36"/>
      <c r="P4846" s="36"/>
      <c r="Q4846" s="36"/>
      <c r="R4846" s="36"/>
      <c r="S4846" s="36"/>
      <c r="T4846" s="36"/>
      <c r="U4846" s="23"/>
      <c r="V4846" s="23"/>
      <c r="W4846" s="23"/>
      <c r="X4846" s="23"/>
      <c r="Y4846" s="445"/>
      <c r="Z4846" s="446" t="str">
        <f>IF(放飛紀錄!$Y4846="","",放飛紀錄!$Y4846+公式對照表!B$2)</f>
        <v/>
      </c>
      <c r="AA4846" s="445"/>
      <c r="AB4846" s="445"/>
      <c r="AC4846" s="447" t="str">
        <f t="shared" si="178"/>
        <v/>
      </c>
      <c r="AD4846" s="448" t="str">
        <f t="shared" si="179"/>
        <v/>
      </c>
      <c r="AE4846" s="446" t="str">
        <f>IF(放飛紀錄表[[#This Row],[模組啟動時間]]="","",公式對照表!$A$2)</f>
        <v/>
      </c>
      <c r="AF4846" s="449" t="str">
        <f>IF(AC4846="","",IF(AND(AA4846&gt;Y4846,AA4846&lt;Z4846),[1]公式對照表!$C$2,IF(AC4846="-",[1]公式對照表!$C$3,IF(AC4846&lt;AE4846,[1]公式對照表!$C$4,IF(AC4846&gt;AE4846,[1]公式對照表!$C$5)))))</f>
        <v/>
      </c>
      <c r="AG4846" s="442"/>
      <c r="AH4846" s="442"/>
      <c r="AI4846" s="442"/>
      <c r="AJ4846" s="442"/>
      <c r="AK4846" s="2"/>
    </row>
    <row r="4847" spans="1:37" ht="17.25" customHeight="1">
      <c r="A4847" s="443"/>
      <c r="B4847" s="444"/>
      <c r="C4847" s="23"/>
      <c r="D4847" s="23"/>
      <c r="E4847" s="23"/>
      <c r="F4847" s="262"/>
      <c r="G4847" s="262"/>
      <c r="H4847" s="262"/>
      <c r="I4847" s="264"/>
      <c r="J4847" s="23"/>
      <c r="K4847" s="23"/>
      <c r="L4847" s="36" t="str">
        <f>IFERROR(VLOOKUP(放飛紀錄!$K4847,#REF!,2,FALSE),"")</f>
        <v/>
      </c>
      <c r="M4847" s="36"/>
      <c r="N4847" s="36"/>
      <c r="O4847" s="36"/>
      <c r="P4847" s="36"/>
      <c r="Q4847" s="36"/>
      <c r="R4847" s="36"/>
      <c r="S4847" s="36"/>
      <c r="T4847" s="36"/>
      <c r="U4847" s="23"/>
      <c r="V4847" s="23"/>
      <c r="W4847" s="23"/>
      <c r="X4847" s="23"/>
      <c r="Y4847" s="445"/>
      <c r="Z4847" s="446" t="str">
        <f>IF(放飛紀錄!$Y4847="","",放飛紀錄!$Y4847+公式對照表!B$2)</f>
        <v/>
      </c>
      <c r="AA4847" s="445"/>
      <c r="AB4847" s="445"/>
      <c r="AC4847" s="447" t="str">
        <f t="shared" si="178"/>
        <v/>
      </c>
      <c r="AD4847" s="448" t="str">
        <f t="shared" si="179"/>
        <v/>
      </c>
      <c r="AE4847" s="446" t="str">
        <f>IF(放飛紀錄表[[#This Row],[模組啟動時間]]="","",公式對照表!$A$2)</f>
        <v/>
      </c>
      <c r="AF4847" s="449" t="str">
        <f>IF(AC4847="","",IF(AND(AA4847&gt;Y4847,AA4847&lt;Z4847),[1]公式對照表!$C$2,IF(AC4847="-",[1]公式對照表!$C$3,IF(AC4847&lt;AE4847,[1]公式對照表!$C$4,IF(AC4847&gt;AE4847,[1]公式對照表!$C$5)))))</f>
        <v/>
      </c>
      <c r="AG4847" s="442"/>
      <c r="AH4847" s="442"/>
      <c r="AI4847" s="442"/>
      <c r="AJ4847" s="442"/>
      <c r="AK4847" s="2"/>
    </row>
    <row r="4848" spans="1:37" ht="17.25" customHeight="1">
      <c r="A4848" s="443"/>
      <c r="B4848" s="444"/>
      <c r="C4848" s="23"/>
      <c r="D4848" s="23"/>
      <c r="E4848" s="23"/>
      <c r="F4848" s="262"/>
      <c r="G4848" s="262"/>
      <c r="H4848" s="262"/>
      <c r="I4848" s="264"/>
      <c r="J4848" s="23"/>
      <c r="K4848" s="23"/>
      <c r="L4848" s="36" t="str">
        <f>IFERROR(VLOOKUP(放飛紀錄!$K4848,#REF!,2,FALSE),"")</f>
        <v/>
      </c>
      <c r="M4848" s="36"/>
      <c r="N4848" s="36"/>
      <c r="O4848" s="36"/>
      <c r="P4848" s="36"/>
      <c r="Q4848" s="36"/>
      <c r="R4848" s="36"/>
      <c r="S4848" s="36"/>
      <c r="T4848" s="36"/>
      <c r="U4848" s="23"/>
      <c r="V4848" s="23"/>
      <c r="W4848" s="23"/>
      <c r="X4848" s="23"/>
      <c r="Y4848" s="445"/>
      <c r="Z4848" s="446" t="str">
        <f>IF(放飛紀錄!$Y4848="","",放飛紀錄!$Y4848+公式對照表!B$2)</f>
        <v/>
      </c>
      <c r="AA4848" s="445"/>
      <c r="AB4848" s="445"/>
      <c r="AC4848" s="447" t="str">
        <f t="shared" si="178"/>
        <v/>
      </c>
      <c r="AD4848" s="448" t="str">
        <f t="shared" si="179"/>
        <v/>
      </c>
      <c r="AE4848" s="446" t="str">
        <f>IF(放飛紀錄表[[#This Row],[模組啟動時間]]="","",公式對照表!$A$2)</f>
        <v/>
      </c>
      <c r="AF4848" s="449" t="str">
        <f>IF(AC4848="","",IF(AND(AA4848&gt;Y4848,AA4848&lt;Z4848),[1]公式對照表!$C$2,IF(AC4848="-",[1]公式對照表!$C$3,IF(AC4848&lt;AE4848,[1]公式對照表!$C$4,IF(AC4848&gt;AE4848,[1]公式對照表!$C$5)))))</f>
        <v/>
      </c>
      <c r="AG4848" s="442"/>
      <c r="AH4848" s="442"/>
      <c r="AI4848" s="442"/>
      <c r="AJ4848" s="442"/>
      <c r="AK4848" s="2"/>
    </row>
    <row r="4849" spans="1:37" ht="17.25" customHeight="1">
      <c r="A4849" s="443"/>
      <c r="B4849" s="444"/>
      <c r="C4849" s="23"/>
      <c r="D4849" s="23"/>
      <c r="E4849" s="23"/>
      <c r="F4849" s="262"/>
      <c r="G4849" s="262"/>
      <c r="H4849" s="262"/>
      <c r="I4849" s="264"/>
      <c r="J4849" s="23"/>
      <c r="K4849" s="23"/>
      <c r="L4849" s="36" t="str">
        <f>IFERROR(VLOOKUP(放飛紀錄!$K4849,#REF!,2,FALSE),"")</f>
        <v/>
      </c>
      <c r="M4849" s="36"/>
      <c r="N4849" s="36"/>
      <c r="O4849" s="36"/>
      <c r="P4849" s="36"/>
      <c r="Q4849" s="36"/>
      <c r="R4849" s="36"/>
      <c r="S4849" s="36"/>
      <c r="T4849" s="36"/>
      <c r="U4849" s="23"/>
      <c r="V4849" s="23"/>
      <c r="W4849" s="23"/>
      <c r="X4849" s="23"/>
      <c r="Y4849" s="445"/>
      <c r="Z4849" s="446" t="str">
        <f>IF(放飛紀錄!$Y4849="","",放飛紀錄!$Y4849+公式對照表!B$2)</f>
        <v/>
      </c>
      <c r="AA4849" s="445"/>
      <c r="AB4849" s="445"/>
      <c r="AC4849" s="447" t="str">
        <f t="shared" si="178"/>
        <v/>
      </c>
      <c r="AD4849" s="448" t="str">
        <f t="shared" si="179"/>
        <v/>
      </c>
      <c r="AE4849" s="446" t="str">
        <f>IF(放飛紀錄表[[#This Row],[模組啟動時間]]="","",公式對照表!$A$2)</f>
        <v/>
      </c>
      <c r="AF4849" s="449" t="str">
        <f>IF(AC4849="","",IF(AND(AA4849&gt;Y4849,AA4849&lt;Z4849),[1]公式對照表!$C$2,IF(AC4849="-",[1]公式對照表!$C$3,IF(AC4849&lt;AE4849,[1]公式對照表!$C$4,IF(AC4849&gt;AE4849,[1]公式對照表!$C$5)))))</f>
        <v/>
      </c>
      <c r="AG4849" s="442"/>
      <c r="AH4849" s="442"/>
      <c r="AI4849" s="442"/>
      <c r="AJ4849" s="442"/>
      <c r="AK4849" s="2"/>
    </row>
    <row r="4850" spans="1:37" ht="17.25" customHeight="1">
      <c r="A4850" s="443"/>
      <c r="B4850" s="444"/>
      <c r="C4850" s="23"/>
      <c r="D4850" s="23"/>
      <c r="E4850" s="23"/>
      <c r="F4850" s="262"/>
      <c r="G4850" s="262"/>
      <c r="H4850" s="262"/>
      <c r="I4850" s="264"/>
      <c r="J4850" s="23"/>
      <c r="K4850" s="23"/>
      <c r="L4850" s="36" t="str">
        <f>IFERROR(VLOOKUP(放飛紀錄!$K4850,#REF!,2,FALSE),"")</f>
        <v/>
      </c>
      <c r="M4850" s="36"/>
      <c r="N4850" s="36"/>
      <c r="O4850" s="36"/>
      <c r="P4850" s="36"/>
      <c r="Q4850" s="36"/>
      <c r="R4850" s="36"/>
      <c r="S4850" s="36"/>
      <c r="T4850" s="36"/>
      <c r="U4850" s="23"/>
      <c r="V4850" s="23"/>
      <c r="W4850" s="23"/>
      <c r="X4850" s="23"/>
      <c r="Y4850" s="445"/>
      <c r="Z4850" s="446" t="str">
        <f>IF(放飛紀錄!$Y4850="","",放飛紀錄!$Y4850+公式對照表!B$2)</f>
        <v/>
      </c>
      <c r="AA4850" s="445"/>
      <c r="AB4850" s="445"/>
      <c r="AC4850" s="447" t="str">
        <f t="shared" si="178"/>
        <v/>
      </c>
      <c r="AD4850" s="448" t="str">
        <f t="shared" si="179"/>
        <v/>
      </c>
      <c r="AE4850" s="446" t="str">
        <f>IF(放飛紀錄表[[#This Row],[模組啟動時間]]="","",公式對照表!$A$2)</f>
        <v/>
      </c>
      <c r="AF4850" s="449" t="str">
        <f>IF(AC4850="","",IF(AND(AA4850&gt;Y4850,AA4850&lt;Z4850),[1]公式對照表!$C$2,IF(AC4850="-",[1]公式對照表!$C$3,IF(AC4850&lt;AE4850,[1]公式對照表!$C$4,IF(AC4850&gt;AE4850,[1]公式對照表!$C$5)))))</f>
        <v/>
      </c>
      <c r="AG4850" s="442"/>
      <c r="AH4850" s="442"/>
      <c r="AI4850" s="442"/>
      <c r="AJ4850" s="442"/>
      <c r="AK4850" s="2"/>
    </row>
    <row r="4851" spans="1:37" ht="17.25" customHeight="1">
      <c r="A4851" s="443"/>
      <c r="B4851" s="444"/>
      <c r="C4851" s="23"/>
      <c r="D4851" s="23"/>
      <c r="E4851" s="23"/>
      <c r="F4851" s="262"/>
      <c r="G4851" s="262"/>
      <c r="H4851" s="262"/>
      <c r="I4851" s="264"/>
      <c r="J4851" s="23"/>
      <c r="K4851" s="23"/>
      <c r="L4851" s="36" t="str">
        <f>IFERROR(VLOOKUP(放飛紀錄!$K4851,#REF!,2,FALSE),"")</f>
        <v/>
      </c>
      <c r="M4851" s="36"/>
      <c r="N4851" s="36"/>
      <c r="O4851" s="36"/>
      <c r="P4851" s="36"/>
      <c r="Q4851" s="36"/>
      <c r="R4851" s="36"/>
      <c r="S4851" s="36"/>
      <c r="T4851" s="36"/>
      <c r="U4851" s="23"/>
      <c r="V4851" s="23"/>
      <c r="W4851" s="23"/>
      <c r="X4851" s="23"/>
      <c r="Y4851" s="445"/>
      <c r="Z4851" s="446" t="str">
        <f>IF(放飛紀錄!$Y4851="","",放飛紀錄!$Y4851+公式對照表!B$2)</f>
        <v/>
      </c>
      <c r="AA4851" s="445"/>
      <c r="AB4851" s="445"/>
      <c r="AC4851" s="447" t="str">
        <f t="shared" si="178"/>
        <v/>
      </c>
      <c r="AD4851" s="448" t="str">
        <f t="shared" si="179"/>
        <v/>
      </c>
      <c r="AE4851" s="446" t="str">
        <f>IF(放飛紀錄表[[#This Row],[模組啟動時間]]="","",公式對照表!$A$2)</f>
        <v/>
      </c>
      <c r="AF4851" s="449" t="str">
        <f>IF(AC4851="","",IF(AND(AA4851&gt;Y4851,AA4851&lt;Z4851),[1]公式對照表!$C$2,IF(AC4851="-",[1]公式對照表!$C$3,IF(AC4851&lt;AE4851,[1]公式對照表!$C$4,IF(AC4851&gt;AE4851,[1]公式對照表!$C$5)))))</f>
        <v/>
      </c>
      <c r="AG4851" s="442"/>
      <c r="AH4851" s="442"/>
      <c r="AI4851" s="442"/>
      <c r="AJ4851" s="442"/>
      <c r="AK4851" s="2"/>
    </row>
    <row r="4852" spans="1:37" ht="17.25" customHeight="1">
      <c r="A4852" s="443"/>
      <c r="B4852" s="444"/>
      <c r="C4852" s="23"/>
      <c r="D4852" s="23"/>
      <c r="E4852" s="23"/>
      <c r="F4852" s="262"/>
      <c r="G4852" s="262"/>
      <c r="H4852" s="262"/>
      <c r="I4852" s="264"/>
      <c r="J4852" s="23"/>
      <c r="K4852" s="23"/>
      <c r="L4852" s="36" t="str">
        <f>IFERROR(VLOOKUP(放飛紀錄!$K4852,#REF!,2,FALSE),"")</f>
        <v/>
      </c>
      <c r="M4852" s="36"/>
      <c r="N4852" s="36"/>
      <c r="O4852" s="36"/>
      <c r="P4852" s="36"/>
      <c r="Q4852" s="36"/>
      <c r="R4852" s="36"/>
      <c r="S4852" s="36"/>
      <c r="T4852" s="36"/>
      <c r="U4852" s="23"/>
      <c r="V4852" s="23"/>
      <c r="W4852" s="23"/>
      <c r="X4852" s="23"/>
      <c r="Y4852" s="445"/>
      <c r="Z4852" s="446" t="str">
        <f>IF(放飛紀錄!$Y4852="","",放飛紀錄!$Y4852+公式對照表!B$2)</f>
        <v/>
      </c>
      <c r="AA4852" s="445"/>
      <c r="AB4852" s="445"/>
      <c r="AC4852" s="447" t="str">
        <f t="shared" si="178"/>
        <v/>
      </c>
      <c r="AD4852" s="448" t="str">
        <f t="shared" si="179"/>
        <v/>
      </c>
      <c r="AE4852" s="446" t="str">
        <f>IF(放飛紀錄表[[#This Row],[模組啟動時間]]="","",公式對照表!$A$2)</f>
        <v/>
      </c>
      <c r="AF4852" s="449" t="str">
        <f>IF(AC4852="","",IF(AND(AA4852&gt;Y4852,AA4852&lt;Z4852),[1]公式對照表!$C$2,IF(AC4852="-",[1]公式對照表!$C$3,IF(AC4852&lt;AE4852,[1]公式對照表!$C$4,IF(AC4852&gt;AE4852,[1]公式對照表!$C$5)))))</f>
        <v/>
      </c>
      <c r="AG4852" s="442"/>
      <c r="AH4852" s="442"/>
      <c r="AI4852" s="442"/>
      <c r="AJ4852" s="442"/>
      <c r="AK4852" s="2"/>
    </row>
    <row r="4853" spans="1:37" ht="17.25" customHeight="1">
      <c r="A4853" s="443"/>
      <c r="B4853" s="444"/>
      <c r="C4853" s="23"/>
      <c r="D4853" s="23"/>
      <c r="E4853" s="23"/>
      <c r="F4853" s="262"/>
      <c r="G4853" s="262"/>
      <c r="H4853" s="262"/>
      <c r="I4853" s="264"/>
      <c r="J4853" s="23"/>
      <c r="K4853" s="23"/>
      <c r="L4853" s="36" t="str">
        <f>IFERROR(VLOOKUP(放飛紀錄!$K4853,#REF!,2,FALSE),"")</f>
        <v/>
      </c>
      <c r="M4853" s="36"/>
      <c r="N4853" s="36"/>
      <c r="O4853" s="36"/>
      <c r="P4853" s="36"/>
      <c r="Q4853" s="36"/>
      <c r="R4853" s="36"/>
      <c r="S4853" s="36"/>
      <c r="T4853" s="36"/>
      <c r="U4853" s="23"/>
      <c r="V4853" s="23"/>
      <c r="W4853" s="23"/>
      <c r="X4853" s="23"/>
      <c r="Y4853" s="445"/>
      <c r="Z4853" s="446" t="str">
        <f>IF(放飛紀錄!$Y4853="","",放飛紀錄!$Y4853+公式對照表!B$2)</f>
        <v/>
      </c>
      <c r="AA4853" s="445"/>
      <c r="AB4853" s="445"/>
      <c r="AC4853" s="447" t="str">
        <f t="shared" ref="AC4853:AC4916" si="180">IF(AB4853="","",IF(AA4853="-","-",AB4853-Z4853))</f>
        <v/>
      </c>
      <c r="AD4853" s="448" t="str">
        <f t="shared" ref="AD4853:AD4916" si="181">IF(OR(AC4853="-",AC4853=""),"",((MINUTE(AC4853)*60)+SECOND(AC4853)))</f>
        <v/>
      </c>
      <c r="AE4853" s="446" t="str">
        <f>IF(放飛紀錄表[[#This Row],[模組啟動時間]]="","",公式對照表!$A$2)</f>
        <v/>
      </c>
      <c r="AF4853" s="449" t="str">
        <f>IF(AC4853="","",IF(AND(AA4853&gt;Y4853,AA4853&lt;Z4853),[1]公式對照表!$C$2,IF(AC4853="-",[1]公式對照表!$C$3,IF(AC4853&lt;AE4853,[1]公式對照表!$C$4,IF(AC4853&gt;AE4853,[1]公式對照表!$C$5)))))</f>
        <v/>
      </c>
      <c r="AG4853" s="442"/>
      <c r="AH4853" s="442"/>
      <c r="AI4853" s="442"/>
      <c r="AJ4853" s="442"/>
      <c r="AK4853" s="2"/>
    </row>
    <row r="4854" spans="1:37" ht="17.25" customHeight="1">
      <c r="A4854" s="443"/>
      <c r="B4854" s="444"/>
      <c r="C4854" s="23"/>
      <c r="D4854" s="23"/>
      <c r="E4854" s="23"/>
      <c r="F4854" s="262"/>
      <c r="G4854" s="262"/>
      <c r="H4854" s="262"/>
      <c r="I4854" s="264"/>
      <c r="J4854" s="23"/>
      <c r="K4854" s="23"/>
      <c r="L4854" s="36" t="str">
        <f>IFERROR(VLOOKUP(放飛紀錄!$K4854,#REF!,2,FALSE),"")</f>
        <v/>
      </c>
      <c r="M4854" s="36"/>
      <c r="N4854" s="36"/>
      <c r="O4854" s="36"/>
      <c r="P4854" s="36"/>
      <c r="Q4854" s="36"/>
      <c r="R4854" s="36"/>
      <c r="S4854" s="36"/>
      <c r="T4854" s="36"/>
      <c r="U4854" s="23"/>
      <c r="V4854" s="23"/>
      <c r="W4854" s="23"/>
      <c r="X4854" s="23"/>
      <c r="Y4854" s="445"/>
      <c r="Z4854" s="446" t="str">
        <f>IF(放飛紀錄!$Y4854="","",放飛紀錄!$Y4854+公式對照表!B$2)</f>
        <v/>
      </c>
      <c r="AA4854" s="445"/>
      <c r="AB4854" s="445"/>
      <c r="AC4854" s="447" t="str">
        <f t="shared" si="180"/>
        <v/>
      </c>
      <c r="AD4854" s="448" t="str">
        <f t="shared" si="181"/>
        <v/>
      </c>
      <c r="AE4854" s="446" t="str">
        <f>IF(放飛紀錄表[[#This Row],[模組啟動時間]]="","",公式對照表!$A$2)</f>
        <v/>
      </c>
      <c r="AF4854" s="449" t="str">
        <f>IF(AC4854="","",IF(AND(AA4854&gt;Y4854,AA4854&lt;Z4854),[1]公式對照表!$C$2,IF(AC4854="-",[1]公式對照表!$C$3,IF(AC4854&lt;AE4854,[1]公式對照表!$C$4,IF(AC4854&gt;AE4854,[1]公式對照表!$C$5)))))</f>
        <v/>
      </c>
      <c r="AG4854" s="442"/>
      <c r="AH4854" s="442"/>
      <c r="AI4854" s="442"/>
      <c r="AJ4854" s="442"/>
      <c r="AK4854" s="2"/>
    </row>
    <row r="4855" spans="1:37" ht="17.25" customHeight="1">
      <c r="A4855" s="443"/>
      <c r="B4855" s="444"/>
      <c r="C4855" s="23"/>
      <c r="D4855" s="23"/>
      <c r="E4855" s="23"/>
      <c r="F4855" s="262"/>
      <c r="G4855" s="262"/>
      <c r="H4855" s="262"/>
      <c r="I4855" s="264"/>
      <c r="J4855" s="23"/>
      <c r="K4855" s="23"/>
      <c r="L4855" s="36" t="str">
        <f>IFERROR(VLOOKUP(放飛紀錄!$K4855,#REF!,2,FALSE),"")</f>
        <v/>
      </c>
      <c r="M4855" s="36"/>
      <c r="N4855" s="36"/>
      <c r="O4855" s="36"/>
      <c r="P4855" s="36"/>
      <c r="Q4855" s="36"/>
      <c r="R4855" s="36"/>
      <c r="S4855" s="36"/>
      <c r="T4855" s="36"/>
      <c r="U4855" s="23"/>
      <c r="V4855" s="23"/>
      <c r="W4855" s="23"/>
      <c r="X4855" s="23"/>
      <c r="Y4855" s="445"/>
      <c r="Z4855" s="446" t="str">
        <f>IF(放飛紀錄!$Y4855="","",放飛紀錄!$Y4855+公式對照表!B$2)</f>
        <v/>
      </c>
      <c r="AA4855" s="445"/>
      <c r="AB4855" s="445"/>
      <c r="AC4855" s="447" t="str">
        <f t="shared" si="180"/>
        <v/>
      </c>
      <c r="AD4855" s="448" t="str">
        <f t="shared" si="181"/>
        <v/>
      </c>
      <c r="AE4855" s="446" t="str">
        <f>IF(放飛紀錄表[[#This Row],[模組啟動時間]]="","",公式對照表!$A$2)</f>
        <v/>
      </c>
      <c r="AF4855" s="449" t="str">
        <f>IF(AC4855="","",IF(AND(AA4855&gt;Y4855,AA4855&lt;Z4855),[1]公式對照表!$C$2,IF(AC4855="-",[1]公式對照表!$C$3,IF(AC4855&lt;AE4855,[1]公式對照表!$C$4,IF(AC4855&gt;AE4855,[1]公式對照表!$C$5)))))</f>
        <v/>
      </c>
      <c r="AG4855" s="442"/>
      <c r="AH4855" s="442"/>
      <c r="AI4855" s="442"/>
      <c r="AJ4855" s="442"/>
      <c r="AK4855" s="2"/>
    </row>
    <row r="4856" spans="1:37" ht="17.25" customHeight="1">
      <c r="A4856" s="443"/>
      <c r="B4856" s="444"/>
      <c r="C4856" s="23"/>
      <c r="D4856" s="23"/>
      <c r="E4856" s="23"/>
      <c r="F4856" s="262"/>
      <c r="G4856" s="262"/>
      <c r="H4856" s="262"/>
      <c r="I4856" s="264"/>
      <c r="J4856" s="23"/>
      <c r="K4856" s="23"/>
      <c r="L4856" s="36" t="str">
        <f>IFERROR(VLOOKUP(放飛紀錄!$K4856,#REF!,2,FALSE),"")</f>
        <v/>
      </c>
      <c r="M4856" s="36"/>
      <c r="N4856" s="36"/>
      <c r="O4856" s="36"/>
      <c r="P4856" s="36"/>
      <c r="Q4856" s="36"/>
      <c r="R4856" s="36"/>
      <c r="S4856" s="36"/>
      <c r="T4856" s="36"/>
      <c r="U4856" s="23"/>
      <c r="V4856" s="23"/>
      <c r="W4856" s="23"/>
      <c r="X4856" s="23"/>
      <c r="Y4856" s="445"/>
      <c r="Z4856" s="446" t="str">
        <f>IF(放飛紀錄!$Y4856="","",放飛紀錄!$Y4856+公式對照表!B$2)</f>
        <v/>
      </c>
      <c r="AA4856" s="445"/>
      <c r="AB4856" s="445"/>
      <c r="AC4856" s="447" t="str">
        <f t="shared" si="180"/>
        <v/>
      </c>
      <c r="AD4856" s="448" t="str">
        <f t="shared" si="181"/>
        <v/>
      </c>
      <c r="AE4856" s="446" t="str">
        <f>IF(放飛紀錄表[[#This Row],[模組啟動時間]]="","",公式對照表!$A$2)</f>
        <v/>
      </c>
      <c r="AF4856" s="449" t="str">
        <f>IF(AC4856="","",IF(AND(AA4856&gt;Y4856,AA4856&lt;Z4856),[1]公式對照表!$C$2,IF(AC4856="-",[1]公式對照表!$C$3,IF(AC4856&lt;AE4856,[1]公式對照表!$C$4,IF(AC4856&gt;AE4856,[1]公式對照表!$C$5)))))</f>
        <v/>
      </c>
      <c r="AG4856" s="442"/>
      <c r="AH4856" s="442"/>
      <c r="AI4856" s="442"/>
      <c r="AJ4856" s="442"/>
      <c r="AK4856" s="2"/>
    </row>
    <row r="4857" spans="1:37" ht="17.25" customHeight="1">
      <c r="A4857" s="443"/>
      <c r="B4857" s="444"/>
      <c r="C4857" s="23"/>
      <c r="D4857" s="23"/>
      <c r="E4857" s="23"/>
      <c r="F4857" s="262"/>
      <c r="G4857" s="262"/>
      <c r="H4857" s="262"/>
      <c r="I4857" s="264"/>
      <c r="J4857" s="23"/>
      <c r="K4857" s="23"/>
      <c r="L4857" s="36" t="str">
        <f>IFERROR(VLOOKUP(放飛紀錄!$K4857,#REF!,2,FALSE),"")</f>
        <v/>
      </c>
      <c r="M4857" s="36"/>
      <c r="N4857" s="36"/>
      <c r="O4857" s="36"/>
      <c r="P4857" s="36"/>
      <c r="Q4857" s="36"/>
      <c r="R4857" s="36"/>
      <c r="S4857" s="36"/>
      <c r="T4857" s="36"/>
      <c r="U4857" s="23"/>
      <c r="V4857" s="23"/>
      <c r="W4857" s="23"/>
      <c r="X4857" s="23"/>
      <c r="Y4857" s="445"/>
      <c r="Z4857" s="446" t="str">
        <f>IF(放飛紀錄!$Y4857="","",放飛紀錄!$Y4857+公式對照表!B$2)</f>
        <v/>
      </c>
      <c r="AA4857" s="445"/>
      <c r="AB4857" s="445"/>
      <c r="AC4857" s="447" t="str">
        <f t="shared" si="180"/>
        <v/>
      </c>
      <c r="AD4857" s="448" t="str">
        <f t="shared" si="181"/>
        <v/>
      </c>
      <c r="AE4857" s="446" t="str">
        <f>IF(放飛紀錄表[[#This Row],[模組啟動時間]]="","",公式對照表!$A$2)</f>
        <v/>
      </c>
      <c r="AF4857" s="449" t="str">
        <f>IF(AC4857="","",IF(AND(AA4857&gt;Y4857,AA4857&lt;Z4857),[1]公式對照表!$C$2,IF(AC4857="-",[1]公式對照表!$C$3,IF(AC4857&lt;AE4857,[1]公式對照表!$C$4,IF(AC4857&gt;AE4857,[1]公式對照表!$C$5)))))</f>
        <v/>
      </c>
      <c r="AG4857" s="442"/>
      <c r="AH4857" s="442"/>
      <c r="AI4857" s="442"/>
      <c r="AJ4857" s="442"/>
      <c r="AK4857" s="2"/>
    </row>
    <row r="4858" spans="1:37" ht="17.25" customHeight="1">
      <c r="A4858" s="443"/>
      <c r="B4858" s="444"/>
      <c r="C4858" s="23"/>
      <c r="D4858" s="23"/>
      <c r="E4858" s="23"/>
      <c r="F4858" s="262"/>
      <c r="G4858" s="262"/>
      <c r="H4858" s="262"/>
      <c r="I4858" s="264"/>
      <c r="J4858" s="23"/>
      <c r="K4858" s="23"/>
      <c r="L4858" s="36" t="str">
        <f>IFERROR(VLOOKUP(放飛紀錄!$K4858,#REF!,2,FALSE),"")</f>
        <v/>
      </c>
      <c r="M4858" s="36"/>
      <c r="N4858" s="36"/>
      <c r="O4858" s="36"/>
      <c r="P4858" s="36"/>
      <c r="Q4858" s="36"/>
      <c r="R4858" s="36"/>
      <c r="S4858" s="36"/>
      <c r="T4858" s="36"/>
      <c r="U4858" s="23"/>
      <c r="V4858" s="23"/>
      <c r="W4858" s="23"/>
      <c r="X4858" s="23"/>
      <c r="Y4858" s="445"/>
      <c r="Z4858" s="446" t="str">
        <f>IF(放飛紀錄!$Y4858="","",放飛紀錄!$Y4858+公式對照表!B$2)</f>
        <v/>
      </c>
      <c r="AA4858" s="445"/>
      <c r="AB4858" s="445"/>
      <c r="AC4858" s="447" t="str">
        <f t="shared" si="180"/>
        <v/>
      </c>
      <c r="AD4858" s="448" t="str">
        <f t="shared" si="181"/>
        <v/>
      </c>
      <c r="AE4858" s="446" t="str">
        <f>IF(放飛紀錄表[[#This Row],[模組啟動時間]]="","",公式對照表!$A$2)</f>
        <v/>
      </c>
      <c r="AF4858" s="449" t="str">
        <f>IF(AC4858="","",IF(AND(AA4858&gt;Y4858,AA4858&lt;Z4858),[1]公式對照表!$C$2,IF(AC4858="-",[1]公式對照表!$C$3,IF(AC4858&lt;AE4858,[1]公式對照表!$C$4,IF(AC4858&gt;AE4858,[1]公式對照表!$C$5)))))</f>
        <v/>
      </c>
      <c r="AG4858" s="442"/>
      <c r="AH4858" s="442"/>
      <c r="AI4858" s="442"/>
      <c r="AJ4858" s="442"/>
      <c r="AK4858" s="2"/>
    </row>
    <row r="4859" spans="1:37" ht="17.25" customHeight="1">
      <c r="A4859" s="443"/>
      <c r="B4859" s="444"/>
      <c r="C4859" s="23"/>
      <c r="D4859" s="23"/>
      <c r="E4859" s="23"/>
      <c r="F4859" s="262"/>
      <c r="G4859" s="262"/>
      <c r="H4859" s="262"/>
      <c r="I4859" s="264"/>
      <c r="J4859" s="23"/>
      <c r="K4859" s="23"/>
      <c r="L4859" s="36" t="str">
        <f>IFERROR(VLOOKUP(放飛紀錄!$K4859,#REF!,2,FALSE),"")</f>
        <v/>
      </c>
      <c r="M4859" s="36"/>
      <c r="N4859" s="36"/>
      <c r="O4859" s="36"/>
      <c r="P4859" s="36"/>
      <c r="Q4859" s="36"/>
      <c r="R4859" s="36"/>
      <c r="S4859" s="36"/>
      <c r="T4859" s="36"/>
      <c r="U4859" s="23"/>
      <c r="V4859" s="23"/>
      <c r="W4859" s="23"/>
      <c r="X4859" s="23"/>
      <c r="Y4859" s="445"/>
      <c r="Z4859" s="446" t="str">
        <f>IF(放飛紀錄!$Y4859="","",放飛紀錄!$Y4859+公式對照表!B$2)</f>
        <v/>
      </c>
      <c r="AA4859" s="445"/>
      <c r="AB4859" s="445"/>
      <c r="AC4859" s="447" t="str">
        <f t="shared" si="180"/>
        <v/>
      </c>
      <c r="AD4859" s="448" t="str">
        <f t="shared" si="181"/>
        <v/>
      </c>
      <c r="AE4859" s="446" t="str">
        <f>IF(放飛紀錄表[[#This Row],[模組啟動時間]]="","",公式對照表!$A$2)</f>
        <v/>
      </c>
      <c r="AF4859" s="449" t="str">
        <f>IF(AC4859="","",IF(AND(AA4859&gt;Y4859,AA4859&lt;Z4859),[1]公式對照表!$C$2,IF(AC4859="-",[1]公式對照表!$C$3,IF(AC4859&lt;AE4859,[1]公式對照表!$C$4,IF(AC4859&gt;AE4859,[1]公式對照表!$C$5)))))</f>
        <v/>
      </c>
      <c r="AG4859" s="442"/>
      <c r="AH4859" s="442"/>
      <c r="AI4859" s="442"/>
      <c r="AJ4859" s="442"/>
      <c r="AK4859" s="2"/>
    </row>
    <row r="4860" spans="1:37" ht="17.25" customHeight="1">
      <c r="A4860" s="443"/>
      <c r="B4860" s="444"/>
      <c r="C4860" s="23"/>
      <c r="D4860" s="23"/>
      <c r="E4860" s="23"/>
      <c r="F4860" s="262"/>
      <c r="G4860" s="262"/>
      <c r="H4860" s="262"/>
      <c r="I4860" s="264"/>
      <c r="J4860" s="23"/>
      <c r="K4860" s="23"/>
      <c r="L4860" s="36" t="str">
        <f>IFERROR(VLOOKUP(放飛紀錄!$K4860,#REF!,2,FALSE),"")</f>
        <v/>
      </c>
      <c r="M4860" s="36"/>
      <c r="N4860" s="36"/>
      <c r="O4860" s="36"/>
      <c r="P4860" s="36"/>
      <c r="Q4860" s="36"/>
      <c r="R4860" s="36"/>
      <c r="S4860" s="36"/>
      <c r="T4860" s="36"/>
      <c r="U4860" s="23"/>
      <c r="V4860" s="23"/>
      <c r="W4860" s="23"/>
      <c r="X4860" s="23"/>
      <c r="Y4860" s="445"/>
      <c r="Z4860" s="446" t="str">
        <f>IF(放飛紀錄!$Y4860="","",放飛紀錄!$Y4860+公式對照表!B$2)</f>
        <v/>
      </c>
      <c r="AA4860" s="445"/>
      <c r="AB4860" s="445"/>
      <c r="AC4860" s="447" t="str">
        <f t="shared" si="180"/>
        <v/>
      </c>
      <c r="AD4860" s="448" t="str">
        <f t="shared" si="181"/>
        <v/>
      </c>
      <c r="AE4860" s="446" t="str">
        <f>IF(放飛紀錄表[[#This Row],[模組啟動時間]]="","",公式對照表!$A$2)</f>
        <v/>
      </c>
      <c r="AF4860" s="449" t="str">
        <f>IF(AC4860="","",IF(AND(AA4860&gt;Y4860,AA4860&lt;Z4860),[1]公式對照表!$C$2,IF(AC4860="-",[1]公式對照表!$C$3,IF(AC4860&lt;AE4860,[1]公式對照表!$C$4,IF(AC4860&gt;AE4860,[1]公式對照表!$C$5)))))</f>
        <v/>
      </c>
      <c r="AG4860" s="442"/>
      <c r="AH4860" s="442"/>
      <c r="AI4860" s="442"/>
      <c r="AJ4860" s="442"/>
      <c r="AK4860" s="2"/>
    </row>
    <row r="4861" spans="1:37" ht="17.25" customHeight="1">
      <c r="A4861" s="443"/>
      <c r="B4861" s="444"/>
      <c r="C4861" s="23"/>
      <c r="D4861" s="23"/>
      <c r="E4861" s="23"/>
      <c r="F4861" s="262"/>
      <c r="G4861" s="262"/>
      <c r="H4861" s="262"/>
      <c r="I4861" s="264"/>
      <c r="J4861" s="23"/>
      <c r="K4861" s="23"/>
      <c r="L4861" s="36" t="str">
        <f>IFERROR(VLOOKUP(放飛紀錄!$K4861,#REF!,2,FALSE),"")</f>
        <v/>
      </c>
      <c r="M4861" s="36"/>
      <c r="N4861" s="36"/>
      <c r="O4861" s="36"/>
      <c r="P4861" s="36"/>
      <c r="Q4861" s="36"/>
      <c r="R4861" s="36"/>
      <c r="S4861" s="36"/>
      <c r="T4861" s="36"/>
      <c r="U4861" s="23"/>
      <c r="V4861" s="23"/>
      <c r="W4861" s="23"/>
      <c r="X4861" s="23"/>
      <c r="Y4861" s="445"/>
      <c r="Z4861" s="446" t="str">
        <f>IF(放飛紀錄!$Y4861="","",放飛紀錄!$Y4861+公式對照表!B$2)</f>
        <v/>
      </c>
      <c r="AA4861" s="445"/>
      <c r="AB4861" s="445"/>
      <c r="AC4861" s="447" t="str">
        <f t="shared" si="180"/>
        <v/>
      </c>
      <c r="AD4861" s="448" t="str">
        <f t="shared" si="181"/>
        <v/>
      </c>
      <c r="AE4861" s="446" t="str">
        <f>IF(放飛紀錄表[[#This Row],[模組啟動時間]]="","",公式對照表!$A$2)</f>
        <v/>
      </c>
      <c r="AF4861" s="449" t="str">
        <f>IF(AC4861="","",IF(AND(AA4861&gt;Y4861,AA4861&lt;Z4861),[1]公式對照表!$C$2,IF(AC4861="-",[1]公式對照表!$C$3,IF(AC4861&lt;AE4861,[1]公式對照表!$C$4,IF(AC4861&gt;AE4861,[1]公式對照表!$C$5)))))</f>
        <v/>
      </c>
      <c r="AG4861" s="442"/>
      <c r="AH4861" s="442"/>
      <c r="AI4861" s="442"/>
      <c r="AJ4861" s="442"/>
      <c r="AK4861" s="2"/>
    </row>
    <row r="4862" spans="1:37" ht="17.25" customHeight="1">
      <c r="A4862" s="443"/>
      <c r="B4862" s="444"/>
      <c r="C4862" s="23"/>
      <c r="D4862" s="23"/>
      <c r="E4862" s="23"/>
      <c r="F4862" s="262"/>
      <c r="G4862" s="262"/>
      <c r="H4862" s="262"/>
      <c r="I4862" s="264"/>
      <c r="J4862" s="23"/>
      <c r="K4862" s="23"/>
      <c r="L4862" s="36" t="str">
        <f>IFERROR(VLOOKUP(放飛紀錄!$K4862,#REF!,2,FALSE),"")</f>
        <v/>
      </c>
      <c r="M4862" s="36"/>
      <c r="N4862" s="36"/>
      <c r="O4862" s="36"/>
      <c r="P4862" s="36"/>
      <c r="Q4862" s="36"/>
      <c r="R4862" s="36"/>
      <c r="S4862" s="36"/>
      <c r="T4862" s="36"/>
      <c r="U4862" s="23"/>
      <c r="V4862" s="23"/>
      <c r="W4862" s="23"/>
      <c r="X4862" s="23"/>
      <c r="Y4862" s="445"/>
      <c r="Z4862" s="446" t="str">
        <f>IF(放飛紀錄!$Y4862="","",放飛紀錄!$Y4862+公式對照表!B$2)</f>
        <v/>
      </c>
      <c r="AA4862" s="445"/>
      <c r="AB4862" s="445"/>
      <c r="AC4862" s="447" t="str">
        <f t="shared" si="180"/>
        <v/>
      </c>
      <c r="AD4862" s="448" t="str">
        <f t="shared" si="181"/>
        <v/>
      </c>
      <c r="AE4862" s="446" t="str">
        <f>IF(放飛紀錄表[[#This Row],[模組啟動時間]]="","",公式對照表!$A$2)</f>
        <v/>
      </c>
      <c r="AF4862" s="449" t="str">
        <f>IF(AC4862="","",IF(AND(AA4862&gt;Y4862,AA4862&lt;Z4862),[1]公式對照表!$C$2,IF(AC4862="-",[1]公式對照表!$C$3,IF(AC4862&lt;AE4862,[1]公式對照表!$C$4,IF(AC4862&gt;AE4862,[1]公式對照表!$C$5)))))</f>
        <v/>
      </c>
      <c r="AG4862" s="442"/>
      <c r="AH4862" s="442"/>
      <c r="AI4862" s="442"/>
      <c r="AJ4862" s="442"/>
      <c r="AK4862" s="2"/>
    </row>
    <row r="4863" spans="1:37" ht="17.25" customHeight="1">
      <c r="A4863" s="443"/>
      <c r="B4863" s="444"/>
      <c r="C4863" s="23"/>
      <c r="D4863" s="23"/>
      <c r="E4863" s="23"/>
      <c r="F4863" s="262"/>
      <c r="G4863" s="262"/>
      <c r="H4863" s="262"/>
      <c r="I4863" s="264"/>
      <c r="J4863" s="23"/>
      <c r="K4863" s="23"/>
      <c r="L4863" s="36" t="str">
        <f>IFERROR(VLOOKUP(放飛紀錄!$K4863,#REF!,2,FALSE),"")</f>
        <v/>
      </c>
      <c r="M4863" s="36"/>
      <c r="N4863" s="36"/>
      <c r="O4863" s="36"/>
      <c r="P4863" s="36"/>
      <c r="Q4863" s="36"/>
      <c r="R4863" s="36"/>
      <c r="S4863" s="36"/>
      <c r="T4863" s="36"/>
      <c r="U4863" s="23"/>
      <c r="V4863" s="23"/>
      <c r="W4863" s="23"/>
      <c r="X4863" s="23"/>
      <c r="Y4863" s="445"/>
      <c r="Z4863" s="446" t="str">
        <f>IF(放飛紀錄!$Y4863="","",放飛紀錄!$Y4863+公式對照表!B$2)</f>
        <v/>
      </c>
      <c r="AA4863" s="445"/>
      <c r="AB4863" s="445"/>
      <c r="AC4863" s="447" t="str">
        <f t="shared" si="180"/>
        <v/>
      </c>
      <c r="AD4863" s="448" t="str">
        <f t="shared" si="181"/>
        <v/>
      </c>
      <c r="AE4863" s="446" t="str">
        <f>IF(放飛紀錄表[[#This Row],[模組啟動時間]]="","",公式對照表!$A$2)</f>
        <v/>
      </c>
      <c r="AF4863" s="449" t="str">
        <f>IF(AC4863="","",IF(AND(AA4863&gt;Y4863,AA4863&lt;Z4863),[1]公式對照表!$C$2,IF(AC4863="-",[1]公式對照表!$C$3,IF(AC4863&lt;AE4863,[1]公式對照表!$C$4,IF(AC4863&gt;AE4863,[1]公式對照表!$C$5)))))</f>
        <v/>
      </c>
      <c r="AG4863" s="442"/>
      <c r="AH4863" s="442"/>
      <c r="AI4863" s="442"/>
      <c r="AJ4863" s="442"/>
      <c r="AK4863" s="2"/>
    </row>
    <row r="4864" spans="1:37" ht="17.25" customHeight="1">
      <c r="A4864" s="443"/>
      <c r="B4864" s="444"/>
      <c r="C4864" s="23"/>
      <c r="D4864" s="23"/>
      <c r="E4864" s="23"/>
      <c r="F4864" s="262"/>
      <c r="G4864" s="262"/>
      <c r="H4864" s="262"/>
      <c r="I4864" s="264"/>
      <c r="J4864" s="23"/>
      <c r="K4864" s="23"/>
      <c r="L4864" s="36" t="str">
        <f>IFERROR(VLOOKUP(放飛紀錄!$K4864,#REF!,2,FALSE),"")</f>
        <v/>
      </c>
      <c r="M4864" s="36"/>
      <c r="N4864" s="36"/>
      <c r="O4864" s="36"/>
      <c r="P4864" s="36"/>
      <c r="Q4864" s="36"/>
      <c r="R4864" s="36"/>
      <c r="S4864" s="36"/>
      <c r="T4864" s="36"/>
      <c r="U4864" s="23"/>
      <c r="V4864" s="23"/>
      <c r="W4864" s="23"/>
      <c r="X4864" s="23"/>
      <c r="Y4864" s="445"/>
      <c r="Z4864" s="446" t="str">
        <f>IF(放飛紀錄!$Y4864="","",放飛紀錄!$Y4864+公式對照表!B$2)</f>
        <v/>
      </c>
      <c r="AA4864" s="445"/>
      <c r="AB4864" s="445"/>
      <c r="AC4864" s="447" t="str">
        <f t="shared" si="180"/>
        <v/>
      </c>
      <c r="AD4864" s="448" t="str">
        <f t="shared" si="181"/>
        <v/>
      </c>
      <c r="AE4864" s="446" t="str">
        <f>IF(放飛紀錄表[[#This Row],[模組啟動時間]]="","",公式對照表!$A$2)</f>
        <v/>
      </c>
      <c r="AF4864" s="449" t="str">
        <f>IF(AC4864="","",IF(AND(AA4864&gt;Y4864,AA4864&lt;Z4864),[1]公式對照表!$C$2,IF(AC4864="-",[1]公式對照表!$C$3,IF(AC4864&lt;AE4864,[1]公式對照表!$C$4,IF(AC4864&gt;AE4864,[1]公式對照表!$C$5)))))</f>
        <v/>
      </c>
      <c r="AG4864" s="442"/>
      <c r="AH4864" s="442"/>
      <c r="AI4864" s="442"/>
      <c r="AJ4864" s="442"/>
      <c r="AK4864" s="2"/>
    </row>
    <row r="4865" spans="1:37" ht="17.25" customHeight="1">
      <c r="A4865" s="443"/>
      <c r="B4865" s="444"/>
      <c r="C4865" s="23"/>
      <c r="D4865" s="23"/>
      <c r="E4865" s="23"/>
      <c r="F4865" s="262"/>
      <c r="G4865" s="262"/>
      <c r="H4865" s="262"/>
      <c r="I4865" s="264"/>
      <c r="J4865" s="23"/>
      <c r="K4865" s="23"/>
      <c r="L4865" s="36" t="str">
        <f>IFERROR(VLOOKUP(放飛紀錄!$K4865,#REF!,2,FALSE),"")</f>
        <v/>
      </c>
      <c r="M4865" s="36"/>
      <c r="N4865" s="36"/>
      <c r="O4865" s="36"/>
      <c r="P4865" s="36"/>
      <c r="Q4865" s="36"/>
      <c r="R4865" s="36"/>
      <c r="S4865" s="36"/>
      <c r="T4865" s="36"/>
      <c r="U4865" s="23"/>
      <c r="V4865" s="23"/>
      <c r="W4865" s="23"/>
      <c r="X4865" s="23"/>
      <c r="Y4865" s="445"/>
      <c r="Z4865" s="446" t="str">
        <f>IF(放飛紀錄!$Y4865="","",放飛紀錄!$Y4865+公式對照表!B$2)</f>
        <v/>
      </c>
      <c r="AA4865" s="445"/>
      <c r="AB4865" s="445"/>
      <c r="AC4865" s="447" t="str">
        <f t="shared" si="180"/>
        <v/>
      </c>
      <c r="AD4865" s="448" t="str">
        <f t="shared" si="181"/>
        <v/>
      </c>
      <c r="AE4865" s="446" t="str">
        <f>IF(放飛紀錄表[[#This Row],[模組啟動時間]]="","",公式對照表!$A$2)</f>
        <v/>
      </c>
      <c r="AF4865" s="449" t="str">
        <f>IF(AC4865="","",IF(AND(AA4865&gt;Y4865,AA4865&lt;Z4865),[1]公式對照表!$C$2,IF(AC4865="-",[1]公式對照表!$C$3,IF(AC4865&lt;AE4865,[1]公式對照表!$C$4,IF(AC4865&gt;AE4865,[1]公式對照表!$C$5)))))</f>
        <v/>
      </c>
      <c r="AG4865" s="442"/>
      <c r="AH4865" s="442"/>
      <c r="AI4865" s="442"/>
      <c r="AJ4865" s="442"/>
      <c r="AK4865" s="2"/>
    </row>
    <row r="4866" spans="1:37" ht="17.25" customHeight="1">
      <c r="A4866" s="443"/>
      <c r="B4866" s="444"/>
      <c r="C4866" s="23"/>
      <c r="D4866" s="23"/>
      <c r="E4866" s="23"/>
      <c r="F4866" s="262"/>
      <c r="G4866" s="262"/>
      <c r="H4866" s="262"/>
      <c r="I4866" s="264"/>
      <c r="J4866" s="23"/>
      <c r="K4866" s="23"/>
      <c r="L4866" s="36" t="str">
        <f>IFERROR(VLOOKUP(放飛紀錄!$K4866,#REF!,2,FALSE),"")</f>
        <v/>
      </c>
      <c r="M4866" s="36"/>
      <c r="N4866" s="36"/>
      <c r="O4866" s="36"/>
      <c r="P4866" s="36"/>
      <c r="Q4866" s="36"/>
      <c r="R4866" s="36"/>
      <c r="S4866" s="36"/>
      <c r="T4866" s="36"/>
      <c r="U4866" s="23"/>
      <c r="V4866" s="23"/>
      <c r="W4866" s="23"/>
      <c r="X4866" s="23"/>
      <c r="Y4866" s="445"/>
      <c r="Z4866" s="446" t="str">
        <f>IF(放飛紀錄!$Y4866="","",放飛紀錄!$Y4866+公式對照表!B$2)</f>
        <v/>
      </c>
      <c r="AA4866" s="445"/>
      <c r="AB4866" s="445"/>
      <c r="AC4866" s="447" t="str">
        <f t="shared" si="180"/>
        <v/>
      </c>
      <c r="AD4866" s="448" t="str">
        <f t="shared" si="181"/>
        <v/>
      </c>
      <c r="AE4866" s="446" t="str">
        <f>IF(放飛紀錄表[[#This Row],[模組啟動時間]]="","",公式對照表!$A$2)</f>
        <v/>
      </c>
      <c r="AF4866" s="449" t="str">
        <f>IF(AC4866="","",IF(AND(AA4866&gt;Y4866,AA4866&lt;Z4866),[1]公式對照表!$C$2,IF(AC4866="-",[1]公式對照表!$C$3,IF(AC4866&lt;AE4866,[1]公式對照表!$C$4,IF(AC4866&gt;AE4866,[1]公式對照表!$C$5)))))</f>
        <v/>
      </c>
      <c r="AG4866" s="442"/>
      <c r="AH4866" s="442"/>
      <c r="AI4866" s="442"/>
      <c r="AJ4866" s="442"/>
      <c r="AK4866" s="2"/>
    </row>
    <row r="4867" spans="1:37" ht="17.25" customHeight="1">
      <c r="A4867" s="443"/>
      <c r="B4867" s="444"/>
      <c r="C4867" s="23"/>
      <c r="D4867" s="23"/>
      <c r="E4867" s="23"/>
      <c r="F4867" s="262"/>
      <c r="G4867" s="262"/>
      <c r="H4867" s="262"/>
      <c r="I4867" s="264"/>
      <c r="J4867" s="23"/>
      <c r="K4867" s="23"/>
      <c r="L4867" s="36" t="str">
        <f>IFERROR(VLOOKUP(放飛紀錄!$K4867,#REF!,2,FALSE),"")</f>
        <v/>
      </c>
      <c r="M4867" s="36"/>
      <c r="N4867" s="36"/>
      <c r="O4867" s="36"/>
      <c r="P4867" s="36"/>
      <c r="Q4867" s="36"/>
      <c r="R4867" s="36"/>
      <c r="S4867" s="36"/>
      <c r="T4867" s="36"/>
      <c r="U4867" s="23"/>
      <c r="V4867" s="23"/>
      <c r="W4867" s="23"/>
      <c r="X4867" s="23"/>
      <c r="Y4867" s="445"/>
      <c r="Z4867" s="446" t="str">
        <f>IF(放飛紀錄!$Y4867="","",放飛紀錄!$Y4867+公式對照表!B$2)</f>
        <v/>
      </c>
      <c r="AA4867" s="445"/>
      <c r="AB4867" s="445"/>
      <c r="AC4867" s="447" t="str">
        <f t="shared" si="180"/>
        <v/>
      </c>
      <c r="AD4867" s="448" t="str">
        <f t="shared" si="181"/>
        <v/>
      </c>
      <c r="AE4867" s="446" t="str">
        <f>IF(放飛紀錄表[[#This Row],[模組啟動時間]]="","",公式對照表!$A$2)</f>
        <v/>
      </c>
      <c r="AF4867" s="449" t="str">
        <f>IF(AC4867="","",IF(AND(AA4867&gt;Y4867,AA4867&lt;Z4867),[1]公式對照表!$C$2,IF(AC4867="-",[1]公式對照表!$C$3,IF(AC4867&lt;AE4867,[1]公式對照表!$C$4,IF(AC4867&gt;AE4867,[1]公式對照表!$C$5)))))</f>
        <v/>
      </c>
      <c r="AG4867" s="442"/>
      <c r="AH4867" s="442"/>
      <c r="AI4867" s="442"/>
      <c r="AJ4867" s="442"/>
      <c r="AK4867" s="2"/>
    </row>
    <row r="4868" spans="1:37" ht="17.25" customHeight="1">
      <c r="A4868" s="443"/>
      <c r="B4868" s="444"/>
      <c r="C4868" s="23"/>
      <c r="D4868" s="23"/>
      <c r="E4868" s="23"/>
      <c r="F4868" s="262"/>
      <c r="G4868" s="262"/>
      <c r="H4868" s="262"/>
      <c r="I4868" s="264"/>
      <c r="J4868" s="23"/>
      <c r="K4868" s="23"/>
      <c r="L4868" s="36" t="str">
        <f>IFERROR(VLOOKUP(放飛紀錄!$K4868,#REF!,2,FALSE),"")</f>
        <v/>
      </c>
      <c r="M4868" s="36"/>
      <c r="N4868" s="36"/>
      <c r="O4868" s="36"/>
      <c r="P4868" s="36"/>
      <c r="Q4868" s="36"/>
      <c r="R4868" s="36"/>
      <c r="S4868" s="36"/>
      <c r="T4868" s="36"/>
      <c r="U4868" s="23"/>
      <c r="V4868" s="23"/>
      <c r="W4868" s="23"/>
      <c r="X4868" s="23"/>
      <c r="Y4868" s="445"/>
      <c r="Z4868" s="446" t="str">
        <f>IF(放飛紀錄!$Y4868="","",放飛紀錄!$Y4868+公式對照表!B$2)</f>
        <v/>
      </c>
      <c r="AA4868" s="445"/>
      <c r="AB4868" s="445"/>
      <c r="AC4868" s="447" t="str">
        <f t="shared" si="180"/>
        <v/>
      </c>
      <c r="AD4868" s="448" t="str">
        <f t="shared" si="181"/>
        <v/>
      </c>
      <c r="AE4868" s="446" t="str">
        <f>IF(放飛紀錄表[[#This Row],[模組啟動時間]]="","",公式對照表!$A$2)</f>
        <v/>
      </c>
      <c r="AF4868" s="449" t="str">
        <f>IF(AC4868="","",IF(AND(AA4868&gt;Y4868,AA4868&lt;Z4868),[1]公式對照表!$C$2,IF(AC4868="-",[1]公式對照表!$C$3,IF(AC4868&lt;AE4868,[1]公式對照表!$C$4,IF(AC4868&gt;AE4868,[1]公式對照表!$C$5)))))</f>
        <v/>
      </c>
      <c r="AG4868" s="442"/>
      <c r="AH4868" s="442"/>
      <c r="AI4868" s="442"/>
      <c r="AJ4868" s="442"/>
      <c r="AK4868" s="2"/>
    </row>
    <row r="4869" spans="1:37" ht="17.25" customHeight="1">
      <c r="A4869" s="443"/>
      <c r="B4869" s="444"/>
      <c r="C4869" s="23"/>
      <c r="D4869" s="23"/>
      <c r="E4869" s="23"/>
      <c r="F4869" s="262"/>
      <c r="G4869" s="262"/>
      <c r="H4869" s="262"/>
      <c r="I4869" s="264"/>
      <c r="J4869" s="23"/>
      <c r="K4869" s="23"/>
      <c r="L4869" s="36" t="str">
        <f>IFERROR(VLOOKUP(放飛紀錄!$K4869,#REF!,2,FALSE),"")</f>
        <v/>
      </c>
      <c r="M4869" s="36"/>
      <c r="N4869" s="36"/>
      <c r="O4869" s="36"/>
      <c r="P4869" s="36"/>
      <c r="Q4869" s="36"/>
      <c r="R4869" s="36"/>
      <c r="S4869" s="36"/>
      <c r="T4869" s="36"/>
      <c r="U4869" s="23"/>
      <c r="V4869" s="23"/>
      <c r="W4869" s="23"/>
      <c r="X4869" s="23"/>
      <c r="Y4869" s="445"/>
      <c r="Z4869" s="446" t="str">
        <f>IF(放飛紀錄!$Y4869="","",放飛紀錄!$Y4869+公式對照表!B$2)</f>
        <v/>
      </c>
      <c r="AA4869" s="445"/>
      <c r="AB4869" s="445"/>
      <c r="AC4869" s="447" t="str">
        <f t="shared" si="180"/>
        <v/>
      </c>
      <c r="AD4869" s="448" t="str">
        <f t="shared" si="181"/>
        <v/>
      </c>
      <c r="AE4869" s="446" t="str">
        <f>IF(放飛紀錄表[[#This Row],[模組啟動時間]]="","",公式對照表!$A$2)</f>
        <v/>
      </c>
      <c r="AF4869" s="449" t="str">
        <f>IF(AC4869="","",IF(AND(AA4869&gt;Y4869,AA4869&lt;Z4869),[1]公式對照表!$C$2,IF(AC4869="-",[1]公式對照表!$C$3,IF(AC4869&lt;AE4869,[1]公式對照表!$C$4,IF(AC4869&gt;AE4869,[1]公式對照表!$C$5)))))</f>
        <v/>
      </c>
      <c r="AG4869" s="442"/>
      <c r="AH4869" s="442"/>
      <c r="AI4869" s="442"/>
      <c r="AJ4869" s="442"/>
      <c r="AK4869" s="2"/>
    </row>
    <row r="4870" spans="1:37" ht="17.25" customHeight="1">
      <c r="A4870" s="443"/>
      <c r="B4870" s="444"/>
      <c r="C4870" s="23"/>
      <c r="D4870" s="23"/>
      <c r="E4870" s="23"/>
      <c r="F4870" s="262"/>
      <c r="G4870" s="262"/>
      <c r="H4870" s="262"/>
      <c r="I4870" s="264"/>
      <c r="J4870" s="23"/>
      <c r="K4870" s="23"/>
      <c r="L4870" s="36" t="str">
        <f>IFERROR(VLOOKUP(放飛紀錄!$K4870,#REF!,2,FALSE),"")</f>
        <v/>
      </c>
      <c r="M4870" s="36"/>
      <c r="N4870" s="36"/>
      <c r="O4870" s="36"/>
      <c r="P4870" s="36"/>
      <c r="Q4870" s="36"/>
      <c r="R4870" s="36"/>
      <c r="S4870" s="36"/>
      <c r="T4870" s="36"/>
      <c r="U4870" s="23"/>
      <c r="V4870" s="23"/>
      <c r="W4870" s="23"/>
      <c r="X4870" s="23"/>
      <c r="Y4870" s="445"/>
      <c r="Z4870" s="446" t="str">
        <f>IF(放飛紀錄!$Y4870="","",放飛紀錄!$Y4870+公式對照表!B$2)</f>
        <v/>
      </c>
      <c r="AA4870" s="445"/>
      <c r="AB4870" s="445"/>
      <c r="AC4870" s="447" t="str">
        <f t="shared" si="180"/>
        <v/>
      </c>
      <c r="AD4870" s="448" t="str">
        <f t="shared" si="181"/>
        <v/>
      </c>
      <c r="AE4870" s="446" t="str">
        <f>IF(放飛紀錄表[[#This Row],[模組啟動時間]]="","",公式對照表!$A$2)</f>
        <v/>
      </c>
      <c r="AF4870" s="449" t="str">
        <f>IF(AC4870="","",IF(AND(AA4870&gt;Y4870,AA4870&lt;Z4870),[1]公式對照表!$C$2,IF(AC4870="-",[1]公式對照表!$C$3,IF(AC4870&lt;AE4870,[1]公式對照表!$C$4,IF(AC4870&gt;AE4870,[1]公式對照表!$C$5)))))</f>
        <v/>
      </c>
      <c r="AG4870" s="442"/>
      <c r="AH4870" s="442"/>
      <c r="AI4870" s="442"/>
      <c r="AJ4870" s="442"/>
      <c r="AK4870" s="2"/>
    </row>
    <row r="4871" spans="1:37" ht="17.25" customHeight="1">
      <c r="A4871" s="443"/>
      <c r="B4871" s="444"/>
      <c r="C4871" s="23"/>
      <c r="D4871" s="23"/>
      <c r="E4871" s="23"/>
      <c r="F4871" s="262"/>
      <c r="G4871" s="262"/>
      <c r="H4871" s="262"/>
      <c r="I4871" s="264"/>
      <c r="J4871" s="23"/>
      <c r="K4871" s="23"/>
      <c r="L4871" s="36" t="str">
        <f>IFERROR(VLOOKUP(放飛紀錄!$K4871,#REF!,2,FALSE),"")</f>
        <v/>
      </c>
      <c r="M4871" s="36"/>
      <c r="N4871" s="36"/>
      <c r="O4871" s="36"/>
      <c r="P4871" s="36"/>
      <c r="Q4871" s="36"/>
      <c r="R4871" s="36"/>
      <c r="S4871" s="36"/>
      <c r="T4871" s="36"/>
      <c r="U4871" s="23"/>
      <c r="V4871" s="23"/>
      <c r="W4871" s="23"/>
      <c r="X4871" s="23"/>
      <c r="Y4871" s="445"/>
      <c r="Z4871" s="446" t="str">
        <f>IF(放飛紀錄!$Y4871="","",放飛紀錄!$Y4871+公式對照表!B$2)</f>
        <v/>
      </c>
      <c r="AA4871" s="445"/>
      <c r="AB4871" s="445"/>
      <c r="AC4871" s="447" t="str">
        <f t="shared" si="180"/>
        <v/>
      </c>
      <c r="AD4871" s="448" t="str">
        <f t="shared" si="181"/>
        <v/>
      </c>
      <c r="AE4871" s="446" t="str">
        <f>IF(放飛紀錄表[[#This Row],[模組啟動時間]]="","",公式對照表!$A$2)</f>
        <v/>
      </c>
      <c r="AF4871" s="449" t="str">
        <f>IF(AC4871="","",IF(AND(AA4871&gt;Y4871,AA4871&lt;Z4871),[1]公式對照表!$C$2,IF(AC4871="-",[1]公式對照表!$C$3,IF(AC4871&lt;AE4871,[1]公式對照表!$C$4,IF(AC4871&gt;AE4871,[1]公式對照表!$C$5)))))</f>
        <v/>
      </c>
      <c r="AG4871" s="442"/>
      <c r="AH4871" s="442"/>
      <c r="AI4871" s="442"/>
      <c r="AJ4871" s="442"/>
      <c r="AK4871" s="2"/>
    </row>
    <row r="4872" spans="1:37" ht="17.25" customHeight="1">
      <c r="A4872" s="443"/>
      <c r="B4872" s="444"/>
      <c r="C4872" s="23"/>
      <c r="D4872" s="23"/>
      <c r="E4872" s="23"/>
      <c r="F4872" s="262"/>
      <c r="G4872" s="262"/>
      <c r="H4872" s="262"/>
      <c r="I4872" s="264"/>
      <c r="J4872" s="23"/>
      <c r="K4872" s="23"/>
      <c r="L4872" s="36" t="str">
        <f>IFERROR(VLOOKUP(放飛紀錄!$K4872,#REF!,2,FALSE),"")</f>
        <v/>
      </c>
      <c r="M4872" s="36"/>
      <c r="N4872" s="36"/>
      <c r="O4872" s="36"/>
      <c r="P4872" s="36"/>
      <c r="Q4872" s="36"/>
      <c r="R4872" s="36"/>
      <c r="S4872" s="36"/>
      <c r="T4872" s="36"/>
      <c r="U4872" s="23"/>
      <c r="V4872" s="23"/>
      <c r="W4872" s="23"/>
      <c r="X4872" s="23"/>
      <c r="Y4872" s="445"/>
      <c r="Z4872" s="446" t="str">
        <f>IF(放飛紀錄!$Y4872="","",放飛紀錄!$Y4872+公式對照表!B$2)</f>
        <v/>
      </c>
      <c r="AA4872" s="445"/>
      <c r="AB4872" s="445"/>
      <c r="AC4872" s="447" t="str">
        <f t="shared" si="180"/>
        <v/>
      </c>
      <c r="AD4872" s="448" t="str">
        <f t="shared" si="181"/>
        <v/>
      </c>
      <c r="AE4872" s="446" t="str">
        <f>IF(放飛紀錄表[[#This Row],[模組啟動時間]]="","",公式對照表!$A$2)</f>
        <v/>
      </c>
      <c r="AF4872" s="449" t="str">
        <f>IF(AC4872="","",IF(AND(AA4872&gt;Y4872,AA4872&lt;Z4872),[1]公式對照表!$C$2,IF(AC4872="-",[1]公式對照表!$C$3,IF(AC4872&lt;AE4872,[1]公式對照表!$C$4,IF(AC4872&gt;AE4872,[1]公式對照表!$C$5)))))</f>
        <v/>
      </c>
      <c r="AG4872" s="442"/>
      <c r="AH4872" s="442"/>
      <c r="AI4872" s="442"/>
      <c r="AJ4872" s="442"/>
      <c r="AK4872" s="2"/>
    </row>
    <row r="4873" spans="1:37" ht="17.25" customHeight="1">
      <c r="A4873" s="443"/>
      <c r="B4873" s="444"/>
      <c r="C4873" s="23"/>
      <c r="D4873" s="23"/>
      <c r="E4873" s="23"/>
      <c r="F4873" s="262"/>
      <c r="G4873" s="262"/>
      <c r="H4873" s="262"/>
      <c r="I4873" s="264"/>
      <c r="J4873" s="23"/>
      <c r="K4873" s="23"/>
      <c r="L4873" s="36" t="str">
        <f>IFERROR(VLOOKUP(放飛紀錄!$K4873,#REF!,2,FALSE),"")</f>
        <v/>
      </c>
      <c r="M4873" s="36"/>
      <c r="N4873" s="36"/>
      <c r="O4873" s="36"/>
      <c r="P4873" s="36"/>
      <c r="Q4873" s="36"/>
      <c r="R4873" s="36"/>
      <c r="S4873" s="36"/>
      <c r="T4873" s="36"/>
      <c r="U4873" s="23"/>
      <c r="V4873" s="23"/>
      <c r="W4873" s="23"/>
      <c r="X4873" s="23"/>
      <c r="Y4873" s="445"/>
      <c r="Z4873" s="446" t="str">
        <f>IF(放飛紀錄!$Y4873="","",放飛紀錄!$Y4873+公式對照表!B$2)</f>
        <v/>
      </c>
      <c r="AA4873" s="445"/>
      <c r="AB4873" s="445"/>
      <c r="AC4873" s="447" t="str">
        <f t="shared" si="180"/>
        <v/>
      </c>
      <c r="AD4873" s="448" t="str">
        <f t="shared" si="181"/>
        <v/>
      </c>
      <c r="AE4873" s="446" t="str">
        <f>IF(放飛紀錄表[[#This Row],[模組啟動時間]]="","",公式對照表!$A$2)</f>
        <v/>
      </c>
      <c r="AF4873" s="449" t="str">
        <f>IF(AC4873="","",IF(AND(AA4873&gt;Y4873,AA4873&lt;Z4873),[1]公式對照表!$C$2,IF(AC4873="-",[1]公式對照表!$C$3,IF(AC4873&lt;AE4873,[1]公式對照表!$C$4,IF(AC4873&gt;AE4873,[1]公式對照表!$C$5)))))</f>
        <v/>
      </c>
      <c r="AG4873" s="442"/>
      <c r="AH4873" s="442"/>
      <c r="AI4873" s="442"/>
      <c r="AJ4873" s="442"/>
      <c r="AK4873" s="2"/>
    </row>
    <row r="4874" spans="1:37" ht="17.25" customHeight="1">
      <c r="A4874" s="443"/>
      <c r="B4874" s="444"/>
      <c r="C4874" s="23"/>
      <c r="D4874" s="23"/>
      <c r="E4874" s="23"/>
      <c r="F4874" s="262"/>
      <c r="G4874" s="262"/>
      <c r="H4874" s="262"/>
      <c r="I4874" s="264"/>
      <c r="J4874" s="23"/>
      <c r="K4874" s="23"/>
      <c r="L4874" s="36" t="str">
        <f>IFERROR(VLOOKUP(放飛紀錄!$K4874,#REF!,2,FALSE),"")</f>
        <v/>
      </c>
      <c r="M4874" s="36"/>
      <c r="N4874" s="36"/>
      <c r="O4874" s="36"/>
      <c r="P4874" s="36"/>
      <c r="Q4874" s="36"/>
      <c r="R4874" s="36"/>
      <c r="S4874" s="36"/>
      <c r="T4874" s="36"/>
      <c r="U4874" s="23"/>
      <c r="V4874" s="23"/>
      <c r="W4874" s="23"/>
      <c r="X4874" s="23"/>
      <c r="Y4874" s="445"/>
      <c r="Z4874" s="446" t="str">
        <f>IF(放飛紀錄!$Y4874="","",放飛紀錄!$Y4874+公式對照表!B$2)</f>
        <v/>
      </c>
      <c r="AA4874" s="445"/>
      <c r="AB4874" s="445"/>
      <c r="AC4874" s="447" t="str">
        <f t="shared" si="180"/>
        <v/>
      </c>
      <c r="AD4874" s="448" t="str">
        <f t="shared" si="181"/>
        <v/>
      </c>
      <c r="AE4874" s="446" t="str">
        <f>IF(放飛紀錄表[[#This Row],[模組啟動時間]]="","",公式對照表!$A$2)</f>
        <v/>
      </c>
      <c r="AF4874" s="449" t="str">
        <f>IF(AC4874="","",IF(AND(AA4874&gt;Y4874,AA4874&lt;Z4874),[1]公式對照表!$C$2,IF(AC4874="-",[1]公式對照表!$C$3,IF(AC4874&lt;AE4874,[1]公式對照表!$C$4,IF(AC4874&gt;AE4874,[1]公式對照表!$C$5)))))</f>
        <v/>
      </c>
      <c r="AG4874" s="442"/>
      <c r="AH4874" s="442"/>
      <c r="AI4874" s="442"/>
      <c r="AJ4874" s="442"/>
      <c r="AK4874" s="2"/>
    </row>
    <row r="4875" spans="1:37" ht="17.25" customHeight="1">
      <c r="A4875" s="443"/>
      <c r="B4875" s="444"/>
      <c r="C4875" s="23"/>
      <c r="D4875" s="23"/>
      <c r="E4875" s="23"/>
      <c r="F4875" s="262"/>
      <c r="G4875" s="262"/>
      <c r="H4875" s="262"/>
      <c r="I4875" s="264"/>
      <c r="J4875" s="23"/>
      <c r="K4875" s="23"/>
      <c r="L4875" s="36" t="str">
        <f>IFERROR(VLOOKUP(放飛紀錄!$K4875,#REF!,2,FALSE),"")</f>
        <v/>
      </c>
      <c r="M4875" s="36"/>
      <c r="N4875" s="36"/>
      <c r="O4875" s="36"/>
      <c r="P4875" s="36"/>
      <c r="Q4875" s="36"/>
      <c r="R4875" s="36"/>
      <c r="S4875" s="36"/>
      <c r="T4875" s="36"/>
      <c r="U4875" s="23"/>
      <c r="V4875" s="23"/>
      <c r="W4875" s="23"/>
      <c r="X4875" s="23"/>
      <c r="Y4875" s="445"/>
      <c r="Z4875" s="446" t="str">
        <f>IF(放飛紀錄!$Y4875="","",放飛紀錄!$Y4875+公式對照表!B$2)</f>
        <v/>
      </c>
      <c r="AA4875" s="445"/>
      <c r="AB4875" s="445"/>
      <c r="AC4875" s="447" t="str">
        <f t="shared" si="180"/>
        <v/>
      </c>
      <c r="AD4875" s="448" t="str">
        <f t="shared" si="181"/>
        <v/>
      </c>
      <c r="AE4875" s="446" t="str">
        <f>IF(放飛紀錄表[[#This Row],[模組啟動時間]]="","",公式對照表!$A$2)</f>
        <v/>
      </c>
      <c r="AF4875" s="449" t="str">
        <f>IF(AC4875="","",IF(AND(AA4875&gt;Y4875,AA4875&lt;Z4875),[1]公式對照表!$C$2,IF(AC4875="-",[1]公式對照表!$C$3,IF(AC4875&lt;AE4875,[1]公式對照表!$C$4,IF(AC4875&gt;AE4875,[1]公式對照表!$C$5)))))</f>
        <v/>
      </c>
      <c r="AG4875" s="442"/>
      <c r="AH4875" s="442"/>
      <c r="AI4875" s="442"/>
      <c r="AJ4875" s="442"/>
      <c r="AK4875" s="2"/>
    </row>
    <row r="4876" spans="1:37" ht="17.25" customHeight="1">
      <c r="A4876" s="443"/>
      <c r="B4876" s="444"/>
      <c r="C4876" s="23"/>
      <c r="D4876" s="23"/>
      <c r="E4876" s="23"/>
      <c r="F4876" s="262"/>
      <c r="G4876" s="262"/>
      <c r="H4876" s="262"/>
      <c r="I4876" s="264"/>
      <c r="J4876" s="23"/>
      <c r="K4876" s="23"/>
      <c r="L4876" s="36" t="str">
        <f>IFERROR(VLOOKUP(放飛紀錄!$K4876,#REF!,2,FALSE),"")</f>
        <v/>
      </c>
      <c r="M4876" s="36"/>
      <c r="N4876" s="36"/>
      <c r="O4876" s="36"/>
      <c r="P4876" s="36"/>
      <c r="Q4876" s="36"/>
      <c r="R4876" s="36"/>
      <c r="S4876" s="36"/>
      <c r="T4876" s="36"/>
      <c r="U4876" s="23"/>
      <c r="V4876" s="23"/>
      <c r="W4876" s="23"/>
      <c r="X4876" s="23"/>
      <c r="Y4876" s="445"/>
      <c r="Z4876" s="446" t="str">
        <f>IF(放飛紀錄!$Y4876="","",放飛紀錄!$Y4876+公式對照表!B$2)</f>
        <v/>
      </c>
      <c r="AA4876" s="445"/>
      <c r="AB4876" s="445"/>
      <c r="AC4876" s="447" t="str">
        <f t="shared" si="180"/>
        <v/>
      </c>
      <c r="AD4876" s="448" t="str">
        <f t="shared" si="181"/>
        <v/>
      </c>
      <c r="AE4876" s="446" t="str">
        <f>IF(放飛紀錄表[[#This Row],[模組啟動時間]]="","",公式對照表!$A$2)</f>
        <v/>
      </c>
      <c r="AF4876" s="449" t="str">
        <f>IF(AC4876="","",IF(AND(AA4876&gt;Y4876,AA4876&lt;Z4876),[1]公式對照表!$C$2,IF(AC4876="-",[1]公式對照表!$C$3,IF(AC4876&lt;AE4876,[1]公式對照表!$C$4,IF(AC4876&gt;AE4876,[1]公式對照表!$C$5)))))</f>
        <v/>
      </c>
      <c r="AG4876" s="442"/>
      <c r="AH4876" s="442"/>
      <c r="AI4876" s="442"/>
      <c r="AJ4876" s="442"/>
      <c r="AK4876" s="2"/>
    </row>
    <row r="4877" spans="1:37" ht="17.25" customHeight="1">
      <c r="A4877" s="443"/>
      <c r="B4877" s="444"/>
      <c r="C4877" s="23"/>
      <c r="D4877" s="23"/>
      <c r="E4877" s="23"/>
      <c r="F4877" s="262"/>
      <c r="G4877" s="262"/>
      <c r="H4877" s="262"/>
      <c r="I4877" s="264"/>
      <c r="J4877" s="23"/>
      <c r="K4877" s="23"/>
      <c r="L4877" s="36" t="str">
        <f>IFERROR(VLOOKUP(放飛紀錄!$K4877,#REF!,2,FALSE),"")</f>
        <v/>
      </c>
      <c r="M4877" s="36"/>
      <c r="N4877" s="36"/>
      <c r="O4877" s="36"/>
      <c r="P4877" s="36"/>
      <c r="Q4877" s="36"/>
      <c r="R4877" s="36"/>
      <c r="S4877" s="36"/>
      <c r="T4877" s="36"/>
      <c r="U4877" s="23"/>
      <c r="V4877" s="23"/>
      <c r="W4877" s="23"/>
      <c r="X4877" s="23"/>
      <c r="Y4877" s="445"/>
      <c r="Z4877" s="446" t="str">
        <f>IF(放飛紀錄!$Y4877="","",放飛紀錄!$Y4877+公式對照表!B$2)</f>
        <v/>
      </c>
      <c r="AA4877" s="445"/>
      <c r="AB4877" s="445"/>
      <c r="AC4877" s="447" t="str">
        <f t="shared" si="180"/>
        <v/>
      </c>
      <c r="AD4877" s="448" t="str">
        <f t="shared" si="181"/>
        <v/>
      </c>
      <c r="AE4877" s="446" t="str">
        <f>IF(放飛紀錄表[[#This Row],[模組啟動時間]]="","",公式對照表!$A$2)</f>
        <v/>
      </c>
      <c r="AF4877" s="449" t="str">
        <f>IF(AC4877="","",IF(AND(AA4877&gt;Y4877,AA4877&lt;Z4877),[1]公式對照表!$C$2,IF(AC4877="-",[1]公式對照表!$C$3,IF(AC4877&lt;AE4877,[1]公式對照表!$C$4,IF(AC4877&gt;AE4877,[1]公式對照表!$C$5)))))</f>
        <v/>
      </c>
      <c r="AG4877" s="442"/>
      <c r="AH4877" s="442"/>
      <c r="AI4877" s="442"/>
      <c r="AJ4877" s="442"/>
      <c r="AK4877" s="2"/>
    </row>
    <row r="4878" spans="1:37" ht="17.25" customHeight="1">
      <c r="A4878" s="443"/>
      <c r="B4878" s="444"/>
      <c r="C4878" s="23"/>
      <c r="D4878" s="23"/>
      <c r="E4878" s="23"/>
      <c r="F4878" s="262"/>
      <c r="G4878" s="262"/>
      <c r="H4878" s="262"/>
      <c r="I4878" s="264"/>
      <c r="J4878" s="23"/>
      <c r="K4878" s="23"/>
      <c r="L4878" s="36" t="str">
        <f>IFERROR(VLOOKUP(放飛紀錄!$K4878,#REF!,2,FALSE),"")</f>
        <v/>
      </c>
      <c r="M4878" s="36"/>
      <c r="N4878" s="36"/>
      <c r="O4878" s="36"/>
      <c r="P4878" s="36"/>
      <c r="Q4878" s="36"/>
      <c r="R4878" s="36"/>
      <c r="S4878" s="36"/>
      <c r="T4878" s="36"/>
      <c r="U4878" s="23"/>
      <c r="V4878" s="23"/>
      <c r="W4878" s="23"/>
      <c r="X4878" s="23"/>
      <c r="Y4878" s="445"/>
      <c r="Z4878" s="446" t="str">
        <f>IF(放飛紀錄!$Y4878="","",放飛紀錄!$Y4878+公式對照表!B$2)</f>
        <v/>
      </c>
      <c r="AA4878" s="445"/>
      <c r="AB4878" s="445"/>
      <c r="AC4878" s="447" t="str">
        <f t="shared" si="180"/>
        <v/>
      </c>
      <c r="AD4878" s="448" t="str">
        <f t="shared" si="181"/>
        <v/>
      </c>
      <c r="AE4878" s="446" t="str">
        <f>IF(放飛紀錄表[[#This Row],[模組啟動時間]]="","",公式對照表!$A$2)</f>
        <v/>
      </c>
      <c r="AF4878" s="449" t="str">
        <f>IF(AC4878="","",IF(AND(AA4878&gt;Y4878,AA4878&lt;Z4878),[1]公式對照表!$C$2,IF(AC4878="-",[1]公式對照表!$C$3,IF(AC4878&lt;AE4878,[1]公式對照表!$C$4,IF(AC4878&gt;AE4878,[1]公式對照表!$C$5)))))</f>
        <v/>
      </c>
      <c r="AG4878" s="442"/>
      <c r="AH4878" s="442"/>
      <c r="AI4878" s="442"/>
      <c r="AJ4878" s="442"/>
      <c r="AK4878" s="2"/>
    </row>
    <row r="4879" spans="1:37" ht="17.25" customHeight="1">
      <c r="A4879" s="443"/>
      <c r="B4879" s="444"/>
      <c r="C4879" s="23"/>
      <c r="D4879" s="23"/>
      <c r="E4879" s="23"/>
      <c r="F4879" s="262"/>
      <c r="G4879" s="262"/>
      <c r="H4879" s="262"/>
      <c r="I4879" s="264"/>
      <c r="J4879" s="23"/>
      <c r="K4879" s="23"/>
      <c r="L4879" s="36" t="str">
        <f>IFERROR(VLOOKUP(放飛紀錄!$K4879,#REF!,2,FALSE),"")</f>
        <v/>
      </c>
      <c r="M4879" s="36"/>
      <c r="N4879" s="36"/>
      <c r="O4879" s="36"/>
      <c r="P4879" s="36"/>
      <c r="Q4879" s="36"/>
      <c r="R4879" s="36"/>
      <c r="S4879" s="36"/>
      <c r="T4879" s="36"/>
      <c r="U4879" s="23"/>
      <c r="V4879" s="23"/>
      <c r="W4879" s="23"/>
      <c r="X4879" s="23"/>
      <c r="Y4879" s="445"/>
      <c r="Z4879" s="446" t="str">
        <f>IF(放飛紀錄!$Y4879="","",放飛紀錄!$Y4879+公式對照表!B$2)</f>
        <v/>
      </c>
      <c r="AA4879" s="445"/>
      <c r="AB4879" s="445"/>
      <c r="AC4879" s="447" t="str">
        <f t="shared" si="180"/>
        <v/>
      </c>
      <c r="AD4879" s="448" t="str">
        <f t="shared" si="181"/>
        <v/>
      </c>
      <c r="AE4879" s="446" t="str">
        <f>IF(放飛紀錄表[[#This Row],[模組啟動時間]]="","",公式對照表!$A$2)</f>
        <v/>
      </c>
      <c r="AF4879" s="449" t="str">
        <f>IF(AC4879="","",IF(AND(AA4879&gt;Y4879,AA4879&lt;Z4879),[1]公式對照表!$C$2,IF(AC4879="-",[1]公式對照表!$C$3,IF(AC4879&lt;AE4879,[1]公式對照表!$C$4,IF(AC4879&gt;AE4879,[1]公式對照表!$C$5)))))</f>
        <v/>
      </c>
      <c r="AG4879" s="442"/>
      <c r="AH4879" s="442"/>
      <c r="AI4879" s="442"/>
      <c r="AJ4879" s="442"/>
      <c r="AK4879" s="2"/>
    </row>
    <row r="4880" spans="1:37" ht="17.25" customHeight="1">
      <c r="A4880" s="443"/>
      <c r="B4880" s="444"/>
      <c r="C4880" s="23"/>
      <c r="D4880" s="23"/>
      <c r="E4880" s="23"/>
      <c r="F4880" s="262"/>
      <c r="G4880" s="262"/>
      <c r="H4880" s="262"/>
      <c r="I4880" s="264"/>
      <c r="J4880" s="23"/>
      <c r="K4880" s="23"/>
      <c r="L4880" s="36" t="str">
        <f>IFERROR(VLOOKUP(放飛紀錄!$K4880,#REF!,2,FALSE),"")</f>
        <v/>
      </c>
      <c r="M4880" s="36"/>
      <c r="N4880" s="36"/>
      <c r="O4880" s="36"/>
      <c r="P4880" s="36"/>
      <c r="Q4880" s="36"/>
      <c r="R4880" s="36"/>
      <c r="S4880" s="36"/>
      <c r="T4880" s="36"/>
      <c r="U4880" s="23"/>
      <c r="V4880" s="23"/>
      <c r="W4880" s="23"/>
      <c r="X4880" s="23"/>
      <c r="Y4880" s="445"/>
      <c r="Z4880" s="446" t="str">
        <f>IF(放飛紀錄!$Y4880="","",放飛紀錄!$Y4880+公式對照表!B$2)</f>
        <v/>
      </c>
      <c r="AA4880" s="445"/>
      <c r="AB4880" s="445"/>
      <c r="AC4880" s="447" t="str">
        <f t="shared" si="180"/>
        <v/>
      </c>
      <c r="AD4880" s="448" t="str">
        <f t="shared" si="181"/>
        <v/>
      </c>
      <c r="AE4880" s="446" t="str">
        <f>IF(放飛紀錄表[[#This Row],[模組啟動時間]]="","",公式對照表!$A$2)</f>
        <v/>
      </c>
      <c r="AF4880" s="449" t="str">
        <f>IF(AC4880="","",IF(AND(AA4880&gt;Y4880,AA4880&lt;Z4880),[1]公式對照表!$C$2,IF(AC4880="-",[1]公式對照表!$C$3,IF(AC4880&lt;AE4880,[1]公式對照表!$C$4,IF(AC4880&gt;AE4880,[1]公式對照表!$C$5)))))</f>
        <v/>
      </c>
      <c r="AG4880" s="442"/>
      <c r="AH4880" s="442"/>
      <c r="AI4880" s="442"/>
      <c r="AJ4880" s="442"/>
      <c r="AK4880" s="2"/>
    </row>
    <row r="4881" spans="1:37" ht="17.25" customHeight="1">
      <c r="A4881" s="443"/>
      <c r="B4881" s="444"/>
      <c r="C4881" s="23"/>
      <c r="D4881" s="23"/>
      <c r="E4881" s="23"/>
      <c r="F4881" s="262"/>
      <c r="G4881" s="262"/>
      <c r="H4881" s="262"/>
      <c r="I4881" s="264"/>
      <c r="J4881" s="23"/>
      <c r="K4881" s="23"/>
      <c r="L4881" s="36" t="str">
        <f>IFERROR(VLOOKUP(放飛紀錄!$K4881,#REF!,2,FALSE),"")</f>
        <v/>
      </c>
      <c r="M4881" s="36"/>
      <c r="N4881" s="36"/>
      <c r="O4881" s="36"/>
      <c r="P4881" s="36"/>
      <c r="Q4881" s="36"/>
      <c r="R4881" s="36"/>
      <c r="S4881" s="36"/>
      <c r="T4881" s="36"/>
      <c r="U4881" s="23"/>
      <c r="V4881" s="23"/>
      <c r="W4881" s="23"/>
      <c r="X4881" s="23"/>
      <c r="Y4881" s="445"/>
      <c r="Z4881" s="446" t="str">
        <f>IF(放飛紀錄!$Y4881="","",放飛紀錄!$Y4881+公式對照表!B$2)</f>
        <v/>
      </c>
      <c r="AA4881" s="445"/>
      <c r="AB4881" s="445"/>
      <c r="AC4881" s="447" t="str">
        <f t="shared" si="180"/>
        <v/>
      </c>
      <c r="AD4881" s="448" t="str">
        <f t="shared" si="181"/>
        <v/>
      </c>
      <c r="AE4881" s="446" t="str">
        <f>IF(放飛紀錄表[[#This Row],[模組啟動時間]]="","",公式對照表!$A$2)</f>
        <v/>
      </c>
      <c r="AF4881" s="449" t="str">
        <f>IF(AC4881="","",IF(AND(AA4881&gt;Y4881,AA4881&lt;Z4881),[1]公式對照表!$C$2,IF(AC4881="-",[1]公式對照表!$C$3,IF(AC4881&lt;AE4881,[1]公式對照表!$C$4,IF(AC4881&gt;AE4881,[1]公式對照表!$C$5)))))</f>
        <v/>
      </c>
      <c r="AG4881" s="442"/>
      <c r="AH4881" s="442"/>
      <c r="AI4881" s="442"/>
      <c r="AJ4881" s="442"/>
      <c r="AK4881" s="2"/>
    </row>
    <row r="4882" spans="1:37" ht="17.25" customHeight="1">
      <c r="A4882" s="443"/>
      <c r="B4882" s="444"/>
      <c r="C4882" s="23"/>
      <c r="D4882" s="23"/>
      <c r="E4882" s="23"/>
      <c r="F4882" s="262"/>
      <c r="G4882" s="262"/>
      <c r="H4882" s="262"/>
      <c r="I4882" s="264"/>
      <c r="J4882" s="23"/>
      <c r="K4882" s="23"/>
      <c r="L4882" s="36" t="str">
        <f>IFERROR(VLOOKUP(放飛紀錄!$K4882,#REF!,2,FALSE),"")</f>
        <v/>
      </c>
      <c r="M4882" s="36"/>
      <c r="N4882" s="36"/>
      <c r="O4882" s="36"/>
      <c r="P4882" s="36"/>
      <c r="Q4882" s="36"/>
      <c r="R4882" s="36"/>
      <c r="S4882" s="36"/>
      <c r="T4882" s="36"/>
      <c r="U4882" s="23"/>
      <c r="V4882" s="23"/>
      <c r="W4882" s="23"/>
      <c r="X4882" s="23"/>
      <c r="Y4882" s="445"/>
      <c r="Z4882" s="446" t="str">
        <f>IF(放飛紀錄!$Y4882="","",放飛紀錄!$Y4882+公式對照表!B$2)</f>
        <v/>
      </c>
      <c r="AA4882" s="445"/>
      <c r="AB4882" s="445"/>
      <c r="AC4882" s="447" t="str">
        <f t="shared" si="180"/>
        <v/>
      </c>
      <c r="AD4882" s="448" t="str">
        <f t="shared" si="181"/>
        <v/>
      </c>
      <c r="AE4882" s="446" t="str">
        <f>IF(放飛紀錄表[[#This Row],[模組啟動時間]]="","",公式對照表!$A$2)</f>
        <v/>
      </c>
      <c r="AF4882" s="449" t="str">
        <f>IF(AC4882="","",IF(AND(AA4882&gt;Y4882,AA4882&lt;Z4882),[1]公式對照表!$C$2,IF(AC4882="-",[1]公式對照表!$C$3,IF(AC4882&lt;AE4882,[1]公式對照表!$C$4,IF(AC4882&gt;AE4882,[1]公式對照表!$C$5)))))</f>
        <v/>
      </c>
      <c r="AG4882" s="442"/>
      <c r="AH4882" s="442"/>
      <c r="AI4882" s="442"/>
      <c r="AJ4882" s="442"/>
      <c r="AK4882" s="2"/>
    </row>
    <row r="4883" spans="1:37" ht="17.25" customHeight="1">
      <c r="A4883" s="443"/>
      <c r="B4883" s="444"/>
      <c r="C4883" s="23"/>
      <c r="D4883" s="23"/>
      <c r="E4883" s="23"/>
      <c r="F4883" s="262"/>
      <c r="G4883" s="262"/>
      <c r="H4883" s="262"/>
      <c r="I4883" s="264"/>
      <c r="J4883" s="23"/>
      <c r="K4883" s="23"/>
      <c r="L4883" s="36" t="str">
        <f>IFERROR(VLOOKUP(放飛紀錄!$K4883,#REF!,2,FALSE),"")</f>
        <v/>
      </c>
      <c r="M4883" s="36"/>
      <c r="N4883" s="36"/>
      <c r="O4883" s="36"/>
      <c r="P4883" s="36"/>
      <c r="Q4883" s="36"/>
      <c r="R4883" s="36"/>
      <c r="S4883" s="36"/>
      <c r="T4883" s="36"/>
      <c r="U4883" s="23"/>
      <c r="V4883" s="23"/>
      <c r="W4883" s="23"/>
      <c r="X4883" s="23"/>
      <c r="Y4883" s="445"/>
      <c r="Z4883" s="446" t="str">
        <f>IF(放飛紀錄!$Y4883="","",放飛紀錄!$Y4883+公式對照表!B$2)</f>
        <v/>
      </c>
      <c r="AA4883" s="445"/>
      <c r="AB4883" s="445"/>
      <c r="AC4883" s="447" t="str">
        <f t="shared" si="180"/>
        <v/>
      </c>
      <c r="AD4883" s="448" t="str">
        <f t="shared" si="181"/>
        <v/>
      </c>
      <c r="AE4883" s="446" t="str">
        <f>IF(放飛紀錄表[[#This Row],[模組啟動時間]]="","",公式對照表!$A$2)</f>
        <v/>
      </c>
      <c r="AF4883" s="449" t="str">
        <f>IF(AC4883="","",IF(AND(AA4883&gt;Y4883,AA4883&lt;Z4883),[1]公式對照表!$C$2,IF(AC4883="-",[1]公式對照表!$C$3,IF(AC4883&lt;AE4883,[1]公式對照表!$C$4,IF(AC4883&gt;AE4883,[1]公式對照表!$C$5)))))</f>
        <v/>
      </c>
      <c r="AG4883" s="442"/>
      <c r="AH4883" s="442"/>
      <c r="AI4883" s="442"/>
      <c r="AJ4883" s="442"/>
      <c r="AK4883" s="2"/>
    </row>
    <row r="4884" spans="1:37" ht="17.25" customHeight="1">
      <c r="A4884" s="443"/>
      <c r="B4884" s="444"/>
      <c r="C4884" s="23"/>
      <c r="D4884" s="23"/>
      <c r="E4884" s="23"/>
      <c r="F4884" s="262"/>
      <c r="G4884" s="262"/>
      <c r="H4884" s="262"/>
      <c r="I4884" s="264"/>
      <c r="J4884" s="23"/>
      <c r="K4884" s="23"/>
      <c r="L4884" s="36" t="str">
        <f>IFERROR(VLOOKUP(放飛紀錄!$K4884,#REF!,2,FALSE),"")</f>
        <v/>
      </c>
      <c r="M4884" s="36"/>
      <c r="N4884" s="36"/>
      <c r="O4884" s="36"/>
      <c r="P4884" s="36"/>
      <c r="Q4884" s="36"/>
      <c r="R4884" s="36"/>
      <c r="S4884" s="36"/>
      <c r="T4884" s="36"/>
      <c r="U4884" s="23"/>
      <c r="V4884" s="23"/>
      <c r="W4884" s="23"/>
      <c r="X4884" s="23"/>
      <c r="Y4884" s="445"/>
      <c r="Z4884" s="446" t="str">
        <f>IF(放飛紀錄!$Y4884="","",放飛紀錄!$Y4884+公式對照表!B$2)</f>
        <v/>
      </c>
      <c r="AA4884" s="445"/>
      <c r="AB4884" s="445"/>
      <c r="AC4884" s="447" t="str">
        <f t="shared" si="180"/>
        <v/>
      </c>
      <c r="AD4884" s="448" t="str">
        <f t="shared" si="181"/>
        <v/>
      </c>
      <c r="AE4884" s="446" t="str">
        <f>IF(放飛紀錄表[[#This Row],[模組啟動時間]]="","",公式對照表!$A$2)</f>
        <v/>
      </c>
      <c r="AF4884" s="449" t="str">
        <f>IF(AC4884="","",IF(AND(AA4884&gt;Y4884,AA4884&lt;Z4884),[1]公式對照表!$C$2,IF(AC4884="-",[1]公式對照表!$C$3,IF(AC4884&lt;AE4884,[1]公式對照表!$C$4,IF(AC4884&gt;AE4884,[1]公式對照表!$C$5)))))</f>
        <v/>
      </c>
      <c r="AG4884" s="442"/>
      <c r="AH4884" s="442"/>
      <c r="AI4884" s="442"/>
      <c r="AJ4884" s="442"/>
      <c r="AK4884" s="2"/>
    </row>
    <row r="4885" spans="1:37" ht="17.25" customHeight="1">
      <c r="A4885" s="443"/>
      <c r="B4885" s="444"/>
      <c r="C4885" s="23"/>
      <c r="D4885" s="23"/>
      <c r="E4885" s="23"/>
      <c r="F4885" s="262"/>
      <c r="G4885" s="262"/>
      <c r="H4885" s="262"/>
      <c r="I4885" s="264"/>
      <c r="J4885" s="23"/>
      <c r="K4885" s="23"/>
      <c r="L4885" s="36" t="str">
        <f>IFERROR(VLOOKUP(放飛紀錄!$K4885,#REF!,2,FALSE),"")</f>
        <v/>
      </c>
      <c r="M4885" s="36"/>
      <c r="N4885" s="36"/>
      <c r="O4885" s="36"/>
      <c r="P4885" s="36"/>
      <c r="Q4885" s="36"/>
      <c r="R4885" s="36"/>
      <c r="S4885" s="36"/>
      <c r="T4885" s="36"/>
      <c r="U4885" s="23"/>
      <c r="V4885" s="23"/>
      <c r="W4885" s="23"/>
      <c r="X4885" s="23"/>
      <c r="Y4885" s="445"/>
      <c r="Z4885" s="446" t="str">
        <f>IF(放飛紀錄!$Y4885="","",放飛紀錄!$Y4885+公式對照表!B$2)</f>
        <v/>
      </c>
      <c r="AA4885" s="445"/>
      <c r="AB4885" s="445"/>
      <c r="AC4885" s="447" t="str">
        <f t="shared" si="180"/>
        <v/>
      </c>
      <c r="AD4885" s="448" t="str">
        <f t="shared" si="181"/>
        <v/>
      </c>
      <c r="AE4885" s="446" t="str">
        <f>IF(放飛紀錄表[[#This Row],[模組啟動時間]]="","",公式對照表!$A$2)</f>
        <v/>
      </c>
      <c r="AF4885" s="449" t="str">
        <f>IF(AC4885="","",IF(AND(AA4885&gt;Y4885,AA4885&lt;Z4885),[1]公式對照表!$C$2,IF(AC4885="-",[1]公式對照表!$C$3,IF(AC4885&lt;AE4885,[1]公式對照表!$C$4,IF(AC4885&gt;AE4885,[1]公式對照表!$C$5)))))</f>
        <v/>
      </c>
      <c r="AG4885" s="442"/>
      <c r="AH4885" s="442"/>
      <c r="AI4885" s="442"/>
      <c r="AJ4885" s="442"/>
      <c r="AK4885" s="2"/>
    </row>
    <row r="4886" spans="1:37" ht="17.25" customHeight="1">
      <c r="A4886" s="443"/>
      <c r="B4886" s="444"/>
      <c r="C4886" s="23"/>
      <c r="D4886" s="23"/>
      <c r="E4886" s="23"/>
      <c r="F4886" s="262"/>
      <c r="G4886" s="262"/>
      <c r="H4886" s="262"/>
      <c r="I4886" s="264"/>
      <c r="J4886" s="23"/>
      <c r="K4886" s="23"/>
      <c r="L4886" s="36" t="str">
        <f>IFERROR(VLOOKUP(放飛紀錄!$K4886,#REF!,2,FALSE),"")</f>
        <v/>
      </c>
      <c r="M4886" s="36"/>
      <c r="N4886" s="36"/>
      <c r="O4886" s="36"/>
      <c r="P4886" s="36"/>
      <c r="Q4886" s="36"/>
      <c r="R4886" s="36"/>
      <c r="S4886" s="36"/>
      <c r="T4886" s="36"/>
      <c r="U4886" s="23"/>
      <c r="V4886" s="23"/>
      <c r="W4886" s="23"/>
      <c r="X4886" s="23"/>
      <c r="Y4886" s="445"/>
      <c r="Z4886" s="446" t="str">
        <f>IF(放飛紀錄!$Y4886="","",放飛紀錄!$Y4886+公式對照表!B$2)</f>
        <v/>
      </c>
      <c r="AA4886" s="445"/>
      <c r="AB4886" s="445"/>
      <c r="AC4886" s="447" t="str">
        <f t="shared" si="180"/>
        <v/>
      </c>
      <c r="AD4886" s="448" t="str">
        <f t="shared" si="181"/>
        <v/>
      </c>
      <c r="AE4886" s="446" t="str">
        <f>IF(放飛紀錄表[[#This Row],[模組啟動時間]]="","",公式對照表!$A$2)</f>
        <v/>
      </c>
      <c r="AF4886" s="449" t="str">
        <f>IF(AC4886="","",IF(AND(AA4886&gt;Y4886,AA4886&lt;Z4886),[1]公式對照表!$C$2,IF(AC4886="-",[1]公式對照表!$C$3,IF(AC4886&lt;AE4886,[1]公式對照表!$C$4,IF(AC4886&gt;AE4886,[1]公式對照表!$C$5)))))</f>
        <v/>
      </c>
      <c r="AG4886" s="442"/>
      <c r="AH4886" s="442"/>
      <c r="AI4886" s="442"/>
      <c r="AJ4886" s="442"/>
      <c r="AK4886" s="2"/>
    </row>
    <row r="4887" spans="1:37" ht="17.25" customHeight="1">
      <c r="A4887" s="443"/>
      <c r="B4887" s="444"/>
      <c r="C4887" s="23"/>
      <c r="D4887" s="23"/>
      <c r="E4887" s="23"/>
      <c r="F4887" s="262"/>
      <c r="G4887" s="262"/>
      <c r="H4887" s="262"/>
      <c r="I4887" s="264"/>
      <c r="J4887" s="23"/>
      <c r="K4887" s="23"/>
      <c r="L4887" s="36" t="str">
        <f>IFERROR(VLOOKUP(放飛紀錄!$K4887,#REF!,2,FALSE),"")</f>
        <v/>
      </c>
      <c r="M4887" s="36"/>
      <c r="N4887" s="36"/>
      <c r="O4887" s="36"/>
      <c r="P4887" s="36"/>
      <c r="Q4887" s="36"/>
      <c r="R4887" s="36"/>
      <c r="S4887" s="36"/>
      <c r="T4887" s="36"/>
      <c r="U4887" s="23"/>
      <c r="V4887" s="23"/>
      <c r="W4887" s="23"/>
      <c r="X4887" s="23"/>
      <c r="Y4887" s="445"/>
      <c r="Z4887" s="446" t="str">
        <f>IF(放飛紀錄!$Y4887="","",放飛紀錄!$Y4887+公式對照表!B$2)</f>
        <v/>
      </c>
      <c r="AA4887" s="445"/>
      <c r="AB4887" s="445"/>
      <c r="AC4887" s="447" t="str">
        <f t="shared" si="180"/>
        <v/>
      </c>
      <c r="AD4887" s="448" t="str">
        <f t="shared" si="181"/>
        <v/>
      </c>
      <c r="AE4887" s="446" t="str">
        <f>IF(放飛紀錄表[[#This Row],[模組啟動時間]]="","",公式對照表!$A$2)</f>
        <v/>
      </c>
      <c r="AF4887" s="449" t="str">
        <f>IF(AC4887="","",IF(AND(AA4887&gt;Y4887,AA4887&lt;Z4887),[1]公式對照表!$C$2,IF(AC4887="-",[1]公式對照表!$C$3,IF(AC4887&lt;AE4887,[1]公式對照表!$C$4,IF(AC4887&gt;AE4887,[1]公式對照表!$C$5)))))</f>
        <v/>
      </c>
      <c r="AG4887" s="442"/>
      <c r="AH4887" s="442"/>
      <c r="AI4887" s="442"/>
      <c r="AJ4887" s="442"/>
      <c r="AK4887" s="2"/>
    </row>
    <row r="4888" spans="1:37" ht="17.25" customHeight="1">
      <c r="A4888" s="443"/>
      <c r="B4888" s="444"/>
      <c r="C4888" s="23"/>
      <c r="D4888" s="23"/>
      <c r="E4888" s="23"/>
      <c r="F4888" s="262"/>
      <c r="G4888" s="262"/>
      <c r="H4888" s="262"/>
      <c r="I4888" s="264"/>
      <c r="J4888" s="23"/>
      <c r="K4888" s="23"/>
      <c r="L4888" s="36" t="str">
        <f>IFERROR(VLOOKUP(放飛紀錄!$K4888,#REF!,2,FALSE),"")</f>
        <v/>
      </c>
      <c r="M4888" s="36"/>
      <c r="N4888" s="36"/>
      <c r="O4888" s="36"/>
      <c r="P4888" s="36"/>
      <c r="Q4888" s="36"/>
      <c r="R4888" s="36"/>
      <c r="S4888" s="36"/>
      <c r="T4888" s="36"/>
      <c r="U4888" s="23"/>
      <c r="V4888" s="23"/>
      <c r="W4888" s="23"/>
      <c r="X4888" s="23"/>
      <c r="Y4888" s="445"/>
      <c r="Z4888" s="446" t="str">
        <f>IF(放飛紀錄!$Y4888="","",放飛紀錄!$Y4888+公式對照表!B$2)</f>
        <v/>
      </c>
      <c r="AA4888" s="445"/>
      <c r="AB4888" s="445"/>
      <c r="AC4888" s="447" t="str">
        <f t="shared" si="180"/>
        <v/>
      </c>
      <c r="AD4888" s="448" t="str">
        <f t="shared" si="181"/>
        <v/>
      </c>
      <c r="AE4888" s="446" t="str">
        <f>IF(放飛紀錄表[[#This Row],[模組啟動時間]]="","",公式對照表!$A$2)</f>
        <v/>
      </c>
      <c r="AF4888" s="449" t="str">
        <f>IF(AC4888="","",IF(AND(AA4888&gt;Y4888,AA4888&lt;Z4888),[1]公式對照表!$C$2,IF(AC4888="-",[1]公式對照表!$C$3,IF(AC4888&lt;AE4888,[1]公式對照表!$C$4,IF(AC4888&gt;AE4888,[1]公式對照表!$C$5)))))</f>
        <v/>
      </c>
      <c r="AG4888" s="442"/>
      <c r="AH4888" s="442"/>
      <c r="AI4888" s="442"/>
      <c r="AJ4888" s="442"/>
      <c r="AK4888" s="2"/>
    </row>
    <row r="4889" spans="1:37" ht="17.25" customHeight="1">
      <c r="A4889" s="443"/>
      <c r="B4889" s="444"/>
      <c r="C4889" s="23"/>
      <c r="D4889" s="23"/>
      <c r="E4889" s="23"/>
      <c r="F4889" s="262"/>
      <c r="G4889" s="262"/>
      <c r="H4889" s="262"/>
      <c r="I4889" s="264"/>
      <c r="J4889" s="23"/>
      <c r="K4889" s="23"/>
      <c r="L4889" s="36" t="str">
        <f>IFERROR(VLOOKUP(放飛紀錄!$K4889,#REF!,2,FALSE),"")</f>
        <v/>
      </c>
      <c r="M4889" s="36"/>
      <c r="N4889" s="36"/>
      <c r="O4889" s="36"/>
      <c r="P4889" s="36"/>
      <c r="Q4889" s="36"/>
      <c r="R4889" s="36"/>
      <c r="S4889" s="36"/>
      <c r="T4889" s="36"/>
      <c r="U4889" s="23"/>
      <c r="V4889" s="23"/>
      <c r="W4889" s="23"/>
      <c r="X4889" s="23"/>
      <c r="Y4889" s="445"/>
      <c r="Z4889" s="446" t="str">
        <f>IF(放飛紀錄!$Y4889="","",放飛紀錄!$Y4889+公式對照表!B$2)</f>
        <v/>
      </c>
      <c r="AA4889" s="445"/>
      <c r="AB4889" s="445"/>
      <c r="AC4889" s="447" t="str">
        <f t="shared" si="180"/>
        <v/>
      </c>
      <c r="AD4889" s="448" t="str">
        <f t="shared" si="181"/>
        <v/>
      </c>
      <c r="AE4889" s="446" t="str">
        <f>IF(放飛紀錄表[[#This Row],[模組啟動時間]]="","",公式對照表!$A$2)</f>
        <v/>
      </c>
      <c r="AF4889" s="449" t="str">
        <f>IF(AC4889="","",IF(AND(AA4889&gt;Y4889,AA4889&lt;Z4889),[1]公式對照表!$C$2,IF(AC4889="-",[1]公式對照表!$C$3,IF(AC4889&lt;AE4889,[1]公式對照表!$C$4,IF(AC4889&gt;AE4889,[1]公式對照表!$C$5)))))</f>
        <v/>
      </c>
      <c r="AG4889" s="442"/>
      <c r="AH4889" s="442"/>
      <c r="AI4889" s="442"/>
      <c r="AJ4889" s="442"/>
      <c r="AK4889" s="2"/>
    </row>
    <row r="4890" spans="1:37" ht="17.25" customHeight="1">
      <c r="A4890" s="443"/>
      <c r="B4890" s="444"/>
      <c r="C4890" s="23"/>
      <c r="D4890" s="23"/>
      <c r="E4890" s="23"/>
      <c r="F4890" s="262"/>
      <c r="G4890" s="262"/>
      <c r="H4890" s="262"/>
      <c r="I4890" s="264"/>
      <c r="J4890" s="23"/>
      <c r="K4890" s="23"/>
      <c r="L4890" s="36" t="str">
        <f>IFERROR(VLOOKUP(放飛紀錄!$K4890,#REF!,2,FALSE),"")</f>
        <v/>
      </c>
      <c r="M4890" s="36"/>
      <c r="N4890" s="36"/>
      <c r="O4890" s="36"/>
      <c r="P4890" s="36"/>
      <c r="Q4890" s="36"/>
      <c r="R4890" s="36"/>
      <c r="S4890" s="36"/>
      <c r="T4890" s="36"/>
      <c r="U4890" s="23"/>
      <c r="V4890" s="23"/>
      <c r="W4890" s="23"/>
      <c r="X4890" s="23"/>
      <c r="Y4890" s="445"/>
      <c r="Z4890" s="446" t="str">
        <f>IF(放飛紀錄!$Y4890="","",放飛紀錄!$Y4890+公式對照表!B$2)</f>
        <v/>
      </c>
      <c r="AA4890" s="445"/>
      <c r="AB4890" s="445"/>
      <c r="AC4890" s="447" t="str">
        <f t="shared" si="180"/>
        <v/>
      </c>
      <c r="AD4890" s="448" t="str">
        <f t="shared" si="181"/>
        <v/>
      </c>
      <c r="AE4890" s="446" t="str">
        <f>IF(放飛紀錄表[[#This Row],[模組啟動時間]]="","",公式對照表!$A$2)</f>
        <v/>
      </c>
      <c r="AF4890" s="449" t="str">
        <f>IF(AC4890="","",IF(AND(AA4890&gt;Y4890,AA4890&lt;Z4890),[1]公式對照表!$C$2,IF(AC4890="-",[1]公式對照表!$C$3,IF(AC4890&lt;AE4890,[1]公式對照表!$C$4,IF(AC4890&gt;AE4890,[1]公式對照表!$C$5)))))</f>
        <v/>
      </c>
      <c r="AG4890" s="442"/>
      <c r="AH4890" s="442"/>
      <c r="AI4890" s="442"/>
      <c r="AJ4890" s="442"/>
      <c r="AK4890" s="2"/>
    </row>
    <row r="4891" spans="1:37" ht="17.25" customHeight="1">
      <c r="A4891" s="443"/>
      <c r="B4891" s="444"/>
      <c r="C4891" s="23"/>
      <c r="D4891" s="23"/>
      <c r="E4891" s="23"/>
      <c r="F4891" s="262"/>
      <c r="G4891" s="262"/>
      <c r="H4891" s="262"/>
      <c r="I4891" s="264"/>
      <c r="J4891" s="23"/>
      <c r="K4891" s="23"/>
      <c r="L4891" s="36" t="str">
        <f>IFERROR(VLOOKUP(放飛紀錄!$K4891,#REF!,2,FALSE),"")</f>
        <v/>
      </c>
      <c r="M4891" s="36"/>
      <c r="N4891" s="36"/>
      <c r="O4891" s="36"/>
      <c r="P4891" s="36"/>
      <c r="Q4891" s="36"/>
      <c r="R4891" s="36"/>
      <c r="S4891" s="36"/>
      <c r="T4891" s="36"/>
      <c r="U4891" s="23"/>
      <c r="V4891" s="23"/>
      <c r="W4891" s="23"/>
      <c r="X4891" s="23"/>
      <c r="Y4891" s="445"/>
      <c r="Z4891" s="446" t="str">
        <f>IF(放飛紀錄!$Y4891="","",放飛紀錄!$Y4891+公式對照表!B$2)</f>
        <v/>
      </c>
      <c r="AA4891" s="445"/>
      <c r="AB4891" s="445"/>
      <c r="AC4891" s="447" t="str">
        <f t="shared" si="180"/>
        <v/>
      </c>
      <c r="AD4891" s="448" t="str">
        <f t="shared" si="181"/>
        <v/>
      </c>
      <c r="AE4891" s="446" t="str">
        <f>IF(放飛紀錄表[[#This Row],[模組啟動時間]]="","",公式對照表!$A$2)</f>
        <v/>
      </c>
      <c r="AF4891" s="449" t="str">
        <f>IF(AC4891="","",IF(AND(AA4891&gt;Y4891,AA4891&lt;Z4891),[1]公式對照表!$C$2,IF(AC4891="-",[1]公式對照表!$C$3,IF(AC4891&lt;AE4891,[1]公式對照表!$C$4,IF(AC4891&gt;AE4891,[1]公式對照表!$C$5)))))</f>
        <v/>
      </c>
      <c r="AG4891" s="442"/>
      <c r="AH4891" s="442"/>
      <c r="AI4891" s="442"/>
      <c r="AJ4891" s="442"/>
      <c r="AK4891" s="2"/>
    </row>
    <row r="4892" spans="1:37" ht="17.25" customHeight="1">
      <c r="A4892" s="443"/>
      <c r="B4892" s="444"/>
      <c r="C4892" s="23"/>
      <c r="D4892" s="23"/>
      <c r="E4892" s="23"/>
      <c r="F4892" s="262"/>
      <c r="G4892" s="262"/>
      <c r="H4892" s="262"/>
      <c r="I4892" s="264"/>
      <c r="J4892" s="23"/>
      <c r="K4892" s="23"/>
      <c r="L4892" s="36" t="str">
        <f>IFERROR(VLOOKUP(放飛紀錄!$K4892,#REF!,2,FALSE),"")</f>
        <v/>
      </c>
      <c r="M4892" s="36"/>
      <c r="N4892" s="36"/>
      <c r="O4892" s="36"/>
      <c r="P4892" s="36"/>
      <c r="Q4892" s="36"/>
      <c r="R4892" s="36"/>
      <c r="S4892" s="36"/>
      <c r="T4892" s="36"/>
      <c r="U4892" s="23"/>
      <c r="V4892" s="23"/>
      <c r="W4892" s="23"/>
      <c r="X4892" s="23"/>
      <c r="Y4892" s="445"/>
      <c r="Z4892" s="446" t="str">
        <f>IF(放飛紀錄!$Y4892="","",放飛紀錄!$Y4892+公式對照表!B$2)</f>
        <v/>
      </c>
      <c r="AA4892" s="445"/>
      <c r="AB4892" s="445"/>
      <c r="AC4892" s="447" t="str">
        <f t="shared" si="180"/>
        <v/>
      </c>
      <c r="AD4892" s="448" t="str">
        <f t="shared" si="181"/>
        <v/>
      </c>
      <c r="AE4892" s="446" t="str">
        <f>IF(放飛紀錄表[[#This Row],[模組啟動時間]]="","",公式對照表!$A$2)</f>
        <v/>
      </c>
      <c r="AF4892" s="449" t="str">
        <f>IF(AC4892="","",IF(AND(AA4892&gt;Y4892,AA4892&lt;Z4892),[1]公式對照表!$C$2,IF(AC4892="-",[1]公式對照表!$C$3,IF(AC4892&lt;AE4892,[1]公式對照表!$C$4,IF(AC4892&gt;AE4892,[1]公式對照表!$C$5)))))</f>
        <v/>
      </c>
      <c r="AG4892" s="442"/>
      <c r="AH4892" s="442"/>
      <c r="AI4892" s="442"/>
      <c r="AJ4892" s="442"/>
      <c r="AK4892" s="2"/>
    </row>
    <row r="4893" spans="1:37" ht="17.25" customHeight="1">
      <c r="A4893" s="443"/>
      <c r="B4893" s="444"/>
      <c r="C4893" s="23"/>
      <c r="D4893" s="23"/>
      <c r="E4893" s="23"/>
      <c r="F4893" s="262"/>
      <c r="G4893" s="262"/>
      <c r="H4893" s="262"/>
      <c r="I4893" s="264"/>
      <c r="J4893" s="23"/>
      <c r="K4893" s="23"/>
      <c r="L4893" s="36" t="str">
        <f>IFERROR(VLOOKUP(放飛紀錄!$K4893,#REF!,2,FALSE),"")</f>
        <v/>
      </c>
      <c r="M4893" s="36"/>
      <c r="N4893" s="36"/>
      <c r="O4893" s="36"/>
      <c r="P4893" s="36"/>
      <c r="Q4893" s="36"/>
      <c r="R4893" s="36"/>
      <c r="S4893" s="36"/>
      <c r="T4893" s="36"/>
      <c r="U4893" s="23"/>
      <c r="V4893" s="23"/>
      <c r="W4893" s="23"/>
      <c r="X4893" s="23"/>
      <c r="Y4893" s="445"/>
      <c r="Z4893" s="446" t="str">
        <f>IF(放飛紀錄!$Y4893="","",放飛紀錄!$Y4893+公式對照表!B$2)</f>
        <v/>
      </c>
      <c r="AA4893" s="445"/>
      <c r="AB4893" s="445"/>
      <c r="AC4893" s="447" t="str">
        <f t="shared" si="180"/>
        <v/>
      </c>
      <c r="AD4893" s="448" t="str">
        <f t="shared" si="181"/>
        <v/>
      </c>
      <c r="AE4893" s="446" t="str">
        <f>IF(放飛紀錄表[[#This Row],[模組啟動時間]]="","",公式對照表!$A$2)</f>
        <v/>
      </c>
      <c r="AF4893" s="449" t="str">
        <f>IF(AC4893="","",IF(AND(AA4893&gt;Y4893,AA4893&lt;Z4893),[1]公式對照表!$C$2,IF(AC4893="-",[1]公式對照表!$C$3,IF(AC4893&lt;AE4893,[1]公式對照表!$C$4,IF(AC4893&gt;AE4893,[1]公式對照表!$C$5)))))</f>
        <v/>
      </c>
      <c r="AG4893" s="442"/>
      <c r="AH4893" s="442"/>
      <c r="AI4893" s="442"/>
      <c r="AJ4893" s="442"/>
      <c r="AK4893" s="2"/>
    </row>
    <row r="4894" spans="1:37" ht="17.25" customHeight="1">
      <c r="A4894" s="443"/>
      <c r="B4894" s="444"/>
      <c r="C4894" s="23"/>
      <c r="D4894" s="23"/>
      <c r="E4894" s="23"/>
      <c r="F4894" s="262"/>
      <c r="G4894" s="262"/>
      <c r="H4894" s="262"/>
      <c r="I4894" s="264"/>
      <c r="J4894" s="23"/>
      <c r="K4894" s="23"/>
      <c r="L4894" s="36" t="str">
        <f>IFERROR(VLOOKUP(放飛紀錄!$K4894,#REF!,2,FALSE),"")</f>
        <v/>
      </c>
      <c r="M4894" s="36"/>
      <c r="N4894" s="36"/>
      <c r="O4894" s="36"/>
      <c r="P4894" s="36"/>
      <c r="Q4894" s="36"/>
      <c r="R4894" s="36"/>
      <c r="S4894" s="36"/>
      <c r="T4894" s="36"/>
      <c r="U4894" s="23"/>
      <c r="V4894" s="23"/>
      <c r="W4894" s="23"/>
      <c r="X4894" s="23"/>
      <c r="Y4894" s="445"/>
      <c r="Z4894" s="446" t="str">
        <f>IF(放飛紀錄!$Y4894="","",放飛紀錄!$Y4894+公式對照表!B$2)</f>
        <v/>
      </c>
      <c r="AA4894" s="445"/>
      <c r="AB4894" s="445"/>
      <c r="AC4894" s="447" t="str">
        <f t="shared" si="180"/>
        <v/>
      </c>
      <c r="AD4894" s="448" t="str">
        <f t="shared" si="181"/>
        <v/>
      </c>
      <c r="AE4894" s="446" t="str">
        <f>IF(放飛紀錄表[[#This Row],[模組啟動時間]]="","",公式對照表!$A$2)</f>
        <v/>
      </c>
      <c r="AF4894" s="449" t="str">
        <f>IF(AC4894="","",IF(AND(AA4894&gt;Y4894,AA4894&lt;Z4894),[1]公式對照表!$C$2,IF(AC4894="-",[1]公式對照表!$C$3,IF(AC4894&lt;AE4894,[1]公式對照表!$C$4,IF(AC4894&gt;AE4894,[1]公式對照表!$C$5)))))</f>
        <v/>
      </c>
      <c r="AG4894" s="442"/>
      <c r="AH4894" s="442"/>
      <c r="AI4894" s="442"/>
      <c r="AJ4894" s="442"/>
      <c r="AK4894" s="2"/>
    </row>
    <row r="4895" spans="1:37" ht="17.25" customHeight="1">
      <c r="A4895" s="443"/>
      <c r="B4895" s="444"/>
      <c r="C4895" s="23"/>
      <c r="D4895" s="23"/>
      <c r="E4895" s="23"/>
      <c r="F4895" s="262"/>
      <c r="G4895" s="262"/>
      <c r="H4895" s="262"/>
      <c r="I4895" s="264"/>
      <c r="J4895" s="23"/>
      <c r="K4895" s="23"/>
      <c r="L4895" s="36" t="str">
        <f>IFERROR(VLOOKUP(放飛紀錄!$K4895,#REF!,2,FALSE),"")</f>
        <v/>
      </c>
      <c r="M4895" s="36"/>
      <c r="N4895" s="36"/>
      <c r="O4895" s="36"/>
      <c r="P4895" s="36"/>
      <c r="Q4895" s="36"/>
      <c r="R4895" s="36"/>
      <c r="S4895" s="36"/>
      <c r="T4895" s="36"/>
      <c r="U4895" s="23"/>
      <c r="V4895" s="23"/>
      <c r="W4895" s="23"/>
      <c r="X4895" s="23"/>
      <c r="Y4895" s="445"/>
      <c r="Z4895" s="446" t="str">
        <f>IF(放飛紀錄!$Y4895="","",放飛紀錄!$Y4895+公式對照表!B$2)</f>
        <v/>
      </c>
      <c r="AA4895" s="445"/>
      <c r="AB4895" s="445"/>
      <c r="AC4895" s="447" t="str">
        <f t="shared" si="180"/>
        <v/>
      </c>
      <c r="AD4895" s="448" t="str">
        <f t="shared" si="181"/>
        <v/>
      </c>
      <c r="AE4895" s="446" t="str">
        <f>IF(放飛紀錄表[[#This Row],[模組啟動時間]]="","",公式對照表!$A$2)</f>
        <v/>
      </c>
      <c r="AF4895" s="449" t="str">
        <f>IF(AC4895="","",IF(AND(AA4895&gt;Y4895,AA4895&lt;Z4895),[1]公式對照表!$C$2,IF(AC4895="-",[1]公式對照表!$C$3,IF(AC4895&lt;AE4895,[1]公式對照表!$C$4,IF(AC4895&gt;AE4895,[1]公式對照表!$C$5)))))</f>
        <v/>
      </c>
      <c r="AG4895" s="442"/>
      <c r="AH4895" s="442"/>
      <c r="AI4895" s="442"/>
      <c r="AJ4895" s="442"/>
      <c r="AK4895" s="2"/>
    </row>
    <row r="4896" spans="1:37" ht="17.25" customHeight="1">
      <c r="A4896" s="443"/>
      <c r="B4896" s="444"/>
      <c r="C4896" s="23"/>
      <c r="D4896" s="23"/>
      <c r="E4896" s="23"/>
      <c r="F4896" s="262"/>
      <c r="G4896" s="262"/>
      <c r="H4896" s="262"/>
      <c r="I4896" s="264"/>
      <c r="J4896" s="23"/>
      <c r="K4896" s="23"/>
      <c r="L4896" s="36" t="str">
        <f>IFERROR(VLOOKUP(放飛紀錄!$K4896,#REF!,2,FALSE),"")</f>
        <v/>
      </c>
      <c r="M4896" s="36"/>
      <c r="N4896" s="36"/>
      <c r="O4896" s="36"/>
      <c r="P4896" s="36"/>
      <c r="Q4896" s="36"/>
      <c r="R4896" s="36"/>
      <c r="S4896" s="36"/>
      <c r="T4896" s="36"/>
      <c r="U4896" s="23"/>
      <c r="V4896" s="23"/>
      <c r="W4896" s="23"/>
      <c r="X4896" s="23"/>
      <c r="Y4896" s="445"/>
      <c r="Z4896" s="446" t="str">
        <f>IF(放飛紀錄!$Y4896="","",放飛紀錄!$Y4896+公式對照表!B$2)</f>
        <v/>
      </c>
      <c r="AA4896" s="445"/>
      <c r="AB4896" s="445"/>
      <c r="AC4896" s="447" t="str">
        <f t="shared" si="180"/>
        <v/>
      </c>
      <c r="AD4896" s="448" t="str">
        <f t="shared" si="181"/>
        <v/>
      </c>
      <c r="AE4896" s="446" t="str">
        <f>IF(放飛紀錄表[[#This Row],[模組啟動時間]]="","",公式對照表!$A$2)</f>
        <v/>
      </c>
      <c r="AF4896" s="449" t="str">
        <f>IF(AC4896="","",IF(AND(AA4896&gt;Y4896,AA4896&lt;Z4896),[1]公式對照表!$C$2,IF(AC4896="-",[1]公式對照表!$C$3,IF(AC4896&lt;AE4896,[1]公式對照表!$C$4,IF(AC4896&gt;AE4896,[1]公式對照表!$C$5)))))</f>
        <v/>
      </c>
      <c r="AG4896" s="442"/>
      <c r="AH4896" s="442"/>
      <c r="AI4896" s="442"/>
      <c r="AJ4896" s="442"/>
      <c r="AK4896" s="2"/>
    </row>
    <row r="4897" spans="1:37" ht="17.25" customHeight="1">
      <c r="A4897" s="443"/>
      <c r="B4897" s="444"/>
      <c r="C4897" s="23"/>
      <c r="D4897" s="23"/>
      <c r="E4897" s="23"/>
      <c r="F4897" s="262"/>
      <c r="G4897" s="262"/>
      <c r="H4897" s="262"/>
      <c r="I4897" s="264"/>
      <c r="J4897" s="23"/>
      <c r="K4897" s="23"/>
      <c r="L4897" s="36" t="str">
        <f>IFERROR(VLOOKUP(放飛紀錄!$K4897,#REF!,2,FALSE),"")</f>
        <v/>
      </c>
      <c r="M4897" s="36"/>
      <c r="N4897" s="36"/>
      <c r="O4897" s="36"/>
      <c r="P4897" s="36"/>
      <c r="Q4897" s="36"/>
      <c r="R4897" s="36"/>
      <c r="S4897" s="36"/>
      <c r="T4897" s="36"/>
      <c r="U4897" s="23"/>
      <c r="V4897" s="23"/>
      <c r="W4897" s="23"/>
      <c r="X4897" s="23"/>
      <c r="Y4897" s="445"/>
      <c r="Z4897" s="446" t="str">
        <f>IF(放飛紀錄!$Y4897="","",放飛紀錄!$Y4897+公式對照表!B$2)</f>
        <v/>
      </c>
      <c r="AA4897" s="445"/>
      <c r="AB4897" s="445"/>
      <c r="AC4897" s="447" t="str">
        <f t="shared" si="180"/>
        <v/>
      </c>
      <c r="AD4897" s="448" t="str">
        <f t="shared" si="181"/>
        <v/>
      </c>
      <c r="AE4897" s="446" t="str">
        <f>IF(放飛紀錄表[[#This Row],[模組啟動時間]]="","",公式對照表!$A$2)</f>
        <v/>
      </c>
      <c r="AF4897" s="449" t="str">
        <f>IF(AC4897="","",IF(AND(AA4897&gt;Y4897,AA4897&lt;Z4897),[1]公式對照表!$C$2,IF(AC4897="-",[1]公式對照表!$C$3,IF(AC4897&lt;AE4897,[1]公式對照表!$C$4,IF(AC4897&gt;AE4897,[1]公式對照表!$C$5)))))</f>
        <v/>
      </c>
      <c r="AG4897" s="442"/>
      <c r="AH4897" s="442"/>
      <c r="AI4897" s="442"/>
      <c r="AJ4897" s="442"/>
      <c r="AK4897" s="2"/>
    </row>
    <row r="4898" spans="1:37" ht="17.25" customHeight="1">
      <c r="A4898" s="443"/>
      <c r="B4898" s="444"/>
      <c r="C4898" s="23"/>
      <c r="D4898" s="23"/>
      <c r="E4898" s="23"/>
      <c r="F4898" s="262"/>
      <c r="G4898" s="262"/>
      <c r="H4898" s="262"/>
      <c r="I4898" s="264"/>
      <c r="J4898" s="23"/>
      <c r="K4898" s="23"/>
      <c r="L4898" s="36" t="str">
        <f>IFERROR(VLOOKUP(放飛紀錄!$K4898,#REF!,2,FALSE),"")</f>
        <v/>
      </c>
      <c r="M4898" s="36"/>
      <c r="N4898" s="36"/>
      <c r="O4898" s="36"/>
      <c r="P4898" s="36"/>
      <c r="Q4898" s="36"/>
      <c r="R4898" s="36"/>
      <c r="S4898" s="36"/>
      <c r="T4898" s="36"/>
      <c r="U4898" s="23"/>
      <c r="V4898" s="23"/>
      <c r="W4898" s="23"/>
      <c r="X4898" s="23"/>
      <c r="Y4898" s="445"/>
      <c r="Z4898" s="446" t="str">
        <f>IF(放飛紀錄!$Y4898="","",放飛紀錄!$Y4898+公式對照表!B$2)</f>
        <v/>
      </c>
      <c r="AA4898" s="445"/>
      <c r="AB4898" s="445"/>
      <c r="AC4898" s="447" t="str">
        <f t="shared" si="180"/>
        <v/>
      </c>
      <c r="AD4898" s="448" t="str">
        <f t="shared" si="181"/>
        <v/>
      </c>
      <c r="AE4898" s="446" t="str">
        <f>IF(放飛紀錄表[[#This Row],[模組啟動時間]]="","",公式對照表!$A$2)</f>
        <v/>
      </c>
      <c r="AF4898" s="449" t="str">
        <f>IF(AC4898="","",IF(AND(AA4898&gt;Y4898,AA4898&lt;Z4898),[1]公式對照表!$C$2,IF(AC4898="-",[1]公式對照表!$C$3,IF(AC4898&lt;AE4898,[1]公式對照表!$C$4,IF(AC4898&gt;AE4898,[1]公式對照表!$C$5)))))</f>
        <v/>
      </c>
      <c r="AG4898" s="442"/>
      <c r="AH4898" s="442"/>
      <c r="AI4898" s="442"/>
      <c r="AJ4898" s="442"/>
      <c r="AK4898" s="2"/>
    </row>
    <row r="4899" spans="1:37" ht="17.25" customHeight="1">
      <c r="A4899" s="443"/>
      <c r="B4899" s="444"/>
      <c r="C4899" s="23"/>
      <c r="D4899" s="23"/>
      <c r="E4899" s="23"/>
      <c r="F4899" s="262"/>
      <c r="G4899" s="262"/>
      <c r="H4899" s="262"/>
      <c r="I4899" s="264"/>
      <c r="J4899" s="23"/>
      <c r="K4899" s="23"/>
      <c r="L4899" s="36" t="str">
        <f>IFERROR(VLOOKUP(放飛紀錄!$K4899,#REF!,2,FALSE),"")</f>
        <v/>
      </c>
      <c r="M4899" s="36"/>
      <c r="N4899" s="36"/>
      <c r="O4899" s="36"/>
      <c r="P4899" s="36"/>
      <c r="Q4899" s="36"/>
      <c r="R4899" s="36"/>
      <c r="S4899" s="36"/>
      <c r="T4899" s="36"/>
      <c r="U4899" s="23"/>
      <c r="V4899" s="23"/>
      <c r="W4899" s="23"/>
      <c r="X4899" s="23"/>
      <c r="Y4899" s="445"/>
      <c r="Z4899" s="446" t="str">
        <f>IF(放飛紀錄!$Y4899="","",放飛紀錄!$Y4899+公式對照表!B$2)</f>
        <v/>
      </c>
      <c r="AA4899" s="445"/>
      <c r="AB4899" s="445"/>
      <c r="AC4899" s="447" t="str">
        <f t="shared" si="180"/>
        <v/>
      </c>
      <c r="AD4899" s="448" t="str">
        <f t="shared" si="181"/>
        <v/>
      </c>
      <c r="AE4899" s="446" t="str">
        <f>IF(放飛紀錄表[[#This Row],[模組啟動時間]]="","",公式對照表!$A$2)</f>
        <v/>
      </c>
      <c r="AF4899" s="449" t="str">
        <f>IF(AC4899="","",IF(AND(AA4899&gt;Y4899,AA4899&lt;Z4899),[1]公式對照表!$C$2,IF(AC4899="-",[1]公式對照表!$C$3,IF(AC4899&lt;AE4899,[1]公式對照表!$C$4,IF(AC4899&gt;AE4899,[1]公式對照表!$C$5)))))</f>
        <v/>
      </c>
      <c r="AG4899" s="442"/>
      <c r="AH4899" s="442"/>
      <c r="AI4899" s="442"/>
      <c r="AJ4899" s="442"/>
      <c r="AK4899" s="2"/>
    </row>
    <row r="4900" spans="1:37" ht="17.25" customHeight="1">
      <c r="A4900" s="443"/>
      <c r="B4900" s="444"/>
      <c r="C4900" s="23"/>
      <c r="D4900" s="23"/>
      <c r="E4900" s="23"/>
      <c r="F4900" s="262"/>
      <c r="G4900" s="262"/>
      <c r="H4900" s="262"/>
      <c r="I4900" s="264"/>
      <c r="J4900" s="23"/>
      <c r="K4900" s="23"/>
      <c r="L4900" s="36" t="str">
        <f>IFERROR(VLOOKUP(放飛紀錄!$K4900,#REF!,2,FALSE),"")</f>
        <v/>
      </c>
      <c r="M4900" s="36"/>
      <c r="N4900" s="36"/>
      <c r="O4900" s="36"/>
      <c r="P4900" s="36"/>
      <c r="Q4900" s="36"/>
      <c r="R4900" s="36"/>
      <c r="S4900" s="36"/>
      <c r="T4900" s="36"/>
      <c r="U4900" s="23"/>
      <c r="V4900" s="23"/>
      <c r="W4900" s="23"/>
      <c r="X4900" s="23"/>
      <c r="Y4900" s="445"/>
      <c r="Z4900" s="446" t="str">
        <f>IF(放飛紀錄!$Y4900="","",放飛紀錄!$Y4900+公式對照表!B$2)</f>
        <v/>
      </c>
      <c r="AA4900" s="445"/>
      <c r="AB4900" s="445"/>
      <c r="AC4900" s="447" t="str">
        <f t="shared" si="180"/>
        <v/>
      </c>
      <c r="AD4900" s="448" t="str">
        <f t="shared" si="181"/>
        <v/>
      </c>
      <c r="AE4900" s="446" t="str">
        <f>IF(放飛紀錄表[[#This Row],[模組啟動時間]]="","",公式對照表!$A$2)</f>
        <v/>
      </c>
      <c r="AF4900" s="449" t="str">
        <f>IF(AC4900="","",IF(AND(AA4900&gt;Y4900,AA4900&lt;Z4900),[1]公式對照表!$C$2,IF(AC4900="-",[1]公式對照表!$C$3,IF(AC4900&lt;AE4900,[1]公式對照表!$C$4,IF(AC4900&gt;AE4900,[1]公式對照表!$C$5)))))</f>
        <v/>
      </c>
      <c r="AG4900" s="442"/>
      <c r="AH4900" s="442"/>
      <c r="AI4900" s="442"/>
      <c r="AJ4900" s="442"/>
      <c r="AK4900" s="2"/>
    </row>
    <row r="4901" spans="1:37" ht="17.25" customHeight="1">
      <c r="A4901" s="443"/>
      <c r="B4901" s="444"/>
      <c r="C4901" s="23"/>
      <c r="D4901" s="23"/>
      <c r="E4901" s="23"/>
      <c r="F4901" s="262"/>
      <c r="G4901" s="262"/>
      <c r="H4901" s="262"/>
      <c r="I4901" s="264"/>
      <c r="J4901" s="23"/>
      <c r="K4901" s="23"/>
      <c r="L4901" s="36" t="str">
        <f>IFERROR(VLOOKUP(放飛紀錄!$K4901,#REF!,2,FALSE),"")</f>
        <v/>
      </c>
      <c r="M4901" s="36"/>
      <c r="N4901" s="36"/>
      <c r="O4901" s="36"/>
      <c r="P4901" s="36"/>
      <c r="Q4901" s="36"/>
      <c r="R4901" s="36"/>
      <c r="S4901" s="36"/>
      <c r="T4901" s="36"/>
      <c r="U4901" s="23"/>
      <c r="V4901" s="23"/>
      <c r="W4901" s="23"/>
      <c r="X4901" s="23"/>
      <c r="Y4901" s="445"/>
      <c r="Z4901" s="446" t="str">
        <f>IF(放飛紀錄!$Y4901="","",放飛紀錄!$Y4901+公式對照表!B$2)</f>
        <v/>
      </c>
      <c r="AA4901" s="445"/>
      <c r="AB4901" s="445"/>
      <c r="AC4901" s="447" t="str">
        <f t="shared" si="180"/>
        <v/>
      </c>
      <c r="AD4901" s="448" t="str">
        <f t="shared" si="181"/>
        <v/>
      </c>
      <c r="AE4901" s="446" t="str">
        <f>IF(放飛紀錄表[[#This Row],[模組啟動時間]]="","",公式對照表!$A$2)</f>
        <v/>
      </c>
      <c r="AF4901" s="449" t="str">
        <f>IF(AC4901="","",IF(AND(AA4901&gt;Y4901,AA4901&lt;Z4901),[1]公式對照表!$C$2,IF(AC4901="-",[1]公式對照表!$C$3,IF(AC4901&lt;AE4901,[1]公式對照表!$C$4,IF(AC4901&gt;AE4901,[1]公式對照表!$C$5)))))</f>
        <v/>
      </c>
      <c r="AG4901" s="442"/>
      <c r="AH4901" s="442"/>
      <c r="AI4901" s="442"/>
      <c r="AJ4901" s="442"/>
      <c r="AK4901" s="2"/>
    </row>
    <row r="4902" spans="1:37" ht="17.25" customHeight="1">
      <c r="A4902" s="443"/>
      <c r="B4902" s="444"/>
      <c r="C4902" s="23"/>
      <c r="D4902" s="23"/>
      <c r="E4902" s="23"/>
      <c r="F4902" s="262"/>
      <c r="G4902" s="262"/>
      <c r="H4902" s="262"/>
      <c r="I4902" s="264"/>
      <c r="J4902" s="23"/>
      <c r="K4902" s="23"/>
      <c r="L4902" s="36" t="str">
        <f>IFERROR(VLOOKUP(放飛紀錄!$K4902,#REF!,2,FALSE),"")</f>
        <v/>
      </c>
      <c r="M4902" s="36"/>
      <c r="N4902" s="36"/>
      <c r="O4902" s="36"/>
      <c r="P4902" s="36"/>
      <c r="Q4902" s="36"/>
      <c r="R4902" s="36"/>
      <c r="S4902" s="36"/>
      <c r="T4902" s="36"/>
      <c r="U4902" s="23"/>
      <c r="V4902" s="23"/>
      <c r="W4902" s="23"/>
      <c r="X4902" s="23"/>
      <c r="Y4902" s="445"/>
      <c r="Z4902" s="446" t="str">
        <f>IF(放飛紀錄!$Y4902="","",放飛紀錄!$Y4902+公式對照表!B$2)</f>
        <v/>
      </c>
      <c r="AA4902" s="445"/>
      <c r="AB4902" s="445"/>
      <c r="AC4902" s="447" t="str">
        <f t="shared" si="180"/>
        <v/>
      </c>
      <c r="AD4902" s="448" t="str">
        <f t="shared" si="181"/>
        <v/>
      </c>
      <c r="AE4902" s="446" t="str">
        <f>IF(放飛紀錄表[[#This Row],[模組啟動時間]]="","",公式對照表!$A$2)</f>
        <v/>
      </c>
      <c r="AF4902" s="449" t="str">
        <f>IF(AC4902="","",IF(AND(AA4902&gt;Y4902,AA4902&lt;Z4902),[1]公式對照表!$C$2,IF(AC4902="-",[1]公式對照表!$C$3,IF(AC4902&lt;AE4902,[1]公式對照表!$C$4,IF(AC4902&gt;AE4902,[1]公式對照表!$C$5)))))</f>
        <v/>
      </c>
      <c r="AG4902" s="442"/>
      <c r="AH4902" s="442"/>
      <c r="AI4902" s="442"/>
      <c r="AJ4902" s="442"/>
      <c r="AK4902" s="2"/>
    </row>
    <row r="4903" spans="1:37" ht="17.25" customHeight="1">
      <c r="A4903" s="443"/>
      <c r="B4903" s="444"/>
      <c r="C4903" s="23"/>
      <c r="D4903" s="23"/>
      <c r="E4903" s="23"/>
      <c r="F4903" s="262"/>
      <c r="G4903" s="262"/>
      <c r="H4903" s="262"/>
      <c r="I4903" s="264"/>
      <c r="J4903" s="23"/>
      <c r="K4903" s="23"/>
      <c r="L4903" s="36" t="str">
        <f>IFERROR(VLOOKUP(放飛紀錄!$K4903,#REF!,2,FALSE),"")</f>
        <v/>
      </c>
      <c r="M4903" s="36"/>
      <c r="N4903" s="36"/>
      <c r="O4903" s="36"/>
      <c r="P4903" s="36"/>
      <c r="Q4903" s="36"/>
      <c r="R4903" s="36"/>
      <c r="S4903" s="36"/>
      <c r="T4903" s="36"/>
      <c r="U4903" s="23"/>
      <c r="V4903" s="23"/>
      <c r="W4903" s="23"/>
      <c r="X4903" s="23"/>
      <c r="Y4903" s="445"/>
      <c r="Z4903" s="446" t="str">
        <f>IF(放飛紀錄!$Y4903="","",放飛紀錄!$Y4903+公式對照表!B$2)</f>
        <v/>
      </c>
      <c r="AA4903" s="445"/>
      <c r="AB4903" s="445"/>
      <c r="AC4903" s="447" t="str">
        <f t="shared" si="180"/>
        <v/>
      </c>
      <c r="AD4903" s="448" t="str">
        <f t="shared" si="181"/>
        <v/>
      </c>
      <c r="AE4903" s="446" t="str">
        <f>IF(放飛紀錄表[[#This Row],[模組啟動時間]]="","",公式對照表!$A$2)</f>
        <v/>
      </c>
      <c r="AF4903" s="449" t="str">
        <f>IF(AC4903="","",IF(AND(AA4903&gt;Y4903,AA4903&lt;Z4903),[1]公式對照表!$C$2,IF(AC4903="-",[1]公式對照表!$C$3,IF(AC4903&lt;AE4903,[1]公式對照表!$C$4,IF(AC4903&gt;AE4903,[1]公式對照表!$C$5)))))</f>
        <v/>
      </c>
      <c r="AG4903" s="442"/>
      <c r="AH4903" s="442"/>
      <c r="AI4903" s="442"/>
      <c r="AJ4903" s="442"/>
      <c r="AK4903" s="2"/>
    </row>
    <row r="4904" spans="1:37" ht="17.25" customHeight="1">
      <c r="A4904" s="443"/>
      <c r="B4904" s="444"/>
      <c r="C4904" s="23"/>
      <c r="D4904" s="23"/>
      <c r="E4904" s="23"/>
      <c r="F4904" s="262"/>
      <c r="G4904" s="262"/>
      <c r="H4904" s="262"/>
      <c r="I4904" s="264"/>
      <c r="J4904" s="23"/>
      <c r="K4904" s="23"/>
      <c r="L4904" s="36" t="str">
        <f>IFERROR(VLOOKUP(放飛紀錄!$K4904,#REF!,2,FALSE),"")</f>
        <v/>
      </c>
      <c r="M4904" s="36"/>
      <c r="N4904" s="36"/>
      <c r="O4904" s="36"/>
      <c r="P4904" s="36"/>
      <c r="Q4904" s="36"/>
      <c r="R4904" s="36"/>
      <c r="S4904" s="36"/>
      <c r="T4904" s="36"/>
      <c r="U4904" s="23"/>
      <c r="V4904" s="23"/>
      <c r="W4904" s="23"/>
      <c r="X4904" s="23"/>
      <c r="Y4904" s="445"/>
      <c r="Z4904" s="446" t="str">
        <f>IF(放飛紀錄!$Y4904="","",放飛紀錄!$Y4904+公式對照表!B$2)</f>
        <v/>
      </c>
      <c r="AA4904" s="445"/>
      <c r="AB4904" s="445"/>
      <c r="AC4904" s="447" t="str">
        <f t="shared" si="180"/>
        <v/>
      </c>
      <c r="AD4904" s="448" t="str">
        <f t="shared" si="181"/>
        <v/>
      </c>
      <c r="AE4904" s="446" t="str">
        <f>IF(放飛紀錄表[[#This Row],[模組啟動時間]]="","",公式對照表!$A$2)</f>
        <v/>
      </c>
      <c r="AF4904" s="449" t="str">
        <f>IF(AC4904="","",IF(AND(AA4904&gt;Y4904,AA4904&lt;Z4904),[1]公式對照表!$C$2,IF(AC4904="-",[1]公式對照表!$C$3,IF(AC4904&lt;AE4904,[1]公式對照表!$C$4,IF(AC4904&gt;AE4904,[1]公式對照表!$C$5)))))</f>
        <v/>
      </c>
      <c r="AG4904" s="442"/>
      <c r="AH4904" s="442"/>
      <c r="AI4904" s="442"/>
      <c r="AJ4904" s="442"/>
      <c r="AK4904" s="2"/>
    </row>
    <row r="4905" spans="1:37" ht="17.25" customHeight="1">
      <c r="A4905" s="443"/>
      <c r="B4905" s="444"/>
      <c r="C4905" s="23"/>
      <c r="D4905" s="23"/>
      <c r="E4905" s="23"/>
      <c r="F4905" s="262"/>
      <c r="G4905" s="262"/>
      <c r="H4905" s="262"/>
      <c r="I4905" s="264"/>
      <c r="J4905" s="23"/>
      <c r="K4905" s="23"/>
      <c r="L4905" s="36" t="str">
        <f>IFERROR(VLOOKUP(放飛紀錄!$K4905,#REF!,2,FALSE),"")</f>
        <v/>
      </c>
      <c r="M4905" s="36"/>
      <c r="N4905" s="36"/>
      <c r="O4905" s="36"/>
      <c r="P4905" s="36"/>
      <c r="Q4905" s="36"/>
      <c r="R4905" s="36"/>
      <c r="S4905" s="36"/>
      <c r="T4905" s="36"/>
      <c r="U4905" s="23"/>
      <c r="V4905" s="23"/>
      <c r="W4905" s="23"/>
      <c r="X4905" s="23"/>
      <c r="Y4905" s="445"/>
      <c r="Z4905" s="446" t="str">
        <f>IF(放飛紀錄!$Y4905="","",放飛紀錄!$Y4905+公式對照表!B$2)</f>
        <v/>
      </c>
      <c r="AA4905" s="445"/>
      <c r="AB4905" s="445"/>
      <c r="AC4905" s="447" t="str">
        <f t="shared" si="180"/>
        <v/>
      </c>
      <c r="AD4905" s="448" t="str">
        <f t="shared" si="181"/>
        <v/>
      </c>
      <c r="AE4905" s="446" t="str">
        <f>IF(放飛紀錄表[[#This Row],[模組啟動時間]]="","",公式對照表!$A$2)</f>
        <v/>
      </c>
      <c r="AF4905" s="449" t="str">
        <f>IF(AC4905="","",IF(AND(AA4905&gt;Y4905,AA4905&lt;Z4905),[1]公式對照表!$C$2,IF(AC4905="-",[1]公式對照表!$C$3,IF(AC4905&lt;AE4905,[1]公式對照表!$C$4,IF(AC4905&gt;AE4905,[1]公式對照表!$C$5)))))</f>
        <v/>
      </c>
      <c r="AG4905" s="442"/>
      <c r="AH4905" s="442"/>
      <c r="AI4905" s="442"/>
      <c r="AJ4905" s="442"/>
      <c r="AK4905" s="2"/>
    </row>
    <row r="4906" spans="1:37" ht="17.25" customHeight="1">
      <c r="A4906" s="443"/>
      <c r="B4906" s="444"/>
      <c r="C4906" s="23"/>
      <c r="D4906" s="23"/>
      <c r="E4906" s="23"/>
      <c r="F4906" s="262"/>
      <c r="G4906" s="262"/>
      <c r="H4906" s="262"/>
      <c r="I4906" s="264"/>
      <c r="J4906" s="23"/>
      <c r="K4906" s="23"/>
      <c r="L4906" s="36" t="str">
        <f>IFERROR(VLOOKUP(放飛紀錄!$K4906,#REF!,2,FALSE),"")</f>
        <v/>
      </c>
      <c r="M4906" s="36"/>
      <c r="N4906" s="36"/>
      <c r="O4906" s="36"/>
      <c r="P4906" s="36"/>
      <c r="Q4906" s="36"/>
      <c r="R4906" s="36"/>
      <c r="S4906" s="36"/>
      <c r="T4906" s="36"/>
      <c r="U4906" s="23"/>
      <c r="V4906" s="23"/>
      <c r="W4906" s="23"/>
      <c r="X4906" s="23"/>
      <c r="Y4906" s="445"/>
      <c r="Z4906" s="446" t="str">
        <f>IF(放飛紀錄!$Y4906="","",放飛紀錄!$Y4906+公式對照表!B$2)</f>
        <v/>
      </c>
      <c r="AA4906" s="445"/>
      <c r="AB4906" s="445"/>
      <c r="AC4906" s="447" t="str">
        <f t="shared" si="180"/>
        <v/>
      </c>
      <c r="AD4906" s="448" t="str">
        <f t="shared" si="181"/>
        <v/>
      </c>
      <c r="AE4906" s="446" t="str">
        <f>IF(放飛紀錄表[[#This Row],[模組啟動時間]]="","",公式對照表!$A$2)</f>
        <v/>
      </c>
      <c r="AF4906" s="449" t="str">
        <f>IF(AC4906="","",IF(AND(AA4906&gt;Y4906,AA4906&lt;Z4906),[1]公式對照表!$C$2,IF(AC4906="-",[1]公式對照表!$C$3,IF(AC4906&lt;AE4906,[1]公式對照表!$C$4,IF(AC4906&gt;AE4906,[1]公式對照表!$C$5)))))</f>
        <v/>
      </c>
      <c r="AG4906" s="442"/>
      <c r="AH4906" s="442"/>
      <c r="AI4906" s="442"/>
      <c r="AJ4906" s="442"/>
      <c r="AK4906" s="2"/>
    </row>
    <row r="4907" spans="1:37" ht="17.25" customHeight="1">
      <c r="A4907" s="443"/>
      <c r="B4907" s="444"/>
      <c r="C4907" s="23"/>
      <c r="D4907" s="23"/>
      <c r="E4907" s="23"/>
      <c r="F4907" s="262"/>
      <c r="G4907" s="262"/>
      <c r="H4907" s="262"/>
      <c r="I4907" s="264"/>
      <c r="J4907" s="23"/>
      <c r="K4907" s="23"/>
      <c r="L4907" s="36" t="str">
        <f>IFERROR(VLOOKUP(放飛紀錄!$K4907,#REF!,2,FALSE),"")</f>
        <v/>
      </c>
      <c r="M4907" s="36"/>
      <c r="N4907" s="36"/>
      <c r="O4907" s="36"/>
      <c r="P4907" s="36"/>
      <c r="Q4907" s="36"/>
      <c r="R4907" s="36"/>
      <c r="S4907" s="36"/>
      <c r="T4907" s="36"/>
      <c r="U4907" s="23"/>
      <c r="V4907" s="23"/>
      <c r="W4907" s="23"/>
      <c r="X4907" s="23"/>
      <c r="Y4907" s="445"/>
      <c r="Z4907" s="446" t="str">
        <f>IF(放飛紀錄!$Y4907="","",放飛紀錄!$Y4907+公式對照表!B$2)</f>
        <v/>
      </c>
      <c r="AA4907" s="445"/>
      <c r="AB4907" s="445"/>
      <c r="AC4907" s="447" t="str">
        <f t="shared" si="180"/>
        <v/>
      </c>
      <c r="AD4907" s="448" t="str">
        <f t="shared" si="181"/>
        <v/>
      </c>
      <c r="AE4907" s="446" t="str">
        <f>IF(放飛紀錄表[[#This Row],[模組啟動時間]]="","",公式對照表!$A$2)</f>
        <v/>
      </c>
      <c r="AF4907" s="449" t="str">
        <f>IF(AC4907="","",IF(AND(AA4907&gt;Y4907,AA4907&lt;Z4907),[1]公式對照表!$C$2,IF(AC4907="-",[1]公式對照表!$C$3,IF(AC4907&lt;AE4907,[1]公式對照表!$C$4,IF(AC4907&gt;AE4907,[1]公式對照表!$C$5)))))</f>
        <v/>
      </c>
      <c r="AG4907" s="442"/>
      <c r="AH4907" s="442"/>
      <c r="AI4907" s="442"/>
      <c r="AJ4907" s="442"/>
      <c r="AK4907" s="2"/>
    </row>
    <row r="4908" spans="1:37" ht="17.25" customHeight="1">
      <c r="A4908" s="443"/>
      <c r="B4908" s="444"/>
      <c r="C4908" s="23"/>
      <c r="D4908" s="23"/>
      <c r="E4908" s="23"/>
      <c r="F4908" s="262"/>
      <c r="G4908" s="262"/>
      <c r="H4908" s="262"/>
      <c r="I4908" s="264"/>
      <c r="J4908" s="23"/>
      <c r="K4908" s="23"/>
      <c r="L4908" s="36" t="str">
        <f>IFERROR(VLOOKUP(放飛紀錄!$K4908,#REF!,2,FALSE),"")</f>
        <v/>
      </c>
      <c r="M4908" s="36"/>
      <c r="N4908" s="36"/>
      <c r="O4908" s="36"/>
      <c r="P4908" s="36"/>
      <c r="Q4908" s="36"/>
      <c r="R4908" s="36"/>
      <c r="S4908" s="36"/>
      <c r="T4908" s="36"/>
      <c r="U4908" s="23"/>
      <c r="V4908" s="23"/>
      <c r="W4908" s="23"/>
      <c r="X4908" s="23"/>
      <c r="Y4908" s="445"/>
      <c r="Z4908" s="446" t="str">
        <f>IF(放飛紀錄!$Y4908="","",放飛紀錄!$Y4908+公式對照表!B$2)</f>
        <v/>
      </c>
      <c r="AA4908" s="445"/>
      <c r="AB4908" s="445"/>
      <c r="AC4908" s="447" t="str">
        <f t="shared" si="180"/>
        <v/>
      </c>
      <c r="AD4908" s="448" t="str">
        <f t="shared" si="181"/>
        <v/>
      </c>
      <c r="AE4908" s="446" t="str">
        <f>IF(放飛紀錄表[[#This Row],[模組啟動時間]]="","",公式對照表!$A$2)</f>
        <v/>
      </c>
      <c r="AF4908" s="449" t="str">
        <f>IF(AC4908="","",IF(AND(AA4908&gt;Y4908,AA4908&lt;Z4908),[1]公式對照表!$C$2,IF(AC4908="-",[1]公式對照表!$C$3,IF(AC4908&lt;AE4908,[1]公式對照表!$C$4,IF(AC4908&gt;AE4908,[1]公式對照表!$C$5)))))</f>
        <v/>
      </c>
      <c r="AG4908" s="442"/>
      <c r="AH4908" s="442"/>
      <c r="AI4908" s="442"/>
      <c r="AJ4908" s="442"/>
      <c r="AK4908" s="2"/>
    </row>
    <row r="4909" spans="1:37" ht="17.25" customHeight="1">
      <c r="A4909" s="443"/>
      <c r="B4909" s="444"/>
      <c r="C4909" s="23"/>
      <c r="D4909" s="23"/>
      <c r="E4909" s="23"/>
      <c r="F4909" s="262"/>
      <c r="G4909" s="262"/>
      <c r="H4909" s="262"/>
      <c r="I4909" s="264"/>
      <c r="J4909" s="23"/>
      <c r="K4909" s="23"/>
      <c r="L4909" s="36" t="str">
        <f>IFERROR(VLOOKUP(放飛紀錄!$K4909,#REF!,2,FALSE),"")</f>
        <v/>
      </c>
      <c r="M4909" s="36"/>
      <c r="N4909" s="36"/>
      <c r="O4909" s="36"/>
      <c r="P4909" s="36"/>
      <c r="Q4909" s="36"/>
      <c r="R4909" s="36"/>
      <c r="S4909" s="36"/>
      <c r="T4909" s="36"/>
      <c r="U4909" s="23"/>
      <c r="V4909" s="23"/>
      <c r="W4909" s="23"/>
      <c r="X4909" s="23"/>
      <c r="Y4909" s="445"/>
      <c r="Z4909" s="446" t="str">
        <f>IF(放飛紀錄!$Y4909="","",放飛紀錄!$Y4909+公式對照表!B$2)</f>
        <v/>
      </c>
      <c r="AA4909" s="445"/>
      <c r="AB4909" s="445"/>
      <c r="AC4909" s="447" t="str">
        <f t="shared" si="180"/>
        <v/>
      </c>
      <c r="AD4909" s="448" t="str">
        <f t="shared" si="181"/>
        <v/>
      </c>
      <c r="AE4909" s="446" t="str">
        <f>IF(放飛紀錄表[[#This Row],[模組啟動時間]]="","",公式對照表!$A$2)</f>
        <v/>
      </c>
      <c r="AF4909" s="449" t="str">
        <f>IF(AC4909="","",IF(AND(AA4909&gt;Y4909,AA4909&lt;Z4909),[1]公式對照表!$C$2,IF(AC4909="-",[1]公式對照表!$C$3,IF(AC4909&lt;AE4909,[1]公式對照表!$C$4,IF(AC4909&gt;AE4909,[1]公式對照表!$C$5)))))</f>
        <v/>
      </c>
      <c r="AG4909" s="442"/>
      <c r="AH4909" s="442"/>
      <c r="AI4909" s="442"/>
      <c r="AJ4909" s="442"/>
      <c r="AK4909" s="2"/>
    </row>
    <row r="4910" spans="1:37" ht="17.25" customHeight="1">
      <c r="A4910" s="443"/>
      <c r="B4910" s="444"/>
      <c r="C4910" s="23"/>
      <c r="D4910" s="23"/>
      <c r="E4910" s="23"/>
      <c r="F4910" s="262"/>
      <c r="G4910" s="262"/>
      <c r="H4910" s="262"/>
      <c r="I4910" s="264"/>
      <c r="J4910" s="23"/>
      <c r="K4910" s="23"/>
      <c r="L4910" s="36" t="str">
        <f>IFERROR(VLOOKUP(放飛紀錄!$K4910,#REF!,2,FALSE),"")</f>
        <v/>
      </c>
      <c r="M4910" s="36"/>
      <c r="N4910" s="36"/>
      <c r="O4910" s="36"/>
      <c r="P4910" s="36"/>
      <c r="Q4910" s="36"/>
      <c r="R4910" s="36"/>
      <c r="S4910" s="36"/>
      <c r="T4910" s="36"/>
      <c r="U4910" s="23"/>
      <c r="V4910" s="23"/>
      <c r="W4910" s="23"/>
      <c r="X4910" s="23"/>
      <c r="Y4910" s="445"/>
      <c r="Z4910" s="446" t="str">
        <f>IF(放飛紀錄!$Y4910="","",放飛紀錄!$Y4910+公式對照表!B$2)</f>
        <v/>
      </c>
      <c r="AA4910" s="445"/>
      <c r="AB4910" s="445"/>
      <c r="AC4910" s="447" t="str">
        <f t="shared" si="180"/>
        <v/>
      </c>
      <c r="AD4910" s="448" t="str">
        <f t="shared" si="181"/>
        <v/>
      </c>
      <c r="AE4910" s="446" t="str">
        <f>IF(放飛紀錄表[[#This Row],[模組啟動時間]]="","",公式對照表!$A$2)</f>
        <v/>
      </c>
      <c r="AF4910" s="449" t="str">
        <f>IF(AC4910="","",IF(AND(AA4910&gt;Y4910,AA4910&lt;Z4910),[1]公式對照表!$C$2,IF(AC4910="-",[1]公式對照表!$C$3,IF(AC4910&lt;AE4910,[1]公式對照表!$C$4,IF(AC4910&gt;AE4910,[1]公式對照表!$C$5)))))</f>
        <v/>
      </c>
      <c r="AG4910" s="442"/>
      <c r="AH4910" s="442"/>
      <c r="AI4910" s="442"/>
      <c r="AJ4910" s="442"/>
      <c r="AK4910" s="2"/>
    </row>
    <row r="4911" spans="1:37" ht="17.25" customHeight="1">
      <c r="A4911" s="443"/>
      <c r="B4911" s="444"/>
      <c r="C4911" s="23"/>
      <c r="D4911" s="23"/>
      <c r="E4911" s="23"/>
      <c r="F4911" s="262"/>
      <c r="G4911" s="262"/>
      <c r="H4911" s="262"/>
      <c r="I4911" s="264"/>
      <c r="J4911" s="23"/>
      <c r="K4911" s="23"/>
      <c r="L4911" s="36" t="str">
        <f>IFERROR(VLOOKUP(放飛紀錄!$K4911,#REF!,2,FALSE),"")</f>
        <v/>
      </c>
      <c r="M4911" s="36"/>
      <c r="N4911" s="36"/>
      <c r="O4911" s="36"/>
      <c r="P4911" s="36"/>
      <c r="Q4911" s="36"/>
      <c r="R4911" s="36"/>
      <c r="S4911" s="36"/>
      <c r="T4911" s="36"/>
      <c r="U4911" s="23"/>
      <c r="V4911" s="23"/>
      <c r="W4911" s="23"/>
      <c r="X4911" s="23"/>
      <c r="Y4911" s="445"/>
      <c r="Z4911" s="446" t="str">
        <f>IF(放飛紀錄!$Y4911="","",放飛紀錄!$Y4911+公式對照表!B$2)</f>
        <v/>
      </c>
      <c r="AA4911" s="445"/>
      <c r="AB4911" s="445"/>
      <c r="AC4911" s="447" t="str">
        <f t="shared" si="180"/>
        <v/>
      </c>
      <c r="AD4911" s="448" t="str">
        <f t="shared" si="181"/>
        <v/>
      </c>
      <c r="AE4911" s="446" t="str">
        <f>IF(放飛紀錄表[[#This Row],[模組啟動時間]]="","",公式對照表!$A$2)</f>
        <v/>
      </c>
      <c r="AF4911" s="449" t="str">
        <f>IF(AC4911="","",IF(AND(AA4911&gt;Y4911,AA4911&lt;Z4911),[1]公式對照表!$C$2,IF(AC4911="-",[1]公式對照表!$C$3,IF(AC4911&lt;AE4911,[1]公式對照表!$C$4,IF(AC4911&gt;AE4911,[1]公式對照表!$C$5)))))</f>
        <v/>
      </c>
      <c r="AG4911" s="442"/>
      <c r="AH4911" s="442"/>
      <c r="AI4911" s="442"/>
      <c r="AJ4911" s="442"/>
      <c r="AK4911" s="2"/>
    </row>
    <row r="4912" spans="1:37" ht="17.25" customHeight="1">
      <c r="A4912" s="443"/>
      <c r="B4912" s="444"/>
      <c r="C4912" s="23"/>
      <c r="D4912" s="23"/>
      <c r="E4912" s="23"/>
      <c r="F4912" s="262"/>
      <c r="G4912" s="262"/>
      <c r="H4912" s="262"/>
      <c r="I4912" s="264"/>
      <c r="J4912" s="23"/>
      <c r="K4912" s="23"/>
      <c r="L4912" s="36" t="str">
        <f>IFERROR(VLOOKUP(放飛紀錄!$K4912,#REF!,2,FALSE),"")</f>
        <v/>
      </c>
      <c r="M4912" s="36"/>
      <c r="N4912" s="36"/>
      <c r="O4912" s="36"/>
      <c r="P4912" s="36"/>
      <c r="Q4912" s="36"/>
      <c r="R4912" s="36"/>
      <c r="S4912" s="36"/>
      <c r="T4912" s="36"/>
      <c r="U4912" s="23"/>
      <c r="V4912" s="23"/>
      <c r="W4912" s="23"/>
      <c r="X4912" s="23"/>
      <c r="Y4912" s="445"/>
      <c r="Z4912" s="446" t="str">
        <f>IF(放飛紀錄!$Y4912="","",放飛紀錄!$Y4912+公式對照表!B$2)</f>
        <v/>
      </c>
      <c r="AA4912" s="445"/>
      <c r="AB4912" s="445"/>
      <c r="AC4912" s="447" t="str">
        <f t="shared" si="180"/>
        <v/>
      </c>
      <c r="AD4912" s="448" t="str">
        <f t="shared" si="181"/>
        <v/>
      </c>
      <c r="AE4912" s="446" t="str">
        <f>IF(放飛紀錄表[[#This Row],[模組啟動時間]]="","",公式對照表!$A$2)</f>
        <v/>
      </c>
      <c r="AF4912" s="449" t="str">
        <f>IF(AC4912="","",IF(AND(AA4912&gt;Y4912,AA4912&lt;Z4912),[1]公式對照表!$C$2,IF(AC4912="-",[1]公式對照表!$C$3,IF(AC4912&lt;AE4912,[1]公式對照表!$C$4,IF(AC4912&gt;AE4912,[1]公式對照表!$C$5)))))</f>
        <v/>
      </c>
      <c r="AG4912" s="442"/>
      <c r="AH4912" s="442"/>
      <c r="AI4912" s="442"/>
      <c r="AJ4912" s="442"/>
      <c r="AK4912" s="2"/>
    </row>
    <row r="4913" spans="1:37" ht="17.25" customHeight="1">
      <c r="A4913" s="443"/>
      <c r="B4913" s="444"/>
      <c r="C4913" s="23"/>
      <c r="D4913" s="23"/>
      <c r="E4913" s="23"/>
      <c r="F4913" s="262"/>
      <c r="G4913" s="262"/>
      <c r="H4913" s="262"/>
      <c r="I4913" s="264"/>
      <c r="J4913" s="23"/>
      <c r="K4913" s="23"/>
      <c r="L4913" s="36" t="str">
        <f>IFERROR(VLOOKUP(放飛紀錄!$K4913,#REF!,2,FALSE),"")</f>
        <v/>
      </c>
      <c r="M4913" s="36"/>
      <c r="N4913" s="36"/>
      <c r="O4913" s="36"/>
      <c r="P4913" s="36"/>
      <c r="Q4913" s="36"/>
      <c r="R4913" s="36"/>
      <c r="S4913" s="36"/>
      <c r="T4913" s="36"/>
      <c r="U4913" s="23"/>
      <c r="V4913" s="23"/>
      <c r="W4913" s="23"/>
      <c r="X4913" s="23"/>
      <c r="Y4913" s="445"/>
      <c r="Z4913" s="446" t="str">
        <f>IF(放飛紀錄!$Y4913="","",放飛紀錄!$Y4913+公式對照表!B$2)</f>
        <v/>
      </c>
      <c r="AA4913" s="445"/>
      <c r="AB4913" s="445"/>
      <c r="AC4913" s="447" t="str">
        <f t="shared" si="180"/>
        <v/>
      </c>
      <c r="AD4913" s="448" t="str">
        <f t="shared" si="181"/>
        <v/>
      </c>
      <c r="AE4913" s="446" t="str">
        <f>IF(放飛紀錄表[[#This Row],[模組啟動時間]]="","",公式對照表!$A$2)</f>
        <v/>
      </c>
      <c r="AF4913" s="449" t="str">
        <f>IF(AC4913="","",IF(AND(AA4913&gt;Y4913,AA4913&lt;Z4913),[1]公式對照表!$C$2,IF(AC4913="-",[1]公式對照表!$C$3,IF(AC4913&lt;AE4913,[1]公式對照表!$C$4,IF(AC4913&gt;AE4913,[1]公式對照表!$C$5)))))</f>
        <v/>
      </c>
      <c r="AG4913" s="442"/>
      <c r="AH4913" s="442"/>
      <c r="AI4913" s="442"/>
      <c r="AJ4913" s="442"/>
      <c r="AK4913" s="2"/>
    </row>
    <row r="4914" spans="1:37" ht="17.25" customHeight="1">
      <c r="A4914" s="443"/>
      <c r="B4914" s="444"/>
      <c r="C4914" s="23"/>
      <c r="D4914" s="23"/>
      <c r="E4914" s="23"/>
      <c r="F4914" s="262"/>
      <c r="G4914" s="262"/>
      <c r="H4914" s="262"/>
      <c r="I4914" s="264"/>
      <c r="J4914" s="23"/>
      <c r="K4914" s="23"/>
      <c r="L4914" s="36" t="str">
        <f>IFERROR(VLOOKUP(放飛紀錄!$K4914,#REF!,2,FALSE),"")</f>
        <v/>
      </c>
      <c r="M4914" s="36"/>
      <c r="N4914" s="36"/>
      <c r="O4914" s="36"/>
      <c r="P4914" s="36"/>
      <c r="Q4914" s="36"/>
      <c r="R4914" s="36"/>
      <c r="S4914" s="36"/>
      <c r="T4914" s="36"/>
      <c r="U4914" s="23"/>
      <c r="V4914" s="23"/>
      <c r="W4914" s="23"/>
      <c r="X4914" s="23"/>
      <c r="Y4914" s="445"/>
      <c r="Z4914" s="446" t="str">
        <f>IF(放飛紀錄!$Y4914="","",放飛紀錄!$Y4914+公式對照表!B$2)</f>
        <v/>
      </c>
      <c r="AA4914" s="445"/>
      <c r="AB4914" s="445"/>
      <c r="AC4914" s="447" t="str">
        <f t="shared" si="180"/>
        <v/>
      </c>
      <c r="AD4914" s="448" t="str">
        <f t="shared" si="181"/>
        <v/>
      </c>
      <c r="AE4914" s="446" t="str">
        <f>IF(放飛紀錄表[[#This Row],[模組啟動時間]]="","",公式對照表!$A$2)</f>
        <v/>
      </c>
      <c r="AF4914" s="449" t="str">
        <f>IF(AC4914="","",IF(AND(AA4914&gt;Y4914,AA4914&lt;Z4914),[1]公式對照表!$C$2,IF(AC4914="-",[1]公式對照表!$C$3,IF(AC4914&lt;AE4914,[1]公式對照表!$C$4,IF(AC4914&gt;AE4914,[1]公式對照表!$C$5)))))</f>
        <v/>
      </c>
      <c r="AG4914" s="442"/>
      <c r="AH4914" s="442"/>
      <c r="AI4914" s="442"/>
      <c r="AJ4914" s="442"/>
      <c r="AK4914" s="2"/>
    </row>
    <row r="4915" spans="1:37" ht="17.25" customHeight="1">
      <c r="A4915" s="443"/>
      <c r="B4915" s="444"/>
      <c r="C4915" s="23"/>
      <c r="D4915" s="23"/>
      <c r="E4915" s="23"/>
      <c r="F4915" s="262"/>
      <c r="G4915" s="262"/>
      <c r="H4915" s="262"/>
      <c r="I4915" s="264"/>
      <c r="J4915" s="23"/>
      <c r="K4915" s="23"/>
      <c r="L4915" s="36" t="str">
        <f>IFERROR(VLOOKUP(放飛紀錄!$K4915,#REF!,2,FALSE),"")</f>
        <v/>
      </c>
      <c r="M4915" s="36"/>
      <c r="N4915" s="36"/>
      <c r="O4915" s="36"/>
      <c r="P4915" s="36"/>
      <c r="Q4915" s="36"/>
      <c r="R4915" s="36"/>
      <c r="S4915" s="36"/>
      <c r="T4915" s="36"/>
      <c r="U4915" s="23"/>
      <c r="V4915" s="23"/>
      <c r="W4915" s="23"/>
      <c r="X4915" s="23"/>
      <c r="Y4915" s="445"/>
      <c r="Z4915" s="446" t="str">
        <f>IF(放飛紀錄!$Y4915="","",放飛紀錄!$Y4915+公式對照表!B$2)</f>
        <v/>
      </c>
      <c r="AA4915" s="445"/>
      <c r="AB4915" s="445"/>
      <c r="AC4915" s="447" t="str">
        <f t="shared" si="180"/>
        <v/>
      </c>
      <c r="AD4915" s="448" t="str">
        <f t="shared" si="181"/>
        <v/>
      </c>
      <c r="AE4915" s="446" t="str">
        <f>IF(放飛紀錄表[[#This Row],[模組啟動時間]]="","",公式對照表!$A$2)</f>
        <v/>
      </c>
      <c r="AF4915" s="449" t="str">
        <f>IF(AC4915="","",IF(AND(AA4915&gt;Y4915,AA4915&lt;Z4915),[1]公式對照表!$C$2,IF(AC4915="-",[1]公式對照表!$C$3,IF(AC4915&lt;AE4915,[1]公式對照表!$C$4,IF(AC4915&gt;AE4915,[1]公式對照表!$C$5)))))</f>
        <v/>
      </c>
      <c r="AG4915" s="442"/>
      <c r="AH4915" s="442"/>
      <c r="AI4915" s="442"/>
      <c r="AJ4915" s="442"/>
      <c r="AK4915" s="2"/>
    </row>
    <row r="4916" spans="1:37" ht="17.25" customHeight="1">
      <c r="A4916" s="443"/>
      <c r="B4916" s="444"/>
      <c r="C4916" s="23"/>
      <c r="D4916" s="23"/>
      <c r="E4916" s="23"/>
      <c r="F4916" s="262"/>
      <c r="G4916" s="262"/>
      <c r="H4916" s="262"/>
      <c r="I4916" s="264"/>
      <c r="J4916" s="23"/>
      <c r="K4916" s="23"/>
      <c r="L4916" s="36" t="str">
        <f>IFERROR(VLOOKUP(放飛紀錄!$K4916,#REF!,2,FALSE),"")</f>
        <v/>
      </c>
      <c r="M4916" s="36"/>
      <c r="N4916" s="36"/>
      <c r="O4916" s="36"/>
      <c r="P4916" s="36"/>
      <c r="Q4916" s="36"/>
      <c r="R4916" s="36"/>
      <c r="S4916" s="36"/>
      <c r="T4916" s="36"/>
      <c r="U4916" s="23"/>
      <c r="V4916" s="23"/>
      <c r="W4916" s="23"/>
      <c r="X4916" s="23"/>
      <c r="Y4916" s="445"/>
      <c r="Z4916" s="446" t="str">
        <f>IF(放飛紀錄!$Y4916="","",放飛紀錄!$Y4916+公式對照表!B$2)</f>
        <v/>
      </c>
      <c r="AA4916" s="445"/>
      <c r="AB4916" s="445"/>
      <c r="AC4916" s="447" t="str">
        <f t="shared" si="180"/>
        <v/>
      </c>
      <c r="AD4916" s="448" t="str">
        <f t="shared" si="181"/>
        <v/>
      </c>
      <c r="AE4916" s="446" t="str">
        <f>IF(放飛紀錄表[[#This Row],[模組啟動時間]]="","",公式對照表!$A$2)</f>
        <v/>
      </c>
      <c r="AF4916" s="449" t="str">
        <f>IF(AC4916="","",IF(AND(AA4916&gt;Y4916,AA4916&lt;Z4916),[1]公式對照表!$C$2,IF(AC4916="-",[1]公式對照表!$C$3,IF(AC4916&lt;AE4916,[1]公式對照表!$C$4,IF(AC4916&gt;AE4916,[1]公式對照表!$C$5)))))</f>
        <v/>
      </c>
      <c r="AG4916" s="442"/>
      <c r="AH4916" s="442"/>
      <c r="AI4916" s="442"/>
      <c r="AJ4916" s="442"/>
      <c r="AK4916" s="2"/>
    </row>
    <row r="4917" spans="1:37" ht="17.25" customHeight="1">
      <c r="A4917" s="443"/>
      <c r="B4917" s="444"/>
      <c r="C4917" s="23"/>
      <c r="D4917" s="23"/>
      <c r="E4917" s="23"/>
      <c r="F4917" s="262"/>
      <c r="G4917" s="262"/>
      <c r="H4917" s="262"/>
      <c r="I4917" s="264"/>
      <c r="J4917" s="23"/>
      <c r="K4917" s="23"/>
      <c r="L4917" s="36" t="str">
        <f>IFERROR(VLOOKUP(放飛紀錄!$K4917,#REF!,2,FALSE),"")</f>
        <v/>
      </c>
      <c r="M4917" s="36"/>
      <c r="N4917" s="36"/>
      <c r="O4917" s="36"/>
      <c r="P4917" s="36"/>
      <c r="Q4917" s="36"/>
      <c r="R4917" s="36"/>
      <c r="S4917" s="36"/>
      <c r="T4917" s="36"/>
      <c r="U4917" s="23"/>
      <c r="V4917" s="23"/>
      <c r="W4917" s="23"/>
      <c r="X4917" s="23"/>
      <c r="Y4917" s="445"/>
      <c r="Z4917" s="446" t="str">
        <f>IF(放飛紀錄!$Y4917="","",放飛紀錄!$Y4917+公式對照表!B$2)</f>
        <v/>
      </c>
      <c r="AA4917" s="445"/>
      <c r="AB4917" s="445"/>
      <c r="AC4917" s="447" t="str">
        <f t="shared" ref="AC4917:AC4980" si="182">IF(AB4917="","",IF(AA4917="-","-",AB4917-Z4917))</f>
        <v/>
      </c>
      <c r="AD4917" s="448" t="str">
        <f t="shared" ref="AD4917:AD4980" si="183">IF(OR(AC4917="-",AC4917=""),"",((MINUTE(AC4917)*60)+SECOND(AC4917)))</f>
        <v/>
      </c>
      <c r="AE4917" s="446" t="str">
        <f>IF(放飛紀錄表[[#This Row],[模組啟動時間]]="","",公式對照表!$A$2)</f>
        <v/>
      </c>
      <c r="AF4917" s="449" t="str">
        <f>IF(AC4917="","",IF(AND(AA4917&gt;Y4917,AA4917&lt;Z4917),[1]公式對照表!$C$2,IF(AC4917="-",[1]公式對照表!$C$3,IF(AC4917&lt;AE4917,[1]公式對照表!$C$4,IF(AC4917&gt;AE4917,[1]公式對照表!$C$5)))))</f>
        <v/>
      </c>
      <c r="AG4917" s="442"/>
      <c r="AH4917" s="442"/>
      <c r="AI4917" s="442"/>
      <c r="AJ4917" s="442"/>
      <c r="AK4917" s="2"/>
    </row>
    <row r="4918" spans="1:37" ht="17.25" customHeight="1">
      <c r="A4918" s="443"/>
      <c r="B4918" s="444"/>
      <c r="C4918" s="23"/>
      <c r="D4918" s="23"/>
      <c r="E4918" s="23"/>
      <c r="F4918" s="262"/>
      <c r="G4918" s="262"/>
      <c r="H4918" s="262"/>
      <c r="I4918" s="264"/>
      <c r="J4918" s="23"/>
      <c r="K4918" s="23"/>
      <c r="L4918" s="36" t="str">
        <f>IFERROR(VLOOKUP(放飛紀錄!$K4918,#REF!,2,FALSE),"")</f>
        <v/>
      </c>
      <c r="M4918" s="36"/>
      <c r="N4918" s="36"/>
      <c r="O4918" s="36"/>
      <c r="P4918" s="36"/>
      <c r="Q4918" s="36"/>
      <c r="R4918" s="36"/>
      <c r="S4918" s="36"/>
      <c r="T4918" s="36"/>
      <c r="U4918" s="23"/>
      <c r="V4918" s="23"/>
      <c r="W4918" s="23"/>
      <c r="X4918" s="23"/>
      <c r="Y4918" s="445"/>
      <c r="Z4918" s="446" t="str">
        <f>IF(放飛紀錄!$Y4918="","",放飛紀錄!$Y4918+公式對照表!B$2)</f>
        <v/>
      </c>
      <c r="AA4918" s="445"/>
      <c r="AB4918" s="445"/>
      <c r="AC4918" s="447" t="str">
        <f t="shared" si="182"/>
        <v/>
      </c>
      <c r="AD4918" s="448" t="str">
        <f t="shared" si="183"/>
        <v/>
      </c>
      <c r="AE4918" s="446" t="str">
        <f>IF(放飛紀錄表[[#This Row],[模組啟動時間]]="","",公式對照表!$A$2)</f>
        <v/>
      </c>
      <c r="AF4918" s="449" t="str">
        <f>IF(AC4918="","",IF(AND(AA4918&gt;Y4918,AA4918&lt;Z4918),[1]公式對照表!$C$2,IF(AC4918="-",[1]公式對照表!$C$3,IF(AC4918&lt;AE4918,[1]公式對照表!$C$4,IF(AC4918&gt;AE4918,[1]公式對照表!$C$5)))))</f>
        <v/>
      </c>
      <c r="AG4918" s="442"/>
      <c r="AH4918" s="442"/>
      <c r="AI4918" s="442"/>
      <c r="AJ4918" s="442"/>
      <c r="AK4918" s="2"/>
    </row>
    <row r="4919" spans="1:37" ht="17.25" customHeight="1">
      <c r="A4919" s="443"/>
      <c r="B4919" s="444"/>
      <c r="C4919" s="23"/>
      <c r="D4919" s="23"/>
      <c r="E4919" s="23"/>
      <c r="F4919" s="262"/>
      <c r="G4919" s="262"/>
      <c r="H4919" s="262"/>
      <c r="I4919" s="264"/>
      <c r="J4919" s="23"/>
      <c r="K4919" s="23"/>
      <c r="L4919" s="36" t="str">
        <f>IFERROR(VLOOKUP(放飛紀錄!$K4919,#REF!,2,FALSE),"")</f>
        <v/>
      </c>
      <c r="M4919" s="36"/>
      <c r="N4919" s="36"/>
      <c r="O4919" s="36"/>
      <c r="P4919" s="36"/>
      <c r="Q4919" s="36"/>
      <c r="R4919" s="36"/>
      <c r="S4919" s="36"/>
      <c r="T4919" s="36"/>
      <c r="U4919" s="23"/>
      <c r="V4919" s="23"/>
      <c r="W4919" s="23"/>
      <c r="X4919" s="23"/>
      <c r="Y4919" s="445"/>
      <c r="Z4919" s="446" t="str">
        <f>IF(放飛紀錄!$Y4919="","",放飛紀錄!$Y4919+公式對照表!B$2)</f>
        <v/>
      </c>
      <c r="AA4919" s="445"/>
      <c r="AB4919" s="445"/>
      <c r="AC4919" s="447" t="str">
        <f t="shared" si="182"/>
        <v/>
      </c>
      <c r="AD4919" s="448" t="str">
        <f t="shared" si="183"/>
        <v/>
      </c>
      <c r="AE4919" s="446" t="str">
        <f>IF(放飛紀錄表[[#This Row],[模組啟動時間]]="","",公式對照表!$A$2)</f>
        <v/>
      </c>
      <c r="AF4919" s="449" t="str">
        <f>IF(AC4919="","",IF(AND(AA4919&gt;Y4919,AA4919&lt;Z4919),[1]公式對照表!$C$2,IF(AC4919="-",[1]公式對照表!$C$3,IF(AC4919&lt;AE4919,[1]公式對照表!$C$4,IF(AC4919&gt;AE4919,[1]公式對照表!$C$5)))))</f>
        <v/>
      </c>
      <c r="AG4919" s="442"/>
      <c r="AH4919" s="442"/>
      <c r="AI4919" s="442"/>
      <c r="AJ4919" s="442"/>
      <c r="AK4919" s="2"/>
    </row>
    <row r="4920" spans="1:37" ht="17.25" customHeight="1">
      <c r="A4920" s="443"/>
      <c r="B4920" s="444"/>
      <c r="C4920" s="23"/>
      <c r="D4920" s="23"/>
      <c r="E4920" s="23"/>
      <c r="F4920" s="262"/>
      <c r="G4920" s="262"/>
      <c r="H4920" s="262"/>
      <c r="I4920" s="264"/>
      <c r="J4920" s="23"/>
      <c r="K4920" s="23"/>
      <c r="L4920" s="36" t="str">
        <f>IFERROR(VLOOKUP(放飛紀錄!$K4920,#REF!,2,FALSE),"")</f>
        <v/>
      </c>
      <c r="M4920" s="36"/>
      <c r="N4920" s="36"/>
      <c r="O4920" s="36"/>
      <c r="P4920" s="36"/>
      <c r="Q4920" s="36"/>
      <c r="R4920" s="36"/>
      <c r="S4920" s="36"/>
      <c r="T4920" s="36"/>
      <c r="U4920" s="23"/>
      <c r="V4920" s="23"/>
      <c r="W4920" s="23"/>
      <c r="X4920" s="23"/>
      <c r="Y4920" s="445"/>
      <c r="Z4920" s="446" t="str">
        <f>IF(放飛紀錄!$Y4920="","",放飛紀錄!$Y4920+公式對照表!B$2)</f>
        <v/>
      </c>
      <c r="AA4920" s="445"/>
      <c r="AB4920" s="445"/>
      <c r="AC4920" s="447" t="str">
        <f t="shared" si="182"/>
        <v/>
      </c>
      <c r="AD4920" s="448" t="str">
        <f t="shared" si="183"/>
        <v/>
      </c>
      <c r="AE4920" s="446" t="str">
        <f>IF(放飛紀錄表[[#This Row],[模組啟動時間]]="","",公式對照表!$A$2)</f>
        <v/>
      </c>
      <c r="AF4920" s="449" t="str">
        <f>IF(AC4920="","",IF(AND(AA4920&gt;Y4920,AA4920&lt;Z4920),[1]公式對照表!$C$2,IF(AC4920="-",[1]公式對照表!$C$3,IF(AC4920&lt;AE4920,[1]公式對照表!$C$4,IF(AC4920&gt;AE4920,[1]公式對照表!$C$5)))))</f>
        <v/>
      </c>
      <c r="AG4920" s="442"/>
      <c r="AH4920" s="442"/>
      <c r="AI4920" s="442"/>
      <c r="AJ4920" s="442"/>
      <c r="AK4920" s="2"/>
    </row>
    <row r="4921" spans="1:37" ht="17.25" customHeight="1">
      <c r="A4921" s="443"/>
      <c r="B4921" s="444"/>
      <c r="C4921" s="23"/>
      <c r="D4921" s="23"/>
      <c r="E4921" s="23"/>
      <c r="F4921" s="262"/>
      <c r="G4921" s="262"/>
      <c r="H4921" s="262"/>
      <c r="I4921" s="264"/>
      <c r="J4921" s="23"/>
      <c r="K4921" s="23"/>
      <c r="L4921" s="36" t="str">
        <f>IFERROR(VLOOKUP(放飛紀錄!$K4921,#REF!,2,FALSE),"")</f>
        <v/>
      </c>
      <c r="M4921" s="36"/>
      <c r="N4921" s="36"/>
      <c r="O4921" s="36"/>
      <c r="P4921" s="36"/>
      <c r="Q4921" s="36"/>
      <c r="R4921" s="36"/>
      <c r="S4921" s="36"/>
      <c r="T4921" s="36"/>
      <c r="U4921" s="23"/>
      <c r="V4921" s="23"/>
      <c r="W4921" s="23"/>
      <c r="X4921" s="23"/>
      <c r="Y4921" s="445"/>
      <c r="Z4921" s="446" t="str">
        <f>IF(放飛紀錄!$Y4921="","",放飛紀錄!$Y4921+公式對照表!B$2)</f>
        <v/>
      </c>
      <c r="AA4921" s="445"/>
      <c r="AB4921" s="445"/>
      <c r="AC4921" s="447" t="str">
        <f t="shared" si="182"/>
        <v/>
      </c>
      <c r="AD4921" s="448" t="str">
        <f t="shared" si="183"/>
        <v/>
      </c>
      <c r="AE4921" s="446" t="str">
        <f>IF(放飛紀錄表[[#This Row],[模組啟動時間]]="","",公式對照表!$A$2)</f>
        <v/>
      </c>
      <c r="AF4921" s="449" t="str">
        <f>IF(AC4921="","",IF(AND(AA4921&gt;Y4921,AA4921&lt;Z4921),[1]公式對照表!$C$2,IF(AC4921="-",[1]公式對照表!$C$3,IF(AC4921&lt;AE4921,[1]公式對照表!$C$4,IF(AC4921&gt;AE4921,[1]公式對照表!$C$5)))))</f>
        <v/>
      </c>
      <c r="AG4921" s="442"/>
      <c r="AH4921" s="442"/>
      <c r="AI4921" s="442"/>
      <c r="AJ4921" s="442"/>
      <c r="AK4921" s="2"/>
    </row>
    <row r="4922" spans="1:37" ht="17.25" customHeight="1">
      <c r="A4922" s="443"/>
      <c r="B4922" s="444"/>
      <c r="C4922" s="23"/>
      <c r="D4922" s="23"/>
      <c r="E4922" s="23"/>
      <c r="F4922" s="262"/>
      <c r="G4922" s="262"/>
      <c r="H4922" s="262"/>
      <c r="I4922" s="264"/>
      <c r="J4922" s="23"/>
      <c r="K4922" s="23"/>
      <c r="L4922" s="36" t="str">
        <f>IFERROR(VLOOKUP(放飛紀錄!$K4922,#REF!,2,FALSE),"")</f>
        <v/>
      </c>
      <c r="M4922" s="36"/>
      <c r="N4922" s="36"/>
      <c r="O4922" s="36"/>
      <c r="P4922" s="36"/>
      <c r="Q4922" s="36"/>
      <c r="R4922" s="36"/>
      <c r="S4922" s="36"/>
      <c r="T4922" s="36"/>
      <c r="U4922" s="23"/>
      <c r="V4922" s="23"/>
      <c r="W4922" s="23"/>
      <c r="X4922" s="23"/>
      <c r="Y4922" s="445"/>
      <c r="Z4922" s="446" t="str">
        <f>IF(放飛紀錄!$Y4922="","",放飛紀錄!$Y4922+公式對照表!B$2)</f>
        <v/>
      </c>
      <c r="AA4922" s="445"/>
      <c r="AB4922" s="445"/>
      <c r="AC4922" s="447" t="str">
        <f t="shared" si="182"/>
        <v/>
      </c>
      <c r="AD4922" s="448" t="str">
        <f t="shared" si="183"/>
        <v/>
      </c>
      <c r="AE4922" s="446" t="str">
        <f>IF(放飛紀錄表[[#This Row],[模組啟動時間]]="","",公式對照表!$A$2)</f>
        <v/>
      </c>
      <c r="AF4922" s="449" t="str">
        <f>IF(AC4922="","",IF(AND(AA4922&gt;Y4922,AA4922&lt;Z4922),[1]公式對照表!$C$2,IF(AC4922="-",[1]公式對照表!$C$3,IF(AC4922&lt;AE4922,[1]公式對照表!$C$4,IF(AC4922&gt;AE4922,[1]公式對照表!$C$5)))))</f>
        <v/>
      </c>
      <c r="AG4922" s="442"/>
      <c r="AH4922" s="442"/>
      <c r="AI4922" s="442"/>
      <c r="AJ4922" s="442"/>
      <c r="AK4922" s="2"/>
    </row>
    <row r="4923" spans="1:37" ht="17.25" customHeight="1">
      <c r="A4923" s="443"/>
      <c r="B4923" s="444"/>
      <c r="C4923" s="23"/>
      <c r="D4923" s="23"/>
      <c r="E4923" s="23"/>
      <c r="F4923" s="262"/>
      <c r="G4923" s="262"/>
      <c r="H4923" s="262"/>
      <c r="I4923" s="264"/>
      <c r="J4923" s="23"/>
      <c r="K4923" s="23"/>
      <c r="L4923" s="36" t="str">
        <f>IFERROR(VLOOKUP(放飛紀錄!$K4923,#REF!,2,FALSE),"")</f>
        <v/>
      </c>
      <c r="M4923" s="36"/>
      <c r="N4923" s="36"/>
      <c r="O4923" s="36"/>
      <c r="P4923" s="36"/>
      <c r="Q4923" s="36"/>
      <c r="R4923" s="36"/>
      <c r="S4923" s="36"/>
      <c r="T4923" s="36"/>
      <c r="U4923" s="23"/>
      <c r="V4923" s="23"/>
      <c r="W4923" s="23"/>
      <c r="X4923" s="23"/>
      <c r="Y4923" s="445"/>
      <c r="Z4923" s="446" t="str">
        <f>IF(放飛紀錄!$Y4923="","",放飛紀錄!$Y4923+公式對照表!B$2)</f>
        <v/>
      </c>
      <c r="AA4923" s="445"/>
      <c r="AB4923" s="445"/>
      <c r="AC4923" s="447" t="str">
        <f t="shared" si="182"/>
        <v/>
      </c>
      <c r="AD4923" s="448" t="str">
        <f t="shared" si="183"/>
        <v/>
      </c>
      <c r="AE4923" s="446" t="str">
        <f>IF(放飛紀錄表[[#This Row],[模組啟動時間]]="","",公式對照表!$A$2)</f>
        <v/>
      </c>
      <c r="AF4923" s="449" t="str">
        <f>IF(AC4923="","",IF(AND(AA4923&gt;Y4923,AA4923&lt;Z4923),[1]公式對照表!$C$2,IF(AC4923="-",[1]公式對照表!$C$3,IF(AC4923&lt;AE4923,[1]公式對照表!$C$4,IF(AC4923&gt;AE4923,[1]公式對照表!$C$5)))))</f>
        <v/>
      </c>
      <c r="AG4923" s="442"/>
      <c r="AH4923" s="442"/>
      <c r="AI4923" s="442"/>
      <c r="AJ4923" s="442"/>
      <c r="AK4923" s="2"/>
    </row>
    <row r="4924" spans="1:37" ht="17.25" customHeight="1">
      <c r="A4924" s="443"/>
      <c r="B4924" s="444"/>
      <c r="C4924" s="23"/>
      <c r="D4924" s="23"/>
      <c r="E4924" s="23"/>
      <c r="F4924" s="262"/>
      <c r="G4924" s="262"/>
      <c r="H4924" s="262"/>
      <c r="I4924" s="264"/>
      <c r="J4924" s="23"/>
      <c r="K4924" s="23"/>
      <c r="L4924" s="36" t="str">
        <f>IFERROR(VLOOKUP(放飛紀錄!$K4924,#REF!,2,FALSE),"")</f>
        <v/>
      </c>
      <c r="M4924" s="36"/>
      <c r="N4924" s="36"/>
      <c r="O4924" s="36"/>
      <c r="P4924" s="36"/>
      <c r="Q4924" s="36"/>
      <c r="R4924" s="36"/>
      <c r="S4924" s="36"/>
      <c r="T4924" s="36"/>
      <c r="U4924" s="23"/>
      <c r="V4924" s="23"/>
      <c r="W4924" s="23"/>
      <c r="X4924" s="23"/>
      <c r="Y4924" s="445"/>
      <c r="Z4924" s="446" t="str">
        <f>IF(放飛紀錄!$Y4924="","",放飛紀錄!$Y4924+公式對照表!B$2)</f>
        <v/>
      </c>
      <c r="AA4924" s="445"/>
      <c r="AB4924" s="445"/>
      <c r="AC4924" s="447" t="str">
        <f t="shared" si="182"/>
        <v/>
      </c>
      <c r="AD4924" s="448" t="str">
        <f t="shared" si="183"/>
        <v/>
      </c>
      <c r="AE4924" s="446" t="str">
        <f>IF(放飛紀錄表[[#This Row],[模組啟動時間]]="","",公式對照表!$A$2)</f>
        <v/>
      </c>
      <c r="AF4924" s="449" t="str">
        <f>IF(AC4924="","",IF(AND(AA4924&gt;Y4924,AA4924&lt;Z4924),[1]公式對照表!$C$2,IF(AC4924="-",[1]公式對照表!$C$3,IF(AC4924&lt;AE4924,[1]公式對照表!$C$4,IF(AC4924&gt;AE4924,[1]公式對照表!$C$5)))))</f>
        <v/>
      </c>
      <c r="AG4924" s="442"/>
      <c r="AH4924" s="442"/>
      <c r="AI4924" s="442"/>
      <c r="AJ4924" s="442"/>
      <c r="AK4924" s="2"/>
    </row>
    <row r="4925" spans="1:37" ht="17.25" customHeight="1">
      <c r="A4925" s="443"/>
      <c r="B4925" s="444"/>
      <c r="C4925" s="23"/>
      <c r="D4925" s="23"/>
      <c r="E4925" s="23"/>
      <c r="F4925" s="262"/>
      <c r="G4925" s="262"/>
      <c r="H4925" s="262"/>
      <c r="I4925" s="264"/>
      <c r="J4925" s="23"/>
      <c r="K4925" s="23"/>
      <c r="L4925" s="36" t="str">
        <f>IFERROR(VLOOKUP(放飛紀錄!$K4925,#REF!,2,FALSE),"")</f>
        <v/>
      </c>
      <c r="M4925" s="36"/>
      <c r="N4925" s="36"/>
      <c r="O4925" s="36"/>
      <c r="P4925" s="36"/>
      <c r="Q4925" s="36"/>
      <c r="R4925" s="36"/>
      <c r="S4925" s="36"/>
      <c r="T4925" s="36"/>
      <c r="U4925" s="23"/>
      <c r="V4925" s="23"/>
      <c r="W4925" s="23"/>
      <c r="X4925" s="23"/>
      <c r="Y4925" s="445"/>
      <c r="Z4925" s="446" t="str">
        <f>IF(放飛紀錄!$Y4925="","",放飛紀錄!$Y4925+公式對照表!B$2)</f>
        <v/>
      </c>
      <c r="AA4925" s="445"/>
      <c r="AB4925" s="445"/>
      <c r="AC4925" s="447" t="str">
        <f t="shared" si="182"/>
        <v/>
      </c>
      <c r="AD4925" s="448" t="str">
        <f t="shared" si="183"/>
        <v/>
      </c>
      <c r="AE4925" s="446" t="str">
        <f>IF(放飛紀錄表[[#This Row],[模組啟動時間]]="","",公式對照表!$A$2)</f>
        <v/>
      </c>
      <c r="AF4925" s="449" t="str">
        <f>IF(AC4925="","",IF(AND(AA4925&gt;Y4925,AA4925&lt;Z4925),[1]公式對照表!$C$2,IF(AC4925="-",[1]公式對照表!$C$3,IF(AC4925&lt;AE4925,[1]公式對照表!$C$4,IF(AC4925&gt;AE4925,[1]公式對照表!$C$5)))))</f>
        <v/>
      </c>
      <c r="AG4925" s="442"/>
      <c r="AH4925" s="442"/>
      <c r="AI4925" s="442"/>
      <c r="AJ4925" s="442"/>
      <c r="AK4925" s="2"/>
    </row>
    <row r="4926" spans="1:37" ht="17.25" customHeight="1">
      <c r="A4926" s="443"/>
      <c r="B4926" s="444"/>
      <c r="C4926" s="23"/>
      <c r="D4926" s="23"/>
      <c r="E4926" s="23"/>
      <c r="F4926" s="262"/>
      <c r="G4926" s="262"/>
      <c r="H4926" s="262"/>
      <c r="I4926" s="264"/>
      <c r="J4926" s="23"/>
      <c r="K4926" s="23"/>
      <c r="L4926" s="36" t="str">
        <f>IFERROR(VLOOKUP(放飛紀錄!$K4926,#REF!,2,FALSE),"")</f>
        <v/>
      </c>
      <c r="M4926" s="36"/>
      <c r="N4926" s="36"/>
      <c r="O4926" s="36"/>
      <c r="P4926" s="36"/>
      <c r="Q4926" s="36"/>
      <c r="R4926" s="36"/>
      <c r="S4926" s="36"/>
      <c r="T4926" s="36"/>
      <c r="U4926" s="23"/>
      <c r="V4926" s="23"/>
      <c r="W4926" s="23"/>
      <c r="X4926" s="23"/>
      <c r="Y4926" s="445"/>
      <c r="Z4926" s="446" t="str">
        <f>IF(放飛紀錄!$Y4926="","",放飛紀錄!$Y4926+公式對照表!B$2)</f>
        <v/>
      </c>
      <c r="AA4926" s="445"/>
      <c r="AB4926" s="445"/>
      <c r="AC4926" s="447" t="str">
        <f t="shared" si="182"/>
        <v/>
      </c>
      <c r="AD4926" s="448" t="str">
        <f t="shared" si="183"/>
        <v/>
      </c>
      <c r="AE4926" s="446" t="str">
        <f>IF(放飛紀錄表[[#This Row],[模組啟動時間]]="","",公式對照表!$A$2)</f>
        <v/>
      </c>
      <c r="AF4926" s="449" t="str">
        <f>IF(AC4926="","",IF(AND(AA4926&gt;Y4926,AA4926&lt;Z4926),[1]公式對照表!$C$2,IF(AC4926="-",[1]公式對照表!$C$3,IF(AC4926&lt;AE4926,[1]公式對照表!$C$4,IF(AC4926&gt;AE4926,[1]公式對照表!$C$5)))))</f>
        <v/>
      </c>
      <c r="AG4926" s="442"/>
      <c r="AH4926" s="442"/>
      <c r="AI4926" s="442"/>
      <c r="AJ4926" s="442"/>
      <c r="AK4926" s="2"/>
    </row>
    <row r="4927" spans="1:37" ht="17.25" customHeight="1">
      <c r="A4927" s="443"/>
      <c r="B4927" s="444"/>
      <c r="C4927" s="23"/>
      <c r="D4927" s="23"/>
      <c r="E4927" s="23"/>
      <c r="F4927" s="262"/>
      <c r="G4927" s="262"/>
      <c r="H4927" s="262"/>
      <c r="I4927" s="264"/>
      <c r="J4927" s="23"/>
      <c r="K4927" s="23"/>
      <c r="L4927" s="36" t="str">
        <f>IFERROR(VLOOKUP(放飛紀錄!$K4927,#REF!,2,FALSE),"")</f>
        <v/>
      </c>
      <c r="M4927" s="36"/>
      <c r="N4927" s="36"/>
      <c r="O4927" s="36"/>
      <c r="P4927" s="36"/>
      <c r="Q4927" s="36"/>
      <c r="R4927" s="36"/>
      <c r="S4927" s="36"/>
      <c r="T4927" s="36"/>
      <c r="U4927" s="23"/>
      <c r="V4927" s="23"/>
      <c r="W4927" s="23"/>
      <c r="X4927" s="23"/>
      <c r="Y4927" s="445"/>
      <c r="Z4927" s="446" t="str">
        <f>IF(放飛紀錄!$Y4927="","",放飛紀錄!$Y4927+公式對照表!B$2)</f>
        <v/>
      </c>
      <c r="AA4927" s="445"/>
      <c r="AB4927" s="445"/>
      <c r="AC4927" s="447" t="str">
        <f t="shared" si="182"/>
        <v/>
      </c>
      <c r="AD4927" s="448" t="str">
        <f t="shared" si="183"/>
        <v/>
      </c>
      <c r="AE4927" s="446" t="str">
        <f>IF(放飛紀錄表[[#This Row],[模組啟動時間]]="","",公式對照表!$A$2)</f>
        <v/>
      </c>
      <c r="AF4927" s="449" t="str">
        <f>IF(AC4927="","",IF(AND(AA4927&gt;Y4927,AA4927&lt;Z4927),[1]公式對照表!$C$2,IF(AC4927="-",[1]公式對照表!$C$3,IF(AC4927&lt;AE4927,[1]公式對照表!$C$4,IF(AC4927&gt;AE4927,[1]公式對照表!$C$5)))))</f>
        <v/>
      </c>
      <c r="AG4927" s="442"/>
      <c r="AH4927" s="442"/>
      <c r="AI4927" s="442"/>
      <c r="AJ4927" s="442"/>
      <c r="AK4927" s="2"/>
    </row>
    <row r="4928" spans="1:37" ht="17.25" customHeight="1">
      <c r="A4928" s="443"/>
      <c r="B4928" s="444"/>
      <c r="C4928" s="23"/>
      <c r="D4928" s="23"/>
      <c r="E4928" s="23"/>
      <c r="F4928" s="262"/>
      <c r="G4928" s="262"/>
      <c r="H4928" s="262"/>
      <c r="I4928" s="264"/>
      <c r="J4928" s="23"/>
      <c r="K4928" s="23"/>
      <c r="L4928" s="36" t="str">
        <f>IFERROR(VLOOKUP(放飛紀錄!$K4928,#REF!,2,FALSE),"")</f>
        <v/>
      </c>
      <c r="M4928" s="36"/>
      <c r="N4928" s="36"/>
      <c r="O4928" s="36"/>
      <c r="P4928" s="36"/>
      <c r="Q4928" s="36"/>
      <c r="R4928" s="36"/>
      <c r="S4928" s="36"/>
      <c r="T4928" s="36"/>
      <c r="U4928" s="23"/>
      <c r="V4928" s="23"/>
      <c r="W4928" s="23"/>
      <c r="X4928" s="23"/>
      <c r="Y4928" s="445"/>
      <c r="Z4928" s="446" t="str">
        <f>IF(放飛紀錄!$Y4928="","",放飛紀錄!$Y4928+公式對照表!B$2)</f>
        <v/>
      </c>
      <c r="AA4928" s="445"/>
      <c r="AB4928" s="445"/>
      <c r="AC4928" s="447" t="str">
        <f t="shared" si="182"/>
        <v/>
      </c>
      <c r="AD4928" s="448" t="str">
        <f t="shared" si="183"/>
        <v/>
      </c>
      <c r="AE4928" s="446" t="str">
        <f>IF(放飛紀錄表[[#This Row],[模組啟動時間]]="","",公式對照表!$A$2)</f>
        <v/>
      </c>
      <c r="AF4928" s="449" t="str">
        <f>IF(AC4928="","",IF(AND(AA4928&gt;Y4928,AA4928&lt;Z4928),[1]公式對照表!$C$2,IF(AC4928="-",[1]公式對照表!$C$3,IF(AC4928&lt;AE4928,[1]公式對照表!$C$4,IF(AC4928&gt;AE4928,[1]公式對照表!$C$5)))))</f>
        <v/>
      </c>
      <c r="AG4928" s="442"/>
      <c r="AH4928" s="442"/>
      <c r="AI4928" s="442"/>
      <c r="AJ4928" s="442"/>
      <c r="AK4928" s="2"/>
    </row>
    <row r="4929" spans="1:37" ht="17.25" customHeight="1">
      <c r="A4929" s="443"/>
      <c r="B4929" s="444"/>
      <c r="C4929" s="23"/>
      <c r="D4929" s="23"/>
      <c r="E4929" s="23"/>
      <c r="F4929" s="262"/>
      <c r="G4929" s="262"/>
      <c r="H4929" s="262"/>
      <c r="I4929" s="264"/>
      <c r="J4929" s="23"/>
      <c r="K4929" s="23"/>
      <c r="L4929" s="36" t="str">
        <f>IFERROR(VLOOKUP(放飛紀錄!$K4929,#REF!,2,FALSE),"")</f>
        <v/>
      </c>
      <c r="M4929" s="36"/>
      <c r="N4929" s="36"/>
      <c r="O4929" s="36"/>
      <c r="P4929" s="36"/>
      <c r="Q4929" s="36"/>
      <c r="R4929" s="36"/>
      <c r="S4929" s="36"/>
      <c r="T4929" s="36"/>
      <c r="U4929" s="23"/>
      <c r="V4929" s="23"/>
      <c r="W4929" s="23"/>
      <c r="X4929" s="23"/>
      <c r="Y4929" s="445"/>
      <c r="Z4929" s="446" t="str">
        <f>IF(放飛紀錄!$Y4929="","",放飛紀錄!$Y4929+公式對照表!B$2)</f>
        <v/>
      </c>
      <c r="AA4929" s="445"/>
      <c r="AB4929" s="445"/>
      <c r="AC4929" s="447" t="str">
        <f t="shared" si="182"/>
        <v/>
      </c>
      <c r="AD4929" s="448" t="str">
        <f t="shared" si="183"/>
        <v/>
      </c>
      <c r="AE4929" s="446" t="str">
        <f>IF(放飛紀錄表[[#This Row],[模組啟動時間]]="","",公式對照表!$A$2)</f>
        <v/>
      </c>
      <c r="AF4929" s="449" t="str">
        <f>IF(AC4929="","",IF(AND(AA4929&gt;Y4929,AA4929&lt;Z4929),[1]公式對照表!$C$2,IF(AC4929="-",[1]公式對照表!$C$3,IF(AC4929&lt;AE4929,[1]公式對照表!$C$4,IF(AC4929&gt;AE4929,[1]公式對照表!$C$5)))))</f>
        <v/>
      </c>
      <c r="AG4929" s="442"/>
      <c r="AH4929" s="442"/>
      <c r="AI4929" s="442"/>
      <c r="AJ4929" s="442"/>
      <c r="AK4929" s="2"/>
    </row>
    <row r="4930" spans="1:37" ht="17.25" customHeight="1">
      <c r="A4930" s="443"/>
      <c r="B4930" s="444"/>
      <c r="C4930" s="23"/>
      <c r="D4930" s="23"/>
      <c r="E4930" s="23"/>
      <c r="F4930" s="262"/>
      <c r="G4930" s="262"/>
      <c r="H4930" s="262"/>
      <c r="I4930" s="264"/>
      <c r="J4930" s="23"/>
      <c r="K4930" s="23"/>
      <c r="L4930" s="36" t="str">
        <f>IFERROR(VLOOKUP(放飛紀錄!$K4930,#REF!,2,FALSE),"")</f>
        <v/>
      </c>
      <c r="M4930" s="36"/>
      <c r="N4930" s="36"/>
      <c r="O4930" s="36"/>
      <c r="P4930" s="36"/>
      <c r="Q4930" s="36"/>
      <c r="R4930" s="36"/>
      <c r="S4930" s="36"/>
      <c r="T4930" s="36"/>
      <c r="U4930" s="23"/>
      <c r="V4930" s="23"/>
      <c r="W4930" s="23"/>
      <c r="X4930" s="23"/>
      <c r="Y4930" s="445"/>
      <c r="Z4930" s="446" t="str">
        <f>IF(放飛紀錄!$Y4930="","",放飛紀錄!$Y4930+公式對照表!B$2)</f>
        <v/>
      </c>
      <c r="AA4930" s="445"/>
      <c r="AB4930" s="445"/>
      <c r="AC4930" s="447" t="str">
        <f t="shared" si="182"/>
        <v/>
      </c>
      <c r="AD4930" s="448" t="str">
        <f t="shared" si="183"/>
        <v/>
      </c>
      <c r="AE4930" s="446" t="str">
        <f>IF(放飛紀錄表[[#This Row],[模組啟動時間]]="","",公式對照表!$A$2)</f>
        <v/>
      </c>
      <c r="AF4930" s="449" t="str">
        <f>IF(AC4930="","",IF(AND(AA4930&gt;Y4930,AA4930&lt;Z4930),[1]公式對照表!$C$2,IF(AC4930="-",[1]公式對照表!$C$3,IF(AC4930&lt;AE4930,[1]公式對照表!$C$4,IF(AC4930&gt;AE4930,[1]公式對照表!$C$5)))))</f>
        <v/>
      </c>
      <c r="AG4930" s="442"/>
      <c r="AH4930" s="442"/>
      <c r="AI4930" s="442"/>
      <c r="AJ4930" s="442"/>
      <c r="AK4930" s="2"/>
    </row>
    <row r="4931" spans="1:37" ht="17.25" customHeight="1">
      <c r="A4931" s="443"/>
      <c r="B4931" s="444"/>
      <c r="C4931" s="23"/>
      <c r="D4931" s="23"/>
      <c r="E4931" s="23"/>
      <c r="F4931" s="262"/>
      <c r="G4931" s="262"/>
      <c r="H4931" s="262"/>
      <c r="I4931" s="264"/>
      <c r="J4931" s="23"/>
      <c r="K4931" s="23"/>
      <c r="L4931" s="36" t="str">
        <f>IFERROR(VLOOKUP(放飛紀錄!$K4931,#REF!,2,FALSE),"")</f>
        <v/>
      </c>
      <c r="M4931" s="36"/>
      <c r="N4931" s="36"/>
      <c r="O4931" s="36"/>
      <c r="P4931" s="36"/>
      <c r="Q4931" s="36"/>
      <c r="R4931" s="36"/>
      <c r="S4931" s="36"/>
      <c r="T4931" s="36"/>
      <c r="U4931" s="23"/>
      <c r="V4931" s="23"/>
      <c r="W4931" s="23"/>
      <c r="X4931" s="23"/>
      <c r="Y4931" s="445"/>
      <c r="Z4931" s="446" t="str">
        <f>IF(放飛紀錄!$Y4931="","",放飛紀錄!$Y4931+公式對照表!B$2)</f>
        <v/>
      </c>
      <c r="AA4931" s="445"/>
      <c r="AB4931" s="445"/>
      <c r="AC4931" s="447" t="str">
        <f t="shared" si="182"/>
        <v/>
      </c>
      <c r="AD4931" s="448" t="str">
        <f t="shared" si="183"/>
        <v/>
      </c>
      <c r="AE4931" s="446" t="str">
        <f>IF(放飛紀錄表[[#This Row],[模組啟動時間]]="","",公式對照表!$A$2)</f>
        <v/>
      </c>
      <c r="AF4931" s="449" t="str">
        <f>IF(AC4931="","",IF(AND(AA4931&gt;Y4931,AA4931&lt;Z4931),[1]公式對照表!$C$2,IF(AC4931="-",[1]公式對照表!$C$3,IF(AC4931&lt;AE4931,[1]公式對照表!$C$4,IF(AC4931&gt;AE4931,[1]公式對照表!$C$5)))))</f>
        <v/>
      </c>
      <c r="AG4931" s="442"/>
      <c r="AH4931" s="442"/>
      <c r="AI4931" s="442"/>
      <c r="AJ4931" s="442"/>
      <c r="AK4931" s="2"/>
    </row>
    <row r="4932" spans="1:37" ht="17.25" customHeight="1">
      <c r="A4932" s="443"/>
      <c r="B4932" s="444"/>
      <c r="C4932" s="23"/>
      <c r="D4932" s="23"/>
      <c r="E4932" s="23"/>
      <c r="F4932" s="262"/>
      <c r="G4932" s="262"/>
      <c r="H4932" s="262"/>
      <c r="I4932" s="264"/>
      <c r="J4932" s="23"/>
      <c r="K4932" s="23"/>
      <c r="L4932" s="36" t="str">
        <f>IFERROR(VLOOKUP(放飛紀錄!$K4932,#REF!,2,FALSE),"")</f>
        <v/>
      </c>
      <c r="M4932" s="36"/>
      <c r="N4932" s="36"/>
      <c r="O4932" s="36"/>
      <c r="P4932" s="36"/>
      <c r="Q4932" s="36"/>
      <c r="R4932" s="36"/>
      <c r="S4932" s="36"/>
      <c r="T4932" s="36"/>
      <c r="U4932" s="23"/>
      <c r="V4932" s="23"/>
      <c r="W4932" s="23"/>
      <c r="X4932" s="23"/>
      <c r="Y4932" s="445"/>
      <c r="Z4932" s="446" t="str">
        <f>IF(放飛紀錄!$Y4932="","",放飛紀錄!$Y4932+公式對照表!B$2)</f>
        <v/>
      </c>
      <c r="AA4932" s="445"/>
      <c r="AB4932" s="445"/>
      <c r="AC4932" s="447" t="str">
        <f t="shared" si="182"/>
        <v/>
      </c>
      <c r="AD4932" s="448" t="str">
        <f t="shared" si="183"/>
        <v/>
      </c>
      <c r="AE4932" s="446" t="str">
        <f>IF(放飛紀錄表[[#This Row],[模組啟動時間]]="","",公式對照表!$A$2)</f>
        <v/>
      </c>
      <c r="AF4932" s="449" t="str">
        <f>IF(AC4932="","",IF(AND(AA4932&gt;Y4932,AA4932&lt;Z4932),[1]公式對照表!$C$2,IF(AC4932="-",[1]公式對照表!$C$3,IF(AC4932&lt;AE4932,[1]公式對照表!$C$4,IF(AC4932&gt;AE4932,[1]公式對照表!$C$5)))))</f>
        <v/>
      </c>
      <c r="AG4932" s="442"/>
      <c r="AH4932" s="442"/>
      <c r="AI4932" s="442"/>
      <c r="AJ4932" s="442"/>
      <c r="AK4932" s="2"/>
    </row>
    <row r="4933" spans="1:37" ht="17.25" customHeight="1">
      <c r="A4933" s="443"/>
      <c r="B4933" s="444"/>
      <c r="C4933" s="23"/>
      <c r="D4933" s="23"/>
      <c r="E4933" s="23"/>
      <c r="F4933" s="262"/>
      <c r="G4933" s="262"/>
      <c r="H4933" s="262"/>
      <c r="I4933" s="264"/>
      <c r="J4933" s="23"/>
      <c r="K4933" s="23"/>
      <c r="L4933" s="36" t="str">
        <f>IFERROR(VLOOKUP(放飛紀錄!$K4933,#REF!,2,FALSE),"")</f>
        <v/>
      </c>
      <c r="M4933" s="36"/>
      <c r="N4933" s="36"/>
      <c r="O4933" s="36"/>
      <c r="P4933" s="36"/>
      <c r="Q4933" s="36"/>
      <c r="R4933" s="36"/>
      <c r="S4933" s="36"/>
      <c r="T4933" s="36"/>
      <c r="U4933" s="23"/>
      <c r="V4933" s="23"/>
      <c r="W4933" s="23"/>
      <c r="X4933" s="23"/>
      <c r="Y4933" s="445"/>
      <c r="Z4933" s="446" t="str">
        <f>IF(放飛紀錄!$Y4933="","",放飛紀錄!$Y4933+公式對照表!B$2)</f>
        <v/>
      </c>
      <c r="AA4933" s="445"/>
      <c r="AB4933" s="445"/>
      <c r="AC4933" s="447" t="str">
        <f t="shared" si="182"/>
        <v/>
      </c>
      <c r="AD4933" s="448" t="str">
        <f t="shared" si="183"/>
        <v/>
      </c>
      <c r="AE4933" s="446" t="str">
        <f>IF(放飛紀錄表[[#This Row],[模組啟動時間]]="","",公式對照表!$A$2)</f>
        <v/>
      </c>
      <c r="AF4933" s="449" t="str">
        <f>IF(AC4933="","",IF(AND(AA4933&gt;Y4933,AA4933&lt;Z4933),[1]公式對照表!$C$2,IF(AC4933="-",[1]公式對照表!$C$3,IF(AC4933&lt;AE4933,[1]公式對照表!$C$4,IF(AC4933&gt;AE4933,[1]公式對照表!$C$5)))))</f>
        <v/>
      </c>
      <c r="AG4933" s="442"/>
      <c r="AH4933" s="442"/>
      <c r="AI4933" s="442"/>
      <c r="AJ4933" s="442"/>
      <c r="AK4933" s="2"/>
    </row>
    <row r="4934" spans="1:37" ht="17.25" customHeight="1">
      <c r="A4934" s="443"/>
      <c r="B4934" s="444"/>
      <c r="C4934" s="23"/>
      <c r="D4934" s="23"/>
      <c r="E4934" s="23"/>
      <c r="F4934" s="262"/>
      <c r="G4934" s="262"/>
      <c r="H4934" s="262"/>
      <c r="I4934" s="264"/>
      <c r="J4934" s="23"/>
      <c r="K4934" s="23"/>
      <c r="L4934" s="36" t="str">
        <f>IFERROR(VLOOKUP(放飛紀錄!$K4934,#REF!,2,FALSE),"")</f>
        <v/>
      </c>
      <c r="M4934" s="36"/>
      <c r="N4934" s="36"/>
      <c r="O4934" s="36"/>
      <c r="P4934" s="36"/>
      <c r="Q4934" s="36"/>
      <c r="R4934" s="36"/>
      <c r="S4934" s="36"/>
      <c r="T4934" s="36"/>
      <c r="U4934" s="23"/>
      <c r="V4934" s="23"/>
      <c r="W4934" s="23"/>
      <c r="X4934" s="23"/>
      <c r="Y4934" s="445"/>
      <c r="Z4934" s="446" t="str">
        <f>IF(放飛紀錄!$Y4934="","",放飛紀錄!$Y4934+公式對照表!B$2)</f>
        <v/>
      </c>
      <c r="AA4934" s="445"/>
      <c r="AB4934" s="445"/>
      <c r="AC4934" s="447" t="str">
        <f t="shared" si="182"/>
        <v/>
      </c>
      <c r="AD4934" s="448" t="str">
        <f t="shared" si="183"/>
        <v/>
      </c>
      <c r="AE4934" s="446" t="str">
        <f>IF(放飛紀錄表[[#This Row],[模組啟動時間]]="","",公式對照表!$A$2)</f>
        <v/>
      </c>
      <c r="AF4934" s="449" t="str">
        <f>IF(AC4934="","",IF(AND(AA4934&gt;Y4934,AA4934&lt;Z4934),[1]公式對照表!$C$2,IF(AC4934="-",[1]公式對照表!$C$3,IF(AC4934&lt;AE4934,[1]公式對照表!$C$4,IF(AC4934&gt;AE4934,[1]公式對照表!$C$5)))))</f>
        <v/>
      </c>
      <c r="AG4934" s="442"/>
      <c r="AH4934" s="442"/>
      <c r="AI4934" s="442"/>
      <c r="AJ4934" s="442"/>
      <c r="AK4934" s="2"/>
    </row>
    <row r="4935" spans="1:37" ht="17.25" customHeight="1">
      <c r="A4935" s="443"/>
      <c r="B4935" s="444"/>
      <c r="C4935" s="23"/>
      <c r="D4935" s="23"/>
      <c r="E4935" s="23"/>
      <c r="F4935" s="262"/>
      <c r="G4935" s="262"/>
      <c r="H4935" s="262"/>
      <c r="I4935" s="264"/>
      <c r="J4935" s="23"/>
      <c r="K4935" s="23"/>
      <c r="L4935" s="36" t="str">
        <f>IFERROR(VLOOKUP(放飛紀錄!$K4935,#REF!,2,FALSE),"")</f>
        <v/>
      </c>
      <c r="M4935" s="36"/>
      <c r="N4935" s="36"/>
      <c r="O4935" s="36"/>
      <c r="P4935" s="36"/>
      <c r="Q4935" s="36"/>
      <c r="R4935" s="36"/>
      <c r="S4935" s="36"/>
      <c r="T4935" s="36"/>
      <c r="U4935" s="23"/>
      <c r="V4935" s="23"/>
      <c r="W4935" s="23"/>
      <c r="X4935" s="23"/>
      <c r="Y4935" s="445"/>
      <c r="Z4935" s="446" t="str">
        <f>IF(放飛紀錄!$Y4935="","",放飛紀錄!$Y4935+公式對照表!B$2)</f>
        <v/>
      </c>
      <c r="AA4935" s="445"/>
      <c r="AB4935" s="445"/>
      <c r="AC4935" s="447" t="str">
        <f t="shared" si="182"/>
        <v/>
      </c>
      <c r="AD4935" s="448" t="str">
        <f t="shared" si="183"/>
        <v/>
      </c>
      <c r="AE4935" s="446" t="str">
        <f>IF(放飛紀錄表[[#This Row],[模組啟動時間]]="","",公式對照表!$A$2)</f>
        <v/>
      </c>
      <c r="AF4935" s="449" t="str">
        <f>IF(AC4935="","",IF(AND(AA4935&gt;Y4935,AA4935&lt;Z4935),[1]公式對照表!$C$2,IF(AC4935="-",[1]公式對照表!$C$3,IF(AC4935&lt;AE4935,[1]公式對照表!$C$4,IF(AC4935&gt;AE4935,[1]公式對照表!$C$5)))))</f>
        <v/>
      </c>
      <c r="AG4935" s="442"/>
      <c r="AH4935" s="442"/>
      <c r="AI4935" s="442"/>
      <c r="AJ4935" s="442"/>
      <c r="AK4935" s="2"/>
    </row>
    <row r="4936" spans="1:37" ht="17.25" customHeight="1">
      <c r="A4936" s="443"/>
      <c r="B4936" s="444"/>
      <c r="C4936" s="23"/>
      <c r="D4936" s="23"/>
      <c r="E4936" s="23"/>
      <c r="F4936" s="262"/>
      <c r="G4936" s="262"/>
      <c r="H4936" s="262"/>
      <c r="I4936" s="264"/>
      <c r="J4936" s="23"/>
      <c r="K4936" s="23"/>
      <c r="L4936" s="36" t="str">
        <f>IFERROR(VLOOKUP(放飛紀錄!$K4936,#REF!,2,FALSE),"")</f>
        <v/>
      </c>
      <c r="M4936" s="36"/>
      <c r="N4936" s="36"/>
      <c r="O4936" s="36"/>
      <c r="P4936" s="36"/>
      <c r="Q4936" s="36"/>
      <c r="R4936" s="36"/>
      <c r="S4936" s="36"/>
      <c r="T4936" s="36"/>
      <c r="U4936" s="23"/>
      <c r="V4936" s="23"/>
      <c r="W4936" s="23"/>
      <c r="X4936" s="23"/>
      <c r="Y4936" s="445"/>
      <c r="Z4936" s="446" t="str">
        <f>IF(放飛紀錄!$Y4936="","",放飛紀錄!$Y4936+公式對照表!B$2)</f>
        <v/>
      </c>
      <c r="AA4936" s="445"/>
      <c r="AB4936" s="445"/>
      <c r="AC4936" s="447" t="str">
        <f t="shared" si="182"/>
        <v/>
      </c>
      <c r="AD4936" s="448" t="str">
        <f t="shared" si="183"/>
        <v/>
      </c>
      <c r="AE4936" s="446" t="str">
        <f>IF(放飛紀錄表[[#This Row],[模組啟動時間]]="","",公式對照表!$A$2)</f>
        <v/>
      </c>
      <c r="AF4936" s="449" t="str">
        <f>IF(AC4936="","",IF(AND(AA4936&gt;Y4936,AA4936&lt;Z4936),[1]公式對照表!$C$2,IF(AC4936="-",[1]公式對照表!$C$3,IF(AC4936&lt;AE4936,[1]公式對照表!$C$4,IF(AC4936&gt;AE4936,[1]公式對照表!$C$5)))))</f>
        <v/>
      </c>
      <c r="AG4936" s="442"/>
      <c r="AH4936" s="442"/>
      <c r="AI4936" s="442"/>
      <c r="AJ4936" s="442"/>
      <c r="AK4936" s="2"/>
    </row>
    <row r="4937" spans="1:37" ht="17.25" customHeight="1">
      <c r="A4937" s="443"/>
      <c r="B4937" s="444"/>
      <c r="C4937" s="23"/>
      <c r="D4937" s="23"/>
      <c r="E4937" s="23"/>
      <c r="F4937" s="262"/>
      <c r="G4937" s="262"/>
      <c r="H4937" s="262"/>
      <c r="I4937" s="264"/>
      <c r="J4937" s="23"/>
      <c r="K4937" s="23"/>
      <c r="L4937" s="36" t="str">
        <f>IFERROR(VLOOKUP(放飛紀錄!$K4937,#REF!,2,FALSE),"")</f>
        <v/>
      </c>
      <c r="M4937" s="36"/>
      <c r="N4937" s="36"/>
      <c r="O4937" s="36"/>
      <c r="P4937" s="36"/>
      <c r="Q4937" s="36"/>
      <c r="R4937" s="36"/>
      <c r="S4937" s="36"/>
      <c r="T4937" s="36"/>
      <c r="U4937" s="23"/>
      <c r="V4937" s="23"/>
      <c r="W4937" s="23"/>
      <c r="X4937" s="23"/>
      <c r="Y4937" s="445"/>
      <c r="Z4937" s="446" t="str">
        <f>IF(放飛紀錄!$Y4937="","",放飛紀錄!$Y4937+公式對照表!B$2)</f>
        <v/>
      </c>
      <c r="AA4937" s="445"/>
      <c r="AB4937" s="445"/>
      <c r="AC4937" s="447" t="str">
        <f t="shared" si="182"/>
        <v/>
      </c>
      <c r="AD4937" s="448" t="str">
        <f t="shared" si="183"/>
        <v/>
      </c>
      <c r="AE4937" s="446" t="str">
        <f>IF(放飛紀錄表[[#This Row],[模組啟動時間]]="","",公式對照表!$A$2)</f>
        <v/>
      </c>
      <c r="AF4937" s="449" t="str">
        <f>IF(AC4937="","",IF(AND(AA4937&gt;Y4937,AA4937&lt;Z4937),[1]公式對照表!$C$2,IF(AC4937="-",[1]公式對照表!$C$3,IF(AC4937&lt;AE4937,[1]公式對照表!$C$4,IF(AC4937&gt;AE4937,[1]公式對照表!$C$5)))))</f>
        <v/>
      </c>
      <c r="AG4937" s="442"/>
      <c r="AH4937" s="442"/>
      <c r="AI4937" s="442"/>
      <c r="AJ4937" s="442"/>
      <c r="AK4937" s="2"/>
    </row>
    <row r="4938" spans="1:37" ht="17.25" customHeight="1">
      <c r="A4938" s="443"/>
      <c r="B4938" s="444"/>
      <c r="C4938" s="23"/>
      <c r="D4938" s="23"/>
      <c r="E4938" s="23"/>
      <c r="F4938" s="262"/>
      <c r="G4938" s="262"/>
      <c r="H4938" s="262"/>
      <c r="I4938" s="264"/>
      <c r="J4938" s="23"/>
      <c r="K4938" s="23"/>
      <c r="L4938" s="36" t="str">
        <f>IFERROR(VLOOKUP(放飛紀錄!$K4938,#REF!,2,FALSE),"")</f>
        <v/>
      </c>
      <c r="M4938" s="36"/>
      <c r="N4938" s="36"/>
      <c r="O4938" s="36"/>
      <c r="P4938" s="36"/>
      <c r="Q4938" s="36"/>
      <c r="R4938" s="36"/>
      <c r="S4938" s="36"/>
      <c r="T4938" s="36"/>
      <c r="U4938" s="23"/>
      <c r="V4938" s="23"/>
      <c r="W4938" s="23"/>
      <c r="X4938" s="23"/>
      <c r="Y4938" s="445"/>
      <c r="Z4938" s="446" t="str">
        <f>IF(放飛紀錄!$Y4938="","",放飛紀錄!$Y4938+公式對照表!B$2)</f>
        <v/>
      </c>
      <c r="AA4938" s="445"/>
      <c r="AB4938" s="445"/>
      <c r="AC4938" s="447" t="str">
        <f t="shared" si="182"/>
        <v/>
      </c>
      <c r="AD4938" s="448" t="str">
        <f t="shared" si="183"/>
        <v/>
      </c>
      <c r="AE4938" s="446" t="str">
        <f>IF(放飛紀錄表[[#This Row],[模組啟動時間]]="","",公式對照表!$A$2)</f>
        <v/>
      </c>
      <c r="AF4938" s="449" t="str">
        <f>IF(AC4938="","",IF(AND(AA4938&gt;Y4938,AA4938&lt;Z4938),[1]公式對照表!$C$2,IF(AC4938="-",[1]公式對照表!$C$3,IF(AC4938&lt;AE4938,[1]公式對照表!$C$4,IF(AC4938&gt;AE4938,[1]公式對照表!$C$5)))))</f>
        <v/>
      </c>
      <c r="AG4938" s="442"/>
      <c r="AH4938" s="442"/>
      <c r="AI4938" s="442"/>
      <c r="AJ4938" s="442"/>
      <c r="AK4938" s="2"/>
    </row>
    <row r="4939" spans="1:37" ht="17.25" customHeight="1">
      <c r="A4939" s="443"/>
      <c r="B4939" s="444"/>
      <c r="C4939" s="23"/>
      <c r="D4939" s="23"/>
      <c r="E4939" s="23"/>
      <c r="F4939" s="262"/>
      <c r="G4939" s="262"/>
      <c r="H4939" s="262"/>
      <c r="I4939" s="264"/>
      <c r="J4939" s="23"/>
      <c r="K4939" s="23"/>
      <c r="L4939" s="36" t="str">
        <f>IFERROR(VLOOKUP(放飛紀錄!$K4939,#REF!,2,FALSE),"")</f>
        <v/>
      </c>
      <c r="M4939" s="36"/>
      <c r="N4939" s="36"/>
      <c r="O4939" s="36"/>
      <c r="P4939" s="36"/>
      <c r="Q4939" s="36"/>
      <c r="R4939" s="36"/>
      <c r="S4939" s="36"/>
      <c r="T4939" s="36"/>
      <c r="U4939" s="23"/>
      <c r="V4939" s="23"/>
      <c r="W4939" s="23"/>
      <c r="X4939" s="23"/>
      <c r="Y4939" s="445"/>
      <c r="Z4939" s="446" t="str">
        <f>IF(放飛紀錄!$Y4939="","",放飛紀錄!$Y4939+公式對照表!B$2)</f>
        <v/>
      </c>
      <c r="AA4939" s="445"/>
      <c r="AB4939" s="445"/>
      <c r="AC4939" s="447" t="str">
        <f t="shared" si="182"/>
        <v/>
      </c>
      <c r="AD4939" s="448" t="str">
        <f t="shared" si="183"/>
        <v/>
      </c>
      <c r="AE4939" s="446" t="str">
        <f>IF(放飛紀錄表[[#This Row],[模組啟動時間]]="","",公式對照表!$A$2)</f>
        <v/>
      </c>
      <c r="AF4939" s="449" t="str">
        <f>IF(AC4939="","",IF(AND(AA4939&gt;Y4939,AA4939&lt;Z4939),[1]公式對照表!$C$2,IF(AC4939="-",[1]公式對照表!$C$3,IF(AC4939&lt;AE4939,[1]公式對照表!$C$4,IF(AC4939&gt;AE4939,[1]公式對照表!$C$5)))))</f>
        <v/>
      </c>
      <c r="AG4939" s="442"/>
      <c r="AH4939" s="442"/>
      <c r="AI4939" s="442"/>
      <c r="AJ4939" s="442"/>
      <c r="AK4939" s="2"/>
    </row>
    <row r="4940" spans="1:37" ht="17.25" customHeight="1">
      <c r="A4940" s="443"/>
      <c r="B4940" s="444"/>
      <c r="C4940" s="23"/>
      <c r="D4940" s="23"/>
      <c r="E4940" s="23"/>
      <c r="F4940" s="262"/>
      <c r="G4940" s="262"/>
      <c r="H4940" s="262"/>
      <c r="I4940" s="264"/>
      <c r="J4940" s="23"/>
      <c r="K4940" s="23"/>
      <c r="L4940" s="36" t="str">
        <f>IFERROR(VLOOKUP(放飛紀錄!$K4940,#REF!,2,FALSE),"")</f>
        <v/>
      </c>
      <c r="M4940" s="36"/>
      <c r="N4940" s="36"/>
      <c r="O4940" s="36"/>
      <c r="P4940" s="36"/>
      <c r="Q4940" s="36"/>
      <c r="R4940" s="36"/>
      <c r="S4940" s="36"/>
      <c r="T4940" s="36"/>
      <c r="U4940" s="23"/>
      <c r="V4940" s="23"/>
      <c r="W4940" s="23"/>
      <c r="X4940" s="23"/>
      <c r="Y4940" s="445"/>
      <c r="Z4940" s="446" t="str">
        <f>IF(放飛紀錄!$Y4940="","",放飛紀錄!$Y4940+公式對照表!B$2)</f>
        <v/>
      </c>
      <c r="AA4940" s="445"/>
      <c r="AB4940" s="445"/>
      <c r="AC4940" s="447" t="str">
        <f t="shared" si="182"/>
        <v/>
      </c>
      <c r="AD4940" s="448" t="str">
        <f t="shared" si="183"/>
        <v/>
      </c>
      <c r="AE4940" s="446" t="str">
        <f>IF(放飛紀錄表[[#This Row],[模組啟動時間]]="","",公式對照表!$A$2)</f>
        <v/>
      </c>
      <c r="AF4940" s="449" t="str">
        <f>IF(AC4940="","",IF(AND(AA4940&gt;Y4940,AA4940&lt;Z4940),[1]公式對照表!$C$2,IF(AC4940="-",[1]公式對照表!$C$3,IF(AC4940&lt;AE4940,[1]公式對照表!$C$4,IF(AC4940&gt;AE4940,[1]公式對照表!$C$5)))))</f>
        <v/>
      </c>
      <c r="AG4940" s="442"/>
      <c r="AH4940" s="442"/>
      <c r="AI4940" s="442"/>
      <c r="AJ4940" s="442"/>
      <c r="AK4940" s="2"/>
    </row>
    <row r="4941" spans="1:37" ht="17.25" customHeight="1">
      <c r="A4941" s="443"/>
      <c r="B4941" s="444"/>
      <c r="C4941" s="23"/>
      <c r="D4941" s="23"/>
      <c r="E4941" s="23"/>
      <c r="F4941" s="262"/>
      <c r="G4941" s="262"/>
      <c r="H4941" s="262"/>
      <c r="I4941" s="264"/>
      <c r="J4941" s="23"/>
      <c r="K4941" s="23"/>
      <c r="L4941" s="36" t="str">
        <f>IFERROR(VLOOKUP(放飛紀錄!$K4941,#REF!,2,FALSE),"")</f>
        <v/>
      </c>
      <c r="M4941" s="36"/>
      <c r="N4941" s="36"/>
      <c r="O4941" s="36"/>
      <c r="P4941" s="36"/>
      <c r="Q4941" s="36"/>
      <c r="R4941" s="36"/>
      <c r="S4941" s="36"/>
      <c r="T4941" s="36"/>
      <c r="U4941" s="23"/>
      <c r="V4941" s="23"/>
      <c r="W4941" s="23"/>
      <c r="X4941" s="23"/>
      <c r="Y4941" s="445"/>
      <c r="Z4941" s="446" t="str">
        <f>IF(放飛紀錄!$Y4941="","",放飛紀錄!$Y4941+公式對照表!B$2)</f>
        <v/>
      </c>
      <c r="AA4941" s="445"/>
      <c r="AB4941" s="445"/>
      <c r="AC4941" s="447" t="str">
        <f t="shared" si="182"/>
        <v/>
      </c>
      <c r="AD4941" s="448" t="str">
        <f t="shared" si="183"/>
        <v/>
      </c>
      <c r="AE4941" s="446" t="str">
        <f>IF(放飛紀錄表[[#This Row],[模組啟動時間]]="","",公式對照表!$A$2)</f>
        <v/>
      </c>
      <c r="AF4941" s="449" t="str">
        <f>IF(AC4941="","",IF(AND(AA4941&gt;Y4941,AA4941&lt;Z4941),[1]公式對照表!$C$2,IF(AC4941="-",[1]公式對照表!$C$3,IF(AC4941&lt;AE4941,[1]公式對照表!$C$4,IF(AC4941&gt;AE4941,[1]公式對照表!$C$5)))))</f>
        <v/>
      </c>
      <c r="AG4941" s="442"/>
      <c r="AH4941" s="442"/>
      <c r="AI4941" s="442"/>
      <c r="AJ4941" s="442"/>
      <c r="AK4941" s="2"/>
    </row>
    <row r="4942" spans="1:37" ht="17.25" customHeight="1">
      <c r="A4942" s="443"/>
      <c r="B4942" s="444"/>
      <c r="C4942" s="23"/>
      <c r="D4942" s="23"/>
      <c r="E4942" s="23"/>
      <c r="F4942" s="262"/>
      <c r="G4942" s="262"/>
      <c r="H4942" s="262"/>
      <c r="I4942" s="264"/>
      <c r="J4942" s="23"/>
      <c r="K4942" s="23"/>
      <c r="L4942" s="36" t="str">
        <f>IFERROR(VLOOKUP(放飛紀錄!$K4942,#REF!,2,FALSE),"")</f>
        <v/>
      </c>
      <c r="M4942" s="36"/>
      <c r="N4942" s="36"/>
      <c r="O4942" s="36"/>
      <c r="P4942" s="36"/>
      <c r="Q4942" s="36"/>
      <c r="R4942" s="36"/>
      <c r="S4942" s="36"/>
      <c r="T4942" s="36"/>
      <c r="U4942" s="23"/>
      <c r="V4942" s="23"/>
      <c r="W4942" s="23"/>
      <c r="X4942" s="23"/>
      <c r="Y4942" s="445"/>
      <c r="Z4942" s="446" t="str">
        <f>IF(放飛紀錄!$Y4942="","",放飛紀錄!$Y4942+公式對照表!B$2)</f>
        <v/>
      </c>
      <c r="AA4942" s="445"/>
      <c r="AB4942" s="445"/>
      <c r="AC4942" s="447" t="str">
        <f t="shared" si="182"/>
        <v/>
      </c>
      <c r="AD4942" s="448" t="str">
        <f t="shared" si="183"/>
        <v/>
      </c>
      <c r="AE4942" s="446" t="str">
        <f>IF(放飛紀錄表[[#This Row],[模組啟動時間]]="","",公式對照表!$A$2)</f>
        <v/>
      </c>
      <c r="AF4942" s="449" t="str">
        <f>IF(AC4942="","",IF(AND(AA4942&gt;Y4942,AA4942&lt;Z4942),[1]公式對照表!$C$2,IF(AC4942="-",[1]公式對照表!$C$3,IF(AC4942&lt;AE4942,[1]公式對照表!$C$4,IF(AC4942&gt;AE4942,[1]公式對照表!$C$5)))))</f>
        <v/>
      </c>
      <c r="AG4942" s="442"/>
      <c r="AH4942" s="442"/>
      <c r="AI4942" s="442"/>
      <c r="AJ4942" s="442"/>
      <c r="AK4942" s="2"/>
    </row>
    <row r="4943" spans="1:37" ht="17.25" customHeight="1">
      <c r="A4943" s="443"/>
      <c r="B4943" s="444"/>
      <c r="C4943" s="23"/>
      <c r="D4943" s="23"/>
      <c r="E4943" s="23"/>
      <c r="F4943" s="262"/>
      <c r="G4943" s="262"/>
      <c r="H4943" s="262"/>
      <c r="I4943" s="264"/>
      <c r="J4943" s="23"/>
      <c r="K4943" s="23"/>
      <c r="L4943" s="36" t="str">
        <f>IFERROR(VLOOKUP(放飛紀錄!$K4943,#REF!,2,FALSE),"")</f>
        <v/>
      </c>
      <c r="M4943" s="36"/>
      <c r="N4943" s="36"/>
      <c r="O4943" s="36"/>
      <c r="P4943" s="36"/>
      <c r="Q4943" s="36"/>
      <c r="R4943" s="36"/>
      <c r="S4943" s="36"/>
      <c r="T4943" s="36"/>
      <c r="U4943" s="23"/>
      <c r="V4943" s="23"/>
      <c r="W4943" s="23"/>
      <c r="X4943" s="23"/>
      <c r="Y4943" s="445"/>
      <c r="Z4943" s="446" t="str">
        <f>IF(放飛紀錄!$Y4943="","",放飛紀錄!$Y4943+公式對照表!B$2)</f>
        <v/>
      </c>
      <c r="AA4943" s="445"/>
      <c r="AB4943" s="445"/>
      <c r="AC4943" s="447" t="str">
        <f t="shared" si="182"/>
        <v/>
      </c>
      <c r="AD4943" s="448" t="str">
        <f t="shared" si="183"/>
        <v/>
      </c>
      <c r="AE4943" s="446" t="str">
        <f>IF(放飛紀錄表[[#This Row],[模組啟動時間]]="","",公式對照表!$A$2)</f>
        <v/>
      </c>
      <c r="AF4943" s="449" t="str">
        <f>IF(AC4943="","",IF(AND(AA4943&gt;Y4943,AA4943&lt;Z4943),[1]公式對照表!$C$2,IF(AC4943="-",[1]公式對照表!$C$3,IF(AC4943&lt;AE4943,[1]公式對照表!$C$4,IF(AC4943&gt;AE4943,[1]公式對照表!$C$5)))))</f>
        <v/>
      </c>
      <c r="AG4943" s="442"/>
      <c r="AH4943" s="442"/>
      <c r="AI4943" s="442"/>
      <c r="AJ4943" s="442"/>
      <c r="AK4943" s="2"/>
    </row>
    <row r="4944" spans="1:37" ht="17.25" customHeight="1">
      <c r="A4944" s="443"/>
      <c r="B4944" s="444"/>
      <c r="C4944" s="23"/>
      <c r="D4944" s="23"/>
      <c r="E4944" s="23"/>
      <c r="F4944" s="262"/>
      <c r="G4944" s="262"/>
      <c r="H4944" s="262"/>
      <c r="I4944" s="264"/>
      <c r="J4944" s="23"/>
      <c r="K4944" s="23"/>
      <c r="L4944" s="36" t="str">
        <f>IFERROR(VLOOKUP(放飛紀錄!$K4944,#REF!,2,FALSE),"")</f>
        <v/>
      </c>
      <c r="M4944" s="36"/>
      <c r="N4944" s="36"/>
      <c r="O4944" s="36"/>
      <c r="P4944" s="36"/>
      <c r="Q4944" s="36"/>
      <c r="R4944" s="36"/>
      <c r="S4944" s="36"/>
      <c r="T4944" s="36"/>
      <c r="U4944" s="23"/>
      <c r="V4944" s="23"/>
      <c r="W4944" s="23"/>
      <c r="X4944" s="23"/>
      <c r="Y4944" s="445"/>
      <c r="Z4944" s="446" t="str">
        <f>IF(放飛紀錄!$Y4944="","",放飛紀錄!$Y4944+公式對照表!B$2)</f>
        <v/>
      </c>
      <c r="AA4944" s="445"/>
      <c r="AB4944" s="445"/>
      <c r="AC4944" s="447" t="str">
        <f t="shared" si="182"/>
        <v/>
      </c>
      <c r="AD4944" s="448" t="str">
        <f t="shared" si="183"/>
        <v/>
      </c>
      <c r="AE4944" s="446" t="str">
        <f>IF(放飛紀錄表[[#This Row],[模組啟動時間]]="","",公式對照表!$A$2)</f>
        <v/>
      </c>
      <c r="AF4944" s="449" t="str">
        <f>IF(AC4944="","",IF(AND(AA4944&gt;Y4944,AA4944&lt;Z4944),[1]公式對照表!$C$2,IF(AC4944="-",[1]公式對照表!$C$3,IF(AC4944&lt;AE4944,[1]公式對照表!$C$4,IF(AC4944&gt;AE4944,[1]公式對照表!$C$5)))))</f>
        <v/>
      </c>
      <c r="AG4944" s="442"/>
      <c r="AH4944" s="442"/>
      <c r="AI4944" s="442"/>
      <c r="AJ4944" s="442"/>
      <c r="AK4944" s="2"/>
    </row>
    <row r="4945" spans="1:37" ht="17.25" customHeight="1">
      <c r="A4945" s="443"/>
      <c r="B4945" s="444"/>
      <c r="C4945" s="23"/>
      <c r="D4945" s="23"/>
      <c r="E4945" s="23"/>
      <c r="F4945" s="262"/>
      <c r="G4945" s="262"/>
      <c r="H4945" s="262"/>
      <c r="I4945" s="264"/>
      <c r="J4945" s="23"/>
      <c r="K4945" s="23"/>
      <c r="L4945" s="36" t="str">
        <f>IFERROR(VLOOKUP(放飛紀錄!$K4945,#REF!,2,FALSE),"")</f>
        <v/>
      </c>
      <c r="M4945" s="36"/>
      <c r="N4945" s="36"/>
      <c r="O4945" s="36"/>
      <c r="P4945" s="36"/>
      <c r="Q4945" s="36"/>
      <c r="R4945" s="36"/>
      <c r="S4945" s="36"/>
      <c r="T4945" s="36"/>
      <c r="U4945" s="23"/>
      <c r="V4945" s="23"/>
      <c r="W4945" s="23"/>
      <c r="X4945" s="23"/>
      <c r="Y4945" s="445"/>
      <c r="Z4945" s="446" t="str">
        <f>IF(放飛紀錄!$Y4945="","",放飛紀錄!$Y4945+公式對照表!B$2)</f>
        <v/>
      </c>
      <c r="AA4945" s="445"/>
      <c r="AB4945" s="445"/>
      <c r="AC4945" s="447" t="str">
        <f t="shared" si="182"/>
        <v/>
      </c>
      <c r="AD4945" s="448" t="str">
        <f t="shared" si="183"/>
        <v/>
      </c>
      <c r="AE4945" s="446" t="str">
        <f>IF(放飛紀錄表[[#This Row],[模組啟動時間]]="","",公式對照表!$A$2)</f>
        <v/>
      </c>
      <c r="AF4945" s="449" t="str">
        <f>IF(AC4945="","",IF(AND(AA4945&gt;Y4945,AA4945&lt;Z4945),[1]公式對照表!$C$2,IF(AC4945="-",[1]公式對照表!$C$3,IF(AC4945&lt;AE4945,[1]公式對照表!$C$4,IF(AC4945&gt;AE4945,[1]公式對照表!$C$5)))))</f>
        <v/>
      </c>
      <c r="AG4945" s="442"/>
      <c r="AH4945" s="442"/>
      <c r="AI4945" s="442"/>
      <c r="AJ4945" s="442"/>
      <c r="AK4945" s="2"/>
    </row>
    <row r="4946" spans="1:37" ht="17.25" customHeight="1">
      <c r="A4946" s="443"/>
      <c r="B4946" s="444"/>
      <c r="C4946" s="23"/>
      <c r="D4946" s="23"/>
      <c r="E4946" s="23"/>
      <c r="F4946" s="262"/>
      <c r="G4946" s="262"/>
      <c r="H4946" s="262"/>
      <c r="I4946" s="264"/>
      <c r="J4946" s="23"/>
      <c r="K4946" s="23"/>
      <c r="L4946" s="36" t="str">
        <f>IFERROR(VLOOKUP(放飛紀錄!$K4946,#REF!,2,FALSE),"")</f>
        <v/>
      </c>
      <c r="M4946" s="36"/>
      <c r="N4946" s="36"/>
      <c r="O4946" s="36"/>
      <c r="P4946" s="36"/>
      <c r="Q4946" s="36"/>
      <c r="R4946" s="36"/>
      <c r="S4946" s="36"/>
      <c r="T4946" s="36"/>
      <c r="U4946" s="23"/>
      <c r="V4946" s="23"/>
      <c r="W4946" s="23"/>
      <c r="X4946" s="23"/>
      <c r="Y4946" s="445"/>
      <c r="Z4946" s="446" t="str">
        <f>IF(放飛紀錄!$Y4946="","",放飛紀錄!$Y4946+公式對照表!B$2)</f>
        <v/>
      </c>
      <c r="AA4946" s="445"/>
      <c r="AB4946" s="445"/>
      <c r="AC4946" s="447" t="str">
        <f t="shared" si="182"/>
        <v/>
      </c>
      <c r="AD4946" s="448" t="str">
        <f t="shared" si="183"/>
        <v/>
      </c>
      <c r="AE4946" s="446" t="str">
        <f>IF(放飛紀錄表[[#This Row],[模組啟動時間]]="","",公式對照表!$A$2)</f>
        <v/>
      </c>
      <c r="AF4946" s="449" t="str">
        <f>IF(AC4946="","",IF(AND(AA4946&gt;Y4946,AA4946&lt;Z4946),[1]公式對照表!$C$2,IF(AC4946="-",[1]公式對照表!$C$3,IF(AC4946&lt;AE4946,[1]公式對照表!$C$4,IF(AC4946&gt;AE4946,[1]公式對照表!$C$5)))))</f>
        <v/>
      </c>
      <c r="AG4946" s="442"/>
      <c r="AH4946" s="442"/>
      <c r="AI4946" s="442"/>
      <c r="AJ4946" s="442"/>
      <c r="AK4946" s="2"/>
    </row>
    <row r="4947" spans="1:37" ht="17.25" customHeight="1">
      <c r="A4947" s="443"/>
      <c r="B4947" s="444"/>
      <c r="C4947" s="23"/>
      <c r="D4947" s="23"/>
      <c r="E4947" s="23"/>
      <c r="F4947" s="262"/>
      <c r="G4947" s="262"/>
      <c r="H4947" s="262"/>
      <c r="I4947" s="264"/>
      <c r="J4947" s="23"/>
      <c r="K4947" s="23"/>
      <c r="L4947" s="36" t="str">
        <f>IFERROR(VLOOKUP(放飛紀錄!$K4947,#REF!,2,FALSE),"")</f>
        <v/>
      </c>
      <c r="M4947" s="36"/>
      <c r="N4947" s="36"/>
      <c r="O4947" s="36"/>
      <c r="P4947" s="36"/>
      <c r="Q4947" s="36"/>
      <c r="R4947" s="36"/>
      <c r="S4947" s="36"/>
      <c r="T4947" s="36"/>
      <c r="U4947" s="23"/>
      <c r="V4947" s="23"/>
      <c r="W4947" s="23"/>
      <c r="X4947" s="23"/>
      <c r="Y4947" s="445"/>
      <c r="Z4947" s="446" t="str">
        <f>IF(放飛紀錄!$Y4947="","",放飛紀錄!$Y4947+公式對照表!B$2)</f>
        <v/>
      </c>
      <c r="AA4947" s="445"/>
      <c r="AB4947" s="445"/>
      <c r="AC4947" s="447" t="str">
        <f t="shared" si="182"/>
        <v/>
      </c>
      <c r="AD4947" s="448" t="str">
        <f t="shared" si="183"/>
        <v/>
      </c>
      <c r="AE4947" s="446" t="str">
        <f>IF(放飛紀錄表[[#This Row],[模組啟動時間]]="","",公式對照表!$A$2)</f>
        <v/>
      </c>
      <c r="AF4947" s="449" t="str">
        <f>IF(AC4947="","",IF(AND(AA4947&gt;Y4947,AA4947&lt;Z4947),[1]公式對照表!$C$2,IF(AC4947="-",[1]公式對照表!$C$3,IF(AC4947&lt;AE4947,[1]公式對照表!$C$4,IF(AC4947&gt;AE4947,[1]公式對照表!$C$5)))))</f>
        <v/>
      </c>
      <c r="AG4947" s="442"/>
      <c r="AH4947" s="442"/>
      <c r="AI4947" s="442"/>
      <c r="AJ4947" s="442"/>
      <c r="AK4947" s="2"/>
    </row>
    <row r="4948" spans="1:37" ht="17.25" customHeight="1">
      <c r="A4948" s="443"/>
      <c r="B4948" s="444"/>
      <c r="C4948" s="23"/>
      <c r="D4948" s="23"/>
      <c r="E4948" s="23"/>
      <c r="F4948" s="262"/>
      <c r="G4948" s="262"/>
      <c r="H4948" s="262"/>
      <c r="I4948" s="264"/>
      <c r="J4948" s="23"/>
      <c r="K4948" s="23"/>
      <c r="L4948" s="36" t="str">
        <f>IFERROR(VLOOKUP(放飛紀錄!$K4948,#REF!,2,FALSE),"")</f>
        <v/>
      </c>
      <c r="M4948" s="36"/>
      <c r="N4948" s="36"/>
      <c r="O4948" s="36"/>
      <c r="P4948" s="36"/>
      <c r="Q4948" s="36"/>
      <c r="R4948" s="36"/>
      <c r="S4948" s="36"/>
      <c r="T4948" s="36"/>
      <c r="U4948" s="23"/>
      <c r="V4948" s="23"/>
      <c r="W4948" s="23"/>
      <c r="X4948" s="23"/>
      <c r="Y4948" s="445"/>
      <c r="Z4948" s="446" t="str">
        <f>IF(放飛紀錄!$Y4948="","",放飛紀錄!$Y4948+公式對照表!B$2)</f>
        <v/>
      </c>
      <c r="AA4948" s="445"/>
      <c r="AB4948" s="445"/>
      <c r="AC4948" s="447" t="str">
        <f t="shared" si="182"/>
        <v/>
      </c>
      <c r="AD4948" s="448" t="str">
        <f t="shared" si="183"/>
        <v/>
      </c>
      <c r="AE4948" s="446" t="str">
        <f>IF(放飛紀錄表[[#This Row],[模組啟動時間]]="","",公式對照表!$A$2)</f>
        <v/>
      </c>
      <c r="AF4948" s="449" t="str">
        <f>IF(AC4948="","",IF(AND(AA4948&gt;Y4948,AA4948&lt;Z4948),[1]公式對照表!$C$2,IF(AC4948="-",[1]公式對照表!$C$3,IF(AC4948&lt;AE4948,[1]公式對照表!$C$4,IF(AC4948&gt;AE4948,[1]公式對照表!$C$5)))))</f>
        <v/>
      </c>
      <c r="AG4948" s="442"/>
      <c r="AH4948" s="442"/>
      <c r="AI4948" s="442"/>
      <c r="AJ4948" s="442"/>
      <c r="AK4948" s="2"/>
    </row>
    <row r="4949" spans="1:37" ht="17.25" customHeight="1">
      <c r="A4949" s="443"/>
      <c r="B4949" s="444"/>
      <c r="C4949" s="23"/>
      <c r="D4949" s="23"/>
      <c r="E4949" s="23"/>
      <c r="F4949" s="262"/>
      <c r="G4949" s="262"/>
      <c r="H4949" s="262"/>
      <c r="I4949" s="264"/>
      <c r="J4949" s="23"/>
      <c r="K4949" s="23"/>
      <c r="L4949" s="36" t="str">
        <f>IFERROR(VLOOKUP(放飛紀錄!$K4949,#REF!,2,FALSE),"")</f>
        <v/>
      </c>
      <c r="M4949" s="36"/>
      <c r="N4949" s="36"/>
      <c r="O4949" s="36"/>
      <c r="P4949" s="36"/>
      <c r="Q4949" s="36"/>
      <c r="R4949" s="36"/>
      <c r="S4949" s="36"/>
      <c r="T4949" s="36"/>
      <c r="U4949" s="23"/>
      <c r="V4949" s="23"/>
      <c r="W4949" s="23"/>
      <c r="X4949" s="23"/>
      <c r="Y4949" s="445"/>
      <c r="Z4949" s="446" t="str">
        <f>IF(放飛紀錄!$Y4949="","",放飛紀錄!$Y4949+公式對照表!B$2)</f>
        <v/>
      </c>
      <c r="AA4949" s="445"/>
      <c r="AB4949" s="445"/>
      <c r="AC4949" s="447" t="str">
        <f t="shared" si="182"/>
        <v/>
      </c>
      <c r="AD4949" s="448" t="str">
        <f t="shared" si="183"/>
        <v/>
      </c>
      <c r="AE4949" s="446" t="str">
        <f>IF(放飛紀錄表[[#This Row],[模組啟動時間]]="","",公式對照表!$A$2)</f>
        <v/>
      </c>
      <c r="AF4949" s="449" t="str">
        <f>IF(AC4949="","",IF(AND(AA4949&gt;Y4949,AA4949&lt;Z4949),[1]公式對照表!$C$2,IF(AC4949="-",[1]公式對照表!$C$3,IF(AC4949&lt;AE4949,[1]公式對照表!$C$4,IF(AC4949&gt;AE4949,[1]公式對照表!$C$5)))))</f>
        <v/>
      </c>
      <c r="AG4949" s="442"/>
      <c r="AH4949" s="442"/>
      <c r="AI4949" s="442"/>
      <c r="AJ4949" s="442"/>
      <c r="AK4949" s="2"/>
    </row>
    <row r="4950" spans="1:37" ht="17.25" customHeight="1">
      <c r="A4950" s="443"/>
      <c r="B4950" s="444"/>
      <c r="C4950" s="23"/>
      <c r="D4950" s="23"/>
      <c r="E4950" s="23"/>
      <c r="F4950" s="262"/>
      <c r="G4950" s="262"/>
      <c r="H4950" s="262"/>
      <c r="I4950" s="264"/>
      <c r="J4950" s="23"/>
      <c r="K4950" s="23"/>
      <c r="L4950" s="36" t="str">
        <f>IFERROR(VLOOKUP(放飛紀錄!$K4950,#REF!,2,FALSE),"")</f>
        <v/>
      </c>
      <c r="M4950" s="36"/>
      <c r="N4950" s="36"/>
      <c r="O4950" s="36"/>
      <c r="P4950" s="36"/>
      <c r="Q4950" s="36"/>
      <c r="R4950" s="36"/>
      <c r="S4950" s="36"/>
      <c r="T4950" s="36"/>
      <c r="U4950" s="23"/>
      <c r="V4950" s="23"/>
      <c r="W4950" s="23"/>
      <c r="X4950" s="23"/>
      <c r="Y4950" s="445"/>
      <c r="Z4950" s="446" t="str">
        <f>IF(放飛紀錄!$Y4950="","",放飛紀錄!$Y4950+公式對照表!B$2)</f>
        <v/>
      </c>
      <c r="AA4950" s="445"/>
      <c r="AB4950" s="445"/>
      <c r="AC4950" s="447" t="str">
        <f t="shared" si="182"/>
        <v/>
      </c>
      <c r="AD4950" s="448" t="str">
        <f t="shared" si="183"/>
        <v/>
      </c>
      <c r="AE4950" s="446" t="str">
        <f>IF(放飛紀錄表[[#This Row],[模組啟動時間]]="","",公式對照表!$A$2)</f>
        <v/>
      </c>
      <c r="AF4950" s="449" t="str">
        <f>IF(AC4950="","",IF(AND(AA4950&gt;Y4950,AA4950&lt;Z4950),[1]公式對照表!$C$2,IF(AC4950="-",[1]公式對照表!$C$3,IF(AC4950&lt;AE4950,[1]公式對照表!$C$4,IF(AC4950&gt;AE4950,[1]公式對照表!$C$5)))))</f>
        <v/>
      </c>
      <c r="AG4950" s="442"/>
      <c r="AH4950" s="442"/>
      <c r="AI4950" s="442"/>
      <c r="AJ4950" s="442"/>
      <c r="AK4950" s="2"/>
    </row>
    <row r="4951" spans="1:37" ht="17.25" customHeight="1">
      <c r="A4951" s="443"/>
      <c r="B4951" s="444"/>
      <c r="C4951" s="23"/>
      <c r="D4951" s="23"/>
      <c r="E4951" s="23"/>
      <c r="F4951" s="262"/>
      <c r="G4951" s="262"/>
      <c r="H4951" s="262"/>
      <c r="I4951" s="264"/>
      <c r="J4951" s="23"/>
      <c r="K4951" s="23"/>
      <c r="L4951" s="36" t="str">
        <f>IFERROR(VLOOKUP(放飛紀錄!$K4951,#REF!,2,FALSE),"")</f>
        <v/>
      </c>
      <c r="M4951" s="36"/>
      <c r="N4951" s="36"/>
      <c r="O4951" s="36"/>
      <c r="P4951" s="36"/>
      <c r="Q4951" s="36"/>
      <c r="R4951" s="36"/>
      <c r="S4951" s="36"/>
      <c r="T4951" s="36"/>
      <c r="U4951" s="23"/>
      <c r="V4951" s="23"/>
      <c r="W4951" s="23"/>
      <c r="X4951" s="23"/>
      <c r="Y4951" s="445"/>
      <c r="Z4951" s="446" t="str">
        <f>IF(放飛紀錄!$Y4951="","",放飛紀錄!$Y4951+公式對照表!B$2)</f>
        <v/>
      </c>
      <c r="AA4951" s="445"/>
      <c r="AB4951" s="445"/>
      <c r="AC4951" s="447" t="str">
        <f t="shared" si="182"/>
        <v/>
      </c>
      <c r="AD4951" s="448" t="str">
        <f t="shared" si="183"/>
        <v/>
      </c>
      <c r="AE4951" s="446" t="str">
        <f>IF(放飛紀錄表[[#This Row],[模組啟動時間]]="","",公式對照表!$A$2)</f>
        <v/>
      </c>
      <c r="AF4951" s="449" t="str">
        <f>IF(AC4951="","",IF(AND(AA4951&gt;Y4951,AA4951&lt;Z4951),[1]公式對照表!$C$2,IF(AC4951="-",[1]公式對照表!$C$3,IF(AC4951&lt;AE4951,[1]公式對照表!$C$4,IF(AC4951&gt;AE4951,[1]公式對照表!$C$5)))))</f>
        <v/>
      </c>
      <c r="AG4951" s="442"/>
      <c r="AH4951" s="442"/>
      <c r="AI4951" s="442"/>
      <c r="AJ4951" s="442"/>
      <c r="AK4951" s="2"/>
    </row>
    <row r="4952" spans="1:37" ht="17.25" customHeight="1">
      <c r="A4952" s="443"/>
      <c r="B4952" s="444"/>
      <c r="C4952" s="23"/>
      <c r="D4952" s="23"/>
      <c r="E4952" s="23"/>
      <c r="F4952" s="262"/>
      <c r="G4952" s="262"/>
      <c r="H4952" s="262"/>
      <c r="I4952" s="264"/>
      <c r="J4952" s="23"/>
      <c r="K4952" s="23"/>
      <c r="L4952" s="36" t="str">
        <f>IFERROR(VLOOKUP(放飛紀錄!$K4952,#REF!,2,FALSE),"")</f>
        <v/>
      </c>
      <c r="M4952" s="36"/>
      <c r="N4952" s="36"/>
      <c r="O4952" s="36"/>
      <c r="P4952" s="36"/>
      <c r="Q4952" s="36"/>
      <c r="R4952" s="36"/>
      <c r="S4952" s="36"/>
      <c r="T4952" s="36"/>
      <c r="U4952" s="23"/>
      <c r="V4952" s="23"/>
      <c r="W4952" s="23"/>
      <c r="X4952" s="23"/>
      <c r="Y4952" s="445"/>
      <c r="Z4952" s="446" t="str">
        <f>IF(放飛紀錄!$Y4952="","",放飛紀錄!$Y4952+公式對照表!B$2)</f>
        <v/>
      </c>
      <c r="AA4952" s="445"/>
      <c r="AB4952" s="445"/>
      <c r="AC4952" s="447" t="str">
        <f t="shared" si="182"/>
        <v/>
      </c>
      <c r="AD4952" s="448" t="str">
        <f t="shared" si="183"/>
        <v/>
      </c>
      <c r="AE4952" s="446" t="str">
        <f>IF(放飛紀錄表[[#This Row],[模組啟動時間]]="","",公式對照表!$A$2)</f>
        <v/>
      </c>
      <c r="AF4952" s="449" t="str">
        <f>IF(AC4952="","",IF(AND(AA4952&gt;Y4952,AA4952&lt;Z4952),[1]公式對照表!$C$2,IF(AC4952="-",[1]公式對照表!$C$3,IF(AC4952&lt;AE4952,[1]公式對照表!$C$4,IF(AC4952&gt;AE4952,[1]公式對照表!$C$5)))))</f>
        <v/>
      </c>
      <c r="AG4952" s="442"/>
      <c r="AH4952" s="442"/>
      <c r="AI4952" s="442"/>
      <c r="AJ4952" s="442"/>
      <c r="AK4952" s="2"/>
    </row>
    <row r="4953" spans="1:37" ht="17.25" customHeight="1">
      <c r="A4953" s="443"/>
      <c r="B4953" s="444"/>
      <c r="C4953" s="23"/>
      <c r="D4953" s="23"/>
      <c r="E4953" s="23"/>
      <c r="F4953" s="262"/>
      <c r="G4953" s="262"/>
      <c r="H4953" s="262"/>
      <c r="I4953" s="264"/>
      <c r="J4953" s="23"/>
      <c r="K4953" s="23"/>
      <c r="L4953" s="36" t="str">
        <f>IFERROR(VLOOKUP(放飛紀錄!$K4953,#REF!,2,FALSE),"")</f>
        <v/>
      </c>
      <c r="M4953" s="36"/>
      <c r="N4953" s="36"/>
      <c r="O4953" s="36"/>
      <c r="P4953" s="36"/>
      <c r="Q4953" s="36"/>
      <c r="R4953" s="36"/>
      <c r="S4953" s="36"/>
      <c r="T4953" s="36"/>
      <c r="U4953" s="23"/>
      <c r="V4953" s="23"/>
      <c r="W4953" s="23"/>
      <c r="X4953" s="23"/>
      <c r="Y4953" s="445"/>
      <c r="Z4953" s="446" t="str">
        <f>IF(放飛紀錄!$Y4953="","",放飛紀錄!$Y4953+公式對照表!B$2)</f>
        <v/>
      </c>
      <c r="AA4953" s="445"/>
      <c r="AB4953" s="445"/>
      <c r="AC4953" s="447" t="str">
        <f t="shared" si="182"/>
        <v/>
      </c>
      <c r="AD4953" s="448" t="str">
        <f t="shared" si="183"/>
        <v/>
      </c>
      <c r="AE4953" s="446" t="str">
        <f>IF(放飛紀錄表[[#This Row],[模組啟動時間]]="","",公式對照表!$A$2)</f>
        <v/>
      </c>
      <c r="AF4953" s="449" t="str">
        <f>IF(AC4953="","",IF(AND(AA4953&gt;Y4953,AA4953&lt;Z4953),[1]公式對照表!$C$2,IF(AC4953="-",[1]公式對照表!$C$3,IF(AC4953&lt;AE4953,[1]公式對照表!$C$4,IF(AC4953&gt;AE4953,[1]公式對照表!$C$5)))))</f>
        <v/>
      </c>
      <c r="AG4953" s="442"/>
      <c r="AH4953" s="442"/>
      <c r="AI4953" s="442"/>
      <c r="AJ4953" s="442"/>
      <c r="AK4953" s="2"/>
    </row>
    <row r="4954" spans="1:37" ht="17.25" customHeight="1">
      <c r="A4954" s="443"/>
      <c r="B4954" s="444"/>
      <c r="C4954" s="23"/>
      <c r="D4954" s="23"/>
      <c r="E4954" s="23"/>
      <c r="F4954" s="262"/>
      <c r="G4954" s="262"/>
      <c r="H4954" s="262"/>
      <c r="I4954" s="264"/>
      <c r="J4954" s="23"/>
      <c r="K4954" s="23"/>
      <c r="L4954" s="36" t="str">
        <f>IFERROR(VLOOKUP(放飛紀錄!$K4954,#REF!,2,FALSE),"")</f>
        <v/>
      </c>
      <c r="M4954" s="36"/>
      <c r="N4954" s="36"/>
      <c r="O4954" s="36"/>
      <c r="P4954" s="36"/>
      <c r="Q4954" s="36"/>
      <c r="R4954" s="36"/>
      <c r="S4954" s="36"/>
      <c r="T4954" s="36"/>
      <c r="U4954" s="23"/>
      <c r="V4954" s="23"/>
      <c r="W4954" s="23"/>
      <c r="X4954" s="23"/>
      <c r="Y4954" s="445"/>
      <c r="Z4954" s="446" t="str">
        <f>IF(放飛紀錄!$Y4954="","",放飛紀錄!$Y4954+公式對照表!B$2)</f>
        <v/>
      </c>
      <c r="AA4954" s="445"/>
      <c r="AB4954" s="445"/>
      <c r="AC4954" s="447" t="str">
        <f t="shared" si="182"/>
        <v/>
      </c>
      <c r="AD4954" s="448" t="str">
        <f t="shared" si="183"/>
        <v/>
      </c>
      <c r="AE4954" s="446" t="str">
        <f>IF(放飛紀錄表[[#This Row],[模組啟動時間]]="","",公式對照表!$A$2)</f>
        <v/>
      </c>
      <c r="AF4954" s="449" t="str">
        <f>IF(AC4954="","",IF(AND(AA4954&gt;Y4954,AA4954&lt;Z4954),[1]公式對照表!$C$2,IF(AC4954="-",[1]公式對照表!$C$3,IF(AC4954&lt;AE4954,[1]公式對照表!$C$4,IF(AC4954&gt;AE4954,[1]公式對照表!$C$5)))))</f>
        <v/>
      </c>
      <c r="AG4954" s="442"/>
      <c r="AH4954" s="442"/>
      <c r="AI4954" s="442"/>
      <c r="AJ4954" s="442"/>
      <c r="AK4954" s="2"/>
    </row>
    <row r="4955" spans="1:37" ht="17.25" customHeight="1">
      <c r="A4955" s="443"/>
      <c r="B4955" s="444"/>
      <c r="C4955" s="23"/>
      <c r="D4955" s="23"/>
      <c r="E4955" s="23"/>
      <c r="F4955" s="262"/>
      <c r="G4955" s="262"/>
      <c r="H4955" s="262"/>
      <c r="I4955" s="264"/>
      <c r="J4955" s="23"/>
      <c r="K4955" s="23"/>
      <c r="L4955" s="36" t="str">
        <f>IFERROR(VLOOKUP(放飛紀錄!$K4955,#REF!,2,FALSE),"")</f>
        <v/>
      </c>
      <c r="M4955" s="36"/>
      <c r="N4955" s="36"/>
      <c r="O4955" s="36"/>
      <c r="P4955" s="36"/>
      <c r="Q4955" s="36"/>
      <c r="R4955" s="36"/>
      <c r="S4955" s="36"/>
      <c r="T4955" s="36"/>
      <c r="U4955" s="23"/>
      <c r="V4955" s="23"/>
      <c r="W4955" s="23"/>
      <c r="X4955" s="23"/>
      <c r="Y4955" s="445"/>
      <c r="Z4955" s="446" t="str">
        <f>IF(放飛紀錄!$Y4955="","",放飛紀錄!$Y4955+公式對照表!B$2)</f>
        <v/>
      </c>
      <c r="AA4955" s="445"/>
      <c r="AB4955" s="445"/>
      <c r="AC4955" s="447" t="str">
        <f t="shared" si="182"/>
        <v/>
      </c>
      <c r="AD4955" s="448" t="str">
        <f t="shared" si="183"/>
        <v/>
      </c>
      <c r="AE4955" s="446" t="str">
        <f>IF(放飛紀錄表[[#This Row],[模組啟動時間]]="","",公式對照表!$A$2)</f>
        <v/>
      </c>
      <c r="AF4955" s="449" t="str">
        <f>IF(AC4955="","",IF(AND(AA4955&gt;Y4955,AA4955&lt;Z4955),[1]公式對照表!$C$2,IF(AC4955="-",[1]公式對照表!$C$3,IF(AC4955&lt;AE4955,[1]公式對照表!$C$4,IF(AC4955&gt;AE4955,[1]公式對照表!$C$5)))))</f>
        <v/>
      </c>
      <c r="AG4955" s="442"/>
      <c r="AH4955" s="442"/>
      <c r="AI4955" s="442"/>
      <c r="AJ4955" s="442"/>
      <c r="AK4955" s="2"/>
    </row>
    <row r="4956" spans="1:37" ht="17.25" customHeight="1">
      <c r="A4956" s="443"/>
      <c r="B4956" s="444"/>
      <c r="C4956" s="23"/>
      <c r="D4956" s="23"/>
      <c r="E4956" s="23"/>
      <c r="F4956" s="262"/>
      <c r="G4956" s="262"/>
      <c r="H4956" s="262"/>
      <c r="I4956" s="264"/>
      <c r="J4956" s="23"/>
      <c r="K4956" s="23"/>
      <c r="L4956" s="36" t="str">
        <f>IFERROR(VLOOKUP(放飛紀錄!$K4956,#REF!,2,FALSE),"")</f>
        <v/>
      </c>
      <c r="M4956" s="36"/>
      <c r="N4956" s="36"/>
      <c r="O4956" s="36"/>
      <c r="P4956" s="36"/>
      <c r="Q4956" s="36"/>
      <c r="R4956" s="36"/>
      <c r="S4956" s="36"/>
      <c r="T4956" s="36"/>
      <c r="U4956" s="23"/>
      <c r="V4956" s="23"/>
      <c r="W4956" s="23"/>
      <c r="X4956" s="23"/>
      <c r="Y4956" s="445"/>
      <c r="Z4956" s="446" t="str">
        <f>IF(放飛紀錄!$Y4956="","",放飛紀錄!$Y4956+公式對照表!B$2)</f>
        <v/>
      </c>
      <c r="AA4956" s="445"/>
      <c r="AB4956" s="445"/>
      <c r="AC4956" s="447" t="str">
        <f t="shared" si="182"/>
        <v/>
      </c>
      <c r="AD4956" s="448" t="str">
        <f t="shared" si="183"/>
        <v/>
      </c>
      <c r="AE4956" s="446" t="str">
        <f>IF(放飛紀錄表[[#This Row],[模組啟動時間]]="","",公式對照表!$A$2)</f>
        <v/>
      </c>
      <c r="AF4956" s="449" t="str">
        <f>IF(AC4956="","",IF(AND(AA4956&gt;Y4956,AA4956&lt;Z4956),[1]公式對照表!$C$2,IF(AC4956="-",[1]公式對照表!$C$3,IF(AC4956&lt;AE4956,[1]公式對照表!$C$4,IF(AC4956&gt;AE4956,[1]公式對照表!$C$5)))))</f>
        <v/>
      </c>
      <c r="AG4956" s="442"/>
      <c r="AH4956" s="442"/>
      <c r="AI4956" s="442"/>
      <c r="AJ4956" s="442"/>
      <c r="AK4956" s="2"/>
    </row>
    <row r="4957" spans="1:37" ht="17.25" customHeight="1">
      <c r="A4957" s="443"/>
      <c r="B4957" s="444"/>
      <c r="C4957" s="23"/>
      <c r="D4957" s="23"/>
      <c r="E4957" s="23"/>
      <c r="F4957" s="262"/>
      <c r="G4957" s="262"/>
      <c r="H4957" s="262"/>
      <c r="I4957" s="264"/>
      <c r="J4957" s="23"/>
      <c r="K4957" s="23"/>
      <c r="L4957" s="36" t="str">
        <f>IFERROR(VLOOKUP(放飛紀錄!$K4957,#REF!,2,FALSE),"")</f>
        <v/>
      </c>
      <c r="M4957" s="36"/>
      <c r="N4957" s="36"/>
      <c r="O4957" s="36"/>
      <c r="P4957" s="36"/>
      <c r="Q4957" s="36"/>
      <c r="R4957" s="36"/>
      <c r="S4957" s="36"/>
      <c r="T4957" s="36"/>
      <c r="U4957" s="23"/>
      <c r="V4957" s="23"/>
      <c r="W4957" s="23"/>
      <c r="X4957" s="23"/>
      <c r="Y4957" s="445"/>
      <c r="Z4957" s="446" t="str">
        <f>IF(放飛紀錄!$Y4957="","",放飛紀錄!$Y4957+公式對照表!B$2)</f>
        <v/>
      </c>
      <c r="AA4957" s="445"/>
      <c r="AB4957" s="445"/>
      <c r="AC4957" s="447" t="str">
        <f t="shared" si="182"/>
        <v/>
      </c>
      <c r="AD4957" s="448" t="str">
        <f t="shared" si="183"/>
        <v/>
      </c>
      <c r="AE4957" s="446" t="str">
        <f>IF(放飛紀錄表[[#This Row],[模組啟動時間]]="","",公式對照表!$A$2)</f>
        <v/>
      </c>
      <c r="AF4957" s="449" t="str">
        <f>IF(AC4957="","",IF(AND(AA4957&gt;Y4957,AA4957&lt;Z4957),[1]公式對照表!$C$2,IF(AC4957="-",[1]公式對照表!$C$3,IF(AC4957&lt;AE4957,[1]公式對照表!$C$4,IF(AC4957&gt;AE4957,[1]公式對照表!$C$5)))))</f>
        <v/>
      </c>
      <c r="AG4957" s="442"/>
      <c r="AH4957" s="442"/>
      <c r="AI4957" s="442"/>
      <c r="AJ4957" s="442"/>
      <c r="AK4957" s="2"/>
    </row>
    <row r="4958" spans="1:37" ht="17.25" customHeight="1">
      <c r="A4958" s="443"/>
      <c r="B4958" s="444"/>
      <c r="C4958" s="23"/>
      <c r="D4958" s="23"/>
      <c r="E4958" s="23"/>
      <c r="F4958" s="262"/>
      <c r="G4958" s="262"/>
      <c r="H4958" s="262"/>
      <c r="I4958" s="264"/>
      <c r="J4958" s="23"/>
      <c r="K4958" s="23"/>
      <c r="L4958" s="36" t="str">
        <f>IFERROR(VLOOKUP(放飛紀錄!$K4958,#REF!,2,FALSE),"")</f>
        <v/>
      </c>
      <c r="M4958" s="36"/>
      <c r="N4958" s="36"/>
      <c r="O4958" s="36"/>
      <c r="P4958" s="36"/>
      <c r="Q4958" s="36"/>
      <c r="R4958" s="36"/>
      <c r="S4958" s="36"/>
      <c r="T4958" s="36"/>
      <c r="U4958" s="23"/>
      <c r="V4958" s="23"/>
      <c r="W4958" s="23"/>
      <c r="X4958" s="23"/>
      <c r="Y4958" s="445"/>
      <c r="Z4958" s="446" t="str">
        <f>IF(放飛紀錄!$Y4958="","",放飛紀錄!$Y4958+公式對照表!B$2)</f>
        <v/>
      </c>
      <c r="AA4958" s="445"/>
      <c r="AB4958" s="445"/>
      <c r="AC4958" s="447" t="str">
        <f t="shared" si="182"/>
        <v/>
      </c>
      <c r="AD4958" s="448" t="str">
        <f t="shared" si="183"/>
        <v/>
      </c>
      <c r="AE4958" s="446" t="str">
        <f>IF(放飛紀錄表[[#This Row],[模組啟動時間]]="","",公式對照表!$A$2)</f>
        <v/>
      </c>
      <c r="AF4958" s="449" t="str">
        <f>IF(AC4958="","",IF(AND(AA4958&gt;Y4958,AA4958&lt;Z4958),[1]公式對照表!$C$2,IF(AC4958="-",[1]公式對照表!$C$3,IF(AC4958&lt;AE4958,[1]公式對照表!$C$4,IF(AC4958&gt;AE4958,[1]公式對照表!$C$5)))))</f>
        <v/>
      </c>
      <c r="AG4958" s="442"/>
      <c r="AH4958" s="442"/>
      <c r="AI4958" s="442"/>
      <c r="AJ4958" s="442"/>
      <c r="AK4958" s="2"/>
    </row>
    <row r="4959" spans="1:37" ht="17.25" customHeight="1">
      <c r="A4959" s="443"/>
      <c r="B4959" s="444"/>
      <c r="C4959" s="23"/>
      <c r="D4959" s="23"/>
      <c r="E4959" s="23"/>
      <c r="F4959" s="262"/>
      <c r="G4959" s="262"/>
      <c r="H4959" s="262"/>
      <c r="I4959" s="264"/>
      <c r="J4959" s="23"/>
      <c r="K4959" s="23"/>
      <c r="L4959" s="36" t="str">
        <f>IFERROR(VLOOKUP(放飛紀錄!$K4959,#REF!,2,FALSE),"")</f>
        <v/>
      </c>
      <c r="M4959" s="36"/>
      <c r="N4959" s="36"/>
      <c r="O4959" s="36"/>
      <c r="P4959" s="36"/>
      <c r="Q4959" s="36"/>
      <c r="R4959" s="36"/>
      <c r="S4959" s="36"/>
      <c r="T4959" s="36"/>
      <c r="U4959" s="23"/>
      <c r="V4959" s="23"/>
      <c r="W4959" s="23"/>
      <c r="X4959" s="23"/>
      <c r="Y4959" s="445"/>
      <c r="Z4959" s="446" t="str">
        <f>IF(放飛紀錄!$Y4959="","",放飛紀錄!$Y4959+公式對照表!B$2)</f>
        <v/>
      </c>
      <c r="AA4959" s="445"/>
      <c r="AB4959" s="445"/>
      <c r="AC4959" s="447" t="str">
        <f t="shared" si="182"/>
        <v/>
      </c>
      <c r="AD4959" s="448" t="str">
        <f t="shared" si="183"/>
        <v/>
      </c>
      <c r="AE4959" s="446" t="str">
        <f>IF(放飛紀錄表[[#This Row],[模組啟動時間]]="","",公式對照表!$A$2)</f>
        <v/>
      </c>
      <c r="AF4959" s="449" t="str">
        <f>IF(AC4959="","",IF(AND(AA4959&gt;Y4959,AA4959&lt;Z4959),[1]公式對照表!$C$2,IF(AC4959="-",[1]公式對照表!$C$3,IF(AC4959&lt;AE4959,[1]公式對照表!$C$4,IF(AC4959&gt;AE4959,[1]公式對照表!$C$5)))))</f>
        <v/>
      </c>
      <c r="AG4959" s="442"/>
      <c r="AH4959" s="442"/>
      <c r="AI4959" s="442"/>
      <c r="AJ4959" s="442"/>
      <c r="AK4959" s="2"/>
    </row>
    <row r="4960" spans="1:37" ht="17.25" customHeight="1">
      <c r="A4960" s="443"/>
      <c r="B4960" s="444"/>
      <c r="C4960" s="23"/>
      <c r="D4960" s="23"/>
      <c r="E4960" s="23"/>
      <c r="F4960" s="262"/>
      <c r="G4960" s="262"/>
      <c r="H4960" s="262"/>
      <c r="I4960" s="264"/>
      <c r="J4960" s="23"/>
      <c r="K4960" s="23"/>
      <c r="L4960" s="36" t="str">
        <f>IFERROR(VLOOKUP(放飛紀錄!$K4960,#REF!,2,FALSE),"")</f>
        <v/>
      </c>
      <c r="M4960" s="36"/>
      <c r="N4960" s="36"/>
      <c r="O4960" s="36"/>
      <c r="P4960" s="36"/>
      <c r="Q4960" s="36"/>
      <c r="R4960" s="36"/>
      <c r="S4960" s="36"/>
      <c r="T4960" s="36"/>
      <c r="U4960" s="23"/>
      <c r="V4960" s="23"/>
      <c r="W4960" s="23"/>
      <c r="X4960" s="23"/>
      <c r="Y4960" s="445"/>
      <c r="Z4960" s="446" t="str">
        <f>IF(放飛紀錄!$Y4960="","",放飛紀錄!$Y4960+公式對照表!B$2)</f>
        <v/>
      </c>
      <c r="AA4960" s="445"/>
      <c r="AB4960" s="445"/>
      <c r="AC4960" s="447" t="str">
        <f t="shared" si="182"/>
        <v/>
      </c>
      <c r="AD4960" s="448" t="str">
        <f t="shared" si="183"/>
        <v/>
      </c>
      <c r="AE4960" s="446" t="str">
        <f>IF(放飛紀錄表[[#This Row],[模組啟動時間]]="","",公式對照表!$A$2)</f>
        <v/>
      </c>
      <c r="AF4960" s="449" t="str">
        <f>IF(AC4960="","",IF(AND(AA4960&gt;Y4960,AA4960&lt;Z4960),[1]公式對照表!$C$2,IF(AC4960="-",[1]公式對照表!$C$3,IF(AC4960&lt;AE4960,[1]公式對照表!$C$4,IF(AC4960&gt;AE4960,[1]公式對照表!$C$5)))))</f>
        <v/>
      </c>
      <c r="AG4960" s="442"/>
      <c r="AH4960" s="442"/>
      <c r="AI4960" s="442"/>
      <c r="AJ4960" s="442"/>
      <c r="AK4960" s="2"/>
    </row>
    <row r="4961" spans="1:37" ht="17.25" customHeight="1">
      <c r="A4961" s="443"/>
      <c r="B4961" s="444"/>
      <c r="C4961" s="23"/>
      <c r="D4961" s="23"/>
      <c r="E4961" s="23"/>
      <c r="F4961" s="262"/>
      <c r="G4961" s="262"/>
      <c r="H4961" s="262"/>
      <c r="I4961" s="264"/>
      <c r="J4961" s="23"/>
      <c r="K4961" s="23"/>
      <c r="L4961" s="36" t="str">
        <f>IFERROR(VLOOKUP(放飛紀錄!$K4961,#REF!,2,FALSE),"")</f>
        <v/>
      </c>
      <c r="M4961" s="36"/>
      <c r="N4961" s="36"/>
      <c r="O4961" s="36"/>
      <c r="P4961" s="36"/>
      <c r="Q4961" s="36"/>
      <c r="R4961" s="36"/>
      <c r="S4961" s="36"/>
      <c r="T4961" s="36"/>
      <c r="U4961" s="23"/>
      <c r="V4961" s="23"/>
      <c r="W4961" s="23"/>
      <c r="X4961" s="23"/>
      <c r="Y4961" s="445"/>
      <c r="Z4961" s="446" t="str">
        <f>IF(放飛紀錄!$Y4961="","",放飛紀錄!$Y4961+公式對照表!B$2)</f>
        <v/>
      </c>
      <c r="AA4961" s="445"/>
      <c r="AB4961" s="445"/>
      <c r="AC4961" s="447" t="str">
        <f t="shared" si="182"/>
        <v/>
      </c>
      <c r="AD4961" s="448" t="str">
        <f t="shared" si="183"/>
        <v/>
      </c>
      <c r="AE4961" s="446" t="str">
        <f>IF(放飛紀錄表[[#This Row],[模組啟動時間]]="","",公式對照表!$A$2)</f>
        <v/>
      </c>
      <c r="AF4961" s="449" t="str">
        <f>IF(AC4961="","",IF(AND(AA4961&gt;Y4961,AA4961&lt;Z4961),[1]公式對照表!$C$2,IF(AC4961="-",[1]公式對照表!$C$3,IF(AC4961&lt;AE4961,[1]公式對照表!$C$4,IF(AC4961&gt;AE4961,[1]公式對照表!$C$5)))))</f>
        <v/>
      </c>
      <c r="AG4961" s="442"/>
      <c r="AH4961" s="442"/>
      <c r="AI4961" s="442"/>
      <c r="AJ4961" s="442"/>
      <c r="AK4961" s="2"/>
    </row>
    <row r="4962" spans="1:37" ht="17.25" customHeight="1">
      <c r="A4962" s="443"/>
      <c r="B4962" s="444"/>
      <c r="C4962" s="23"/>
      <c r="D4962" s="23"/>
      <c r="E4962" s="23"/>
      <c r="F4962" s="262"/>
      <c r="G4962" s="262"/>
      <c r="H4962" s="262"/>
      <c r="I4962" s="264"/>
      <c r="J4962" s="23"/>
      <c r="K4962" s="23"/>
      <c r="L4962" s="36" t="str">
        <f>IFERROR(VLOOKUP(放飛紀錄!$K4962,#REF!,2,FALSE),"")</f>
        <v/>
      </c>
      <c r="M4962" s="36"/>
      <c r="N4962" s="36"/>
      <c r="O4962" s="36"/>
      <c r="P4962" s="36"/>
      <c r="Q4962" s="36"/>
      <c r="R4962" s="36"/>
      <c r="S4962" s="36"/>
      <c r="T4962" s="36"/>
      <c r="U4962" s="23"/>
      <c r="V4962" s="23"/>
      <c r="W4962" s="23"/>
      <c r="X4962" s="23"/>
      <c r="Y4962" s="445"/>
      <c r="Z4962" s="446" t="str">
        <f>IF(放飛紀錄!$Y4962="","",放飛紀錄!$Y4962+公式對照表!B$2)</f>
        <v/>
      </c>
      <c r="AA4962" s="445"/>
      <c r="AB4962" s="445"/>
      <c r="AC4962" s="447" t="str">
        <f t="shared" si="182"/>
        <v/>
      </c>
      <c r="AD4962" s="448" t="str">
        <f t="shared" si="183"/>
        <v/>
      </c>
      <c r="AE4962" s="446" t="str">
        <f>IF(放飛紀錄表[[#This Row],[模組啟動時間]]="","",公式對照表!$A$2)</f>
        <v/>
      </c>
      <c r="AF4962" s="449" t="str">
        <f>IF(AC4962="","",IF(AND(AA4962&gt;Y4962,AA4962&lt;Z4962),[1]公式對照表!$C$2,IF(AC4962="-",[1]公式對照表!$C$3,IF(AC4962&lt;AE4962,[1]公式對照表!$C$4,IF(AC4962&gt;AE4962,[1]公式對照表!$C$5)))))</f>
        <v/>
      </c>
      <c r="AG4962" s="442"/>
      <c r="AH4962" s="442"/>
      <c r="AI4962" s="442"/>
      <c r="AJ4962" s="442"/>
      <c r="AK4962" s="2"/>
    </row>
    <row r="4963" spans="1:37" ht="17.25" customHeight="1">
      <c r="A4963" s="443"/>
      <c r="B4963" s="444"/>
      <c r="C4963" s="23"/>
      <c r="D4963" s="23"/>
      <c r="E4963" s="23"/>
      <c r="F4963" s="262"/>
      <c r="G4963" s="262"/>
      <c r="H4963" s="262"/>
      <c r="I4963" s="264"/>
      <c r="J4963" s="23"/>
      <c r="K4963" s="23"/>
      <c r="L4963" s="36" t="str">
        <f>IFERROR(VLOOKUP(放飛紀錄!$K4963,#REF!,2,FALSE),"")</f>
        <v/>
      </c>
      <c r="M4963" s="36"/>
      <c r="N4963" s="36"/>
      <c r="O4963" s="36"/>
      <c r="P4963" s="36"/>
      <c r="Q4963" s="36"/>
      <c r="R4963" s="36"/>
      <c r="S4963" s="36"/>
      <c r="T4963" s="36"/>
      <c r="U4963" s="23"/>
      <c r="V4963" s="23"/>
      <c r="W4963" s="23"/>
      <c r="X4963" s="23"/>
      <c r="Y4963" s="445"/>
      <c r="Z4963" s="446" t="str">
        <f>IF(放飛紀錄!$Y4963="","",放飛紀錄!$Y4963+公式對照表!B$2)</f>
        <v/>
      </c>
      <c r="AA4963" s="445"/>
      <c r="AB4963" s="445"/>
      <c r="AC4963" s="447" t="str">
        <f t="shared" si="182"/>
        <v/>
      </c>
      <c r="AD4963" s="448" t="str">
        <f t="shared" si="183"/>
        <v/>
      </c>
      <c r="AE4963" s="446" t="str">
        <f>IF(放飛紀錄表[[#This Row],[模組啟動時間]]="","",公式對照表!$A$2)</f>
        <v/>
      </c>
      <c r="AF4963" s="449" t="str">
        <f>IF(AC4963="","",IF(AND(AA4963&gt;Y4963,AA4963&lt;Z4963),[1]公式對照表!$C$2,IF(AC4963="-",[1]公式對照表!$C$3,IF(AC4963&lt;AE4963,[1]公式對照表!$C$4,IF(AC4963&gt;AE4963,[1]公式對照表!$C$5)))))</f>
        <v/>
      </c>
      <c r="AG4963" s="442"/>
      <c r="AH4963" s="442"/>
      <c r="AI4963" s="442"/>
      <c r="AJ4963" s="442"/>
      <c r="AK4963" s="2"/>
    </row>
    <row r="4964" spans="1:37" ht="17.25" customHeight="1">
      <c r="A4964" s="443"/>
      <c r="B4964" s="444"/>
      <c r="C4964" s="23"/>
      <c r="D4964" s="23"/>
      <c r="E4964" s="23"/>
      <c r="F4964" s="262"/>
      <c r="G4964" s="262"/>
      <c r="H4964" s="262"/>
      <c r="I4964" s="264"/>
      <c r="J4964" s="23"/>
      <c r="K4964" s="23"/>
      <c r="L4964" s="36" t="str">
        <f>IFERROR(VLOOKUP(放飛紀錄!$K4964,#REF!,2,FALSE),"")</f>
        <v/>
      </c>
      <c r="M4964" s="36"/>
      <c r="N4964" s="36"/>
      <c r="O4964" s="36"/>
      <c r="P4964" s="36"/>
      <c r="Q4964" s="36"/>
      <c r="R4964" s="36"/>
      <c r="S4964" s="36"/>
      <c r="T4964" s="36"/>
      <c r="U4964" s="23"/>
      <c r="V4964" s="23"/>
      <c r="W4964" s="23"/>
      <c r="X4964" s="23"/>
      <c r="Y4964" s="445"/>
      <c r="Z4964" s="446" t="str">
        <f>IF(放飛紀錄!$Y4964="","",放飛紀錄!$Y4964+公式對照表!B$2)</f>
        <v/>
      </c>
      <c r="AA4964" s="445"/>
      <c r="AB4964" s="445"/>
      <c r="AC4964" s="447" t="str">
        <f t="shared" si="182"/>
        <v/>
      </c>
      <c r="AD4964" s="448" t="str">
        <f t="shared" si="183"/>
        <v/>
      </c>
      <c r="AE4964" s="446" t="str">
        <f>IF(放飛紀錄表[[#This Row],[模組啟動時間]]="","",公式對照表!$A$2)</f>
        <v/>
      </c>
      <c r="AF4964" s="449" t="str">
        <f>IF(AC4964="","",IF(AND(AA4964&gt;Y4964,AA4964&lt;Z4964),[1]公式對照表!$C$2,IF(AC4964="-",[1]公式對照表!$C$3,IF(AC4964&lt;AE4964,[1]公式對照表!$C$4,IF(AC4964&gt;AE4964,[1]公式對照表!$C$5)))))</f>
        <v/>
      </c>
      <c r="AG4964" s="442"/>
      <c r="AH4964" s="442"/>
      <c r="AI4964" s="442"/>
      <c r="AJ4964" s="442"/>
      <c r="AK4964" s="2"/>
    </row>
    <row r="4965" spans="1:37" ht="17.25" customHeight="1">
      <c r="A4965" s="443"/>
      <c r="B4965" s="444"/>
      <c r="C4965" s="23"/>
      <c r="D4965" s="23"/>
      <c r="E4965" s="23"/>
      <c r="F4965" s="262"/>
      <c r="G4965" s="262"/>
      <c r="H4965" s="262"/>
      <c r="I4965" s="264"/>
      <c r="J4965" s="23"/>
      <c r="K4965" s="23"/>
      <c r="L4965" s="36" t="str">
        <f>IFERROR(VLOOKUP(放飛紀錄!$K4965,#REF!,2,FALSE),"")</f>
        <v/>
      </c>
      <c r="M4965" s="36"/>
      <c r="N4965" s="36"/>
      <c r="O4965" s="36"/>
      <c r="P4965" s="36"/>
      <c r="Q4965" s="36"/>
      <c r="R4965" s="36"/>
      <c r="S4965" s="36"/>
      <c r="T4965" s="36"/>
      <c r="U4965" s="23"/>
      <c r="V4965" s="23"/>
      <c r="W4965" s="23"/>
      <c r="X4965" s="23"/>
      <c r="Y4965" s="445"/>
      <c r="Z4965" s="446" t="str">
        <f>IF(放飛紀錄!$Y4965="","",放飛紀錄!$Y4965+公式對照表!B$2)</f>
        <v/>
      </c>
      <c r="AA4965" s="445"/>
      <c r="AB4965" s="445"/>
      <c r="AC4965" s="447" t="str">
        <f t="shared" si="182"/>
        <v/>
      </c>
      <c r="AD4965" s="448" t="str">
        <f t="shared" si="183"/>
        <v/>
      </c>
      <c r="AE4965" s="446" t="str">
        <f>IF(放飛紀錄表[[#This Row],[模組啟動時間]]="","",公式對照表!$A$2)</f>
        <v/>
      </c>
      <c r="AF4965" s="449" t="str">
        <f>IF(AC4965="","",IF(AND(AA4965&gt;Y4965,AA4965&lt;Z4965),[1]公式對照表!$C$2,IF(AC4965="-",[1]公式對照表!$C$3,IF(AC4965&lt;AE4965,[1]公式對照表!$C$4,IF(AC4965&gt;AE4965,[1]公式對照表!$C$5)))))</f>
        <v/>
      </c>
      <c r="AG4965" s="442"/>
      <c r="AH4965" s="442"/>
      <c r="AI4965" s="442"/>
      <c r="AJ4965" s="442"/>
      <c r="AK4965" s="2"/>
    </row>
    <row r="4966" spans="1:37" ht="17.25" customHeight="1">
      <c r="A4966" s="443"/>
      <c r="B4966" s="444"/>
      <c r="C4966" s="23"/>
      <c r="D4966" s="23"/>
      <c r="E4966" s="23"/>
      <c r="F4966" s="262"/>
      <c r="G4966" s="262"/>
      <c r="H4966" s="262"/>
      <c r="I4966" s="264"/>
      <c r="J4966" s="23"/>
      <c r="K4966" s="23"/>
      <c r="L4966" s="36" t="str">
        <f>IFERROR(VLOOKUP(放飛紀錄!$K4966,#REF!,2,FALSE),"")</f>
        <v/>
      </c>
      <c r="M4966" s="36"/>
      <c r="N4966" s="36"/>
      <c r="O4966" s="36"/>
      <c r="P4966" s="36"/>
      <c r="Q4966" s="36"/>
      <c r="R4966" s="36"/>
      <c r="S4966" s="36"/>
      <c r="T4966" s="36"/>
      <c r="U4966" s="23"/>
      <c r="V4966" s="23"/>
      <c r="W4966" s="23"/>
      <c r="X4966" s="23"/>
      <c r="Y4966" s="445"/>
      <c r="Z4966" s="446" t="str">
        <f>IF(放飛紀錄!$Y4966="","",放飛紀錄!$Y4966+公式對照表!B$2)</f>
        <v/>
      </c>
      <c r="AA4966" s="445"/>
      <c r="AB4966" s="445"/>
      <c r="AC4966" s="447" t="str">
        <f t="shared" si="182"/>
        <v/>
      </c>
      <c r="AD4966" s="448" t="str">
        <f t="shared" si="183"/>
        <v/>
      </c>
      <c r="AE4966" s="446" t="str">
        <f>IF(放飛紀錄表[[#This Row],[模組啟動時間]]="","",公式對照表!$A$2)</f>
        <v/>
      </c>
      <c r="AF4966" s="449" t="str">
        <f>IF(AC4966="","",IF(AND(AA4966&gt;Y4966,AA4966&lt;Z4966),[1]公式對照表!$C$2,IF(AC4966="-",[1]公式對照表!$C$3,IF(AC4966&lt;AE4966,[1]公式對照表!$C$4,IF(AC4966&gt;AE4966,[1]公式對照表!$C$5)))))</f>
        <v/>
      </c>
      <c r="AG4966" s="442"/>
      <c r="AH4966" s="442"/>
      <c r="AI4966" s="442"/>
      <c r="AJ4966" s="442"/>
      <c r="AK4966" s="2"/>
    </row>
    <row r="4967" spans="1:37" ht="17.25" customHeight="1">
      <c r="A4967" s="443"/>
      <c r="B4967" s="444"/>
      <c r="C4967" s="23"/>
      <c r="D4967" s="23"/>
      <c r="E4967" s="23"/>
      <c r="F4967" s="262"/>
      <c r="G4967" s="262"/>
      <c r="H4967" s="262"/>
      <c r="I4967" s="264"/>
      <c r="J4967" s="23"/>
      <c r="K4967" s="23"/>
      <c r="L4967" s="36" t="str">
        <f>IFERROR(VLOOKUP(放飛紀錄!$K4967,#REF!,2,FALSE),"")</f>
        <v/>
      </c>
      <c r="M4967" s="36"/>
      <c r="N4967" s="36"/>
      <c r="O4967" s="36"/>
      <c r="P4967" s="36"/>
      <c r="Q4967" s="36"/>
      <c r="R4967" s="36"/>
      <c r="S4967" s="36"/>
      <c r="T4967" s="36"/>
      <c r="U4967" s="23"/>
      <c r="V4967" s="23"/>
      <c r="W4967" s="23"/>
      <c r="X4967" s="23"/>
      <c r="Y4967" s="445"/>
      <c r="Z4967" s="446" t="str">
        <f>IF(放飛紀錄!$Y4967="","",放飛紀錄!$Y4967+公式對照表!B$2)</f>
        <v/>
      </c>
      <c r="AA4967" s="445"/>
      <c r="AB4967" s="445"/>
      <c r="AC4967" s="447" t="str">
        <f t="shared" si="182"/>
        <v/>
      </c>
      <c r="AD4967" s="448" t="str">
        <f t="shared" si="183"/>
        <v/>
      </c>
      <c r="AE4967" s="446" t="str">
        <f>IF(放飛紀錄表[[#This Row],[模組啟動時間]]="","",公式對照表!$A$2)</f>
        <v/>
      </c>
      <c r="AF4967" s="449" t="str">
        <f>IF(AC4967="","",IF(AND(AA4967&gt;Y4967,AA4967&lt;Z4967),[1]公式對照表!$C$2,IF(AC4967="-",[1]公式對照表!$C$3,IF(AC4967&lt;AE4967,[1]公式對照表!$C$4,IF(AC4967&gt;AE4967,[1]公式對照表!$C$5)))))</f>
        <v/>
      </c>
      <c r="AG4967" s="442"/>
      <c r="AH4967" s="442"/>
      <c r="AI4967" s="442"/>
      <c r="AJ4967" s="442"/>
      <c r="AK4967" s="2"/>
    </row>
    <row r="4968" spans="1:37" ht="17.25" customHeight="1">
      <c r="A4968" s="443"/>
      <c r="B4968" s="444"/>
      <c r="C4968" s="23"/>
      <c r="D4968" s="23"/>
      <c r="E4968" s="23"/>
      <c r="F4968" s="262"/>
      <c r="G4968" s="262"/>
      <c r="H4968" s="262"/>
      <c r="I4968" s="264"/>
      <c r="J4968" s="23"/>
      <c r="K4968" s="23"/>
      <c r="L4968" s="36" t="str">
        <f>IFERROR(VLOOKUP(放飛紀錄!$K4968,#REF!,2,FALSE),"")</f>
        <v/>
      </c>
      <c r="M4968" s="36"/>
      <c r="N4968" s="36"/>
      <c r="O4968" s="36"/>
      <c r="P4968" s="36"/>
      <c r="Q4968" s="36"/>
      <c r="R4968" s="36"/>
      <c r="S4968" s="36"/>
      <c r="T4968" s="36"/>
      <c r="U4968" s="23"/>
      <c r="V4968" s="23"/>
      <c r="W4968" s="23"/>
      <c r="X4968" s="23"/>
      <c r="Y4968" s="445"/>
      <c r="Z4968" s="446" t="str">
        <f>IF(放飛紀錄!$Y4968="","",放飛紀錄!$Y4968+公式對照表!B$2)</f>
        <v/>
      </c>
      <c r="AA4968" s="445"/>
      <c r="AB4968" s="445"/>
      <c r="AC4968" s="447" t="str">
        <f t="shared" si="182"/>
        <v/>
      </c>
      <c r="AD4968" s="448" t="str">
        <f t="shared" si="183"/>
        <v/>
      </c>
      <c r="AE4968" s="446" t="str">
        <f>IF(放飛紀錄表[[#This Row],[模組啟動時間]]="","",公式對照表!$A$2)</f>
        <v/>
      </c>
      <c r="AF4968" s="449" t="str">
        <f>IF(AC4968="","",IF(AND(AA4968&gt;Y4968,AA4968&lt;Z4968),[1]公式對照表!$C$2,IF(AC4968="-",[1]公式對照表!$C$3,IF(AC4968&lt;AE4968,[1]公式對照表!$C$4,IF(AC4968&gt;AE4968,[1]公式對照表!$C$5)))))</f>
        <v/>
      </c>
      <c r="AG4968" s="442"/>
      <c r="AH4968" s="442"/>
      <c r="AI4968" s="442"/>
      <c r="AJ4968" s="442"/>
      <c r="AK4968" s="2"/>
    </row>
    <row r="4969" spans="1:37" ht="17.25" customHeight="1">
      <c r="A4969" s="443"/>
      <c r="B4969" s="444"/>
      <c r="C4969" s="23"/>
      <c r="D4969" s="23"/>
      <c r="E4969" s="23"/>
      <c r="F4969" s="262"/>
      <c r="G4969" s="262"/>
      <c r="H4969" s="262"/>
      <c r="I4969" s="264"/>
      <c r="J4969" s="23"/>
      <c r="K4969" s="23"/>
      <c r="L4969" s="36" t="str">
        <f>IFERROR(VLOOKUP(放飛紀錄!$K4969,#REF!,2,FALSE),"")</f>
        <v/>
      </c>
      <c r="M4969" s="36"/>
      <c r="N4969" s="36"/>
      <c r="O4969" s="36"/>
      <c r="P4969" s="36"/>
      <c r="Q4969" s="36"/>
      <c r="R4969" s="36"/>
      <c r="S4969" s="36"/>
      <c r="T4969" s="36"/>
      <c r="U4969" s="23"/>
      <c r="V4969" s="23"/>
      <c r="W4969" s="23"/>
      <c r="X4969" s="23"/>
      <c r="Y4969" s="445"/>
      <c r="Z4969" s="446" t="str">
        <f>IF(放飛紀錄!$Y4969="","",放飛紀錄!$Y4969+公式對照表!B$2)</f>
        <v/>
      </c>
      <c r="AA4969" s="445"/>
      <c r="AB4969" s="445"/>
      <c r="AC4969" s="447" t="str">
        <f t="shared" si="182"/>
        <v/>
      </c>
      <c r="AD4969" s="448" t="str">
        <f t="shared" si="183"/>
        <v/>
      </c>
      <c r="AE4969" s="446" t="str">
        <f>IF(放飛紀錄表[[#This Row],[模組啟動時間]]="","",公式對照表!$A$2)</f>
        <v/>
      </c>
      <c r="AF4969" s="449" t="str">
        <f>IF(AC4969="","",IF(AND(AA4969&gt;Y4969,AA4969&lt;Z4969),[1]公式對照表!$C$2,IF(AC4969="-",[1]公式對照表!$C$3,IF(AC4969&lt;AE4969,[1]公式對照表!$C$4,IF(AC4969&gt;AE4969,[1]公式對照表!$C$5)))))</f>
        <v/>
      </c>
      <c r="AG4969" s="442"/>
      <c r="AH4969" s="442"/>
      <c r="AI4969" s="442"/>
      <c r="AJ4969" s="442"/>
      <c r="AK4969" s="2"/>
    </row>
    <row r="4970" spans="1:37" ht="17.25" customHeight="1">
      <c r="A4970" s="443"/>
      <c r="B4970" s="444"/>
      <c r="C4970" s="23"/>
      <c r="D4970" s="23"/>
      <c r="E4970" s="23"/>
      <c r="F4970" s="262"/>
      <c r="G4970" s="262"/>
      <c r="H4970" s="262"/>
      <c r="I4970" s="264"/>
      <c r="J4970" s="23"/>
      <c r="K4970" s="23"/>
      <c r="L4970" s="36" t="str">
        <f>IFERROR(VLOOKUP(放飛紀錄!$K4970,#REF!,2,FALSE),"")</f>
        <v/>
      </c>
      <c r="M4970" s="36"/>
      <c r="N4970" s="36"/>
      <c r="O4970" s="36"/>
      <c r="P4970" s="36"/>
      <c r="Q4970" s="36"/>
      <c r="R4970" s="36"/>
      <c r="S4970" s="36"/>
      <c r="T4970" s="36"/>
      <c r="U4970" s="23"/>
      <c r="V4970" s="23"/>
      <c r="W4970" s="23"/>
      <c r="X4970" s="23"/>
      <c r="Y4970" s="445"/>
      <c r="Z4970" s="446" t="str">
        <f>IF(放飛紀錄!$Y4970="","",放飛紀錄!$Y4970+公式對照表!B$2)</f>
        <v/>
      </c>
      <c r="AA4970" s="445"/>
      <c r="AB4970" s="445"/>
      <c r="AC4970" s="447" t="str">
        <f t="shared" si="182"/>
        <v/>
      </c>
      <c r="AD4970" s="448" t="str">
        <f t="shared" si="183"/>
        <v/>
      </c>
      <c r="AE4970" s="446" t="str">
        <f>IF(放飛紀錄表[[#This Row],[模組啟動時間]]="","",公式對照表!$A$2)</f>
        <v/>
      </c>
      <c r="AF4970" s="449" t="str">
        <f>IF(AC4970="","",IF(AND(AA4970&gt;Y4970,AA4970&lt;Z4970),[1]公式對照表!$C$2,IF(AC4970="-",[1]公式對照表!$C$3,IF(AC4970&lt;AE4970,[1]公式對照表!$C$4,IF(AC4970&gt;AE4970,[1]公式對照表!$C$5)))))</f>
        <v/>
      </c>
      <c r="AG4970" s="442"/>
      <c r="AH4970" s="442"/>
      <c r="AI4970" s="442"/>
      <c r="AJ4970" s="442"/>
      <c r="AK4970" s="2"/>
    </row>
    <row r="4971" spans="1:37" ht="17.25" customHeight="1">
      <c r="A4971" s="443"/>
      <c r="B4971" s="444"/>
      <c r="C4971" s="23"/>
      <c r="D4971" s="23"/>
      <c r="E4971" s="23"/>
      <c r="F4971" s="262"/>
      <c r="G4971" s="262"/>
      <c r="H4971" s="262"/>
      <c r="I4971" s="264"/>
      <c r="J4971" s="23"/>
      <c r="K4971" s="23"/>
      <c r="L4971" s="36" t="str">
        <f>IFERROR(VLOOKUP(放飛紀錄!$K4971,#REF!,2,FALSE),"")</f>
        <v/>
      </c>
      <c r="M4971" s="36"/>
      <c r="N4971" s="36"/>
      <c r="O4971" s="36"/>
      <c r="P4971" s="36"/>
      <c r="Q4971" s="36"/>
      <c r="R4971" s="36"/>
      <c r="S4971" s="36"/>
      <c r="T4971" s="36"/>
      <c r="U4971" s="23"/>
      <c r="V4971" s="23"/>
      <c r="W4971" s="23"/>
      <c r="X4971" s="23"/>
      <c r="Y4971" s="445"/>
      <c r="Z4971" s="446" t="str">
        <f>IF(放飛紀錄!$Y4971="","",放飛紀錄!$Y4971+公式對照表!B$2)</f>
        <v/>
      </c>
      <c r="AA4971" s="445"/>
      <c r="AB4971" s="445"/>
      <c r="AC4971" s="447" t="str">
        <f t="shared" si="182"/>
        <v/>
      </c>
      <c r="AD4971" s="448" t="str">
        <f t="shared" si="183"/>
        <v/>
      </c>
      <c r="AE4971" s="446" t="str">
        <f>IF(放飛紀錄表[[#This Row],[模組啟動時間]]="","",公式對照表!$A$2)</f>
        <v/>
      </c>
      <c r="AF4971" s="449" t="str">
        <f>IF(AC4971="","",IF(AND(AA4971&gt;Y4971,AA4971&lt;Z4971),[1]公式對照表!$C$2,IF(AC4971="-",[1]公式對照表!$C$3,IF(AC4971&lt;AE4971,[1]公式對照表!$C$4,IF(AC4971&gt;AE4971,[1]公式對照表!$C$5)))))</f>
        <v/>
      </c>
      <c r="AG4971" s="442"/>
      <c r="AH4971" s="442"/>
      <c r="AI4971" s="442"/>
      <c r="AJ4971" s="442"/>
      <c r="AK4971" s="2"/>
    </row>
    <row r="4972" spans="1:37" ht="17.25" customHeight="1">
      <c r="A4972" s="443"/>
      <c r="B4972" s="444"/>
      <c r="C4972" s="23"/>
      <c r="D4972" s="23"/>
      <c r="E4972" s="23"/>
      <c r="F4972" s="262"/>
      <c r="G4972" s="262"/>
      <c r="H4972" s="262"/>
      <c r="I4972" s="264"/>
      <c r="J4972" s="23"/>
      <c r="K4972" s="23"/>
      <c r="L4972" s="36" t="str">
        <f>IFERROR(VLOOKUP(放飛紀錄!$K4972,#REF!,2,FALSE),"")</f>
        <v/>
      </c>
      <c r="M4972" s="36"/>
      <c r="N4972" s="36"/>
      <c r="O4972" s="36"/>
      <c r="P4972" s="36"/>
      <c r="Q4972" s="36"/>
      <c r="R4972" s="36"/>
      <c r="S4972" s="36"/>
      <c r="T4972" s="36"/>
      <c r="U4972" s="23"/>
      <c r="V4972" s="23"/>
      <c r="W4972" s="23"/>
      <c r="X4972" s="23"/>
      <c r="Y4972" s="445"/>
      <c r="Z4972" s="446" t="str">
        <f>IF(放飛紀錄!$Y4972="","",放飛紀錄!$Y4972+公式對照表!B$2)</f>
        <v/>
      </c>
      <c r="AA4972" s="445"/>
      <c r="AB4972" s="445"/>
      <c r="AC4972" s="447" t="str">
        <f t="shared" si="182"/>
        <v/>
      </c>
      <c r="AD4972" s="448" t="str">
        <f t="shared" si="183"/>
        <v/>
      </c>
      <c r="AE4972" s="446" t="str">
        <f>IF(放飛紀錄表[[#This Row],[模組啟動時間]]="","",公式對照表!$A$2)</f>
        <v/>
      </c>
      <c r="AF4972" s="449" t="str">
        <f>IF(AC4972="","",IF(AND(AA4972&gt;Y4972,AA4972&lt;Z4972),[1]公式對照表!$C$2,IF(AC4972="-",[1]公式對照表!$C$3,IF(AC4972&lt;AE4972,[1]公式對照表!$C$4,IF(AC4972&gt;AE4972,[1]公式對照表!$C$5)))))</f>
        <v/>
      </c>
      <c r="AG4972" s="442"/>
      <c r="AH4972" s="442"/>
      <c r="AI4972" s="442"/>
      <c r="AJ4972" s="442"/>
      <c r="AK4972" s="2"/>
    </row>
    <row r="4973" spans="1:37" ht="17.25" customHeight="1">
      <c r="A4973" s="443"/>
      <c r="B4973" s="444"/>
      <c r="C4973" s="23"/>
      <c r="D4973" s="23"/>
      <c r="E4973" s="23"/>
      <c r="F4973" s="262"/>
      <c r="G4973" s="262"/>
      <c r="H4973" s="262"/>
      <c r="I4973" s="264"/>
      <c r="J4973" s="23"/>
      <c r="K4973" s="23"/>
      <c r="L4973" s="36" t="str">
        <f>IFERROR(VLOOKUP(放飛紀錄!$K4973,#REF!,2,FALSE),"")</f>
        <v/>
      </c>
      <c r="M4973" s="36"/>
      <c r="N4973" s="36"/>
      <c r="O4973" s="36"/>
      <c r="P4973" s="36"/>
      <c r="Q4973" s="36"/>
      <c r="R4973" s="36"/>
      <c r="S4973" s="36"/>
      <c r="T4973" s="36"/>
      <c r="U4973" s="23"/>
      <c r="V4973" s="23"/>
      <c r="W4973" s="23"/>
      <c r="X4973" s="23"/>
      <c r="Y4973" s="445"/>
      <c r="Z4973" s="446" t="str">
        <f>IF(放飛紀錄!$Y4973="","",放飛紀錄!$Y4973+公式對照表!B$2)</f>
        <v/>
      </c>
      <c r="AA4973" s="445"/>
      <c r="AB4973" s="445"/>
      <c r="AC4973" s="447" t="str">
        <f t="shared" si="182"/>
        <v/>
      </c>
      <c r="AD4973" s="448" t="str">
        <f t="shared" si="183"/>
        <v/>
      </c>
      <c r="AE4973" s="446" t="str">
        <f>IF(放飛紀錄表[[#This Row],[模組啟動時間]]="","",公式對照表!$A$2)</f>
        <v/>
      </c>
      <c r="AF4973" s="449" t="str">
        <f>IF(AC4973="","",IF(AND(AA4973&gt;Y4973,AA4973&lt;Z4973),[1]公式對照表!$C$2,IF(AC4973="-",[1]公式對照表!$C$3,IF(AC4973&lt;AE4973,[1]公式對照表!$C$4,IF(AC4973&gt;AE4973,[1]公式對照表!$C$5)))))</f>
        <v/>
      </c>
      <c r="AG4973" s="442"/>
      <c r="AH4973" s="442"/>
      <c r="AI4973" s="442"/>
      <c r="AJ4973" s="442"/>
      <c r="AK4973" s="2"/>
    </row>
    <row r="4974" spans="1:37" ht="17.25" customHeight="1">
      <c r="A4974" s="443"/>
      <c r="B4974" s="444"/>
      <c r="C4974" s="23"/>
      <c r="D4974" s="23"/>
      <c r="E4974" s="23"/>
      <c r="F4974" s="262"/>
      <c r="G4974" s="262"/>
      <c r="H4974" s="262"/>
      <c r="I4974" s="264"/>
      <c r="J4974" s="23"/>
      <c r="K4974" s="23"/>
      <c r="L4974" s="36" t="str">
        <f>IFERROR(VLOOKUP(放飛紀錄!$K4974,#REF!,2,FALSE),"")</f>
        <v/>
      </c>
      <c r="M4974" s="36"/>
      <c r="N4974" s="36"/>
      <c r="O4974" s="36"/>
      <c r="P4974" s="36"/>
      <c r="Q4974" s="36"/>
      <c r="R4974" s="36"/>
      <c r="S4974" s="36"/>
      <c r="T4974" s="36"/>
      <c r="U4974" s="23"/>
      <c r="V4974" s="23"/>
      <c r="W4974" s="23"/>
      <c r="X4974" s="23"/>
      <c r="Y4974" s="445"/>
      <c r="Z4974" s="446" t="str">
        <f>IF(放飛紀錄!$Y4974="","",放飛紀錄!$Y4974+公式對照表!B$2)</f>
        <v/>
      </c>
      <c r="AA4974" s="445"/>
      <c r="AB4974" s="445"/>
      <c r="AC4974" s="447" t="str">
        <f t="shared" si="182"/>
        <v/>
      </c>
      <c r="AD4974" s="448" t="str">
        <f t="shared" si="183"/>
        <v/>
      </c>
      <c r="AE4974" s="446" t="str">
        <f>IF(放飛紀錄表[[#This Row],[模組啟動時間]]="","",公式對照表!$A$2)</f>
        <v/>
      </c>
      <c r="AF4974" s="449" t="str">
        <f>IF(AC4974="","",IF(AND(AA4974&gt;Y4974,AA4974&lt;Z4974),[1]公式對照表!$C$2,IF(AC4974="-",[1]公式對照表!$C$3,IF(AC4974&lt;AE4974,[1]公式對照表!$C$4,IF(AC4974&gt;AE4974,[1]公式對照表!$C$5)))))</f>
        <v/>
      </c>
      <c r="AG4974" s="442"/>
      <c r="AH4974" s="442"/>
      <c r="AI4974" s="442"/>
      <c r="AJ4974" s="442"/>
      <c r="AK4974" s="2"/>
    </row>
    <row r="4975" spans="1:37" ht="17.25" customHeight="1">
      <c r="A4975" s="443"/>
      <c r="B4975" s="444"/>
      <c r="C4975" s="23"/>
      <c r="D4975" s="23"/>
      <c r="E4975" s="23"/>
      <c r="F4975" s="262"/>
      <c r="G4975" s="262"/>
      <c r="H4975" s="262"/>
      <c r="I4975" s="264"/>
      <c r="J4975" s="23"/>
      <c r="K4975" s="23"/>
      <c r="L4975" s="36" t="str">
        <f>IFERROR(VLOOKUP(放飛紀錄!$K4975,#REF!,2,FALSE),"")</f>
        <v/>
      </c>
      <c r="M4975" s="36"/>
      <c r="N4975" s="36"/>
      <c r="O4975" s="36"/>
      <c r="P4975" s="36"/>
      <c r="Q4975" s="36"/>
      <c r="R4975" s="36"/>
      <c r="S4975" s="36"/>
      <c r="T4975" s="36"/>
      <c r="U4975" s="23"/>
      <c r="V4975" s="23"/>
      <c r="W4975" s="23"/>
      <c r="X4975" s="23"/>
      <c r="Y4975" s="445"/>
      <c r="Z4975" s="446" t="str">
        <f>IF(放飛紀錄!$Y4975="","",放飛紀錄!$Y4975+公式對照表!B$2)</f>
        <v/>
      </c>
      <c r="AA4975" s="445"/>
      <c r="AB4975" s="445"/>
      <c r="AC4975" s="447" t="str">
        <f t="shared" si="182"/>
        <v/>
      </c>
      <c r="AD4975" s="448" t="str">
        <f t="shared" si="183"/>
        <v/>
      </c>
      <c r="AE4975" s="446" t="str">
        <f>IF(放飛紀錄表[[#This Row],[模組啟動時間]]="","",公式對照表!$A$2)</f>
        <v/>
      </c>
      <c r="AF4975" s="449" t="str">
        <f>IF(AC4975="","",IF(AND(AA4975&gt;Y4975,AA4975&lt;Z4975),[1]公式對照表!$C$2,IF(AC4975="-",[1]公式對照表!$C$3,IF(AC4975&lt;AE4975,[1]公式對照表!$C$4,IF(AC4975&gt;AE4975,[1]公式對照表!$C$5)))))</f>
        <v/>
      </c>
      <c r="AG4975" s="442"/>
      <c r="AH4975" s="442"/>
      <c r="AI4975" s="442"/>
      <c r="AJ4975" s="442"/>
      <c r="AK4975" s="2"/>
    </row>
    <row r="4976" spans="1:37" ht="17.25" customHeight="1">
      <c r="A4976" s="443"/>
      <c r="B4976" s="444"/>
      <c r="C4976" s="23"/>
      <c r="D4976" s="23"/>
      <c r="E4976" s="23"/>
      <c r="F4976" s="262"/>
      <c r="G4976" s="262"/>
      <c r="H4976" s="262"/>
      <c r="I4976" s="264"/>
      <c r="J4976" s="23"/>
      <c r="K4976" s="23"/>
      <c r="L4976" s="36" t="str">
        <f>IFERROR(VLOOKUP(放飛紀錄!$K4976,#REF!,2,FALSE),"")</f>
        <v/>
      </c>
      <c r="M4976" s="36"/>
      <c r="N4976" s="36"/>
      <c r="O4976" s="36"/>
      <c r="P4976" s="36"/>
      <c r="Q4976" s="36"/>
      <c r="R4976" s="36"/>
      <c r="S4976" s="36"/>
      <c r="T4976" s="36"/>
      <c r="U4976" s="23"/>
      <c r="V4976" s="23"/>
      <c r="W4976" s="23"/>
      <c r="X4976" s="23"/>
      <c r="Y4976" s="445"/>
      <c r="Z4976" s="446" t="str">
        <f>IF(放飛紀錄!$Y4976="","",放飛紀錄!$Y4976+公式對照表!B$2)</f>
        <v/>
      </c>
      <c r="AA4976" s="445"/>
      <c r="AB4976" s="445"/>
      <c r="AC4976" s="447" t="str">
        <f t="shared" si="182"/>
        <v/>
      </c>
      <c r="AD4976" s="448" t="str">
        <f t="shared" si="183"/>
        <v/>
      </c>
      <c r="AE4976" s="446" t="str">
        <f>IF(放飛紀錄表[[#This Row],[模組啟動時間]]="","",公式對照表!$A$2)</f>
        <v/>
      </c>
      <c r="AF4976" s="449" t="str">
        <f>IF(AC4976="","",IF(AND(AA4976&gt;Y4976,AA4976&lt;Z4976),[1]公式對照表!$C$2,IF(AC4976="-",[1]公式對照表!$C$3,IF(AC4976&lt;AE4976,[1]公式對照表!$C$4,IF(AC4976&gt;AE4976,[1]公式對照表!$C$5)))))</f>
        <v/>
      </c>
      <c r="AG4976" s="442"/>
      <c r="AH4976" s="442"/>
      <c r="AI4976" s="442"/>
      <c r="AJ4976" s="442"/>
      <c r="AK4976" s="2"/>
    </row>
    <row r="4977" spans="1:37" ht="17.25" customHeight="1">
      <c r="A4977" s="443"/>
      <c r="B4977" s="444"/>
      <c r="C4977" s="23"/>
      <c r="D4977" s="23"/>
      <c r="E4977" s="23"/>
      <c r="F4977" s="262"/>
      <c r="G4977" s="262"/>
      <c r="H4977" s="262"/>
      <c r="I4977" s="264"/>
      <c r="J4977" s="23"/>
      <c r="K4977" s="23"/>
      <c r="L4977" s="36" t="str">
        <f>IFERROR(VLOOKUP(放飛紀錄!$K4977,#REF!,2,FALSE),"")</f>
        <v/>
      </c>
      <c r="M4977" s="36"/>
      <c r="N4977" s="36"/>
      <c r="O4977" s="36"/>
      <c r="P4977" s="36"/>
      <c r="Q4977" s="36"/>
      <c r="R4977" s="36"/>
      <c r="S4977" s="36"/>
      <c r="T4977" s="36"/>
      <c r="U4977" s="23"/>
      <c r="V4977" s="23"/>
      <c r="W4977" s="23"/>
      <c r="X4977" s="23"/>
      <c r="Y4977" s="445"/>
      <c r="Z4977" s="446" t="str">
        <f>IF(放飛紀錄!$Y4977="","",放飛紀錄!$Y4977+公式對照表!B$2)</f>
        <v/>
      </c>
      <c r="AA4977" s="445"/>
      <c r="AB4977" s="445"/>
      <c r="AC4977" s="447" t="str">
        <f t="shared" si="182"/>
        <v/>
      </c>
      <c r="AD4977" s="448" t="str">
        <f t="shared" si="183"/>
        <v/>
      </c>
      <c r="AE4977" s="446" t="str">
        <f>IF(放飛紀錄表[[#This Row],[模組啟動時間]]="","",公式對照表!$A$2)</f>
        <v/>
      </c>
      <c r="AF4977" s="449" t="str">
        <f>IF(AC4977="","",IF(AND(AA4977&gt;Y4977,AA4977&lt;Z4977),[1]公式對照表!$C$2,IF(AC4977="-",[1]公式對照表!$C$3,IF(AC4977&lt;AE4977,[1]公式對照表!$C$4,IF(AC4977&gt;AE4977,[1]公式對照表!$C$5)))))</f>
        <v/>
      </c>
      <c r="AG4977" s="442"/>
      <c r="AH4977" s="442"/>
      <c r="AI4977" s="442"/>
      <c r="AJ4977" s="442"/>
      <c r="AK4977" s="2"/>
    </row>
    <row r="4978" spans="1:37" ht="17.25" customHeight="1">
      <c r="A4978" s="443"/>
      <c r="B4978" s="444"/>
      <c r="C4978" s="23"/>
      <c r="D4978" s="23"/>
      <c r="E4978" s="23"/>
      <c r="F4978" s="262"/>
      <c r="G4978" s="262"/>
      <c r="H4978" s="262"/>
      <c r="I4978" s="264"/>
      <c r="J4978" s="23"/>
      <c r="K4978" s="23"/>
      <c r="L4978" s="36" t="str">
        <f>IFERROR(VLOOKUP(放飛紀錄!$K4978,#REF!,2,FALSE),"")</f>
        <v/>
      </c>
      <c r="M4978" s="36"/>
      <c r="N4978" s="36"/>
      <c r="O4978" s="36"/>
      <c r="P4978" s="36"/>
      <c r="Q4978" s="36"/>
      <c r="R4978" s="36"/>
      <c r="S4978" s="36"/>
      <c r="T4978" s="36"/>
      <c r="U4978" s="23"/>
      <c r="V4978" s="23"/>
      <c r="W4978" s="23"/>
      <c r="X4978" s="23"/>
      <c r="Y4978" s="445"/>
      <c r="Z4978" s="446" t="str">
        <f>IF(放飛紀錄!$Y4978="","",放飛紀錄!$Y4978+公式對照表!B$2)</f>
        <v/>
      </c>
      <c r="AA4978" s="445"/>
      <c r="AB4978" s="445"/>
      <c r="AC4978" s="447" t="str">
        <f t="shared" si="182"/>
        <v/>
      </c>
      <c r="AD4978" s="448" t="str">
        <f t="shared" si="183"/>
        <v/>
      </c>
      <c r="AE4978" s="446" t="str">
        <f>IF(放飛紀錄表[[#This Row],[模組啟動時間]]="","",公式對照表!$A$2)</f>
        <v/>
      </c>
      <c r="AF4978" s="449" t="str">
        <f>IF(AC4978="","",IF(AND(AA4978&gt;Y4978,AA4978&lt;Z4978),[1]公式對照表!$C$2,IF(AC4978="-",[1]公式對照表!$C$3,IF(AC4978&lt;AE4978,[1]公式對照表!$C$4,IF(AC4978&gt;AE4978,[1]公式對照表!$C$5)))))</f>
        <v/>
      </c>
      <c r="AG4978" s="442"/>
      <c r="AH4978" s="442"/>
      <c r="AI4978" s="442"/>
      <c r="AJ4978" s="442"/>
      <c r="AK4978" s="2"/>
    </row>
    <row r="4979" spans="1:37" ht="17.25" customHeight="1">
      <c r="A4979" s="443"/>
      <c r="B4979" s="444"/>
      <c r="C4979" s="23"/>
      <c r="D4979" s="23"/>
      <c r="E4979" s="23"/>
      <c r="F4979" s="262"/>
      <c r="G4979" s="262"/>
      <c r="H4979" s="262"/>
      <c r="I4979" s="264"/>
      <c r="J4979" s="23"/>
      <c r="K4979" s="23"/>
      <c r="L4979" s="36" t="str">
        <f>IFERROR(VLOOKUP(放飛紀錄!$K4979,#REF!,2,FALSE),"")</f>
        <v/>
      </c>
      <c r="M4979" s="36"/>
      <c r="N4979" s="36"/>
      <c r="O4979" s="36"/>
      <c r="P4979" s="36"/>
      <c r="Q4979" s="36"/>
      <c r="R4979" s="36"/>
      <c r="S4979" s="36"/>
      <c r="T4979" s="36"/>
      <c r="U4979" s="23"/>
      <c r="V4979" s="23"/>
      <c r="W4979" s="23"/>
      <c r="X4979" s="23"/>
      <c r="Y4979" s="445"/>
      <c r="Z4979" s="446" t="str">
        <f>IF(放飛紀錄!$Y4979="","",放飛紀錄!$Y4979+公式對照表!B$2)</f>
        <v/>
      </c>
      <c r="AA4979" s="445"/>
      <c r="AB4979" s="445"/>
      <c r="AC4979" s="447" t="str">
        <f t="shared" si="182"/>
        <v/>
      </c>
      <c r="AD4979" s="448" t="str">
        <f t="shared" si="183"/>
        <v/>
      </c>
      <c r="AE4979" s="446" t="str">
        <f>IF(放飛紀錄表[[#This Row],[模組啟動時間]]="","",公式對照表!$A$2)</f>
        <v/>
      </c>
      <c r="AF4979" s="449" t="str">
        <f>IF(AC4979="","",IF(AND(AA4979&gt;Y4979,AA4979&lt;Z4979),[1]公式對照表!$C$2,IF(AC4979="-",[1]公式對照表!$C$3,IF(AC4979&lt;AE4979,[1]公式對照表!$C$4,IF(AC4979&gt;AE4979,[1]公式對照表!$C$5)))))</f>
        <v/>
      </c>
      <c r="AG4979" s="442"/>
      <c r="AH4979" s="442"/>
      <c r="AI4979" s="442"/>
      <c r="AJ4979" s="442"/>
      <c r="AK4979" s="2"/>
    </row>
    <row r="4980" spans="1:37" ht="17.25" customHeight="1">
      <c r="A4980" s="443"/>
      <c r="B4980" s="444"/>
      <c r="C4980" s="23"/>
      <c r="D4980" s="23"/>
      <c r="E4980" s="23"/>
      <c r="F4980" s="262"/>
      <c r="G4980" s="262"/>
      <c r="H4980" s="262"/>
      <c r="I4980" s="264"/>
      <c r="J4980" s="23"/>
      <c r="K4980" s="23"/>
      <c r="L4980" s="36" t="str">
        <f>IFERROR(VLOOKUP(放飛紀錄!$K4980,#REF!,2,FALSE),"")</f>
        <v/>
      </c>
      <c r="M4980" s="36"/>
      <c r="N4980" s="36"/>
      <c r="O4980" s="36"/>
      <c r="P4980" s="36"/>
      <c r="Q4980" s="36"/>
      <c r="R4980" s="36"/>
      <c r="S4980" s="36"/>
      <c r="T4980" s="36"/>
      <c r="U4980" s="23"/>
      <c r="V4980" s="23"/>
      <c r="W4980" s="23"/>
      <c r="X4980" s="23"/>
      <c r="Y4980" s="445"/>
      <c r="Z4980" s="446" t="str">
        <f>IF(放飛紀錄!$Y4980="","",放飛紀錄!$Y4980+公式對照表!B$2)</f>
        <v/>
      </c>
      <c r="AA4980" s="445"/>
      <c r="AB4980" s="445"/>
      <c r="AC4980" s="447" t="str">
        <f t="shared" si="182"/>
        <v/>
      </c>
      <c r="AD4980" s="448" t="str">
        <f t="shared" si="183"/>
        <v/>
      </c>
      <c r="AE4980" s="446" t="str">
        <f>IF(放飛紀錄表[[#This Row],[模組啟動時間]]="","",公式對照表!$A$2)</f>
        <v/>
      </c>
      <c r="AF4980" s="449" t="str">
        <f>IF(AC4980="","",IF(AND(AA4980&gt;Y4980,AA4980&lt;Z4980),[1]公式對照表!$C$2,IF(AC4980="-",[1]公式對照表!$C$3,IF(AC4980&lt;AE4980,[1]公式對照表!$C$4,IF(AC4980&gt;AE4980,[1]公式對照表!$C$5)))))</f>
        <v/>
      </c>
      <c r="AG4980" s="442"/>
      <c r="AH4980" s="442"/>
      <c r="AI4980" s="442"/>
      <c r="AJ4980" s="442"/>
      <c r="AK4980" s="2"/>
    </row>
    <row r="4981" spans="1:37" ht="17.25" customHeight="1">
      <c r="A4981" s="443"/>
      <c r="B4981" s="444"/>
      <c r="C4981" s="23"/>
      <c r="D4981" s="23"/>
      <c r="E4981" s="23"/>
      <c r="F4981" s="262"/>
      <c r="G4981" s="262"/>
      <c r="H4981" s="262"/>
      <c r="I4981" s="264"/>
      <c r="J4981" s="23"/>
      <c r="K4981" s="23"/>
      <c r="L4981" s="36" t="str">
        <f>IFERROR(VLOOKUP(放飛紀錄!$K4981,#REF!,2,FALSE),"")</f>
        <v/>
      </c>
      <c r="M4981" s="36"/>
      <c r="N4981" s="36"/>
      <c r="O4981" s="36"/>
      <c r="P4981" s="36"/>
      <c r="Q4981" s="36"/>
      <c r="R4981" s="36"/>
      <c r="S4981" s="36"/>
      <c r="T4981" s="36"/>
      <c r="U4981" s="23"/>
      <c r="V4981" s="23"/>
      <c r="W4981" s="23"/>
      <c r="X4981" s="23"/>
      <c r="Y4981" s="445"/>
      <c r="Z4981" s="446" t="str">
        <f>IF(放飛紀錄!$Y4981="","",放飛紀錄!$Y4981+公式對照表!B$2)</f>
        <v/>
      </c>
      <c r="AA4981" s="445"/>
      <c r="AB4981" s="445"/>
      <c r="AC4981" s="447" t="str">
        <f t="shared" ref="AC4981:AC5000" si="184">IF(AB4981="","",IF(AA4981="-","-",AB4981-Z4981))</f>
        <v/>
      </c>
      <c r="AD4981" s="448" t="str">
        <f t="shared" ref="AD4981:AD5000" si="185">IF(OR(AC4981="-",AC4981=""),"",((MINUTE(AC4981)*60)+SECOND(AC4981)))</f>
        <v/>
      </c>
      <c r="AE4981" s="446" t="str">
        <f>IF(放飛紀錄表[[#This Row],[模組啟動時間]]="","",公式對照表!$A$2)</f>
        <v/>
      </c>
      <c r="AF4981" s="449" t="str">
        <f>IF(AC4981="","",IF(AND(AA4981&gt;Y4981,AA4981&lt;Z4981),[1]公式對照表!$C$2,IF(AC4981="-",[1]公式對照表!$C$3,IF(AC4981&lt;AE4981,[1]公式對照表!$C$4,IF(AC4981&gt;AE4981,[1]公式對照表!$C$5)))))</f>
        <v/>
      </c>
      <c r="AG4981" s="442"/>
      <c r="AH4981" s="442"/>
      <c r="AI4981" s="442"/>
      <c r="AJ4981" s="442"/>
      <c r="AK4981" s="2"/>
    </row>
    <row r="4982" spans="1:37" ht="17.25" customHeight="1">
      <c r="A4982" s="443"/>
      <c r="B4982" s="444"/>
      <c r="C4982" s="23"/>
      <c r="D4982" s="23"/>
      <c r="E4982" s="23"/>
      <c r="F4982" s="262"/>
      <c r="G4982" s="262"/>
      <c r="H4982" s="262"/>
      <c r="I4982" s="264"/>
      <c r="J4982" s="23"/>
      <c r="K4982" s="23"/>
      <c r="L4982" s="36" t="str">
        <f>IFERROR(VLOOKUP(放飛紀錄!$K4982,#REF!,2,FALSE),"")</f>
        <v/>
      </c>
      <c r="M4982" s="36"/>
      <c r="N4982" s="36"/>
      <c r="O4982" s="36"/>
      <c r="P4982" s="36"/>
      <c r="Q4982" s="36"/>
      <c r="R4982" s="36"/>
      <c r="S4982" s="36"/>
      <c r="T4982" s="36"/>
      <c r="U4982" s="23"/>
      <c r="V4982" s="23"/>
      <c r="W4982" s="23"/>
      <c r="X4982" s="23"/>
      <c r="Y4982" s="445"/>
      <c r="Z4982" s="446" t="str">
        <f>IF(放飛紀錄!$Y4982="","",放飛紀錄!$Y4982+公式對照表!B$2)</f>
        <v/>
      </c>
      <c r="AA4982" s="445"/>
      <c r="AB4982" s="445"/>
      <c r="AC4982" s="447" t="str">
        <f t="shared" si="184"/>
        <v/>
      </c>
      <c r="AD4982" s="448" t="str">
        <f t="shared" si="185"/>
        <v/>
      </c>
      <c r="AE4982" s="446" t="str">
        <f>IF(放飛紀錄表[[#This Row],[模組啟動時間]]="","",公式對照表!$A$2)</f>
        <v/>
      </c>
      <c r="AF4982" s="449" t="str">
        <f>IF(AC4982="","",IF(AND(AA4982&gt;Y4982,AA4982&lt;Z4982),[1]公式對照表!$C$2,IF(AC4982="-",[1]公式對照表!$C$3,IF(AC4982&lt;AE4982,[1]公式對照表!$C$4,IF(AC4982&gt;AE4982,[1]公式對照表!$C$5)))))</f>
        <v/>
      </c>
      <c r="AG4982" s="442"/>
      <c r="AH4982" s="442"/>
      <c r="AI4982" s="442"/>
      <c r="AJ4982" s="442"/>
      <c r="AK4982" s="2"/>
    </row>
    <row r="4983" spans="1:37" ht="17.25" customHeight="1">
      <c r="A4983" s="443"/>
      <c r="B4983" s="444"/>
      <c r="C4983" s="23"/>
      <c r="D4983" s="23"/>
      <c r="E4983" s="23"/>
      <c r="F4983" s="262"/>
      <c r="G4983" s="262"/>
      <c r="H4983" s="262"/>
      <c r="I4983" s="264"/>
      <c r="J4983" s="23"/>
      <c r="K4983" s="23"/>
      <c r="L4983" s="36" t="str">
        <f>IFERROR(VLOOKUP(放飛紀錄!$K4983,#REF!,2,FALSE),"")</f>
        <v/>
      </c>
      <c r="M4983" s="36"/>
      <c r="N4983" s="36"/>
      <c r="O4983" s="36"/>
      <c r="P4983" s="36"/>
      <c r="Q4983" s="36"/>
      <c r="R4983" s="36"/>
      <c r="S4983" s="36"/>
      <c r="T4983" s="36"/>
      <c r="U4983" s="23"/>
      <c r="V4983" s="23"/>
      <c r="W4983" s="23"/>
      <c r="X4983" s="23"/>
      <c r="Y4983" s="445"/>
      <c r="Z4983" s="446" t="str">
        <f>IF(放飛紀錄!$Y4983="","",放飛紀錄!$Y4983+公式對照表!B$2)</f>
        <v/>
      </c>
      <c r="AA4983" s="445"/>
      <c r="AB4983" s="445"/>
      <c r="AC4983" s="447" t="str">
        <f t="shared" si="184"/>
        <v/>
      </c>
      <c r="AD4983" s="448" t="str">
        <f t="shared" si="185"/>
        <v/>
      </c>
      <c r="AE4983" s="446" t="str">
        <f>IF(放飛紀錄表[[#This Row],[模組啟動時間]]="","",公式對照表!$A$2)</f>
        <v/>
      </c>
      <c r="AF4983" s="449" t="str">
        <f>IF(AC4983="","",IF(AND(AA4983&gt;Y4983,AA4983&lt;Z4983),[1]公式對照表!$C$2,IF(AC4983="-",[1]公式對照表!$C$3,IF(AC4983&lt;AE4983,[1]公式對照表!$C$4,IF(AC4983&gt;AE4983,[1]公式對照表!$C$5)))))</f>
        <v/>
      </c>
      <c r="AG4983" s="442"/>
      <c r="AH4983" s="442"/>
      <c r="AI4983" s="442"/>
      <c r="AJ4983" s="442"/>
      <c r="AK4983" s="2"/>
    </row>
    <row r="4984" spans="1:37" ht="17.25" customHeight="1">
      <c r="A4984" s="443"/>
      <c r="B4984" s="444"/>
      <c r="C4984" s="23"/>
      <c r="D4984" s="23"/>
      <c r="E4984" s="23"/>
      <c r="F4984" s="262"/>
      <c r="G4984" s="262"/>
      <c r="H4984" s="262"/>
      <c r="I4984" s="264"/>
      <c r="J4984" s="23"/>
      <c r="K4984" s="23"/>
      <c r="L4984" s="36" t="str">
        <f>IFERROR(VLOOKUP(放飛紀錄!$K4984,#REF!,2,FALSE),"")</f>
        <v/>
      </c>
      <c r="M4984" s="36"/>
      <c r="N4984" s="36"/>
      <c r="O4984" s="36"/>
      <c r="P4984" s="36"/>
      <c r="Q4984" s="36"/>
      <c r="R4984" s="36"/>
      <c r="S4984" s="36"/>
      <c r="T4984" s="36"/>
      <c r="U4984" s="23"/>
      <c r="V4984" s="23"/>
      <c r="W4984" s="23"/>
      <c r="X4984" s="23"/>
      <c r="Y4984" s="445"/>
      <c r="Z4984" s="446" t="str">
        <f>IF(放飛紀錄!$Y4984="","",放飛紀錄!$Y4984+公式對照表!B$2)</f>
        <v/>
      </c>
      <c r="AA4984" s="445"/>
      <c r="AB4984" s="445"/>
      <c r="AC4984" s="447" t="str">
        <f t="shared" si="184"/>
        <v/>
      </c>
      <c r="AD4984" s="448" t="str">
        <f t="shared" si="185"/>
        <v/>
      </c>
      <c r="AE4984" s="446" t="str">
        <f>IF(放飛紀錄表[[#This Row],[模組啟動時間]]="","",公式對照表!$A$2)</f>
        <v/>
      </c>
      <c r="AF4984" s="449" t="str">
        <f>IF(AC4984="","",IF(AND(AA4984&gt;Y4984,AA4984&lt;Z4984),[1]公式對照表!$C$2,IF(AC4984="-",[1]公式對照表!$C$3,IF(AC4984&lt;AE4984,[1]公式對照表!$C$4,IF(AC4984&gt;AE4984,[1]公式對照表!$C$5)))))</f>
        <v/>
      </c>
      <c r="AG4984" s="442"/>
      <c r="AH4984" s="442"/>
      <c r="AI4984" s="442"/>
      <c r="AJ4984" s="442"/>
      <c r="AK4984" s="2"/>
    </row>
    <row r="4985" spans="1:37" ht="17.25" customHeight="1">
      <c r="A4985" s="443"/>
      <c r="B4985" s="444"/>
      <c r="C4985" s="23"/>
      <c r="D4985" s="23"/>
      <c r="E4985" s="23"/>
      <c r="F4985" s="262"/>
      <c r="G4985" s="262"/>
      <c r="H4985" s="262"/>
      <c r="I4985" s="264"/>
      <c r="J4985" s="23"/>
      <c r="K4985" s="23"/>
      <c r="L4985" s="36" t="str">
        <f>IFERROR(VLOOKUP(放飛紀錄!$K4985,#REF!,2,FALSE),"")</f>
        <v/>
      </c>
      <c r="M4985" s="36"/>
      <c r="N4985" s="36"/>
      <c r="O4985" s="36"/>
      <c r="P4985" s="36"/>
      <c r="Q4985" s="36"/>
      <c r="R4985" s="36"/>
      <c r="S4985" s="36"/>
      <c r="T4985" s="36"/>
      <c r="U4985" s="23"/>
      <c r="V4985" s="23"/>
      <c r="W4985" s="23"/>
      <c r="X4985" s="23"/>
      <c r="Y4985" s="445"/>
      <c r="Z4985" s="446" t="str">
        <f>IF(放飛紀錄!$Y4985="","",放飛紀錄!$Y4985+公式對照表!B$2)</f>
        <v/>
      </c>
      <c r="AA4985" s="445"/>
      <c r="AB4985" s="445"/>
      <c r="AC4985" s="447" t="str">
        <f t="shared" si="184"/>
        <v/>
      </c>
      <c r="AD4985" s="448" t="str">
        <f t="shared" si="185"/>
        <v/>
      </c>
      <c r="AE4985" s="446" t="str">
        <f>IF(放飛紀錄表[[#This Row],[模組啟動時間]]="","",公式對照表!$A$2)</f>
        <v/>
      </c>
      <c r="AF4985" s="449" t="str">
        <f>IF(AC4985="","",IF(AND(AA4985&gt;Y4985,AA4985&lt;Z4985),[1]公式對照表!$C$2,IF(AC4985="-",[1]公式對照表!$C$3,IF(AC4985&lt;AE4985,[1]公式對照表!$C$4,IF(AC4985&gt;AE4985,[1]公式對照表!$C$5)))))</f>
        <v/>
      </c>
      <c r="AG4985" s="442"/>
      <c r="AH4985" s="442"/>
      <c r="AI4985" s="442"/>
      <c r="AJ4985" s="442"/>
      <c r="AK4985" s="2"/>
    </row>
    <row r="4986" spans="1:37" ht="17.25" customHeight="1">
      <c r="A4986" s="443"/>
      <c r="B4986" s="444"/>
      <c r="C4986" s="23"/>
      <c r="D4986" s="23"/>
      <c r="E4986" s="23"/>
      <c r="F4986" s="262"/>
      <c r="G4986" s="262"/>
      <c r="H4986" s="262"/>
      <c r="I4986" s="264"/>
      <c r="J4986" s="23"/>
      <c r="K4986" s="23"/>
      <c r="L4986" s="36" t="str">
        <f>IFERROR(VLOOKUP(放飛紀錄!$K4986,#REF!,2,FALSE),"")</f>
        <v/>
      </c>
      <c r="M4986" s="36"/>
      <c r="N4986" s="36"/>
      <c r="O4986" s="36"/>
      <c r="P4986" s="36"/>
      <c r="Q4986" s="36"/>
      <c r="R4986" s="36"/>
      <c r="S4986" s="36"/>
      <c r="T4986" s="36"/>
      <c r="U4986" s="23"/>
      <c r="V4986" s="23"/>
      <c r="W4986" s="23"/>
      <c r="X4986" s="23"/>
      <c r="Y4986" s="445"/>
      <c r="Z4986" s="446" t="str">
        <f>IF(放飛紀錄!$Y4986="","",放飛紀錄!$Y4986+公式對照表!B$2)</f>
        <v/>
      </c>
      <c r="AA4986" s="445"/>
      <c r="AB4986" s="445"/>
      <c r="AC4986" s="447" t="str">
        <f t="shared" si="184"/>
        <v/>
      </c>
      <c r="AD4986" s="448" t="str">
        <f t="shared" si="185"/>
        <v/>
      </c>
      <c r="AE4986" s="446" t="str">
        <f>IF(放飛紀錄表[[#This Row],[模組啟動時間]]="","",公式對照表!$A$2)</f>
        <v/>
      </c>
      <c r="AF4986" s="449" t="str">
        <f>IF(AC4986="","",IF(AND(AA4986&gt;Y4986,AA4986&lt;Z4986),[1]公式對照表!$C$2,IF(AC4986="-",[1]公式對照表!$C$3,IF(AC4986&lt;AE4986,[1]公式對照表!$C$4,IF(AC4986&gt;AE4986,[1]公式對照表!$C$5)))))</f>
        <v/>
      </c>
      <c r="AG4986" s="442"/>
      <c r="AH4986" s="442"/>
      <c r="AI4986" s="442"/>
      <c r="AJ4986" s="442"/>
      <c r="AK4986" s="2"/>
    </row>
    <row r="4987" spans="1:37" ht="17.25" customHeight="1">
      <c r="A4987" s="443"/>
      <c r="B4987" s="444"/>
      <c r="C4987" s="23"/>
      <c r="D4987" s="23"/>
      <c r="E4987" s="23"/>
      <c r="F4987" s="262"/>
      <c r="G4987" s="262"/>
      <c r="H4987" s="262"/>
      <c r="I4987" s="264"/>
      <c r="J4987" s="23"/>
      <c r="K4987" s="23"/>
      <c r="L4987" s="36" t="str">
        <f>IFERROR(VLOOKUP(放飛紀錄!$K4987,#REF!,2,FALSE),"")</f>
        <v/>
      </c>
      <c r="M4987" s="36"/>
      <c r="N4987" s="36"/>
      <c r="O4987" s="36"/>
      <c r="P4987" s="36"/>
      <c r="Q4987" s="36"/>
      <c r="R4987" s="36"/>
      <c r="S4987" s="36"/>
      <c r="T4987" s="36"/>
      <c r="U4987" s="23"/>
      <c r="V4987" s="23"/>
      <c r="W4987" s="23"/>
      <c r="X4987" s="23"/>
      <c r="Y4987" s="445"/>
      <c r="Z4987" s="446" t="str">
        <f>IF(放飛紀錄!$Y4987="","",放飛紀錄!$Y4987+公式對照表!B$2)</f>
        <v/>
      </c>
      <c r="AA4987" s="445"/>
      <c r="AB4987" s="445"/>
      <c r="AC4987" s="447" t="str">
        <f t="shared" si="184"/>
        <v/>
      </c>
      <c r="AD4987" s="448" t="str">
        <f t="shared" si="185"/>
        <v/>
      </c>
      <c r="AE4987" s="446" t="str">
        <f>IF(放飛紀錄表[[#This Row],[模組啟動時間]]="","",公式對照表!$A$2)</f>
        <v/>
      </c>
      <c r="AF4987" s="449" t="str">
        <f>IF(AC4987="","",IF(AND(AA4987&gt;Y4987,AA4987&lt;Z4987),[1]公式對照表!$C$2,IF(AC4987="-",[1]公式對照表!$C$3,IF(AC4987&lt;AE4987,[1]公式對照表!$C$4,IF(AC4987&gt;AE4987,[1]公式對照表!$C$5)))))</f>
        <v/>
      </c>
      <c r="AG4987" s="442"/>
      <c r="AH4987" s="442"/>
      <c r="AI4987" s="442"/>
      <c r="AJ4987" s="442"/>
      <c r="AK4987" s="2"/>
    </row>
    <row r="4988" spans="1:37" ht="17.25" customHeight="1">
      <c r="A4988" s="443"/>
      <c r="B4988" s="444"/>
      <c r="C4988" s="23"/>
      <c r="D4988" s="23"/>
      <c r="E4988" s="23"/>
      <c r="F4988" s="262"/>
      <c r="G4988" s="262"/>
      <c r="H4988" s="262"/>
      <c r="I4988" s="264"/>
      <c r="J4988" s="23"/>
      <c r="K4988" s="23"/>
      <c r="L4988" s="36" t="str">
        <f>IFERROR(VLOOKUP(放飛紀錄!$K4988,#REF!,2,FALSE),"")</f>
        <v/>
      </c>
      <c r="M4988" s="36"/>
      <c r="N4988" s="36"/>
      <c r="O4988" s="36"/>
      <c r="P4988" s="36"/>
      <c r="Q4988" s="36"/>
      <c r="R4988" s="36"/>
      <c r="S4988" s="36"/>
      <c r="T4988" s="36"/>
      <c r="U4988" s="23"/>
      <c r="V4988" s="23"/>
      <c r="W4988" s="23"/>
      <c r="X4988" s="23"/>
      <c r="Y4988" s="445"/>
      <c r="Z4988" s="446" t="str">
        <f>IF(放飛紀錄!$Y4988="","",放飛紀錄!$Y4988+公式對照表!B$2)</f>
        <v/>
      </c>
      <c r="AA4988" s="445"/>
      <c r="AB4988" s="445"/>
      <c r="AC4988" s="447" t="str">
        <f t="shared" si="184"/>
        <v/>
      </c>
      <c r="AD4988" s="448" t="str">
        <f t="shared" si="185"/>
        <v/>
      </c>
      <c r="AE4988" s="446" t="str">
        <f>IF(放飛紀錄表[[#This Row],[模組啟動時間]]="","",公式對照表!$A$2)</f>
        <v/>
      </c>
      <c r="AF4988" s="449" t="str">
        <f>IF(AC4988="","",IF(AND(AA4988&gt;Y4988,AA4988&lt;Z4988),[1]公式對照表!$C$2,IF(AC4988="-",[1]公式對照表!$C$3,IF(AC4988&lt;AE4988,[1]公式對照表!$C$4,IF(AC4988&gt;AE4988,[1]公式對照表!$C$5)))))</f>
        <v/>
      </c>
      <c r="AG4988" s="442"/>
      <c r="AH4988" s="442"/>
      <c r="AI4988" s="442"/>
      <c r="AJ4988" s="442"/>
      <c r="AK4988" s="2"/>
    </row>
    <row r="4989" spans="1:37" ht="17.25" customHeight="1">
      <c r="A4989" s="443"/>
      <c r="B4989" s="444"/>
      <c r="C4989" s="23"/>
      <c r="D4989" s="23"/>
      <c r="E4989" s="23"/>
      <c r="F4989" s="262"/>
      <c r="G4989" s="262"/>
      <c r="H4989" s="262"/>
      <c r="I4989" s="264"/>
      <c r="J4989" s="23"/>
      <c r="K4989" s="23"/>
      <c r="L4989" s="36" t="str">
        <f>IFERROR(VLOOKUP(放飛紀錄!$K4989,#REF!,2,FALSE),"")</f>
        <v/>
      </c>
      <c r="M4989" s="36"/>
      <c r="N4989" s="36"/>
      <c r="O4989" s="36"/>
      <c r="P4989" s="36"/>
      <c r="Q4989" s="36"/>
      <c r="R4989" s="36"/>
      <c r="S4989" s="36"/>
      <c r="T4989" s="36"/>
      <c r="U4989" s="23"/>
      <c r="V4989" s="23"/>
      <c r="W4989" s="23"/>
      <c r="X4989" s="23"/>
      <c r="Y4989" s="445"/>
      <c r="Z4989" s="446" t="str">
        <f>IF(放飛紀錄!$Y4989="","",放飛紀錄!$Y4989+公式對照表!B$2)</f>
        <v/>
      </c>
      <c r="AA4989" s="445"/>
      <c r="AB4989" s="445"/>
      <c r="AC4989" s="447" t="str">
        <f t="shared" si="184"/>
        <v/>
      </c>
      <c r="AD4989" s="448" t="str">
        <f t="shared" si="185"/>
        <v/>
      </c>
      <c r="AE4989" s="446" t="str">
        <f>IF(放飛紀錄表[[#This Row],[模組啟動時間]]="","",公式對照表!$A$2)</f>
        <v/>
      </c>
      <c r="AF4989" s="449" t="str">
        <f>IF(AC4989="","",IF(AND(AA4989&gt;Y4989,AA4989&lt;Z4989),[1]公式對照表!$C$2,IF(AC4989="-",[1]公式對照表!$C$3,IF(AC4989&lt;AE4989,[1]公式對照表!$C$4,IF(AC4989&gt;AE4989,[1]公式對照表!$C$5)))))</f>
        <v/>
      </c>
      <c r="AG4989" s="442"/>
      <c r="AH4989" s="442"/>
      <c r="AI4989" s="442"/>
      <c r="AJ4989" s="442"/>
      <c r="AK4989" s="2"/>
    </row>
    <row r="4990" spans="1:37" ht="17.25" customHeight="1">
      <c r="A4990" s="443"/>
      <c r="B4990" s="444"/>
      <c r="C4990" s="23"/>
      <c r="D4990" s="23"/>
      <c r="E4990" s="23"/>
      <c r="F4990" s="262"/>
      <c r="G4990" s="262"/>
      <c r="H4990" s="262"/>
      <c r="I4990" s="264"/>
      <c r="J4990" s="23"/>
      <c r="K4990" s="23"/>
      <c r="L4990" s="36" t="str">
        <f>IFERROR(VLOOKUP(放飛紀錄!$K4990,#REF!,2,FALSE),"")</f>
        <v/>
      </c>
      <c r="M4990" s="36"/>
      <c r="N4990" s="36"/>
      <c r="O4990" s="36"/>
      <c r="P4990" s="36"/>
      <c r="Q4990" s="36"/>
      <c r="R4990" s="36"/>
      <c r="S4990" s="36"/>
      <c r="T4990" s="36"/>
      <c r="U4990" s="23"/>
      <c r="V4990" s="23"/>
      <c r="W4990" s="23"/>
      <c r="X4990" s="23"/>
      <c r="Y4990" s="445"/>
      <c r="Z4990" s="446" t="str">
        <f>IF(放飛紀錄!$Y4990="","",放飛紀錄!$Y4990+公式對照表!B$2)</f>
        <v/>
      </c>
      <c r="AA4990" s="445"/>
      <c r="AB4990" s="445"/>
      <c r="AC4990" s="447" t="str">
        <f t="shared" si="184"/>
        <v/>
      </c>
      <c r="AD4990" s="448" t="str">
        <f t="shared" si="185"/>
        <v/>
      </c>
      <c r="AE4990" s="446" t="str">
        <f>IF(放飛紀錄表[[#This Row],[模組啟動時間]]="","",公式對照表!$A$2)</f>
        <v/>
      </c>
      <c r="AF4990" s="449" t="str">
        <f>IF(AC4990="","",IF(AND(AA4990&gt;Y4990,AA4990&lt;Z4990),[1]公式對照表!$C$2,IF(AC4990="-",[1]公式對照表!$C$3,IF(AC4990&lt;AE4990,[1]公式對照表!$C$4,IF(AC4990&gt;AE4990,[1]公式對照表!$C$5)))))</f>
        <v/>
      </c>
      <c r="AG4990" s="442"/>
      <c r="AH4990" s="442"/>
      <c r="AI4990" s="442"/>
      <c r="AJ4990" s="442"/>
      <c r="AK4990" s="2"/>
    </row>
    <row r="4991" spans="1:37" ht="17.25" customHeight="1">
      <c r="A4991" s="443"/>
      <c r="B4991" s="444"/>
      <c r="C4991" s="23"/>
      <c r="D4991" s="23"/>
      <c r="E4991" s="23"/>
      <c r="F4991" s="262"/>
      <c r="G4991" s="262"/>
      <c r="H4991" s="262"/>
      <c r="I4991" s="264"/>
      <c r="J4991" s="23"/>
      <c r="K4991" s="23"/>
      <c r="L4991" s="36" t="str">
        <f>IFERROR(VLOOKUP(放飛紀錄!$K4991,#REF!,2,FALSE),"")</f>
        <v/>
      </c>
      <c r="M4991" s="36"/>
      <c r="N4991" s="36"/>
      <c r="O4991" s="36"/>
      <c r="P4991" s="36"/>
      <c r="Q4991" s="36"/>
      <c r="R4991" s="36"/>
      <c r="S4991" s="36"/>
      <c r="T4991" s="36"/>
      <c r="U4991" s="23"/>
      <c r="V4991" s="23"/>
      <c r="W4991" s="23"/>
      <c r="X4991" s="23"/>
      <c r="Y4991" s="445"/>
      <c r="Z4991" s="446" t="str">
        <f>IF(放飛紀錄!$Y4991="","",放飛紀錄!$Y4991+公式對照表!B$2)</f>
        <v/>
      </c>
      <c r="AA4991" s="445"/>
      <c r="AB4991" s="445"/>
      <c r="AC4991" s="447" t="str">
        <f t="shared" si="184"/>
        <v/>
      </c>
      <c r="AD4991" s="448" t="str">
        <f t="shared" si="185"/>
        <v/>
      </c>
      <c r="AE4991" s="446" t="str">
        <f>IF(放飛紀錄表[[#This Row],[模組啟動時間]]="","",公式對照表!$A$2)</f>
        <v/>
      </c>
      <c r="AF4991" s="449" t="str">
        <f>IF(AC4991="","",IF(AND(AA4991&gt;Y4991,AA4991&lt;Z4991),[1]公式對照表!$C$2,IF(AC4991="-",[1]公式對照表!$C$3,IF(AC4991&lt;AE4991,[1]公式對照表!$C$4,IF(AC4991&gt;AE4991,[1]公式對照表!$C$5)))))</f>
        <v/>
      </c>
      <c r="AG4991" s="442"/>
      <c r="AH4991" s="442"/>
      <c r="AI4991" s="442"/>
      <c r="AJ4991" s="442"/>
      <c r="AK4991" s="2"/>
    </row>
    <row r="4992" spans="1:37" ht="17.25" customHeight="1">
      <c r="A4992" s="443"/>
      <c r="B4992" s="444"/>
      <c r="C4992" s="23"/>
      <c r="D4992" s="23"/>
      <c r="E4992" s="23"/>
      <c r="F4992" s="262"/>
      <c r="G4992" s="262"/>
      <c r="H4992" s="262"/>
      <c r="I4992" s="264"/>
      <c r="J4992" s="23"/>
      <c r="K4992" s="23"/>
      <c r="L4992" s="36" t="str">
        <f>IFERROR(VLOOKUP(放飛紀錄!$K4992,#REF!,2,FALSE),"")</f>
        <v/>
      </c>
      <c r="M4992" s="36"/>
      <c r="N4992" s="36"/>
      <c r="O4992" s="36"/>
      <c r="P4992" s="36"/>
      <c r="Q4992" s="36"/>
      <c r="R4992" s="36"/>
      <c r="S4992" s="36"/>
      <c r="T4992" s="36"/>
      <c r="U4992" s="23"/>
      <c r="V4992" s="23"/>
      <c r="W4992" s="23"/>
      <c r="X4992" s="23"/>
      <c r="Y4992" s="445"/>
      <c r="Z4992" s="446" t="str">
        <f>IF(放飛紀錄!$Y4992="","",放飛紀錄!$Y4992+公式對照表!B$2)</f>
        <v/>
      </c>
      <c r="AA4992" s="445"/>
      <c r="AB4992" s="445"/>
      <c r="AC4992" s="447" t="str">
        <f t="shared" si="184"/>
        <v/>
      </c>
      <c r="AD4992" s="448" t="str">
        <f t="shared" si="185"/>
        <v/>
      </c>
      <c r="AE4992" s="446" t="str">
        <f>IF(放飛紀錄表[[#This Row],[模組啟動時間]]="","",公式對照表!$A$2)</f>
        <v/>
      </c>
      <c r="AF4992" s="449" t="str">
        <f>IF(AC4992="","",IF(AND(AA4992&gt;Y4992,AA4992&lt;Z4992),[1]公式對照表!$C$2,IF(AC4992="-",[1]公式對照表!$C$3,IF(AC4992&lt;AE4992,[1]公式對照表!$C$4,IF(AC4992&gt;AE4992,[1]公式對照表!$C$5)))))</f>
        <v/>
      </c>
      <c r="AG4992" s="442"/>
      <c r="AH4992" s="442"/>
      <c r="AI4992" s="442"/>
      <c r="AJ4992" s="442"/>
      <c r="AK4992" s="2"/>
    </row>
    <row r="4993" spans="1:37" ht="17.25" customHeight="1">
      <c r="A4993" s="443"/>
      <c r="B4993" s="444"/>
      <c r="C4993" s="23"/>
      <c r="D4993" s="23"/>
      <c r="E4993" s="23"/>
      <c r="F4993" s="262"/>
      <c r="G4993" s="262"/>
      <c r="H4993" s="262"/>
      <c r="I4993" s="264"/>
      <c r="J4993" s="23"/>
      <c r="K4993" s="23"/>
      <c r="L4993" s="36" t="str">
        <f>IFERROR(VLOOKUP(放飛紀錄!$K4993,#REF!,2,FALSE),"")</f>
        <v/>
      </c>
      <c r="M4993" s="36"/>
      <c r="N4993" s="36"/>
      <c r="O4993" s="36"/>
      <c r="P4993" s="36"/>
      <c r="Q4993" s="36"/>
      <c r="R4993" s="36"/>
      <c r="S4993" s="36"/>
      <c r="T4993" s="36"/>
      <c r="U4993" s="23"/>
      <c r="V4993" s="23"/>
      <c r="W4993" s="23"/>
      <c r="X4993" s="23"/>
      <c r="Y4993" s="445"/>
      <c r="Z4993" s="446" t="str">
        <f>IF(放飛紀錄!$Y4993="","",放飛紀錄!$Y4993+公式對照表!B$2)</f>
        <v/>
      </c>
      <c r="AA4993" s="445"/>
      <c r="AB4993" s="445"/>
      <c r="AC4993" s="447" t="str">
        <f t="shared" si="184"/>
        <v/>
      </c>
      <c r="AD4993" s="448" t="str">
        <f t="shared" si="185"/>
        <v/>
      </c>
      <c r="AE4993" s="446" t="str">
        <f>IF(放飛紀錄表[[#This Row],[模組啟動時間]]="","",公式對照表!$A$2)</f>
        <v/>
      </c>
      <c r="AF4993" s="449" t="str">
        <f>IF(AC4993="","",IF(AND(AA4993&gt;Y4993,AA4993&lt;Z4993),[1]公式對照表!$C$2,IF(AC4993="-",[1]公式對照表!$C$3,IF(AC4993&lt;AE4993,[1]公式對照表!$C$4,IF(AC4993&gt;AE4993,[1]公式對照表!$C$5)))))</f>
        <v/>
      </c>
      <c r="AG4993" s="442"/>
      <c r="AH4993" s="442"/>
      <c r="AI4993" s="442"/>
      <c r="AJ4993" s="442"/>
      <c r="AK4993" s="2"/>
    </row>
    <row r="4994" spans="1:37" ht="17.25" customHeight="1">
      <c r="A4994" s="443"/>
      <c r="B4994" s="444"/>
      <c r="C4994" s="23"/>
      <c r="D4994" s="23"/>
      <c r="E4994" s="23"/>
      <c r="F4994" s="262"/>
      <c r="G4994" s="262"/>
      <c r="H4994" s="262"/>
      <c r="I4994" s="264"/>
      <c r="J4994" s="23"/>
      <c r="K4994" s="23"/>
      <c r="L4994" s="36" t="str">
        <f>IFERROR(VLOOKUP(放飛紀錄!$K4994,#REF!,2,FALSE),"")</f>
        <v/>
      </c>
      <c r="M4994" s="36"/>
      <c r="N4994" s="36"/>
      <c r="O4994" s="36"/>
      <c r="P4994" s="36"/>
      <c r="Q4994" s="36"/>
      <c r="R4994" s="36"/>
      <c r="S4994" s="36"/>
      <c r="T4994" s="36"/>
      <c r="U4994" s="23"/>
      <c r="V4994" s="23"/>
      <c r="W4994" s="23"/>
      <c r="X4994" s="23"/>
      <c r="Y4994" s="445"/>
      <c r="Z4994" s="446" t="str">
        <f>IF(放飛紀錄!$Y4994="","",放飛紀錄!$Y4994+公式對照表!B$2)</f>
        <v/>
      </c>
      <c r="AA4994" s="445"/>
      <c r="AB4994" s="445"/>
      <c r="AC4994" s="447" t="str">
        <f t="shared" si="184"/>
        <v/>
      </c>
      <c r="AD4994" s="448" t="str">
        <f t="shared" si="185"/>
        <v/>
      </c>
      <c r="AE4994" s="446" t="str">
        <f>IF(放飛紀錄表[[#This Row],[模組啟動時間]]="","",公式對照表!$A$2)</f>
        <v/>
      </c>
      <c r="AF4994" s="449" t="str">
        <f>IF(AC4994="","",IF(AND(AA4994&gt;Y4994,AA4994&lt;Z4994),[1]公式對照表!$C$2,IF(AC4994="-",[1]公式對照表!$C$3,IF(AC4994&lt;AE4994,[1]公式對照表!$C$4,IF(AC4994&gt;AE4994,[1]公式對照表!$C$5)))))</f>
        <v/>
      </c>
      <c r="AG4994" s="442"/>
      <c r="AH4994" s="442"/>
      <c r="AI4994" s="442"/>
      <c r="AJ4994" s="442"/>
      <c r="AK4994" s="2"/>
    </row>
    <row r="4995" spans="1:37" ht="17.25" customHeight="1">
      <c r="A4995" s="443"/>
      <c r="B4995" s="444"/>
      <c r="C4995" s="23"/>
      <c r="D4995" s="23"/>
      <c r="E4995" s="23"/>
      <c r="F4995" s="262"/>
      <c r="G4995" s="262"/>
      <c r="H4995" s="262"/>
      <c r="I4995" s="264"/>
      <c r="J4995" s="23"/>
      <c r="K4995" s="23"/>
      <c r="L4995" s="36" t="str">
        <f>IFERROR(VLOOKUP(放飛紀錄!$K4995,#REF!,2,FALSE),"")</f>
        <v/>
      </c>
      <c r="M4995" s="36"/>
      <c r="N4995" s="36"/>
      <c r="O4995" s="36"/>
      <c r="P4995" s="36"/>
      <c r="Q4995" s="36"/>
      <c r="R4995" s="36"/>
      <c r="S4995" s="36"/>
      <c r="T4995" s="36"/>
      <c r="U4995" s="23"/>
      <c r="V4995" s="23"/>
      <c r="W4995" s="23"/>
      <c r="X4995" s="23"/>
      <c r="Y4995" s="445"/>
      <c r="Z4995" s="446" t="str">
        <f>IF(放飛紀錄!$Y4995="","",放飛紀錄!$Y4995+公式對照表!B$2)</f>
        <v/>
      </c>
      <c r="AA4995" s="445"/>
      <c r="AB4995" s="445"/>
      <c r="AC4995" s="447" t="str">
        <f t="shared" si="184"/>
        <v/>
      </c>
      <c r="AD4995" s="448" t="str">
        <f t="shared" si="185"/>
        <v/>
      </c>
      <c r="AE4995" s="446" t="str">
        <f>IF(放飛紀錄表[[#This Row],[模組啟動時間]]="","",公式對照表!$A$2)</f>
        <v/>
      </c>
      <c r="AF4995" s="449" t="str">
        <f>IF(AC4995="","",IF(AND(AA4995&gt;Y4995,AA4995&lt;Z4995),[1]公式對照表!$C$2,IF(AC4995="-",[1]公式對照表!$C$3,IF(AC4995&lt;AE4995,[1]公式對照表!$C$4,IF(AC4995&gt;AE4995,[1]公式對照表!$C$5)))))</f>
        <v/>
      </c>
      <c r="AG4995" s="442"/>
      <c r="AH4995" s="442"/>
      <c r="AI4995" s="442"/>
      <c r="AJ4995" s="442"/>
      <c r="AK4995" s="2"/>
    </row>
    <row r="4996" spans="1:37" ht="17.25" customHeight="1">
      <c r="A4996" s="443"/>
      <c r="B4996" s="444"/>
      <c r="C4996" s="23"/>
      <c r="D4996" s="23"/>
      <c r="E4996" s="23"/>
      <c r="F4996" s="262"/>
      <c r="G4996" s="262"/>
      <c r="H4996" s="262"/>
      <c r="I4996" s="264"/>
      <c r="J4996" s="23"/>
      <c r="K4996" s="23"/>
      <c r="L4996" s="36" t="str">
        <f>IFERROR(VLOOKUP(放飛紀錄!$K4996,#REF!,2,FALSE),"")</f>
        <v/>
      </c>
      <c r="M4996" s="36"/>
      <c r="N4996" s="36"/>
      <c r="O4996" s="36"/>
      <c r="P4996" s="36"/>
      <c r="Q4996" s="36"/>
      <c r="R4996" s="36"/>
      <c r="S4996" s="36"/>
      <c r="T4996" s="36"/>
      <c r="U4996" s="23"/>
      <c r="V4996" s="23"/>
      <c r="W4996" s="23"/>
      <c r="X4996" s="23"/>
      <c r="Y4996" s="445"/>
      <c r="Z4996" s="446" t="str">
        <f>IF(放飛紀錄!$Y4996="","",放飛紀錄!$Y4996+公式對照表!B$2)</f>
        <v/>
      </c>
      <c r="AA4996" s="445"/>
      <c r="AB4996" s="445"/>
      <c r="AC4996" s="447" t="str">
        <f t="shared" si="184"/>
        <v/>
      </c>
      <c r="AD4996" s="448" t="str">
        <f t="shared" si="185"/>
        <v/>
      </c>
      <c r="AE4996" s="446" t="str">
        <f>IF(放飛紀錄表[[#This Row],[模組啟動時間]]="","",公式對照表!$A$2)</f>
        <v/>
      </c>
      <c r="AF4996" s="449" t="str">
        <f>IF(AC4996="","",IF(AND(AA4996&gt;Y4996,AA4996&lt;Z4996),[1]公式對照表!$C$2,IF(AC4996="-",[1]公式對照表!$C$3,IF(AC4996&lt;AE4996,[1]公式對照表!$C$4,IF(AC4996&gt;AE4996,[1]公式對照表!$C$5)))))</f>
        <v/>
      </c>
      <c r="AG4996" s="442"/>
      <c r="AH4996" s="442"/>
      <c r="AI4996" s="442"/>
      <c r="AJ4996" s="442"/>
      <c r="AK4996" s="2"/>
    </row>
    <row r="4997" spans="1:37" ht="17.25" customHeight="1">
      <c r="A4997" s="443"/>
      <c r="B4997" s="444"/>
      <c r="C4997" s="23"/>
      <c r="D4997" s="23"/>
      <c r="E4997" s="23"/>
      <c r="F4997" s="262"/>
      <c r="G4997" s="262"/>
      <c r="H4997" s="262"/>
      <c r="I4997" s="264"/>
      <c r="J4997" s="23"/>
      <c r="K4997" s="23"/>
      <c r="L4997" s="36" t="str">
        <f>IFERROR(VLOOKUP(放飛紀錄!$K4997,#REF!,2,FALSE),"")</f>
        <v/>
      </c>
      <c r="M4997" s="36"/>
      <c r="N4997" s="36"/>
      <c r="O4997" s="36"/>
      <c r="P4997" s="36"/>
      <c r="Q4997" s="36"/>
      <c r="R4997" s="36"/>
      <c r="S4997" s="36"/>
      <c r="T4997" s="36"/>
      <c r="U4997" s="23"/>
      <c r="V4997" s="23"/>
      <c r="W4997" s="23"/>
      <c r="X4997" s="23"/>
      <c r="Y4997" s="445"/>
      <c r="Z4997" s="446" t="str">
        <f>IF(放飛紀錄!$Y4997="","",放飛紀錄!$Y4997+公式對照表!B$2)</f>
        <v/>
      </c>
      <c r="AA4997" s="445"/>
      <c r="AB4997" s="445"/>
      <c r="AC4997" s="447" t="str">
        <f t="shared" si="184"/>
        <v/>
      </c>
      <c r="AD4997" s="448" t="str">
        <f t="shared" si="185"/>
        <v/>
      </c>
      <c r="AE4997" s="446" t="str">
        <f>IF(放飛紀錄表[[#This Row],[模組啟動時間]]="","",公式對照表!$A$2)</f>
        <v/>
      </c>
      <c r="AF4997" s="449" t="str">
        <f>IF(AC4997="","",IF(AND(AA4997&gt;Y4997,AA4997&lt;Z4997),[1]公式對照表!$C$2,IF(AC4997="-",[1]公式對照表!$C$3,IF(AC4997&lt;AE4997,[1]公式對照表!$C$4,IF(AC4997&gt;AE4997,[1]公式對照表!$C$5)))))</f>
        <v/>
      </c>
      <c r="AG4997" s="442"/>
      <c r="AH4997" s="442"/>
      <c r="AI4997" s="442"/>
      <c r="AJ4997" s="442"/>
      <c r="AK4997" s="2"/>
    </row>
    <row r="4998" spans="1:37" ht="17.25" customHeight="1">
      <c r="A4998" s="443"/>
      <c r="B4998" s="444"/>
      <c r="C4998" s="23"/>
      <c r="D4998" s="23"/>
      <c r="E4998" s="23"/>
      <c r="F4998" s="262"/>
      <c r="G4998" s="262"/>
      <c r="H4998" s="262"/>
      <c r="I4998" s="264"/>
      <c r="J4998" s="23"/>
      <c r="K4998" s="23"/>
      <c r="L4998" s="36" t="str">
        <f>IFERROR(VLOOKUP(放飛紀錄!$K4998,#REF!,2,FALSE),"")</f>
        <v/>
      </c>
      <c r="M4998" s="36"/>
      <c r="N4998" s="36"/>
      <c r="O4998" s="36"/>
      <c r="P4998" s="36"/>
      <c r="Q4998" s="36"/>
      <c r="R4998" s="36"/>
      <c r="S4998" s="36"/>
      <c r="T4998" s="36"/>
      <c r="U4998" s="23"/>
      <c r="V4998" s="23"/>
      <c r="W4998" s="23"/>
      <c r="X4998" s="23"/>
      <c r="Y4998" s="445"/>
      <c r="Z4998" s="446" t="str">
        <f>IF(放飛紀錄!$Y4998="","",放飛紀錄!$Y4998+公式對照表!B$2)</f>
        <v/>
      </c>
      <c r="AA4998" s="445"/>
      <c r="AB4998" s="445"/>
      <c r="AC4998" s="447" t="str">
        <f t="shared" si="184"/>
        <v/>
      </c>
      <c r="AD4998" s="448" t="str">
        <f t="shared" si="185"/>
        <v/>
      </c>
      <c r="AE4998" s="446" t="str">
        <f>IF(放飛紀錄表[[#This Row],[模組啟動時間]]="","",公式對照表!$A$2)</f>
        <v/>
      </c>
      <c r="AF4998" s="449" t="str">
        <f>IF(AC4998="","",IF(AND(AA4998&gt;Y4998,AA4998&lt;Z4998),[1]公式對照表!$C$2,IF(AC4998="-",[1]公式對照表!$C$3,IF(AC4998&lt;AE4998,[1]公式對照表!$C$4,IF(AC4998&gt;AE4998,[1]公式對照表!$C$5)))))</f>
        <v/>
      </c>
      <c r="AG4998" s="442"/>
      <c r="AH4998" s="442"/>
      <c r="AI4998" s="442"/>
      <c r="AJ4998" s="442"/>
      <c r="AK4998" s="2"/>
    </row>
    <row r="4999" spans="1:37" ht="17.25" customHeight="1">
      <c r="A4999" s="443"/>
      <c r="B4999" s="444"/>
      <c r="C4999" s="23"/>
      <c r="D4999" s="23"/>
      <c r="E4999" s="23"/>
      <c r="F4999" s="262"/>
      <c r="G4999" s="262"/>
      <c r="H4999" s="262"/>
      <c r="I4999" s="264"/>
      <c r="J4999" s="23"/>
      <c r="K4999" s="23"/>
      <c r="L4999" s="36" t="str">
        <f>IFERROR(VLOOKUP(放飛紀錄!$K4999,#REF!,2,FALSE),"")</f>
        <v/>
      </c>
      <c r="M4999" s="36"/>
      <c r="N4999" s="36"/>
      <c r="O4999" s="36"/>
      <c r="P4999" s="36"/>
      <c r="Q4999" s="36"/>
      <c r="R4999" s="36"/>
      <c r="S4999" s="36"/>
      <c r="T4999" s="36"/>
      <c r="U4999" s="23"/>
      <c r="V4999" s="23"/>
      <c r="W4999" s="23"/>
      <c r="X4999" s="23"/>
      <c r="Y4999" s="445"/>
      <c r="Z4999" s="446" t="str">
        <f>IF(放飛紀錄!$Y4999="","",放飛紀錄!$Y4999+公式對照表!B$2)</f>
        <v/>
      </c>
      <c r="AA4999" s="445"/>
      <c r="AB4999" s="445"/>
      <c r="AC4999" s="447" t="str">
        <f t="shared" si="184"/>
        <v/>
      </c>
      <c r="AD4999" s="448" t="str">
        <f t="shared" si="185"/>
        <v/>
      </c>
      <c r="AE4999" s="446" t="str">
        <f>IF(放飛紀錄表[[#This Row],[模組啟動時間]]="","",公式對照表!$A$2)</f>
        <v/>
      </c>
      <c r="AF4999" s="449" t="str">
        <f>IF(AC4999="","",IF(AND(AA4999&gt;Y4999,AA4999&lt;Z4999),[1]公式對照表!$C$2,IF(AC4999="-",[1]公式對照表!$C$3,IF(AC4999&lt;AE4999,[1]公式對照表!$C$4,IF(AC4999&gt;AE4999,[1]公式對照表!$C$5)))))</f>
        <v/>
      </c>
      <c r="AG4999" s="442"/>
      <c r="AH4999" s="442"/>
      <c r="AI4999" s="442"/>
      <c r="AJ4999" s="442"/>
      <c r="AK4999" s="2"/>
    </row>
    <row r="5000" spans="1:37" ht="17.25" customHeight="1">
      <c r="A5000" s="450"/>
      <c r="B5000" s="451"/>
      <c r="C5000" s="24"/>
      <c r="D5000" s="24"/>
      <c r="E5000" s="24"/>
      <c r="F5000" s="263"/>
      <c r="G5000" s="263"/>
      <c r="H5000" s="263"/>
      <c r="I5000" s="265"/>
      <c r="J5000" s="24"/>
      <c r="K5000" s="24"/>
      <c r="L5000" s="379" t="str">
        <f>IFERROR(VLOOKUP(放飛紀錄!$K5000,#REF!,2,FALSE),"")</f>
        <v/>
      </c>
      <c r="M5000" s="379"/>
      <c r="N5000" s="379"/>
      <c r="O5000" s="379"/>
      <c r="P5000" s="379"/>
      <c r="Q5000" s="379"/>
      <c r="R5000" s="379"/>
      <c r="S5000" s="379"/>
      <c r="T5000" s="379"/>
      <c r="U5000" s="24"/>
      <c r="V5000" s="24"/>
      <c r="W5000" s="24"/>
      <c r="X5000" s="24"/>
      <c r="Y5000" s="452"/>
      <c r="Z5000" s="453" t="str">
        <f>IF(放飛紀錄!$Y5000="","",放飛紀錄!$Y5000+公式對照表!B$2)</f>
        <v/>
      </c>
      <c r="AA5000" s="452"/>
      <c r="AB5000" s="452"/>
      <c r="AC5000" s="454" t="str">
        <f t="shared" si="184"/>
        <v/>
      </c>
      <c r="AD5000" s="455" t="str">
        <f t="shared" si="185"/>
        <v/>
      </c>
      <c r="AE5000" s="453" t="str">
        <f>IF(放飛紀錄表[[#This Row],[模組啟動時間]]="","",公式對照表!$A$2)</f>
        <v/>
      </c>
      <c r="AF5000" s="456" t="str">
        <f>IF(AC5000="","",IF(AND(AA5000&gt;Y5000,AA5000&lt;Z5000),[1]公式對照表!$C$2,IF(AC5000="-",[1]公式對照表!$C$3,IF(AC5000&lt;AE5000,[1]公式對照表!$C$4,IF(AC5000&gt;AE5000,[1]公式對照表!$C$5)))))</f>
        <v/>
      </c>
      <c r="AG5000" s="442"/>
      <c r="AH5000" s="442"/>
      <c r="AI5000" s="442"/>
      <c r="AJ5000" s="442"/>
      <c r="AK5000" s="2"/>
    </row>
  </sheetData>
  <sheetProtection selectLockedCells="1"/>
  <phoneticPr fontId="1" type="noConversion"/>
  <conditionalFormatting sqref="A2:B55 E2:F55 U2:V55 AG2:AK73 A65:B73 E65:F73 U65:V73">
    <cfRule type="expression" dxfId="240" priority="287">
      <formula>#REF!="Fail"</formula>
    </cfRule>
  </conditionalFormatting>
  <conditionalFormatting sqref="A56:B64 E56:F64 U56:V64">
    <cfRule type="expression" dxfId="239" priority="259">
      <formula>#REF!="Fail"</formula>
    </cfRule>
  </conditionalFormatting>
  <conditionalFormatting sqref="A74:B82 E74:F82 U74:V82 AG74:AK82">
    <cfRule type="expression" dxfId="238" priority="163">
      <formula>#REF!="Fail"</formula>
    </cfRule>
  </conditionalFormatting>
  <conditionalFormatting sqref="A92:B100 AG92:AK118 V110:V112 U113:V118 E92:F100 E104:F109 A104:B109 A101:A103 A113:B118 A110:A112 E113:F118">
    <cfRule type="expression" dxfId="237" priority="51">
      <formula>#REF!="Fail"</formula>
    </cfRule>
  </conditionalFormatting>
  <conditionalFormatting sqref="C2:C5000">
    <cfRule type="expression" dxfId="236" priority="372">
      <formula>#REF!="Fail"</formula>
    </cfRule>
  </conditionalFormatting>
  <conditionalFormatting sqref="O2">
    <cfRule type="expression" dxfId="235" priority="363">
      <formula>#REF!="Fail"</formula>
    </cfRule>
  </conditionalFormatting>
  <conditionalFormatting sqref="O11">
    <cfRule type="expression" dxfId="234" priority="338">
      <formula>#REF!="Fail"</formula>
    </cfRule>
  </conditionalFormatting>
  <conditionalFormatting sqref="O20">
    <cfRule type="expression" dxfId="233" priority="326">
      <formula>#REF!="Fail"</formula>
    </cfRule>
  </conditionalFormatting>
  <conditionalFormatting sqref="O29">
    <cfRule type="expression" dxfId="232" priority="311">
      <formula>#REF!="Fail"</formula>
    </cfRule>
  </conditionalFormatting>
  <conditionalFormatting sqref="O38">
    <cfRule type="expression" dxfId="231" priority="298">
      <formula>#REF!="Fail"</formula>
    </cfRule>
  </conditionalFormatting>
  <conditionalFormatting sqref="O47">
    <cfRule type="expression" dxfId="230" priority="280">
      <formula>#REF!="Fail"</formula>
    </cfRule>
  </conditionalFormatting>
  <conditionalFormatting sqref="O56">
    <cfRule type="expression" dxfId="229" priority="262">
      <formula>#REF!="Fail"</formula>
    </cfRule>
  </conditionalFormatting>
  <conditionalFormatting sqref="O65">
    <cfRule type="expression" dxfId="228" priority="174">
      <formula>#REF!="Fail"</formula>
    </cfRule>
  </conditionalFormatting>
  <conditionalFormatting sqref="O74">
    <cfRule type="expression" dxfId="227" priority="135">
      <formula>#REF!="Fail"</formula>
    </cfRule>
  </conditionalFormatting>
  <conditionalFormatting sqref="O83">
    <cfRule type="expression" dxfId="226" priority="111">
      <formula>#REF!="Fail"</formula>
    </cfRule>
  </conditionalFormatting>
  <conditionalFormatting sqref="O92">
    <cfRule type="expression" dxfId="225" priority="89">
      <formula>#REF!="Fail"</formula>
    </cfRule>
  </conditionalFormatting>
  <conditionalFormatting sqref="O101">
    <cfRule type="expression" dxfId="224" priority="58">
      <formula>#REF!="Fail"</formula>
    </cfRule>
  </conditionalFormatting>
  <conditionalFormatting sqref="O110">
    <cfRule type="expression" dxfId="223" priority="42">
      <formula>#REF!="Fail"</formula>
    </cfRule>
  </conditionalFormatting>
  <conditionalFormatting sqref="O2:T2">
    <cfRule type="expression" dxfId="222" priority="362">
      <formula>#REF!="Fail"</formula>
    </cfRule>
    <cfRule type="containsText" dxfId="221" priority="364" operator="containsText" text="中國環">
      <formula>NOT(ISERROR(SEARCH("中國環",O2)))</formula>
    </cfRule>
    <cfRule type="containsText" dxfId="220" priority="365" operator="containsText" text="台灣塑膠">
      <formula>NOT(ISERROR(SEARCH("台灣塑膠",O2)))</formula>
    </cfRule>
    <cfRule type="containsText" dxfId="219" priority="366" operator="containsText" text="台灣內鋁">
      <formula>NOT(ISERROR(SEARCH("台灣內鋁",O2)))</formula>
    </cfRule>
    <cfRule type="containsText" dxfId="218" priority="369" operator="containsText" text="中國環">
      <formula>NOT(ISERROR(SEARCH("中國環",O2)))</formula>
    </cfRule>
    <cfRule type="containsText" dxfId="217" priority="370" operator="containsText" text="台灣塑膠">
      <formula>NOT(ISERROR(SEARCH("台灣塑膠",O2)))</formula>
    </cfRule>
    <cfRule type="containsText" dxfId="216" priority="371" operator="containsText" text="台灣內鋁">
      <formula>NOT(ISERROR(SEARCH("台灣內鋁",O2)))</formula>
    </cfRule>
  </conditionalFormatting>
  <conditionalFormatting sqref="O11:T11">
    <cfRule type="expression" dxfId="215" priority="337">
      <formula>#REF!="Fail"</formula>
    </cfRule>
    <cfRule type="containsText" dxfId="214" priority="339" operator="containsText" text="中國環">
      <formula>NOT(ISERROR(SEARCH("中國環",O11)))</formula>
    </cfRule>
    <cfRule type="containsText" dxfId="213" priority="340" operator="containsText" text="台灣塑膠">
      <formula>NOT(ISERROR(SEARCH("台灣塑膠",O11)))</formula>
    </cfRule>
    <cfRule type="containsText" dxfId="212" priority="341" operator="containsText" text="台灣內鋁">
      <formula>NOT(ISERROR(SEARCH("台灣內鋁",O11)))</formula>
    </cfRule>
    <cfRule type="containsText" dxfId="211" priority="342" operator="containsText" text="中國環">
      <formula>NOT(ISERROR(SEARCH("中國環",O11)))</formula>
    </cfRule>
    <cfRule type="containsText" dxfId="210" priority="343" operator="containsText" text="台灣塑膠">
      <formula>NOT(ISERROR(SEARCH("台灣塑膠",O11)))</formula>
    </cfRule>
    <cfRule type="containsText" dxfId="209" priority="344" operator="containsText" text="台灣內鋁">
      <formula>NOT(ISERROR(SEARCH("台灣內鋁",O11)))</formula>
    </cfRule>
  </conditionalFormatting>
  <conditionalFormatting sqref="O20:T20">
    <cfRule type="expression" dxfId="208" priority="325">
      <formula>#REF!="Fail"</formula>
    </cfRule>
    <cfRule type="containsText" dxfId="207" priority="327" operator="containsText" text="中國環">
      <formula>NOT(ISERROR(SEARCH("中國環",O20)))</formula>
    </cfRule>
    <cfRule type="containsText" dxfId="206" priority="328" operator="containsText" text="台灣塑膠">
      <formula>NOT(ISERROR(SEARCH("台灣塑膠",O20)))</formula>
    </cfRule>
    <cfRule type="containsText" dxfId="205" priority="329" operator="containsText" text="台灣內鋁">
      <formula>NOT(ISERROR(SEARCH("台灣內鋁",O20)))</formula>
    </cfRule>
    <cfRule type="containsText" dxfId="204" priority="330" operator="containsText" text="中國環">
      <formula>NOT(ISERROR(SEARCH("中國環",O20)))</formula>
    </cfRule>
    <cfRule type="containsText" dxfId="203" priority="331" operator="containsText" text="台灣塑膠">
      <formula>NOT(ISERROR(SEARCH("台灣塑膠",O20)))</formula>
    </cfRule>
    <cfRule type="containsText" dxfId="202" priority="332" operator="containsText" text="台灣內鋁">
      <formula>NOT(ISERROR(SEARCH("台灣內鋁",O20)))</formula>
    </cfRule>
  </conditionalFormatting>
  <conditionalFormatting sqref="O29:T29">
    <cfRule type="expression" dxfId="201" priority="310">
      <formula>#REF!="Fail"</formula>
    </cfRule>
    <cfRule type="containsText" dxfId="200" priority="312" operator="containsText" text="中國環">
      <formula>NOT(ISERROR(SEARCH("中國環",O29)))</formula>
    </cfRule>
    <cfRule type="containsText" dxfId="199" priority="313" operator="containsText" text="台灣塑膠">
      <formula>NOT(ISERROR(SEARCH("台灣塑膠",O29)))</formula>
    </cfRule>
    <cfRule type="containsText" dxfId="198" priority="314" operator="containsText" text="台灣內鋁">
      <formula>NOT(ISERROR(SEARCH("台灣內鋁",O29)))</formula>
    </cfRule>
    <cfRule type="containsText" dxfId="197" priority="315" operator="containsText" text="中國環">
      <formula>NOT(ISERROR(SEARCH("中國環",O29)))</formula>
    </cfRule>
    <cfRule type="containsText" dxfId="196" priority="316" operator="containsText" text="台灣塑膠">
      <formula>NOT(ISERROR(SEARCH("台灣塑膠",O29)))</formula>
    </cfRule>
    <cfRule type="containsText" dxfId="195" priority="317" operator="containsText" text="台灣內鋁">
      <formula>NOT(ISERROR(SEARCH("台灣內鋁",O29)))</formula>
    </cfRule>
  </conditionalFormatting>
  <conditionalFormatting sqref="O38:T38">
    <cfRule type="expression" dxfId="194" priority="297">
      <formula>#REF!="Fail"</formula>
    </cfRule>
    <cfRule type="containsText" dxfId="193" priority="299" operator="containsText" text="中國環">
      <formula>NOT(ISERROR(SEARCH("中國環",O38)))</formula>
    </cfRule>
    <cfRule type="containsText" dxfId="192" priority="300" operator="containsText" text="台灣塑膠">
      <formula>NOT(ISERROR(SEARCH("台灣塑膠",O38)))</formula>
    </cfRule>
    <cfRule type="containsText" dxfId="191" priority="301" operator="containsText" text="台灣內鋁">
      <formula>NOT(ISERROR(SEARCH("台灣內鋁",O38)))</formula>
    </cfRule>
    <cfRule type="containsText" dxfId="190" priority="302" operator="containsText" text="中國環">
      <formula>NOT(ISERROR(SEARCH("中國環",O38)))</formula>
    </cfRule>
    <cfRule type="containsText" dxfId="189" priority="303" operator="containsText" text="台灣塑膠">
      <formula>NOT(ISERROR(SEARCH("台灣塑膠",O38)))</formula>
    </cfRule>
    <cfRule type="containsText" dxfId="188" priority="304" operator="containsText" text="台灣內鋁">
      <formula>NOT(ISERROR(SEARCH("台灣內鋁",O38)))</formula>
    </cfRule>
  </conditionalFormatting>
  <conditionalFormatting sqref="O47:T47">
    <cfRule type="expression" dxfId="187" priority="279">
      <formula>#REF!="Fail"</formula>
    </cfRule>
    <cfRule type="containsText" dxfId="186" priority="281" operator="containsText" text="中國環">
      <formula>NOT(ISERROR(SEARCH("中國環",O47)))</formula>
    </cfRule>
    <cfRule type="containsText" dxfId="185" priority="282" operator="containsText" text="台灣塑膠">
      <formula>NOT(ISERROR(SEARCH("台灣塑膠",O47)))</formula>
    </cfRule>
    <cfRule type="containsText" dxfId="184" priority="283" operator="containsText" text="台灣內鋁">
      <formula>NOT(ISERROR(SEARCH("台灣內鋁",O47)))</formula>
    </cfRule>
    <cfRule type="containsText" dxfId="183" priority="284" operator="containsText" text="中國環">
      <formula>NOT(ISERROR(SEARCH("中國環",O47)))</formula>
    </cfRule>
    <cfRule type="containsText" dxfId="182" priority="285" operator="containsText" text="台灣塑膠">
      <formula>NOT(ISERROR(SEARCH("台灣塑膠",O47)))</formula>
    </cfRule>
    <cfRule type="containsText" dxfId="181" priority="286" operator="containsText" text="台灣內鋁">
      <formula>NOT(ISERROR(SEARCH("台灣內鋁",O47)))</formula>
    </cfRule>
  </conditionalFormatting>
  <conditionalFormatting sqref="O56:T56">
    <cfRule type="expression" dxfId="180" priority="261">
      <formula>#REF!="Fail"</formula>
    </cfRule>
    <cfRule type="containsText" dxfId="179" priority="263" operator="containsText" text="中國環">
      <formula>NOT(ISERROR(SEARCH("中國環",O56)))</formula>
    </cfRule>
    <cfRule type="containsText" dxfId="178" priority="264" operator="containsText" text="台灣塑膠">
      <formula>NOT(ISERROR(SEARCH("台灣塑膠",O56)))</formula>
    </cfRule>
    <cfRule type="containsText" dxfId="177" priority="265" operator="containsText" text="台灣內鋁">
      <formula>NOT(ISERROR(SEARCH("台灣內鋁",O56)))</formula>
    </cfRule>
    <cfRule type="containsText" dxfId="176" priority="266" operator="containsText" text="中國環">
      <formula>NOT(ISERROR(SEARCH("中國環",O56)))</formula>
    </cfRule>
    <cfRule type="containsText" dxfId="175" priority="267" operator="containsText" text="台灣塑膠">
      <formula>NOT(ISERROR(SEARCH("台灣塑膠",O56)))</formula>
    </cfRule>
    <cfRule type="containsText" dxfId="174" priority="268" operator="containsText" text="台灣內鋁">
      <formula>NOT(ISERROR(SEARCH("台灣內鋁",O56)))</formula>
    </cfRule>
  </conditionalFormatting>
  <conditionalFormatting sqref="O65:T65">
    <cfRule type="expression" dxfId="173" priority="173">
      <formula>#REF!="Fail"</formula>
    </cfRule>
    <cfRule type="containsText" dxfId="172" priority="175" operator="containsText" text="中國環">
      <formula>NOT(ISERROR(SEARCH("中國環",O65)))</formula>
    </cfRule>
    <cfRule type="containsText" dxfId="171" priority="176" operator="containsText" text="台灣塑膠">
      <formula>NOT(ISERROR(SEARCH("台灣塑膠",O65)))</formula>
    </cfRule>
    <cfRule type="containsText" dxfId="170" priority="177" operator="containsText" text="台灣內鋁">
      <formula>NOT(ISERROR(SEARCH("台灣內鋁",O65)))</formula>
    </cfRule>
    <cfRule type="containsText" dxfId="169" priority="178" operator="containsText" text="中國環">
      <formula>NOT(ISERROR(SEARCH("中國環",O65)))</formula>
    </cfRule>
    <cfRule type="containsText" dxfId="168" priority="179" operator="containsText" text="台灣塑膠">
      <formula>NOT(ISERROR(SEARCH("台灣塑膠",O65)))</formula>
    </cfRule>
    <cfRule type="containsText" dxfId="167" priority="180" operator="containsText" text="台灣內鋁">
      <formula>NOT(ISERROR(SEARCH("台灣內鋁",O65)))</formula>
    </cfRule>
  </conditionalFormatting>
  <conditionalFormatting sqref="O74:T74">
    <cfRule type="expression" dxfId="166" priority="134">
      <formula>#REF!="Fail"</formula>
    </cfRule>
    <cfRule type="containsText" dxfId="165" priority="136" operator="containsText" text="中國環">
      <formula>NOT(ISERROR(SEARCH("中國環",O74)))</formula>
    </cfRule>
    <cfRule type="containsText" dxfId="164" priority="137" operator="containsText" text="台灣塑膠">
      <formula>NOT(ISERROR(SEARCH("台灣塑膠",O74)))</formula>
    </cfRule>
    <cfRule type="containsText" dxfId="163" priority="138" operator="containsText" text="台灣內鋁">
      <formula>NOT(ISERROR(SEARCH("台灣內鋁",O74)))</formula>
    </cfRule>
    <cfRule type="containsText" dxfId="162" priority="139" operator="containsText" text="中國環">
      <formula>NOT(ISERROR(SEARCH("中國環",O74)))</formula>
    </cfRule>
    <cfRule type="containsText" dxfId="161" priority="140" operator="containsText" text="台灣塑膠">
      <formula>NOT(ISERROR(SEARCH("台灣塑膠",O74)))</formula>
    </cfRule>
    <cfRule type="containsText" dxfId="160" priority="141" operator="containsText" text="台灣內鋁">
      <formula>NOT(ISERROR(SEARCH("台灣內鋁",O74)))</formula>
    </cfRule>
  </conditionalFormatting>
  <conditionalFormatting sqref="O83:T83">
    <cfRule type="expression" dxfId="159" priority="110">
      <formula>#REF!="Fail"</formula>
    </cfRule>
    <cfRule type="containsText" dxfId="158" priority="112" operator="containsText" text="中國環">
      <formula>NOT(ISERROR(SEARCH("中國環",O83)))</formula>
    </cfRule>
    <cfRule type="containsText" dxfId="157" priority="113" operator="containsText" text="台灣塑膠">
      <formula>NOT(ISERROR(SEARCH("台灣塑膠",O83)))</formula>
    </cfRule>
    <cfRule type="containsText" dxfId="156" priority="114" operator="containsText" text="台灣內鋁">
      <formula>NOT(ISERROR(SEARCH("台灣內鋁",O83)))</formula>
    </cfRule>
    <cfRule type="containsText" dxfId="155" priority="115" operator="containsText" text="中國環">
      <formula>NOT(ISERROR(SEARCH("中國環",O83)))</formula>
    </cfRule>
    <cfRule type="containsText" dxfId="154" priority="116" operator="containsText" text="台灣塑膠">
      <formula>NOT(ISERROR(SEARCH("台灣塑膠",O83)))</formula>
    </cfRule>
    <cfRule type="containsText" dxfId="153" priority="117" operator="containsText" text="台灣內鋁">
      <formula>NOT(ISERROR(SEARCH("台灣內鋁",O83)))</formula>
    </cfRule>
  </conditionalFormatting>
  <conditionalFormatting sqref="O92:T92">
    <cfRule type="expression" dxfId="152" priority="88">
      <formula>#REF!="Fail"</formula>
    </cfRule>
    <cfRule type="containsText" dxfId="151" priority="90" operator="containsText" text="中國環">
      <formula>NOT(ISERROR(SEARCH("中國環",O92)))</formula>
    </cfRule>
    <cfRule type="containsText" dxfId="150" priority="91" operator="containsText" text="台灣塑膠">
      <formula>NOT(ISERROR(SEARCH("台灣塑膠",O92)))</formula>
    </cfRule>
    <cfRule type="containsText" dxfId="149" priority="92" operator="containsText" text="台灣內鋁">
      <formula>NOT(ISERROR(SEARCH("台灣內鋁",O92)))</formula>
    </cfRule>
    <cfRule type="containsText" dxfId="148" priority="93" operator="containsText" text="中國環">
      <formula>NOT(ISERROR(SEARCH("中國環",O92)))</formula>
    </cfRule>
    <cfRule type="containsText" dxfId="147" priority="94" operator="containsText" text="台灣塑膠">
      <formula>NOT(ISERROR(SEARCH("台灣塑膠",O92)))</formula>
    </cfRule>
    <cfRule type="containsText" dxfId="146" priority="95" operator="containsText" text="台灣內鋁">
      <formula>NOT(ISERROR(SEARCH("台灣內鋁",O92)))</formula>
    </cfRule>
  </conditionalFormatting>
  <conditionalFormatting sqref="O101:T101">
    <cfRule type="expression" dxfId="145" priority="57">
      <formula>#REF!="Fail"</formula>
    </cfRule>
    <cfRule type="containsText" dxfId="144" priority="59" operator="containsText" text="中國環">
      <formula>NOT(ISERROR(SEARCH("中國環",O101)))</formula>
    </cfRule>
    <cfRule type="containsText" dxfId="143" priority="60" operator="containsText" text="台灣塑膠">
      <formula>NOT(ISERROR(SEARCH("台灣塑膠",O101)))</formula>
    </cfRule>
    <cfRule type="containsText" dxfId="142" priority="61" operator="containsText" text="台灣內鋁">
      <formula>NOT(ISERROR(SEARCH("台灣內鋁",O101)))</formula>
    </cfRule>
    <cfRule type="containsText" dxfId="141" priority="62" operator="containsText" text="中國環">
      <formula>NOT(ISERROR(SEARCH("中國環",O101)))</formula>
    </cfRule>
    <cfRule type="containsText" dxfId="140" priority="63" operator="containsText" text="台灣塑膠">
      <formula>NOT(ISERROR(SEARCH("台灣塑膠",O101)))</formula>
    </cfRule>
    <cfRule type="containsText" dxfId="139" priority="64" operator="containsText" text="台灣內鋁">
      <formula>NOT(ISERROR(SEARCH("台灣內鋁",O101)))</formula>
    </cfRule>
  </conditionalFormatting>
  <conditionalFormatting sqref="O110:T110">
    <cfRule type="expression" dxfId="138" priority="41">
      <formula>#REF!="Fail"</formula>
    </cfRule>
    <cfRule type="containsText" dxfId="137" priority="43" operator="containsText" text="中國環">
      <formula>NOT(ISERROR(SEARCH("中國環",O110)))</formula>
    </cfRule>
    <cfRule type="containsText" dxfId="136" priority="44" operator="containsText" text="台灣塑膠">
      <formula>NOT(ISERROR(SEARCH("台灣塑膠",O110)))</formula>
    </cfRule>
    <cfRule type="containsText" dxfId="135" priority="45" operator="containsText" text="台灣內鋁">
      <formula>NOT(ISERROR(SEARCH("台灣內鋁",O110)))</formula>
    </cfRule>
    <cfRule type="containsText" dxfId="134" priority="46" operator="containsText" text="中國環">
      <formula>NOT(ISERROR(SEARCH("中國環",O110)))</formula>
    </cfRule>
    <cfRule type="containsText" dxfId="133" priority="47" operator="containsText" text="台灣塑膠">
      <formula>NOT(ISERROR(SEARCH("台灣塑膠",O110)))</formula>
    </cfRule>
    <cfRule type="containsText" dxfId="132" priority="48" operator="containsText" text="台灣內鋁">
      <formula>NOT(ISERROR(SEARCH("台灣內鋁",O110)))</formula>
    </cfRule>
  </conditionalFormatting>
  <conditionalFormatting sqref="U83:U85">
    <cfRule type="expression" dxfId="131" priority="35">
      <formula>#REF!="Fail"</formula>
    </cfRule>
  </conditionalFormatting>
  <conditionalFormatting sqref="U92:U94">
    <cfRule type="expression" dxfId="130" priority="34">
      <formula>#REF!="Fail"</formula>
    </cfRule>
  </conditionalFormatting>
  <conditionalFormatting sqref="U101:U103 U110:U112">
    <cfRule type="expression" dxfId="129" priority="32">
      <formula>#REF!="Fail"</formula>
    </cfRule>
  </conditionalFormatting>
  <conditionalFormatting sqref="V83:V85 A83:B91 E83:F91 AG83:AK91 U86:V91">
    <cfRule type="expression" dxfId="128" priority="133">
      <formula>#REF!="Fail"</formula>
    </cfRule>
  </conditionalFormatting>
  <conditionalFormatting sqref="V92:V94 U95:V100">
    <cfRule type="expression" dxfId="127" priority="103">
      <formula>#REF!="Fail"</formula>
    </cfRule>
  </conditionalFormatting>
  <conditionalFormatting sqref="V101:V103 U104:V109">
    <cfRule type="expression" dxfId="126" priority="80">
      <formula>#REF!="Fail"</formula>
    </cfRule>
  </conditionalFormatting>
  <conditionalFormatting sqref="AA4:AA10">
    <cfRule type="expression" dxfId="125" priority="361">
      <formula>#REF!="Fail"</formula>
    </cfRule>
  </conditionalFormatting>
  <conditionalFormatting sqref="AA13:AA19">
    <cfRule type="expression" dxfId="124" priority="336">
      <formula>#REF!="Fail"</formula>
    </cfRule>
  </conditionalFormatting>
  <conditionalFormatting sqref="AA22:AA28">
    <cfRule type="expression" dxfId="123" priority="324">
      <formula>#REF!="Fail"</formula>
    </cfRule>
  </conditionalFormatting>
  <conditionalFormatting sqref="AA31:AA37">
    <cfRule type="expression" dxfId="122" priority="309">
      <formula>#REF!="Fail"</formula>
    </cfRule>
  </conditionalFormatting>
  <conditionalFormatting sqref="AA40:AA44">
    <cfRule type="expression" dxfId="121" priority="345">
      <formula>#REF!="Fail"</formula>
    </cfRule>
  </conditionalFormatting>
  <conditionalFormatting sqref="AA49:AA55">
    <cfRule type="expression" dxfId="120" priority="278">
      <formula>#REF!="Fail"</formula>
    </cfRule>
  </conditionalFormatting>
  <conditionalFormatting sqref="AA58:AA62">
    <cfRule type="expression" dxfId="119" priority="269">
      <formula>#REF!="Fail"</formula>
    </cfRule>
  </conditionalFormatting>
  <conditionalFormatting sqref="AA67:AA73">
    <cfRule type="expression" dxfId="118" priority="172">
      <formula>#REF!="Fail"</formula>
    </cfRule>
  </conditionalFormatting>
  <conditionalFormatting sqref="AA76:AA82">
    <cfRule type="expression" dxfId="117" priority="154">
      <formula>#REF!="Fail"</formula>
    </cfRule>
  </conditionalFormatting>
  <conditionalFormatting sqref="AA85:AA91">
    <cfRule type="expression" dxfId="116" priority="132">
      <formula>#REF!="Fail"</formula>
    </cfRule>
  </conditionalFormatting>
  <conditionalFormatting sqref="AA94:AA100">
    <cfRule type="expression" dxfId="115" priority="102">
      <formula>#REF!="Fail"</formula>
    </cfRule>
  </conditionalFormatting>
  <conditionalFormatting sqref="AA103:AA109">
    <cfRule type="expression" dxfId="114" priority="79">
      <formula>#REF!="Fail"</formula>
    </cfRule>
  </conditionalFormatting>
  <conditionalFormatting sqref="AA112:AA118">
    <cfRule type="expression" dxfId="113" priority="50">
      <formula>#REF!="Fail"</formula>
    </cfRule>
  </conditionalFormatting>
  <conditionalFormatting sqref="AB2:AB46">
    <cfRule type="expression" dxfId="112" priority="289">
      <formula>#REF!="Fail"</formula>
    </cfRule>
  </conditionalFormatting>
  <conditionalFormatting sqref="AB49:AB55">
    <cfRule type="expression" dxfId="111" priority="270">
      <formula>#REF!="Fail"</formula>
    </cfRule>
  </conditionalFormatting>
  <conditionalFormatting sqref="AB56:AB57 AB59:AB61 AB64">
    <cfRule type="expression" dxfId="110" priority="260">
      <formula>#REF!="Fail"</formula>
    </cfRule>
  </conditionalFormatting>
  <conditionalFormatting sqref="AB58">
    <cfRule type="expression" dxfId="109" priority="258">
      <formula>#REF!="Fail"</formula>
    </cfRule>
  </conditionalFormatting>
  <conditionalFormatting sqref="AB62">
    <cfRule type="expression" dxfId="108" priority="257">
      <formula>#REF!="Fail"</formula>
    </cfRule>
  </conditionalFormatting>
  <conditionalFormatting sqref="AB67">
    <cfRule type="expression" dxfId="107" priority="171">
      <formula>#REF!="Fail"</formula>
    </cfRule>
  </conditionalFormatting>
  <conditionalFormatting sqref="AB68">
    <cfRule type="expression" dxfId="106" priority="169">
      <formula>#REF!="Fail"</formula>
    </cfRule>
  </conditionalFormatting>
  <conditionalFormatting sqref="AB69:AB73">
    <cfRule type="expression" dxfId="105" priority="164">
      <formula>#REF!="Fail"</formula>
    </cfRule>
  </conditionalFormatting>
  <conditionalFormatting sqref="AB77:AB82">
    <cfRule type="expression" dxfId="104" priority="142">
      <formula>#REF!="Fail"</formula>
    </cfRule>
  </conditionalFormatting>
  <conditionalFormatting sqref="AB86">
    <cfRule type="expression" dxfId="103" priority="109">
      <formula>#REF!="Fail"</formula>
    </cfRule>
  </conditionalFormatting>
  <conditionalFormatting sqref="AB87">
    <cfRule type="expression" dxfId="102" priority="108">
      <formula>#REF!="Fail"</formula>
    </cfRule>
  </conditionalFormatting>
  <conditionalFormatting sqref="AB88">
    <cfRule type="expression" dxfId="101" priority="107">
      <formula>#REF!="Fail"</formula>
    </cfRule>
  </conditionalFormatting>
  <conditionalFormatting sqref="AB89:AB91">
    <cfRule type="expression" dxfId="100" priority="104">
      <formula>#REF!="Fail"</formula>
    </cfRule>
  </conditionalFormatting>
  <conditionalFormatting sqref="AB95">
    <cfRule type="expression" dxfId="99" priority="86">
      <formula>#REF!="Fail"</formula>
    </cfRule>
  </conditionalFormatting>
  <conditionalFormatting sqref="AB96">
    <cfRule type="expression" dxfId="98" priority="85">
      <formula>#REF!="Fail"</formula>
    </cfRule>
  </conditionalFormatting>
  <conditionalFormatting sqref="AB97">
    <cfRule type="expression" dxfId="97" priority="84">
      <formula>#REF!="Fail"</formula>
    </cfRule>
  </conditionalFormatting>
  <conditionalFormatting sqref="AB98:AB100">
    <cfRule type="expression" dxfId="96" priority="81">
      <formula>#REF!="Fail"</formula>
    </cfRule>
  </conditionalFormatting>
  <conditionalFormatting sqref="AB104">
    <cfRule type="expression" dxfId="95" priority="70">
      <formula>#REF!="Fail"</formula>
    </cfRule>
  </conditionalFormatting>
  <conditionalFormatting sqref="AB105">
    <cfRule type="expression" dxfId="94" priority="56">
      <formula>#REF!="Fail"</formula>
    </cfRule>
  </conditionalFormatting>
  <conditionalFormatting sqref="AB106">
    <cfRule type="expression" dxfId="93" priority="55">
      <formula>#REF!="Fail"</formula>
    </cfRule>
  </conditionalFormatting>
  <conditionalFormatting sqref="AB107">
    <cfRule type="expression" dxfId="92" priority="54">
      <formula>#REF!="Fail"</formula>
    </cfRule>
  </conditionalFormatting>
  <conditionalFormatting sqref="AB108:AB109">
    <cfRule type="expression" dxfId="91" priority="52">
      <formula>#REF!="Fail"</formula>
    </cfRule>
  </conditionalFormatting>
  <conditionalFormatting sqref="AB113:AB115">
    <cfRule type="expression" dxfId="90" priority="29">
      <formula>#REF!="Fail"</formula>
    </cfRule>
  </conditionalFormatting>
  <conditionalFormatting sqref="AB116">
    <cfRule type="expression" dxfId="89" priority="38">
      <formula>#REF!="Fail"</formula>
    </cfRule>
  </conditionalFormatting>
  <conditionalFormatting sqref="AB117">
    <cfRule type="expression" dxfId="88" priority="28">
      <formula>#REF!="Fail"</formula>
    </cfRule>
  </conditionalFormatting>
  <conditionalFormatting sqref="AB118">
    <cfRule type="expression" dxfId="87" priority="37">
      <formula>#REF!="Fail"</formula>
    </cfRule>
  </conditionalFormatting>
  <conditionalFormatting sqref="AC2:AC1048576">
    <cfRule type="cellIs" dxfId="86" priority="352" operator="greaterThan">
      <formula>0.003125</formula>
    </cfRule>
  </conditionalFormatting>
  <conditionalFormatting sqref="AF1">
    <cfRule type="containsText" dxfId="85" priority="2687" operator="containsText" text="鋁籠內定位">
      <formula>NOT(ISERROR(SEARCH("鋁籠內定位",AF1)))</formula>
    </cfRule>
  </conditionalFormatting>
  <conditionalFormatting sqref="AF1:AF1048576 AD2:AD5000">
    <cfRule type="containsText" dxfId="84" priority="2611" operator="containsText" text="鴿籠內定位">
      <formula>NOT(ISERROR(SEARCH("鴿籠內定位",AD1)))</formula>
    </cfRule>
  </conditionalFormatting>
  <conditionalFormatting sqref="AK1">
    <cfRule type="containsText" dxfId="83" priority="1635" operator="containsText" text="鴿籠內定位">
      <formula>NOT(ISERROR(SEARCH("鴿籠內定位",AK1)))</formula>
    </cfRule>
    <cfRule type="containsText" dxfId="82" priority="1636" operator="containsText" text="鋁籠內定位">
      <formula>NOT(ISERROR(SEARCH("鋁籠內定位",AK1)))</formula>
    </cfRule>
  </conditionalFormatting>
  <conditionalFormatting sqref="B101:B103 E101:F103">
    <cfRule type="expression" dxfId="81" priority="27">
      <formula>#REF!="Fail"</formula>
    </cfRule>
  </conditionalFormatting>
  <conditionalFormatting sqref="B110:B112 E110:F112">
    <cfRule type="expression" dxfId="80" priority="26">
      <formula>#REF!="Fail"</formula>
    </cfRule>
  </conditionalFormatting>
  <conditionalFormatting sqref="AG119:AK127 V119:V121 U122:V127 A122:B127 E122:F127 A119:A127">
    <cfRule type="expression" dxfId="79" priority="25">
      <formula>#REF!="Fail"</formula>
    </cfRule>
  </conditionalFormatting>
  <conditionalFormatting sqref="O119">
    <cfRule type="expression" dxfId="78" priority="17">
      <formula>#REF!="Fail"</formula>
    </cfRule>
  </conditionalFormatting>
  <conditionalFormatting sqref="O119:T119">
    <cfRule type="expression" dxfId="77" priority="16">
      <formula>#REF!="Fail"</formula>
    </cfRule>
    <cfRule type="containsText" dxfId="76" priority="18" operator="containsText" text="中國環">
      <formula>NOT(ISERROR(SEARCH("中國環",O119)))</formula>
    </cfRule>
    <cfRule type="containsText" dxfId="75" priority="19" operator="containsText" text="台灣塑膠">
      <formula>NOT(ISERROR(SEARCH("台灣塑膠",O119)))</formula>
    </cfRule>
    <cfRule type="containsText" dxfId="74" priority="20" operator="containsText" text="台灣內鋁">
      <formula>NOT(ISERROR(SEARCH("台灣內鋁",O119)))</formula>
    </cfRule>
    <cfRule type="containsText" dxfId="73" priority="21" operator="containsText" text="中國環">
      <formula>NOT(ISERROR(SEARCH("中國環",O119)))</formula>
    </cfRule>
    <cfRule type="containsText" dxfId="72" priority="22" operator="containsText" text="台灣塑膠">
      <formula>NOT(ISERROR(SEARCH("台灣塑膠",O119)))</formula>
    </cfRule>
    <cfRule type="containsText" dxfId="71" priority="23" operator="containsText" text="台灣內鋁">
      <formula>NOT(ISERROR(SEARCH("台灣內鋁",O119)))</formula>
    </cfRule>
  </conditionalFormatting>
  <conditionalFormatting sqref="U119:U121">
    <cfRule type="expression" dxfId="70" priority="13">
      <formula>#REF!="Fail"</formula>
    </cfRule>
  </conditionalFormatting>
  <conditionalFormatting sqref="AA121:AA127">
    <cfRule type="expression" dxfId="69" priority="24">
      <formula>#REF!="Fail"</formula>
    </cfRule>
  </conditionalFormatting>
  <conditionalFormatting sqref="B119:B121 E119:F121">
    <cfRule type="expression" dxfId="68" priority="10">
      <formula>#REF!="Fail"</formula>
    </cfRule>
  </conditionalFormatting>
  <conditionalFormatting sqref="L2:L1048576">
    <cfRule type="containsText" dxfId="67" priority="9" operator="containsText" text="中國環">
      <formula>NOT(ISERROR(SEARCH("中國環",L2)))</formula>
    </cfRule>
  </conditionalFormatting>
  <conditionalFormatting sqref="L2:L1048576">
    <cfRule type="containsText" dxfId="66" priority="8" operator="containsText" text="台灣內鋁">
      <formula>NOT(ISERROR(SEARCH("台灣內鋁",L2)))</formula>
    </cfRule>
  </conditionalFormatting>
  <conditionalFormatting sqref="L2:L1048576">
    <cfRule type="containsText" dxfId="65" priority="7" operator="containsText" text="台灣塑膠">
      <formula>NOT(ISERROR(SEARCH("台灣塑膠",L2)))</formula>
    </cfRule>
  </conditionalFormatting>
  <conditionalFormatting sqref="AB122">
    <cfRule type="expression" dxfId="64" priority="6">
      <formula>#REF!="Fail"</formula>
    </cfRule>
  </conditionalFormatting>
  <conditionalFormatting sqref="AB123">
    <cfRule type="expression" dxfId="63" priority="5">
      <formula>#REF!="Fail"</formula>
    </cfRule>
  </conditionalFormatting>
  <conditionalFormatting sqref="AB124">
    <cfRule type="expression" dxfId="62" priority="4">
      <formula>#REF!="Fail"</formula>
    </cfRule>
  </conditionalFormatting>
  <conditionalFormatting sqref="AB125">
    <cfRule type="expression" dxfId="61" priority="3">
      <formula>#REF!="Fail"</formula>
    </cfRule>
  </conditionalFormatting>
  <conditionalFormatting sqref="AB126">
    <cfRule type="expression" dxfId="60" priority="2">
      <formula>#REF!="Fail"</formula>
    </cfRule>
  </conditionalFormatting>
  <conditionalFormatting sqref="AB127">
    <cfRule type="expression" dxfId="59" priority="1">
      <formula>#REF!="Fail"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2E27-A365-4E0D-A39B-D4B5E2392ED9}">
  <sheetPr filterMode="1">
    <tabColor theme="5" tint="0.59999389629810485"/>
  </sheetPr>
  <dimension ref="A1:Z200"/>
  <sheetViews>
    <sheetView topLeftCell="A116" workbookViewId="0">
      <selection activeCell="A140" sqref="A140"/>
    </sheetView>
    <sheetView workbookViewId="1"/>
  </sheetViews>
  <sheetFormatPr defaultColWidth="9" defaultRowHeight="15"/>
  <cols>
    <col min="1" max="1" width="13.875" style="81" bestFit="1" customWidth="1"/>
    <col min="2" max="4" width="9" style="81"/>
    <col min="5" max="5" width="42.25" style="81" customWidth="1"/>
    <col min="6" max="6" width="9.75" style="81" customWidth="1"/>
    <col min="7" max="7" width="9" style="80"/>
    <col min="8" max="8" width="10.25" style="80" customWidth="1"/>
    <col min="9" max="9" width="18.875" style="109" customWidth="1"/>
    <col min="10" max="10" width="20.25" style="109" customWidth="1"/>
    <col min="11" max="11" width="11.25" style="109" customWidth="1"/>
    <col min="12" max="12" width="10.375" style="109" customWidth="1"/>
    <col min="13" max="13" width="11.25" style="109" hidden="1" customWidth="1"/>
    <col min="14" max="14" width="10" style="109" hidden="1" customWidth="1"/>
    <col min="15" max="15" width="11.25" style="109" customWidth="1"/>
    <col min="16" max="16" width="10.5" style="109" customWidth="1"/>
    <col min="17" max="17" width="11.5" style="109" hidden="1" customWidth="1"/>
    <col min="18" max="18" width="10.25" style="109" hidden="1" customWidth="1"/>
    <col min="19" max="19" width="11.25" style="109" customWidth="1"/>
    <col min="20" max="20" width="10.25" style="109" customWidth="1"/>
    <col min="21" max="21" width="11.25" style="109" hidden="1" customWidth="1"/>
    <col min="22" max="22" width="10.375" style="109" hidden="1" customWidth="1"/>
    <col min="23" max="23" width="11.25" style="109" customWidth="1"/>
    <col min="24" max="24" width="10.25" style="109" customWidth="1"/>
    <col min="25" max="25" width="11.25" style="109" hidden="1" customWidth="1"/>
    <col min="26" max="26" width="10.5" style="80" hidden="1" customWidth="1"/>
    <col min="27" max="16384" width="9" style="81"/>
  </cols>
  <sheetData>
    <row r="1" spans="1:26">
      <c r="I1" s="80"/>
      <c r="J1" s="80"/>
      <c r="K1" s="475" t="s">
        <v>144</v>
      </c>
      <c r="L1" s="476"/>
      <c r="M1" s="476"/>
      <c r="N1" s="477"/>
      <c r="O1" s="475" t="s">
        <v>145</v>
      </c>
      <c r="P1" s="476"/>
      <c r="Q1" s="476"/>
      <c r="R1" s="477"/>
      <c r="S1" s="475" t="s">
        <v>146</v>
      </c>
      <c r="T1" s="476"/>
      <c r="U1" s="476"/>
      <c r="V1" s="477"/>
      <c r="W1" s="475" t="s">
        <v>147</v>
      </c>
      <c r="X1" s="476"/>
      <c r="Y1" s="476"/>
      <c r="Z1" s="476"/>
    </row>
    <row r="2" spans="1:26" s="75" customFormat="1" ht="34.5" customHeight="1">
      <c r="A2" s="101" t="s">
        <v>148</v>
      </c>
      <c r="B2" s="101" t="s">
        <v>12</v>
      </c>
      <c r="C2" s="101" t="s">
        <v>149</v>
      </c>
      <c r="D2" s="101" t="s">
        <v>150</v>
      </c>
      <c r="E2" s="101" t="s">
        <v>16</v>
      </c>
      <c r="F2" s="101" t="s">
        <v>20</v>
      </c>
      <c r="G2" s="179" t="s">
        <v>151</v>
      </c>
      <c r="H2" s="186" t="s">
        <v>39</v>
      </c>
      <c r="I2" s="184" t="s">
        <v>152</v>
      </c>
      <c r="J2" s="184" t="s">
        <v>153</v>
      </c>
      <c r="K2" s="185" t="s">
        <v>154</v>
      </c>
      <c r="L2" s="185" t="s">
        <v>155</v>
      </c>
      <c r="M2" s="187" t="s">
        <v>156</v>
      </c>
      <c r="N2" s="187" t="s">
        <v>157</v>
      </c>
      <c r="O2" s="185" t="s">
        <v>158</v>
      </c>
      <c r="P2" s="185" t="s">
        <v>159</v>
      </c>
      <c r="Q2" s="187" t="s">
        <v>160</v>
      </c>
      <c r="R2" s="187" t="s">
        <v>161</v>
      </c>
      <c r="S2" s="185" t="s">
        <v>162</v>
      </c>
      <c r="T2" s="185" t="s">
        <v>163</v>
      </c>
      <c r="U2" s="187" t="s">
        <v>164</v>
      </c>
      <c r="V2" s="187" t="s">
        <v>165</v>
      </c>
      <c r="W2" s="185" t="s">
        <v>166</v>
      </c>
      <c r="X2" s="185" t="s">
        <v>167</v>
      </c>
      <c r="Y2" s="188" t="s">
        <v>168</v>
      </c>
      <c r="Z2" s="188" t="s">
        <v>169</v>
      </c>
    </row>
    <row r="3" spans="1:26" ht="18" hidden="1" customHeight="1">
      <c r="A3" s="76">
        <v>45266</v>
      </c>
      <c r="B3" s="77" t="s">
        <v>48</v>
      </c>
      <c r="C3" s="65" t="s">
        <v>49</v>
      </c>
      <c r="D3" s="79" t="s">
        <v>49</v>
      </c>
      <c r="E3" s="116" t="s">
        <v>51</v>
      </c>
      <c r="F3" s="135" t="s">
        <v>111</v>
      </c>
      <c r="G3" s="180" t="s">
        <v>134</v>
      </c>
      <c r="H3" s="104" t="e">
        <f>放飛紀錄!#REF!</f>
        <v>#REF!</v>
      </c>
      <c r="I3" s="102">
        <v>0.41684027777777777</v>
      </c>
      <c r="J3" s="102">
        <v>0.41752314814814812</v>
      </c>
      <c r="K3" s="109">
        <v>4</v>
      </c>
      <c r="L3" s="109">
        <v>27.8</v>
      </c>
      <c r="O3" s="109">
        <v>4.6666670000000003</v>
      </c>
      <c r="P3" s="109">
        <v>27.16667</v>
      </c>
      <c r="S3" s="109">
        <v>9.7547169999999994</v>
      </c>
      <c r="T3" s="109">
        <v>31.01887</v>
      </c>
      <c r="W3" s="109">
        <v>9.4954959999999993</v>
      </c>
      <c r="X3" s="109">
        <v>30.87387</v>
      </c>
    </row>
    <row r="4" spans="1:26" ht="18" hidden="1" customHeight="1">
      <c r="A4" s="82">
        <v>45266</v>
      </c>
      <c r="B4" s="83" t="s">
        <v>48</v>
      </c>
      <c r="C4" s="66" t="s">
        <v>49</v>
      </c>
      <c r="D4" s="85" t="s">
        <v>49</v>
      </c>
      <c r="E4" s="117" t="s">
        <v>51</v>
      </c>
      <c r="F4" s="137" t="s">
        <v>115</v>
      </c>
      <c r="G4" s="181" t="s">
        <v>134</v>
      </c>
      <c r="H4" s="103" t="e">
        <f>放飛紀錄!#REF!</f>
        <v>#REF!</v>
      </c>
      <c r="I4" s="114">
        <v>0.41788194444444443</v>
      </c>
      <c r="J4" s="114">
        <v>0.41979166666666662</v>
      </c>
      <c r="K4" s="108">
        <v>1.4523809999999999</v>
      </c>
      <c r="L4" s="108">
        <v>15.11905</v>
      </c>
      <c r="M4" s="108"/>
      <c r="N4" s="108"/>
      <c r="O4" s="108">
        <v>1.6511629999999999</v>
      </c>
      <c r="P4" s="108">
        <v>15.5814</v>
      </c>
      <c r="Q4" s="108"/>
      <c r="R4" s="108"/>
      <c r="S4" s="108">
        <v>10.376810000000001</v>
      </c>
      <c r="T4" s="108">
        <v>34.811599999999999</v>
      </c>
      <c r="U4" s="108"/>
      <c r="V4" s="108"/>
      <c r="W4" s="108">
        <v>7</v>
      </c>
      <c r="X4" s="108">
        <v>27.36036</v>
      </c>
      <c r="Y4" s="108"/>
      <c r="Z4" s="86"/>
    </row>
    <row r="5" spans="1:26" ht="18" hidden="1" customHeight="1">
      <c r="A5" s="76">
        <v>45266</v>
      </c>
      <c r="B5" s="77" t="s">
        <v>48</v>
      </c>
      <c r="C5" s="65" t="s">
        <v>49</v>
      </c>
      <c r="D5" s="78" t="s">
        <v>170</v>
      </c>
      <c r="E5" s="118" t="s">
        <v>171</v>
      </c>
      <c r="F5" s="134" t="s">
        <v>172</v>
      </c>
      <c r="G5" s="180" t="s">
        <v>134</v>
      </c>
      <c r="H5" s="104" t="e">
        <f>放飛紀錄!#REF!</f>
        <v>#REF!</v>
      </c>
      <c r="I5" s="102">
        <v>0.4244560185185185</v>
      </c>
      <c r="J5" s="102">
        <v>0.42611111111111111</v>
      </c>
      <c r="K5" s="109">
        <v>1.518519</v>
      </c>
      <c r="L5" s="109">
        <v>6.6296299999999997</v>
      </c>
      <c r="O5" s="109">
        <v>1.6727270000000001</v>
      </c>
      <c r="P5" s="109">
        <v>6.9818179999999996</v>
      </c>
      <c r="S5" s="109">
        <v>10.438599999999999</v>
      </c>
      <c r="T5" s="109">
        <v>26.403510000000001</v>
      </c>
      <c r="W5" s="109">
        <v>6.0990989999999998</v>
      </c>
      <c r="X5" s="109">
        <v>16.78378</v>
      </c>
    </row>
    <row r="6" spans="1:26" ht="18" hidden="1" customHeight="1">
      <c r="A6" s="82">
        <v>45266</v>
      </c>
      <c r="B6" s="83" t="s">
        <v>48</v>
      </c>
      <c r="C6" s="66" t="s">
        <v>49</v>
      </c>
      <c r="D6" s="84" t="s">
        <v>170</v>
      </c>
      <c r="E6" s="119" t="s">
        <v>171</v>
      </c>
      <c r="F6" s="136" t="s">
        <v>173</v>
      </c>
      <c r="G6" s="181" t="s">
        <v>134</v>
      </c>
      <c r="H6" s="103" t="e">
        <f>放飛紀錄!#REF!</f>
        <v>#REF!</v>
      </c>
      <c r="I6" s="114">
        <v>0.42517361111111113</v>
      </c>
      <c r="J6" s="114">
        <v>0.42788194444444444</v>
      </c>
      <c r="K6" s="108">
        <v>2.6666669999999999</v>
      </c>
      <c r="L6" s="108">
        <v>11.481479999999999</v>
      </c>
      <c r="M6" s="108"/>
      <c r="N6" s="108"/>
      <c r="O6" s="115">
        <v>2.7560980000000002</v>
      </c>
      <c r="P6" s="108">
        <v>11.65854</v>
      </c>
      <c r="Q6" s="108"/>
      <c r="R6" s="108"/>
      <c r="S6" s="108">
        <v>10.633330000000001</v>
      </c>
      <c r="T6" s="108">
        <v>25.766670000000001</v>
      </c>
      <c r="U6" s="108"/>
      <c r="V6" s="108"/>
      <c r="W6" s="115">
        <v>4.81982</v>
      </c>
      <c r="X6" s="108">
        <v>15.34234</v>
      </c>
      <c r="Y6" s="108"/>
      <c r="Z6" s="86"/>
    </row>
    <row r="7" spans="1:26" ht="18" hidden="1" customHeight="1">
      <c r="A7" s="76">
        <v>45266</v>
      </c>
      <c r="B7" s="77" t="s">
        <v>48</v>
      </c>
      <c r="C7" s="65" t="s">
        <v>49</v>
      </c>
      <c r="D7" s="78" t="s">
        <v>170</v>
      </c>
      <c r="E7" s="120" t="s">
        <v>174</v>
      </c>
      <c r="F7" s="134" t="s">
        <v>175</v>
      </c>
      <c r="G7" s="180" t="s">
        <v>134</v>
      </c>
      <c r="H7" s="105" t="e">
        <f>放飛紀錄!#REF!</f>
        <v>#REF!</v>
      </c>
      <c r="I7" s="102">
        <v>0.42325231481481485</v>
      </c>
      <c r="J7" s="102">
        <v>0.42902777777777779</v>
      </c>
      <c r="K7" s="109" t="s">
        <v>176</v>
      </c>
      <c r="L7" s="109" t="s">
        <v>176</v>
      </c>
      <c r="O7" s="109" t="s">
        <v>176</v>
      </c>
      <c r="P7" s="109" t="s">
        <v>176</v>
      </c>
      <c r="S7" s="109" t="s">
        <v>176</v>
      </c>
      <c r="T7" s="109" t="s">
        <v>176</v>
      </c>
      <c r="W7" s="109">
        <v>2.0360360000000002</v>
      </c>
      <c r="X7" s="109">
        <v>14.18919</v>
      </c>
    </row>
    <row r="8" spans="1:26" ht="18" hidden="1" customHeight="1">
      <c r="A8" s="82">
        <v>45266</v>
      </c>
      <c r="B8" s="83" t="s">
        <v>48</v>
      </c>
      <c r="C8" s="66" t="s">
        <v>49</v>
      </c>
      <c r="D8" s="84" t="s">
        <v>170</v>
      </c>
      <c r="E8" s="121" t="s">
        <v>174</v>
      </c>
      <c r="F8" s="136" t="s">
        <v>177</v>
      </c>
      <c r="G8" s="181" t="s">
        <v>134</v>
      </c>
      <c r="H8" s="106" t="e">
        <f>放飛紀錄!#REF!</f>
        <v>#REF!</v>
      </c>
      <c r="I8" s="114">
        <v>0.41822916666666665</v>
      </c>
      <c r="J8" s="114">
        <v>0.43092592592592593</v>
      </c>
      <c r="K8" s="108" t="s">
        <v>176</v>
      </c>
      <c r="L8" s="108" t="s">
        <v>176</v>
      </c>
      <c r="M8" s="108"/>
      <c r="N8" s="108"/>
      <c r="O8" s="108" t="s">
        <v>176</v>
      </c>
      <c r="P8" s="108" t="s">
        <v>176</v>
      </c>
      <c r="Q8" s="108"/>
      <c r="R8" s="108"/>
      <c r="S8" s="108" t="s">
        <v>176</v>
      </c>
      <c r="T8" s="108" t="s">
        <v>176</v>
      </c>
      <c r="U8" s="108"/>
      <c r="V8" s="108"/>
      <c r="W8" s="108">
        <v>2.45946</v>
      </c>
      <c r="X8" s="108">
        <v>16.6036</v>
      </c>
      <c r="Y8" s="108"/>
      <c r="Z8" s="86"/>
    </row>
    <row r="9" spans="1:26" ht="18" hidden="1" customHeight="1">
      <c r="A9" s="76">
        <v>45266</v>
      </c>
      <c r="B9" s="77" t="s">
        <v>48</v>
      </c>
      <c r="C9" s="65" t="s">
        <v>49</v>
      </c>
      <c r="D9" s="78" t="s">
        <v>170</v>
      </c>
      <c r="E9" s="122" t="s">
        <v>178</v>
      </c>
      <c r="F9" s="138" t="s">
        <v>179</v>
      </c>
      <c r="G9" s="180" t="s">
        <v>134</v>
      </c>
      <c r="H9" s="104" t="e">
        <f>放飛紀錄!#REF!</f>
        <v>#REF!</v>
      </c>
      <c r="I9" s="102">
        <v>0.42223379629629632</v>
      </c>
      <c r="J9" s="102">
        <v>0.42738425925925921</v>
      </c>
      <c r="K9" s="109">
        <v>2.7605629999999999</v>
      </c>
      <c r="L9" s="109">
        <v>13.704230000000001</v>
      </c>
      <c r="O9" s="109">
        <v>2.8333330000000001</v>
      </c>
      <c r="P9" s="109">
        <v>13.86111</v>
      </c>
      <c r="S9" s="109">
        <v>10.625</v>
      </c>
      <c r="T9" s="109">
        <v>26</v>
      </c>
      <c r="W9" s="109">
        <v>5.5945939999999998</v>
      </c>
      <c r="X9" s="109">
        <v>18.13514</v>
      </c>
    </row>
    <row r="10" spans="1:26" ht="18" hidden="1" customHeight="1">
      <c r="A10" s="82">
        <v>45266</v>
      </c>
      <c r="B10" s="83" t="s">
        <v>48</v>
      </c>
      <c r="C10" s="66" t="s">
        <v>49</v>
      </c>
      <c r="D10" s="84" t="s">
        <v>170</v>
      </c>
      <c r="E10" s="123" t="s">
        <v>178</v>
      </c>
      <c r="F10" s="139" t="s">
        <v>180</v>
      </c>
      <c r="G10" s="181" t="s">
        <v>134</v>
      </c>
      <c r="H10" s="103" t="e">
        <f>放飛紀錄!#REF!</f>
        <v>#REF!</v>
      </c>
      <c r="I10" s="108" t="s">
        <v>176</v>
      </c>
      <c r="J10" s="108" t="s">
        <v>176</v>
      </c>
      <c r="K10" s="108" t="s">
        <v>176</v>
      </c>
      <c r="L10" s="108" t="s">
        <v>176</v>
      </c>
      <c r="M10" s="108"/>
      <c r="N10" s="108"/>
      <c r="O10" s="108" t="s">
        <v>176</v>
      </c>
      <c r="P10" s="108" t="s">
        <v>176</v>
      </c>
      <c r="Q10" s="108"/>
      <c r="R10" s="108"/>
      <c r="S10" s="108" t="s">
        <v>176</v>
      </c>
      <c r="T10" s="108" t="s">
        <v>176</v>
      </c>
      <c r="U10" s="108"/>
      <c r="V10" s="108"/>
      <c r="W10" s="108">
        <v>0.56756759999999995</v>
      </c>
      <c r="X10" s="108">
        <v>9.2612609999999993</v>
      </c>
      <c r="Y10" s="108"/>
      <c r="Z10" s="86"/>
    </row>
    <row r="11" spans="1:26" ht="18" hidden="1" customHeight="1">
      <c r="A11" s="76">
        <v>45266</v>
      </c>
      <c r="B11" s="77" t="s">
        <v>48</v>
      </c>
      <c r="C11" s="65" t="s">
        <v>49</v>
      </c>
      <c r="D11" s="78" t="s">
        <v>170</v>
      </c>
      <c r="E11" s="124" t="s">
        <v>181</v>
      </c>
      <c r="F11" s="140" t="s">
        <v>182</v>
      </c>
      <c r="G11" s="180" t="s">
        <v>134</v>
      </c>
      <c r="H11" s="104" t="e">
        <f>放飛紀錄!#REF!</f>
        <v>#REF!</v>
      </c>
      <c r="I11" s="102">
        <v>0.42446759259259265</v>
      </c>
      <c r="J11" s="102">
        <v>0.42562499999999998</v>
      </c>
      <c r="K11" s="109">
        <v>1.6491229999999999</v>
      </c>
      <c r="L11" s="109">
        <v>6.7894740000000002</v>
      </c>
      <c r="O11" s="109">
        <v>1.7931029999999999</v>
      </c>
      <c r="P11" s="109">
        <v>7.1034480000000002</v>
      </c>
      <c r="S11" s="109">
        <v>10.16667</v>
      </c>
      <c r="T11" s="109">
        <v>23.83333</v>
      </c>
      <c r="W11" s="109">
        <v>5.7927929999999996</v>
      </c>
      <c r="X11" s="109">
        <v>15.08108</v>
      </c>
    </row>
    <row r="12" spans="1:26" ht="18" hidden="1" customHeight="1">
      <c r="A12" s="82">
        <v>45266</v>
      </c>
      <c r="B12" s="83" t="s">
        <v>48</v>
      </c>
      <c r="C12" s="66" t="s">
        <v>49</v>
      </c>
      <c r="D12" s="84" t="s">
        <v>170</v>
      </c>
      <c r="E12" s="125" t="s">
        <v>181</v>
      </c>
      <c r="F12" s="141" t="s">
        <v>183</v>
      </c>
      <c r="G12" s="181" t="s">
        <v>134</v>
      </c>
      <c r="H12" s="103" t="e">
        <f>放飛紀錄!#REF!</f>
        <v>#REF!</v>
      </c>
      <c r="I12" s="110" t="s">
        <v>176</v>
      </c>
      <c r="J12" s="110" t="s">
        <v>176</v>
      </c>
      <c r="K12" s="110" t="s">
        <v>176</v>
      </c>
      <c r="L12" s="110" t="s">
        <v>176</v>
      </c>
      <c r="M12" s="110"/>
      <c r="N12" s="110"/>
      <c r="O12" s="110" t="s">
        <v>176</v>
      </c>
      <c r="P12" s="110" t="s">
        <v>176</v>
      </c>
      <c r="Q12" s="110"/>
      <c r="R12" s="110"/>
      <c r="S12" s="110" t="s">
        <v>176</v>
      </c>
      <c r="T12" s="110" t="s">
        <v>176</v>
      </c>
      <c r="U12" s="110"/>
      <c r="V12" s="110"/>
      <c r="W12" s="110" t="s">
        <v>176</v>
      </c>
      <c r="X12" s="110" t="s">
        <v>176</v>
      </c>
      <c r="Y12" s="110"/>
      <c r="Z12" s="87"/>
    </row>
    <row r="13" spans="1:26" ht="18" hidden="1" customHeight="1">
      <c r="A13" s="82">
        <v>45266</v>
      </c>
      <c r="B13" s="83" t="s">
        <v>48</v>
      </c>
      <c r="C13" s="66" t="s">
        <v>49</v>
      </c>
      <c r="D13" s="84" t="s">
        <v>170</v>
      </c>
      <c r="E13" s="126" t="s">
        <v>184</v>
      </c>
      <c r="F13" s="139" t="s">
        <v>185</v>
      </c>
      <c r="G13" s="181" t="s">
        <v>134</v>
      </c>
      <c r="H13" s="103" t="e">
        <f>放飛紀錄!#REF!</f>
        <v>#REF!</v>
      </c>
      <c r="I13" s="114">
        <v>0.42637731481481483</v>
      </c>
      <c r="J13" s="114">
        <v>0.42909722222222224</v>
      </c>
      <c r="K13" s="108" t="s">
        <v>176</v>
      </c>
      <c r="L13" s="108" t="s">
        <v>176</v>
      </c>
      <c r="M13" s="108"/>
      <c r="N13" s="108"/>
      <c r="O13" s="108" t="s">
        <v>176</v>
      </c>
      <c r="P13" s="108" t="s">
        <v>176</v>
      </c>
      <c r="Q13" s="108"/>
      <c r="R13" s="108"/>
      <c r="S13" s="108" t="s">
        <v>176</v>
      </c>
      <c r="T13" s="108" t="s">
        <v>176</v>
      </c>
      <c r="U13" s="108"/>
      <c r="V13" s="108"/>
      <c r="W13" s="108">
        <v>1.7117119999999999</v>
      </c>
      <c r="X13" s="108">
        <v>11.63063</v>
      </c>
      <c r="Y13" s="108"/>
      <c r="Z13" s="86"/>
    </row>
    <row r="14" spans="1:26" ht="18" hidden="1" customHeight="1">
      <c r="A14" s="76">
        <v>45266</v>
      </c>
      <c r="B14" s="88" t="s">
        <v>48</v>
      </c>
      <c r="C14" s="67" t="s">
        <v>49</v>
      </c>
      <c r="D14" s="89" t="s">
        <v>49</v>
      </c>
      <c r="E14" s="127" t="s">
        <v>186</v>
      </c>
      <c r="F14" s="142" t="s">
        <v>187</v>
      </c>
      <c r="G14" s="180" t="s">
        <v>134</v>
      </c>
      <c r="H14" s="104" t="e">
        <f>放飛紀錄!#REF!</f>
        <v>#REF!</v>
      </c>
      <c r="I14" s="102">
        <v>0.42428240740740741</v>
      </c>
      <c r="J14" s="104">
        <v>0.42527777777777781</v>
      </c>
      <c r="K14" s="109">
        <v>1.803571</v>
      </c>
      <c r="L14" s="109">
        <v>7.4642860000000004</v>
      </c>
      <c r="O14" s="109">
        <v>1.947368</v>
      </c>
      <c r="P14" s="109">
        <v>7.8070170000000001</v>
      </c>
      <c r="S14" s="109">
        <v>10.74545</v>
      </c>
      <c r="T14" s="109">
        <v>26.054549999999999</v>
      </c>
      <c r="W14" s="109">
        <v>6.2342339999999998</v>
      </c>
      <c r="X14" s="109">
        <v>16.67568</v>
      </c>
    </row>
    <row r="15" spans="1:26" ht="18" hidden="1" customHeight="1">
      <c r="A15" s="82">
        <v>45266</v>
      </c>
      <c r="B15" s="83" t="s">
        <v>48</v>
      </c>
      <c r="C15" s="66" t="s">
        <v>49</v>
      </c>
      <c r="D15" s="85" t="s">
        <v>49</v>
      </c>
      <c r="E15" s="128" t="s">
        <v>186</v>
      </c>
      <c r="F15" s="144" t="s">
        <v>188</v>
      </c>
      <c r="G15" s="181" t="s">
        <v>134</v>
      </c>
      <c r="H15" s="103" t="e">
        <f>放飛紀錄!#REF!</f>
        <v>#REF!</v>
      </c>
      <c r="I15" s="114">
        <v>0.42428240740740741</v>
      </c>
      <c r="J15" s="103">
        <v>0.42603009259259261</v>
      </c>
      <c r="K15" s="108">
        <v>3.0769229999999999</v>
      </c>
      <c r="L15" s="108">
        <v>9.9692310000000006</v>
      </c>
      <c r="M15" s="108"/>
      <c r="N15" s="108"/>
      <c r="O15" s="108">
        <v>3.1818179999999998</v>
      </c>
      <c r="P15" s="108">
        <v>10.227270000000001</v>
      </c>
      <c r="Q15" s="108"/>
      <c r="R15" s="108"/>
      <c r="S15" s="108">
        <v>10.65217</v>
      </c>
      <c r="T15" s="108">
        <v>26.739129999999999</v>
      </c>
      <c r="U15" s="108"/>
      <c r="V15" s="108"/>
      <c r="W15" s="108">
        <v>6.2162160000000002</v>
      </c>
      <c r="X15" s="108">
        <v>16.91892</v>
      </c>
      <c r="Y15" s="108"/>
      <c r="Z15" s="86"/>
    </row>
    <row r="16" spans="1:26" ht="18" hidden="1" customHeight="1">
      <c r="A16" s="76">
        <v>45266</v>
      </c>
      <c r="B16" s="88" t="s">
        <v>48</v>
      </c>
      <c r="C16" s="67" t="s">
        <v>49</v>
      </c>
      <c r="D16" s="89" t="s">
        <v>49</v>
      </c>
      <c r="E16" s="129" t="s">
        <v>189</v>
      </c>
      <c r="F16" s="142" t="s">
        <v>190</v>
      </c>
      <c r="G16" s="180" t="s">
        <v>134</v>
      </c>
      <c r="H16" s="104" t="e">
        <f>放飛紀錄!#REF!</f>
        <v>#REF!</v>
      </c>
      <c r="I16" s="102">
        <v>0.41961805555555554</v>
      </c>
      <c r="J16" s="102">
        <v>0.42738425925925921</v>
      </c>
      <c r="K16" s="109">
        <v>1.9756100000000001</v>
      </c>
      <c r="L16" s="109">
        <v>15.59756</v>
      </c>
      <c r="O16" s="109">
        <v>2.060241</v>
      </c>
      <c r="P16" s="109">
        <v>15.6747</v>
      </c>
      <c r="S16" s="109">
        <v>10</v>
      </c>
      <c r="T16" s="109">
        <v>24.758620000000001</v>
      </c>
      <c r="W16" s="109">
        <v>4.0720720000000004</v>
      </c>
      <c r="X16" s="109">
        <v>17.99099</v>
      </c>
    </row>
    <row r="17" spans="1:26" ht="18" hidden="1" customHeight="1">
      <c r="A17" s="82">
        <v>45266</v>
      </c>
      <c r="B17" s="83" t="s">
        <v>48</v>
      </c>
      <c r="C17" s="66" t="s">
        <v>49</v>
      </c>
      <c r="D17" s="85" t="s">
        <v>49</v>
      </c>
      <c r="E17" s="130" t="s">
        <v>189</v>
      </c>
      <c r="F17" s="143" t="s">
        <v>191</v>
      </c>
      <c r="G17" s="181" t="s">
        <v>134</v>
      </c>
      <c r="H17" s="103" t="e">
        <f>放飛紀錄!#REF!</f>
        <v>#REF!</v>
      </c>
      <c r="I17" s="114">
        <v>0.42517361111111113</v>
      </c>
      <c r="J17" s="114">
        <v>0.43054398148148149</v>
      </c>
      <c r="K17" s="108" t="s">
        <v>176</v>
      </c>
      <c r="L17" s="108" t="s">
        <v>176</v>
      </c>
      <c r="M17" s="108"/>
      <c r="N17" s="108"/>
      <c r="O17" s="108" t="s">
        <v>176</v>
      </c>
      <c r="P17" s="108" t="s">
        <v>176</v>
      </c>
      <c r="Q17" s="108"/>
      <c r="R17" s="108"/>
      <c r="S17" s="108" t="s">
        <v>176</v>
      </c>
      <c r="T17" s="108" t="s">
        <v>176</v>
      </c>
      <c r="U17" s="108"/>
      <c r="V17" s="108"/>
      <c r="W17" s="108">
        <v>1.72973</v>
      </c>
      <c r="X17" s="108">
        <v>14.41441</v>
      </c>
      <c r="Y17" s="108"/>
      <c r="Z17" s="86"/>
    </row>
    <row r="18" spans="1:26" ht="18" hidden="1" customHeight="1">
      <c r="A18" s="82">
        <v>45266</v>
      </c>
      <c r="B18" s="83" t="s">
        <v>48</v>
      </c>
      <c r="C18" s="66" t="s">
        <v>49</v>
      </c>
      <c r="D18" s="90" t="s">
        <v>80</v>
      </c>
      <c r="E18" s="131" t="s">
        <v>192</v>
      </c>
      <c r="F18" s="143" t="s">
        <v>193</v>
      </c>
      <c r="G18" s="181" t="s">
        <v>134</v>
      </c>
      <c r="H18" s="103" t="e">
        <f>放飛紀錄!#REF!</f>
        <v>#REF!</v>
      </c>
      <c r="I18" s="103">
        <v>0.41822916666666665</v>
      </c>
      <c r="J18" s="103">
        <v>0.41979166666666662</v>
      </c>
      <c r="K18" s="111">
        <v>2.9183669999999999</v>
      </c>
      <c r="L18" s="111">
        <v>19.408159999999999</v>
      </c>
      <c r="M18" s="111"/>
      <c r="N18" s="111"/>
      <c r="O18" s="111">
        <v>3.06</v>
      </c>
      <c r="P18" s="111">
        <v>19.64</v>
      </c>
      <c r="Q18" s="111"/>
      <c r="R18" s="111"/>
      <c r="S18" s="111">
        <v>10.451610000000001</v>
      </c>
      <c r="T18" s="111">
        <v>31.451609999999999</v>
      </c>
      <c r="U18" s="111"/>
      <c r="V18" s="111"/>
      <c r="W18" s="111">
        <v>7.1262600000000003</v>
      </c>
      <c r="X18" s="111">
        <v>26.13514</v>
      </c>
      <c r="Y18" s="111"/>
      <c r="Z18" s="91"/>
    </row>
    <row r="19" spans="1:26" ht="18" hidden="1" customHeight="1">
      <c r="A19" s="92">
        <v>45266</v>
      </c>
      <c r="B19" s="93" t="s">
        <v>48</v>
      </c>
      <c r="C19" s="68" t="s">
        <v>49</v>
      </c>
      <c r="D19" s="94" t="s">
        <v>80</v>
      </c>
      <c r="E19" s="132" t="s">
        <v>194</v>
      </c>
      <c r="F19" s="145" t="s">
        <v>195</v>
      </c>
      <c r="G19" s="182" t="s">
        <v>134</v>
      </c>
      <c r="H19" s="107" t="e">
        <f>放飛紀錄!#REF!</f>
        <v>#REF!</v>
      </c>
      <c r="I19" s="107">
        <v>0.42170138888888892</v>
      </c>
      <c r="J19" s="107">
        <v>0.42499999999999999</v>
      </c>
      <c r="K19" s="112">
        <v>3.1454550000000001</v>
      </c>
      <c r="L19" s="112">
        <v>13.381819999999999</v>
      </c>
      <c r="M19" s="112"/>
      <c r="N19" s="112"/>
      <c r="O19" s="112">
        <v>3.2678569999999998</v>
      </c>
      <c r="P19" s="112">
        <v>13.66071</v>
      </c>
      <c r="Q19" s="112"/>
      <c r="R19" s="112"/>
      <c r="S19" s="112">
        <v>10.41071</v>
      </c>
      <c r="T19" s="112">
        <v>28.714279999999999</v>
      </c>
      <c r="U19" s="112"/>
      <c r="V19" s="112"/>
      <c r="W19" s="112">
        <v>6.8108110000000002</v>
      </c>
      <c r="X19" s="112">
        <v>21.11712</v>
      </c>
      <c r="Y19" s="112"/>
      <c r="Z19" s="95"/>
    </row>
    <row r="20" spans="1:26" ht="18" hidden="1" customHeight="1">
      <c r="A20" s="82" t="s">
        <v>196</v>
      </c>
      <c r="B20" s="83" t="s">
        <v>48</v>
      </c>
      <c r="C20" s="66" t="s">
        <v>49</v>
      </c>
      <c r="D20" s="85" t="s">
        <v>49</v>
      </c>
      <c r="E20" s="117" t="s">
        <v>51</v>
      </c>
      <c r="F20" s="148" t="s">
        <v>111</v>
      </c>
      <c r="G20" s="181" t="s">
        <v>134</v>
      </c>
      <c r="H20" s="103" t="e">
        <f>放飛紀錄!#REF!</f>
        <v>#REF!</v>
      </c>
      <c r="I20" s="103">
        <v>0.5973842592592592</v>
      </c>
      <c r="J20" s="103">
        <v>0.59824074074074074</v>
      </c>
      <c r="K20" s="111">
        <v>4.444445</v>
      </c>
      <c r="L20" s="111">
        <v>23.55556</v>
      </c>
      <c r="M20" s="111"/>
      <c r="N20" s="111"/>
      <c r="O20" s="111">
        <v>4.9000000000000004</v>
      </c>
      <c r="P20" s="111">
        <v>23.3</v>
      </c>
      <c r="Q20" s="111"/>
      <c r="R20" s="111"/>
      <c r="S20" s="111">
        <v>9.2352939999999997</v>
      </c>
      <c r="T20" s="111">
        <v>30.529409999999999</v>
      </c>
      <c r="U20" s="111"/>
      <c r="V20" s="111"/>
      <c r="W20" s="111">
        <v>8.8468470000000003</v>
      </c>
      <c r="X20" s="111">
        <v>29.96396</v>
      </c>
      <c r="Y20" s="112"/>
      <c r="Z20" s="95"/>
    </row>
    <row r="21" spans="1:26" ht="18" hidden="1" customHeight="1">
      <c r="A21" s="98" t="s">
        <v>196</v>
      </c>
      <c r="B21" s="149" t="s">
        <v>48</v>
      </c>
      <c r="C21" s="45" t="s">
        <v>49</v>
      </c>
      <c r="D21" s="150" t="s">
        <v>80</v>
      </c>
      <c r="E21" s="151" t="s">
        <v>192</v>
      </c>
      <c r="F21" s="146" t="s">
        <v>197</v>
      </c>
      <c r="G21" s="183" t="s">
        <v>134</v>
      </c>
      <c r="H21" s="104" t="e">
        <f>放飛紀錄!#REF!</f>
        <v>#REF!</v>
      </c>
      <c r="I21" s="104">
        <v>0.5975462962962963</v>
      </c>
      <c r="J21" s="104">
        <v>0.59979166666666661</v>
      </c>
      <c r="K21" s="113">
        <v>1.5625</v>
      </c>
      <c r="L21" s="113">
        <v>19.5</v>
      </c>
      <c r="M21" s="113"/>
      <c r="N21" s="113"/>
      <c r="O21" s="113">
        <v>1.823529</v>
      </c>
      <c r="P21" s="113">
        <v>19.705880000000001</v>
      </c>
      <c r="Q21" s="113"/>
      <c r="R21" s="113"/>
      <c r="S21" s="113">
        <v>8.8000000000000007</v>
      </c>
      <c r="T21" s="113">
        <v>28.294740000000001</v>
      </c>
      <c r="U21" s="113"/>
      <c r="V21" s="113"/>
      <c r="W21" s="113">
        <v>7.7567570000000003</v>
      </c>
      <c r="X21" s="113">
        <v>27.02703</v>
      </c>
      <c r="Y21" s="113"/>
      <c r="Z21" s="97"/>
    </row>
    <row r="22" spans="1:26" ht="18" hidden="1" customHeight="1">
      <c r="A22" s="98" t="s">
        <v>196</v>
      </c>
      <c r="B22" s="88" t="s">
        <v>48</v>
      </c>
      <c r="C22" s="67" t="s">
        <v>49</v>
      </c>
      <c r="D22" s="96" t="s">
        <v>80</v>
      </c>
      <c r="E22" s="133" t="s">
        <v>192</v>
      </c>
      <c r="F22" s="146" t="s">
        <v>198</v>
      </c>
      <c r="G22" s="180" t="s">
        <v>134</v>
      </c>
      <c r="H22" s="104" t="e">
        <f>放飛紀錄!#REF!</f>
        <v>#REF!</v>
      </c>
      <c r="I22" s="102">
        <v>0.59790509259259261</v>
      </c>
      <c r="J22" s="102">
        <v>0.59991898148148148</v>
      </c>
      <c r="K22" s="109">
        <v>1.6666669999999999</v>
      </c>
      <c r="L22" s="109">
        <v>18.933330000000002</v>
      </c>
      <c r="O22" s="109">
        <v>1.9375</v>
      </c>
      <c r="P22" s="109">
        <v>19</v>
      </c>
      <c r="S22" s="109">
        <v>8.78125</v>
      </c>
      <c r="T22" s="109">
        <v>27.91667</v>
      </c>
      <c r="W22" s="109">
        <v>7.81982</v>
      </c>
      <c r="X22" s="109">
        <v>26.7027</v>
      </c>
    </row>
    <row r="23" spans="1:26" ht="18" hidden="1" customHeight="1">
      <c r="A23" s="99" t="s">
        <v>196</v>
      </c>
      <c r="B23" s="83" t="s">
        <v>48</v>
      </c>
      <c r="C23" s="66" t="s">
        <v>49</v>
      </c>
      <c r="D23" s="90" t="s">
        <v>80</v>
      </c>
      <c r="E23" s="131" t="s">
        <v>192</v>
      </c>
      <c r="F23" s="143" t="s">
        <v>193</v>
      </c>
      <c r="G23" s="181" t="s">
        <v>134</v>
      </c>
      <c r="H23" s="103" t="e">
        <f>放飛紀錄!#REF!</f>
        <v>#REF!</v>
      </c>
      <c r="I23" s="114">
        <v>0.59773148148148147</v>
      </c>
      <c r="J23" s="114">
        <v>0.59807870370370375</v>
      </c>
      <c r="K23" s="108">
        <v>3.9</v>
      </c>
      <c r="L23" s="108">
        <v>23.5</v>
      </c>
      <c r="M23" s="108"/>
      <c r="N23" s="108"/>
      <c r="O23" s="108">
        <v>4.2727269999999997</v>
      </c>
      <c r="P23" s="108">
        <v>23.36364</v>
      </c>
      <c r="Q23" s="108"/>
      <c r="R23" s="108"/>
      <c r="S23" s="108">
        <v>9.2970290000000002</v>
      </c>
      <c r="T23" s="108">
        <v>27.9604</v>
      </c>
      <c r="U23" s="108"/>
      <c r="V23" s="108"/>
      <c r="W23" s="108">
        <v>8.8108109999999993</v>
      </c>
      <c r="X23" s="108">
        <v>27.55856</v>
      </c>
      <c r="Y23" s="108"/>
      <c r="Z23" s="86"/>
    </row>
    <row r="24" spans="1:26" ht="18" hidden="1" customHeight="1">
      <c r="A24" s="92" t="s">
        <v>196</v>
      </c>
      <c r="B24" s="100" t="s">
        <v>48</v>
      </c>
      <c r="C24" s="68" t="s">
        <v>49</v>
      </c>
      <c r="D24" s="152" t="s">
        <v>80</v>
      </c>
      <c r="E24" s="153" t="s">
        <v>194</v>
      </c>
      <c r="F24" s="154" t="s">
        <v>195</v>
      </c>
      <c r="G24" s="182" t="s">
        <v>134</v>
      </c>
      <c r="H24" s="107" t="e">
        <f>放飛紀錄!#REF!</f>
        <v>#REF!</v>
      </c>
      <c r="I24" s="107">
        <v>0.5975462962962963</v>
      </c>
      <c r="J24" s="107">
        <v>0.59787037037037039</v>
      </c>
      <c r="K24" s="112">
        <v>5.5</v>
      </c>
      <c r="L24" s="112">
        <v>25.5</v>
      </c>
      <c r="M24" s="112"/>
      <c r="N24" s="112"/>
      <c r="O24" s="112">
        <v>6</v>
      </c>
      <c r="P24" s="112">
        <v>25.4</v>
      </c>
      <c r="Q24" s="112"/>
      <c r="R24" s="112"/>
      <c r="S24" s="112">
        <v>9.2803740000000001</v>
      </c>
      <c r="T24" s="112">
        <v>28.261679999999998</v>
      </c>
      <c r="U24" s="112"/>
      <c r="V24" s="112"/>
      <c r="W24" s="112">
        <v>9.1441440000000007</v>
      </c>
      <c r="X24" s="112">
        <v>28.16216</v>
      </c>
      <c r="Y24" s="112"/>
      <c r="Z24" s="95"/>
    </row>
    <row r="25" spans="1:26" ht="16.7" hidden="1">
      <c r="A25" s="156" t="s">
        <v>199</v>
      </c>
      <c r="B25" s="157" t="s">
        <v>48</v>
      </c>
      <c r="C25" s="67" t="s">
        <v>49</v>
      </c>
      <c r="D25" s="161" t="s">
        <v>49</v>
      </c>
      <c r="E25" s="166" t="s">
        <v>51</v>
      </c>
      <c r="F25" s="174" t="s">
        <v>111</v>
      </c>
      <c r="G25" s="180" t="s">
        <v>134</v>
      </c>
      <c r="H25" s="195" t="e">
        <f>放飛紀錄!#REF!</f>
        <v>#REF!</v>
      </c>
      <c r="I25" s="195">
        <v>0.42395833333333338</v>
      </c>
      <c r="J25" s="195">
        <v>0.42427083333333332</v>
      </c>
      <c r="K25" s="196">
        <v>0.69767440000000003</v>
      </c>
      <c r="L25" s="196">
        <v>2.232558</v>
      </c>
      <c r="M25" s="113"/>
      <c r="N25" s="113"/>
      <c r="O25" s="196">
        <v>0.90909090000000004</v>
      </c>
      <c r="P25" s="196">
        <v>2.954545</v>
      </c>
      <c r="Q25" s="113"/>
      <c r="R25" s="113"/>
      <c r="S25" s="196">
        <v>10.617649999999999</v>
      </c>
      <c r="T25" s="196">
        <v>32.647060000000003</v>
      </c>
      <c r="U25" s="113"/>
      <c r="V25" s="113"/>
      <c r="W25" s="196">
        <v>6.774775</v>
      </c>
      <c r="X25" s="196">
        <v>20.86486</v>
      </c>
      <c r="Y25" s="113"/>
      <c r="Z25" s="97"/>
    </row>
    <row r="26" spans="1:26" ht="16.7" hidden="1">
      <c r="A26" s="156" t="s">
        <v>199</v>
      </c>
      <c r="B26" s="157" t="s">
        <v>48</v>
      </c>
      <c r="C26" s="67" t="s">
        <v>49</v>
      </c>
      <c r="D26" s="161" t="s">
        <v>49</v>
      </c>
      <c r="E26" s="166" t="s">
        <v>51</v>
      </c>
      <c r="F26" s="174" t="s">
        <v>115</v>
      </c>
      <c r="G26" s="191" t="s">
        <v>134</v>
      </c>
      <c r="H26" s="195" t="e">
        <f>放飛紀錄!#REF!</f>
        <v>#REF!</v>
      </c>
      <c r="I26" s="195">
        <v>0.41717592592592595</v>
      </c>
      <c r="J26" s="195">
        <v>0.41850694444444447</v>
      </c>
      <c r="K26" s="196">
        <v>2.2000000000000002</v>
      </c>
      <c r="L26" s="196">
        <v>23.2</v>
      </c>
      <c r="M26" s="113"/>
      <c r="N26" s="113"/>
      <c r="O26" s="196">
        <v>2.454545</v>
      </c>
      <c r="P26" s="196">
        <v>23.454550000000001</v>
      </c>
      <c r="Q26" s="113"/>
      <c r="R26" s="113"/>
      <c r="S26" s="196">
        <v>9.8910889999999991</v>
      </c>
      <c r="T26" s="196">
        <v>30.405940000000001</v>
      </c>
      <c r="U26" s="113"/>
      <c r="V26" s="113"/>
      <c r="W26" s="196">
        <v>9.1981979999999997</v>
      </c>
      <c r="X26" s="196">
        <v>29.75676</v>
      </c>
      <c r="Y26" s="113"/>
      <c r="Z26" s="97"/>
    </row>
    <row r="27" spans="1:26" ht="16.7" hidden="1">
      <c r="A27" s="158" t="s">
        <v>199</v>
      </c>
      <c r="B27" s="159" t="s">
        <v>48</v>
      </c>
      <c r="C27" s="66" t="s">
        <v>49</v>
      </c>
      <c r="D27" s="162" t="s">
        <v>49</v>
      </c>
      <c r="E27" s="167" t="s">
        <v>51</v>
      </c>
      <c r="F27" s="175" t="s">
        <v>200</v>
      </c>
      <c r="G27" s="181" t="s">
        <v>134</v>
      </c>
      <c r="H27" s="197" t="e">
        <f>放飛紀錄!#REF!</f>
        <v>#REF!</v>
      </c>
      <c r="I27" s="198" t="s">
        <v>176</v>
      </c>
      <c r="J27" s="198" t="s">
        <v>176</v>
      </c>
      <c r="K27" s="198" t="s">
        <v>176</v>
      </c>
      <c r="L27" s="198" t="s">
        <v>176</v>
      </c>
      <c r="M27" s="111"/>
      <c r="N27" s="111"/>
      <c r="O27" s="198" t="s">
        <v>176</v>
      </c>
      <c r="P27" s="198" t="s">
        <v>176</v>
      </c>
      <c r="Q27" s="111"/>
      <c r="R27" s="111"/>
      <c r="S27" s="198" t="s">
        <v>176</v>
      </c>
      <c r="T27" s="198" t="s">
        <v>176</v>
      </c>
      <c r="U27" s="111"/>
      <c r="V27" s="111"/>
      <c r="W27" s="198">
        <v>0.16216220000000001</v>
      </c>
      <c r="X27" s="198">
        <v>2.684685</v>
      </c>
      <c r="Y27" s="111"/>
      <c r="Z27" s="91"/>
    </row>
    <row r="28" spans="1:26" ht="16.7" hidden="1">
      <c r="A28" s="156" t="s">
        <v>199</v>
      </c>
      <c r="B28" s="157" t="s">
        <v>48</v>
      </c>
      <c r="C28" s="67" t="s">
        <v>49</v>
      </c>
      <c r="D28" s="163" t="s">
        <v>80</v>
      </c>
      <c r="E28" s="168" t="s">
        <v>192</v>
      </c>
      <c r="F28" s="189" t="s">
        <v>197</v>
      </c>
      <c r="G28" s="181" t="s">
        <v>134</v>
      </c>
      <c r="H28" s="195" t="e">
        <f>放飛紀錄!#REF!</f>
        <v>#REF!</v>
      </c>
      <c r="I28" s="195">
        <v>0.42395833333333338</v>
      </c>
      <c r="J28" s="195">
        <v>0.42533564814814812</v>
      </c>
      <c r="K28" s="196">
        <v>2.16</v>
      </c>
      <c r="L28" s="196">
        <v>5.82</v>
      </c>
      <c r="M28" s="113"/>
      <c r="N28" s="113"/>
      <c r="O28" s="196">
        <v>2.254902</v>
      </c>
      <c r="P28" s="196">
        <v>6.2745100000000003</v>
      </c>
      <c r="Q28" s="113"/>
      <c r="R28" s="113"/>
      <c r="S28" s="196">
        <v>10.672129999999999</v>
      </c>
      <c r="T28" s="196">
        <v>29.229510000000001</v>
      </c>
      <c r="U28" s="113"/>
      <c r="V28" s="113"/>
      <c r="W28" s="196">
        <v>6.8378379999999996</v>
      </c>
      <c r="X28" s="196">
        <v>18.68468</v>
      </c>
      <c r="Y28" s="113"/>
      <c r="Z28" s="97"/>
    </row>
    <row r="29" spans="1:26" ht="16.7" hidden="1">
      <c r="A29" s="156" t="s">
        <v>199</v>
      </c>
      <c r="B29" s="157" t="s">
        <v>48</v>
      </c>
      <c r="C29" s="67" t="s">
        <v>49</v>
      </c>
      <c r="D29" s="163" t="s">
        <v>80</v>
      </c>
      <c r="E29" s="168" t="s">
        <v>192</v>
      </c>
      <c r="F29" s="189" t="s">
        <v>198</v>
      </c>
      <c r="G29" s="180" t="s">
        <v>134</v>
      </c>
      <c r="H29" s="195" t="e">
        <f>放飛紀錄!#REF!</f>
        <v>#REF!</v>
      </c>
      <c r="I29" s="195">
        <v>0.41685185185185186</v>
      </c>
      <c r="J29" s="195">
        <v>0.41857638888888887</v>
      </c>
      <c r="K29" s="196">
        <v>4.9000000000000004</v>
      </c>
      <c r="L29" s="196">
        <v>23.4</v>
      </c>
      <c r="M29" s="113"/>
      <c r="N29" s="113"/>
      <c r="O29" s="196">
        <v>5.2727269999999997</v>
      </c>
      <c r="P29" s="196">
        <v>23.727270000000001</v>
      </c>
      <c r="Q29" s="113"/>
      <c r="R29" s="113"/>
      <c r="S29" s="196">
        <v>9.9603959999999994</v>
      </c>
      <c r="T29" s="196">
        <v>29.108910000000002</v>
      </c>
      <c r="U29" s="113"/>
      <c r="V29" s="113"/>
      <c r="W29" s="196">
        <v>9.5045040000000007</v>
      </c>
      <c r="X29" s="196">
        <v>28.59459</v>
      </c>
      <c r="Y29" s="113"/>
      <c r="Z29" s="97"/>
    </row>
    <row r="30" spans="1:26" ht="16.7" hidden="1">
      <c r="A30" s="158" t="s">
        <v>199</v>
      </c>
      <c r="B30" s="159" t="s">
        <v>48</v>
      </c>
      <c r="C30" s="66" t="s">
        <v>49</v>
      </c>
      <c r="D30" s="164" t="s">
        <v>80</v>
      </c>
      <c r="E30" s="169" t="s">
        <v>192</v>
      </c>
      <c r="F30" s="190" t="s">
        <v>193</v>
      </c>
      <c r="G30" s="181" t="s">
        <v>134</v>
      </c>
      <c r="H30" s="197" t="e">
        <f>放飛紀錄!#REF!</f>
        <v>#REF!</v>
      </c>
      <c r="I30" s="197">
        <v>0.41979166666666662</v>
      </c>
      <c r="J30" s="197">
        <v>0.42480324074074072</v>
      </c>
      <c r="K30" s="198">
        <v>1.681818</v>
      </c>
      <c r="L30" s="198">
        <v>13.295450000000001</v>
      </c>
      <c r="M30" s="111"/>
      <c r="N30" s="111"/>
      <c r="O30" s="198">
        <v>1.8666670000000001</v>
      </c>
      <c r="P30" s="198">
        <v>13.66667</v>
      </c>
      <c r="Q30" s="111"/>
      <c r="R30" s="111"/>
      <c r="S30" s="198">
        <v>10.582090000000001</v>
      </c>
      <c r="T30" s="198">
        <v>30.880600000000001</v>
      </c>
      <c r="U30" s="111"/>
      <c r="V30" s="111"/>
      <c r="W30" s="198">
        <v>7.0540539999999998</v>
      </c>
      <c r="X30" s="198">
        <v>23.90991</v>
      </c>
      <c r="Y30" s="111"/>
      <c r="Z30" s="91"/>
    </row>
    <row r="31" spans="1:26" ht="16.7" hidden="1">
      <c r="A31" s="156" t="s">
        <v>199</v>
      </c>
      <c r="B31" s="157" t="s">
        <v>48</v>
      </c>
      <c r="C31" s="67" t="s">
        <v>49</v>
      </c>
      <c r="D31" s="163" t="s">
        <v>80</v>
      </c>
      <c r="E31" s="170" t="s">
        <v>194</v>
      </c>
      <c r="F31" s="176" t="s">
        <v>201</v>
      </c>
      <c r="G31" s="180" t="s">
        <v>134</v>
      </c>
      <c r="H31" s="195" t="e">
        <f>放飛紀錄!#REF!</f>
        <v>#REF!</v>
      </c>
      <c r="I31" s="195">
        <v>0.42171296296296296</v>
      </c>
      <c r="J31" s="195">
        <v>0.42708333333333331</v>
      </c>
      <c r="K31" s="196">
        <v>3.229508</v>
      </c>
      <c r="L31" s="196">
        <v>13.70492</v>
      </c>
      <c r="M31" s="113"/>
      <c r="N31" s="113"/>
      <c r="O31" s="196">
        <v>3.3387099999999998</v>
      </c>
      <c r="P31" s="196">
        <v>13.903230000000001</v>
      </c>
      <c r="Q31" s="113"/>
      <c r="R31" s="113"/>
      <c r="S31" s="196">
        <v>10.9</v>
      </c>
      <c r="T31" s="196">
        <v>26.06</v>
      </c>
      <c r="U31" s="113"/>
      <c r="V31" s="113"/>
      <c r="W31" s="196">
        <v>6.684685</v>
      </c>
      <c r="X31" s="196">
        <v>19.27027</v>
      </c>
      <c r="Y31" s="113"/>
      <c r="Z31" s="97"/>
    </row>
    <row r="32" spans="1:26" ht="16.7" hidden="1">
      <c r="A32" s="156" t="s">
        <v>199</v>
      </c>
      <c r="B32" s="157" t="s">
        <v>48</v>
      </c>
      <c r="C32" s="67" t="s">
        <v>49</v>
      </c>
      <c r="D32" s="163" t="s">
        <v>80</v>
      </c>
      <c r="E32" s="170" t="s">
        <v>194</v>
      </c>
      <c r="F32" s="176" t="s">
        <v>202</v>
      </c>
      <c r="G32" s="191" t="s">
        <v>134</v>
      </c>
      <c r="H32" s="195" t="e">
        <f>放飛紀錄!#REF!</f>
        <v>#REF!</v>
      </c>
      <c r="I32" s="195">
        <v>0.42274305555555558</v>
      </c>
      <c r="J32" s="195">
        <v>0.42640046296296297</v>
      </c>
      <c r="K32" s="196">
        <v>2.1428569999999998</v>
      </c>
      <c r="L32" s="196">
        <v>9.3392859999999995</v>
      </c>
      <c r="M32" s="113"/>
      <c r="N32" s="113"/>
      <c r="O32" s="196">
        <v>2.2807019999999998</v>
      </c>
      <c r="P32" s="196">
        <v>9.6666670000000003</v>
      </c>
      <c r="Q32" s="113"/>
      <c r="R32" s="113"/>
      <c r="S32" s="196">
        <v>10.85455</v>
      </c>
      <c r="T32" s="196">
        <v>28.127269999999999</v>
      </c>
      <c r="U32" s="113"/>
      <c r="V32" s="113"/>
      <c r="W32" s="196">
        <v>6.4594589999999998</v>
      </c>
      <c r="X32" s="196">
        <v>18.64865</v>
      </c>
      <c r="Y32" s="113"/>
      <c r="Z32" s="97"/>
    </row>
    <row r="33" spans="1:26" ht="16.7" hidden="1">
      <c r="A33" s="158" t="s">
        <v>199</v>
      </c>
      <c r="B33" s="159" t="s">
        <v>48</v>
      </c>
      <c r="C33" s="66" t="s">
        <v>49</v>
      </c>
      <c r="D33" s="164" t="s">
        <v>80</v>
      </c>
      <c r="E33" s="171" t="s">
        <v>194</v>
      </c>
      <c r="F33" s="190" t="s">
        <v>195</v>
      </c>
      <c r="G33" s="194" t="s">
        <v>134</v>
      </c>
      <c r="H33" s="197" t="e">
        <f>放飛紀錄!#REF!</f>
        <v>#REF!</v>
      </c>
      <c r="I33" s="197">
        <v>0.42100694444444442</v>
      </c>
      <c r="J33" s="197">
        <v>0.42457175925925927</v>
      </c>
      <c r="K33" s="198">
        <v>1.3777779999999999</v>
      </c>
      <c r="L33" s="198">
        <v>10.577780000000001</v>
      </c>
      <c r="M33" s="111"/>
      <c r="N33" s="111"/>
      <c r="O33" s="198">
        <v>1.5652170000000001</v>
      </c>
      <c r="P33" s="198">
        <v>11</v>
      </c>
      <c r="Q33" s="111"/>
      <c r="R33" s="111"/>
      <c r="S33" s="198">
        <v>10.68182</v>
      </c>
      <c r="T33" s="198">
        <v>28.818180000000002</v>
      </c>
      <c r="U33" s="111"/>
      <c r="V33" s="111"/>
      <c r="W33" s="198">
        <v>6.90991</v>
      </c>
      <c r="X33" s="198">
        <v>21.42342</v>
      </c>
      <c r="Y33" s="111"/>
      <c r="Z33" s="91"/>
    </row>
    <row r="34" spans="1:26" ht="16.7" hidden="1">
      <c r="A34" s="156" t="s">
        <v>199</v>
      </c>
      <c r="B34" s="157" t="s">
        <v>48</v>
      </c>
      <c r="C34" s="67" t="s">
        <v>49</v>
      </c>
      <c r="D34" s="163" t="s">
        <v>80</v>
      </c>
      <c r="E34" s="60" t="s">
        <v>203</v>
      </c>
      <c r="F34" s="176" t="s">
        <v>204</v>
      </c>
      <c r="G34" s="180" t="s">
        <v>134</v>
      </c>
      <c r="H34" s="195" t="e">
        <f>放飛紀錄!#REF!</f>
        <v>#REF!</v>
      </c>
      <c r="I34" s="196" t="s">
        <v>176</v>
      </c>
      <c r="J34" s="196" t="s">
        <v>176</v>
      </c>
      <c r="K34" s="196" t="s">
        <v>176</v>
      </c>
      <c r="L34" s="196" t="s">
        <v>176</v>
      </c>
      <c r="M34" s="113"/>
      <c r="N34" s="113"/>
      <c r="O34" s="196" t="s">
        <v>176</v>
      </c>
      <c r="P34" s="196" t="s">
        <v>176</v>
      </c>
      <c r="Q34" s="113"/>
      <c r="R34" s="113"/>
      <c r="S34" s="196" t="s">
        <v>176</v>
      </c>
      <c r="T34" s="196" t="s">
        <v>176</v>
      </c>
      <c r="U34" s="113"/>
      <c r="V34" s="113"/>
      <c r="W34" s="196">
        <v>0.31531530000000002</v>
      </c>
      <c r="X34" s="196">
        <v>5.5765770000000003</v>
      </c>
      <c r="Y34" s="113"/>
      <c r="Z34" s="97"/>
    </row>
    <row r="35" spans="1:26" ht="16.7" hidden="1">
      <c r="A35" s="156" t="s">
        <v>199</v>
      </c>
      <c r="B35" s="157" t="s">
        <v>48</v>
      </c>
      <c r="C35" s="67" t="s">
        <v>49</v>
      </c>
      <c r="D35" s="163" t="s">
        <v>80</v>
      </c>
      <c r="E35" s="60" t="s">
        <v>203</v>
      </c>
      <c r="F35" s="176" t="s">
        <v>205</v>
      </c>
      <c r="G35" s="180" t="s">
        <v>134</v>
      </c>
      <c r="H35" s="195" t="e">
        <f>放飛紀錄!#REF!</f>
        <v>#REF!</v>
      </c>
      <c r="I35" s="195">
        <v>0.42515046296296299</v>
      </c>
      <c r="J35" s="196" t="s">
        <v>176</v>
      </c>
      <c r="K35" s="196" t="s">
        <v>176</v>
      </c>
      <c r="L35" s="196" t="s">
        <v>176</v>
      </c>
      <c r="M35" s="113"/>
      <c r="N35" s="113"/>
      <c r="O35" s="196" t="s">
        <v>176</v>
      </c>
      <c r="P35" s="196" t="s">
        <v>176</v>
      </c>
      <c r="Q35" s="113"/>
      <c r="R35" s="113"/>
      <c r="S35" s="196" t="s">
        <v>176</v>
      </c>
      <c r="T35" s="196" t="s">
        <v>176</v>
      </c>
      <c r="U35" s="113"/>
      <c r="V35" s="113"/>
      <c r="W35" s="196">
        <v>1.513514</v>
      </c>
      <c r="X35" s="196">
        <v>15.24324</v>
      </c>
      <c r="Y35" s="113"/>
      <c r="Z35" s="97"/>
    </row>
    <row r="36" spans="1:26" ht="16.7" hidden="1">
      <c r="A36" s="158" t="s">
        <v>199</v>
      </c>
      <c r="B36" s="159" t="s">
        <v>48</v>
      </c>
      <c r="C36" s="66" t="s">
        <v>49</v>
      </c>
      <c r="D36" s="164" t="s">
        <v>80</v>
      </c>
      <c r="E36" s="56" t="s">
        <v>203</v>
      </c>
      <c r="F36" s="177" t="s">
        <v>206</v>
      </c>
      <c r="G36" s="181" t="s">
        <v>134</v>
      </c>
      <c r="H36" s="197" t="e">
        <f>放飛紀錄!#REF!</f>
        <v>#REF!</v>
      </c>
      <c r="I36" s="198" t="s">
        <v>176</v>
      </c>
      <c r="J36" s="198" t="s">
        <v>176</v>
      </c>
      <c r="K36" s="198" t="s">
        <v>176</v>
      </c>
      <c r="L36" s="198" t="s">
        <v>176</v>
      </c>
      <c r="M36" s="111"/>
      <c r="N36" s="111"/>
      <c r="O36" s="198" t="s">
        <v>176</v>
      </c>
      <c r="P36" s="198" t="s">
        <v>176</v>
      </c>
      <c r="Q36" s="111"/>
      <c r="R36" s="111"/>
      <c r="S36" s="198" t="s">
        <v>176</v>
      </c>
      <c r="T36" s="198" t="s">
        <v>176</v>
      </c>
      <c r="U36" s="111"/>
      <c r="V36" s="111"/>
      <c r="W36" s="198">
        <v>0</v>
      </c>
      <c r="X36" s="198">
        <v>0</v>
      </c>
      <c r="Y36" s="111"/>
      <c r="Z36" s="91"/>
    </row>
    <row r="37" spans="1:26" ht="16.7" hidden="1">
      <c r="A37" s="156" t="s">
        <v>199</v>
      </c>
      <c r="B37" s="157" t="s">
        <v>48</v>
      </c>
      <c r="C37" s="67" t="s">
        <v>49</v>
      </c>
      <c r="D37" s="163" t="s">
        <v>80</v>
      </c>
      <c r="E37" s="172" t="s">
        <v>207</v>
      </c>
      <c r="F37" s="176" t="s">
        <v>208</v>
      </c>
      <c r="G37" s="180" t="s">
        <v>134</v>
      </c>
      <c r="H37" s="195" t="e">
        <f>放飛紀錄!#REF!</f>
        <v>#REF!</v>
      </c>
      <c r="I37" s="195">
        <v>0.41857638888888887</v>
      </c>
      <c r="J37" s="195">
        <v>0.42643518518518514</v>
      </c>
      <c r="K37" s="196">
        <v>2.2631579999999998</v>
      </c>
      <c r="L37" s="196">
        <v>9.6491229999999995</v>
      </c>
      <c r="M37" s="113"/>
      <c r="N37" s="113"/>
      <c r="O37" s="196">
        <v>2.362069</v>
      </c>
      <c r="P37" s="196">
        <v>9.9310340000000004</v>
      </c>
      <c r="Q37" s="113"/>
      <c r="R37" s="113"/>
      <c r="S37" s="196">
        <v>10.629630000000001</v>
      </c>
      <c r="T37" s="196">
        <v>25.759260000000001</v>
      </c>
      <c r="U37" s="113"/>
      <c r="V37" s="113"/>
      <c r="W37" s="196">
        <v>6.3333329999999997</v>
      </c>
      <c r="X37" s="196">
        <v>17.48649</v>
      </c>
      <c r="Y37" s="113"/>
      <c r="Z37" s="97"/>
    </row>
    <row r="38" spans="1:26" ht="16.7" hidden="1">
      <c r="A38" s="156" t="s">
        <v>199</v>
      </c>
      <c r="B38" s="157" t="s">
        <v>48</v>
      </c>
      <c r="C38" s="67" t="s">
        <v>49</v>
      </c>
      <c r="D38" s="163" t="s">
        <v>80</v>
      </c>
      <c r="E38" s="172" t="s">
        <v>207</v>
      </c>
      <c r="F38" s="176" t="s">
        <v>209</v>
      </c>
      <c r="G38" s="193" t="s">
        <v>134</v>
      </c>
      <c r="H38" s="195" t="e">
        <f>放飛紀錄!#REF!</f>
        <v>#REF!</v>
      </c>
      <c r="I38" s="195">
        <v>0.42604166666666665</v>
      </c>
      <c r="J38" s="196" t="s">
        <v>176</v>
      </c>
      <c r="K38" s="196" t="s">
        <v>176</v>
      </c>
      <c r="L38" s="196" t="s">
        <v>176</v>
      </c>
      <c r="M38" s="113"/>
      <c r="N38" s="113"/>
      <c r="O38" s="196" t="s">
        <v>176</v>
      </c>
      <c r="P38" s="196" t="s">
        <v>176</v>
      </c>
      <c r="Q38" s="113"/>
      <c r="R38" s="113"/>
      <c r="S38" s="196" t="s">
        <v>176</v>
      </c>
      <c r="T38" s="196" t="s">
        <v>176</v>
      </c>
      <c r="U38" s="113"/>
      <c r="V38" s="113"/>
      <c r="W38" s="196">
        <v>1.4594590000000001</v>
      </c>
      <c r="X38" s="196">
        <v>12.45045</v>
      </c>
      <c r="Y38" s="113"/>
      <c r="Z38" s="97"/>
    </row>
    <row r="39" spans="1:26" ht="16.7" hidden="1">
      <c r="A39" s="158" t="s">
        <v>199</v>
      </c>
      <c r="B39" s="160" t="s">
        <v>48</v>
      </c>
      <c r="C39" s="68" t="s">
        <v>49</v>
      </c>
      <c r="D39" s="165" t="s">
        <v>80</v>
      </c>
      <c r="E39" s="173" t="s">
        <v>207</v>
      </c>
      <c r="F39" s="178" t="s">
        <v>210</v>
      </c>
      <c r="G39" s="192" t="s">
        <v>134</v>
      </c>
      <c r="H39" s="199" t="e">
        <f>放飛紀錄!#REF!</f>
        <v>#REF!</v>
      </c>
      <c r="I39" s="199">
        <v>0.42604166666666665</v>
      </c>
      <c r="J39" s="200" t="s">
        <v>176</v>
      </c>
      <c r="K39" s="200" t="s">
        <v>176</v>
      </c>
      <c r="L39" s="200" t="s">
        <v>176</v>
      </c>
      <c r="M39" s="112"/>
      <c r="N39" s="112"/>
      <c r="O39" s="200" t="s">
        <v>176</v>
      </c>
      <c r="P39" s="200" t="s">
        <v>176</v>
      </c>
      <c r="Q39" s="112"/>
      <c r="R39" s="112"/>
      <c r="S39" s="200" t="s">
        <v>176</v>
      </c>
      <c r="T39" s="200" t="s">
        <v>176</v>
      </c>
      <c r="U39" s="112"/>
      <c r="V39" s="112"/>
      <c r="W39" s="200">
        <v>2.0810810000000002</v>
      </c>
      <c r="X39" s="200">
        <v>13.28829</v>
      </c>
      <c r="Y39" s="112"/>
      <c r="Z39" s="95"/>
    </row>
    <row r="40" spans="1:26" ht="16.7" hidden="1">
      <c r="A40" s="156" t="s">
        <v>211</v>
      </c>
      <c r="B40" s="157" t="s">
        <v>48</v>
      </c>
      <c r="C40" s="67" t="s">
        <v>49</v>
      </c>
      <c r="D40" s="161" t="s">
        <v>49</v>
      </c>
      <c r="E40" s="166" t="s">
        <v>51</v>
      </c>
      <c r="F40" s="174" t="s">
        <v>111</v>
      </c>
      <c r="G40" s="203" t="s">
        <v>134</v>
      </c>
      <c r="H40" s="195" t="e">
        <f>放飛紀錄!#REF!</f>
        <v>#REF!</v>
      </c>
      <c r="I40" s="195">
        <v>0.59128472222222228</v>
      </c>
      <c r="J40" s="195">
        <v>0.59731481481481474</v>
      </c>
      <c r="K40" s="196">
        <v>1.625</v>
      </c>
      <c r="L40" s="196">
        <v>21.274999999999999</v>
      </c>
      <c r="M40" s="113"/>
      <c r="N40" s="113"/>
      <c r="O40" s="196">
        <v>1.804878</v>
      </c>
      <c r="P40" s="196">
        <v>21.536580000000001</v>
      </c>
      <c r="Q40" s="113"/>
      <c r="R40" s="113"/>
      <c r="S40" s="196">
        <v>9.0140849999999997</v>
      </c>
      <c r="T40" s="196">
        <v>33.239440000000002</v>
      </c>
      <c r="U40" s="113"/>
      <c r="V40" s="113"/>
      <c r="W40" s="196">
        <v>6.3513510000000002</v>
      </c>
      <c r="X40" s="196">
        <v>28.92793</v>
      </c>
      <c r="Y40" s="113"/>
      <c r="Z40" s="97"/>
    </row>
    <row r="41" spans="1:26" ht="16.7" hidden="1">
      <c r="A41" s="156" t="s">
        <v>211</v>
      </c>
      <c r="B41" s="157" t="s">
        <v>48</v>
      </c>
      <c r="C41" s="67" t="s">
        <v>49</v>
      </c>
      <c r="D41" s="161" t="s">
        <v>49</v>
      </c>
      <c r="E41" s="166" t="s">
        <v>51</v>
      </c>
      <c r="F41" s="174" t="s">
        <v>114</v>
      </c>
      <c r="G41" s="183" t="s">
        <v>134</v>
      </c>
      <c r="H41" s="201" t="e">
        <f>放飛紀錄!#REF!</f>
        <v>#REF!</v>
      </c>
      <c r="I41" s="195">
        <v>0.59130787037037036</v>
      </c>
      <c r="J41" s="195">
        <v>0.59866898148148151</v>
      </c>
      <c r="K41" s="196">
        <v>2.5833330000000001</v>
      </c>
      <c r="L41" s="196">
        <v>22.25</v>
      </c>
      <c r="M41" s="113"/>
      <c r="N41" s="113"/>
      <c r="O41" s="196">
        <v>2.714286</v>
      </c>
      <c r="P41" s="196">
        <v>22.469390000000001</v>
      </c>
      <c r="Q41" s="113"/>
      <c r="R41" s="113"/>
      <c r="S41" s="196">
        <v>9</v>
      </c>
      <c r="T41" s="196">
        <v>34.428570000000001</v>
      </c>
      <c r="U41" s="113"/>
      <c r="V41" s="113"/>
      <c r="W41" s="196">
        <v>6.225225</v>
      </c>
      <c r="X41" s="196">
        <v>29.16216</v>
      </c>
      <c r="Y41" s="113"/>
      <c r="Z41" s="97"/>
    </row>
    <row r="42" spans="1:26" ht="16.7" hidden="1">
      <c r="A42" s="158" t="s">
        <v>211</v>
      </c>
      <c r="B42" s="159" t="s">
        <v>48</v>
      </c>
      <c r="C42" s="66" t="s">
        <v>49</v>
      </c>
      <c r="D42" s="162" t="s">
        <v>49</v>
      </c>
      <c r="E42" s="167" t="s">
        <v>51</v>
      </c>
      <c r="F42" s="175" t="s">
        <v>115</v>
      </c>
      <c r="G42" s="181" t="s">
        <v>134</v>
      </c>
      <c r="H42" s="202" t="e">
        <f>放飛紀錄!#REF!</f>
        <v>#REF!</v>
      </c>
      <c r="I42" s="197">
        <v>0.59130787037037036</v>
      </c>
      <c r="J42" s="197">
        <v>0.59253472222222225</v>
      </c>
      <c r="K42" s="198">
        <v>2.5</v>
      </c>
      <c r="L42" s="198">
        <v>15.5</v>
      </c>
      <c r="M42" s="111"/>
      <c r="N42" s="111"/>
      <c r="O42" s="198">
        <v>2.6923080000000001</v>
      </c>
      <c r="P42" s="198">
        <v>16.153849999999998</v>
      </c>
      <c r="Q42" s="111"/>
      <c r="R42" s="111"/>
      <c r="S42" s="198">
        <v>8.414142</v>
      </c>
      <c r="T42" s="198">
        <v>29.393940000000001</v>
      </c>
      <c r="U42" s="111"/>
      <c r="V42" s="111"/>
      <c r="W42" s="198">
        <v>7.774775</v>
      </c>
      <c r="X42" s="198">
        <v>27.89189</v>
      </c>
      <c r="Y42" s="111"/>
      <c r="Z42" s="91"/>
    </row>
    <row r="43" spans="1:26" ht="16.7" hidden="1">
      <c r="A43" s="156" t="s">
        <v>211</v>
      </c>
      <c r="B43" s="157" t="s">
        <v>48</v>
      </c>
      <c r="C43" s="67" t="s">
        <v>49</v>
      </c>
      <c r="D43" s="163" t="s">
        <v>80</v>
      </c>
      <c r="E43" s="168" t="s">
        <v>192</v>
      </c>
      <c r="F43" s="189" t="s">
        <v>197</v>
      </c>
      <c r="G43" s="203" t="s">
        <v>134</v>
      </c>
      <c r="H43" s="195" t="e">
        <f>放飛紀錄!#REF!</f>
        <v>#REF!</v>
      </c>
      <c r="I43" s="195">
        <v>0.59112268518518518</v>
      </c>
      <c r="J43" s="195">
        <v>0.59836805555555561</v>
      </c>
      <c r="K43" s="196">
        <v>1.8913040000000001</v>
      </c>
      <c r="L43" s="196">
        <v>14.86957</v>
      </c>
      <c r="M43" s="113"/>
      <c r="N43" s="113"/>
      <c r="O43" s="196">
        <v>2.0425529999999998</v>
      </c>
      <c r="P43" s="196">
        <v>15.212770000000001</v>
      </c>
      <c r="Q43" s="113"/>
      <c r="R43" s="113"/>
      <c r="S43" s="196">
        <v>8.8615390000000005</v>
      </c>
      <c r="T43" s="196">
        <v>30.98462</v>
      </c>
      <c r="U43" s="113"/>
      <c r="V43" s="113"/>
      <c r="W43" s="196">
        <v>5.9729729999999996</v>
      </c>
      <c r="X43" s="196">
        <v>24.30631</v>
      </c>
      <c r="Y43" s="113"/>
      <c r="Z43" s="97"/>
    </row>
    <row r="44" spans="1:26" ht="16.7" hidden="1">
      <c r="A44" s="156" t="s">
        <v>211</v>
      </c>
      <c r="B44" s="157" t="s">
        <v>48</v>
      </c>
      <c r="C44" s="67" t="s">
        <v>49</v>
      </c>
      <c r="D44" s="163" t="s">
        <v>80</v>
      </c>
      <c r="E44" s="168" t="s">
        <v>192</v>
      </c>
      <c r="F44" s="189" t="s">
        <v>198</v>
      </c>
      <c r="G44" s="203" t="s">
        <v>134</v>
      </c>
      <c r="H44" s="201" t="e">
        <f>放飛紀錄!#REF!</f>
        <v>#REF!</v>
      </c>
      <c r="I44" s="195">
        <v>0.5975462962962963</v>
      </c>
      <c r="J44" s="195">
        <v>0.59837962962962965</v>
      </c>
      <c r="K44" s="196">
        <v>1.086957</v>
      </c>
      <c r="L44" s="196">
        <v>4.1521739999999996</v>
      </c>
      <c r="M44" s="113"/>
      <c r="N44" s="113"/>
      <c r="O44" s="196">
        <v>1.2553190000000001</v>
      </c>
      <c r="P44" s="196">
        <v>4.7234040000000004</v>
      </c>
      <c r="Q44" s="113"/>
      <c r="R44" s="113"/>
      <c r="S44" s="196">
        <v>8.9076920000000008</v>
      </c>
      <c r="T44" s="196">
        <v>31.215389999999999</v>
      </c>
      <c r="U44" s="113"/>
      <c r="V44" s="113"/>
      <c r="W44" s="196">
        <v>5.6666670000000003</v>
      </c>
      <c r="X44" s="196">
        <v>20</v>
      </c>
      <c r="Y44" s="113"/>
      <c r="Z44" s="97"/>
    </row>
    <row r="45" spans="1:26" ht="16.7" hidden="1">
      <c r="A45" s="158" t="s">
        <v>211</v>
      </c>
      <c r="B45" s="159" t="s">
        <v>48</v>
      </c>
      <c r="C45" s="66" t="s">
        <v>49</v>
      </c>
      <c r="D45" s="164" t="s">
        <v>80</v>
      </c>
      <c r="E45" s="169" t="s">
        <v>192</v>
      </c>
      <c r="F45" s="190" t="s">
        <v>193</v>
      </c>
      <c r="G45" s="194" t="s">
        <v>134</v>
      </c>
      <c r="H45" s="202" t="e">
        <f>放飛紀錄!#REF!</f>
        <v>#REF!</v>
      </c>
      <c r="I45" s="197">
        <v>0.59752314814814811</v>
      </c>
      <c r="J45" s="197">
        <v>0.59879629629629627</v>
      </c>
      <c r="K45" s="198">
        <v>1.5306120000000001</v>
      </c>
      <c r="L45" s="198">
        <v>5.5510210000000004</v>
      </c>
      <c r="M45" s="111"/>
      <c r="N45" s="111"/>
      <c r="O45" s="198">
        <v>1.68</v>
      </c>
      <c r="P45" s="198">
        <v>6.04</v>
      </c>
      <c r="Q45" s="111"/>
      <c r="R45" s="111"/>
      <c r="S45" s="198">
        <v>8.9838710000000006</v>
      </c>
      <c r="T45" s="198">
        <v>30.451609999999999</v>
      </c>
      <c r="U45" s="111"/>
      <c r="V45" s="111"/>
      <c r="W45" s="198">
        <v>5.6936939999999998</v>
      </c>
      <c r="X45" s="198">
        <v>19.45946</v>
      </c>
      <c r="Y45" s="111"/>
      <c r="Z45" s="91"/>
    </row>
    <row r="46" spans="1:26" ht="16.7" hidden="1">
      <c r="A46" s="156" t="s">
        <v>211</v>
      </c>
      <c r="B46" s="157" t="s">
        <v>48</v>
      </c>
      <c r="C46" s="67" t="s">
        <v>49</v>
      </c>
      <c r="D46" s="163" t="s">
        <v>80</v>
      </c>
      <c r="E46" s="170" t="s">
        <v>194</v>
      </c>
      <c r="F46" s="176" t="s">
        <v>201</v>
      </c>
      <c r="G46" s="180" t="s">
        <v>134</v>
      </c>
      <c r="H46" s="195" t="e">
        <f>放飛紀錄!#REF!</f>
        <v>#REF!</v>
      </c>
      <c r="I46" s="195">
        <v>0.59060185185185188</v>
      </c>
      <c r="J46" s="195">
        <v>0.59807870370370375</v>
      </c>
      <c r="K46" s="196">
        <v>2.85</v>
      </c>
      <c r="L46" s="196">
        <v>19.925000000000001</v>
      </c>
      <c r="M46" s="113"/>
      <c r="N46" s="113"/>
      <c r="O46" s="196">
        <v>3</v>
      </c>
      <c r="P46" s="196">
        <v>20.170729999999999</v>
      </c>
      <c r="Q46" s="113"/>
      <c r="R46" s="113"/>
      <c r="S46" s="196">
        <v>8.9859150000000003</v>
      </c>
      <c r="T46" s="196">
        <v>31.802820000000001</v>
      </c>
      <c r="U46" s="113"/>
      <c r="V46" s="113"/>
      <c r="W46" s="196">
        <v>6.774775</v>
      </c>
      <c r="X46" s="196">
        <v>27.52252</v>
      </c>
      <c r="Y46" s="113"/>
      <c r="Z46" s="97"/>
    </row>
    <row r="47" spans="1:26" ht="16.7" hidden="1">
      <c r="A47" s="156" t="s">
        <v>211</v>
      </c>
      <c r="B47" s="157" t="s">
        <v>48</v>
      </c>
      <c r="C47" s="67" t="s">
        <v>49</v>
      </c>
      <c r="D47" s="163" t="s">
        <v>80</v>
      </c>
      <c r="E47" s="170" t="s">
        <v>194</v>
      </c>
      <c r="F47" s="176" t="s">
        <v>202</v>
      </c>
      <c r="G47" s="180" t="s">
        <v>134</v>
      </c>
      <c r="H47" s="201" t="e">
        <f>放飛紀錄!#REF!</f>
        <v>#REF!</v>
      </c>
      <c r="I47" s="195">
        <v>0.59753472222222215</v>
      </c>
      <c r="J47" s="195">
        <v>0.59866898148148151</v>
      </c>
      <c r="K47" s="196">
        <v>1.4166669999999999</v>
      </c>
      <c r="L47" s="196">
        <v>7.625</v>
      </c>
      <c r="M47" s="113"/>
      <c r="N47" s="113"/>
      <c r="O47" s="196">
        <v>1.571429</v>
      </c>
      <c r="P47" s="196">
        <v>8.1020409999999998</v>
      </c>
      <c r="Q47" s="113"/>
      <c r="R47" s="113"/>
      <c r="S47" s="196">
        <v>9</v>
      </c>
      <c r="T47" s="196">
        <v>29.730160000000001</v>
      </c>
      <c r="U47" s="113"/>
      <c r="V47" s="113"/>
      <c r="W47" s="196">
        <v>5.7207210000000002</v>
      </c>
      <c r="X47" s="196">
        <v>20.17117</v>
      </c>
      <c r="Y47" s="113"/>
      <c r="Z47" s="97"/>
    </row>
    <row r="48" spans="1:26" ht="16.7" hidden="1">
      <c r="A48" s="158" t="s">
        <v>211</v>
      </c>
      <c r="B48" s="159" t="s">
        <v>48</v>
      </c>
      <c r="C48" s="66" t="s">
        <v>49</v>
      </c>
      <c r="D48" s="164" t="s">
        <v>80</v>
      </c>
      <c r="E48" s="171" t="s">
        <v>194</v>
      </c>
      <c r="F48" s="190" t="s">
        <v>195</v>
      </c>
      <c r="G48" s="181" t="s">
        <v>134</v>
      </c>
      <c r="H48" s="202" t="e">
        <f>放飛紀錄!#REF!</f>
        <v>#REF!</v>
      </c>
      <c r="I48" s="197">
        <v>0.59076388888888887</v>
      </c>
      <c r="J48" s="197">
        <v>0.59181712962962962</v>
      </c>
      <c r="K48" s="198">
        <v>2.625</v>
      </c>
      <c r="L48" s="198">
        <v>23.375</v>
      </c>
      <c r="M48" s="111"/>
      <c r="N48" s="111"/>
      <c r="O48" s="198">
        <v>3</v>
      </c>
      <c r="P48" s="198">
        <v>23.22222</v>
      </c>
      <c r="Q48" s="111"/>
      <c r="R48" s="111"/>
      <c r="S48" s="198">
        <v>7.5631069999999996</v>
      </c>
      <c r="T48" s="198">
        <v>25.543690000000002</v>
      </c>
      <c r="U48" s="111"/>
      <c r="V48" s="111"/>
      <c r="W48" s="198">
        <v>7.2072070000000004</v>
      </c>
      <c r="X48" s="198">
        <v>25.38739</v>
      </c>
      <c r="Y48" s="111"/>
      <c r="Z48" s="91"/>
    </row>
    <row r="49" spans="1:26" ht="16.7" hidden="1">
      <c r="A49" s="156" t="s">
        <v>211</v>
      </c>
      <c r="B49" s="157" t="s">
        <v>48</v>
      </c>
      <c r="C49" s="67" t="s">
        <v>49</v>
      </c>
      <c r="D49" s="163" t="s">
        <v>80</v>
      </c>
      <c r="E49" s="60" t="s">
        <v>203</v>
      </c>
      <c r="F49" s="176" t="s">
        <v>204</v>
      </c>
      <c r="G49" s="180" t="s">
        <v>134</v>
      </c>
      <c r="H49" s="195" t="e">
        <f>放飛紀錄!#REF!</f>
        <v>#REF!</v>
      </c>
      <c r="I49" s="196" t="s">
        <v>176</v>
      </c>
      <c r="J49" s="196" t="s">
        <v>176</v>
      </c>
      <c r="K49" s="196" t="s">
        <v>176</v>
      </c>
      <c r="L49" s="196" t="s">
        <v>176</v>
      </c>
      <c r="M49" s="113"/>
      <c r="N49" s="113"/>
      <c r="O49" s="196" t="s">
        <v>176</v>
      </c>
      <c r="P49" s="196" t="s">
        <v>176</v>
      </c>
      <c r="Q49" s="113"/>
      <c r="R49" s="113"/>
      <c r="S49" s="196" t="s">
        <v>176</v>
      </c>
      <c r="T49" s="196" t="s">
        <v>176</v>
      </c>
      <c r="U49" s="113"/>
      <c r="V49" s="113"/>
      <c r="W49" s="196">
        <v>0.3783784</v>
      </c>
      <c r="X49" s="196">
        <v>5.0720720000000004</v>
      </c>
      <c r="Y49" s="113"/>
      <c r="Z49" s="97"/>
    </row>
    <row r="50" spans="1:26" ht="16.7" hidden="1">
      <c r="A50" s="156" t="s">
        <v>211</v>
      </c>
      <c r="B50" s="157" t="s">
        <v>48</v>
      </c>
      <c r="C50" s="67" t="s">
        <v>49</v>
      </c>
      <c r="D50" s="163" t="s">
        <v>80</v>
      </c>
      <c r="E50" s="60" t="s">
        <v>203</v>
      </c>
      <c r="F50" s="176" t="s">
        <v>205</v>
      </c>
      <c r="G50" s="180" t="s">
        <v>134</v>
      </c>
      <c r="H50" s="201" t="e">
        <f>放飛紀錄!#REF!</f>
        <v>#REF!</v>
      </c>
      <c r="I50" s="195">
        <v>0.59928240740740735</v>
      </c>
      <c r="J50" s="196" t="s">
        <v>176</v>
      </c>
      <c r="K50" s="196" t="s">
        <v>176</v>
      </c>
      <c r="L50" s="196" t="s">
        <v>176</v>
      </c>
      <c r="M50" s="113"/>
      <c r="N50" s="113"/>
      <c r="O50" s="196" t="s">
        <v>176</v>
      </c>
      <c r="P50" s="196" t="s">
        <v>176</v>
      </c>
      <c r="Q50" s="113"/>
      <c r="R50" s="113"/>
      <c r="S50" s="196" t="s">
        <v>176</v>
      </c>
      <c r="T50" s="196" t="s">
        <v>176</v>
      </c>
      <c r="U50" s="113"/>
      <c r="V50" s="113"/>
      <c r="W50" s="196">
        <v>1.855856</v>
      </c>
      <c r="X50" s="196">
        <v>13.04504</v>
      </c>
      <c r="Y50" s="113"/>
      <c r="Z50" s="97"/>
    </row>
    <row r="51" spans="1:26" ht="16.7" hidden="1">
      <c r="A51" s="158" t="s">
        <v>211</v>
      </c>
      <c r="B51" s="159" t="s">
        <v>48</v>
      </c>
      <c r="C51" s="66" t="s">
        <v>49</v>
      </c>
      <c r="D51" s="164" t="s">
        <v>80</v>
      </c>
      <c r="E51" s="56" t="s">
        <v>203</v>
      </c>
      <c r="F51" s="177" t="s">
        <v>206</v>
      </c>
      <c r="G51" s="181" t="s">
        <v>134</v>
      </c>
      <c r="H51" s="202" t="e">
        <f>放飛紀錄!#REF!</f>
        <v>#REF!</v>
      </c>
      <c r="I51" s="198" t="s">
        <v>176</v>
      </c>
      <c r="J51" s="198" t="s">
        <v>176</v>
      </c>
      <c r="K51" s="198" t="s">
        <v>176</v>
      </c>
      <c r="L51" s="198" t="s">
        <v>176</v>
      </c>
      <c r="M51" s="111"/>
      <c r="N51" s="111"/>
      <c r="O51" s="198" t="s">
        <v>176</v>
      </c>
      <c r="P51" s="198" t="s">
        <v>176</v>
      </c>
      <c r="Q51" s="111"/>
      <c r="R51" s="111"/>
      <c r="S51" s="198" t="s">
        <v>176</v>
      </c>
      <c r="T51" s="198" t="s">
        <v>176</v>
      </c>
      <c r="U51" s="111"/>
      <c r="V51" s="111"/>
      <c r="W51" s="198">
        <v>0</v>
      </c>
      <c r="X51" s="198">
        <v>0</v>
      </c>
      <c r="Y51" s="111"/>
      <c r="Z51" s="91"/>
    </row>
    <row r="52" spans="1:26" ht="16.7" hidden="1">
      <c r="A52" s="156" t="s">
        <v>211</v>
      </c>
      <c r="B52" s="157" t="s">
        <v>48</v>
      </c>
      <c r="C52" s="67" t="s">
        <v>49</v>
      </c>
      <c r="D52" s="163" t="s">
        <v>80</v>
      </c>
      <c r="E52" s="172" t="s">
        <v>207</v>
      </c>
      <c r="F52" s="176" t="s">
        <v>208</v>
      </c>
      <c r="G52" s="180" t="s">
        <v>134</v>
      </c>
      <c r="H52" s="195" t="e">
        <f>放飛紀錄!#REF!</f>
        <v>#REF!</v>
      </c>
      <c r="I52" s="195">
        <v>0.59668981481481487</v>
      </c>
      <c r="J52" s="195">
        <v>0.59891203703703699</v>
      </c>
      <c r="K52" s="196">
        <v>1.428571</v>
      </c>
      <c r="L52" s="196">
        <v>7.7142860000000004</v>
      </c>
      <c r="M52" s="113"/>
      <c r="N52" s="113"/>
      <c r="O52" s="196">
        <v>1.58</v>
      </c>
      <c r="P52" s="196">
        <v>8.1199999999999992</v>
      </c>
      <c r="Q52" s="113"/>
      <c r="R52" s="113"/>
      <c r="S52" s="196">
        <v>8.9516120000000008</v>
      </c>
      <c r="T52" s="196">
        <v>26.338709999999999</v>
      </c>
      <c r="U52" s="113"/>
      <c r="V52" s="113"/>
      <c r="W52" s="196">
        <v>5.63063</v>
      </c>
      <c r="X52" s="196">
        <v>18.11712</v>
      </c>
      <c r="Y52" s="113"/>
      <c r="Z52" s="97"/>
    </row>
    <row r="53" spans="1:26" ht="16.7" hidden="1">
      <c r="A53" s="156" t="s">
        <v>211</v>
      </c>
      <c r="B53" s="157" t="s">
        <v>48</v>
      </c>
      <c r="C53" s="67" t="s">
        <v>49</v>
      </c>
      <c r="D53" s="163" t="s">
        <v>80</v>
      </c>
      <c r="E53" s="172" t="s">
        <v>207</v>
      </c>
      <c r="F53" s="176" t="s">
        <v>209</v>
      </c>
      <c r="G53" s="193" t="s">
        <v>134</v>
      </c>
      <c r="H53" s="195" t="e">
        <f>放飛紀錄!#REF!</f>
        <v>#REF!</v>
      </c>
      <c r="I53" s="195">
        <v>0.60152777777777777</v>
      </c>
      <c r="J53" s="196" t="s">
        <v>176</v>
      </c>
      <c r="K53" s="196" t="s">
        <v>176</v>
      </c>
      <c r="L53" s="196" t="s">
        <v>176</v>
      </c>
      <c r="M53" s="113"/>
      <c r="N53" s="113"/>
      <c r="O53" s="196" t="s">
        <v>176</v>
      </c>
      <c r="P53" s="196" t="s">
        <v>176</v>
      </c>
      <c r="Q53" s="113"/>
      <c r="R53" s="113"/>
      <c r="S53" s="196" t="s">
        <v>176</v>
      </c>
      <c r="T53" s="196" t="s">
        <v>176</v>
      </c>
      <c r="U53" s="113"/>
      <c r="V53" s="113"/>
      <c r="W53" s="196">
        <v>1.6306309999999999</v>
      </c>
      <c r="X53" s="196">
        <v>12.72973</v>
      </c>
      <c r="Y53" s="113"/>
      <c r="Z53" s="97"/>
    </row>
    <row r="54" spans="1:26" ht="16.7" hidden="1">
      <c r="A54" s="158" t="s">
        <v>211</v>
      </c>
      <c r="B54" s="160" t="s">
        <v>48</v>
      </c>
      <c r="C54" s="68" t="s">
        <v>49</v>
      </c>
      <c r="D54" s="165" t="s">
        <v>80</v>
      </c>
      <c r="E54" s="173" t="s">
        <v>207</v>
      </c>
      <c r="F54" s="178" t="s">
        <v>210</v>
      </c>
      <c r="G54" s="192" t="s">
        <v>134</v>
      </c>
      <c r="H54" s="199" t="e">
        <f>放飛紀錄!#REF!</f>
        <v>#REF!</v>
      </c>
      <c r="I54" s="199">
        <v>0.60135416666666663</v>
      </c>
      <c r="J54" s="200" t="s">
        <v>176</v>
      </c>
      <c r="K54" s="200" t="s">
        <v>176</v>
      </c>
      <c r="L54" s="200" t="s">
        <v>176</v>
      </c>
      <c r="M54" s="112"/>
      <c r="N54" s="112"/>
      <c r="O54" s="200" t="s">
        <v>176</v>
      </c>
      <c r="P54" s="200" t="s">
        <v>176</v>
      </c>
      <c r="Q54" s="112"/>
      <c r="R54" s="112"/>
      <c r="S54" s="200" t="s">
        <v>176</v>
      </c>
      <c r="T54" s="200" t="s">
        <v>176</v>
      </c>
      <c r="U54" s="112"/>
      <c r="V54" s="112"/>
      <c r="W54" s="200">
        <v>1.2882880000000001</v>
      </c>
      <c r="X54" s="200">
        <v>12.18018</v>
      </c>
      <c r="Y54" s="112"/>
      <c r="Z54" s="95"/>
    </row>
    <row r="55" spans="1:26" ht="16.7" hidden="1">
      <c r="A55" s="156" t="s">
        <v>212</v>
      </c>
      <c r="B55" s="157" t="s">
        <v>48</v>
      </c>
      <c r="C55" s="67" t="s">
        <v>49</v>
      </c>
      <c r="D55" s="161" t="s">
        <v>49</v>
      </c>
      <c r="E55" s="166" t="s">
        <v>51</v>
      </c>
      <c r="F55" s="174" t="s">
        <v>111</v>
      </c>
      <c r="G55" s="180" t="s">
        <v>134</v>
      </c>
      <c r="H55" s="195" t="e">
        <f>放飛紀錄!#REF!</f>
        <v>#REF!</v>
      </c>
      <c r="I55" s="195">
        <v>0.41873842592592592</v>
      </c>
      <c r="J55" s="195">
        <v>0.42423611111111109</v>
      </c>
      <c r="K55" s="196">
        <v>1.1860459999999999</v>
      </c>
      <c r="L55" s="196">
        <v>15.37209</v>
      </c>
      <c r="M55" s="113"/>
      <c r="N55" s="113"/>
      <c r="O55" s="196">
        <v>1.3863639999999999</v>
      </c>
      <c r="P55" s="196">
        <v>15.772729999999999</v>
      </c>
      <c r="Q55" s="113"/>
      <c r="R55" s="113"/>
      <c r="S55" s="196">
        <v>10.85294</v>
      </c>
      <c r="T55" s="196">
        <v>32.808819999999997</v>
      </c>
      <c r="U55" s="113"/>
      <c r="V55" s="113"/>
      <c r="W55" s="196">
        <v>7.1081079999999996</v>
      </c>
      <c r="X55" s="196">
        <v>26.05405</v>
      </c>
      <c r="Y55" s="113"/>
      <c r="Z55" s="97"/>
    </row>
    <row r="56" spans="1:26" ht="16.7" hidden="1">
      <c r="A56" s="156" t="s">
        <v>212</v>
      </c>
      <c r="B56" s="157" t="s">
        <v>48</v>
      </c>
      <c r="C56" s="67" t="s">
        <v>49</v>
      </c>
      <c r="D56" s="161" t="s">
        <v>49</v>
      </c>
      <c r="E56" s="166" t="s">
        <v>51</v>
      </c>
      <c r="F56" s="174" t="s">
        <v>114</v>
      </c>
      <c r="G56" s="191" t="s">
        <v>134</v>
      </c>
      <c r="H56" s="195" t="e">
        <f>放飛紀錄!#REF!</f>
        <v>#REF!</v>
      </c>
      <c r="I56" s="195">
        <v>0.41718749999999999</v>
      </c>
      <c r="J56" s="195">
        <v>0.41928240740740735</v>
      </c>
      <c r="K56" s="196">
        <v>3.3571430000000002</v>
      </c>
      <c r="L56" s="196">
        <v>21.642859999999999</v>
      </c>
      <c r="M56" s="113"/>
      <c r="N56" s="113"/>
      <c r="O56" s="196">
        <v>3.5333329999999998</v>
      </c>
      <c r="P56" s="196">
        <v>21.66667</v>
      </c>
      <c r="Q56" s="113"/>
      <c r="R56" s="113"/>
      <c r="S56" s="196">
        <v>9.7628869999999992</v>
      </c>
      <c r="T56" s="196">
        <v>30.886600000000001</v>
      </c>
      <c r="U56" s="113"/>
      <c r="V56" s="113"/>
      <c r="W56" s="196">
        <v>8.954955</v>
      </c>
      <c r="X56" s="196">
        <v>29.72072</v>
      </c>
      <c r="Y56" s="113"/>
      <c r="Z56" s="97"/>
    </row>
    <row r="57" spans="1:26" ht="16.7" hidden="1">
      <c r="A57" s="158" t="s">
        <v>212</v>
      </c>
      <c r="B57" s="159" t="s">
        <v>48</v>
      </c>
      <c r="C57" s="66" t="s">
        <v>49</v>
      </c>
      <c r="D57" s="162" t="s">
        <v>49</v>
      </c>
      <c r="E57" s="167" t="s">
        <v>51</v>
      </c>
      <c r="F57" s="175" t="s">
        <v>115</v>
      </c>
      <c r="G57" s="181" t="s">
        <v>134</v>
      </c>
      <c r="H57" s="197" t="e">
        <f>放飛紀錄!#REF!</f>
        <v>#REF!</v>
      </c>
      <c r="I57" s="197">
        <v>0.41684027777777777</v>
      </c>
      <c r="J57" s="197">
        <v>0.41751157407407408</v>
      </c>
      <c r="K57" s="198">
        <v>3.25</v>
      </c>
      <c r="L57" s="198">
        <v>30</v>
      </c>
      <c r="M57" s="111"/>
      <c r="N57" s="111"/>
      <c r="O57" s="198">
        <v>3.6</v>
      </c>
      <c r="P57" s="198">
        <v>29.2</v>
      </c>
      <c r="Q57" s="111"/>
      <c r="R57" s="111"/>
      <c r="S57" s="198">
        <v>9.429907</v>
      </c>
      <c r="T57" s="198">
        <v>31.504670000000001</v>
      </c>
      <c r="U57" s="111"/>
      <c r="V57" s="111"/>
      <c r="W57" s="198">
        <v>9.2072079999999996</v>
      </c>
      <c r="X57" s="198">
        <v>31.45045</v>
      </c>
      <c r="Y57" s="111"/>
      <c r="Z57" s="91"/>
    </row>
    <row r="58" spans="1:26" ht="16.7" hidden="1">
      <c r="A58" s="156" t="s">
        <v>212</v>
      </c>
      <c r="B58" s="157" t="s">
        <v>48</v>
      </c>
      <c r="C58" s="67" t="s">
        <v>49</v>
      </c>
      <c r="D58" s="163" t="s">
        <v>80</v>
      </c>
      <c r="E58" s="168" t="s">
        <v>192</v>
      </c>
      <c r="F58" s="189" t="s">
        <v>213</v>
      </c>
      <c r="G58" s="191" t="s">
        <v>134</v>
      </c>
      <c r="H58" s="195" t="e">
        <f>放飛紀錄!#REF!</f>
        <v>#REF!</v>
      </c>
      <c r="I58" s="195">
        <v>0.42395833333333338</v>
      </c>
      <c r="J58" s="195">
        <v>0.4247569444444444</v>
      </c>
      <c r="K58" s="196">
        <v>1.1956519999999999</v>
      </c>
      <c r="L58" s="196">
        <v>3.8043480000000001</v>
      </c>
      <c r="M58" s="113"/>
      <c r="N58" s="113"/>
      <c r="O58" s="196">
        <v>1.382979</v>
      </c>
      <c r="P58" s="196">
        <v>4.3829789999999997</v>
      </c>
      <c r="Q58" s="113"/>
      <c r="R58" s="113"/>
      <c r="S58" s="196">
        <v>10.86154</v>
      </c>
      <c r="T58" s="196">
        <v>30.369230000000002</v>
      </c>
      <c r="U58" s="113"/>
      <c r="V58" s="113"/>
      <c r="W58" s="196">
        <v>6.8558560000000002</v>
      </c>
      <c r="X58" s="196">
        <v>19.36036</v>
      </c>
      <c r="Y58" s="113"/>
      <c r="Z58" s="97"/>
    </row>
    <row r="59" spans="1:26" ht="16.7" hidden="1">
      <c r="A59" s="156" t="s">
        <v>212</v>
      </c>
      <c r="B59" s="157" t="s">
        <v>48</v>
      </c>
      <c r="C59" s="67" t="s">
        <v>49</v>
      </c>
      <c r="D59" s="163" t="s">
        <v>80</v>
      </c>
      <c r="E59" s="168" t="s">
        <v>192</v>
      </c>
      <c r="F59" s="189" t="s">
        <v>214</v>
      </c>
      <c r="G59" s="183" t="s">
        <v>134</v>
      </c>
      <c r="H59" s="195" t="e">
        <f>放飛紀錄!#REF!</f>
        <v>#REF!</v>
      </c>
      <c r="I59" s="195">
        <v>0.41857638888888887</v>
      </c>
      <c r="J59" s="195">
        <v>0.42100694444444442</v>
      </c>
      <c r="K59" s="196">
        <v>2.875</v>
      </c>
      <c r="L59" s="196">
        <v>12.41667</v>
      </c>
      <c r="M59" s="113"/>
      <c r="N59" s="113"/>
      <c r="O59" s="196">
        <v>3</v>
      </c>
      <c r="P59" s="196">
        <v>12.64</v>
      </c>
      <c r="Q59" s="113"/>
      <c r="R59" s="113"/>
      <c r="S59" s="196">
        <v>10.195399999999999</v>
      </c>
      <c r="T59" s="196">
        <v>29.252870000000001</v>
      </c>
      <c r="U59" s="113"/>
      <c r="V59" s="113"/>
      <c r="W59" s="196">
        <v>8.6126129999999996</v>
      </c>
      <c r="X59" s="196">
        <v>25.61261</v>
      </c>
      <c r="Y59" s="113"/>
      <c r="Z59" s="97"/>
    </row>
    <row r="60" spans="1:26" s="209" customFormat="1" ht="16.7" hidden="1">
      <c r="A60" s="156" t="s">
        <v>212</v>
      </c>
      <c r="B60" s="157" t="s">
        <v>48</v>
      </c>
      <c r="C60" s="67" t="s">
        <v>49</v>
      </c>
      <c r="D60" s="163" t="s">
        <v>80</v>
      </c>
      <c r="E60" s="168" t="s">
        <v>192</v>
      </c>
      <c r="F60" s="189" t="s">
        <v>215</v>
      </c>
      <c r="G60" s="191" t="s">
        <v>134</v>
      </c>
      <c r="H60" s="195" t="e">
        <f>放飛紀錄!#REF!</f>
        <v>#REF!</v>
      </c>
      <c r="I60" s="195">
        <v>0.41943287037037041</v>
      </c>
      <c r="J60" s="195">
        <v>0.4225694444444445</v>
      </c>
      <c r="K60" s="196">
        <v>3.545455</v>
      </c>
      <c r="L60" s="196">
        <v>14.212120000000001</v>
      </c>
      <c r="M60" s="111"/>
      <c r="N60" s="111"/>
      <c r="O60" s="196">
        <v>3.6764709999999998</v>
      </c>
      <c r="P60" s="196">
        <v>14.35294</v>
      </c>
      <c r="Q60" s="111"/>
      <c r="R60" s="111"/>
      <c r="S60" s="196">
        <v>10.48718</v>
      </c>
      <c r="T60" s="196">
        <v>30.076920000000001</v>
      </c>
      <c r="U60" s="111"/>
      <c r="V60" s="111"/>
      <c r="W60" s="196">
        <v>8.4234240000000007</v>
      </c>
      <c r="X60" s="196">
        <v>25.36036</v>
      </c>
      <c r="Y60" s="111"/>
      <c r="Z60" s="91"/>
    </row>
    <row r="61" spans="1:26" ht="16.7" hidden="1">
      <c r="A61" s="158" t="s">
        <v>212</v>
      </c>
      <c r="B61" s="69" t="s">
        <v>48</v>
      </c>
      <c r="C61" s="47" t="s">
        <v>49</v>
      </c>
      <c r="D61" s="72" t="s">
        <v>80</v>
      </c>
      <c r="E61" s="64" t="s">
        <v>192</v>
      </c>
      <c r="F61" s="211" t="s">
        <v>216</v>
      </c>
      <c r="G61" s="194" t="s">
        <v>134</v>
      </c>
      <c r="H61" s="197" t="e">
        <f>放飛紀錄!#REF!</f>
        <v>#REF!</v>
      </c>
      <c r="I61" s="223">
        <v>0.418912037037037</v>
      </c>
      <c r="J61" s="197">
        <v>0.42446759259259265</v>
      </c>
      <c r="K61" s="198">
        <v>4.6818179999999998</v>
      </c>
      <c r="L61" s="198">
        <v>15.88636</v>
      </c>
      <c r="M61" s="111"/>
      <c r="N61" s="111"/>
      <c r="O61" s="198">
        <v>4.8</v>
      </c>
      <c r="P61" s="198">
        <v>16.22222</v>
      </c>
      <c r="Q61" s="111"/>
      <c r="R61" s="111"/>
      <c r="S61" s="198">
        <v>10.955220000000001</v>
      </c>
      <c r="T61" s="198">
        <v>31.62687</v>
      </c>
      <c r="U61" s="111"/>
      <c r="V61" s="111"/>
      <c r="W61" s="198">
        <v>8.4684690000000007</v>
      </c>
      <c r="X61" s="198">
        <v>25.38739</v>
      </c>
      <c r="Y61" s="111"/>
      <c r="Z61" s="91"/>
    </row>
    <row r="62" spans="1:26" ht="16.7" hidden="1">
      <c r="A62" s="156" t="s">
        <v>212</v>
      </c>
      <c r="B62" s="157" t="s">
        <v>48</v>
      </c>
      <c r="C62" s="67" t="s">
        <v>49</v>
      </c>
      <c r="D62" s="163" t="s">
        <v>80</v>
      </c>
      <c r="E62" s="170" t="s">
        <v>194</v>
      </c>
      <c r="F62" s="176" t="s">
        <v>217</v>
      </c>
      <c r="G62" s="180" t="s">
        <v>134</v>
      </c>
      <c r="H62" s="201" t="e">
        <f>放飛紀錄!#REF!</f>
        <v>#REF!</v>
      </c>
      <c r="I62" s="195">
        <v>0.41719907407407408</v>
      </c>
      <c r="J62" s="195">
        <v>0.42363425925925924</v>
      </c>
      <c r="K62" s="196">
        <v>3.3589739999999999</v>
      </c>
      <c r="L62" s="196">
        <v>17.820509999999999</v>
      </c>
      <c r="M62" s="113"/>
      <c r="N62" s="113"/>
      <c r="O62" s="196">
        <v>3.4</v>
      </c>
      <c r="P62" s="196">
        <v>17.824999999999999</v>
      </c>
      <c r="Q62" s="113"/>
      <c r="R62" s="113"/>
      <c r="S62" s="196">
        <v>10.76389</v>
      </c>
      <c r="T62" s="196">
        <v>27.59722</v>
      </c>
      <c r="U62" s="113"/>
      <c r="V62" s="113"/>
      <c r="W62" s="196">
        <v>8.1621620000000004</v>
      </c>
      <c r="X62" s="196">
        <v>24.16216</v>
      </c>
      <c r="Y62" s="113"/>
      <c r="Z62" s="97"/>
    </row>
    <row r="63" spans="1:26" ht="16.7" hidden="1">
      <c r="A63" s="156" t="s">
        <v>212</v>
      </c>
      <c r="B63" s="157" t="s">
        <v>48</v>
      </c>
      <c r="C63" s="67" t="s">
        <v>49</v>
      </c>
      <c r="D63" s="163" t="s">
        <v>80</v>
      </c>
      <c r="E63" s="170" t="s">
        <v>194</v>
      </c>
      <c r="F63" s="176" t="s">
        <v>218</v>
      </c>
      <c r="G63" s="191" t="s">
        <v>134</v>
      </c>
      <c r="H63" s="224" t="e">
        <f>放飛紀錄!#REF!</f>
        <v>#REF!</v>
      </c>
      <c r="I63" s="195">
        <v>0.41857638888888887</v>
      </c>
      <c r="J63" s="195">
        <v>0.4201388888888889</v>
      </c>
      <c r="K63" s="196">
        <v>1.6842109999999999</v>
      </c>
      <c r="L63" s="196">
        <v>10.78947</v>
      </c>
      <c r="M63" s="113"/>
      <c r="N63" s="113"/>
      <c r="O63" s="196">
        <v>1.9</v>
      </c>
      <c r="P63" s="196">
        <v>11.2</v>
      </c>
      <c r="Q63" s="113"/>
      <c r="R63" s="113"/>
      <c r="S63" s="196">
        <v>9.8913039999999999</v>
      </c>
      <c r="T63" s="196">
        <v>27.891300000000001</v>
      </c>
      <c r="U63" s="113"/>
      <c r="V63" s="113"/>
      <c r="W63" s="196">
        <v>8.4864859999999993</v>
      </c>
      <c r="X63" s="196">
        <v>24.96396</v>
      </c>
      <c r="Y63" s="113"/>
      <c r="Z63" s="97"/>
    </row>
    <row r="64" spans="1:26" ht="16.7" hidden="1">
      <c r="A64" s="158" t="s">
        <v>212</v>
      </c>
      <c r="B64" s="159" t="s">
        <v>48</v>
      </c>
      <c r="C64" s="66" t="s">
        <v>49</v>
      </c>
      <c r="D64" s="164" t="s">
        <v>80</v>
      </c>
      <c r="E64" s="171" t="s">
        <v>194</v>
      </c>
      <c r="F64" s="190" t="s">
        <v>219</v>
      </c>
      <c r="G64" s="194" t="s">
        <v>134</v>
      </c>
      <c r="H64" s="202" t="e">
        <f>放飛紀錄!#REF!</f>
        <v>#REF!</v>
      </c>
      <c r="I64" s="197">
        <v>0.42290509259259257</v>
      </c>
      <c r="J64" s="197">
        <v>0.42472222222222222</v>
      </c>
      <c r="K64" s="198">
        <v>1.6956519999999999</v>
      </c>
      <c r="L64" s="198">
        <v>14.478260000000001</v>
      </c>
      <c r="M64" s="111"/>
      <c r="N64" s="111"/>
      <c r="O64" s="198">
        <v>1.8723399999999999</v>
      </c>
      <c r="P64" s="198">
        <v>14.80851</v>
      </c>
      <c r="Q64" s="111"/>
      <c r="R64" s="111"/>
      <c r="S64" s="198">
        <v>10.86154</v>
      </c>
      <c r="T64" s="198">
        <v>29.861540000000002</v>
      </c>
      <c r="U64" s="111"/>
      <c r="V64" s="111"/>
      <c r="W64" s="198">
        <v>7.0630629999999996</v>
      </c>
      <c r="X64" s="198">
        <v>23.48649</v>
      </c>
      <c r="Y64" s="111"/>
      <c r="Z64" s="91"/>
    </row>
    <row r="65" spans="1:26" ht="16.7" hidden="1">
      <c r="A65" s="156" t="s">
        <v>212</v>
      </c>
      <c r="B65" s="157" t="s">
        <v>48</v>
      </c>
      <c r="C65" s="67" t="s">
        <v>49</v>
      </c>
      <c r="D65" s="163" t="s">
        <v>80</v>
      </c>
      <c r="E65" s="210" t="s">
        <v>220</v>
      </c>
      <c r="F65" s="176" t="s">
        <v>221</v>
      </c>
      <c r="G65" s="180" t="s">
        <v>134</v>
      </c>
      <c r="H65" s="222" t="e">
        <f>放飛紀錄!#REF!</f>
        <v>#REF!</v>
      </c>
      <c r="I65" s="195">
        <v>0.41769675925925925</v>
      </c>
      <c r="J65" s="195">
        <v>0.4244560185185185</v>
      </c>
      <c r="K65" s="196">
        <v>4.3863640000000004</v>
      </c>
      <c r="L65" s="196">
        <v>19.772729999999999</v>
      </c>
      <c r="M65" s="113"/>
      <c r="N65" s="113"/>
      <c r="O65" s="196">
        <v>4.5111109999999996</v>
      </c>
      <c r="P65" s="196">
        <v>20.044450000000001</v>
      </c>
      <c r="Q65" s="113"/>
      <c r="R65" s="113"/>
      <c r="S65" s="196">
        <v>10.880599999999999</v>
      </c>
      <c r="T65" s="196">
        <v>30.746269999999999</v>
      </c>
      <c r="U65" s="113"/>
      <c r="V65" s="113"/>
      <c r="W65" s="196">
        <v>8.3063059999999993</v>
      </c>
      <c r="X65" s="196">
        <v>26.3964</v>
      </c>
      <c r="Y65" s="113"/>
      <c r="Z65" s="97"/>
    </row>
    <row r="66" spans="1:26" ht="16.7" hidden="1">
      <c r="A66" s="204" t="s">
        <v>212</v>
      </c>
      <c r="B66" s="205" t="s">
        <v>48</v>
      </c>
      <c r="C66" s="206" t="s">
        <v>49</v>
      </c>
      <c r="D66" s="207" t="s">
        <v>80</v>
      </c>
      <c r="E66" s="221" t="s">
        <v>220</v>
      </c>
      <c r="F66" s="219" t="s">
        <v>222</v>
      </c>
      <c r="G66" s="193" t="s">
        <v>134</v>
      </c>
      <c r="H66" s="195" t="e">
        <f>放飛紀錄!#REF!</f>
        <v>#REF!</v>
      </c>
      <c r="I66" s="201">
        <v>0.41824074074074075</v>
      </c>
      <c r="J66" s="195">
        <v>0.42545138888888889</v>
      </c>
      <c r="K66" s="208">
        <v>2.06</v>
      </c>
      <c r="L66" s="208">
        <v>8.94</v>
      </c>
      <c r="M66" s="113"/>
      <c r="N66" s="113"/>
      <c r="O66" s="208">
        <v>2.2156859999999998</v>
      </c>
      <c r="P66" s="208">
        <v>9.3725489999999994</v>
      </c>
      <c r="Q66" s="113"/>
      <c r="R66" s="113"/>
      <c r="S66" s="208">
        <v>10.934430000000001</v>
      </c>
      <c r="T66" s="208">
        <v>29.590160000000001</v>
      </c>
      <c r="U66" s="113"/>
      <c r="V66" s="113"/>
      <c r="W66" s="208">
        <v>6.9369370000000004</v>
      </c>
      <c r="X66" s="208">
        <v>20.28829</v>
      </c>
      <c r="Y66" s="113"/>
      <c r="Z66" s="97"/>
    </row>
    <row r="67" spans="1:26" ht="16.7" hidden="1">
      <c r="A67" s="212" t="s">
        <v>212</v>
      </c>
      <c r="B67" s="213" t="s">
        <v>48</v>
      </c>
      <c r="C67" s="52" t="s">
        <v>49</v>
      </c>
      <c r="D67" s="214" t="s">
        <v>80</v>
      </c>
      <c r="E67" s="215" t="s">
        <v>220</v>
      </c>
      <c r="F67" s="216" t="s">
        <v>223</v>
      </c>
      <c r="G67" s="192" t="s">
        <v>134</v>
      </c>
      <c r="H67" s="199" t="e">
        <f>放飛紀錄!#REF!</f>
        <v>#REF!</v>
      </c>
      <c r="I67" s="217">
        <v>0.42413194444444446</v>
      </c>
      <c r="J67" s="199">
        <v>0.42650462962962959</v>
      </c>
      <c r="K67" s="218">
        <v>1.8947369999999999</v>
      </c>
      <c r="L67" s="218">
        <v>7.7719300000000002</v>
      </c>
      <c r="M67" s="111"/>
      <c r="N67" s="111"/>
      <c r="O67" s="218">
        <v>2.0344829999999998</v>
      </c>
      <c r="P67" s="218">
        <v>8.1206890000000005</v>
      </c>
      <c r="Q67" s="111"/>
      <c r="R67" s="111"/>
      <c r="S67" s="218">
        <v>10.2037</v>
      </c>
      <c r="T67" s="218">
        <v>25.203700000000001</v>
      </c>
      <c r="U67" s="111"/>
      <c r="V67" s="111"/>
      <c r="W67" s="218">
        <v>5.9369370000000004</v>
      </c>
      <c r="X67" s="218">
        <v>16.25225</v>
      </c>
      <c r="Y67" s="111"/>
      <c r="Z67" s="91"/>
    </row>
    <row r="68" spans="1:26" ht="16.7" hidden="1">
      <c r="A68" s="156" t="s">
        <v>224</v>
      </c>
      <c r="B68" s="157" t="s">
        <v>48</v>
      </c>
      <c r="C68" s="67" t="s">
        <v>49</v>
      </c>
      <c r="D68" s="161" t="s">
        <v>49</v>
      </c>
      <c r="E68" s="166" t="s">
        <v>51</v>
      </c>
      <c r="F68" s="174" t="s">
        <v>111</v>
      </c>
      <c r="G68" s="180" t="s">
        <v>134</v>
      </c>
      <c r="H68" s="195" t="e">
        <f>放飛紀錄!#REF!</f>
        <v>#REF!</v>
      </c>
      <c r="I68" s="195">
        <v>0.5975462962962963</v>
      </c>
      <c r="J68" s="195">
        <v>0.59805555555555556</v>
      </c>
      <c r="K68" s="196">
        <v>3</v>
      </c>
      <c r="L68" s="196">
        <v>30</v>
      </c>
      <c r="M68" s="196">
        <v>1.3863639999999999</v>
      </c>
      <c r="N68" s="196">
        <v>15.772729999999999</v>
      </c>
      <c r="O68" s="196">
        <v>4</v>
      </c>
      <c r="P68" s="196">
        <v>28.4</v>
      </c>
      <c r="Q68" s="196">
        <v>7.1081079999999996</v>
      </c>
      <c r="R68" s="196">
        <v>26.05405</v>
      </c>
      <c r="S68" s="196">
        <v>9.3831779999999991</v>
      </c>
      <c r="T68" s="196">
        <v>29.42991</v>
      </c>
      <c r="U68" s="196">
        <v>7.1081079999999996</v>
      </c>
      <c r="V68" s="196">
        <v>26.05405</v>
      </c>
      <c r="W68" s="196">
        <v>9.1531529999999997</v>
      </c>
      <c r="X68" s="196">
        <v>29.45045</v>
      </c>
      <c r="Y68" s="196">
        <v>7.1081079999999996</v>
      </c>
      <c r="Z68" s="196">
        <v>26.05405</v>
      </c>
    </row>
    <row r="69" spans="1:26" ht="16.7" hidden="1">
      <c r="A69" s="156" t="s">
        <v>224</v>
      </c>
      <c r="B69" s="157" t="s">
        <v>48</v>
      </c>
      <c r="C69" s="67" t="s">
        <v>49</v>
      </c>
      <c r="D69" s="161" t="s">
        <v>49</v>
      </c>
      <c r="E69" s="166" t="s">
        <v>51</v>
      </c>
      <c r="F69" s="174" t="s">
        <v>114</v>
      </c>
      <c r="G69" s="191" t="s">
        <v>134</v>
      </c>
      <c r="H69" s="195" t="e">
        <f>放飛紀錄!#REF!</f>
        <v>#REF!</v>
      </c>
      <c r="I69" s="195">
        <v>0.5975462962962963</v>
      </c>
      <c r="J69" s="195">
        <v>0.60187500000000005</v>
      </c>
      <c r="K69" s="196">
        <v>2.8846150000000002</v>
      </c>
      <c r="L69" s="196">
        <v>22</v>
      </c>
      <c r="M69" s="196">
        <v>3.5333329999999998</v>
      </c>
      <c r="N69" s="196">
        <v>21.66667</v>
      </c>
      <c r="O69" s="196">
        <v>3.074074</v>
      </c>
      <c r="P69" s="196">
        <v>21.88889</v>
      </c>
      <c r="Q69" s="196">
        <v>8.954955</v>
      </c>
      <c r="R69" s="196">
        <v>29.72072</v>
      </c>
      <c r="S69" s="196">
        <v>9.2235300000000002</v>
      </c>
      <c r="T69" s="196">
        <v>30.4</v>
      </c>
      <c r="U69" s="196">
        <v>8.954955</v>
      </c>
      <c r="V69" s="196">
        <v>29.72072</v>
      </c>
      <c r="W69" s="196">
        <v>7.7387389999999998</v>
      </c>
      <c r="X69" s="196">
        <v>28.43243</v>
      </c>
      <c r="Y69" s="196">
        <v>8.954955</v>
      </c>
      <c r="Z69" s="196">
        <v>29.72072</v>
      </c>
    </row>
    <row r="70" spans="1:26" ht="16.7" hidden="1">
      <c r="A70" s="158" t="s">
        <v>224</v>
      </c>
      <c r="B70" s="159" t="s">
        <v>48</v>
      </c>
      <c r="C70" s="66" t="s">
        <v>49</v>
      </c>
      <c r="D70" s="162" t="s">
        <v>49</v>
      </c>
      <c r="E70" s="167" t="s">
        <v>51</v>
      </c>
      <c r="F70" s="175" t="s">
        <v>115</v>
      </c>
      <c r="G70" s="181" t="s">
        <v>134</v>
      </c>
      <c r="H70" s="197" t="e">
        <f>放飛紀錄!#REF!</f>
        <v>#REF!</v>
      </c>
      <c r="I70" s="197">
        <v>0.5975462962962963</v>
      </c>
      <c r="J70" s="197">
        <v>0.60189814814814813</v>
      </c>
      <c r="K70" s="198">
        <v>0.92307689999999998</v>
      </c>
      <c r="L70" s="198">
        <v>12.038460000000001</v>
      </c>
      <c r="M70" s="198">
        <v>3.6</v>
      </c>
      <c r="N70" s="198">
        <v>29.2</v>
      </c>
      <c r="O70" s="198">
        <v>1.111111</v>
      </c>
      <c r="P70" s="198">
        <v>12.370369999999999</v>
      </c>
      <c r="Q70" s="198">
        <v>9.2072079999999996</v>
      </c>
      <c r="R70" s="198">
        <v>31.45045</v>
      </c>
      <c r="S70" s="198">
        <v>9.9058820000000001</v>
      </c>
      <c r="T70" s="198">
        <v>32.764710000000001</v>
      </c>
      <c r="U70" s="198">
        <v>9.2072079999999996</v>
      </c>
      <c r="V70" s="198">
        <v>31.45045</v>
      </c>
      <c r="W70" s="198">
        <v>7.8018020000000003</v>
      </c>
      <c r="X70" s="198">
        <v>27.90991</v>
      </c>
      <c r="Y70" s="198">
        <v>9.2072079999999996</v>
      </c>
      <c r="Z70" s="198">
        <v>31.45045</v>
      </c>
    </row>
    <row r="71" spans="1:26" ht="16.7" hidden="1">
      <c r="A71" s="156" t="s">
        <v>224</v>
      </c>
      <c r="B71" s="157" t="s">
        <v>48</v>
      </c>
      <c r="C71" s="67" t="s">
        <v>49</v>
      </c>
      <c r="D71" s="163" t="s">
        <v>80</v>
      </c>
      <c r="E71" s="168" t="s">
        <v>192</v>
      </c>
      <c r="F71" s="189" t="s">
        <v>213</v>
      </c>
      <c r="G71" s="180" t="s">
        <v>134</v>
      </c>
      <c r="H71" s="195" t="e">
        <f>放飛紀錄!#REF!</f>
        <v>#REF!</v>
      </c>
      <c r="I71" s="195">
        <v>0.60431712962962958</v>
      </c>
      <c r="J71" s="195">
        <v>0.60561342592592593</v>
      </c>
      <c r="K71" s="196">
        <v>1.375</v>
      </c>
      <c r="L71" s="196">
        <v>7.6041670000000003</v>
      </c>
      <c r="M71" s="196">
        <v>1.382979</v>
      </c>
      <c r="N71" s="196">
        <v>4.3829789999999997</v>
      </c>
      <c r="O71" s="196">
        <v>1.5306120000000001</v>
      </c>
      <c r="P71" s="196">
        <v>8.0612250000000003</v>
      </c>
      <c r="Q71" s="196">
        <v>6.8558560000000002</v>
      </c>
      <c r="R71" s="196">
        <v>19.36036</v>
      </c>
      <c r="S71" s="196">
        <v>10.04762</v>
      </c>
      <c r="T71" s="196">
        <v>31.301590000000001</v>
      </c>
      <c r="U71" s="196">
        <v>6.8558560000000002</v>
      </c>
      <c r="V71" s="196">
        <v>19.36036</v>
      </c>
      <c r="W71" s="196">
        <v>6.2972970000000004</v>
      </c>
      <c r="X71" s="196">
        <v>21.05405</v>
      </c>
      <c r="Y71" s="196">
        <v>6.8558560000000002</v>
      </c>
      <c r="Z71" s="196">
        <v>19.36036</v>
      </c>
    </row>
    <row r="72" spans="1:26" ht="16.7" hidden="1">
      <c r="A72" s="156" t="s">
        <v>224</v>
      </c>
      <c r="B72" s="157" t="s">
        <v>48</v>
      </c>
      <c r="C72" s="67" t="s">
        <v>49</v>
      </c>
      <c r="D72" s="163" t="s">
        <v>80</v>
      </c>
      <c r="E72" s="168" t="s">
        <v>192</v>
      </c>
      <c r="F72" s="189" t="s">
        <v>214</v>
      </c>
      <c r="G72" s="180" t="s">
        <v>134</v>
      </c>
      <c r="H72" s="195" t="e">
        <f>放飛紀錄!#REF!</f>
        <v>#REF!</v>
      </c>
      <c r="I72" s="195">
        <v>0.5975462962962963</v>
      </c>
      <c r="J72" s="195">
        <v>0.60131944444444441</v>
      </c>
      <c r="K72" s="196">
        <v>2.8695650000000001</v>
      </c>
      <c r="L72" s="196">
        <v>20.173909999999999</v>
      </c>
      <c r="M72" s="196">
        <v>3</v>
      </c>
      <c r="N72" s="196">
        <v>12.64</v>
      </c>
      <c r="O72" s="196">
        <v>3.0416669999999999</v>
      </c>
      <c r="P72" s="196">
        <v>20.29167</v>
      </c>
      <c r="Q72" s="196">
        <v>8.6126129999999996</v>
      </c>
      <c r="R72" s="196">
        <v>25.61261</v>
      </c>
      <c r="S72" s="196">
        <v>9.5909089999999999</v>
      </c>
      <c r="T72" s="196">
        <v>30.5</v>
      </c>
      <c r="U72" s="196">
        <v>8.6126129999999996</v>
      </c>
      <c r="V72" s="196">
        <v>25.61261</v>
      </c>
      <c r="W72" s="196">
        <v>8.1981979999999997</v>
      </c>
      <c r="X72" s="196">
        <v>28.36036</v>
      </c>
      <c r="Y72" s="196">
        <v>8.6126129999999996</v>
      </c>
      <c r="Z72" s="196">
        <v>25.61261</v>
      </c>
    </row>
    <row r="73" spans="1:26" ht="16.7" hidden="1">
      <c r="A73" s="156" t="s">
        <v>224</v>
      </c>
      <c r="B73" s="157" t="s">
        <v>48</v>
      </c>
      <c r="C73" s="67" t="s">
        <v>49</v>
      </c>
      <c r="D73" s="163" t="s">
        <v>80</v>
      </c>
      <c r="E73" s="168" t="s">
        <v>192</v>
      </c>
      <c r="F73" s="189" t="s">
        <v>215</v>
      </c>
      <c r="G73" s="191" t="s">
        <v>134</v>
      </c>
      <c r="H73" s="195" t="e">
        <f>放飛紀錄!#REF!</f>
        <v>#REF!</v>
      </c>
      <c r="I73" s="195">
        <v>0.59807870370370375</v>
      </c>
      <c r="J73" s="195">
        <v>0.60564814814814816</v>
      </c>
      <c r="K73" s="196">
        <v>1.9791669999999999</v>
      </c>
      <c r="L73" s="196">
        <v>12.83333</v>
      </c>
      <c r="M73" s="196">
        <v>3.6764709999999998</v>
      </c>
      <c r="N73" s="196">
        <v>14.35294</v>
      </c>
      <c r="O73" s="196">
        <v>2.122449</v>
      </c>
      <c r="P73" s="196">
        <v>13.204079999999999</v>
      </c>
      <c r="Q73" s="196">
        <v>8.4234240000000007</v>
      </c>
      <c r="R73" s="196">
        <v>25.36036</v>
      </c>
      <c r="S73" s="196">
        <v>10.079359999999999</v>
      </c>
      <c r="T73" s="196">
        <v>30.031749999999999</v>
      </c>
      <c r="U73" s="196">
        <v>8.4234240000000007</v>
      </c>
      <c r="V73" s="196">
        <v>25.36036</v>
      </c>
      <c r="W73" s="196">
        <v>6.5765770000000003</v>
      </c>
      <c r="X73" s="196">
        <v>22.59459</v>
      </c>
      <c r="Y73" s="196">
        <v>8.4234240000000007</v>
      </c>
      <c r="Z73" s="196">
        <v>25.36036</v>
      </c>
    </row>
    <row r="74" spans="1:26" ht="16.7" hidden="1">
      <c r="A74" s="158" t="s">
        <v>224</v>
      </c>
      <c r="B74" s="159" t="s">
        <v>48</v>
      </c>
      <c r="C74" s="66" t="s">
        <v>49</v>
      </c>
      <c r="D74" s="164" t="s">
        <v>80</v>
      </c>
      <c r="E74" s="169" t="s">
        <v>192</v>
      </c>
      <c r="F74" s="230" t="s">
        <v>216</v>
      </c>
      <c r="G74" s="181" t="s">
        <v>134</v>
      </c>
      <c r="H74" s="197" t="e">
        <f>放飛紀錄!#REF!</f>
        <v>#REF!</v>
      </c>
      <c r="I74" s="223">
        <v>0.60465277777777782</v>
      </c>
      <c r="J74" s="197">
        <v>0.60592592592592587</v>
      </c>
      <c r="K74" s="198">
        <v>1.3333330000000001</v>
      </c>
      <c r="L74" s="198">
        <v>5.0833329999999997</v>
      </c>
      <c r="M74" s="198">
        <v>4.8</v>
      </c>
      <c r="N74" s="198">
        <v>16.22222</v>
      </c>
      <c r="O74" s="198">
        <v>1.4897959999999999</v>
      </c>
      <c r="P74" s="198">
        <v>5.6326530000000004</v>
      </c>
      <c r="Q74" s="198">
        <v>8.4684690000000007</v>
      </c>
      <c r="R74" s="198">
        <v>25.38739</v>
      </c>
      <c r="S74" s="198">
        <v>10.38095</v>
      </c>
      <c r="T74" s="198">
        <v>32.174599999999998</v>
      </c>
      <c r="U74" s="198">
        <v>8.4684690000000007</v>
      </c>
      <c r="V74" s="198">
        <v>25.38739</v>
      </c>
      <c r="W74" s="198">
        <v>6.4684689999999998</v>
      </c>
      <c r="X74" s="198">
        <v>20.45946</v>
      </c>
      <c r="Y74" s="198">
        <v>8.4684690000000007</v>
      </c>
      <c r="Z74" s="198">
        <v>25.38739</v>
      </c>
    </row>
    <row r="75" spans="1:26" ht="16.7" hidden="1">
      <c r="A75" s="156" t="s">
        <v>224</v>
      </c>
      <c r="B75" s="157" t="s">
        <v>48</v>
      </c>
      <c r="C75" s="67" t="s">
        <v>49</v>
      </c>
      <c r="D75" s="163" t="s">
        <v>80</v>
      </c>
      <c r="E75" s="170" t="s">
        <v>194</v>
      </c>
      <c r="F75" s="176" t="s">
        <v>217</v>
      </c>
      <c r="G75" s="180" t="s">
        <v>134</v>
      </c>
      <c r="H75" s="201" t="e">
        <f>放飛紀錄!#REF!</f>
        <v>#REF!</v>
      </c>
      <c r="I75" s="195">
        <v>0.60258101851851853</v>
      </c>
      <c r="J75" s="195">
        <v>0.60660879629629627</v>
      </c>
      <c r="K75" s="196">
        <v>2</v>
      </c>
      <c r="L75" s="196">
        <v>8.2222220000000004</v>
      </c>
      <c r="M75" s="196">
        <v>3.4</v>
      </c>
      <c r="N75" s="196">
        <v>17.824999999999999</v>
      </c>
      <c r="O75" s="196">
        <v>2.1454550000000001</v>
      </c>
      <c r="P75" s="196">
        <v>8.5636369999999999</v>
      </c>
      <c r="Q75" s="196">
        <v>8.1621620000000004</v>
      </c>
      <c r="R75" s="196">
        <v>24.16216</v>
      </c>
      <c r="S75" s="196">
        <v>10.438599999999999</v>
      </c>
      <c r="T75" s="196">
        <v>28.456140000000001</v>
      </c>
      <c r="U75" s="196">
        <v>8.1621620000000004</v>
      </c>
      <c r="V75" s="196">
        <v>24.16216</v>
      </c>
      <c r="W75" s="196">
        <v>6.3333329999999997</v>
      </c>
      <c r="X75" s="196">
        <v>18.61261</v>
      </c>
      <c r="Y75" s="196">
        <v>8.1621620000000004</v>
      </c>
      <c r="Z75" s="196">
        <v>24.16216</v>
      </c>
    </row>
    <row r="76" spans="1:26" ht="16.7" hidden="1">
      <c r="A76" s="156" t="s">
        <v>224</v>
      </c>
      <c r="B76" s="157" t="s">
        <v>48</v>
      </c>
      <c r="C76" s="67" t="s">
        <v>49</v>
      </c>
      <c r="D76" s="163" t="s">
        <v>80</v>
      </c>
      <c r="E76" s="170" t="s">
        <v>194</v>
      </c>
      <c r="F76" s="176" t="s">
        <v>218</v>
      </c>
      <c r="G76" s="191" t="s">
        <v>134</v>
      </c>
      <c r="H76" s="224" t="e">
        <f>放飛紀錄!#REF!</f>
        <v>#REF!</v>
      </c>
      <c r="I76" s="195">
        <v>0.59962962962962962</v>
      </c>
      <c r="J76" s="195">
        <v>0.60311342592592598</v>
      </c>
      <c r="K76" s="196">
        <v>2.548387</v>
      </c>
      <c r="L76" s="196">
        <v>16.290320000000001</v>
      </c>
      <c r="M76" s="196">
        <v>1.9</v>
      </c>
      <c r="N76" s="196">
        <v>11.2</v>
      </c>
      <c r="O76" s="196">
        <v>2.625</v>
      </c>
      <c r="P76" s="196">
        <v>16.59375</v>
      </c>
      <c r="Q76" s="196">
        <v>8.4864859999999993</v>
      </c>
      <c r="R76" s="196">
        <v>24.96396</v>
      </c>
      <c r="S76" s="196">
        <v>9.8249999999999993</v>
      </c>
      <c r="T76" s="196">
        <v>30.9</v>
      </c>
      <c r="U76" s="196">
        <v>8.4864859999999993</v>
      </c>
      <c r="V76" s="196">
        <v>24.96396</v>
      </c>
      <c r="W76" s="196">
        <v>7.7927929999999996</v>
      </c>
      <c r="X76" s="196">
        <v>26.81982</v>
      </c>
      <c r="Y76" s="196">
        <v>8.4864859999999993</v>
      </c>
      <c r="Z76" s="196">
        <v>24.96396</v>
      </c>
    </row>
    <row r="77" spans="1:26" ht="16.7" hidden="1">
      <c r="A77" s="158" t="s">
        <v>224</v>
      </c>
      <c r="B77" s="159" t="s">
        <v>48</v>
      </c>
      <c r="C77" s="66" t="s">
        <v>49</v>
      </c>
      <c r="D77" s="164" t="s">
        <v>80</v>
      </c>
      <c r="E77" s="171" t="s">
        <v>194</v>
      </c>
      <c r="F77" s="190" t="s">
        <v>219</v>
      </c>
      <c r="G77" s="181" t="s">
        <v>134</v>
      </c>
      <c r="H77" s="202" t="e">
        <f>放飛紀錄!#REF!</f>
        <v>#REF!</v>
      </c>
      <c r="I77" s="197">
        <v>0.60466435185185186</v>
      </c>
      <c r="J77" s="197">
        <v>0.60627314814814814</v>
      </c>
      <c r="K77" s="198">
        <v>1.6923079999999999</v>
      </c>
      <c r="L77" s="198">
        <v>6.5192310000000004</v>
      </c>
      <c r="M77" s="198">
        <v>1.8723399999999999</v>
      </c>
      <c r="N77" s="198">
        <v>14.80851</v>
      </c>
      <c r="O77" s="198">
        <v>1.8301890000000001</v>
      </c>
      <c r="P77" s="198">
        <v>6.9245279999999996</v>
      </c>
      <c r="Q77" s="198">
        <v>7.0630629999999996</v>
      </c>
      <c r="R77" s="198">
        <v>23.48649</v>
      </c>
      <c r="S77" s="198">
        <v>10.406779999999999</v>
      </c>
      <c r="T77" s="198">
        <v>29.033899999999999</v>
      </c>
      <c r="U77" s="198">
        <v>7.0630629999999996</v>
      </c>
      <c r="V77" s="198">
        <v>23.48649</v>
      </c>
      <c r="W77" s="198">
        <v>6.3243239999999998</v>
      </c>
      <c r="X77" s="198">
        <v>18.48649</v>
      </c>
      <c r="Y77" s="198">
        <v>7.0630629999999996</v>
      </c>
      <c r="Z77" s="198">
        <v>23.48649</v>
      </c>
    </row>
    <row r="78" spans="1:26" ht="16.7" hidden="1">
      <c r="A78" s="225" t="s">
        <v>224</v>
      </c>
      <c r="B78" s="226" t="s">
        <v>48</v>
      </c>
      <c r="C78" s="227" t="s">
        <v>49</v>
      </c>
      <c r="D78" s="228" t="s">
        <v>80</v>
      </c>
      <c r="E78" s="221" t="s">
        <v>220</v>
      </c>
      <c r="F78" s="229" t="s">
        <v>221</v>
      </c>
      <c r="G78" s="191" t="s">
        <v>134</v>
      </c>
      <c r="H78" s="222" t="e">
        <f>放飛紀錄!#REF!</f>
        <v>#REF!</v>
      </c>
      <c r="I78" s="195">
        <v>0.59962962962962962</v>
      </c>
      <c r="J78" s="195">
        <v>0.60517361111111112</v>
      </c>
      <c r="K78" s="196">
        <v>2.0222220000000002</v>
      </c>
      <c r="L78" s="196">
        <v>14.8</v>
      </c>
      <c r="M78" s="196">
        <v>4.5111109999999996</v>
      </c>
      <c r="N78" s="196">
        <v>20.044450000000001</v>
      </c>
      <c r="O78" s="196">
        <v>2.1739130000000002</v>
      </c>
      <c r="P78" s="196">
        <v>15.086959999999999</v>
      </c>
      <c r="Q78" s="196">
        <v>8.3063059999999993</v>
      </c>
      <c r="R78" s="196">
        <v>26.3964</v>
      </c>
      <c r="S78" s="196">
        <v>10.18182</v>
      </c>
      <c r="T78" s="196">
        <v>30.545449999999999</v>
      </c>
      <c r="U78" s="196">
        <v>8.3063059999999993</v>
      </c>
      <c r="V78" s="196">
        <v>26.3964</v>
      </c>
      <c r="W78" s="196">
        <v>6.8738739999999998</v>
      </c>
      <c r="X78" s="196">
        <v>24.16216</v>
      </c>
      <c r="Y78" s="196">
        <v>8.3063059999999993</v>
      </c>
      <c r="Z78" s="196">
        <v>26.3964</v>
      </c>
    </row>
    <row r="79" spans="1:26" ht="16.7" hidden="1">
      <c r="A79" s="212" t="s">
        <v>224</v>
      </c>
      <c r="B79" s="213" t="s">
        <v>48</v>
      </c>
      <c r="C79" s="52" t="s">
        <v>49</v>
      </c>
      <c r="D79" s="214" t="s">
        <v>80</v>
      </c>
      <c r="E79" s="215" t="s">
        <v>220</v>
      </c>
      <c r="F79" s="49" t="s">
        <v>222</v>
      </c>
      <c r="G79" s="182" t="s">
        <v>134</v>
      </c>
      <c r="H79" s="199" t="e">
        <f>放飛紀錄!#REF!</f>
        <v>#REF!</v>
      </c>
      <c r="I79" s="199">
        <v>0.60465277777777782</v>
      </c>
      <c r="J79" s="199">
        <v>0.60530092592592599</v>
      </c>
      <c r="K79" s="200">
        <v>0.93478260000000002</v>
      </c>
      <c r="L79" s="200">
        <v>3.7608700000000002</v>
      </c>
      <c r="M79" s="208">
        <v>2.2156859999999998</v>
      </c>
      <c r="N79" s="208">
        <v>9.3725489999999994</v>
      </c>
      <c r="O79" s="200">
        <v>1.1063829999999999</v>
      </c>
      <c r="P79" s="200">
        <v>4.2553190000000001</v>
      </c>
      <c r="Q79" s="208">
        <v>6.9369370000000004</v>
      </c>
      <c r="R79" s="208">
        <v>20.28829</v>
      </c>
      <c r="S79" s="200">
        <v>10.24615</v>
      </c>
      <c r="T79" s="200">
        <v>27.75385</v>
      </c>
      <c r="U79" s="208">
        <v>6.9369370000000004</v>
      </c>
      <c r="V79" s="208">
        <v>20.28829</v>
      </c>
      <c r="W79" s="200">
        <v>6.3873870000000004</v>
      </c>
      <c r="X79" s="200">
        <v>17.81081</v>
      </c>
      <c r="Y79" s="208">
        <v>6.9369370000000004</v>
      </c>
      <c r="Z79" s="208">
        <v>20.28829</v>
      </c>
    </row>
    <row r="80" spans="1:26" ht="16.7" hidden="1">
      <c r="A80" s="156" t="s">
        <v>225</v>
      </c>
      <c r="B80" s="157" t="s">
        <v>48</v>
      </c>
      <c r="C80" s="67" t="s">
        <v>49</v>
      </c>
      <c r="D80" s="161" t="s">
        <v>49</v>
      </c>
      <c r="E80" s="166" t="s">
        <v>51</v>
      </c>
      <c r="F80" s="174" t="s">
        <v>111</v>
      </c>
      <c r="G80" s="180" t="s">
        <v>134</v>
      </c>
      <c r="H80" s="222" t="e">
        <f>放飛紀錄!#REF!</f>
        <v>#REF!</v>
      </c>
      <c r="I80" s="195">
        <v>0.5940509259259259</v>
      </c>
      <c r="J80" s="195">
        <v>0.59976851851851853</v>
      </c>
      <c r="K80" s="196">
        <v>2.9454549999999999</v>
      </c>
      <c r="L80" s="196">
        <v>15.67273</v>
      </c>
      <c r="M80" s="113"/>
      <c r="N80" s="113"/>
      <c r="O80" s="196">
        <v>3.0714290000000002</v>
      </c>
      <c r="P80" s="196">
        <v>15.982139999999999</v>
      </c>
      <c r="Q80" s="113"/>
      <c r="R80" s="113"/>
      <c r="S80" s="196">
        <v>10.875</v>
      </c>
      <c r="T80" s="196">
        <v>32.696429999999999</v>
      </c>
      <c r="U80" s="113"/>
      <c r="V80" s="113"/>
      <c r="W80" s="196">
        <v>6.9459460000000002</v>
      </c>
      <c r="X80" s="196">
        <v>24.26126</v>
      </c>
      <c r="Y80" s="218">
        <v>5.9369370000000004</v>
      </c>
      <c r="Z80" s="218">
        <v>16.25225</v>
      </c>
    </row>
    <row r="81" spans="1:26" ht="16.7" hidden="1">
      <c r="A81" s="156" t="s">
        <v>225</v>
      </c>
      <c r="B81" s="157" t="s">
        <v>48</v>
      </c>
      <c r="C81" s="67" t="s">
        <v>49</v>
      </c>
      <c r="D81" s="161" t="s">
        <v>49</v>
      </c>
      <c r="E81" s="166" t="s">
        <v>51</v>
      </c>
      <c r="F81" s="174" t="s">
        <v>114</v>
      </c>
      <c r="G81" s="191" t="s">
        <v>134</v>
      </c>
      <c r="H81" s="237" t="e">
        <f>放飛紀錄!#REF!</f>
        <v>#REF!</v>
      </c>
      <c r="I81" s="195">
        <v>0.59221064814814817</v>
      </c>
      <c r="J81" s="195">
        <v>0.59415509259259258</v>
      </c>
      <c r="K81" s="196">
        <v>2.3636360000000001</v>
      </c>
      <c r="L81" s="196">
        <v>11.590909999999999</v>
      </c>
      <c r="M81" s="113"/>
      <c r="N81" s="113"/>
      <c r="O81" s="196">
        <v>2.6086960000000001</v>
      </c>
      <c r="P81" s="196">
        <v>12.043480000000001</v>
      </c>
      <c r="Q81" s="113"/>
      <c r="R81" s="113"/>
      <c r="S81" s="196">
        <v>9.6067420000000006</v>
      </c>
      <c r="T81" s="196">
        <v>29.58427</v>
      </c>
      <c r="U81" s="113"/>
      <c r="V81" s="113"/>
      <c r="W81" s="196">
        <v>8.1711709999999993</v>
      </c>
      <c r="X81" s="196">
        <v>26.01802</v>
      </c>
    </row>
    <row r="82" spans="1:26" ht="16.7" hidden="1">
      <c r="A82" s="158" t="s">
        <v>225</v>
      </c>
      <c r="B82" s="159" t="s">
        <v>48</v>
      </c>
      <c r="C82" s="66" t="s">
        <v>49</v>
      </c>
      <c r="D82" s="162" t="s">
        <v>49</v>
      </c>
      <c r="E82" s="167" t="s">
        <v>51</v>
      </c>
      <c r="F82" s="175" t="s">
        <v>115</v>
      </c>
      <c r="G82" s="181" t="s">
        <v>134</v>
      </c>
      <c r="H82" s="236" t="e">
        <f>放飛紀錄!#REF!</f>
        <v>#REF!</v>
      </c>
      <c r="I82" s="197">
        <v>0.59751157407407407</v>
      </c>
      <c r="J82" s="197">
        <v>0.60010416666666666</v>
      </c>
      <c r="K82" s="198">
        <v>3.0877189999999999</v>
      </c>
      <c r="L82" s="198">
        <v>13.754390000000001</v>
      </c>
      <c r="M82" s="111"/>
      <c r="N82" s="111"/>
      <c r="O82" s="198">
        <v>3.2068970000000001</v>
      </c>
      <c r="P82" s="198">
        <v>14.10345</v>
      </c>
      <c r="Q82" s="111"/>
      <c r="R82" s="111"/>
      <c r="S82" s="198">
        <v>10.851850000000001</v>
      </c>
      <c r="T82" s="198">
        <v>33.129629999999999</v>
      </c>
      <c r="U82" s="111"/>
      <c r="V82" s="111"/>
      <c r="W82" s="198">
        <v>6.864865</v>
      </c>
      <c r="X82" s="198">
        <v>23.18018</v>
      </c>
    </row>
    <row r="83" spans="1:26" ht="16.7" hidden="1">
      <c r="A83" s="156" t="s">
        <v>225</v>
      </c>
      <c r="B83" s="157" t="s">
        <v>48</v>
      </c>
      <c r="C83" s="67" t="s">
        <v>49</v>
      </c>
      <c r="D83" s="163" t="s">
        <v>80</v>
      </c>
      <c r="E83" s="168" t="s">
        <v>192</v>
      </c>
      <c r="F83" s="189" t="s">
        <v>214</v>
      </c>
      <c r="G83" s="183" t="s">
        <v>134</v>
      </c>
      <c r="H83" s="222" t="e">
        <f>放飛紀錄!#REF!</f>
        <v>#REF!</v>
      </c>
      <c r="I83" s="195">
        <v>0.59179398148148155</v>
      </c>
      <c r="J83" s="195">
        <v>0.59898148148148145</v>
      </c>
      <c r="K83" s="196">
        <v>2.44</v>
      </c>
      <c r="L83" s="196">
        <v>19</v>
      </c>
      <c r="M83" s="113"/>
      <c r="N83" s="113"/>
      <c r="O83" s="196">
        <v>2.5882350000000001</v>
      </c>
      <c r="P83" s="196">
        <v>19.235289999999999</v>
      </c>
      <c r="Q83" s="113"/>
      <c r="R83" s="113"/>
      <c r="S83" s="196">
        <v>10.70492</v>
      </c>
      <c r="T83" s="196">
        <v>31.295079999999999</v>
      </c>
      <c r="U83" s="113"/>
      <c r="V83" s="113"/>
      <c r="W83" s="196">
        <v>6.9819820000000004</v>
      </c>
      <c r="X83" s="196">
        <v>25.75676</v>
      </c>
    </row>
    <row r="84" spans="1:26" ht="16.7" hidden="1">
      <c r="A84" s="156" t="s">
        <v>225</v>
      </c>
      <c r="B84" s="157" t="s">
        <v>48</v>
      </c>
      <c r="C84" s="67" t="s">
        <v>49</v>
      </c>
      <c r="D84" s="163" t="s">
        <v>80</v>
      </c>
      <c r="E84" s="168" t="s">
        <v>192</v>
      </c>
      <c r="F84" s="189" t="s">
        <v>215</v>
      </c>
      <c r="G84" s="191" t="s">
        <v>134</v>
      </c>
      <c r="H84" s="237" t="e">
        <f>放飛紀錄!#REF!</f>
        <v>#REF!</v>
      </c>
      <c r="I84" s="195">
        <v>0.59335648148148146</v>
      </c>
      <c r="J84" s="195">
        <v>0.59768518518518521</v>
      </c>
      <c r="K84" s="196">
        <v>2.116279</v>
      </c>
      <c r="L84" s="196">
        <v>15.95349</v>
      </c>
      <c r="M84" s="111"/>
      <c r="N84" s="111"/>
      <c r="O84" s="196">
        <v>2.2727270000000002</v>
      </c>
      <c r="P84" s="196">
        <v>16.295449999999999</v>
      </c>
      <c r="Q84" s="111"/>
      <c r="R84" s="111"/>
      <c r="S84" s="196">
        <v>10.705880000000001</v>
      </c>
      <c r="T84" s="196">
        <v>29.705880000000001</v>
      </c>
      <c r="U84" s="111"/>
      <c r="V84" s="111"/>
      <c r="W84" s="196">
        <v>7.3783779999999997</v>
      </c>
      <c r="X84" s="196">
        <v>24.37838</v>
      </c>
    </row>
    <row r="85" spans="1:26" ht="16.7" hidden="1">
      <c r="A85" s="158" t="s">
        <v>225</v>
      </c>
      <c r="B85" s="159" t="s">
        <v>48</v>
      </c>
      <c r="C85" s="66" t="s">
        <v>49</v>
      </c>
      <c r="D85" s="164" t="s">
        <v>80</v>
      </c>
      <c r="E85" s="169" t="s">
        <v>192</v>
      </c>
      <c r="F85" s="230" t="s">
        <v>216</v>
      </c>
      <c r="G85" s="194" t="s">
        <v>134</v>
      </c>
      <c r="H85" s="236" t="e">
        <f>放飛紀錄!#REF!</f>
        <v>#REF!</v>
      </c>
      <c r="I85" s="223">
        <v>0.59649305555555554</v>
      </c>
      <c r="J85" s="197">
        <v>0.59937499999999999</v>
      </c>
      <c r="K85" s="198">
        <v>2.6415099999999998</v>
      </c>
      <c r="L85" s="198">
        <v>12.377359999999999</v>
      </c>
      <c r="M85" s="111"/>
      <c r="N85" s="111"/>
      <c r="O85" s="198">
        <v>2.7777780000000001</v>
      </c>
      <c r="P85" s="198">
        <v>12.72222</v>
      </c>
      <c r="Q85" s="111"/>
      <c r="R85" s="111"/>
      <c r="S85" s="198">
        <v>10.827590000000001</v>
      </c>
      <c r="T85" s="198">
        <v>31.5</v>
      </c>
      <c r="U85" s="111"/>
      <c r="V85" s="111"/>
      <c r="W85" s="198">
        <v>6.9189189999999998</v>
      </c>
      <c r="X85" s="198">
        <v>22.36937</v>
      </c>
    </row>
    <row r="86" spans="1:26" ht="16.7" hidden="1">
      <c r="A86" s="156" t="s">
        <v>225</v>
      </c>
      <c r="B86" s="157" t="s">
        <v>48</v>
      </c>
      <c r="C86" s="67" t="s">
        <v>49</v>
      </c>
      <c r="D86" s="163" t="s">
        <v>80</v>
      </c>
      <c r="E86" s="170" t="s">
        <v>194</v>
      </c>
      <c r="F86" s="176" t="s">
        <v>217</v>
      </c>
      <c r="G86" s="180" t="s">
        <v>134</v>
      </c>
      <c r="H86" s="222" t="e">
        <f>放飛紀錄!#REF!</f>
        <v>#REF!</v>
      </c>
      <c r="I86" s="195">
        <v>0.59543981481481478</v>
      </c>
      <c r="J86" s="195">
        <v>0.60179398148148155</v>
      </c>
      <c r="K86" s="196">
        <v>3.441176</v>
      </c>
      <c r="L86" s="196">
        <v>13.617649999999999</v>
      </c>
      <c r="M86" s="113"/>
      <c r="N86" s="113"/>
      <c r="O86" s="196">
        <v>3.536232</v>
      </c>
      <c r="P86" s="196">
        <v>13.7971</v>
      </c>
      <c r="Q86" s="113"/>
      <c r="R86" s="113"/>
      <c r="S86" s="196">
        <v>10.74419</v>
      </c>
      <c r="T86" s="196">
        <v>26.534880000000001</v>
      </c>
      <c r="U86" s="113"/>
      <c r="V86" s="113"/>
      <c r="W86" s="196">
        <v>6.27027</v>
      </c>
      <c r="X86" s="196">
        <v>18.62162</v>
      </c>
    </row>
    <row r="87" spans="1:26" ht="16.7" hidden="1">
      <c r="A87" s="156" t="s">
        <v>225</v>
      </c>
      <c r="B87" s="157" t="s">
        <v>48</v>
      </c>
      <c r="C87" s="67" t="s">
        <v>49</v>
      </c>
      <c r="D87" s="163" t="s">
        <v>80</v>
      </c>
      <c r="E87" s="170" t="s">
        <v>194</v>
      </c>
      <c r="F87" s="176" t="s">
        <v>218</v>
      </c>
      <c r="G87" s="191" t="s">
        <v>134</v>
      </c>
      <c r="H87" s="237" t="e">
        <f>放飛紀錄!#REF!</f>
        <v>#REF!</v>
      </c>
      <c r="I87" s="195">
        <v>0.59180555555555558</v>
      </c>
      <c r="J87" s="195">
        <v>0.59599537037037031</v>
      </c>
      <c r="K87" s="196">
        <v>2.8181820000000002</v>
      </c>
      <c r="L87" s="196">
        <v>16.93939</v>
      </c>
      <c r="M87" s="113"/>
      <c r="N87" s="113"/>
      <c r="O87" s="196">
        <v>2.9117649999999999</v>
      </c>
      <c r="P87" s="196">
        <v>17.176469999999998</v>
      </c>
      <c r="Q87" s="113"/>
      <c r="R87" s="113"/>
      <c r="S87" s="196">
        <v>10.16667</v>
      </c>
      <c r="T87" s="196">
        <v>29.26923</v>
      </c>
      <c r="U87" s="113"/>
      <c r="V87" s="113"/>
      <c r="W87" s="196">
        <v>7.9819820000000004</v>
      </c>
      <c r="X87" s="196">
        <v>25.6036</v>
      </c>
    </row>
    <row r="88" spans="1:26" ht="16.7" hidden="1">
      <c r="A88" s="158" t="s">
        <v>225</v>
      </c>
      <c r="B88" s="159" t="s">
        <v>48</v>
      </c>
      <c r="C88" s="66" t="s">
        <v>49</v>
      </c>
      <c r="D88" s="164" t="s">
        <v>80</v>
      </c>
      <c r="E88" s="171" t="s">
        <v>194</v>
      </c>
      <c r="F88" s="190" t="s">
        <v>219</v>
      </c>
      <c r="G88" s="194" t="s">
        <v>134</v>
      </c>
      <c r="H88" s="236" t="e">
        <f>放飛紀錄!#REF!</f>
        <v>#REF!</v>
      </c>
      <c r="I88" s="197">
        <v>0.59267361111111116</v>
      </c>
      <c r="J88" s="197">
        <v>0.59960648148148155</v>
      </c>
      <c r="K88" s="198">
        <v>2.9814820000000002</v>
      </c>
      <c r="L88" s="198">
        <v>16.407409999999999</v>
      </c>
      <c r="M88" s="111"/>
      <c r="N88" s="111"/>
      <c r="O88" s="198">
        <v>3.0909089999999999</v>
      </c>
      <c r="P88" s="198">
        <v>16.672730000000001</v>
      </c>
      <c r="Q88" s="111"/>
      <c r="R88" s="111"/>
      <c r="S88" s="198">
        <v>10.85965</v>
      </c>
      <c r="T88" s="198">
        <v>30.263159999999999</v>
      </c>
      <c r="U88" s="111"/>
      <c r="V88" s="111"/>
      <c r="W88" s="198">
        <v>7.0270270000000004</v>
      </c>
      <c r="X88" s="198">
        <v>23.52252</v>
      </c>
    </row>
    <row r="89" spans="1:26" ht="16.7" hidden="1">
      <c r="A89" s="156" t="s">
        <v>225</v>
      </c>
      <c r="B89" s="157" t="s">
        <v>48</v>
      </c>
      <c r="C89" s="67" t="s">
        <v>49</v>
      </c>
      <c r="D89" s="163" t="s">
        <v>80</v>
      </c>
      <c r="E89" s="210" t="s">
        <v>220</v>
      </c>
      <c r="F89" s="176" t="s">
        <v>222</v>
      </c>
      <c r="G89" s="180" t="s">
        <v>134</v>
      </c>
      <c r="H89" s="222" t="e">
        <f>放飛紀錄!#REF!</f>
        <v>#REF!</v>
      </c>
      <c r="I89" s="195">
        <v>0.59545138888888893</v>
      </c>
      <c r="J89" s="195">
        <v>0.59906249999999994</v>
      </c>
      <c r="K89" s="196">
        <v>2.4705879999999998</v>
      </c>
      <c r="L89" s="196">
        <v>16.196079999999998</v>
      </c>
      <c r="M89" s="113"/>
      <c r="N89" s="113"/>
      <c r="O89" s="196">
        <v>2.6153849999999998</v>
      </c>
      <c r="P89" s="196">
        <v>16.48077</v>
      </c>
      <c r="Q89" s="113"/>
      <c r="R89" s="113"/>
      <c r="S89" s="196">
        <v>10.866669999999999</v>
      </c>
      <c r="T89" s="196">
        <v>30.6</v>
      </c>
      <c r="U89" s="113"/>
      <c r="V89" s="113"/>
      <c r="W89" s="196">
        <v>7.0090089999999998</v>
      </c>
      <c r="X89" s="196">
        <v>23.98198</v>
      </c>
    </row>
    <row r="90" spans="1:26" ht="16.7" hidden="1">
      <c r="A90" s="156" t="s">
        <v>225</v>
      </c>
      <c r="B90" s="226" t="s">
        <v>48</v>
      </c>
      <c r="C90" s="227" t="s">
        <v>49</v>
      </c>
      <c r="D90" s="163" t="s">
        <v>80</v>
      </c>
      <c r="E90" s="221" t="s">
        <v>220</v>
      </c>
      <c r="F90" s="176" t="s">
        <v>223</v>
      </c>
      <c r="G90" s="193" t="s">
        <v>134</v>
      </c>
      <c r="H90" s="222" t="e">
        <f>放飛紀錄!#REF!</f>
        <v>#REF!</v>
      </c>
      <c r="I90" s="201">
        <v>0.59753472222222215</v>
      </c>
      <c r="J90" s="195">
        <v>0.59969907407407408</v>
      </c>
      <c r="K90" s="208">
        <v>2.074074</v>
      </c>
      <c r="L90" s="208">
        <v>7.7407409999999999</v>
      </c>
      <c r="M90" s="113"/>
      <c r="N90" s="113"/>
      <c r="O90" s="208">
        <v>2.2181820000000001</v>
      </c>
      <c r="P90" s="208">
        <v>8.1272730000000006</v>
      </c>
      <c r="Q90" s="113"/>
      <c r="R90" s="113"/>
      <c r="S90" s="208">
        <v>10.877190000000001</v>
      </c>
      <c r="T90" s="208">
        <v>29.66667</v>
      </c>
      <c r="U90" s="113"/>
      <c r="V90" s="113"/>
      <c r="W90" s="208">
        <v>6.5945939999999998</v>
      </c>
      <c r="X90" s="208">
        <v>19</v>
      </c>
    </row>
    <row r="91" spans="1:26" ht="16.7" hidden="1">
      <c r="A91" s="235" t="s">
        <v>225</v>
      </c>
      <c r="B91" s="213" t="s">
        <v>48</v>
      </c>
      <c r="C91" s="52" t="s">
        <v>49</v>
      </c>
      <c r="D91" s="165" t="s">
        <v>80</v>
      </c>
      <c r="E91" s="215" t="s">
        <v>220</v>
      </c>
      <c r="F91" s="231" t="s">
        <v>226</v>
      </c>
      <c r="G91" s="192" t="s">
        <v>134</v>
      </c>
      <c r="H91" s="238" t="e">
        <f>放飛紀錄!#REF!</f>
        <v>#REF!</v>
      </c>
      <c r="I91" s="217">
        <v>0.5980092592592593</v>
      </c>
      <c r="J91" s="199">
        <v>0.60395833333333326</v>
      </c>
      <c r="K91" s="218">
        <v>3.05</v>
      </c>
      <c r="L91" s="218">
        <v>12.6625</v>
      </c>
      <c r="M91" s="111"/>
      <c r="N91" s="111"/>
      <c r="O91" s="218">
        <v>3.1358030000000001</v>
      </c>
      <c r="P91" s="218">
        <v>12.827159999999999</v>
      </c>
      <c r="Q91" s="111"/>
      <c r="R91" s="111"/>
      <c r="S91" s="218">
        <v>10.48387</v>
      </c>
      <c r="T91" s="218">
        <v>25.419360000000001</v>
      </c>
      <c r="U91" s="111"/>
      <c r="V91" s="111"/>
      <c r="W91" s="218">
        <v>5.1261260000000002</v>
      </c>
      <c r="X91" s="218">
        <v>16.22523</v>
      </c>
    </row>
    <row r="92" spans="1:26" ht="16.7" hidden="1">
      <c r="A92" s="156">
        <v>45272</v>
      </c>
      <c r="B92" s="157" t="s">
        <v>48</v>
      </c>
      <c r="C92" s="67" t="s">
        <v>49</v>
      </c>
      <c r="D92" s="161" t="s">
        <v>49</v>
      </c>
      <c r="E92" s="166" t="s">
        <v>51</v>
      </c>
      <c r="F92" s="174" t="s">
        <v>111</v>
      </c>
      <c r="G92" s="180" t="s">
        <v>134</v>
      </c>
      <c r="H92" s="222" t="e">
        <f>放飛紀錄!#REF!</f>
        <v>#REF!</v>
      </c>
      <c r="I92" s="195">
        <v>0.41717592592592595</v>
      </c>
      <c r="J92" s="195">
        <v>0.42391203703703706</v>
      </c>
      <c r="K92" s="196">
        <v>4.4390239999999999</v>
      </c>
      <c r="L92" s="196">
        <v>18.170729999999999</v>
      </c>
      <c r="M92" s="113"/>
      <c r="N92" s="113"/>
      <c r="O92" s="196">
        <v>4.5952380000000002</v>
      </c>
      <c r="P92" s="196">
        <v>18.5</v>
      </c>
      <c r="Q92" s="113"/>
      <c r="R92" s="113"/>
      <c r="S92" s="196">
        <v>11.65714</v>
      </c>
      <c r="T92" s="196">
        <v>33.357140000000001</v>
      </c>
      <c r="U92" s="113"/>
      <c r="V92" s="113"/>
      <c r="W92" s="196">
        <v>8.9909909999999993</v>
      </c>
      <c r="X92" s="196">
        <v>27.74775</v>
      </c>
      <c r="Y92" s="218">
        <v>5.9369370000000004</v>
      </c>
      <c r="Z92" s="218">
        <v>16.25225</v>
      </c>
    </row>
    <row r="93" spans="1:26" ht="16.7" hidden="1">
      <c r="A93" s="156">
        <v>45272</v>
      </c>
      <c r="B93" s="157" t="s">
        <v>48</v>
      </c>
      <c r="C93" s="67" t="s">
        <v>49</v>
      </c>
      <c r="D93" s="161" t="s">
        <v>49</v>
      </c>
      <c r="E93" s="166" t="s">
        <v>51</v>
      </c>
      <c r="F93" s="174" t="s">
        <v>114</v>
      </c>
      <c r="G93" s="191" t="s">
        <v>134</v>
      </c>
      <c r="H93" s="222" t="e">
        <f>放飛紀錄!#REF!</f>
        <v>#REF!</v>
      </c>
      <c r="I93" s="195">
        <v>0.42067129629629635</v>
      </c>
      <c r="J93" s="195">
        <v>0.42271990740740745</v>
      </c>
      <c r="K93" s="196">
        <v>1.4117649999999999</v>
      </c>
      <c r="L93" s="196">
        <v>9.4705890000000004</v>
      </c>
      <c r="M93" s="113"/>
      <c r="N93" s="113"/>
      <c r="O93" s="196">
        <v>1.571429</v>
      </c>
      <c r="P93" s="196">
        <v>9.7142859999999995</v>
      </c>
      <c r="Q93" s="113"/>
      <c r="R93" s="113"/>
      <c r="S93" s="196">
        <v>11.2987</v>
      </c>
      <c r="T93" s="196">
        <v>31.792210000000001</v>
      </c>
      <c r="U93" s="113"/>
      <c r="V93" s="113"/>
      <c r="W93" s="196">
        <v>8.27027</v>
      </c>
      <c r="X93" s="196">
        <v>24.95495</v>
      </c>
    </row>
    <row r="94" spans="1:26" ht="16.7" hidden="1">
      <c r="A94" s="158">
        <v>45272</v>
      </c>
      <c r="B94" s="159" t="s">
        <v>48</v>
      </c>
      <c r="C94" s="66" t="s">
        <v>49</v>
      </c>
      <c r="D94" s="162" t="s">
        <v>49</v>
      </c>
      <c r="E94" s="167" t="s">
        <v>51</v>
      </c>
      <c r="F94" s="175" t="s">
        <v>115</v>
      </c>
      <c r="G94" s="181" t="s">
        <v>134</v>
      </c>
      <c r="H94" s="223" t="e">
        <f>放飛紀錄!#REF!</f>
        <v>#REF!</v>
      </c>
      <c r="I94" s="197">
        <v>0.41893518518518519</v>
      </c>
      <c r="J94" s="197">
        <v>0.42505787037037041</v>
      </c>
      <c r="K94" s="198">
        <v>2.3541669999999999</v>
      </c>
      <c r="L94" s="198">
        <v>15.95833</v>
      </c>
      <c r="M94" s="111"/>
      <c r="N94" s="111"/>
      <c r="O94" s="198">
        <v>2.5102039999999999</v>
      </c>
      <c r="P94" s="198">
        <v>16.265309999999999</v>
      </c>
      <c r="Q94" s="111"/>
      <c r="R94" s="111"/>
      <c r="S94" s="198">
        <v>11.73016</v>
      </c>
      <c r="T94" s="198">
        <v>32.650790000000001</v>
      </c>
      <c r="U94" s="111"/>
      <c r="V94" s="111"/>
      <c r="W94" s="198">
        <v>7.6756760000000002</v>
      </c>
      <c r="X94" s="198">
        <v>25.43243</v>
      </c>
    </row>
    <row r="95" spans="1:26" ht="16.7" hidden="1">
      <c r="A95" s="156">
        <v>45272</v>
      </c>
      <c r="B95" s="157" t="s">
        <v>48</v>
      </c>
      <c r="C95" s="67" t="s">
        <v>49</v>
      </c>
      <c r="D95" s="163" t="s">
        <v>80</v>
      </c>
      <c r="E95" s="168" t="s">
        <v>192</v>
      </c>
      <c r="F95" s="189" t="s">
        <v>227</v>
      </c>
      <c r="G95" s="183" t="s">
        <v>134</v>
      </c>
      <c r="H95" s="222" t="e">
        <f>放飛紀錄!#REF!</f>
        <v>#REF!</v>
      </c>
      <c r="I95" s="195">
        <v>0.4196064814814815</v>
      </c>
      <c r="J95" s="195">
        <v>0.42538194444444444</v>
      </c>
      <c r="K95" s="196">
        <v>2.02</v>
      </c>
      <c r="L95" s="196">
        <v>7.56</v>
      </c>
      <c r="M95" s="113"/>
      <c r="N95" s="113"/>
      <c r="O95" s="196">
        <v>2.1960790000000001</v>
      </c>
      <c r="P95" s="196">
        <v>7.9803920000000002</v>
      </c>
      <c r="Q95" s="113"/>
      <c r="R95" s="113"/>
      <c r="S95" s="196">
        <v>11.73771</v>
      </c>
      <c r="T95" s="196">
        <v>29.245899999999999</v>
      </c>
      <c r="U95" s="113"/>
      <c r="V95" s="113"/>
      <c r="W95" s="196">
        <v>7.36036</v>
      </c>
      <c r="X95" s="196">
        <v>19.47748</v>
      </c>
    </row>
    <row r="96" spans="1:26" ht="16.7" hidden="1">
      <c r="A96" s="156">
        <v>45272</v>
      </c>
      <c r="B96" s="157" t="s">
        <v>48</v>
      </c>
      <c r="C96" s="67" t="s">
        <v>49</v>
      </c>
      <c r="D96" s="163" t="s">
        <v>80</v>
      </c>
      <c r="E96" s="168" t="s">
        <v>192</v>
      </c>
      <c r="F96" s="189" t="s">
        <v>214</v>
      </c>
      <c r="G96" s="191" t="s">
        <v>134</v>
      </c>
      <c r="H96" s="222" t="e">
        <f>放飛紀錄!#REF!</f>
        <v>#REF!</v>
      </c>
      <c r="I96" s="195">
        <v>0.41822916666666665</v>
      </c>
      <c r="J96" s="195">
        <v>0.42466435185185186</v>
      </c>
      <c r="K96" s="196">
        <v>3</v>
      </c>
      <c r="L96" s="196">
        <v>17.456520000000001</v>
      </c>
      <c r="M96" s="111"/>
      <c r="N96" s="111"/>
      <c r="O96" s="196">
        <v>3.1276600000000001</v>
      </c>
      <c r="P96" s="196">
        <v>17.744679999999999</v>
      </c>
      <c r="Q96" s="111"/>
      <c r="R96" s="111"/>
      <c r="S96" s="196">
        <v>11.584619999999999</v>
      </c>
      <c r="T96" s="196">
        <v>30.584620000000001</v>
      </c>
      <c r="U96" s="111"/>
      <c r="V96" s="111"/>
      <c r="W96" s="196">
        <v>8.0270270000000004</v>
      </c>
      <c r="X96" s="196">
        <v>25.14414</v>
      </c>
    </row>
    <row r="97" spans="1:26" ht="16.7" hidden="1">
      <c r="A97" s="158">
        <v>45272</v>
      </c>
      <c r="B97" s="159" t="s">
        <v>48</v>
      </c>
      <c r="C97" s="66" t="s">
        <v>49</v>
      </c>
      <c r="D97" s="164" t="s">
        <v>80</v>
      </c>
      <c r="E97" s="169" t="s">
        <v>192</v>
      </c>
      <c r="F97" s="230" t="s">
        <v>216</v>
      </c>
      <c r="G97" s="194" t="s">
        <v>134</v>
      </c>
      <c r="H97" s="223" t="e">
        <f>放飛紀錄!#REF!</f>
        <v>#REF!</v>
      </c>
      <c r="I97" s="223">
        <v>0.4206597222222222</v>
      </c>
      <c r="J97" s="197">
        <v>0.42410879629629633</v>
      </c>
      <c r="K97" s="198">
        <v>1.714286</v>
      </c>
      <c r="L97" s="198">
        <v>9.9285720000000008</v>
      </c>
      <c r="M97" s="111"/>
      <c r="N97" s="111"/>
      <c r="O97" s="198">
        <v>1.9069769999999999</v>
      </c>
      <c r="P97" s="198">
        <v>10.395350000000001</v>
      </c>
      <c r="Q97" s="111"/>
      <c r="R97" s="111"/>
      <c r="S97" s="198">
        <v>11.63768</v>
      </c>
      <c r="T97" s="198">
        <v>31.76812</v>
      </c>
      <c r="U97" s="111"/>
      <c r="V97" s="111"/>
      <c r="W97" s="198">
        <v>7.8828829999999996</v>
      </c>
      <c r="X97" s="198">
        <v>23.50451</v>
      </c>
    </row>
    <row r="98" spans="1:26" ht="16.7" hidden="1">
      <c r="A98" s="156">
        <v>45272</v>
      </c>
      <c r="B98" s="157" t="s">
        <v>48</v>
      </c>
      <c r="C98" s="67" t="s">
        <v>49</v>
      </c>
      <c r="D98" s="163" t="s">
        <v>80</v>
      </c>
      <c r="E98" s="170" t="s">
        <v>194</v>
      </c>
      <c r="F98" s="176" t="s">
        <v>217</v>
      </c>
      <c r="G98" s="180" t="s">
        <v>134</v>
      </c>
      <c r="H98" s="222" t="e">
        <f>放飛紀錄!#REF!</f>
        <v>#REF!</v>
      </c>
      <c r="I98" s="195">
        <v>0.41719907407407408</v>
      </c>
      <c r="J98" s="195">
        <v>0.42711805555555554</v>
      </c>
      <c r="K98" s="196">
        <v>4.4193550000000004</v>
      </c>
      <c r="L98" s="196">
        <v>21.37097</v>
      </c>
      <c r="M98" s="113"/>
      <c r="N98" s="113"/>
      <c r="O98" s="196">
        <v>4.476191</v>
      </c>
      <c r="P98" s="196">
        <v>21.460319999999999</v>
      </c>
      <c r="Q98" s="113"/>
      <c r="R98" s="113"/>
      <c r="S98" s="196">
        <v>11.408160000000001</v>
      </c>
      <c r="T98" s="196">
        <v>26.061219999999999</v>
      </c>
      <c r="U98" s="113"/>
      <c r="V98" s="113"/>
      <c r="W98" s="196">
        <v>7.504505</v>
      </c>
      <c r="X98" s="196">
        <v>23.44144</v>
      </c>
    </row>
    <row r="99" spans="1:26" ht="16.7" hidden="1">
      <c r="A99" s="156">
        <v>45272</v>
      </c>
      <c r="B99" s="157" t="s">
        <v>48</v>
      </c>
      <c r="C99" s="67" t="s">
        <v>49</v>
      </c>
      <c r="D99" s="163" t="s">
        <v>80</v>
      </c>
      <c r="E99" s="170" t="s">
        <v>194</v>
      </c>
      <c r="F99" s="176" t="s">
        <v>218</v>
      </c>
      <c r="G99" s="191" t="s">
        <v>134</v>
      </c>
      <c r="H99" s="222" t="e">
        <f>放飛紀錄!#REF!</f>
        <v>#REF!</v>
      </c>
      <c r="I99" s="195">
        <v>0.41753472222222227</v>
      </c>
      <c r="J99" s="195">
        <v>0.42324074074074075</v>
      </c>
      <c r="K99" s="196">
        <v>3.2777780000000001</v>
      </c>
      <c r="L99" s="196">
        <v>20.11111</v>
      </c>
      <c r="M99" s="113"/>
      <c r="N99" s="113"/>
      <c r="O99" s="196">
        <v>3.4210530000000001</v>
      </c>
      <c r="P99" s="196">
        <v>20.105260000000001</v>
      </c>
      <c r="Q99" s="113"/>
      <c r="R99" s="113"/>
      <c r="S99" s="196">
        <v>10.25806</v>
      </c>
      <c r="T99" s="196">
        <v>28.1828</v>
      </c>
      <c r="U99" s="113"/>
      <c r="V99" s="113"/>
      <c r="W99" s="196">
        <v>9.1261259999999993</v>
      </c>
      <c r="X99" s="196">
        <v>26.87387</v>
      </c>
    </row>
    <row r="100" spans="1:26" ht="16.7" hidden="1">
      <c r="A100" s="158">
        <v>45272</v>
      </c>
      <c r="B100" s="159" t="s">
        <v>48</v>
      </c>
      <c r="C100" s="66" t="s">
        <v>49</v>
      </c>
      <c r="D100" s="164" t="s">
        <v>80</v>
      </c>
      <c r="E100" s="171" t="s">
        <v>194</v>
      </c>
      <c r="F100" s="190" t="s">
        <v>219</v>
      </c>
      <c r="G100" s="194" t="s">
        <v>134</v>
      </c>
      <c r="H100" s="223" t="e">
        <f>放飛紀錄!#REF!</f>
        <v>#REF!</v>
      </c>
      <c r="I100" s="197">
        <v>0.41944444444444445</v>
      </c>
      <c r="J100" s="197">
        <v>0.42606481481481479</v>
      </c>
      <c r="K100" s="198">
        <v>2.7407409999999999</v>
      </c>
      <c r="L100" s="198">
        <v>12.851850000000001</v>
      </c>
      <c r="M100" s="111"/>
      <c r="N100" s="111"/>
      <c r="O100" s="198">
        <v>2.8727269999999998</v>
      </c>
      <c r="P100" s="198">
        <v>13.127269999999999</v>
      </c>
      <c r="Q100" s="111"/>
      <c r="R100" s="111"/>
      <c r="S100" s="198">
        <v>11.64912</v>
      </c>
      <c r="T100" s="198">
        <v>29.771930000000001</v>
      </c>
      <c r="U100" s="111"/>
      <c r="V100" s="111"/>
      <c r="W100" s="198">
        <v>7.315315</v>
      </c>
      <c r="X100" s="198">
        <v>21.54054</v>
      </c>
    </row>
    <row r="101" spans="1:26" ht="16.7" hidden="1">
      <c r="A101" s="156">
        <v>45272</v>
      </c>
      <c r="B101" s="157" t="s">
        <v>48</v>
      </c>
      <c r="C101" s="67" t="s">
        <v>49</v>
      </c>
      <c r="D101" s="163" t="s">
        <v>80</v>
      </c>
      <c r="E101" s="210" t="s">
        <v>220</v>
      </c>
      <c r="F101" s="176" t="s">
        <v>222</v>
      </c>
      <c r="G101" s="180" t="s">
        <v>134</v>
      </c>
      <c r="H101" s="222" t="e">
        <f>放飛紀錄!#REF!</f>
        <v>#REF!</v>
      </c>
      <c r="I101" s="195">
        <v>0.41821759259259261</v>
      </c>
      <c r="J101" s="195">
        <v>0.42481481481481481</v>
      </c>
      <c r="K101" s="196">
        <v>3.425532</v>
      </c>
      <c r="L101" s="196">
        <v>20.127659999999999</v>
      </c>
      <c r="M101" s="113"/>
      <c r="N101" s="113"/>
      <c r="O101" s="196">
        <v>3.5833330000000001</v>
      </c>
      <c r="P101" s="196">
        <v>20.375</v>
      </c>
      <c r="Q101" s="113"/>
      <c r="R101" s="113"/>
      <c r="S101" s="196">
        <v>11.75</v>
      </c>
      <c r="T101" s="196">
        <v>31.21875</v>
      </c>
      <c r="U101" s="113"/>
      <c r="V101" s="113"/>
      <c r="W101" s="196">
        <v>8.225225</v>
      </c>
      <c r="X101" s="196">
        <v>26.52252</v>
      </c>
    </row>
    <row r="102" spans="1:26" ht="16.7" hidden="1">
      <c r="A102" s="156">
        <v>45272</v>
      </c>
      <c r="B102" s="226" t="s">
        <v>48</v>
      </c>
      <c r="C102" s="227" t="s">
        <v>49</v>
      </c>
      <c r="D102" s="163" t="s">
        <v>80</v>
      </c>
      <c r="E102" s="221" t="s">
        <v>220</v>
      </c>
      <c r="F102" s="176" t="s">
        <v>223</v>
      </c>
      <c r="G102" s="193" t="s">
        <v>134</v>
      </c>
      <c r="H102" s="222" t="e">
        <f>放飛紀錄!#REF!</f>
        <v>#REF!</v>
      </c>
      <c r="I102" s="201">
        <v>0.41753472222222227</v>
      </c>
      <c r="J102" s="195">
        <v>0.42530092592592594</v>
      </c>
      <c r="K102" s="208">
        <v>2.8</v>
      </c>
      <c r="L102" s="208">
        <v>14.94</v>
      </c>
      <c r="M102" s="113"/>
      <c r="N102" s="113"/>
      <c r="O102" s="208">
        <v>2.941176</v>
      </c>
      <c r="P102" s="208">
        <v>15.21569</v>
      </c>
      <c r="Q102" s="113"/>
      <c r="R102" s="113"/>
      <c r="S102" s="208">
        <v>11.721310000000001</v>
      </c>
      <c r="T102" s="208">
        <v>30.68852</v>
      </c>
      <c r="U102" s="113"/>
      <c r="V102" s="113"/>
      <c r="W102" s="208">
        <v>7.7027029999999996</v>
      </c>
      <c r="X102" s="208">
        <v>23.59459</v>
      </c>
    </row>
    <row r="103" spans="1:26" ht="16.7" hidden="1">
      <c r="A103" s="235">
        <v>45272</v>
      </c>
      <c r="B103" s="213" t="s">
        <v>48</v>
      </c>
      <c r="C103" s="52" t="s">
        <v>49</v>
      </c>
      <c r="D103" s="165" t="s">
        <v>80</v>
      </c>
      <c r="E103" s="215" t="s">
        <v>220</v>
      </c>
      <c r="F103" s="231" t="s">
        <v>226</v>
      </c>
      <c r="G103" s="192" t="s">
        <v>134</v>
      </c>
      <c r="H103" s="238" t="e">
        <f>放飛紀錄!#REF!</f>
        <v>#REF!</v>
      </c>
      <c r="I103" s="217">
        <v>0.4241435185185185</v>
      </c>
      <c r="J103" s="199">
        <v>0.42591435185185184</v>
      </c>
      <c r="K103" s="218">
        <v>1.849057</v>
      </c>
      <c r="L103" s="218">
        <v>6.471698</v>
      </c>
      <c r="M103" s="111"/>
      <c r="N103" s="111"/>
      <c r="O103" s="218">
        <v>2</v>
      </c>
      <c r="P103" s="218">
        <v>6.8518520000000001</v>
      </c>
      <c r="Q103" s="111"/>
      <c r="R103" s="111"/>
      <c r="S103" s="218">
        <v>11.65517</v>
      </c>
      <c r="T103" s="218">
        <v>26.655169999999998</v>
      </c>
      <c r="U103" s="111"/>
      <c r="V103" s="111"/>
      <c r="W103" s="218">
        <v>6.9729729999999996</v>
      </c>
      <c r="X103" s="218">
        <v>17.01802</v>
      </c>
    </row>
    <row r="104" spans="1:26" ht="16.7" hidden="1">
      <c r="A104" s="239" t="s">
        <v>228</v>
      </c>
      <c r="B104" s="157" t="s">
        <v>48</v>
      </c>
      <c r="C104" s="67" t="s">
        <v>49</v>
      </c>
      <c r="D104" s="161" t="s">
        <v>49</v>
      </c>
      <c r="E104" s="166" t="s">
        <v>51</v>
      </c>
      <c r="F104" s="174" t="s">
        <v>111</v>
      </c>
      <c r="G104" s="180" t="s">
        <v>134</v>
      </c>
      <c r="H104" s="222" t="e">
        <f>放飛紀錄!#REF!</f>
        <v>#REF!</v>
      </c>
      <c r="I104" s="195">
        <v>0.59545138888888893</v>
      </c>
      <c r="J104" s="195">
        <v>0.59767361111111106</v>
      </c>
      <c r="K104" s="196">
        <v>1.0476190000000001</v>
      </c>
      <c r="L104" s="196">
        <v>11.38095</v>
      </c>
      <c r="M104" s="113"/>
      <c r="N104" s="113"/>
      <c r="O104" s="196">
        <v>1.255814</v>
      </c>
      <c r="P104" s="196">
        <v>11.906980000000001</v>
      </c>
      <c r="Q104" s="113"/>
      <c r="R104" s="113"/>
      <c r="S104" s="196">
        <v>0.59420289999999998</v>
      </c>
      <c r="T104" s="196">
        <v>2.3188409999999999</v>
      </c>
      <c r="U104" s="113"/>
      <c r="V104" s="113"/>
      <c r="W104" s="196">
        <v>0.76576580000000005</v>
      </c>
      <c r="X104" s="196">
        <v>5.7477479999999996</v>
      </c>
      <c r="Y104" s="218">
        <v>5.9369370000000004</v>
      </c>
      <c r="Z104" s="218">
        <v>16.25225</v>
      </c>
    </row>
    <row r="105" spans="1:26" ht="16.7" hidden="1">
      <c r="A105" s="156" t="s">
        <v>228</v>
      </c>
      <c r="B105" s="157" t="s">
        <v>48</v>
      </c>
      <c r="C105" s="67" t="s">
        <v>49</v>
      </c>
      <c r="D105" s="161" t="s">
        <v>49</v>
      </c>
      <c r="E105" s="166" t="s">
        <v>51</v>
      </c>
      <c r="F105" s="174" t="s">
        <v>114</v>
      </c>
      <c r="G105" s="191" t="s">
        <v>134</v>
      </c>
      <c r="H105" s="222" t="e">
        <f>放飛紀錄!#REF!</f>
        <v>#REF!</v>
      </c>
      <c r="I105" s="195">
        <v>0.59060185185185188</v>
      </c>
      <c r="J105" s="195">
        <v>0.5973842592592592</v>
      </c>
      <c r="K105" s="196">
        <v>4</v>
      </c>
      <c r="L105" s="196">
        <v>26.7</v>
      </c>
      <c r="M105" s="113"/>
      <c r="N105" s="113"/>
      <c r="O105" s="196">
        <v>4.2727269999999997</v>
      </c>
      <c r="P105" s="196">
        <v>26.090910000000001</v>
      </c>
      <c r="Q105" s="113"/>
      <c r="R105" s="113"/>
      <c r="S105" s="196">
        <v>9.9801979999999997</v>
      </c>
      <c r="T105" s="196">
        <v>29.168320000000001</v>
      </c>
      <c r="U105" s="113"/>
      <c r="V105" s="113"/>
      <c r="W105" s="196">
        <v>9.4414420000000003</v>
      </c>
      <c r="X105" s="196">
        <v>28.94595</v>
      </c>
    </row>
    <row r="106" spans="1:26" ht="16.7" hidden="1">
      <c r="A106" s="239" t="s">
        <v>228</v>
      </c>
      <c r="B106" s="157" t="s">
        <v>48</v>
      </c>
      <c r="C106" s="67" t="s">
        <v>49</v>
      </c>
      <c r="D106" s="163" t="s">
        <v>80</v>
      </c>
      <c r="E106" s="168" t="s">
        <v>192</v>
      </c>
      <c r="F106" s="189" t="s">
        <v>214</v>
      </c>
      <c r="G106" s="183" t="s">
        <v>134</v>
      </c>
      <c r="H106" s="222" t="e">
        <f>放飛紀錄!#REF!</f>
        <v>#REF!</v>
      </c>
      <c r="I106" s="195">
        <v>0.5926851851851852</v>
      </c>
      <c r="J106" s="195">
        <v>0.5967824074074074</v>
      </c>
      <c r="K106" s="196">
        <v>2.9189189999999998</v>
      </c>
      <c r="L106" s="196">
        <v>12.78378</v>
      </c>
      <c r="M106" s="113"/>
      <c r="N106" s="113"/>
      <c r="O106" s="196">
        <v>2.947368</v>
      </c>
      <c r="P106" s="196">
        <v>12.921049999999999</v>
      </c>
      <c r="Q106" s="113"/>
      <c r="R106" s="113"/>
      <c r="S106" s="196">
        <v>10.67568</v>
      </c>
      <c r="T106" s="196">
        <v>29.72973</v>
      </c>
      <c r="U106" s="113"/>
      <c r="V106" s="113"/>
      <c r="W106" s="196">
        <v>8.09009</v>
      </c>
      <c r="X106" s="196">
        <v>24.08108</v>
      </c>
    </row>
    <row r="107" spans="1:26" ht="16.7" hidden="1">
      <c r="A107" s="156" t="s">
        <v>228</v>
      </c>
      <c r="B107" s="157" t="s">
        <v>48</v>
      </c>
      <c r="C107" s="67" t="s">
        <v>49</v>
      </c>
      <c r="D107" s="163" t="s">
        <v>80</v>
      </c>
      <c r="E107" s="168" t="s">
        <v>192</v>
      </c>
      <c r="F107" s="189" t="s">
        <v>215</v>
      </c>
      <c r="G107" s="191" t="s">
        <v>134</v>
      </c>
      <c r="H107" s="222" t="e">
        <f>放飛紀錄!#REF!</f>
        <v>#REF!</v>
      </c>
      <c r="I107" s="195">
        <v>0.59075231481481483</v>
      </c>
      <c r="J107" s="195">
        <v>0.59126157407407409</v>
      </c>
      <c r="K107" s="196">
        <v>3</v>
      </c>
      <c r="L107" s="196">
        <v>20.6</v>
      </c>
      <c r="M107" s="111"/>
      <c r="N107" s="111"/>
      <c r="O107" s="196">
        <v>3.5</v>
      </c>
      <c r="P107" s="196">
        <v>21.16667</v>
      </c>
      <c r="Q107" s="111"/>
      <c r="R107" s="111"/>
      <c r="S107" s="196">
        <v>9.1509440000000009</v>
      </c>
      <c r="T107" s="196">
        <v>26.764150000000001</v>
      </c>
      <c r="U107" s="111"/>
      <c r="V107" s="111"/>
      <c r="W107" s="196">
        <v>8.8738740000000007</v>
      </c>
      <c r="X107" s="196">
        <v>26.48649</v>
      </c>
    </row>
    <row r="108" spans="1:26" ht="16.7" hidden="1">
      <c r="A108" s="158" t="s">
        <v>228</v>
      </c>
      <c r="B108" s="159" t="s">
        <v>48</v>
      </c>
      <c r="C108" s="66" t="s">
        <v>49</v>
      </c>
      <c r="D108" s="164" t="s">
        <v>80</v>
      </c>
      <c r="E108" s="169" t="s">
        <v>192</v>
      </c>
      <c r="F108" s="230" t="s">
        <v>216</v>
      </c>
      <c r="G108" s="194" t="s">
        <v>134</v>
      </c>
      <c r="H108" s="223" t="e">
        <f>放飛紀錄!#REF!</f>
        <v>#REF!</v>
      </c>
      <c r="I108" s="223">
        <v>0.59493055555555552</v>
      </c>
      <c r="J108" s="197">
        <v>0.5978472222222222</v>
      </c>
      <c r="K108" s="198">
        <v>1.1860459999999999</v>
      </c>
      <c r="L108" s="198">
        <v>9.6279070000000004</v>
      </c>
      <c r="M108" s="111"/>
      <c r="N108" s="111"/>
      <c r="O108" s="198">
        <v>1.3863639999999999</v>
      </c>
      <c r="P108" s="198">
        <v>10.159090000000001</v>
      </c>
      <c r="Q108" s="111"/>
      <c r="R108" s="111"/>
      <c r="S108" s="198">
        <v>10.941179999999999</v>
      </c>
      <c r="T108" s="198">
        <v>30.705880000000001</v>
      </c>
      <c r="U108" s="111"/>
      <c r="V108" s="111"/>
      <c r="W108" s="198">
        <v>7.1621620000000004</v>
      </c>
      <c r="X108" s="198">
        <v>22.54054</v>
      </c>
    </row>
    <row r="109" spans="1:26" ht="16.7" hidden="1">
      <c r="A109" s="239" t="s">
        <v>228</v>
      </c>
      <c r="B109" s="157" t="s">
        <v>48</v>
      </c>
      <c r="C109" s="67" t="s">
        <v>49</v>
      </c>
      <c r="D109" s="163" t="s">
        <v>80</v>
      </c>
      <c r="E109" s="170" t="s">
        <v>194</v>
      </c>
      <c r="F109" s="176" t="s">
        <v>217</v>
      </c>
      <c r="G109" s="180" t="s">
        <v>134</v>
      </c>
      <c r="H109" s="222" t="e">
        <f>放飛紀錄!#REF!</f>
        <v>#REF!</v>
      </c>
      <c r="I109" s="195">
        <v>0.59094907407407404</v>
      </c>
      <c r="J109" s="195">
        <v>0.5914814814814815</v>
      </c>
      <c r="K109" s="196">
        <v>1.6666669999999999</v>
      </c>
      <c r="L109" s="196">
        <v>12.83333</v>
      </c>
      <c r="M109" s="113"/>
      <c r="N109" s="113"/>
      <c r="O109" s="196">
        <v>2.285714</v>
      </c>
      <c r="P109" s="196">
        <v>14.142860000000001</v>
      </c>
      <c r="Q109" s="113"/>
      <c r="R109" s="113"/>
      <c r="S109" s="196">
        <v>9.4285720000000008</v>
      </c>
      <c r="T109" s="196">
        <v>25.01905</v>
      </c>
      <c r="U109" s="113"/>
      <c r="V109" s="113"/>
      <c r="W109" s="196">
        <v>9.0090090000000007</v>
      </c>
      <c r="X109" s="196">
        <v>24.36036</v>
      </c>
    </row>
    <row r="110" spans="1:26" ht="16.7" hidden="1">
      <c r="A110" s="156" t="s">
        <v>228</v>
      </c>
      <c r="B110" s="157" t="s">
        <v>48</v>
      </c>
      <c r="C110" s="67" t="s">
        <v>49</v>
      </c>
      <c r="D110" s="163" t="s">
        <v>80</v>
      </c>
      <c r="E110" s="170" t="s">
        <v>194</v>
      </c>
      <c r="F110" s="176" t="s">
        <v>218</v>
      </c>
      <c r="G110" s="191" t="s">
        <v>134</v>
      </c>
      <c r="H110" s="222" t="e">
        <f>放飛紀錄!#REF!</f>
        <v>#REF!</v>
      </c>
      <c r="I110" s="195">
        <v>0.59631944444444451</v>
      </c>
      <c r="J110" s="195">
        <v>0.59888888888888892</v>
      </c>
      <c r="K110" s="196">
        <v>1.96</v>
      </c>
      <c r="L110" s="196">
        <v>8.76</v>
      </c>
      <c r="M110" s="113"/>
      <c r="N110" s="113"/>
      <c r="O110" s="196">
        <v>2.1372550000000001</v>
      </c>
      <c r="P110" s="196">
        <v>9.1764709999999994</v>
      </c>
      <c r="Q110" s="113"/>
      <c r="R110" s="113"/>
      <c r="S110" s="196">
        <v>10.95082</v>
      </c>
      <c r="T110" s="196">
        <v>31.754100000000001</v>
      </c>
      <c r="U110" s="113"/>
      <c r="V110" s="113"/>
      <c r="W110" s="196">
        <v>6.9009010000000002</v>
      </c>
      <c r="X110" s="196">
        <v>21.3964</v>
      </c>
    </row>
    <row r="111" spans="1:26" ht="16.7" hidden="1">
      <c r="A111" s="158" t="s">
        <v>228</v>
      </c>
      <c r="B111" s="159" t="s">
        <v>48</v>
      </c>
      <c r="C111" s="66" t="s">
        <v>49</v>
      </c>
      <c r="D111" s="164" t="s">
        <v>80</v>
      </c>
      <c r="E111" s="171" t="s">
        <v>194</v>
      </c>
      <c r="F111" s="190" t="s">
        <v>219</v>
      </c>
      <c r="G111" s="194" t="s">
        <v>134</v>
      </c>
      <c r="H111" s="223" t="e">
        <f>放飛紀錄!#REF!</f>
        <v>#REF!</v>
      </c>
      <c r="I111" s="197">
        <v>0.5909375</v>
      </c>
      <c r="J111" s="197">
        <v>0.59958333333333336</v>
      </c>
      <c r="K111" s="198">
        <v>2.0943399999999999</v>
      </c>
      <c r="L111" s="198">
        <v>12.18868</v>
      </c>
      <c r="M111" s="111"/>
      <c r="N111" s="111"/>
      <c r="O111" s="198">
        <v>2.2407409999999999</v>
      </c>
      <c r="P111" s="198">
        <v>12.462960000000001</v>
      </c>
      <c r="Q111" s="111"/>
      <c r="R111" s="111"/>
      <c r="S111" s="198">
        <v>10.827590000000001</v>
      </c>
      <c r="T111" s="198">
        <v>27.844830000000002</v>
      </c>
      <c r="U111" s="111"/>
      <c r="V111" s="111"/>
      <c r="W111" s="198">
        <v>6.6576579999999996</v>
      </c>
      <c r="X111" s="198">
        <v>20.36937</v>
      </c>
    </row>
    <row r="112" spans="1:26" ht="16.7" hidden="1">
      <c r="A112" s="239" t="s">
        <v>228</v>
      </c>
      <c r="B112" s="157" t="s">
        <v>48</v>
      </c>
      <c r="C112" s="67" t="s">
        <v>49</v>
      </c>
      <c r="D112" s="163" t="s">
        <v>80</v>
      </c>
      <c r="E112" s="210" t="s">
        <v>220</v>
      </c>
      <c r="F112" s="176" t="s">
        <v>222</v>
      </c>
      <c r="G112" s="180" t="s">
        <v>134</v>
      </c>
      <c r="H112" s="222" t="e">
        <f>放飛紀錄!#REF!</f>
        <v>#REF!</v>
      </c>
      <c r="I112" s="195">
        <v>0.59752314814814811</v>
      </c>
      <c r="J112" s="195">
        <v>0.5992939814814815</v>
      </c>
      <c r="K112" s="196">
        <v>2.1346150000000002</v>
      </c>
      <c r="L112" s="196">
        <v>7.1346150000000002</v>
      </c>
      <c r="M112" s="113"/>
      <c r="N112" s="113"/>
      <c r="O112" s="196">
        <v>2.2830189999999999</v>
      </c>
      <c r="P112" s="196">
        <v>7.5471700000000004</v>
      </c>
      <c r="Q112" s="113"/>
      <c r="R112" s="113"/>
      <c r="S112" s="196">
        <v>10.898300000000001</v>
      </c>
      <c r="T112" s="196">
        <v>30.101690000000001</v>
      </c>
      <c r="U112" s="113"/>
      <c r="V112" s="113"/>
      <c r="W112" s="196">
        <v>6.7927929999999996</v>
      </c>
      <c r="X112" s="196">
        <v>19.34234</v>
      </c>
    </row>
    <row r="113" spans="1:26" ht="16.7" hidden="1">
      <c r="A113" s="156" t="s">
        <v>228</v>
      </c>
      <c r="B113" s="226" t="s">
        <v>48</v>
      </c>
      <c r="C113" s="227" t="s">
        <v>49</v>
      </c>
      <c r="D113" s="163" t="s">
        <v>80</v>
      </c>
      <c r="E113" s="221" t="s">
        <v>220</v>
      </c>
      <c r="F113" s="176" t="s">
        <v>223</v>
      </c>
      <c r="G113" s="193" t="s">
        <v>134</v>
      </c>
      <c r="H113" s="222" t="e">
        <f>放飛紀錄!#REF!</f>
        <v>#REF!</v>
      </c>
      <c r="I113" s="201">
        <v>0.59771990740740744</v>
      </c>
      <c r="J113" s="195">
        <v>0.59923611111111108</v>
      </c>
      <c r="K113" s="208">
        <v>2.4615390000000001</v>
      </c>
      <c r="L113" s="208">
        <v>6.8076930000000004</v>
      </c>
      <c r="M113" s="113"/>
      <c r="N113" s="113"/>
      <c r="O113" s="208">
        <v>2.6226419999999999</v>
      </c>
      <c r="P113" s="208">
        <v>7.2264150000000003</v>
      </c>
      <c r="Q113" s="113"/>
      <c r="R113" s="113"/>
      <c r="S113" s="208">
        <v>10.966100000000001</v>
      </c>
      <c r="T113" s="208">
        <v>29.898309999999999</v>
      </c>
      <c r="U113" s="113"/>
      <c r="V113" s="113"/>
      <c r="W113" s="208">
        <v>6.9819820000000004</v>
      </c>
      <c r="X113" s="208">
        <v>19.08108</v>
      </c>
    </row>
    <row r="114" spans="1:26" ht="16.7" hidden="1">
      <c r="A114" s="235" t="s">
        <v>228</v>
      </c>
      <c r="B114" s="213" t="s">
        <v>48</v>
      </c>
      <c r="C114" s="52" t="s">
        <v>49</v>
      </c>
      <c r="D114" s="165" t="s">
        <v>80</v>
      </c>
      <c r="E114" s="215" t="s">
        <v>220</v>
      </c>
      <c r="F114" s="231" t="s">
        <v>226</v>
      </c>
      <c r="G114" s="192" t="s">
        <v>134</v>
      </c>
      <c r="H114" s="238" t="e">
        <f>放飛紀錄!#REF!</f>
        <v>#REF!</v>
      </c>
      <c r="I114" s="217">
        <v>0.59841435185185188</v>
      </c>
      <c r="J114" s="199">
        <v>0.60703703703703704</v>
      </c>
      <c r="K114" s="218">
        <v>3.1212119999999999</v>
      </c>
      <c r="L114" s="218">
        <v>13.89899</v>
      </c>
      <c r="M114" s="111"/>
      <c r="N114" s="111"/>
      <c r="O114" s="218">
        <v>3.2</v>
      </c>
      <c r="P114" s="218">
        <v>14.02</v>
      </c>
      <c r="Q114" s="111"/>
      <c r="R114" s="111"/>
      <c r="S114" s="218">
        <v>11</v>
      </c>
      <c r="T114" s="218">
        <v>26.08333</v>
      </c>
      <c r="U114" s="111"/>
      <c r="V114" s="111"/>
      <c r="W114" s="218">
        <v>3.9729730000000001</v>
      </c>
      <c r="X114" s="218">
        <v>15.21622</v>
      </c>
    </row>
    <row r="115" spans="1:26" ht="16.7">
      <c r="A115" s="156">
        <v>45274</v>
      </c>
      <c r="B115" s="157" t="s">
        <v>48</v>
      </c>
      <c r="C115" s="67" t="s">
        <v>49</v>
      </c>
      <c r="D115" s="161" t="s">
        <v>49</v>
      </c>
      <c r="E115" s="166" t="s">
        <v>51</v>
      </c>
      <c r="F115" s="233" t="s">
        <v>111</v>
      </c>
      <c r="G115" s="180" t="s">
        <v>134</v>
      </c>
      <c r="H115" s="222" t="e">
        <f>放飛紀錄!#REF!</f>
        <v>#REF!</v>
      </c>
      <c r="I115" s="195">
        <v>0.59078703703703705</v>
      </c>
      <c r="J115" s="195">
        <v>0.5973842592592592</v>
      </c>
      <c r="K115" s="196">
        <v>3.5555560000000002</v>
      </c>
      <c r="L115" s="196">
        <v>23.55556</v>
      </c>
      <c r="M115" s="196">
        <v>2.285714</v>
      </c>
      <c r="N115" s="196">
        <v>14.142860000000001</v>
      </c>
      <c r="O115" s="196">
        <v>3.8</v>
      </c>
      <c r="P115" s="196">
        <v>23.4</v>
      </c>
      <c r="Q115" s="196">
        <v>9.0090090000000007</v>
      </c>
      <c r="R115" s="196">
        <v>24.36036</v>
      </c>
      <c r="S115" s="196">
        <v>9.5588239999999995</v>
      </c>
      <c r="T115" s="196">
        <v>30.049019999999999</v>
      </c>
      <c r="U115" s="196">
        <v>2.285714</v>
      </c>
      <c r="V115" s="196">
        <v>14.142860000000001</v>
      </c>
      <c r="W115" s="196">
        <v>9.0720720000000004</v>
      </c>
      <c r="X115" s="196">
        <v>29.52252</v>
      </c>
    </row>
    <row r="116" spans="1:26" ht="16.7">
      <c r="A116" s="156">
        <v>45274</v>
      </c>
      <c r="B116" s="157" t="s">
        <v>48</v>
      </c>
      <c r="C116" s="67" t="s">
        <v>49</v>
      </c>
      <c r="D116" s="161" t="s">
        <v>49</v>
      </c>
      <c r="E116" s="166" t="s">
        <v>51</v>
      </c>
      <c r="F116" s="233" t="s">
        <v>114</v>
      </c>
      <c r="G116" s="191" t="s">
        <v>134</v>
      </c>
      <c r="H116" s="222" t="e">
        <f>放飛紀錄!#REF!</f>
        <v>#REF!</v>
      </c>
      <c r="I116" s="195">
        <v>0.59096064814814808</v>
      </c>
      <c r="J116" s="195">
        <v>0.59736111111111112</v>
      </c>
      <c r="K116" s="196">
        <v>4.2857139999999996</v>
      </c>
      <c r="L116" s="196">
        <v>17.428570000000001</v>
      </c>
      <c r="M116" s="196">
        <v>2.1372550000000001</v>
      </c>
      <c r="N116" s="196">
        <v>9.1764709999999994</v>
      </c>
      <c r="O116" s="196">
        <v>4.4090910000000001</v>
      </c>
      <c r="P116" s="196">
        <v>17.545449999999999</v>
      </c>
      <c r="Q116" s="196">
        <v>6.9009010000000002</v>
      </c>
      <c r="R116" s="196">
        <v>21.3964</v>
      </c>
      <c r="S116" s="196">
        <v>10.21111</v>
      </c>
      <c r="T116" s="196">
        <v>30.677779999999998</v>
      </c>
      <c r="U116" s="196">
        <v>2.1372550000000001</v>
      </c>
      <c r="V116" s="196">
        <v>9.1764709999999994</v>
      </c>
      <c r="W116" s="196">
        <v>9.09009</v>
      </c>
      <c r="X116" s="196">
        <v>28.17117</v>
      </c>
    </row>
    <row r="117" spans="1:26" ht="16.7">
      <c r="A117" s="158">
        <v>45274</v>
      </c>
      <c r="B117" s="159" t="s">
        <v>48</v>
      </c>
      <c r="C117" s="66" t="s">
        <v>49</v>
      </c>
      <c r="D117" s="162" t="s">
        <v>49</v>
      </c>
      <c r="E117" s="167" t="s">
        <v>51</v>
      </c>
      <c r="F117" s="234" t="s">
        <v>115</v>
      </c>
      <c r="G117" s="194" t="s">
        <v>134</v>
      </c>
      <c r="H117" s="223" t="e">
        <f>放飛紀錄!#REF!</f>
        <v>#REF!</v>
      </c>
      <c r="I117" s="197">
        <v>0.59059027777777773</v>
      </c>
      <c r="J117" s="197">
        <v>0.59737268518518516</v>
      </c>
      <c r="K117" s="198">
        <v>4</v>
      </c>
      <c r="L117" s="198">
        <v>27.66667</v>
      </c>
      <c r="M117" s="198">
        <v>2.2407409999999999</v>
      </c>
      <c r="N117" s="198">
        <v>12.462960000000001</v>
      </c>
      <c r="O117" s="198">
        <v>4.75</v>
      </c>
      <c r="P117" s="198">
        <v>26.75</v>
      </c>
      <c r="Q117" s="198">
        <v>6.6576579999999996</v>
      </c>
      <c r="R117" s="198">
        <v>20.36937</v>
      </c>
      <c r="S117" s="198">
        <v>9.9074080000000002</v>
      </c>
      <c r="T117" s="198">
        <v>30.296299999999999</v>
      </c>
      <c r="U117" s="198">
        <v>2.2407409999999999</v>
      </c>
      <c r="V117" s="198">
        <v>12.462960000000001</v>
      </c>
      <c r="W117" s="198">
        <v>9.7477470000000004</v>
      </c>
      <c r="X117" s="198">
        <v>30.22523</v>
      </c>
    </row>
    <row r="118" spans="1:26" ht="16.7">
      <c r="A118" s="156">
        <v>45274</v>
      </c>
      <c r="B118" s="157" t="s">
        <v>48</v>
      </c>
      <c r="C118" s="67" t="s">
        <v>49</v>
      </c>
      <c r="D118" s="163" t="s">
        <v>80</v>
      </c>
      <c r="E118" s="168" t="s">
        <v>192</v>
      </c>
      <c r="F118" s="189" t="s">
        <v>214</v>
      </c>
      <c r="G118" s="180" t="s">
        <v>134</v>
      </c>
      <c r="H118" s="222" t="e">
        <f>放飛紀錄!#REF!</f>
        <v>#REF!</v>
      </c>
      <c r="I118" s="195">
        <v>0.59753472222222215</v>
      </c>
      <c r="J118" s="195">
        <v>0.59870370370370374</v>
      </c>
      <c r="K118" s="196">
        <v>1.6666669999999999</v>
      </c>
      <c r="L118" s="196">
        <v>5</v>
      </c>
      <c r="M118" s="196">
        <v>2.285714</v>
      </c>
      <c r="N118" s="196">
        <v>14.142860000000001</v>
      </c>
      <c r="O118" s="196">
        <v>1.836735</v>
      </c>
      <c r="P118" s="196">
        <v>5.5510210000000004</v>
      </c>
      <c r="Q118" s="196">
        <v>9.0090090000000007</v>
      </c>
      <c r="R118" s="196">
        <v>24.36036</v>
      </c>
      <c r="S118" s="196">
        <v>10.920640000000001</v>
      </c>
      <c r="T118" s="196">
        <v>31.539680000000001</v>
      </c>
      <c r="U118" s="196">
        <v>2.285714</v>
      </c>
      <c r="V118" s="196">
        <v>14.142860000000001</v>
      </c>
      <c r="W118" s="196">
        <v>6.9189189999999998</v>
      </c>
      <c r="X118" s="196">
        <v>20.06306</v>
      </c>
    </row>
    <row r="119" spans="1:26" ht="16.7">
      <c r="A119" s="156">
        <v>45274</v>
      </c>
      <c r="B119" s="157" t="s">
        <v>48</v>
      </c>
      <c r="C119" s="67" t="s">
        <v>49</v>
      </c>
      <c r="D119" s="163" t="s">
        <v>80</v>
      </c>
      <c r="E119" s="168" t="s">
        <v>192</v>
      </c>
      <c r="F119" s="189" t="s">
        <v>215</v>
      </c>
      <c r="G119" s="191" t="s">
        <v>134</v>
      </c>
      <c r="H119" s="222" t="e">
        <f>放飛紀錄!#REF!</f>
        <v>#REF!</v>
      </c>
      <c r="I119" s="195">
        <v>0.59861111111111109</v>
      </c>
      <c r="J119" s="195">
        <v>0.59861111111111109</v>
      </c>
      <c r="K119" s="196">
        <v>1.7234039999999999</v>
      </c>
      <c r="L119" s="196">
        <v>7.148936</v>
      </c>
      <c r="M119" s="196">
        <v>2.1372550000000001</v>
      </c>
      <c r="N119" s="196">
        <v>9.1764709999999994</v>
      </c>
      <c r="O119" s="196">
        <v>1.9166669999999999</v>
      </c>
      <c r="P119" s="196">
        <v>7.6041670000000003</v>
      </c>
      <c r="Q119" s="196">
        <v>6.9009010000000002</v>
      </c>
      <c r="R119" s="196">
        <v>21.3964</v>
      </c>
      <c r="S119" s="196">
        <v>5.5</v>
      </c>
      <c r="T119" s="196">
        <v>15.375</v>
      </c>
      <c r="U119" s="196">
        <v>2.1372550000000001</v>
      </c>
      <c r="V119" s="196">
        <v>9.1764709999999994</v>
      </c>
      <c r="W119" s="196">
        <v>3.9009010000000002</v>
      </c>
      <c r="X119" s="196">
        <v>11.89189</v>
      </c>
    </row>
    <row r="120" spans="1:26" ht="16.7">
      <c r="A120" s="158">
        <v>45274</v>
      </c>
      <c r="B120" s="159" t="s">
        <v>48</v>
      </c>
      <c r="C120" s="66" t="s">
        <v>49</v>
      </c>
      <c r="D120" s="164" t="s">
        <v>80</v>
      </c>
      <c r="E120" s="169" t="s">
        <v>192</v>
      </c>
      <c r="F120" s="230" t="s">
        <v>216</v>
      </c>
      <c r="G120" s="194" t="s">
        <v>134</v>
      </c>
      <c r="H120" s="223" t="e">
        <f>放飛紀錄!#REF!</f>
        <v>#REF!</v>
      </c>
      <c r="I120" s="197">
        <v>0.59181712962962962</v>
      </c>
      <c r="J120" s="197">
        <v>0.5973842592592592</v>
      </c>
      <c r="K120" s="198">
        <v>3</v>
      </c>
      <c r="L120" s="198">
        <v>17.727270000000001</v>
      </c>
      <c r="M120" s="198">
        <v>2.2407409999999999</v>
      </c>
      <c r="N120" s="198">
        <v>12.462960000000001</v>
      </c>
      <c r="O120" s="198">
        <v>3.1304349999999999</v>
      </c>
      <c r="P120" s="198">
        <v>17.913039999999999</v>
      </c>
      <c r="Q120" s="198">
        <v>6.6576579999999996</v>
      </c>
      <c r="R120" s="198">
        <v>20.36937</v>
      </c>
      <c r="S120" s="198">
        <v>10.26966</v>
      </c>
      <c r="T120" s="198">
        <v>30.269659999999998</v>
      </c>
      <c r="U120" s="198">
        <v>2.2407409999999999</v>
      </c>
      <c r="V120" s="198">
        <v>12.462960000000001</v>
      </c>
      <c r="W120" s="198">
        <v>8.8288290000000007</v>
      </c>
      <c r="X120" s="198">
        <v>27.78378</v>
      </c>
    </row>
    <row r="121" spans="1:26" ht="16.7">
      <c r="A121" s="156">
        <v>45274</v>
      </c>
      <c r="B121" s="157" t="s">
        <v>48</v>
      </c>
      <c r="C121" s="67" t="s">
        <v>49</v>
      </c>
      <c r="D121" s="242" t="s">
        <v>49</v>
      </c>
      <c r="E121" s="245" t="s">
        <v>229</v>
      </c>
      <c r="F121" s="176" t="s">
        <v>230</v>
      </c>
      <c r="G121" s="180" t="s">
        <v>134</v>
      </c>
      <c r="H121" s="222" t="e">
        <f>放飛紀錄!#REF!</f>
        <v>#REF!</v>
      </c>
      <c r="I121" s="195">
        <v>0.59113425925925933</v>
      </c>
      <c r="J121" s="195">
        <v>0.59834490740740742</v>
      </c>
      <c r="K121" s="196">
        <v>4.3043480000000001</v>
      </c>
      <c r="L121" s="196">
        <v>19.739129999999999</v>
      </c>
      <c r="M121" s="196">
        <v>2.285714</v>
      </c>
      <c r="N121" s="196">
        <v>14.142860000000001</v>
      </c>
      <c r="O121" s="196">
        <v>4.4255319999999996</v>
      </c>
      <c r="P121" s="196">
        <v>19.91489</v>
      </c>
      <c r="Q121" s="196">
        <v>9.0090090000000007</v>
      </c>
      <c r="R121" s="196">
        <v>24.36036</v>
      </c>
      <c r="S121" s="196">
        <v>10.938459999999999</v>
      </c>
      <c r="T121" s="196">
        <v>28.50769</v>
      </c>
      <c r="U121" s="196">
        <v>2.285714</v>
      </c>
      <c r="V121" s="196">
        <v>14.142860000000001</v>
      </c>
      <c r="W121" s="196">
        <v>28.50769</v>
      </c>
      <c r="X121" s="196">
        <v>24.87387</v>
      </c>
    </row>
    <row r="122" spans="1:26" ht="16.7">
      <c r="A122" s="156">
        <v>45274</v>
      </c>
      <c r="B122" s="157" t="s">
        <v>48</v>
      </c>
      <c r="C122" s="67" t="s">
        <v>49</v>
      </c>
      <c r="D122" s="242" t="s">
        <v>49</v>
      </c>
      <c r="E122" s="245" t="s">
        <v>229</v>
      </c>
      <c r="F122" s="176" t="s">
        <v>231</v>
      </c>
      <c r="G122" s="191" t="s">
        <v>134</v>
      </c>
      <c r="H122" s="222" t="e">
        <f>放飛紀錄!#REF!</f>
        <v>#REF!</v>
      </c>
      <c r="I122" s="195">
        <v>0.59789351851851846</v>
      </c>
      <c r="J122" s="195">
        <v>0.60209490740740745</v>
      </c>
      <c r="K122" s="196">
        <v>3.4057970000000002</v>
      </c>
      <c r="L122" s="196">
        <v>13.66667</v>
      </c>
      <c r="M122" s="196">
        <v>2.1372550000000001</v>
      </c>
      <c r="N122" s="196">
        <v>9.1764709999999994</v>
      </c>
      <c r="O122" s="196">
        <v>3.5</v>
      </c>
      <c r="P122" s="196">
        <v>13.9</v>
      </c>
      <c r="Q122" s="196">
        <v>6.9009010000000002</v>
      </c>
      <c r="R122" s="196">
        <v>21.3964</v>
      </c>
      <c r="S122" s="196">
        <v>10.976190000000001</v>
      </c>
      <c r="T122" s="196">
        <v>30.619050000000001</v>
      </c>
      <c r="U122" s="196">
        <v>2.1372550000000001</v>
      </c>
      <c r="V122" s="196">
        <v>9.1764709999999994</v>
      </c>
      <c r="W122" s="196">
        <v>6.27027</v>
      </c>
      <c r="X122" s="196">
        <v>20.08108</v>
      </c>
    </row>
    <row r="123" spans="1:26" ht="16.7">
      <c r="A123" s="158">
        <v>45274</v>
      </c>
      <c r="B123" s="159" t="s">
        <v>48</v>
      </c>
      <c r="C123" s="66" t="s">
        <v>49</v>
      </c>
      <c r="D123" s="240" t="s">
        <v>49</v>
      </c>
      <c r="E123" s="246" t="s">
        <v>229</v>
      </c>
      <c r="F123" s="230" t="s">
        <v>232</v>
      </c>
      <c r="G123" s="194" t="s">
        <v>134</v>
      </c>
      <c r="H123" s="223" t="e">
        <f>放飛紀錄!#REF!</f>
        <v>#REF!</v>
      </c>
      <c r="I123" s="197">
        <v>0.59199074074074076</v>
      </c>
      <c r="J123" s="197">
        <v>0.59831018518518519</v>
      </c>
      <c r="K123" s="198">
        <v>1.8695649999999999</v>
      </c>
      <c r="L123" s="198">
        <v>17.804349999999999</v>
      </c>
      <c r="M123" s="198">
        <v>2.2407409999999999</v>
      </c>
      <c r="N123" s="198">
        <v>12.462960000000001</v>
      </c>
      <c r="O123" s="198">
        <v>2.0425529999999998</v>
      </c>
      <c r="P123" s="198">
        <v>18.063829999999999</v>
      </c>
      <c r="Q123" s="198">
        <v>6.6576579999999996</v>
      </c>
      <c r="R123" s="198">
        <v>20.36937</v>
      </c>
      <c r="S123" s="198">
        <v>10.96923</v>
      </c>
      <c r="T123" s="198">
        <v>31.092310000000001</v>
      </c>
      <c r="U123" s="198">
        <v>2.2407409999999999</v>
      </c>
      <c r="V123" s="198">
        <v>12.462960000000001</v>
      </c>
      <c r="W123" s="198">
        <v>7.1981979999999997</v>
      </c>
      <c r="X123" s="198">
        <v>25.58558</v>
      </c>
    </row>
    <row r="124" spans="1:26" ht="16.7">
      <c r="A124" s="156">
        <v>45274</v>
      </c>
      <c r="B124" s="157" t="s">
        <v>48</v>
      </c>
      <c r="C124" s="67" t="s">
        <v>49</v>
      </c>
      <c r="D124" s="242" t="s">
        <v>49</v>
      </c>
      <c r="E124" s="247" t="s">
        <v>233</v>
      </c>
      <c r="F124" s="176" t="s">
        <v>234</v>
      </c>
      <c r="G124" s="180" t="s">
        <v>134</v>
      </c>
      <c r="H124" s="222" t="e">
        <f>放飛紀錄!#REF!</f>
        <v>#REF!</v>
      </c>
      <c r="I124" s="195">
        <v>0.59751157407407407</v>
      </c>
      <c r="J124" s="195">
        <v>0.59898148148148145</v>
      </c>
      <c r="K124" s="196">
        <v>1.94</v>
      </c>
      <c r="L124" s="196">
        <v>5.8</v>
      </c>
      <c r="M124" s="196">
        <v>2.285714</v>
      </c>
      <c r="N124" s="196">
        <v>14.142860000000001</v>
      </c>
      <c r="O124" s="196">
        <v>2.098039</v>
      </c>
      <c r="P124" s="196">
        <v>6.2745100000000003</v>
      </c>
      <c r="Q124" s="196">
        <v>9.0090090000000007</v>
      </c>
      <c r="R124" s="196">
        <v>24.36036</v>
      </c>
      <c r="S124" s="196">
        <v>10.96721</v>
      </c>
      <c r="T124" s="196">
        <v>30.590160000000001</v>
      </c>
      <c r="U124" s="196">
        <v>2.285714</v>
      </c>
      <c r="V124" s="196">
        <v>14.142860000000001</v>
      </c>
      <c r="W124" s="196">
        <v>6.9009010000000002</v>
      </c>
      <c r="X124" s="196">
        <v>19.42342</v>
      </c>
    </row>
    <row r="125" spans="1:26" ht="16.7">
      <c r="A125" s="156">
        <v>45274</v>
      </c>
      <c r="B125" s="205" t="s">
        <v>48</v>
      </c>
      <c r="C125" s="206" t="s">
        <v>49</v>
      </c>
      <c r="D125" s="242" t="s">
        <v>49</v>
      </c>
      <c r="E125" s="249" t="s">
        <v>233</v>
      </c>
      <c r="F125" s="176" t="s">
        <v>235</v>
      </c>
      <c r="G125" s="193" t="s">
        <v>134</v>
      </c>
      <c r="H125" s="222" t="e">
        <f>放飛紀錄!#REF!</f>
        <v>#REF!</v>
      </c>
      <c r="I125" s="195">
        <v>0.59129629629629632</v>
      </c>
      <c r="J125" s="201">
        <v>0.59731481481481474</v>
      </c>
      <c r="K125" s="208">
        <v>2.285714</v>
      </c>
      <c r="L125" s="208">
        <v>19.380949999999999</v>
      </c>
      <c r="M125" s="196">
        <v>2.1372550000000001</v>
      </c>
      <c r="N125" s="196">
        <v>9.1764709999999994</v>
      </c>
      <c r="O125" s="208">
        <v>2.454545</v>
      </c>
      <c r="P125" s="208">
        <v>19.409089999999999</v>
      </c>
      <c r="Q125" s="196">
        <v>6.9009010000000002</v>
      </c>
      <c r="R125" s="196">
        <v>21.3964</v>
      </c>
      <c r="S125" s="208">
        <v>9.8888890000000007</v>
      </c>
      <c r="T125" s="208">
        <v>27.855560000000001</v>
      </c>
      <c r="U125" s="196">
        <v>2.1372550000000001</v>
      </c>
      <c r="V125" s="196">
        <v>9.1764709999999994</v>
      </c>
      <c r="W125" s="208">
        <v>8.4504509999999993</v>
      </c>
      <c r="X125" s="208">
        <v>26.25225</v>
      </c>
    </row>
    <row r="126" spans="1:26" ht="16.7">
      <c r="A126" s="235">
        <v>45274</v>
      </c>
      <c r="B126" s="244" t="s">
        <v>48</v>
      </c>
      <c r="C126" s="243" t="s">
        <v>49</v>
      </c>
      <c r="D126" s="241" t="s">
        <v>49</v>
      </c>
      <c r="E126" s="248" t="s">
        <v>233</v>
      </c>
      <c r="F126" s="178" t="s">
        <v>236</v>
      </c>
      <c r="G126" s="192" t="s">
        <v>134</v>
      </c>
      <c r="H126" s="238" t="e">
        <f>放飛紀錄!#REF!</f>
        <v>#REF!</v>
      </c>
      <c r="I126" s="217">
        <v>0.59059027777777773</v>
      </c>
      <c r="J126" s="217">
        <v>0.59750000000000003</v>
      </c>
      <c r="K126" s="218">
        <v>5.3488369999999996</v>
      </c>
      <c r="L126" s="218">
        <v>23.88372</v>
      </c>
      <c r="M126" s="198">
        <v>2.2407409999999999</v>
      </c>
      <c r="N126" s="198">
        <v>12.462960000000001</v>
      </c>
      <c r="O126" s="218">
        <v>5.4545450000000004</v>
      </c>
      <c r="P126" s="218">
        <v>24</v>
      </c>
      <c r="Q126" s="198">
        <v>6.6576579999999996</v>
      </c>
      <c r="R126" s="198">
        <v>20.36937</v>
      </c>
      <c r="S126" s="218">
        <v>10.867649999999999</v>
      </c>
      <c r="T126" s="218">
        <v>30.367650000000001</v>
      </c>
      <c r="U126" s="198">
        <v>2.2407409999999999</v>
      </c>
      <c r="V126" s="198">
        <v>12.462960000000001</v>
      </c>
      <c r="W126" s="218">
        <v>8.72973</v>
      </c>
      <c r="X126" s="218">
        <v>27.85586</v>
      </c>
    </row>
    <row r="127" spans="1:26" ht="16.7">
      <c r="A127" s="156">
        <v>45275</v>
      </c>
      <c r="B127" s="157" t="s">
        <v>48</v>
      </c>
      <c r="C127" s="67" t="s">
        <v>49</v>
      </c>
      <c r="D127" s="161" t="s">
        <v>49</v>
      </c>
      <c r="E127" s="166" t="s">
        <v>51</v>
      </c>
      <c r="F127" s="233" t="s">
        <v>111</v>
      </c>
      <c r="G127" s="81"/>
      <c r="H127" s="222" t="e">
        <f>放飛紀錄!#REF!</f>
        <v>#REF!</v>
      </c>
      <c r="I127" s="195"/>
      <c r="J127" s="195"/>
      <c r="K127" s="196"/>
      <c r="L127" s="196"/>
      <c r="M127" s="196">
        <v>3.8</v>
      </c>
      <c r="N127" s="196">
        <v>23.4</v>
      </c>
      <c r="O127" s="196"/>
      <c r="P127" s="196"/>
      <c r="Q127" s="196">
        <v>9.0720720000000004</v>
      </c>
      <c r="R127" s="196">
        <v>29.52252</v>
      </c>
      <c r="S127" s="196"/>
      <c r="T127" s="196"/>
      <c r="U127" s="196"/>
      <c r="V127" s="196"/>
      <c r="W127" s="196"/>
      <c r="X127" s="196"/>
      <c r="Y127" s="196"/>
      <c r="Z127" s="196"/>
    </row>
    <row r="128" spans="1:26" ht="16.7">
      <c r="A128" s="156">
        <v>45275</v>
      </c>
      <c r="B128" s="157" t="s">
        <v>48</v>
      </c>
      <c r="C128" s="67" t="s">
        <v>49</v>
      </c>
      <c r="D128" s="161" t="s">
        <v>49</v>
      </c>
      <c r="E128" s="166" t="s">
        <v>51</v>
      </c>
      <c r="F128" s="233" t="s">
        <v>114</v>
      </c>
      <c r="G128" s="81"/>
      <c r="H128" s="222" t="e">
        <f>放飛紀錄!#REF!</f>
        <v>#REF!</v>
      </c>
      <c r="I128" s="195"/>
      <c r="J128" s="195"/>
      <c r="K128" s="196"/>
      <c r="L128" s="196"/>
      <c r="M128" s="196">
        <v>4.4090910000000001</v>
      </c>
      <c r="N128" s="196">
        <v>17.545449999999999</v>
      </c>
      <c r="O128" s="196"/>
      <c r="P128" s="196"/>
      <c r="Q128" s="196">
        <v>9.09009</v>
      </c>
      <c r="R128" s="196">
        <v>28.17117</v>
      </c>
      <c r="S128" s="196"/>
      <c r="T128" s="196"/>
      <c r="U128" s="196"/>
      <c r="V128" s="196"/>
      <c r="W128" s="196"/>
      <c r="X128" s="196"/>
      <c r="Y128" s="196"/>
      <c r="Z128" s="196"/>
    </row>
    <row r="129" spans="1:26" ht="16.7">
      <c r="A129" s="158">
        <v>45275</v>
      </c>
      <c r="B129" s="159" t="s">
        <v>48</v>
      </c>
      <c r="C129" s="66" t="s">
        <v>49</v>
      </c>
      <c r="D129" s="162" t="s">
        <v>49</v>
      </c>
      <c r="E129" s="167" t="s">
        <v>51</v>
      </c>
      <c r="F129" s="234" t="s">
        <v>115</v>
      </c>
      <c r="G129" s="81"/>
      <c r="H129" s="223" t="e">
        <f>放飛紀錄!#REF!</f>
        <v>#REF!</v>
      </c>
      <c r="I129" s="197"/>
      <c r="J129" s="197"/>
      <c r="K129" s="198"/>
      <c r="L129" s="198"/>
      <c r="M129" s="198">
        <v>4.75</v>
      </c>
      <c r="N129" s="198">
        <v>26.75</v>
      </c>
      <c r="O129" s="198"/>
      <c r="P129" s="198"/>
      <c r="Q129" s="198">
        <v>9.7477470000000004</v>
      </c>
      <c r="R129" s="198">
        <v>30.22523</v>
      </c>
      <c r="S129" s="198"/>
      <c r="T129" s="198"/>
      <c r="U129" s="198"/>
      <c r="V129" s="198"/>
      <c r="W129" s="198"/>
      <c r="X129" s="198"/>
      <c r="Y129" s="198"/>
      <c r="Z129" s="198"/>
    </row>
    <row r="130" spans="1:26" ht="16.7">
      <c r="A130" s="156">
        <v>45275</v>
      </c>
      <c r="B130" s="157" t="s">
        <v>48</v>
      </c>
      <c r="C130" s="67" t="s">
        <v>49</v>
      </c>
      <c r="D130" s="163" t="s">
        <v>80</v>
      </c>
      <c r="E130" s="168" t="s">
        <v>192</v>
      </c>
      <c r="F130" s="189" t="s">
        <v>214</v>
      </c>
      <c r="G130" s="81"/>
      <c r="H130" s="222" t="e">
        <f>放飛紀錄!#REF!</f>
        <v>#REF!</v>
      </c>
      <c r="I130" s="195"/>
      <c r="J130" s="195"/>
      <c r="K130" s="196"/>
      <c r="L130" s="196"/>
      <c r="M130" s="196">
        <v>1.836735</v>
      </c>
      <c r="N130" s="196">
        <v>5.5510210000000004</v>
      </c>
      <c r="O130" s="196"/>
      <c r="P130" s="196"/>
      <c r="Q130" s="196">
        <v>6.9189189999999998</v>
      </c>
      <c r="R130" s="196">
        <v>20.06306</v>
      </c>
      <c r="S130" s="196"/>
      <c r="T130" s="196"/>
      <c r="U130" s="196"/>
      <c r="V130" s="196"/>
      <c r="W130" s="196"/>
      <c r="X130" s="196"/>
      <c r="Y130" s="196"/>
      <c r="Z130" s="196"/>
    </row>
    <row r="131" spans="1:26" ht="16.7">
      <c r="A131" s="156">
        <v>45275</v>
      </c>
      <c r="B131" s="157" t="s">
        <v>48</v>
      </c>
      <c r="C131" s="67" t="s">
        <v>49</v>
      </c>
      <c r="D131" s="163" t="s">
        <v>80</v>
      </c>
      <c r="E131" s="168" t="s">
        <v>192</v>
      </c>
      <c r="F131" s="189" t="s">
        <v>215</v>
      </c>
      <c r="G131" s="81"/>
      <c r="H131" s="222" t="e">
        <f>放飛紀錄!#REF!</f>
        <v>#REF!</v>
      </c>
      <c r="I131" s="195"/>
      <c r="J131" s="195"/>
      <c r="K131" s="196"/>
      <c r="L131" s="196"/>
      <c r="M131" s="196">
        <v>1.9166669999999999</v>
      </c>
      <c r="N131" s="196">
        <v>7.6041670000000003</v>
      </c>
      <c r="O131" s="196"/>
      <c r="P131" s="196"/>
      <c r="Q131" s="196">
        <v>3.9009010000000002</v>
      </c>
      <c r="R131" s="196">
        <v>11.89189</v>
      </c>
      <c r="S131" s="196"/>
      <c r="T131" s="196"/>
      <c r="U131" s="196"/>
      <c r="V131" s="196"/>
      <c r="W131" s="196"/>
      <c r="X131" s="196"/>
      <c r="Y131" s="196"/>
      <c r="Z131" s="196"/>
    </row>
    <row r="132" spans="1:26" ht="16.7">
      <c r="A132" s="158">
        <v>45275</v>
      </c>
      <c r="B132" s="159" t="s">
        <v>48</v>
      </c>
      <c r="C132" s="66" t="s">
        <v>49</v>
      </c>
      <c r="D132" s="164" t="s">
        <v>80</v>
      </c>
      <c r="E132" s="169" t="s">
        <v>192</v>
      </c>
      <c r="F132" s="230" t="s">
        <v>216</v>
      </c>
      <c r="G132" s="81"/>
      <c r="H132" s="223" t="e">
        <f>放飛紀錄!#REF!</f>
        <v>#REF!</v>
      </c>
      <c r="I132" s="197"/>
      <c r="J132" s="197"/>
      <c r="K132" s="198"/>
      <c r="L132" s="198"/>
      <c r="M132" s="198">
        <v>3.1304349999999999</v>
      </c>
      <c r="N132" s="198">
        <v>17.913039999999999</v>
      </c>
      <c r="O132" s="198"/>
      <c r="P132" s="198"/>
      <c r="Q132" s="198">
        <v>8.8288290000000007</v>
      </c>
      <c r="R132" s="198">
        <v>27.78378</v>
      </c>
      <c r="S132" s="198"/>
      <c r="T132" s="198"/>
      <c r="U132" s="198"/>
      <c r="V132" s="198"/>
      <c r="W132" s="198"/>
      <c r="X132" s="198"/>
      <c r="Y132" s="198"/>
      <c r="Z132" s="198"/>
    </row>
    <row r="133" spans="1:26" ht="16.7">
      <c r="A133" s="156">
        <v>45275</v>
      </c>
      <c r="B133" s="157" t="s">
        <v>48</v>
      </c>
      <c r="C133" s="67" t="s">
        <v>49</v>
      </c>
      <c r="D133" s="242" t="s">
        <v>49</v>
      </c>
      <c r="E133" s="245" t="s">
        <v>229</v>
      </c>
      <c r="F133" s="176" t="s">
        <v>230</v>
      </c>
      <c r="G133" s="81"/>
      <c r="H133" s="222" t="e">
        <f>放飛紀錄!#REF!</f>
        <v>#REF!</v>
      </c>
      <c r="I133" s="195"/>
      <c r="J133" s="195"/>
      <c r="K133" s="196"/>
      <c r="L133" s="196"/>
      <c r="M133" s="196">
        <v>4.4255319999999996</v>
      </c>
      <c r="N133" s="196">
        <v>19.91489</v>
      </c>
      <c r="O133" s="196"/>
      <c r="P133" s="196"/>
      <c r="Q133" s="196">
        <v>28.50769</v>
      </c>
      <c r="R133" s="196">
        <v>24.87387</v>
      </c>
      <c r="S133" s="196"/>
      <c r="T133" s="196"/>
      <c r="U133" s="196"/>
      <c r="V133" s="196"/>
      <c r="W133" s="196"/>
      <c r="X133" s="196"/>
      <c r="Y133" s="196"/>
      <c r="Z133" s="196"/>
    </row>
    <row r="134" spans="1:26" ht="16.7">
      <c r="A134" s="156">
        <v>45275</v>
      </c>
      <c r="B134" s="157" t="s">
        <v>48</v>
      </c>
      <c r="C134" s="67" t="s">
        <v>49</v>
      </c>
      <c r="D134" s="242" t="s">
        <v>49</v>
      </c>
      <c r="E134" s="245" t="s">
        <v>229</v>
      </c>
      <c r="F134" s="176" t="s">
        <v>231</v>
      </c>
      <c r="G134" s="81"/>
      <c r="H134" s="222" t="e">
        <f>放飛紀錄!#REF!</f>
        <v>#REF!</v>
      </c>
      <c r="I134" s="195"/>
      <c r="J134" s="195"/>
      <c r="K134" s="196"/>
      <c r="L134" s="196"/>
      <c r="M134" s="196">
        <v>3.5</v>
      </c>
      <c r="N134" s="196">
        <v>13.9</v>
      </c>
      <c r="O134" s="196"/>
      <c r="P134" s="196"/>
      <c r="Q134" s="196">
        <v>6.27027</v>
      </c>
      <c r="R134" s="196">
        <v>20.08108</v>
      </c>
      <c r="S134" s="196"/>
      <c r="T134" s="196"/>
      <c r="U134" s="196"/>
      <c r="V134" s="196"/>
      <c r="W134" s="196"/>
      <c r="X134" s="196"/>
      <c r="Y134" s="196"/>
      <c r="Z134" s="196"/>
    </row>
    <row r="135" spans="1:26" ht="16.7">
      <c r="A135" s="158">
        <v>45275</v>
      </c>
      <c r="B135" s="159" t="s">
        <v>48</v>
      </c>
      <c r="C135" s="66" t="s">
        <v>49</v>
      </c>
      <c r="D135" s="240" t="s">
        <v>49</v>
      </c>
      <c r="E135" s="246" t="s">
        <v>229</v>
      </c>
      <c r="F135" s="230" t="s">
        <v>232</v>
      </c>
      <c r="G135" s="81"/>
      <c r="H135" s="223" t="e">
        <f>放飛紀錄!#REF!</f>
        <v>#REF!</v>
      </c>
      <c r="I135" s="197"/>
      <c r="J135" s="197"/>
      <c r="K135" s="198"/>
      <c r="L135" s="198"/>
      <c r="M135" s="198">
        <v>2.0425529999999998</v>
      </c>
      <c r="N135" s="198">
        <v>18.063829999999999</v>
      </c>
      <c r="O135" s="198"/>
      <c r="P135" s="198"/>
      <c r="Q135" s="198">
        <v>7.1981979999999997</v>
      </c>
      <c r="R135" s="198">
        <v>25.58558</v>
      </c>
      <c r="S135" s="198"/>
      <c r="T135" s="198"/>
      <c r="U135" s="198"/>
      <c r="V135" s="198"/>
      <c r="W135" s="198"/>
      <c r="X135" s="198"/>
      <c r="Y135" s="198"/>
      <c r="Z135" s="198"/>
    </row>
    <row r="136" spans="1:26" ht="16.7">
      <c r="A136" s="156">
        <v>45275</v>
      </c>
      <c r="B136" s="157" t="s">
        <v>48</v>
      </c>
      <c r="C136" s="67" t="s">
        <v>49</v>
      </c>
      <c r="D136" s="242" t="s">
        <v>49</v>
      </c>
      <c r="E136" s="247" t="s">
        <v>233</v>
      </c>
      <c r="F136" s="176" t="s">
        <v>234</v>
      </c>
      <c r="G136" s="81"/>
      <c r="H136" s="222" t="e">
        <f>放飛紀錄!#REF!</f>
        <v>#REF!</v>
      </c>
      <c r="I136" s="195"/>
      <c r="J136" s="195"/>
      <c r="K136" s="196"/>
      <c r="L136" s="196"/>
      <c r="M136" s="196">
        <v>2.098039</v>
      </c>
      <c r="N136" s="196">
        <v>6.2745100000000003</v>
      </c>
      <c r="O136" s="196"/>
      <c r="P136" s="196"/>
      <c r="Q136" s="196">
        <v>6.9009010000000002</v>
      </c>
      <c r="R136" s="196">
        <v>19.42342</v>
      </c>
      <c r="S136" s="196"/>
      <c r="T136" s="196"/>
      <c r="U136" s="196"/>
      <c r="V136" s="196"/>
      <c r="W136" s="196"/>
      <c r="X136" s="196"/>
      <c r="Y136" s="196"/>
      <c r="Z136" s="196"/>
    </row>
    <row r="137" spans="1:26" ht="16.7">
      <c r="A137" s="156">
        <v>45275</v>
      </c>
      <c r="B137" s="226" t="s">
        <v>48</v>
      </c>
      <c r="C137" s="206" t="s">
        <v>49</v>
      </c>
      <c r="D137" s="242" t="s">
        <v>49</v>
      </c>
      <c r="E137" s="249" t="s">
        <v>233</v>
      </c>
      <c r="F137" s="176" t="s">
        <v>235</v>
      </c>
      <c r="G137" s="81"/>
      <c r="H137" s="222" t="e">
        <f>放飛紀錄!#REF!</f>
        <v>#REF!</v>
      </c>
      <c r="I137" s="195"/>
      <c r="J137" s="201"/>
      <c r="K137" s="208"/>
      <c r="L137" s="208"/>
      <c r="M137" s="208">
        <v>2.454545</v>
      </c>
      <c r="N137" s="208">
        <v>19.409089999999999</v>
      </c>
      <c r="O137" s="208"/>
      <c r="P137" s="208"/>
      <c r="Q137" s="208">
        <v>8.4504509999999993</v>
      </c>
      <c r="R137" s="208">
        <v>26.25225</v>
      </c>
      <c r="S137" s="196"/>
      <c r="T137" s="196"/>
      <c r="U137" s="196"/>
      <c r="V137" s="196"/>
      <c r="W137" s="196"/>
      <c r="X137" s="196"/>
      <c r="Y137" s="196"/>
      <c r="Z137" s="196"/>
    </row>
    <row r="138" spans="1:26" ht="16.7">
      <c r="A138" s="235">
        <v>45275</v>
      </c>
      <c r="B138" s="213" t="s">
        <v>48</v>
      </c>
      <c r="C138" s="243" t="s">
        <v>49</v>
      </c>
      <c r="D138" s="241" t="s">
        <v>49</v>
      </c>
      <c r="E138" s="248" t="s">
        <v>233</v>
      </c>
      <c r="F138" s="178" t="s">
        <v>236</v>
      </c>
      <c r="G138" s="81"/>
      <c r="H138" s="238" t="e">
        <f>放飛紀錄!#REF!</f>
        <v>#REF!</v>
      </c>
      <c r="I138" s="217"/>
      <c r="J138" s="217"/>
      <c r="K138" s="218"/>
      <c r="L138" s="218"/>
      <c r="M138" s="218">
        <v>5.4545450000000004</v>
      </c>
      <c r="N138" s="218">
        <v>24</v>
      </c>
      <c r="O138" s="218"/>
      <c r="P138" s="218"/>
      <c r="Q138" s="218">
        <v>8.72973</v>
      </c>
      <c r="R138" s="218">
        <v>27.85586</v>
      </c>
      <c r="S138" s="200"/>
      <c r="T138" s="200"/>
      <c r="U138" s="198"/>
      <c r="V138" s="198"/>
      <c r="W138" s="200"/>
      <c r="X138" s="200"/>
      <c r="Y138" s="198"/>
      <c r="Z138" s="198"/>
    </row>
    <row r="139" spans="1:26">
      <c r="G139" s="81"/>
      <c r="H139" s="81"/>
      <c r="I139" s="250"/>
      <c r="J139" s="250"/>
      <c r="K139" s="250"/>
      <c r="L139" s="250"/>
      <c r="N139" s="250"/>
      <c r="O139" s="250"/>
      <c r="P139" s="250"/>
      <c r="R139" s="250"/>
      <c r="S139" s="250"/>
      <c r="T139" s="250"/>
      <c r="V139" s="250"/>
      <c r="W139" s="250"/>
      <c r="X139" s="250"/>
      <c r="Z139" s="81"/>
    </row>
    <row r="140" spans="1:26">
      <c r="G140" s="81"/>
      <c r="H140" s="81"/>
      <c r="I140" s="250"/>
      <c r="J140" s="250"/>
      <c r="K140" s="250"/>
      <c r="L140" s="250"/>
      <c r="N140" s="250"/>
      <c r="O140" s="250"/>
      <c r="P140" s="250"/>
      <c r="R140" s="250"/>
      <c r="S140" s="250"/>
      <c r="T140" s="250"/>
      <c r="V140" s="250"/>
      <c r="W140" s="250"/>
      <c r="X140" s="250"/>
      <c r="Z140" s="81"/>
    </row>
    <row r="141" spans="1:26">
      <c r="G141" s="81"/>
      <c r="H141" s="81"/>
      <c r="I141" s="250"/>
      <c r="J141" s="250"/>
      <c r="K141" s="250"/>
      <c r="L141" s="250"/>
      <c r="N141" s="250"/>
      <c r="O141" s="250"/>
      <c r="P141" s="250"/>
      <c r="R141" s="250"/>
      <c r="S141" s="250"/>
      <c r="T141" s="250"/>
      <c r="V141" s="250"/>
      <c r="W141" s="250"/>
      <c r="X141" s="250"/>
      <c r="Z141" s="81"/>
    </row>
    <row r="142" spans="1:26">
      <c r="G142" s="81"/>
      <c r="H142" s="81"/>
      <c r="I142" s="250"/>
      <c r="J142" s="250"/>
      <c r="K142" s="250"/>
      <c r="L142" s="250"/>
      <c r="N142" s="250"/>
      <c r="O142" s="250"/>
      <c r="P142" s="250"/>
      <c r="R142" s="250"/>
      <c r="S142" s="250"/>
      <c r="T142" s="250"/>
      <c r="V142" s="250"/>
      <c r="W142" s="250"/>
      <c r="X142" s="250"/>
      <c r="Z142" s="81"/>
    </row>
    <row r="143" spans="1:26">
      <c r="G143" s="81"/>
      <c r="H143" s="81"/>
      <c r="I143" s="250"/>
      <c r="J143" s="250"/>
      <c r="K143" s="250"/>
      <c r="L143" s="250"/>
      <c r="N143" s="250"/>
      <c r="O143" s="250"/>
      <c r="P143" s="250"/>
      <c r="R143" s="250"/>
      <c r="S143" s="250"/>
      <c r="T143" s="250"/>
      <c r="V143" s="250"/>
      <c r="W143" s="250"/>
      <c r="X143" s="250"/>
      <c r="Z143" s="81"/>
    </row>
    <row r="144" spans="1:26">
      <c r="G144" s="81"/>
      <c r="H144" s="81"/>
      <c r="I144" s="250"/>
      <c r="J144" s="250"/>
      <c r="K144" s="250"/>
      <c r="L144" s="250"/>
      <c r="N144" s="250"/>
      <c r="O144" s="250"/>
      <c r="P144" s="250"/>
      <c r="R144" s="250"/>
      <c r="S144" s="250"/>
      <c r="T144" s="250"/>
      <c r="V144" s="250"/>
      <c r="W144" s="250"/>
      <c r="X144" s="250"/>
      <c r="Z144" s="81"/>
    </row>
    <row r="145" spans="7:26">
      <c r="G145" s="81"/>
      <c r="H145" s="81"/>
      <c r="I145" s="250"/>
      <c r="J145" s="250"/>
      <c r="K145" s="250"/>
      <c r="L145" s="250"/>
      <c r="N145" s="250"/>
      <c r="O145" s="250"/>
      <c r="P145" s="250"/>
      <c r="R145" s="250"/>
      <c r="S145" s="250"/>
      <c r="T145" s="250"/>
      <c r="V145" s="250"/>
      <c r="W145" s="250"/>
      <c r="X145" s="250"/>
      <c r="Z145" s="81"/>
    </row>
    <row r="146" spans="7:26">
      <c r="G146" s="81"/>
      <c r="H146" s="81"/>
      <c r="I146" s="250"/>
      <c r="J146" s="250"/>
      <c r="K146" s="250"/>
      <c r="L146" s="250"/>
      <c r="N146" s="250"/>
      <c r="O146" s="250"/>
      <c r="P146" s="250"/>
      <c r="R146" s="250"/>
      <c r="S146" s="250"/>
      <c r="T146" s="250"/>
      <c r="V146" s="250"/>
      <c r="W146" s="250"/>
      <c r="X146" s="250"/>
      <c r="Z146" s="81"/>
    </row>
    <row r="147" spans="7:26">
      <c r="G147" s="81"/>
      <c r="H147" s="81"/>
      <c r="I147" s="250"/>
      <c r="J147" s="250"/>
      <c r="K147" s="250"/>
      <c r="L147" s="250"/>
      <c r="N147" s="250"/>
      <c r="O147" s="250"/>
      <c r="P147" s="250"/>
      <c r="R147" s="250"/>
      <c r="S147" s="250"/>
      <c r="T147" s="250"/>
      <c r="V147" s="250"/>
      <c r="W147" s="250"/>
      <c r="X147" s="250"/>
      <c r="Z147" s="81"/>
    </row>
    <row r="148" spans="7:26">
      <c r="G148" s="81"/>
      <c r="H148" s="81"/>
      <c r="I148" s="250"/>
      <c r="J148" s="250"/>
      <c r="K148" s="250"/>
      <c r="L148" s="250"/>
      <c r="N148" s="250"/>
      <c r="O148" s="250"/>
      <c r="P148" s="250"/>
      <c r="R148" s="250"/>
      <c r="S148" s="250"/>
      <c r="T148" s="250"/>
      <c r="V148" s="250"/>
      <c r="W148" s="250"/>
      <c r="X148" s="250"/>
      <c r="Z148" s="81"/>
    </row>
    <row r="149" spans="7:26">
      <c r="G149" s="81"/>
      <c r="H149" s="81"/>
      <c r="I149" s="250"/>
      <c r="J149" s="250"/>
      <c r="K149" s="250"/>
      <c r="L149" s="250"/>
      <c r="N149" s="250"/>
      <c r="O149" s="250"/>
      <c r="P149" s="250"/>
      <c r="R149" s="250"/>
      <c r="S149" s="250"/>
      <c r="T149" s="250"/>
      <c r="V149" s="250"/>
      <c r="W149" s="250"/>
      <c r="X149" s="250"/>
      <c r="Z149" s="81"/>
    </row>
    <row r="150" spans="7:26">
      <c r="G150" s="81"/>
      <c r="H150" s="81"/>
      <c r="I150" s="250"/>
      <c r="J150" s="250"/>
      <c r="K150" s="250"/>
      <c r="L150" s="250"/>
      <c r="N150" s="250"/>
      <c r="O150" s="250"/>
      <c r="P150" s="250"/>
      <c r="R150" s="250"/>
      <c r="S150" s="250"/>
      <c r="T150" s="250"/>
      <c r="V150" s="250"/>
      <c r="W150" s="250"/>
      <c r="X150" s="250"/>
      <c r="Z150" s="81"/>
    </row>
    <row r="151" spans="7:26">
      <c r="G151" s="81"/>
      <c r="H151" s="81"/>
      <c r="I151" s="250"/>
      <c r="J151" s="250"/>
      <c r="K151" s="250"/>
      <c r="L151" s="250"/>
      <c r="N151" s="250"/>
      <c r="O151" s="250"/>
      <c r="P151" s="250"/>
      <c r="R151" s="250"/>
      <c r="S151" s="250"/>
      <c r="T151" s="250"/>
      <c r="V151" s="250"/>
      <c r="W151" s="250"/>
      <c r="X151" s="250"/>
      <c r="Z151" s="81"/>
    </row>
    <row r="152" spans="7:26">
      <c r="G152" s="81"/>
      <c r="H152" s="81"/>
      <c r="I152" s="250"/>
      <c r="J152" s="250"/>
      <c r="K152" s="250"/>
      <c r="L152" s="250"/>
      <c r="N152" s="250"/>
      <c r="O152" s="250"/>
      <c r="P152" s="250"/>
      <c r="R152" s="250"/>
      <c r="S152" s="250"/>
      <c r="T152" s="250"/>
      <c r="V152" s="250"/>
      <c r="W152" s="250"/>
      <c r="X152" s="250"/>
      <c r="Z152" s="81"/>
    </row>
    <row r="153" spans="7:26">
      <c r="G153" s="81"/>
      <c r="H153" s="81"/>
      <c r="I153" s="250"/>
      <c r="J153" s="250"/>
      <c r="K153" s="250"/>
      <c r="L153" s="250"/>
      <c r="N153" s="250"/>
      <c r="O153" s="250"/>
      <c r="P153" s="250"/>
      <c r="R153" s="250"/>
      <c r="S153" s="250"/>
      <c r="T153" s="250"/>
      <c r="V153" s="250"/>
      <c r="W153" s="250"/>
      <c r="X153" s="250"/>
      <c r="Z153" s="81"/>
    </row>
    <row r="154" spans="7:26">
      <c r="G154" s="81"/>
      <c r="H154" s="81"/>
      <c r="I154" s="250"/>
      <c r="J154" s="250"/>
      <c r="K154" s="250"/>
      <c r="L154" s="250"/>
      <c r="N154" s="250"/>
      <c r="O154" s="250"/>
      <c r="P154" s="250"/>
      <c r="R154" s="250"/>
      <c r="S154" s="250"/>
      <c r="T154" s="250"/>
      <c r="V154" s="250"/>
      <c r="W154" s="250"/>
      <c r="X154" s="250"/>
      <c r="Z154" s="81"/>
    </row>
    <row r="155" spans="7:26">
      <c r="G155" s="81"/>
      <c r="H155" s="81"/>
      <c r="I155" s="250"/>
      <c r="J155" s="250"/>
      <c r="K155" s="250"/>
      <c r="L155" s="250"/>
      <c r="N155" s="250"/>
      <c r="O155" s="250"/>
      <c r="P155" s="250"/>
      <c r="R155" s="250"/>
      <c r="S155" s="250"/>
      <c r="T155" s="250"/>
      <c r="V155" s="250"/>
      <c r="W155" s="250"/>
      <c r="X155" s="250"/>
      <c r="Z155" s="81"/>
    </row>
    <row r="156" spans="7:26">
      <c r="G156" s="81"/>
      <c r="H156" s="81"/>
      <c r="I156" s="250"/>
      <c r="J156" s="250"/>
      <c r="K156" s="250"/>
      <c r="L156" s="250"/>
      <c r="N156" s="250"/>
      <c r="O156" s="250"/>
      <c r="P156" s="250"/>
      <c r="R156" s="250"/>
      <c r="S156" s="250"/>
      <c r="T156" s="250"/>
      <c r="V156" s="250"/>
      <c r="W156" s="250"/>
      <c r="X156" s="250"/>
      <c r="Z156" s="81"/>
    </row>
    <row r="157" spans="7:26">
      <c r="G157" s="81"/>
      <c r="H157" s="81"/>
      <c r="I157" s="250"/>
      <c r="J157" s="250"/>
      <c r="K157" s="250"/>
      <c r="L157" s="250"/>
      <c r="N157" s="250"/>
      <c r="O157" s="250"/>
      <c r="P157" s="250"/>
      <c r="R157" s="250"/>
      <c r="S157" s="250"/>
      <c r="T157" s="250"/>
      <c r="V157" s="250"/>
      <c r="W157" s="250"/>
      <c r="X157" s="250"/>
      <c r="Z157" s="81"/>
    </row>
    <row r="158" spans="7:26">
      <c r="G158" s="81"/>
      <c r="H158" s="81"/>
      <c r="I158" s="250"/>
      <c r="J158" s="250"/>
      <c r="K158" s="250"/>
      <c r="L158" s="250"/>
      <c r="N158" s="250"/>
      <c r="O158" s="250"/>
      <c r="P158" s="250"/>
      <c r="R158" s="250"/>
      <c r="S158" s="250"/>
      <c r="T158" s="250"/>
      <c r="V158" s="250"/>
      <c r="W158" s="250"/>
      <c r="X158" s="250"/>
      <c r="Z158" s="81"/>
    </row>
    <row r="159" spans="7:26">
      <c r="G159" s="81"/>
      <c r="H159" s="81"/>
      <c r="I159" s="250"/>
      <c r="J159" s="250"/>
      <c r="K159" s="250"/>
      <c r="L159" s="250"/>
      <c r="N159" s="250"/>
      <c r="O159" s="250"/>
      <c r="P159" s="250"/>
      <c r="R159" s="250"/>
      <c r="S159" s="250"/>
      <c r="T159" s="250"/>
      <c r="V159" s="250"/>
      <c r="W159" s="250"/>
      <c r="X159" s="250"/>
      <c r="Z159" s="81"/>
    </row>
    <row r="160" spans="7:26">
      <c r="G160" s="81"/>
      <c r="H160" s="81"/>
      <c r="I160" s="250"/>
      <c r="J160" s="250"/>
      <c r="K160" s="250"/>
      <c r="L160" s="250"/>
      <c r="N160" s="250"/>
      <c r="O160" s="250"/>
      <c r="P160" s="250"/>
      <c r="R160" s="250"/>
      <c r="S160" s="250"/>
      <c r="T160" s="250"/>
      <c r="V160" s="250"/>
      <c r="W160" s="250"/>
      <c r="X160" s="250"/>
      <c r="Z160" s="81"/>
    </row>
    <row r="161" spans="7:26">
      <c r="G161" s="81"/>
      <c r="H161" s="81"/>
      <c r="I161" s="250"/>
      <c r="J161" s="250"/>
      <c r="K161" s="250"/>
      <c r="L161" s="250"/>
      <c r="N161" s="250"/>
      <c r="O161" s="250"/>
      <c r="P161" s="250"/>
      <c r="R161" s="250"/>
      <c r="S161" s="250"/>
      <c r="T161" s="250"/>
      <c r="V161" s="250"/>
      <c r="W161" s="250"/>
      <c r="X161" s="250"/>
      <c r="Z161" s="81"/>
    </row>
    <row r="162" spans="7:26">
      <c r="G162" s="81"/>
      <c r="H162" s="81"/>
      <c r="I162" s="250"/>
      <c r="J162" s="250"/>
      <c r="K162" s="250"/>
      <c r="L162" s="250"/>
      <c r="N162" s="250"/>
      <c r="O162" s="250"/>
      <c r="P162" s="250"/>
      <c r="R162" s="250"/>
      <c r="S162" s="250"/>
      <c r="T162" s="250"/>
      <c r="V162" s="250"/>
      <c r="W162" s="250"/>
      <c r="X162" s="250"/>
      <c r="Z162" s="81"/>
    </row>
    <row r="163" spans="7:26">
      <c r="G163" s="81"/>
      <c r="H163" s="81"/>
      <c r="I163" s="250"/>
      <c r="J163" s="250"/>
      <c r="K163" s="250"/>
      <c r="L163" s="250"/>
      <c r="N163" s="250"/>
      <c r="O163" s="250"/>
      <c r="P163" s="250"/>
      <c r="R163" s="250"/>
      <c r="S163" s="250"/>
      <c r="T163" s="250"/>
      <c r="V163" s="250"/>
      <c r="W163" s="250"/>
      <c r="X163" s="250"/>
      <c r="Z163" s="81"/>
    </row>
    <row r="164" spans="7:26">
      <c r="G164" s="81"/>
      <c r="H164" s="81"/>
      <c r="I164" s="250"/>
      <c r="J164" s="250"/>
      <c r="K164" s="250"/>
      <c r="L164" s="250"/>
      <c r="N164" s="250"/>
      <c r="O164" s="250"/>
      <c r="P164" s="250"/>
      <c r="R164" s="250"/>
      <c r="S164" s="250"/>
      <c r="T164" s="250"/>
      <c r="V164" s="250"/>
      <c r="W164" s="250"/>
      <c r="X164" s="250"/>
      <c r="Z164" s="81"/>
    </row>
    <row r="165" spans="7:26">
      <c r="G165" s="81"/>
      <c r="H165" s="81"/>
      <c r="I165" s="250"/>
      <c r="J165" s="250"/>
      <c r="K165" s="250"/>
      <c r="L165" s="250"/>
      <c r="N165" s="250"/>
      <c r="O165" s="250"/>
      <c r="P165" s="250"/>
      <c r="R165" s="250"/>
      <c r="S165" s="250"/>
      <c r="T165" s="250"/>
      <c r="V165" s="250"/>
      <c r="W165" s="250"/>
      <c r="X165" s="250"/>
      <c r="Z165" s="81"/>
    </row>
    <row r="166" spans="7:26">
      <c r="G166" s="81"/>
      <c r="H166" s="81"/>
      <c r="I166" s="250"/>
      <c r="J166" s="250"/>
      <c r="K166" s="250"/>
      <c r="L166" s="250"/>
      <c r="N166" s="250"/>
      <c r="O166" s="250"/>
      <c r="P166" s="250"/>
      <c r="R166" s="250"/>
      <c r="S166" s="250"/>
      <c r="T166" s="250"/>
      <c r="V166" s="250"/>
      <c r="W166" s="250"/>
      <c r="X166" s="250"/>
      <c r="Z166" s="81"/>
    </row>
    <row r="167" spans="7:26">
      <c r="G167" s="81"/>
      <c r="H167" s="81"/>
      <c r="I167" s="250"/>
      <c r="J167" s="250"/>
      <c r="K167" s="250"/>
      <c r="L167" s="250"/>
      <c r="N167" s="250"/>
      <c r="O167" s="250"/>
      <c r="P167" s="250"/>
      <c r="R167" s="250"/>
      <c r="S167" s="250"/>
      <c r="T167" s="250"/>
      <c r="V167" s="250"/>
      <c r="W167" s="250"/>
      <c r="X167" s="250"/>
      <c r="Z167" s="81"/>
    </row>
    <row r="168" spans="7:26">
      <c r="G168" s="81"/>
      <c r="H168" s="81"/>
      <c r="I168" s="250"/>
      <c r="J168" s="250"/>
      <c r="K168" s="250"/>
      <c r="L168" s="250"/>
      <c r="N168" s="250"/>
      <c r="O168" s="250"/>
      <c r="P168" s="250"/>
      <c r="R168" s="250"/>
      <c r="S168" s="250"/>
      <c r="T168" s="250"/>
      <c r="V168" s="250"/>
      <c r="W168" s="250"/>
      <c r="X168" s="250"/>
      <c r="Z168" s="81"/>
    </row>
    <row r="169" spans="7:26">
      <c r="G169" s="81"/>
      <c r="H169" s="81"/>
      <c r="I169" s="250"/>
      <c r="J169" s="250"/>
      <c r="K169" s="250"/>
      <c r="L169" s="250"/>
      <c r="N169" s="250"/>
      <c r="O169" s="250"/>
      <c r="P169" s="250"/>
      <c r="R169" s="250"/>
      <c r="S169" s="250"/>
      <c r="T169" s="250"/>
      <c r="V169" s="250"/>
      <c r="W169" s="250"/>
      <c r="X169" s="250"/>
      <c r="Z169" s="81"/>
    </row>
    <row r="170" spans="7:26">
      <c r="G170" s="81"/>
      <c r="H170" s="81"/>
      <c r="I170" s="250"/>
      <c r="J170" s="250"/>
      <c r="K170" s="250"/>
      <c r="L170" s="250"/>
      <c r="N170" s="250"/>
      <c r="O170" s="250"/>
      <c r="P170" s="250"/>
      <c r="R170" s="250"/>
      <c r="S170" s="250"/>
      <c r="T170" s="250"/>
      <c r="V170" s="250"/>
      <c r="W170" s="250"/>
      <c r="X170" s="250"/>
      <c r="Z170" s="81"/>
    </row>
    <row r="171" spans="7:26">
      <c r="G171" s="81"/>
      <c r="H171" s="81"/>
      <c r="I171" s="250"/>
      <c r="J171" s="250"/>
      <c r="K171" s="250"/>
      <c r="L171" s="250"/>
      <c r="N171" s="250"/>
      <c r="O171" s="250"/>
      <c r="P171" s="250"/>
      <c r="R171" s="250"/>
      <c r="S171" s="250"/>
      <c r="T171" s="250"/>
      <c r="V171" s="250"/>
      <c r="W171" s="250"/>
      <c r="X171" s="250"/>
      <c r="Z171" s="81"/>
    </row>
    <row r="172" spans="7:26">
      <c r="G172" s="81"/>
      <c r="H172" s="81"/>
      <c r="I172" s="250"/>
      <c r="J172" s="250"/>
      <c r="K172" s="250"/>
      <c r="L172" s="250"/>
      <c r="N172" s="250"/>
      <c r="O172" s="250"/>
      <c r="P172" s="250"/>
      <c r="R172" s="250"/>
      <c r="S172" s="250"/>
      <c r="T172" s="250"/>
      <c r="V172" s="250"/>
      <c r="W172" s="250"/>
      <c r="X172" s="250"/>
      <c r="Z172" s="81"/>
    </row>
    <row r="173" spans="7:26">
      <c r="G173" s="81"/>
      <c r="H173" s="81"/>
      <c r="I173" s="250"/>
      <c r="J173" s="250"/>
      <c r="K173" s="250"/>
      <c r="L173" s="250"/>
      <c r="N173" s="250"/>
      <c r="O173" s="250"/>
      <c r="P173" s="250"/>
      <c r="R173" s="250"/>
      <c r="S173" s="250"/>
      <c r="T173" s="250"/>
      <c r="V173" s="250"/>
      <c r="W173" s="250"/>
      <c r="X173" s="250"/>
      <c r="Z173" s="81"/>
    </row>
    <row r="174" spans="7:26">
      <c r="G174" s="81"/>
      <c r="H174" s="81"/>
      <c r="I174" s="250"/>
      <c r="J174" s="250"/>
      <c r="K174" s="250"/>
      <c r="L174" s="250"/>
      <c r="N174" s="250"/>
      <c r="O174" s="250"/>
      <c r="P174" s="250"/>
      <c r="R174" s="250"/>
      <c r="S174" s="250"/>
      <c r="T174" s="250"/>
      <c r="V174" s="250"/>
      <c r="W174" s="250"/>
      <c r="X174" s="250"/>
      <c r="Z174" s="81"/>
    </row>
    <row r="175" spans="7:26">
      <c r="G175" s="81"/>
      <c r="H175" s="81"/>
      <c r="I175" s="250"/>
      <c r="J175" s="250"/>
      <c r="K175" s="250"/>
      <c r="L175" s="250"/>
      <c r="N175" s="250"/>
      <c r="O175" s="250"/>
      <c r="P175" s="250"/>
      <c r="R175" s="250"/>
      <c r="S175" s="250"/>
      <c r="T175" s="250"/>
      <c r="V175" s="250"/>
      <c r="W175" s="250"/>
      <c r="X175" s="250"/>
      <c r="Z175" s="81"/>
    </row>
    <row r="176" spans="7:26">
      <c r="G176" s="81"/>
      <c r="H176" s="81"/>
      <c r="I176" s="250"/>
      <c r="J176" s="250"/>
      <c r="K176" s="250"/>
      <c r="L176" s="250"/>
      <c r="N176" s="250"/>
      <c r="O176" s="250"/>
      <c r="P176" s="250"/>
      <c r="R176" s="250"/>
      <c r="S176" s="250"/>
      <c r="T176" s="250"/>
      <c r="V176" s="250"/>
      <c r="W176" s="250"/>
      <c r="X176" s="250"/>
      <c r="Z176" s="81"/>
    </row>
    <row r="177" spans="7:26">
      <c r="G177" s="81"/>
      <c r="H177" s="81"/>
      <c r="I177" s="250"/>
      <c r="J177" s="250"/>
      <c r="K177" s="250"/>
      <c r="L177" s="250"/>
      <c r="N177" s="250"/>
      <c r="O177" s="250"/>
      <c r="P177" s="250"/>
      <c r="R177" s="250"/>
      <c r="S177" s="250"/>
      <c r="T177" s="250"/>
      <c r="V177" s="250"/>
      <c r="W177" s="250"/>
      <c r="X177" s="250"/>
      <c r="Z177" s="81"/>
    </row>
    <row r="178" spans="7:26">
      <c r="G178" s="81"/>
      <c r="H178" s="81"/>
      <c r="I178" s="250"/>
      <c r="J178" s="250"/>
      <c r="K178" s="250"/>
      <c r="L178" s="250"/>
      <c r="N178" s="250"/>
      <c r="O178" s="250"/>
      <c r="P178" s="250"/>
      <c r="R178" s="250"/>
      <c r="S178" s="250"/>
      <c r="T178" s="250"/>
      <c r="V178" s="250"/>
      <c r="W178" s="250"/>
      <c r="X178" s="250"/>
      <c r="Z178" s="81"/>
    </row>
    <row r="179" spans="7:26">
      <c r="G179" s="81"/>
      <c r="H179" s="81"/>
      <c r="I179" s="250"/>
      <c r="J179" s="250"/>
      <c r="K179" s="250"/>
      <c r="L179" s="250"/>
      <c r="N179" s="250"/>
      <c r="O179" s="250"/>
      <c r="P179" s="250"/>
      <c r="R179" s="250"/>
      <c r="S179" s="250"/>
      <c r="T179" s="250"/>
      <c r="V179" s="250"/>
      <c r="W179" s="250"/>
      <c r="X179" s="250"/>
      <c r="Z179" s="81"/>
    </row>
    <row r="180" spans="7:26">
      <c r="G180" s="81"/>
      <c r="H180" s="81"/>
      <c r="I180" s="250"/>
      <c r="J180" s="250"/>
      <c r="K180" s="250"/>
      <c r="L180" s="250"/>
      <c r="N180" s="250"/>
      <c r="O180" s="250"/>
      <c r="P180" s="250"/>
      <c r="R180" s="250"/>
      <c r="S180" s="250"/>
      <c r="T180" s="250"/>
      <c r="V180" s="250"/>
      <c r="W180" s="250"/>
      <c r="X180" s="250"/>
      <c r="Z180" s="81"/>
    </row>
    <row r="181" spans="7:26">
      <c r="G181" s="81"/>
      <c r="H181" s="81"/>
      <c r="I181" s="250"/>
      <c r="J181" s="250"/>
      <c r="K181" s="250"/>
      <c r="L181" s="250"/>
      <c r="N181" s="250"/>
      <c r="O181" s="250"/>
      <c r="P181" s="250"/>
      <c r="R181" s="250"/>
      <c r="S181" s="250"/>
      <c r="T181" s="250"/>
      <c r="V181" s="250"/>
      <c r="W181" s="250"/>
      <c r="X181" s="250"/>
      <c r="Z181" s="81"/>
    </row>
    <row r="182" spans="7:26">
      <c r="G182" s="81"/>
      <c r="H182" s="81"/>
      <c r="I182" s="250"/>
      <c r="J182" s="250"/>
      <c r="K182" s="250"/>
      <c r="L182" s="250"/>
      <c r="N182" s="250"/>
      <c r="O182" s="250"/>
      <c r="P182" s="250"/>
      <c r="R182" s="250"/>
      <c r="S182" s="250"/>
      <c r="T182" s="250"/>
      <c r="V182" s="250"/>
      <c r="W182" s="250"/>
      <c r="X182" s="250"/>
      <c r="Z182" s="81"/>
    </row>
    <row r="183" spans="7:26">
      <c r="G183" s="81"/>
      <c r="H183" s="81"/>
      <c r="I183" s="250"/>
      <c r="J183" s="250"/>
      <c r="K183" s="250"/>
      <c r="L183" s="250"/>
      <c r="N183" s="250"/>
      <c r="O183" s="250"/>
      <c r="P183" s="250"/>
      <c r="R183" s="250"/>
      <c r="S183" s="250"/>
      <c r="T183" s="250"/>
      <c r="V183" s="250"/>
      <c r="W183" s="250"/>
      <c r="X183" s="250"/>
      <c r="Z183" s="81"/>
    </row>
    <row r="184" spans="7:26">
      <c r="G184" s="81"/>
      <c r="H184" s="81"/>
      <c r="I184" s="250"/>
      <c r="J184" s="250"/>
      <c r="K184" s="250"/>
      <c r="L184" s="250"/>
      <c r="N184" s="250"/>
      <c r="O184" s="250"/>
      <c r="P184" s="250"/>
      <c r="R184" s="250"/>
      <c r="S184" s="250"/>
      <c r="T184" s="250"/>
      <c r="V184" s="250"/>
      <c r="W184" s="250"/>
      <c r="X184" s="250"/>
      <c r="Z184" s="81"/>
    </row>
    <row r="185" spans="7:26">
      <c r="G185" s="81"/>
      <c r="H185" s="81"/>
      <c r="I185" s="250"/>
      <c r="J185" s="250"/>
      <c r="K185" s="250"/>
      <c r="L185" s="250"/>
      <c r="N185" s="250"/>
      <c r="O185" s="250"/>
      <c r="P185" s="250"/>
      <c r="R185" s="250"/>
      <c r="S185" s="250"/>
      <c r="T185" s="250"/>
      <c r="V185" s="250"/>
      <c r="W185" s="250"/>
      <c r="X185" s="250"/>
      <c r="Z185" s="81"/>
    </row>
    <row r="186" spans="7:26">
      <c r="G186" s="81"/>
      <c r="H186" s="81"/>
      <c r="I186" s="250"/>
      <c r="J186" s="250"/>
      <c r="K186" s="250"/>
      <c r="L186" s="250"/>
      <c r="N186" s="250"/>
      <c r="O186" s="250"/>
      <c r="P186" s="250"/>
      <c r="R186" s="250"/>
      <c r="S186" s="250"/>
      <c r="T186" s="250"/>
      <c r="V186" s="250"/>
      <c r="W186" s="250"/>
      <c r="X186" s="250"/>
      <c r="Z186" s="81"/>
    </row>
    <row r="187" spans="7:26">
      <c r="G187" s="81"/>
      <c r="H187" s="81"/>
      <c r="I187" s="250"/>
      <c r="J187" s="250"/>
      <c r="K187" s="250"/>
      <c r="L187" s="250"/>
      <c r="N187" s="250"/>
      <c r="O187" s="250"/>
      <c r="P187" s="250"/>
      <c r="R187" s="250"/>
      <c r="S187" s="250"/>
      <c r="T187" s="250"/>
      <c r="V187" s="250"/>
      <c r="W187" s="250"/>
      <c r="X187" s="250"/>
      <c r="Z187" s="81"/>
    </row>
    <row r="188" spans="7:26">
      <c r="G188" s="81"/>
      <c r="H188" s="81"/>
      <c r="I188" s="250"/>
      <c r="J188" s="250"/>
      <c r="K188" s="250"/>
      <c r="L188" s="250"/>
      <c r="N188" s="250"/>
      <c r="O188" s="250"/>
      <c r="P188" s="250"/>
      <c r="R188" s="250"/>
      <c r="S188" s="250"/>
      <c r="T188" s="250"/>
      <c r="V188" s="250"/>
      <c r="W188" s="250"/>
      <c r="X188" s="250"/>
      <c r="Z188" s="81"/>
    </row>
    <row r="189" spans="7:26">
      <c r="G189" s="81"/>
      <c r="H189" s="81"/>
      <c r="I189" s="250"/>
      <c r="J189" s="250"/>
      <c r="K189" s="250"/>
      <c r="L189" s="250"/>
      <c r="N189" s="250"/>
      <c r="O189" s="250"/>
      <c r="P189" s="250"/>
      <c r="R189" s="250"/>
      <c r="S189" s="250"/>
      <c r="T189" s="250"/>
      <c r="V189" s="250"/>
      <c r="W189" s="250"/>
      <c r="X189" s="250"/>
      <c r="Z189" s="81"/>
    </row>
    <row r="190" spans="7:26">
      <c r="G190" s="81"/>
      <c r="H190" s="81"/>
      <c r="I190" s="250"/>
      <c r="J190" s="250"/>
      <c r="K190" s="250"/>
      <c r="L190" s="250"/>
      <c r="N190" s="250"/>
      <c r="O190" s="250"/>
      <c r="P190" s="250"/>
      <c r="R190" s="250"/>
      <c r="S190" s="250"/>
      <c r="T190" s="250"/>
      <c r="V190" s="250"/>
      <c r="W190" s="250"/>
      <c r="X190" s="250"/>
      <c r="Z190" s="81"/>
    </row>
    <row r="191" spans="7:26">
      <c r="G191" s="81"/>
      <c r="H191" s="81"/>
      <c r="I191" s="250"/>
      <c r="J191" s="250"/>
      <c r="K191" s="250"/>
      <c r="L191" s="250"/>
      <c r="N191" s="250"/>
      <c r="O191" s="250"/>
      <c r="P191" s="250"/>
      <c r="R191" s="250"/>
      <c r="S191" s="250"/>
      <c r="T191" s="250"/>
      <c r="V191" s="250"/>
      <c r="W191" s="250"/>
      <c r="X191" s="250"/>
      <c r="Z191" s="81"/>
    </row>
    <row r="192" spans="7:26">
      <c r="G192" s="81"/>
      <c r="H192" s="81"/>
      <c r="I192" s="250"/>
      <c r="J192" s="250"/>
      <c r="K192" s="250"/>
      <c r="L192" s="250"/>
      <c r="N192" s="250"/>
      <c r="O192" s="250"/>
      <c r="P192" s="250"/>
      <c r="R192" s="250"/>
      <c r="S192" s="250"/>
      <c r="T192" s="250"/>
      <c r="V192" s="250"/>
      <c r="W192" s="250"/>
      <c r="X192" s="250"/>
      <c r="Z192" s="81"/>
    </row>
    <row r="193" spans="7:26">
      <c r="G193" s="81"/>
      <c r="H193" s="81"/>
      <c r="I193" s="250"/>
      <c r="J193" s="250"/>
      <c r="K193" s="250"/>
      <c r="L193" s="250"/>
      <c r="N193" s="250"/>
      <c r="O193" s="250"/>
      <c r="P193" s="250"/>
      <c r="R193" s="250"/>
      <c r="S193" s="250"/>
      <c r="T193" s="250"/>
      <c r="V193" s="250"/>
      <c r="W193" s="250"/>
      <c r="X193" s="250"/>
      <c r="Z193" s="81"/>
    </row>
    <row r="194" spans="7:26">
      <c r="G194" s="81"/>
      <c r="H194" s="81"/>
      <c r="I194" s="250"/>
      <c r="J194" s="250"/>
      <c r="K194" s="250"/>
      <c r="L194" s="250"/>
      <c r="N194" s="250"/>
      <c r="O194" s="250"/>
      <c r="P194" s="250"/>
      <c r="R194" s="250"/>
      <c r="S194" s="250"/>
      <c r="T194" s="250"/>
      <c r="V194" s="250"/>
      <c r="W194" s="250"/>
      <c r="X194" s="250"/>
      <c r="Z194" s="81"/>
    </row>
    <row r="195" spans="7:26">
      <c r="G195" s="81"/>
      <c r="H195" s="81"/>
      <c r="I195" s="250"/>
      <c r="J195" s="250"/>
      <c r="K195" s="250"/>
      <c r="L195" s="250"/>
      <c r="N195" s="250"/>
      <c r="O195" s="250"/>
      <c r="P195" s="250"/>
      <c r="R195" s="250"/>
      <c r="S195" s="250"/>
      <c r="T195" s="250"/>
      <c r="V195" s="250"/>
      <c r="W195" s="250"/>
      <c r="X195" s="250"/>
      <c r="Z195" s="81"/>
    </row>
    <row r="196" spans="7:26">
      <c r="G196" s="81"/>
      <c r="H196" s="81"/>
      <c r="I196" s="250"/>
      <c r="J196" s="250"/>
      <c r="K196" s="250"/>
      <c r="L196" s="250"/>
      <c r="N196" s="250"/>
      <c r="O196" s="250"/>
      <c r="P196" s="250"/>
      <c r="R196" s="250"/>
      <c r="S196" s="250"/>
      <c r="T196" s="250"/>
      <c r="V196" s="250"/>
      <c r="W196" s="250"/>
      <c r="X196" s="250"/>
      <c r="Z196" s="81"/>
    </row>
    <row r="197" spans="7:26">
      <c r="G197" s="81"/>
      <c r="H197" s="81"/>
      <c r="I197" s="250"/>
      <c r="J197" s="250"/>
      <c r="K197" s="250"/>
      <c r="L197" s="250"/>
      <c r="N197" s="250"/>
      <c r="O197" s="250"/>
      <c r="P197" s="250"/>
      <c r="R197" s="250"/>
      <c r="S197" s="250"/>
      <c r="T197" s="250"/>
      <c r="V197" s="250"/>
      <c r="W197" s="250"/>
      <c r="X197" s="250"/>
      <c r="Z197" s="81"/>
    </row>
    <row r="198" spans="7:26">
      <c r="G198" s="81"/>
      <c r="H198" s="81"/>
      <c r="I198" s="250"/>
      <c r="J198" s="250"/>
      <c r="K198" s="250"/>
      <c r="L198" s="250"/>
      <c r="N198" s="250"/>
      <c r="O198" s="250"/>
      <c r="P198" s="250"/>
      <c r="R198" s="250"/>
      <c r="S198" s="250"/>
      <c r="T198" s="250"/>
      <c r="V198" s="250"/>
      <c r="W198" s="250"/>
      <c r="X198" s="250"/>
      <c r="Z198" s="81"/>
    </row>
    <row r="199" spans="7:26">
      <c r="G199" s="81"/>
      <c r="H199" s="81"/>
      <c r="I199" s="250"/>
      <c r="J199" s="250"/>
      <c r="K199" s="250"/>
      <c r="L199" s="250"/>
      <c r="N199" s="250"/>
      <c r="O199" s="250"/>
      <c r="P199" s="250"/>
      <c r="R199" s="250"/>
      <c r="S199" s="250"/>
      <c r="T199" s="250"/>
      <c r="V199" s="250"/>
      <c r="W199" s="250"/>
      <c r="X199" s="250"/>
      <c r="Z199" s="81"/>
    </row>
    <row r="200" spans="7:26">
      <c r="G200" s="81"/>
      <c r="H200" s="81"/>
      <c r="I200" s="250"/>
      <c r="J200" s="250"/>
      <c r="K200" s="250"/>
      <c r="L200" s="250"/>
      <c r="N200" s="250"/>
      <c r="O200" s="250"/>
      <c r="P200" s="250"/>
      <c r="R200" s="250"/>
      <c r="S200" s="250"/>
      <c r="T200" s="250"/>
      <c r="V200" s="250"/>
      <c r="W200" s="250"/>
      <c r="X200" s="250"/>
      <c r="Z200" s="81"/>
    </row>
  </sheetData>
  <autoFilter ref="A2:Z138" xr:uid="{2A8E2E27-A365-4E0D-A39B-D4B5E2392ED9}">
    <filterColumn colId="0">
      <filters>
        <dateGroupItem year="2023" month="12" day="14" dateTimeGrouping="day"/>
        <dateGroupItem year="2023" month="12" day="15" dateTimeGrouping="day"/>
      </filters>
    </filterColumn>
  </autoFilter>
  <mergeCells count="4">
    <mergeCell ref="K1:N1"/>
    <mergeCell ref="O1:R1"/>
    <mergeCell ref="S1:V1"/>
    <mergeCell ref="W1:Z1"/>
  </mergeCells>
  <phoneticPr fontId="1" type="noConversion"/>
  <conditionalFormatting sqref="H3:H1048576">
    <cfRule type="cellIs" dxfId="16" priority="334" operator="greaterThan">
      <formula>0.00313657407407407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3512E324-DC36-43A5-B21F-F6361B7BE520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A3:E138</xm:sqref>
        </x14:conditionalFormatting>
        <x14:conditionalFormatting xmlns:xm="http://schemas.microsoft.com/office/excel/2006/main">
          <x14:cfRule type="expression" priority="400" id="{088647DA-4229-432A-B0AC-1D6E26986DCC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A2:H2</xm:sqref>
        </x14:conditionalFormatting>
        <x14:conditionalFormatting xmlns:xm="http://schemas.microsoft.com/office/excel/2006/main">
          <x14:cfRule type="expression" priority="359" id="{F1B6BFCE-2FEE-4E26-BF5B-532C444C256B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F5:F13</xm:sqref>
        </x14:conditionalFormatting>
        <x14:conditionalFormatting xmlns:xm="http://schemas.microsoft.com/office/excel/2006/main">
          <x14:cfRule type="expression" priority="60" id="{AFB0F88F-23CC-4313-97CE-5A89872DDDC2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G2:G126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B122"/>
  <sheetViews>
    <sheetView workbookViewId="0">
      <selection activeCell="B41" sqref="B41"/>
    </sheetView>
    <sheetView workbookViewId="1">
      <selection activeCell="C125" sqref="C125"/>
    </sheetView>
  </sheetViews>
  <sheetFormatPr defaultRowHeight="16.7"/>
  <cols>
    <col min="1" max="1" width="13.875" customWidth="1"/>
    <col min="2" max="2" width="11.25" customWidth="1"/>
  </cols>
  <sheetData>
    <row r="1" spans="1:2">
      <c r="A1" s="16" t="s">
        <v>237</v>
      </c>
      <c r="B1" s="17" t="s">
        <v>151</v>
      </c>
    </row>
    <row r="2" spans="1:2" hidden="1">
      <c r="A2" s="9">
        <v>222843</v>
      </c>
      <c r="B2" s="12" t="s">
        <v>238</v>
      </c>
    </row>
    <row r="3" spans="1:2" hidden="1">
      <c r="A3" s="9">
        <v>574144</v>
      </c>
      <c r="B3" s="13" t="s">
        <v>134</v>
      </c>
    </row>
    <row r="4" spans="1:2" hidden="1">
      <c r="A4" s="9">
        <v>652274</v>
      </c>
      <c r="B4" s="12" t="s">
        <v>134</v>
      </c>
    </row>
    <row r="5" spans="1:2" hidden="1">
      <c r="A5" s="9">
        <v>725801</v>
      </c>
      <c r="B5" s="12" t="s">
        <v>238</v>
      </c>
    </row>
    <row r="6" spans="1:2" hidden="1">
      <c r="A6" s="9">
        <v>755190</v>
      </c>
      <c r="B6" s="13" t="s">
        <v>134</v>
      </c>
    </row>
    <row r="7" spans="1:2" hidden="1">
      <c r="A7" s="9">
        <v>880459</v>
      </c>
      <c r="B7" s="12" t="s">
        <v>238</v>
      </c>
    </row>
    <row r="8" spans="1:2" hidden="1">
      <c r="A8" s="9">
        <v>652260</v>
      </c>
      <c r="B8" s="13" t="s">
        <v>134</v>
      </c>
    </row>
    <row r="9" spans="1:2" hidden="1">
      <c r="A9" s="9">
        <v>755193</v>
      </c>
      <c r="B9" s="13" t="s">
        <v>134</v>
      </c>
    </row>
    <row r="10" spans="1:2" hidden="1">
      <c r="A10" s="9">
        <v>755191</v>
      </c>
      <c r="B10" s="13" t="s">
        <v>134</v>
      </c>
    </row>
    <row r="11" spans="1:2" hidden="1">
      <c r="A11" s="9">
        <v>755102</v>
      </c>
      <c r="B11" s="13" t="s">
        <v>134</v>
      </c>
    </row>
    <row r="12" spans="1:2" hidden="1">
      <c r="A12" s="9">
        <v>880453</v>
      </c>
      <c r="B12" s="12" t="s">
        <v>238</v>
      </c>
    </row>
    <row r="13" spans="1:2" hidden="1">
      <c r="A13" s="9">
        <v>755104</v>
      </c>
      <c r="B13" s="13" t="s">
        <v>134</v>
      </c>
    </row>
    <row r="14" spans="1:2" hidden="1">
      <c r="A14" s="10">
        <v>815706</v>
      </c>
      <c r="B14" s="13" t="s">
        <v>239</v>
      </c>
    </row>
    <row r="15" spans="1:2" hidden="1">
      <c r="A15" s="10">
        <v>815701</v>
      </c>
      <c r="B15" s="13" t="s">
        <v>239</v>
      </c>
    </row>
    <row r="16" spans="1:2" hidden="1">
      <c r="A16" s="9">
        <v>652249</v>
      </c>
      <c r="B16" s="14" t="s">
        <v>134</v>
      </c>
    </row>
    <row r="17" spans="1:2" hidden="1">
      <c r="A17" s="9">
        <v>222811</v>
      </c>
      <c r="B17" s="15" t="s">
        <v>238</v>
      </c>
    </row>
    <row r="18" spans="1:2" hidden="1">
      <c r="A18" s="9">
        <v>755194</v>
      </c>
      <c r="B18" s="13" t="s">
        <v>134</v>
      </c>
    </row>
    <row r="19" spans="1:2" hidden="1">
      <c r="A19" s="9">
        <v>880500</v>
      </c>
      <c r="B19" s="13" t="s">
        <v>134</v>
      </c>
    </row>
    <row r="20" spans="1:2" hidden="1">
      <c r="A20" s="9">
        <v>755192</v>
      </c>
      <c r="B20" s="13" t="s">
        <v>134</v>
      </c>
    </row>
    <row r="21" spans="1:2" hidden="1">
      <c r="A21" s="9">
        <v>755195</v>
      </c>
      <c r="B21" s="13" t="s">
        <v>134</v>
      </c>
    </row>
    <row r="22" spans="1:2" hidden="1">
      <c r="A22" s="9">
        <v>755178</v>
      </c>
      <c r="B22" s="13" t="s">
        <v>134</v>
      </c>
    </row>
    <row r="23" spans="1:2" hidden="1">
      <c r="A23" s="9">
        <v>222833</v>
      </c>
      <c r="B23" s="15" t="s">
        <v>238</v>
      </c>
    </row>
    <row r="24" spans="1:2" hidden="1">
      <c r="A24" s="9">
        <v>755197</v>
      </c>
      <c r="B24" s="13" t="s">
        <v>134</v>
      </c>
    </row>
    <row r="25" spans="1:2" hidden="1">
      <c r="A25" s="9">
        <v>787873</v>
      </c>
      <c r="B25" s="15" t="s">
        <v>238</v>
      </c>
    </row>
    <row r="26" spans="1:2" hidden="1">
      <c r="A26" s="9">
        <v>880475</v>
      </c>
      <c r="B26" s="15" t="s">
        <v>238</v>
      </c>
    </row>
    <row r="27" spans="1:2" ht="19.5" hidden="1" customHeight="1">
      <c r="A27" s="9">
        <v>880463</v>
      </c>
      <c r="B27" s="15" t="s">
        <v>238</v>
      </c>
    </row>
    <row r="28" spans="1:2" hidden="1">
      <c r="A28" s="11">
        <v>815704</v>
      </c>
      <c r="B28" s="13" t="s">
        <v>239</v>
      </c>
    </row>
    <row r="29" spans="1:2" hidden="1">
      <c r="A29" s="18">
        <v>203946</v>
      </c>
      <c r="B29" s="19" t="s">
        <v>239</v>
      </c>
    </row>
    <row r="30" spans="1:2" hidden="1">
      <c r="A30" s="9">
        <v>755199</v>
      </c>
      <c r="B30" s="19" t="s">
        <v>134</v>
      </c>
    </row>
    <row r="31" spans="1:2" hidden="1">
      <c r="A31" s="9">
        <v>880472</v>
      </c>
      <c r="B31" s="33" t="s">
        <v>238</v>
      </c>
    </row>
    <row r="32" spans="1:2" hidden="1">
      <c r="A32" s="9">
        <v>652260</v>
      </c>
      <c r="B32" s="33" t="s">
        <v>134</v>
      </c>
    </row>
    <row r="33" spans="1:2" hidden="1">
      <c r="A33" s="9">
        <v>755154</v>
      </c>
      <c r="B33" s="33" t="s">
        <v>238</v>
      </c>
    </row>
    <row r="34" spans="1:2" hidden="1">
      <c r="A34" s="9">
        <v>755195</v>
      </c>
      <c r="B34" s="19" t="s">
        <v>134</v>
      </c>
    </row>
    <row r="35" spans="1:2" hidden="1">
      <c r="A35" s="9">
        <v>880411</v>
      </c>
      <c r="B35" s="33" t="s">
        <v>238</v>
      </c>
    </row>
    <row r="36" spans="1:2" hidden="1">
      <c r="A36" s="9">
        <v>880410</v>
      </c>
      <c r="B36" s="33" t="s">
        <v>134</v>
      </c>
    </row>
    <row r="37" spans="1:2" hidden="1">
      <c r="A37" s="9">
        <v>755111</v>
      </c>
      <c r="B37" s="33" t="s">
        <v>134</v>
      </c>
    </row>
    <row r="38" spans="1:2" hidden="1">
      <c r="A38" s="9">
        <v>325801</v>
      </c>
      <c r="B38" s="33" t="s">
        <v>239</v>
      </c>
    </row>
    <row r="39" spans="1:2" hidden="1">
      <c r="A39" s="9">
        <v>652243</v>
      </c>
      <c r="B39" s="33" t="s">
        <v>238</v>
      </c>
    </row>
    <row r="40" spans="1:2" hidden="1">
      <c r="A40" s="9">
        <v>880477</v>
      </c>
      <c r="B40" s="33" t="s">
        <v>238</v>
      </c>
    </row>
    <row r="41" spans="1:2" hidden="1">
      <c r="A41" s="9">
        <v>880487</v>
      </c>
      <c r="B41" s="33" t="s">
        <v>134</v>
      </c>
    </row>
    <row r="42" spans="1:2" hidden="1">
      <c r="A42" s="31">
        <v>880491</v>
      </c>
      <c r="B42" s="33" t="s">
        <v>134</v>
      </c>
    </row>
    <row r="43" spans="1:2" hidden="1">
      <c r="A43" s="34">
        <v>1101810</v>
      </c>
      <c r="B43" s="35" t="s">
        <v>238</v>
      </c>
    </row>
    <row r="44" spans="1:2" hidden="1">
      <c r="A44" s="34">
        <v>880497</v>
      </c>
      <c r="B44" s="35" t="s">
        <v>134</v>
      </c>
    </row>
    <row r="45" spans="1:2" hidden="1">
      <c r="A45" s="34">
        <v>652206</v>
      </c>
      <c r="B45" s="35" t="s">
        <v>238</v>
      </c>
    </row>
    <row r="46" spans="1:2" hidden="1">
      <c r="A46" s="34">
        <v>880403</v>
      </c>
      <c r="B46" s="35" t="s">
        <v>238</v>
      </c>
    </row>
    <row r="47" spans="1:2" hidden="1">
      <c r="A47" s="34">
        <v>815796</v>
      </c>
      <c r="B47" s="35" t="s">
        <v>239</v>
      </c>
    </row>
    <row r="48" spans="1:2" hidden="1">
      <c r="A48" s="34">
        <v>755155</v>
      </c>
      <c r="B48" s="35" t="s">
        <v>134</v>
      </c>
    </row>
    <row r="49" spans="1:2" hidden="1">
      <c r="A49" s="34">
        <v>755185</v>
      </c>
      <c r="B49" s="35" t="s">
        <v>134</v>
      </c>
    </row>
    <row r="50" spans="1:2" hidden="1">
      <c r="A50" s="34">
        <v>652225</v>
      </c>
      <c r="B50" s="35" t="s">
        <v>238</v>
      </c>
    </row>
    <row r="51" spans="1:2" hidden="1">
      <c r="A51" s="34">
        <v>815793</v>
      </c>
      <c r="B51" s="35" t="s">
        <v>239</v>
      </c>
    </row>
    <row r="52" spans="1:2" hidden="1">
      <c r="A52" s="34">
        <v>755112</v>
      </c>
      <c r="B52" s="35" t="s">
        <v>134</v>
      </c>
    </row>
    <row r="53" spans="1:2" hidden="1">
      <c r="A53" s="34">
        <v>815795</v>
      </c>
      <c r="B53" s="35" t="s">
        <v>239</v>
      </c>
    </row>
    <row r="54" spans="1:2" hidden="1">
      <c r="A54" s="34">
        <v>880462</v>
      </c>
      <c r="B54" s="35" t="s">
        <v>238</v>
      </c>
    </row>
    <row r="55" spans="1:2" hidden="1">
      <c r="A55" s="34">
        <v>222899</v>
      </c>
      <c r="B55" s="35" t="s">
        <v>238</v>
      </c>
    </row>
    <row r="56" spans="1:2" hidden="1">
      <c r="A56" s="34">
        <v>880405</v>
      </c>
      <c r="B56" s="35" t="s">
        <v>238</v>
      </c>
    </row>
    <row r="57" spans="1:2" hidden="1">
      <c r="A57" s="34">
        <v>880110</v>
      </c>
      <c r="B57" s="35" t="s">
        <v>134</v>
      </c>
    </row>
    <row r="58" spans="1:2" hidden="1">
      <c r="A58" s="34">
        <v>880450</v>
      </c>
      <c r="B58" s="35" t="s">
        <v>238</v>
      </c>
    </row>
    <row r="59" spans="1:2" hidden="1">
      <c r="A59" s="34">
        <v>880425</v>
      </c>
      <c r="B59" s="35" t="s">
        <v>238</v>
      </c>
    </row>
    <row r="60" spans="1:2" hidden="1">
      <c r="A60" s="34">
        <v>652214</v>
      </c>
      <c r="B60" s="35" t="s">
        <v>238</v>
      </c>
    </row>
    <row r="61" spans="1:2" hidden="1">
      <c r="A61" s="34">
        <v>880449</v>
      </c>
      <c r="B61" s="35" t="s">
        <v>134</v>
      </c>
    </row>
    <row r="62" spans="1:2" hidden="1">
      <c r="A62" s="34">
        <v>880443</v>
      </c>
      <c r="B62" s="35" t="s">
        <v>134</v>
      </c>
    </row>
    <row r="63" spans="1:2" hidden="1">
      <c r="A63" s="41">
        <v>880493</v>
      </c>
      <c r="B63" s="35" t="s">
        <v>238</v>
      </c>
    </row>
    <row r="64" spans="1:2" hidden="1">
      <c r="A64" s="37">
        <v>815799</v>
      </c>
      <c r="B64" s="15" t="s">
        <v>239</v>
      </c>
    </row>
    <row r="65" spans="1:2" hidden="1">
      <c r="A65" s="39">
        <v>815773</v>
      </c>
      <c r="B65" s="15" t="s">
        <v>239</v>
      </c>
    </row>
    <row r="66" spans="1:2" hidden="1">
      <c r="A66" s="9">
        <v>1777396</v>
      </c>
      <c r="B66" s="15" t="s">
        <v>239</v>
      </c>
    </row>
    <row r="67" spans="1:2" hidden="1">
      <c r="A67" s="42">
        <v>755126</v>
      </c>
      <c r="B67" s="35" t="s">
        <v>238</v>
      </c>
    </row>
    <row r="68" spans="1:2" hidden="1">
      <c r="A68" s="32">
        <v>222852</v>
      </c>
      <c r="B68" s="35" t="s">
        <v>134</v>
      </c>
    </row>
    <row r="69" spans="1:2" hidden="1">
      <c r="A69" s="9">
        <v>755142</v>
      </c>
      <c r="B69" s="15" t="s">
        <v>238</v>
      </c>
    </row>
    <row r="70" spans="1:2" hidden="1">
      <c r="A70" s="34">
        <v>755164</v>
      </c>
      <c r="B70" s="35" t="s">
        <v>238</v>
      </c>
    </row>
    <row r="71" spans="1:2" hidden="1">
      <c r="A71" s="9">
        <v>995516</v>
      </c>
      <c r="B71" s="15" t="s">
        <v>134</v>
      </c>
    </row>
    <row r="72" spans="1:2" hidden="1">
      <c r="A72" s="9">
        <v>880067</v>
      </c>
      <c r="B72" s="15" t="s">
        <v>134</v>
      </c>
    </row>
    <row r="73" spans="1:2" hidden="1">
      <c r="A73" s="9">
        <v>176482</v>
      </c>
      <c r="B73" s="15" t="s">
        <v>239</v>
      </c>
    </row>
    <row r="74" spans="1:2" hidden="1">
      <c r="A74" s="9">
        <v>1047270</v>
      </c>
      <c r="B74" s="15" t="s">
        <v>239</v>
      </c>
    </row>
    <row r="75" spans="1:2" hidden="1">
      <c r="A75" s="34">
        <v>652236</v>
      </c>
      <c r="B75" s="35" t="s">
        <v>134</v>
      </c>
    </row>
    <row r="76" spans="1:2">
      <c r="A76" s="43">
        <v>8806753</v>
      </c>
      <c r="B76" s="15" t="s">
        <v>134</v>
      </c>
    </row>
    <row r="77" spans="1:2" hidden="1">
      <c r="A77" s="9">
        <v>880417</v>
      </c>
      <c r="B77" s="15" t="s">
        <v>134</v>
      </c>
    </row>
    <row r="78" spans="1:2" hidden="1">
      <c r="A78" s="9">
        <v>755140</v>
      </c>
      <c r="B78" s="15" t="s">
        <v>238</v>
      </c>
    </row>
    <row r="79" spans="1:2" hidden="1">
      <c r="A79" s="9">
        <v>753201</v>
      </c>
      <c r="B79" s="15" t="s">
        <v>238</v>
      </c>
    </row>
    <row r="80" spans="1:2" hidden="1">
      <c r="A80" s="9">
        <v>880446</v>
      </c>
      <c r="B80" s="15" t="s">
        <v>134</v>
      </c>
    </row>
    <row r="81" spans="1:2" hidden="1">
      <c r="A81" s="9">
        <v>755174</v>
      </c>
      <c r="B81" s="15" t="s">
        <v>134</v>
      </c>
    </row>
    <row r="82" spans="1:2" hidden="1">
      <c r="A82" s="9">
        <v>1047275</v>
      </c>
      <c r="B82" s="15" t="s">
        <v>239</v>
      </c>
    </row>
    <row r="83" spans="1:2" hidden="1">
      <c r="A83" s="9">
        <v>855721</v>
      </c>
      <c r="B83" s="15" t="s">
        <v>239</v>
      </c>
    </row>
    <row r="84" spans="1:2" hidden="1">
      <c r="A84" s="9">
        <v>1047270</v>
      </c>
      <c r="B84" s="15" t="s">
        <v>239</v>
      </c>
    </row>
    <row r="85" spans="1:2" hidden="1">
      <c r="A85" s="34">
        <v>652249</v>
      </c>
      <c r="B85" s="35" t="s">
        <v>134</v>
      </c>
    </row>
    <row r="86" spans="1:2" hidden="1">
      <c r="A86" s="9">
        <v>880491</v>
      </c>
      <c r="B86" s="15" t="s">
        <v>134</v>
      </c>
    </row>
    <row r="87" spans="1:2" hidden="1">
      <c r="A87" s="34">
        <v>755155</v>
      </c>
      <c r="B87" s="35" t="s">
        <v>134</v>
      </c>
    </row>
    <row r="88" spans="1:2" hidden="1">
      <c r="A88" s="9">
        <v>574144</v>
      </c>
      <c r="B88" s="15" t="s">
        <v>134</v>
      </c>
    </row>
    <row r="89" spans="1:2" hidden="1">
      <c r="A89" s="34">
        <v>652271</v>
      </c>
      <c r="B89" s="35" t="s">
        <v>238</v>
      </c>
    </row>
    <row r="90" spans="1:2" hidden="1">
      <c r="A90" s="34">
        <v>880415</v>
      </c>
      <c r="B90" s="35" t="s">
        <v>238</v>
      </c>
    </row>
    <row r="91" spans="1:2" hidden="1">
      <c r="A91" s="9">
        <v>815784</v>
      </c>
      <c r="B91" s="15" t="s">
        <v>239</v>
      </c>
    </row>
    <row r="92" spans="1:2" hidden="1">
      <c r="A92" s="9">
        <v>815767</v>
      </c>
      <c r="B92" s="15" t="s">
        <v>239</v>
      </c>
    </row>
    <row r="93" spans="1:2" hidden="1">
      <c r="A93" s="9">
        <v>815702</v>
      </c>
      <c r="B93" s="15" t="s">
        <v>239</v>
      </c>
    </row>
    <row r="94" spans="1:2" hidden="1">
      <c r="A94" s="9">
        <v>815735</v>
      </c>
      <c r="B94" s="15" t="s">
        <v>239</v>
      </c>
    </row>
    <row r="95" spans="1:2" hidden="1">
      <c r="A95" s="9">
        <v>815721</v>
      </c>
      <c r="B95" s="15" t="s">
        <v>239</v>
      </c>
    </row>
    <row r="96" spans="1:2" hidden="1">
      <c r="A96" s="9">
        <v>880490</v>
      </c>
      <c r="B96" s="15" t="s">
        <v>134</v>
      </c>
    </row>
    <row r="97" spans="1:2" hidden="1">
      <c r="A97" s="9">
        <v>815778</v>
      </c>
      <c r="B97" s="15" t="s">
        <v>239</v>
      </c>
    </row>
    <row r="98" spans="1:2" hidden="1">
      <c r="A98" s="34">
        <v>880471</v>
      </c>
      <c r="B98" s="35" t="s">
        <v>238</v>
      </c>
    </row>
    <row r="99" spans="1:2" hidden="1">
      <c r="A99" s="44">
        <v>2104759</v>
      </c>
      <c r="B99" s="15" t="s">
        <v>239</v>
      </c>
    </row>
    <row r="100" spans="1:2" hidden="1">
      <c r="A100" s="9">
        <v>880412</v>
      </c>
      <c r="B100" s="15" t="s">
        <v>238</v>
      </c>
    </row>
    <row r="101" spans="1:2" hidden="1">
      <c r="A101" s="34">
        <v>2014759</v>
      </c>
      <c r="B101" s="15" t="s">
        <v>239</v>
      </c>
    </row>
    <row r="102" spans="1:2" hidden="1">
      <c r="A102" s="34">
        <v>427497</v>
      </c>
      <c r="B102" s="15" t="s">
        <v>239</v>
      </c>
    </row>
    <row r="103" spans="1:2" hidden="1">
      <c r="A103" s="9">
        <v>815797</v>
      </c>
      <c r="B103" s="15" t="s">
        <v>239</v>
      </c>
    </row>
    <row r="104" spans="1:2" hidden="1">
      <c r="A104" s="50">
        <v>1047268</v>
      </c>
      <c r="B104" s="35" t="s">
        <v>239</v>
      </c>
    </row>
    <row r="105" spans="1:2" hidden="1">
      <c r="A105" s="53">
        <v>880427</v>
      </c>
      <c r="B105" s="15" t="s">
        <v>238</v>
      </c>
    </row>
    <row r="106" spans="1:2" hidden="1">
      <c r="A106" s="51">
        <v>815712</v>
      </c>
      <c r="B106" s="15" t="s">
        <v>239</v>
      </c>
    </row>
    <row r="107" spans="1:2" hidden="1">
      <c r="A107" s="34">
        <v>815800</v>
      </c>
      <c r="B107" s="35" t="s">
        <v>239</v>
      </c>
    </row>
    <row r="108" spans="1:2" hidden="1">
      <c r="A108" s="9">
        <v>2941847</v>
      </c>
      <c r="B108" s="35" t="s">
        <v>239</v>
      </c>
    </row>
    <row r="109" spans="1:2" hidden="1">
      <c r="A109" s="9" t="s">
        <v>240</v>
      </c>
      <c r="B109" s="15" t="s">
        <v>134</v>
      </c>
    </row>
    <row r="110" spans="1:2" hidden="1">
      <c r="A110" s="34">
        <v>2941839</v>
      </c>
      <c r="B110" s="35" t="s">
        <v>239</v>
      </c>
    </row>
    <row r="111" spans="1:2" hidden="1">
      <c r="A111" s="34">
        <v>755136</v>
      </c>
      <c r="B111" s="35" t="s">
        <v>134</v>
      </c>
    </row>
    <row r="112" spans="1:2" hidden="1">
      <c r="A112" s="9">
        <v>755123</v>
      </c>
      <c r="B112" s="15" t="s">
        <v>134</v>
      </c>
    </row>
    <row r="113" spans="1:2" hidden="1">
      <c r="A113" s="34">
        <v>753284</v>
      </c>
      <c r="B113" s="35" t="s">
        <v>134</v>
      </c>
    </row>
    <row r="114" spans="1:2" hidden="1">
      <c r="A114" s="34">
        <v>753278</v>
      </c>
      <c r="B114" s="35" t="s">
        <v>134</v>
      </c>
    </row>
    <row r="115" spans="1:2" hidden="1">
      <c r="A115" s="9">
        <v>2941824</v>
      </c>
      <c r="B115" s="15" t="s">
        <v>239</v>
      </c>
    </row>
    <row r="116" spans="1:2" hidden="1">
      <c r="A116" s="34">
        <v>2941823</v>
      </c>
      <c r="B116" s="35" t="s">
        <v>239</v>
      </c>
    </row>
    <row r="117" spans="1:2" hidden="1">
      <c r="A117" s="9">
        <v>2941834</v>
      </c>
      <c r="B117" s="15" t="s">
        <v>239</v>
      </c>
    </row>
    <row r="118" spans="1:2" hidden="1">
      <c r="A118" s="9">
        <v>2941832</v>
      </c>
      <c r="B118" s="15" t="s">
        <v>239</v>
      </c>
    </row>
    <row r="119" spans="1:2" hidden="1">
      <c r="A119" s="34">
        <v>2941839</v>
      </c>
      <c r="B119" s="35" t="s">
        <v>239</v>
      </c>
    </row>
    <row r="120" spans="1:2" hidden="1">
      <c r="A120" s="9">
        <v>2941831</v>
      </c>
      <c r="B120" s="15" t="s">
        <v>239</v>
      </c>
    </row>
    <row r="121" spans="1:2" hidden="1">
      <c r="A121" s="9">
        <v>2941845</v>
      </c>
      <c r="B121" s="15" t="s">
        <v>239</v>
      </c>
    </row>
    <row r="122" spans="1:2" hidden="1">
      <c r="A122" s="34">
        <v>816706</v>
      </c>
      <c r="B122" s="35" t="s">
        <v>239</v>
      </c>
    </row>
  </sheetData>
  <phoneticPr fontId="1" type="noConversion"/>
  <conditionalFormatting sqref="B2:B122">
    <cfRule type="cellIs" dxfId="11" priority="2" operator="equal">
      <formula>"台灣內鋁"</formula>
    </cfRule>
    <cfRule type="cellIs" dxfId="10" priority="3" operator="equal">
      <formula>"中國環"</formula>
    </cfRule>
  </conditionalFormatting>
  <dataValidations count="1">
    <dataValidation type="list" allowBlank="1" showInputMessage="1" showErrorMessage="1" sqref="B1:B1048576" xr:uid="{1B968EA8-CBF0-45CF-8C4B-7606D0ECBA2B}">
      <formula1>"中國環,台灣塑膠,台灣內鋁"</formula1>
    </dataValidation>
  </dataValidation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79998168889431442"/>
  </sheetPr>
  <dimension ref="A1:D5"/>
  <sheetViews>
    <sheetView workbookViewId="0">
      <selection activeCell="B6" sqref="B6"/>
    </sheetView>
    <sheetView workbookViewId="1"/>
  </sheetViews>
  <sheetFormatPr defaultColWidth="8.75" defaultRowHeight="15.4"/>
  <cols>
    <col min="1" max="1" width="10.625" style="2" bestFit="1" customWidth="1"/>
    <col min="2" max="2" width="10.625" style="2" customWidth="1"/>
    <col min="3" max="3" width="13.5" style="2" bestFit="1" customWidth="1"/>
    <col min="4" max="4" width="12.375" style="2" bestFit="1" customWidth="1"/>
    <col min="5" max="16384" width="8.75" style="2"/>
  </cols>
  <sheetData>
    <row r="1" spans="1:4" ht="22.9" customHeight="1">
      <c r="A1" s="3" t="s">
        <v>241</v>
      </c>
      <c r="B1" s="3" t="s">
        <v>242</v>
      </c>
      <c r="C1" s="3" t="s">
        <v>243</v>
      </c>
      <c r="D1" s="26" t="s">
        <v>244</v>
      </c>
    </row>
    <row r="2" spans="1:4" ht="22.9" customHeight="1">
      <c r="A2" s="4">
        <v>3.1249999999999997E-3</v>
      </c>
      <c r="B2" s="4">
        <v>6.9444444444444441E-3</v>
      </c>
      <c r="C2" s="5" t="s">
        <v>245</v>
      </c>
      <c r="D2" s="6" t="s">
        <v>246</v>
      </c>
    </row>
    <row r="3" spans="1:4" ht="22.9" customHeight="1">
      <c r="A3" s="5"/>
      <c r="B3" s="4">
        <v>1.6666666666666666E-2</v>
      </c>
      <c r="C3" s="5" t="s">
        <v>247</v>
      </c>
      <c r="D3" s="6" t="s">
        <v>248</v>
      </c>
    </row>
    <row r="4" spans="1:4" ht="22.9" customHeight="1">
      <c r="A4" s="5"/>
      <c r="B4" s="4">
        <v>6.9444444444444441E-3</v>
      </c>
      <c r="C4" s="25" t="s">
        <v>249</v>
      </c>
      <c r="D4" s="7" t="s">
        <v>249</v>
      </c>
    </row>
    <row r="5" spans="1:4" ht="22.9" customHeight="1">
      <c r="A5" s="5"/>
      <c r="B5" s="4">
        <v>0</v>
      </c>
      <c r="C5" s="5" t="s">
        <v>250</v>
      </c>
      <c r="D5" s="6"/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2:P95"/>
  <sheetViews>
    <sheetView showGridLines="0" tabSelected="1" zoomScaleNormal="100" workbookViewId="0">
      <selection activeCell="I9" sqref="I9"/>
    </sheetView>
    <sheetView workbookViewId="1">
      <selection activeCell="G27" sqref="G27"/>
    </sheetView>
  </sheetViews>
  <sheetFormatPr defaultColWidth="8.75" defaultRowHeight="15.4"/>
  <cols>
    <col min="1" max="1" width="22.625" style="2" customWidth="1"/>
    <col min="2" max="2" width="15.125" style="2" customWidth="1"/>
    <col min="3" max="3" width="27.625" style="2" customWidth="1"/>
    <col min="4" max="4" width="39" style="2" customWidth="1"/>
    <col min="5" max="5" width="12.25" style="2" bestFit="1" customWidth="1"/>
    <col min="6" max="6" width="10" style="2" bestFit="1" customWidth="1"/>
    <col min="7" max="7" width="21.125" style="2" customWidth="1"/>
    <col min="8" max="8" width="19.875" style="2" customWidth="1"/>
    <col min="9" max="9" width="25.75" style="2" bestFit="1" customWidth="1"/>
    <col min="10" max="10" width="24.125" style="2" bestFit="1" customWidth="1"/>
    <col min="11" max="11" width="28.625" style="2" bestFit="1" customWidth="1"/>
    <col min="12" max="12" width="16" style="2" bestFit="1" customWidth="1"/>
    <col min="13" max="13" width="13.5" style="2" bestFit="1" customWidth="1"/>
    <col min="14" max="15" width="11.25" style="2" bestFit="1" customWidth="1"/>
    <col min="16" max="16" width="6.5" style="2" bestFit="1" customWidth="1"/>
    <col min="17" max="17" width="12.875" style="2" bestFit="1" customWidth="1"/>
    <col min="18" max="18" width="16.25" style="2" bestFit="1" customWidth="1"/>
    <col min="19" max="19" width="12.875" style="2" bestFit="1" customWidth="1"/>
    <col min="20" max="24" width="8.75" style="2"/>
    <col min="25" max="25" width="11.25" style="2" bestFit="1" customWidth="1"/>
    <col min="26" max="26" width="27.75" style="2" bestFit="1" customWidth="1"/>
    <col min="27" max="27" width="12.375" style="2" bestFit="1" customWidth="1"/>
    <col min="28" max="28" width="12.625" style="2" bestFit="1" customWidth="1"/>
    <col min="29" max="29" width="13.875" style="2" bestFit="1" customWidth="1"/>
    <col min="30" max="30" width="12.375" style="2" bestFit="1" customWidth="1"/>
    <col min="31" max="31" width="16.25" style="2" bestFit="1" customWidth="1"/>
    <col min="32" max="32" width="12.875" style="2" bestFit="1" customWidth="1"/>
    <col min="33" max="16384" width="8.75" style="2"/>
  </cols>
  <sheetData>
    <row r="2" spans="1:16" ht="15.95">
      <c r="A2" s="8" t="s">
        <v>251</v>
      </c>
    </row>
    <row r="3" spans="1:16" ht="16.7">
      <c r="A3" s="391" t="s">
        <v>148</v>
      </c>
      <c r="B3" s="391" t="s">
        <v>12</v>
      </c>
      <c r="C3" s="391" t="s">
        <v>17</v>
      </c>
      <c r="D3" s="391" t="s">
        <v>16</v>
      </c>
      <c r="E3" s="386" t="s">
        <v>19</v>
      </c>
      <c r="F3" s="2" t="s">
        <v>252</v>
      </c>
      <c r="G3" s="155" t="s">
        <v>253</v>
      </c>
      <c r="H3" s="155" t="s">
        <v>254</v>
      </c>
      <c r="I3"/>
      <c r="J3"/>
      <c r="K3"/>
      <c r="L3"/>
      <c r="M3"/>
      <c r="N3"/>
      <c r="O3"/>
      <c r="P3"/>
    </row>
    <row r="4" spans="1:16" ht="16.7">
      <c r="A4" s="392">
        <v>45289</v>
      </c>
      <c r="B4" s="395" t="s">
        <v>255</v>
      </c>
      <c r="C4" s="8" t="s">
        <v>52</v>
      </c>
      <c r="D4" s="395" t="s">
        <v>51</v>
      </c>
      <c r="E4" s="395" t="s">
        <v>54</v>
      </c>
      <c r="F4" s="155">
        <v>3</v>
      </c>
      <c r="G4" s="388">
        <v>1.1458333333333333E-3</v>
      </c>
      <c r="H4" s="390">
        <v>18.734993995195193</v>
      </c>
      <c r="I4"/>
      <c r="J4"/>
      <c r="K4"/>
      <c r="L4"/>
      <c r="M4"/>
      <c r="N4"/>
      <c r="O4"/>
      <c r="P4"/>
    </row>
    <row r="5" spans="1:16" ht="16.7">
      <c r="A5" s="155"/>
      <c r="B5" s="2" t="s">
        <v>70</v>
      </c>
      <c r="C5" s="394" t="s">
        <v>73</v>
      </c>
      <c r="D5" s="401" t="s">
        <v>72</v>
      </c>
      <c r="E5" s="395" t="s">
        <v>54</v>
      </c>
      <c r="F5" s="405">
        <v>1</v>
      </c>
      <c r="G5" s="406">
        <v>1.0069444444444444E-3</v>
      </c>
      <c r="H5" s="407" t="e">
        <v>#DIV/0!</v>
      </c>
      <c r="I5"/>
      <c r="J5"/>
      <c r="K5"/>
      <c r="L5"/>
      <c r="M5"/>
      <c r="N5"/>
      <c r="O5"/>
      <c r="P5"/>
    </row>
    <row r="6" spans="1:16" ht="16.7">
      <c r="A6" s="155"/>
      <c r="C6" s="394"/>
      <c r="D6" s="401"/>
      <c r="E6" s="432" t="s">
        <v>75</v>
      </c>
      <c r="F6" s="405">
        <v>2</v>
      </c>
      <c r="G6" s="406">
        <v>1.5682870370370369E-3</v>
      </c>
      <c r="H6" s="407">
        <v>34.648232278140831</v>
      </c>
      <c r="I6"/>
      <c r="J6"/>
      <c r="L6"/>
      <c r="M6"/>
      <c r="N6"/>
      <c r="O6"/>
      <c r="P6"/>
    </row>
    <row r="7" spans="1:16" ht="16.7">
      <c r="A7" s="155"/>
      <c r="C7" s="394"/>
      <c r="D7" s="2" t="s">
        <v>81</v>
      </c>
      <c r="E7" s="432" t="s">
        <v>75</v>
      </c>
      <c r="F7" s="155">
        <v>3</v>
      </c>
      <c r="G7" s="388">
        <v>1.1882716049382716E-3</v>
      </c>
      <c r="H7" s="390">
        <v>35.52933060632207</v>
      </c>
      <c r="I7"/>
      <c r="J7"/>
      <c r="L7"/>
      <c r="M7"/>
      <c r="N7"/>
      <c r="O7"/>
      <c r="P7"/>
    </row>
    <row r="8" spans="1:16" ht="16.7">
      <c r="A8" s="387" t="s">
        <v>256</v>
      </c>
      <c r="F8" s="155">
        <v>9</v>
      </c>
      <c r="G8" s="389">
        <v>1.238425925925926E-3</v>
      </c>
      <c r="H8" s="390">
        <v>28.939592256975562</v>
      </c>
      <c r="I8"/>
      <c r="J8"/>
      <c r="L8"/>
      <c r="M8"/>
      <c r="N8"/>
    </row>
    <row r="9" spans="1:16" ht="16.7">
      <c r="A9"/>
      <c r="B9"/>
      <c r="C9"/>
      <c r="D9"/>
      <c r="E9"/>
      <c r="F9"/>
      <c r="G9"/>
      <c r="H9"/>
      <c r="I9"/>
      <c r="J9"/>
      <c r="L9"/>
      <c r="M9"/>
      <c r="N9"/>
    </row>
    <row r="10" spans="1:16" ht="16.7">
      <c r="A10"/>
      <c r="B10"/>
      <c r="C10"/>
      <c r="D10"/>
      <c r="E10"/>
      <c r="F10"/>
      <c r="G10"/>
      <c r="H10"/>
      <c r="I10"/>
      <c r="J10"/>
      <c r="L10"/>
      <c r="M10"/>
      <c r="N10"/>
    </row>
    <row r="11" spans="1:16" ht="16.7">
      <c r="A11"/>
      <c r="B11"/>
      <c r="C11"/>
      <c r="D11"/>
      <c r="E11"/>
      <c r="F11"/>
      <c r="G11"/>
      <c r="H11"/>
      <c r="I11"/>
      <c r="J11"/>
    </row>
    <row r="12" spans="1:16" ht="16.7">
      <c r="A12"/>
      <c r="B12"/>
      <c r="C12"/>
      <c r="D12"/>
      <c r="E12"/>
      <c r="F12"/>
      <c r="G12"/>
      <c r="H12"/>
      <c r="I12"/>
      <c r="J12"/>
    </row>
    <row r="15" spans="1:16">
      <c r="A15" s="155"/>
      <c r="B15" s="155"/>
      <c r="C15" s="155"/>
    </row>
    <row r="16" spans="1:16" s="155" customFormat="1">
      <c r="A16" s="391" t="s">
        <v>148</v>
      </c>
      <c r="B16" s="391" t="s">
        <v>12</v>
      </c>
      <c r="C16" s="391" t="s">
        <v>150</v>
      </c>
      <c r="D16" s="402" t="s">
        <v>16</v>
      </c>
      <c r="E16" s="391" t="s">
        <v>151</v>
      </c>
      <c r="F16" s="155" t="s">
        <v>252</v>
      </c>
      <c r="G16" s="403" t="s">
        <v>257</v>
      </c>
      <c r="H16" s="403" t="s">
        <v>258</v>
      </c>
      <c r="I16" s="404" t="s">
        <v>259</v>
      </c>
      <c r="J16" s="404" t="s">
        <v>260</v>
      </c>
    </row>
    <row r="17" spans="1:11" ht="16.5">
      <c r="A17" s="392">
        <v>45289</v>
      </c>
      <c r="B17" s="393" t="s">
        <v>255</v>
      </c>
      <c r="C17" s="400" t="s">
        <v>49</v>
      </c>
      <c r="D17" s="398" t="s">
        <v>51</v>
      </c>
      <c r="E17" s="393" t="s">
        <v>239</v>
      </c>
      <c r="F17" s="155">
        <v>1</v>
      </c>
      <c r="G17" s="155" t="e">
        <v>#DIV/0!</v>
      </c>
      <c r="H17" s="390" t="e">
        <v>#DIV/0!</v>
      </c>
    </row>
    <row r="18" spans="1:11" ht="15.95">
      <c r="A18" s="155"/>
      <c r="B18" s="155"/>
      <c r="C18" s="400"/>
      <c r="D18" s="398"/>
      <c r="E18" s="399" t="s">
        <v>134</v>
      </c>
      <c r="F18" s="396">
        <v>2</v>
      </c>
      <c r="G18" s="396" t="e">
        <v>#DIV/0!</v>
      </c>
      <c r="H18" s="397" t="e">
        <v>#DIV/0!</v>
      </c>
    </row>
    <row r="19" spans="1:11" ht="16.5">
      <c r="A19" s="155"/>
      <c r="B19" s="155" t="s">
        <v>70</v>
      </c>
      <c r="C19" s="400" t="s">
        <v>49</v>
      </c>
      <c r="D19" s="401" t="s">
        <v>72</v>
      </c>
      <c r="E19" s="393" t="s">
        <v>239</v>
      </c>
      <c r="F19" s="155">
        <v>2</v>
      </c>
      <c r="G19" s="155">
        <v>8</v>
      </c>
      <c r="H19" s="155">
        <v>33.840000000000003</v>
      </c>
    </row>
    <row r="20" spans="1:11" ht="16.5" customHeight="1">
      <c r="A20" s="155"/>
      <c r="B20" s="155"/>
      <c r="E20" s="399" t="s">
        <v>134</v>
      </c>
      <c r="F20" s="155">
        <v>1</v>
      </c>
      <c r="G20" s="155">
        <v>9</v>
      </c>
      <c r="H20" s="390">
        <v>31.33</v>
      </c>
    </row>
    <row r="21" spans="1:11" ht="16.5">
      <c r="A21" s="155"/>
      <c r="B21" s="155"/>
      <c r="C21" s="8" t="s">
        <v>80</v>
      </c>
      <c r="D21" s="432" t="s">
        <v>81</v>
      </c>
      <c r="E21" s="393" t="s">
        <v>239</v>
      </c>
      <c r="F21" s="155">
        <v>1</v>
      </c>
      <c r="G21" s="155">
        <v>9</v>
      </c>
      <c r="H21" s="155">
        <v>35.78</v>
      </c>
    </row>
    <row r="22" spans="1:11">
      <c r="A22" s="155"/>
      <c r="B22" s="155"/>
      <c r="E22" s="399" t="s">
        <v>134</v>
      </c>
      <c r="F22" s="155">
        <v>2</v>
      </c>
      <c r="G22" s="155">
        <v>8.5</v>
      </c>
      <c r="H22" s="390">
        <v>35.86</v>
      </c>
    </row>
    <row r="23" spans="1:11">
      <c r="A23" s="2" t="s">
        <v>256</v>
      </c>
      <c r="F23" s="155">
        <v>9</v>
      </c>
      <c r="G23" s="155">
        <v>8.5</v>
      </c>
      <c r="H23" s="155">
        <v>34.418333333333337</v>
      </c>
    </row>
    <row r="24" spans="1:11" ht="16.7">
      <c r="A24"/>
      <c r="B24"/>
      <c r="C24"/>
      <c r="D24"/>
      <c r="E24"/>
      <c r="F24"/>
      <c r="G24"/>
      <c r="H24"/>
      <c r="I24"/>
      <c r="J24"/>
      <c r="K24"/>
    </row>
    <row r="25" spans="1:11" ht="16.7">
      <c r="A25"/>
      <c r="B25"/>
      <c r="C25"/>
      <c r="D25"/>
      <c r="E25"/>
      <c r="F25"/>
      <c r="G25"/>
      <c r="H25"/>
      <c r="I25"/>
      <c r="J25"/>
      <c r="K25"/>
    </row>
    <row r="26" spans="1:11" ht="16.7">
      <c r="A26"/>
      <c r="B26"/>
      <c r="C26"/>
      <c r="D26"/>
      <c r="E26"/>
      <c r="F26"/>
      <c r="G26"/>
      <c r="H26"/>
      <c r="I26"/>
      <c r="J26"/>
      <c r="K26"/>
    </row>
    <row r="27" spans="1:11" ht="16.7">
      <c r="A27"/>
      <c r="B27"/>
      <c r="C27"/>
      <c r="D27"/>
      <c r="E27"/>
      <c r="F27"/>
      <c r="G27"/>
      <c r="H27"/>
      <c r="I27"/>
      <c r="J27"/>
      <c r="K27"/>
    </row>
    <row r="28" spans="1:11" ht="16.7">
      <c r="A28"/>
      <c r="B28"/>
      <c r="C28"/>
      <c r="D28"/>
      <c r="E28"/>
      <c r="F28"/>
      <c r="G28"/>
      <c r="H28"/>
      <c r="I28"/>
      <c r="J28"/>
      <c r="K28"/>
    </row>
    <row r="29" spans="1:11" ht="16.7">
      <c r="A29"/>
      <c r="B29"/>
      <c r="C29"/>
      <c r="D29"/>
      <c r="E29"/>
      <c r="F29"/>
      <c r="G29"/>
      <c r="H29"/>
      <c r="I29"/>
      <c r="J29"/>
      <c r="K29"/>
    </row>
    <row r="30" spans="1:11" ht="16.7">
      <c r="A30"/>
      <c r="B30"/>
      <c r="C30"/>
      <c r="D30"/>
      <c r="E30"/>
      <c r="F30"/>
      <c r="G30"/>
      <c r="H30"/>
      <c r="I30"/>
      <c r="J30"/>
      <c r="K30"/>
    </row>
    <row r="31" spans="1:11" ht="16.7">
      <c r="A31"/>
      <c r="B31"/>
      <c r="C31"/>
      <c r="D31"/>
      <c r="E31"/>
      <c r="F31"/>
      <c r="G31"/>
      <c r="H31"/>
      <c r="I31"/>
      <c r="J31"/>
      <c r="K31"/>
    </row>
    <row r="32" spans="1:11" ht="16.7">
      <c r="A32"/>
      <c r="B32"/>
      <c r="C32"/>
      <c r="D32"/>
      <c r="E32"/>
      <c r="F32"/>
      <c r="G32"/>
      <c r="H32"/>
      <c r="I32"/>
      <c r="J32"/>
      <c r="K32"/>
    </row>
    <row r="33" spans="1:11" ht="16.7">
      <c r="A33"/>
      <c r="B33"/>
      <c r="C33"/>
      <c r="D33"/>
      <c r="E33"/>
      <c r="F33"/>
      <c r="G33"/>
      <c r="H33"/>
      <c r="I33"/>
      <c r="J33"/>
      <c r="K33"/>
    </row>
    <row r="34" spans="1:11" ht="16.7">
      <c r="A34"/>
      <c r="B34"/>
      <c r="C34"/>
      <c r="D34"/>
      <c r="E34"/>
      <c r="F34"/>
      <c r="G34"/>
      <c r="H34"/>
      <c r="I34"/>
      <c r="J34"/>
      <c r="K34"/>
    </row>
    <row r="35" spans="1:11" ht="16.7">
      <c r="A35"/>
      <c r="B35"/>
      <c r="C35"/>
      <c r="D35"/>
      <c r="E35"/>
      <c r="F35"/>
      <c r="G35"/>
      <c r="H35"/>
      <c r="I35"/>
      <c r="J35"/>
      <c r="K35"/>
    </row>
    <row r="36" spans="1:11" ht="16.7">
      <c r="A36"/>
      <c r="B36"/>
      <c r="C36"/>
      <c r="D36"/>
      <c r="E36"/>
      <c r="F36"/>
      <c r="G36"/>
      <c r="H36"/>
      <c r="I36"/>
      <c r="J36"/>
      <c r="K36"/>
    </row>
    <row r="37" spans="1:11" ht="16.7">
      <c r="A37"/>
      <c r="B37"/>
      <c r="C37"/>
      <c r="D37"/>
      <c r="E37"/>
      <c r="F37"/>
      <c r="G37"/>
      <c r="H37"/>
      <c r="I37"/>
      <c r="J37"/>
      <c r="K37"/>
    </row>
    <row r="38" spans="1:11" ht="16.7">
      <c r="A38"/>
      <c r="B38"/>
      <c r="C38"/>
      <c r="D38"/>
      <c r="E38"/>
      <c r="F38"/>
      <c r="G38"/>
      <c r="H38"/>
      <c r="I38"/>
      <c r="J38"/>
      <c r="K38"/>
    </row>
    <row r="39" spans="1:11" ht="16.7">
      <c r="A39"/>
      <c r="B39"/>
      <c r="C39"/>
      <c r="D39"/>
      <c r="E39"/>
      <c r="F39"/>
      <c r="G39"/>
      <c r="H39"/>
      <c r="I39"/>
      <c r="J39"/>
      <c r="K39"/>
    </row>
    <row r="40" spans="1:11" ht="16.7">
      <c r="A40"/>
      <c r="B40"/>
      <c r="C40"/>
      <c r="D40"/>
      <c r="E40"/>
      <c r="F40"/>
      <c r="G40"/>
      <c r="H40"/>
      <c r="I40"/>
      <c r="J40"/>
      <c r="K40"/>
    </row>
    <row r="41" spans="1:11" ht="16.7">
      <c r="A41"/>
      <c r="B41"/>
      <c r="C41"/>
      <c r="D41"/>
      <c r="E41"/>
      <c r="F41"/>
      <c r="G41"/>
      <c r="H41"/>
      <c r="I41"/>
      <c r="J41"/>
      <c r="K41"/>
    </row>
    <row r="42" spans="1:11" ht="16.7">
      <c r="A42"/>
      <c r="B42"/>
      <c r="C42"/>
      <c r="D42"/>
      <c r="E42"/>
      <c r="F42"/>
      <c r="G42"/>
      <c r="H42"/>
      <c r="I42"/>
      <c r="J42"/>
      <c r="K42"/>
    </row>
    <row r="43" spans="1:11" ht="16.7">
      <c r="A43"/>
      <c r="B43"/>
      <c r="C43"/>
      <c r="D43"/>
      <c r="E43"/>
      <c r="F43"/>
      <c r="G43"/>
      <c r="H43"/>
      <c r="I43"/>
      <c r="J43"/>
      <c r="K43"/>
    </row>
    <row r="44" spans="1:11" ht="16.7">
      <c r="A44"/>
      <c r="B44"/>
      <c r="C44"/>
      <c r="D44"/>
      <c r="E44"/>
      <c r="F44"/>
      <c r="G44"/>
      <c r="H44"/>
      <c r="I44"/>
      <c r="J44"/>
      <c r="K44"/>
    </row>
    <row r="45" spans="1:11" ht="16.7">
      <c r="A45"/>
      <c r="B45"/>
      <c r="C45"/>
      <c r="D45"/>
      <c r="E45"/>
      <c r="F45"/>
      <c r="G45"/>
      <c r="H45"/>
      <c r="I45"/>
      <c r="J45"/>
      <c r="K45"/>
    </row>
    <row r="46" spans="1:11" ht="16.7">
      <c r="A46"/>
      <c r="B46"/>
      <c r="C46"/>
      <c r="D46"/>
      <c r="E46"/>
      <c r="F46"/>
      <c r="G46"/>
      <c r="H46"/>
      <c r="I46"/>
      <c r="J46"/>
      <c r="K46"/>
    </row>
    <row r="47" spans="1:11" ht="16.7">
      <c r="A47"/>
      <c r="B47"/>
      <c r="C47"/>
      <c r="D47"/>
      <c r="E47"/>
      <c r="F47"/>
      <c r="G47"/>
      <c r="H47"/>
      <c r="I47"/>
      <c r="J47"/>
      <c r="K47"/>
    </row>
    <row r="48" spans="1:11" ht="16.7">
      <c r="A48"/>
      <c r="B48"/>
      <c r="C48"/>
      <c r="D48"/>
      <c r="E48"/>
      <c r="F48"/>
      <c r="G48"/>
      <c r="H48"/>
      <c r="I48"/>
      <c r="J48"/>
      <c r="K48"/>
    </row>
    <row r="49" spans="1:11" ht="16.7">
      <c r="A49"/>
      <c r="B49"/>
      <c r="C49"/>
      <c r="D49"/>
      <c r="E49"/>
      <c r="F49"/>
      <c r="G49"/>
      <c r="H49"/>
      <c r="I49"/>
      <c r="J49"/>
      <c r="K49"/>
    </row>
    <row r="50" spans="1:11" ht="16.7">
      <c r="A50"/>
      <c r="B50"/>
      <c r="C50"/>
      <c r="D50"/>
      <c r="E50"/>
      <c r="F50"/>
      <c r="G50"/>
      <c r="H50"/>
      <c r="I50"/>
      <c r="J50"/>
      <c r="K50"/>
    </row>
    <row r="51" spans="1:11" ht="16.7">
      <c r="A51"/>
      <c r="B51"/>
      <c r="C51"/>
      <c r="D51"/>
      <c r="E51"/>
      <c r="F51"/>
      <c r="G51"/>
      <c r="H51"/>
      <c r="I51"/>
      <c r="J51"/>
      <c r="K51"/>
    </row>
    <row r="52" spans="1:11" ht="16.7">
      <c r="A52"/>
      <c r="B52"/>
      <c r="C52"/>
      <c r="D52"/>
      <c r="E52"/>
      <c r="F52"/>
      <c r="G52"/>
      <c r="H52"/>
      <c r="I52"/>
      <c r="J52"/>
      <c r="K52"/>
    </row>
    <row r="53" spans="1:11" ht="16.7">
      <c r="A53"/>
      <c r="B53"/>
      <c r="C53"/>
      <c r="D53"/>
      <c r="E53"/>
      <c r="F53"/>
      <c r="G53"/>
      <c r="H53"/>
      <c r="I53"/>
      <c r="J53"/>
      <c r="K53"/>
    </row>
    <row r="54" spans="1:11" ht="16.7">
      <c r="A54"/>
      <c r="B54"/>
      <c r="C54"/>
      <c r="D54"/>
      <c r="E54"/>
      <c r="F54"/>
      <c r="G54"/>
      <c r="H54"/>
      <c r="I54"/>
      <c r="J54"/>
      <c r="K54"/>
    </row>
    <row r="55" spans="1:11" ht="16.7">
      <c r="A55"/>
      <c r="B55"/>
      <c r="C55"/>
      <c r="D55"/>
      <c r="E55"/>
      <c r="F55"/>
      <c r="G55"/>
      <c r="H55"/>
      <c r="I55"/>
      <c r="J55"/>
      <c r="K55"/>
    </row>
    <row r="56" spans="1:11" ht="16.7">
      <c r="A56"/>
      <c r="B56"/>
      <c r="C56"/>
      <c r="D56"/>
      <c r="E56"/>
      <c r="F56"/>
      <c r="G56"/>
      <c r="H56"/>
      <c r="I56"/>
      <c r="J56"/>
      <c r="K56"/>
    </row>
    <row r="57" spans="1:11" ht="16.7">
      <c r="A57"/>
      <c r="B57"/>
      <c r="C57"/>
      <c r="D57"/>
      <c r="E57"/>
      <c r="F57"/>
      <c r="G57"/>
      <c r="H57"/>
      <c r="I57"/>
      <c r="J57"/>
      <c r="K57"/>
    </row>
    <row r="58" spans="1:11" ht="16.7">
      <c r="A58"/>
      <c r="B58"/>
      <c r="C58"/>
      <c r="D58"/>
      <c r="E58"/>
      <c r="F58"/>
      <c r="G58"/>
      <c r="H58"/>
      <c r="I58"/>
      <c r="J58"/>
      <c r="K58"/>
    </row>
    <row r="59" spans="1:11" ht="16.7">
      <c r="A59"/>
      <c r="B59"/>
      <c r="C59"/>
      <c r="D59"/>
      <c r="E59"/>
      <c r="F59"/>
      <c r="G59"/>
      <c r="H59"/>
      <c r="I59"/>
      <c r="J59"/>
      <c r="K59"/>
    </row>
    <row r="60" spans="1:11" ht="16.7">
      <c r="A60"/>
      <c r="B60"/>
      <c r="C60"/>
      <c r="D60"/>
      <c r="E60"/>
      <c r="F60"/>
      <c r="G60"/>
      <c r="H60"/>
      <c r="I60"/>
      <c r="J60"/>
      <c r="K60"/>
    </row>
    <row r="61" spans="1:11" ht="16.7">
      <c r="A61"/>
      <c r="B61"/>
      <c r="C61"/>
      <c r="D61"/>
      <c r="E61"/>
      <c r="F61"/>
      <c r="G61"/>
      <c r="H61"/>
      <c r="I61"/>
      <c r="J61"/>
      <c r="K61"/>
    </row>
    <row r="62" spans="1:11" ht="16.7">
      <c r="A62"/>
      <c r="B62"/>
      <c r="C62"/>
      <c r="D62"/>
      <c r="E62"/>
      <c r="F62"/>
      <c r="G62"/>
      <c r="H62"/>
      <c r="I62"/>
      <c r="J62"/>
      <c r="K62"/>
    </row>
    <row r="63" spans="1:11" ht="16.7">
      <c r="A63"/>
      <c r="B63"/>
      <c r="C63"/>
      <c r="D63"/>
      <c r="E63"/>
      <c r="F63"/>
      <c r="G63"/>
      <c r="H63"/>
      <c r="I63"/>
      <c r="J63"/>
      <c r="K63"/>
    </row>
    <row r="64" spans="1:11" ht="16.7">
      <c r="A64"/>
      <c r="B64"/>
      <c r="C64"/>
      <c r="D64"/>
      <c r="E64"/>
      <c r="F64"/>
      <c r="G64"/>
      <c r="H64"/>
      <c r="I64"/>
      <c r="J64"/>
      <c r="K64"/>
    </row>
    <row r="65" spans="1:11" ht="16.7">
      <c r="A65"/>
      <c r="B65"/>
      <c r="C65"/>
      <c r="D65"/>
      <c r="E65"/>
      <c r="F65"/>
      <c r="G65"/>
      <c r="H65"/>
      <c r="I65"/>
      <c r="J65"/>
      <c r="K65"/>
    </row>
    <row r="66" spans="1:11" ht="16.7">
      <c r="A66"/>
      <c r="B66"/>
      <c r="C66"/>
      <c r="D66"/>
      <c r="E66"/>
      <c r="F66"/>
      <c r="G66"/>
      <c r="H66"/>
      <c r="I66"/>
      <c r="J66"/>
      <c r="K66"/>
    </row>
    <row r="67" spans="1:11" ht="16.7">
      <c r="A67"/>
      <c r="B67"/>
      <c r="C67"/>
      <c r="D67"/>
      <c r="E67"/>
      <c r="F67"/>
      <c r="G67"/>
      <c r="H67"/>
      <c r="I67"/>
      <c r="J67"/>
      <c r="K67"/>
    </row>
    <row r="68" spans="1:11" ht="16.7">
      <c r="A68"/>
      <c r="B68"/>
      <c r="C68"/>
      <c r="D68"/>
      <c r="E68"/>
      <c r="F68"/>
      <c r="G68"/>
      <c r="H68"/>
      <c r="I68"/>
      <c r="J68"/>
      <c r="K68"/>
    </row>
    <row r="69" spans="1:11" ht="16.7">
      <c r="A69"/>
      <c r="B69"/>
      <c r="C69"/>
      <c r="D69"/>
      <c r="E69"/>
      <c r="F69"/>
      <c r="G69"/>
      <c r="H69"/>
      <c r="I69"/>
      <c r="J69"/>
      <c r="K69"/>
    </row>
    <row r="70" spans="1:11" ht="16.7">
      <c r="A70"/>
      <c r="B70"/>
      <c r="C70"/>
      <c r="D70"/>
      <c r="E70"/>
      <c r="F70"/>
      <c r="G70"/>
      <c r="H70"/>
      <c r="I70"/>
      <c r="J70"/>
      <c r="K70"/>
    </row>
    <row r="71" spans="1:11" ht="16.7">
      <c r="A71"/>
      <c r="B71"/>
      <c r="C71"/>
      <c r="D71"/>
      <c r="E71"/>
      <c r="F71"/>
      <c r="G71"/>
      <c r="H71"/>
      <c r="I71"/>
      <c r="J71"/>
      <c r="K71"/>
    </row>
    <row r="72" spans="1:11" ht="16.7">
      <c r="A72"/>
      <c r="B72"/>
      <c r="C72"/>
      <c r="D72"/>
      <c r="E72"/>
      <c r="F72"/>
      <c r="G72"/>
      <c r="H72"/>
      <c r="I72"/>
      <c r="J72"/>
      <c r="K72"/>
    </row>
    <row r="73" spans="1:11" ht="16.7">
      <c r="A73"/>
      <c r="B73"/>
      <c r="C73"/>
      <c r="D73"/>
      <c r="E73"/>
      <c r="F73"/>
      <c r="G73"/>
      <c r="H73"/>
      <c r="I73"/>
      <c r="J73"/>
      <c r="K73"/>
    </row>
    <row r="74" spans="1:11" ht="16.7">
      <c r="A74"/>
      <c r="B74"/>
      <c r="C74"/>
      <c r="D74"/>
      <c r="E74"/>
      <c r="F74"/>
      <c r="G74"/>
      <c r="H74"/>
      <c r="I74"/>
      <c r="J74"/>
      <c r="K74"/>
    </row>
    <row r="75" spans="1:11" ht="16.7">
      <c r="A75"/>
      <c r="B75"/>
      <c r="C75"/>
      <c r="D75"/>
      <c r="E75"/>
      <c r="F75"/>
      <c r="G75"/>
      <c r="H75"/>
      <c r="I75"/>
      <c r="J75"/>
      <c r="K75"/>
    </row>
    <row r="76" spans="1:11" ht="16.7">
      <c r="A76"/>
      <c r="B76"/>
      <c r="C76"/>
      <c r="D76"/>
      <c r="E76"/>
      <c r="F76"/>
      <c r="G76"/>
      <c r="H76"/>
      <c r="I76"/>
      <c r="J76"/>
      <c r="K76"/>
    </row>
    <row r="77" spans="1:11" ht="16.7">
      <c r="A77"/>
      <c r="B77"/>
      <c r="C77"/>
      <c r="D77"/>
      <c r="E77"/>
      <c r="F77"/>
      <c r="G77"/>
      <c r="H77"/>
      <c r="I77"/>
      <c r="J77"/>
      <c r="K77"/>
    </row>
    <row r="78" spans="1:11" ht="16.7">
      <c r="A78"/>
      <c r="B78"/>
      <c r="C78"/>
      <c r="D78"/>
      <c r="E78"/>
      <c r="F78"/>
      <c r="G78"/>
      <c r="H78"/>
      <c r="I78"/>
      <c r="J78"/>
      <c r="K78"/>
    </row>
    <row r="79" spans="1:11" ht="16.7">
      <c r="A79"/>
      <c r="B79"/>
      <c r="C79"/>
      <c r="D79"/>
      <c r="E79"/>
      <c r="F79"/>
      <c r="G79"/>
      <c r="H79"/>
      <c r="I79"/>
      <c r="J79"/>
      <c r="K79"/>
    </row>
    <row r="80" spans="1:11" ht="16.7">
      <c r="A80"/>
      <c r="B80"/>
      <c r="C80"/>
      <c r="D80"/>
      <c r="E80"/>
      <c r="F80"/>
      <c r="G80"/>
      <c r="H80"/>
      <c r="I80"/>
      <c r="J80"/>
      <c r="K80"/>
    </row>
    <row r="81" spans="1:11" ht="16.7">
      <c r="A81"/>
      <c r="B81"/>
      <c r="C81"/>
      <c r="D81"/>
      <c r="E81"/>
      <c r="F81"/>
      <c r="G81"/>
      <c r="H81"/>
      <c r="I81"/>
      <c r="J81"/>
      <c r="K81"/>
    </row>
    <row r="82" spans="1:11" ht="16.7">
      <c r="A82"/>
      <c r="B82"/>
      <c r="C82"/>
      <c r="D82"/>
      <c r="E82"/>
      <c r="F82"/>
      <c r="G82"/>
      <c r="H82"/>
      <c r="I82"/>
      <c r="J82"/>
      <c r="K82"/>
    </row>
    <row r="83" spans="1:11" ht="16.7">
      <c r="A83"/>
      <c r="B83"/>
      <c r="C83"/>
      <c r="D83"/>
      <c r="E83"/>
      <c r="F83"/>
      <c r="G83"/>
      <c r="H83"/>
      <c r="I83"/>
      <c r="J83"/>
      <c r="K83"/>
    </row>
    <row r="84" spans="1:11" ht="16.7">
      <c r="A84"/>
      <c r="B84"/>
      <c r="C84"/>
      <c r="D84"/>
      <c r="E84"/>
      <c r="F84"/>
      <c r="G84"/>
      <c r="H84"/>
      <c r="I84"/>
      <c r="J84"/>
      <c r="K84"/>
    </row>
    <row r="85" spans="1:11" ht="16.7">
      <c r="A85"/>
      <c r="B85"/>
      <c r="C85"/>
      <c r="D85"/>
      <c r="E85"/>
      <c r="F85"/>
      <c r="G85"/>
      <c r="H85"/>
      <c r="I85"/>
      <c r="J85"/>
      <c r="K85"/>
    </row>
    <row r="86" spans="1:11" ht="16.7">
      <c r="A86"/>
      <c r="B86"/>
      <c r="C86"/>
      <c r="D86"/>
      <c r="E86"/>
      <c r="F86"/>
      <c r="G86"/>
      <c r="H86"/>
      <c r="I86"/>
      <c r="J86"/>
      <c r="K86"/>
    </row>
    <row r="87" spans="1:11" ht="16.7">
      <c r="A87"/>
      <c r="B87"/>
      <c r="C87"/>
      <c r="D87"/>
      <c r="E87"/>
      <c r="F87"/>
      <c r="G87"/>
      <c r="H87"/>
      <c r="I87"/>
      <c r="J87"/>
      <c r="K87"/>
    </row>
    <row r="88" spans="1:11" ht="16.7">
      <c r="A88"/>
      <c r="B88"/>
      <c r="C88"/>
      <c r="D88"/>
      <c r="E88"/>
      <c r="F88"/>
      <c r="G88"/>
      <c r="H88"/>
      <c r="I88"/>
      <c r="J88"/>
      <c r="K88"/>
    </row>
    <row r="89" spans="1:11" ht="16.7">
      <c r="A89"/>
      <c r="B89"/>
      <c r="C89"/>
      <c r="D89"/>
      <c r="E89"/>
      <c r="F89"/>
      <c r="G89"/>
      <c r="H89"/>
      <c r="I89"/>
      <c r="J89"/>
      <c r="K89"/>
    </row>
    <row r="90" spans="1:11" ht="16.7">
      <c r="A90"/>
      <c r="B90"/>
      <c r="C90"/>
      <c r="D90"/>
      <c r="E90"/>
      <c r="F90"/>
      <c r="G90"/>
      <c r="H90"/>
      <c r="I90"/>
      <c r="J90"/>
      <c r="K90"/>
    </row>
    <row r="91" spans="1:11" ht="16.7">
      <c r="A91"/>
      <c r="B91"/>
      <c r="C91"/>
      <c r="D91"/>
      <c r="E91"/>
      <c r="F91"/>
      <c r="G91"/>
      <c r="H91"/>
      <c r="I91"/>
      <c r="J91"/>
      <c r="K91"/>
    </row>
    <row r="92" spans="1:11" ht="16.7">
      <c r="A92"/>
      <c r="B92"/>
      <c r="C92"/>
      <c r="D92"/>
      <c r="E92"/>
      <c r="F92"/>
      <c r="G92"/>
      <c r="H92"/>
      <c r="I92"/>
      <c r="J92"/>
      <c r="K92"/>
    </row>
    <row r="93" spans="1:11" ht="16.7">
      <c r="A93"/>
      <c r="B93"/>
      <c r="C93"/>
      <c r="D93"/>
      <c r="E93"/>
      <c r="F93"/>
      <c r="G93"/>
      <c r="H93"/>
      <c r="I93"/>
      <c r="J93"/>
      <c r="K93"/>
    </row>
    <row r="94" spans="1:11" ht="16.7">
      <c r="A94"/>
      <c r="B94"/>
      <c r="C94"/>
      <c r="D94"/>
      <c r="E94"/>
      <c r="F94"/>
      <c r="G94"/>
      <c r="H94"/>
      <c r="I94"/>
      <c r="J94"/>
      <c r="K94"/>
    </row>
    <row r="95" spans="1:11" ht="16.7">
      <c r="A95"/>
      <c r="B95"/>
      <c r="C95"/>
      <c r="D95"/>
      <c r="E95"/>
      <c r="F95"/>
      <c r="G95"/>
      <c r="H95"/>
      <c r="I95"/>
      <c r="J95"/>
      <c r="K95"/>
    </row>
  </sheetData>
  <phoneticPr fontId="1" type="noConversion"/>
  <pageMargins left="0.7" right="0.7" top="0.75" bottom="0.75" header="0.3" footer="0.3"/>
  <pageSetup paperSize="9" orientation="portrait" horizontalDpi="0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2A98B-81AC-47FE-919F-CF987E49DBAE}">
  <sheetPr>
    <tabColor theme="8" tint="0.59999389629810485"/>
  </sheetPr>
  <dimension ref="A1:H41"/>
  <sheetViews>
    <sheetView workbookViewId="0">
      <selection activeCell="M5" sqref="M5"/>
    </sheetView>
    <sheetView workbookViewId="1">
      <selection activeCell="D26" sqref="D26"/>
    </sheetView>
  </sheetViews>
  <sheetFormatPr defaultColWidth="9" defaultRowHeight="15.4"/>
  <cols>
    <col min="1" max="1" width="23.125" style="357" customWidth="1"/>
    <col min="2" max="2" width="12.875" style="357" bestFit="1" customWidth="1"/>
    <col min="3" max="3" width="37.125" style="357" customWidth="1"/>
    <col min="4" max="4" width="17.25" style="357" bestFit="1" customWidth="1"/>
    <col min="5" max="5" width="16.25" style="357" bestFit="1" customWidth="1"/>
    <col min="6" max="6" width="9.875" style="356" bestFit="1" customWidth="1"/>
    <col min="7" max="7" width="14.375" style="358" bestFit="1" customWidth="1"/>
    <col min="8" max="8" width="13.25" style="357" bestFit="1" customWidth="1"/>
    <col min="9" max="16384" width="9" style="357"/>
  </cols>
  <sheetData>
    <row r="1" spans="1:8">
      <c r="A1" s="2"/>
      <c r="B1" s="2"/>
      <c r="C1" s="2"/>
      <c r="D1" s="2"/>
      <c r="E1" s="2"/>
      <c r="F1" s="155"/>
      <c r="G1" s="2"/>
      <c r="H1" s="2"/>
    </row>
    <row r="2" spans="1:8">
      <c r="A2" s="2"/>
      <c r="B2" s="2"/>
      <c r="C2" s="2"/>
      <c r="D2" s="2"/>
      <c r="E2" s="2"/>
      <c r="F2" s="155"/>
      <c r="G2" s="2"/>
      <c r="H2" s="2"/>
    </row>
    <row r="3" spans="1:8" s="356" customFormat="1" ht="15.75">
      <c r="A3" s="458" t="s">
        <v>148</v>
      </c>
      <c r="B3" s="458" t="s">
        <v>12</v>
      </c>
      <c r="C3" s="458" t="s">
        <v>16</v>
      </c>
      <c r="D3" s="458" t="s">
        <v>31</v>
      </c>
      <c r="E3" s="458" t="s">
        <v>32</v>
      </c>
      <c r="F3" s="459" t="s">
        <v>252</v>
      </c>
      <c r="G3" s="459" t="s">
        <v>253</v>
      </c>
      <c r="H3" s="459" t="s">
        <v>261</v>
      </c>
    </row>
    <row r="4" spans="1:8" ht="16.5" customHeight="1">
      <c r="A4" s="457" t="s">
        <v>110</v>
      </c>
      <c r="B4" s="457" t="s">
        <v>255</v>
      </c>
      <c r="C4" s="457" t="s">
        <v>51</v>
      </c>
      <c r="D4" s="457" t="s">
        <v>63</v>
      </c>
      <c r="E4" s="459" t="s">
        <v>64</v>
      </c>
      <c r="F4" s="459">
        <v>3</v>
      </c>
      <c r="G4" s="460">
        <v>7.6388888888888893E-4</v>
      </c>
      <c r="H4" s="462">
        <v>15.874507866387544</v>
      </c>
    </row>
    <row r="5" spans="1:8" ht="16.5" customHeight="1">
      <c r="A5" s="457"/>
      <c r="B5" s="457" t="s">
        <v>70</v>
      </c>
      <c r="C5" s="457" t="s">
        <v>72</v>
      </c>
      <c r="D5" s="457" t="s">
        <v>63</v>
      </c>
      <c r="E5" s="459" t="s">
        <v>64</v>
      </c>
      <c r="F5" s="459">
        <v>3</v>
      </c>
      <c r="G5" s="460">
        <v>1.9251543209876543E-3</v>
      </c>
      <c r="H5" s="462">
        <v>42.099089459670452</v>
      </c>
    </row>
    <row r="6" spans="1:8" ht="16.5" customHeight="1">
      <c r="A6" s="467"/>
      <c r="B6" s="467"/>
      <c r="C6" s="467" t="s">
        <v>81</v>
      </c>
      <c r="D6" s="457" t="s">
        <v>63</v>
      </c>
      <c r="E6" s="464" t="s">
        <v>64</v>
      </c>
      <c r="F6" s="464">
        <v>3</v>
      </c>
      <c r="G6" s="465">
        <v>1.215277777777778E-3</v>
      </c>
      <c r="H6" s="466">
        <v>34.394767043839678</v>
      </c>
    </row>
    <row r="7" spans="1:8" ht="16.5" customHeight="1">
      <c r="A7" s="468">
        <v>45286</v>
      </c>
      <c r="B7" s="457" t="s">
        <v>255</v>
      </c>
      <c r="C7" s="457" t="s">
        <v>51</v>
      </c>
      <c r="D7" s="457" t="s">
        <v>63</v>
      </c>
      <c r="E7" s="459" t="s">
        <v>119</v>
      </c>
      <c r="F7" s="459">
        <v>3</v>
      </c>
      <c r="G7" s="460">
        <v>1.1304012345679012E-3</v>
      </c>
      <c r="H7" s="462">
        <v>9.2915732431776021</v>
      </c>
    </row>
    <row r="8" spans="1:8" ht="16.5" customHeight="1">
      <c r="A8" s="463"/>
      <c r="B8" s="457" t="s">
        <v>70</v>
      </c>
      <c r="C8" s="457" t="s">
        <v>72</v>
      </c>
      <c r="D8" s="457" t="s">
        <v>63</v>
      </c>
      <c r="E8" s="459" t="s">
        <v>119</v>
      </c>
      <c r="F8" s="459">
        <v>3</v>
      </c>
      <c r="G8" s="460">
        <v>1.4390432098765431E-3</v>
      </c>
      <c r="H8" s="462">
        <v>33.560889936551625</v>
      </c>
    </row>
    <row r="9" spans="1:8" ht="16.5" customHeight="1">
      <c r="A9" s="469"/>
      <c r="B9" s="467"/>
      <c r="C9" s="467" t="s">
        <v>81</v>
      </c>
      <c r="D9" s="457" t="s">
        <v>63</v>
      </c>
      <c r="E9" s="464" t="s">
        <v>119</v>
      </c>
      <c r="F9" s="464">
        <v>3</v>
      </c>
      <c r="G9" s="465">
        <v>1.4737654320987655E-3</v>
      </c>
      <c r="H9" s="466">
        <v>39.399661589071194</v>
      </c>
    </row>
    <row r="10" spans="1:8" ht="16.5" customHeight="1">
      <c r="A10" s="457" t="s">
        <v>121</v>
      </c>
      <c r="B10" s="457" t="s">
        <v>255</v>
      </c>
      <c r="C10" s="457" t="s">
        <v>51</v>
      </c>
      <c r="D10" s="457" t="s">
        <v>63</v>
      </c>
      <c r="E10" s="459" t="s">
        <v>119</v>
      </c>
      <c r="F10" s="459">
        <v>3</v>
      </c>
      <c r="G10" s="460">
        <v>1.0416666666666667E-3</v>
      </c>
      <c r="H10" s="463">
        <v>30</v>
      </c>
    </row>
    <row r="11" spans="1:8" ht="16.5" customHeight="1">
      <c r="A11" s="457"/>
      <c r="B11" s="457" t="s">
        <v>70</v>
      </c>
      <c r="C11" s="457" t="s">
        <v>72</v>
      </c>
      <c r="D11" s="457" t="s">
        <v>125</v>
      </c>
      <c r="E11" s="459" t="s">
        <v>119</v>
      </c>
      <c r="F11" s="459">
        <v>3</v>
      </c>
      <c r="G11" s="460">
        <v>1.3966049382716048E-3</v>
      </c>
      <c r="H11" s="462">
        <v>23.18045153428492</v>
      </c>
    </row>
    <row r="12" spans="1:8" ht="16.5" customHeight="1">
      <c r="A12" s="467"/>
      <c r="B12" s="467"/>
      <c r="C12" s="467" t="s">
        <v>81</v>
      </c>
      <c r="D12" s="457" t="s">
        <v>125</v>
      </c>
      <c r="E12" s="464" t="s">
        <v>119</v>
      </c>
      <c r="F12" s="464">
        <v>3</v>
      </c>
      <c r="G12" s="465">
        <v>1.2692901234567901E-3</v>
      </c>
      <c r="H12" s="466">
        <v>20.599352740640473</v>
      </c>
    </row>
    <row r="13" spans="1:8" ht="16.5" customHeight="1">
      <c r="A13" s="468">
        <v>45287</v>
      </c>
      <c r="B13" s="457" t="s">
        <v>255</v>
      </c>
      <c r="C13" s="457" t="s">
        <v>51</v>
      </c>
      <c r="D13" s="457" t="s">
        <v>63</v>
      </c>
      <c r="E13" s="459" t="s">
        <v>119</v>
      </c>
      <c r="F13" s="459">
        <v>3</v>
      </c>
      <c r="G13" s="460">
        <v>8.564814814814815E-4</v>
      </c>
      <c r="H13" s="462">
        <v>12.489995996796797</v>
      </c>
    </row>
    <row r="14" spans="1:8" ht="16.5" customHeight="1">
      <c r="A14" s="463"/>
      <c r="B14" s="457" t="s">
        <v>70</v>
      </c>
      <c r="C14" s="457" t="s">
        <v>72</v>
      </c>
      <c r="D14" s="457" t="s">
        <v>129</v>
      </c>
      <c r="E14" s="459" t="s">
        <v>119</v>
      </c>
      <c r="F14" s="459">
        <v>3</v>
      </c>
      <c r="G14" s="460">
        <v>9.4907407407407408E-4</v>
      </c>
      <c r="H14" s="462">
        <v>27.055498516937366</v>
      </c>
    </row>
    <row r="15" spans="1:8" ht="16.5" customHeight="1">
      <c r="A15" s="469"/>
      <c r="B15" s="467"/>
      <c r="C15" s="467" t="s">
        <v>81</v>
      </c>
      <c r="D15" s="457" t="s">
        <v>129</v>
      </c>
      <c r="E15" s="464" t="s">
        <v>119</v>
      </c>
      <c r="F15" s="464">
        <v>3</v>
      </c>
      <c r="G15" s="465">
        <v>1.1612654320987653E-3</v>
      </c>
      <c r="H15" s="466">
        <v>19.295940851208421</v>
      </c>
    </row>
    <row r="16" spans="1:8" ht="16.5" customHeight="1">
      <c r="A16" s="468">
        <v>45288</v>
      </c>
      <c r="B16" s="457" t="s">
        <v>255</v>
      </c>
      <c r="C16" s="457" t="s">
        <v>51</v>
      </c>
      <c r="D16" s="457" t="s">
        <v>63</v>
      </c>
      <c r="E16" s="459" t="s">
        <v>119</v>
      </c>
      <c r="F16" s="459">
        <v>3</v>
      </c>
      <c r="G16" s="460">
        <v>7.7546296296296304E-4</v>
      </c>
      <c r="H16" s="462">
        <v>9.6436507609929549</v>
      </c>
    </row>
    <row r="17" spans="1:8" ht="16.5" customHeight="1">
      <c r="A17" s="463"/>
      <c r="B17" s="457" t="s">
        <v>70</v>
      </c>
      <c r="C17" s="457" t="s">
        <v>72</v>
      </c>
      <c r="D17" s="457" t="s">
        <v>133</v>
      </c>
      <c r="E17" s="459" t="s">
        <v>119</v>
      </c>
      <c r="F17" s="459">
        <v>3</v>
      </c>
      <c r="G17" s="460">
        <v>9.7993827160493805E-4</v>
      </c>
      <c r="H17" s="462">
        <v>2.0816659994662783</v>
      </c>
    </row>
    <row r="18" spans="1:8" ht="16.5" customHeight="1">
      <c r="A18" s="469"/>
      <c r="B18" s="467"/>
      <c r="C18" s="467" t="s">
        <v>81</v>
      </c>
      <c r="D18" s="457" t="s">
        <v>133</v>
      </c>
      <c r="E18" s="464" t="s">
        <v>119</v>
      </c>
      <c r="F18" s="464">
        <v>3</v>
      </c>
      <c r="G18" s="465">
        <v>9.6836419753086416E-4</v>
      </c>
      <c r="H18" s="466">
        <v>34.42867022313429</v>
      </c>
    </row>
    <row r="19" spans="1:8" ht="16.5" customHeight="1">
      <c r="A19" s="468">
        <v>45289</v>
      </c>
      <c r="B19" s="457" t="s">
        <v>255</v>
      </c>
      <c r="C19" s="457" t="s">
        <v>51</v>
      </c>
      <c r="D19" s="457" t="s">
        <v>63</v>
      </c>
      <c r="E19" s="459" t="s">
        <v>119</v>
      </c>
      <c r="F19" s="459">
        <v>3</v>
      </c>
      <c r="G19" s="460">
        <v>1.1458333333333333E-3</v>
      </c>
      <c r="H19" s="462">
        <v>18.734993995195193</v>
      </c>
    </row>
    <row r="20" spans="1:8" ht="16.5" customHeight="1">
      <c r="A20" s="463"/>
      <c r="B20" s="457" t="s">
        <v>70</v>
      </c>
      <c r="C20" s="457" t="s">
        <v>72</v>
      </c>
      <c r="D20" s="457" t="s">
        <v>139</v>
      </c>
      <c r="E20" s="459" t="s">
        <v>119</v>
      </c>
      <c r="F20" s="459">
        <v>3</v>
      </c>
      <c r="G20" s="460">
        <v>1.3811728395061729E-3</v>
      </c>
      <c r="H20" s="462">
        <v>37.206630233512577</v>
      </c>
    </row>
    <row r="21" spans="1:8" ht="16.5" customHeight="1">
      <c r="A21" s="463"/>
      <c r="B21" s="457"/>
      <c r="C21" s="457" t="s">
        <v>81</v>
      </c>
      <c r="D21" s="457" t="s">
        <v>139</v>
      </c>
      <c r="E21" s="459" t="s">
        <v>119</v>
      </c>
      <c r="F21" s="459">
        <v>3</v>
      </c>
      <c r="G21" s="460">
        <v>1.1882716049382716E-3</v>
      </c>
      <c r="H21" s="462">
        <v>35.52933060632207</v>
      </c>
    </row>
    <row r="22" spans="1:8" ht="16.5" customHeight="1">
      <c r="A22" s="457" t="s">
        <v>256</v>
      </c>
      <c r="B22" s="457"/>
      <c r="C22" s="457"/>
      <c r="D22" s="457"/>
      <c r="E22" s="457"/>
      <c r="F22" s="459">
        <v>54</v>
      </c>
      <c r="G22" s="460">
        <v>1.1700531550068586E-3</v>
      </c>
      <c r="H22" s="461">
        <v>33.149898840745244</v>
      </c>
    </row>
    <row r="23" spans="1:8" ht="15.75" customHeight="1">
      <c r="A23"/>
      <c r="B23"/>
      <c r="C23"/>
      <c r="D23"/>
      <c r="E23"/>
      <c r="F23"/>
      <c r="G23"/>
      <c r="H23"/>
    </row>
    <row r="24" spans="1:8" ht="15.75" customHeight="1">
      <c r="A24"/>
      <c r="B24"/>
      <c r="C24"/>
      <c r="D24"/>
      <c r="E24"/>
      <c r="F24"/>
      <c r="G24"/>
      <c r="H24"/>
    </row>
    <row r="25" spans="1:8" ht="15.75" customHeight="1">
      <c r="A25"/>
      <c r="B25"/>
      <c r="C25"/>
      <c r="D25"/>
      <c r="E25"/>
      <c r="F25"/>
      <c r="G25"/>
      <c r="H25"/>
    </row>
    <row r="26" spans="1:8" ht="15.75" customHeight="1">
      <c r="A26"/>
      <c r="B26"/>
      <c r="C26"/>
      <c r="D26"/>
      <c r="E26"/>
      <c r="F26"/>
      <c r="G26"/>
      <c r="H26"/>
    </row>
    <row r="27" spans="1:8" ht="15.75" customHeight="1">
      <c r="A27"/>
      <c r="B27"/>
      <c r="C27"/>
      <c r="D27"/>
      <c r="E27"/>
      <c r="F27"/>
      <c r="G27"/>
      <c r="H27"/>
    </row>
    <row r="28" spans="1:8" ht="15.75" customHeight="1">
      <c r="A28"/>
      <c r="B28"/>
      <c r="C28"/>
      <c r="D28"/>
      <c r="E28"/>
      <c r="F28"/>
      <c r="G28"/>
      <c r="H28"/>
    </row>
    <row r="29" spans="1:8" ht="15.75" customHeight="1">
      <c r="A29"/>
      <c r="B29"/>
      <c r="C29"/>
      <c r="D29"/>
      <c r="E29"/>
      <c r="F29"/>
      <c r="G29"/>
      <c r="H29"/>
    </row>
    <row r="30" spans="1:8" ht="15.75" customHeight="1">
      <c r="A30"/>
      <c r="B30"/>
      <c r="C30"/>
      <c r="D30"/>
      <c r="E30"/>
      <c r="F30"/>
      <c r="G30"/>
      <c r="H30"/>
    </row>
    <row r="31" spans="1:8" ht="15.75" customHeight="1">
      <c r="A31"/>
      <c r="B31"/>
      <c r="C31"/>
      <c r="D31"/>
      <c r="E31"/>
      <c r="F31"/>
      <c r="G31"/>
      <c r="H31"/>
    </row>
    <row r="32" spans="1:8" ht="15.75" customHeight="1">
      <c r="A32"/>
      <c r="B32"/>
      <c r="C32"/>
      <c r="D32"/>
      <c r="E32"/>
      <c r="F32"/>
      <c r="G32"/>
      <c r="H32"/>
    </row>
    <row r="33" spans="1:8" ht="15.75" customHeight="1">
      <c r="A33"/>
      <c r="B33"/>
      <c r="C33"/>
      <c r="D33"/>
      <c r="E33"/>
      <c r="F33"/>
      <c r="G33"/>
      <c r="H33"/>
    </row>
    <row r="34" spans="1:8" ht="15.75" customHeight="1">
      <c r="A34"/>
      <c r="B34"/>
      <c r="C34"/>
      <c r="D34"/>
      <c r="E34"/>
      <c r="F34"/>
      <c r="G34"/>
      <c r="H34"/>
    </row>
    <row r="35" spans="1:8" ht="15.75" customHeight="1">
      <c r="A35"/>
      <c r="B35"/>
      <c r="C35"/>
      <c r="D35"/>
      <c r="E35"/>
      <c r="F35"/>
      <c r="G35"/>
      <c r="H35"/>
    </row>
    <row r="36" spans="1:8" ht="15.75" customHeight="1">
      <c r="A36"/>
      <c r="B36"/>
      <c r="C36"/>
      <c r="D36"/>
      <c r="E36"/>
      <c r="F36"/>
      <c r="G36"/>
      <c r="H36"/>
    </row>
    <row r="37" spans="1:8" ht="15.75" customHeight="1">
      <c r="A37"/>
      <c r="B37"/>
      <c r="C37"/>
      <c r="D37"/>
      <c r="E37"/>
      <c r="F37"/>
      <c r="G37"/>
      <c r="H37"/>
    </row>
    <row r="38" spans="1:8" ht="15.75" customHeight="1">
      <c r="A38"/>
      <c r="B38"/>
      <c r="C38"/>
      <c r="D38"/>
      <c r="E38"/>
      <c r="F38"/>
      <c r="G38"/>
      <c r="H38"/>
    </row>
    <row r="39" spans="1:8" ht="15.75" customHeight="1">
      <c r="A39"/>
      <c r="B39"/>
      <c r="C39"/>
      <c r="D39"/>
      <c r="E39"/>
      <c r="F39"/>
      <c r="G39"/>
      <c r="H39"/>
    </row>
    <row r="40" spans="1:8" ht="16.7">
      <c r="A40"/>
      <c r="B40"/>
      <c r="C40"/>
      <c r="D40"/>
      <c r="E40"/>
      <c r="F40"/>
      <c r="G40"/>
      <c r="H40"/>
    </row>
    <row r="41" spans="1:8" ht="16.7">
      <c r="A41"/>
      <c r="B41"/>
      <c r="C41"/>
      <c r="D41"/>
      <c r="E41"/>
      <c r="F41"/>
      <c r="G41"/>
      <c r="H41"/>
    </row>
  </sheetData>
  <phoneticPr fontId="1" type="noConversion"/>
  <conditionalFormatting sqref="C4:C1048576">
    <cfRule type="containsText" dxfId="3" priority="2" operator="containsText" text="231206_kon_V0.2">
      <formula>NOT(ISERROR(SEARCH("231206_kon_V0.2",C4)))</formula>
    </cfRule>
    <cfRule type="containsText" dxfId="2" priority="3" operator="containsText" text="231213_Peter_V0.1">
      <formula>NOT(ISERROR(SEARCH("231213_Peter_V0.1",C4)))</formula>
    </cfRule>
    <cfRule type="containsText" dxfId="1" priority="4" operator="containsText" text="WY1(內層銅箔)_61395_FPC_量產">
      <formula>NOT(ISERROR(SEARCH("WY1(內層銅箔)_61395_FPC_量產",C4)))</formula>
    </cfRule>
  </conditionalFormatting>
  <conditionalFormatting sqref="E4:E1048576">
    <cfRule type="containsText" dxfId="0" priority="1" operator="containsText" text="無">
      <formula>NOT(ISERROR(SEARCH("無",E4)))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Acer-4</dc:creator>
  <cp:keywords/>
  <dc:description/>
  <cp:lastModifiedBy>Cheng</cp:lastModifiedBy>
  <cp:revision/>
  <dcterms:created xsi:type="dcterms:W3CDTF">2022-09-27T03:49:20Z</dcterms:created>
  <dcterms:modified xsi:type="dcterms:W3CDTF">2024-01-02T08:27:27Z</dcterms:modified>
  <cp:category/>
  <cp:contentStatus/>
</cp:coreProperties>
</file>